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filterPrivacy="1"/>
  <xr:revisionPtr revIDLastSave="0" documentId="13_ncr:1_{89E23944-53AC-4148-9645-2B02722A4854}" xr6:coauthVersionLast="47" xr6:coauthVersionMax="47" xr10:uidLastSave="{00000000-0000-0000-0000-000000000000}"/>
  <bookViews>
    <workbookView xWindow="28680" yWindow="-120" windowWidth="29040" windowHeight="15840" xr2:uid="{CB3FCB5E-ABE3-4E2A-81F5-99F3C49923B7}"/>
  </bookViews>
  <sheets>
    <sheet name="Narrative" sheetId="10" r:id="rId1"/>
    <sheet name="Jan - LEA" sheetId="6" r:id="rId2"/>
    <sheet name="Jan - School" sheetId="9" r:id="rId3"/>
    <sheet name="CEP 24-25" sheetId="12" state="hidden" r:id="rId4"/>
    <sheet name="HB1238 24-25" sheetId="14" state="hidden" r:id="rId5"/>
  </sheets>
  <externalReferences>
    <externalReference r:id="rId6"/>
    <externalReference r:id="rId7"/>
    <externalReference r:id="rId8"/>
  </externalReferences>
  <definedNames>
    <definedName name="_xlnm._FilterDatabase" localSheetId="3" hidden="1">'CEP 24-25'!$D$4:$O$1304</definedName>
    <definedName name="_xlnm._FilterDatabase" localSheetId="4" hidden="1">'HB1238 24-25'!$A$4:$AD$223</definedName>
    <definedName name="_xlnm._FilterDatabase" localSheetId="1" hidden="1">'Jan - LEA'!$A$3:$AM$323</definedName>
    <definedName name="_xlnm._FilterDatabase" localSheetId="2" hidden="1">'Jan - School'!$A$3:$AP$2777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 i="9" l="1"/>
  <c r="U1" i="9"/>
  <c r="G1" i="9"/>
  <c r="F1" i="9"/>
  <c r="AN462" i="9" l="1"/>
  <c r="AN149" i="9"/>
  <c r="AN2290" i="9"/>
  <c r="AN670" i="9"/>
  <c r="AN913" i="9"/>
  <c r="AN283" i="9"/>
  <c r="AN1942" i="9"/>
  <c r="AN1948" i="9"/>
  <c r="AN944" i="9"/>
  <c r="AN1981" i="9"/>
  <c r="AN1667" i="9"/>
  <c r="AN474" i="9"/>
  <c r="AN165" i="9"/>
  <c r="AN381" i="9"/>
  <c r="AN1866" i="9"/>
  <c r="AN1870" i="9"/>
  <c r="AN1353" i="9"/>
  <c r="AN514" i="9"/>
  <c r="AN204" i="9"/>
  <c r="AN807" i="9"/>
  <c r="AN765" i="9"/>
  <c r="AN1891" i="9"/>
  <c r="AN2376" i="9"/>
  <c r="AN2375" i="9"/>
  <c r="AN2374" i="9"/>
  <c r="AN2373" i="9"/>
  <c r="AN2372" i="9"/>
  <c r="AN2371" i="9"/>
  <c r="AN2370" i="9"/>
  <c r="AN2369" i="9"/>
  <c r="AN2368" i="9"/>
  <c r="AN2367" i="9"/>
  <c r="AN2366" i="9"/>
  <c r="AN2365" i="9"/>
  <c r="AN2364" i="9"/>
  <c r="AN2363" i="9"/>
  <c r="AN2362" i="9"/>
  <c r="AN2361" i="9"/>
  <c r="AN2360" i="9"/>
  <c r="AN2359" i="9"/>
  <c r="AN2358" i="9"/>
  <c r="AN2357" i="9"/>
  <c r="AN2356" i="9"/>
  <c r="AN2355" i="9"/>
  <c r="AN2354" i="9"/>
  <c r="AN2353" i="9"/>
  <c r="AN2352" i="9"/>
  <c r="AN2351" i="9"/>
  <c r="AN2350" i="9"/>
  <c r="AN2349" i="9"/>
  <c r="AN2348" i="9"/>
  <c r="AN2347" i="9"/>
  <c r="AN2346" i="9"/>
  <c r="AN2345" i="9"/>
  <c r="AN2344" i="9"/>
  <c r="AN2343" i="9"/>
  <c r="AN2342" i="9"/>
  <c r="AN2341" i="9"/>
  <c r="AN2340" i="9"/>
  <c r="AN2339" i="9"/>
  <c r="AN2338" i="9"/>
  <c r="AN2337" i="9"/>
  <c r="AN2336" i="9"/>
  <c r="AN2335" i="9"/>
  <c r="AN2334" i="9"/>
  <c r="AN2333" i="9"/>
  <c r="AN2332" i="9"/>
  <c r="AN2331" i="9"/>
  <c r="AN2330" i="9"/>
  <c r="AN2329" i="9"/>
  <c r="AN2328" i="9"/>
  <c r="AN2327" i="9"/>
  <c r="AN2326" i="9"/>
  <c r="AN2325" i="9"/>
  <c r="AN2324" i="9"/>
  <c r="AN2323" i="9"/>
  <c r="AN2322" i="9"/>
  <c r="AN2321" i="9"/>
  <c r="AN2320" i="9"/>
  <c r="AN2319" i="9"/>
  <c r="AN2318" i="9"/>
  <c r="AN2317" i="9"/>
  <c r="AN2316" i="9"/>
  <c r="AN2315" i="9"/>
  <c r="AN2314" i="9"/>
  <c r="AN2313" i="9"/>
  <c r="AN2312" i="9"/>
  <c r="AN2311" i="9"/>
  <c r="AN2310" i="9"/>
  <c r="AN2309" i="9"/>
  <c r="AN2308" i="9"/>
  <c r="AN2307" i="9"/>
  <c r="AN2306" i="9"/>
  <c r="AN2305" i="9"/>
  <c r="AN2304" i="9"/>
  <c r="AN2303" i="9"/>
  <c r="AN2302" i="9"/>
  <c r="AN2301" i="9"/>
  <c r="AN2300" i="9"/>
  <c r="AN2299" i="9"/>
  <c r="AN2298" i="9"/>
  <c r="AN2297" i="9"/>
  <c r="AN2296" i="9"/>
  <c r="AN2295" i="9"/>
  <c r="AN2294" i="9"/>
  <c r="AN2293" i="9"/>
  <c r="AN2292" i="9"/>
  <c r="AN2291" i="9"/>
  <c r="AN2289" i="9"/>
  <c r="AN2288" i="9"/>
  <c r="AN2287" i="9"/>
  <c r="AN2286" i="9"/>
  <c r="AN2285" i="9"/>
  <c r="AN2284" i="9"/>
  <c r="AN2283" i="9"/>
  <c r="AN2282" i="9"/>
  <c r="AN2281" i="9"/>
  <c r="AN2280" i="9"/>
  <c r="AN2279" i="9"/>
  <c r="AN2278" i="9"/>
  <c r="AN2277" i="9"/>
  <c r="AN2276" i="9"/>
  <c r="AN2275" i="9"/>
  <c r="AN2274" i="9"/>
  <c r="AN2273" i="9"/>
  <c r="AN2272" i="9"/>
  <c r="AN2271" i="9"/>
  <c r="AN2270" i="9"/>
  <c r="AN2269" i="9"/>
  <c r="AN2268" i="9"/>
  <c r="AN2267" i="9"/>
  <c r="AN2266" i="9"/>
  <c r="AN2265" i="9"/>
  <c r="AN2264" i="9"/>
  <c r="AN2263" i="9"/>
  <c r="AN2262" i="9"/>
  <c r="AN2261" i="9"/>
  <c r="AN2260" i="9"/>
  <c r="AN2259" i="9"/>
  <c r="AN2258" i="9"/>
  <c r="AN2257" i="9"/>
  <c r="AN2256" i="9"/>
  <c r="AN2255" i="9"/>
  <c r="AN2254" i="9"/>
  <c r="AN2253" i="9"/>
  <c r="AN2252" i="9"/>
  <c r="AN2251" i="9"/>
  <c r="AN2250" i="9"/>
  <c r="AN2249" i="9"/>
  <c r="AN2248" i="9"/>
  <c r="AN2247" i="9"/>
  <c r="AN2246" i="9"/>
  <c r="AN2245" i="9"/>
  <c r="AN2244" i="9"/>
  <c r="AN2243" i="9"/>
  <c r="AN2242" i="9"/>
  <c r="AN2241" i="9"/>
  <c r="AN2240" i="9"/>
  <c r="AN2239" i="9"/>
  <c r="AN2238" i="9"/>
  <c r="AN2237" i="9"/>
  <c r="AN2236" i="9"/>
  <c r="AN2235" i="9"/>
  <c r="AN2234" i="9"/>
  <c r="AN2233" i="9"/>
  <c r="AN2232" i="9"/>
  <c r="AN2231" i="9"/>
  <c r="AN2230" i="9"/>
  <c r="AN2229" i="9"/>
  <c r="AN2228" i="9"/>
  <c r="AN2227" i="9"/>
  <c r="AN2226" i="9"/>
  <c r="AN2225" i="9"/>
  <c r="AN2224" i="9"/>
  <c r="AN2223" i="9"/>
  <c r="AN2222" i="9"/>
  <c r="AN2221" i="9"/>
  <c r="AN2220" i="9"/>
  <c r="AN2219" i="9"/>
  <c r="AN2218" i="9"/>
  <c r="AN2217" i="9"/>
  <c r="AN2216" i="9"/>
  <c r="AN2215" i="9"/>
  <c r="AN2214" i="9"/>
  <c r="AN2213" i="9"/>
  <c r="AN2212" i="9"/>
  <c r="AN2211" i="9"/>
  <c r="AN2210" i="9"/>
  <c r="AN2209" i="9"/>
  <c r="AN2208" i="9"/>
  <c r="AN2207" i="9"/>
  <c r="AN2206" i="9"/>
  <c r="AN2205" i="9"/>
  <c r="AN2204" i="9"/>
  <c r="AN2203" i="9"/>
  <c r="AN2202" i="9"/>
  <c r="AN2201" i="9"/>
  <c r="AN2200" i="9"/>
  <c r="AN2199" i="9"/>
  <c r="AN2198" i="9"/>
  <c r="AN2197" i="9"/>
  <c r="AN2196" i="9"/>
  <c r="AN2195" i="9"/>
  <c r="AN2194" i="9"/>
  <c r="AN2193" i="9"/>
  <c r="AN2192" i="9"/>
  <c r="AN2191" i="9"/>
  <c r="AN2190" i="9"/>
  <c r="AN2189" i="9"/>
  <c r="AN2188" i="9"/>
  <c r="AN2187" i="9"/>
  <c r="AN2186" i="9"/>
  <c r="AN2185" i="9"/>
  <c r="AN2184" i="9"/>
  <c r="AN2183" i="9"/>
  <c r="AN2182" i="9"/>
  <c r="AN2181" i="9"/>
  <c r="AN2180" i="9"/>
  <c r="AN2179" i="9"/>
  <c r="AN2178" i="9"/>
  <c r="AN2177" i="9"/>
  <c r="AN2176" i="9"/>
  <c r="AN2175" i="9"/>
  <c r="AN2174" i="9"/>
  <c r="AN2173" i="9"/>
  <c r="AN2172" i="9"/>
  <c r="AN2171" i="9"/>
  <c r="AN2170" i="9"/>
  <c r="AN2169" i="9"/>
  <c r="AN2168" i="9"/>
  <c r="AN2167" i="9"/>
  <c r="AN2166" i="9"/>
  <c r="AN2165" i="9"/>
  <c r="AN2164" i="9"/>
  <c r="AN2163" i="9"/>
  <c r="AN2162" i="9"/>
  <c r="AN2161" i="9"/>
  <c r="AN2160" i="9"/>
  <c r="AN2159" i="9"/>
  <c r="AN2158" i="9"/>
  <c r="AN2157" i="9"/>
  <c r="AN2156" i="9"/>
  <c r="AN2155" i="9"/>
  <c r="AN2154" i="9"/>
  <c r="AN2153" i="9"/>
  <c r="AN2152" i="9"/>
  <c r="AN2151" i="9"/>
  <c r="AN2150" i="9"/>
  <c r="AN2149" i="9"/>
  <c r="AN2148" i="9"/>
  <c r="AN2147" i="9"/>
  <c r="AN2146" i="9"/>
  <c r="AN2145" i="9"/>
  <c r="AN2144" i="9"/>
  <c r="AN2143" i="9"/>
  <c r="AN2142" i="9"/>
  <c r="AN2141" i="9"/>
  <c r="AN2140" i="9"/>
  <c r="AN2139" i="9"/>
  <c r="AN2138" i="9"/>
  <c r="AN2137" i="9"/>
  <c r="AN2136" i="9"/>
  <c r="AN2135" i="9"/>
  <c r="AN2134" i="9"/>
  <c r="AN2133" i="9"/>
  <c r="AN2132" i="9"/>
  <c r="AN2131" i="9"/>
  <c r="AN2130" i="9"/>
  <c r="AN2129" i="9"/>
  <c r="AN2128" i="9"/>
  <c r="AN2127" i="9"/>
  <c r="AN2126" i="9"/>
  <c r="AN2125" i="9"/>
  <c r="AN2124" i="9"/>
  <c r="AN2123" i="9"/>
  <c r="AN2122" i="9"/>
  <c r="AN2121" i="9"/>
  <c r="AN2120" i="9"/>
  <c r="AN2119" i="9"/>
  <c r="AN2118" i="9"/>
  <c r="AN2117" i="9"/>
  <c r="AN2116" i="9"/>
  <c r="AN2115" i="9"/>
  <c r="AN2114" i="9"/>
  <c r="AN2113" i="9"/>
  <c r="AN2112" i="9"/>
  <c r="AN2111" i="9"/>
  <c r="AN2110" i="9"/>
  <c r="AN2109" i="9"/>
  <c r="AN2108" i="9"/>
  <c r="AN2107" i="9"/>
  <c r="AN2106" i="9"/>
  <c r="AN2105" i="9"/>
  <c r="AN2104" i="9"/>
  <c r="AN2103" i="9"/>
  <c r="AN2102" i="9"/>
  <c r="AN2101" i="9"/>
  <c r="AN2100" i="9"/>
  <c r="AN2099" i="9"/>
  <c r="AN2098" i="9"/>
  <c r="AN2097" i="9"/>
  <c r="AN2096" i="9"/>
  <c r="AN2095" i="9"/>
  <c r="AN2094" i="9"/>
  <c r="AN2093" i="9"/>
  <c r="AN2092" i="9"/>
  <c r="AN2091" i="9"/>
  <c r="AN2090" i="9"/>
  <c r="AN2089" i="9"/>
  <c r="AN2088" i="9"/>
  <c r="AN2087" i="9"/>
  <c r="AN2086" i="9"/>
  <c r="AN2085" i="9"/>
  <c r="AN2084" i="9"/>
  <c r="AN2083" i="9"/>
  <c r="AN2082" i="9"/>
  <c r="AN2081" i="9"/>
  <c r="AN2080" i="9"/>
  <c r="AN2079" i="9"/>
  <c r="AN2078" i="9"/>
  <c r="AN2077" i="9"/>
  <c r="AN2076" i="9"/>
  <c r="AN2075" i="9"/>
  <c r="AN2074" i="9"/>
  <c r="AN2073" i="9"/>
  <c r="AN2072" i="9"/>
  <c r="AN2071" i="9"/>
  <c r="AN2070" i="9"/>
  <c r="AN2069" i="9"/>
  <c r="AN2068" i="9"/>
  <c r="AN2067" i="9"/>
  <c r="AN2066" i="9"/>
  <c r="AN2065" i="9"/>
  <c r="AN2064" i="9"/>
  <c r="AN2063" i="9"/>
  <c r="AN2062" i="9"/>
  <c r="AN2061" i="9"/>
  <c r="AN2060" i="9"/>
  <c r="AN2059" i="9"/>
  <c r="AN2058" i="9"/>
  <c r="AN2057" i="9"/>
  <c r="AN2056" i="9"/>
  <c r="AN2055" i="9"/>
  <c r="AN2054" i="9"/>
  <c r="AN2053" i="9"/>
  <c r="AN2052" i="9"/>
  <c r="AN2051" i="9"/>
  <c r="AN2050" i="9"/>
  <c r="AN2049" i="9"/>
  <c r="AN2048" i="9"/>
  <c r="AN2047" i="9"/>
  <c r="AN2046" i="9"/>
  <c r="AN2045" i="9"/>
  <c r="AN2044" i="9"/>
  <c r="AN2043" i="9"/>
  <c r="AN2042" i="9"/>
  <c r="AN2041" i="9"/>
  <c r="AN2040" i="9"/>
  <c r="AN2039" i="9"/>
  <c r="AN2038" i="9"/>
  <c r="AN2037" i="9"/>
  <c r="AN2036" i="9"/>
  <c r="AN2035" i="9"/>
  <c r="AN2034" i="9"/>
  <c r="AN2033" i="9"/>
  <c r="AN2032" i="9"/>
  <c r="AN2031" i="9"/>
  <c r="AN2030" i="9"/>
  <c r="AN2029" i="9"/>
  <c r="AN2028" i="9"/>
  <c r="AN2027" i="9"/>
  <c r="AN2026" i="9"/>
  <c r="AN2025" i="9"/>
  <c r="AN2024" i="9"/>
  <c r="AN2023" i="9"/>
  <c r="AN2022" i="9"/>
  <c r="AN2021" i="9"/>
  <c r="AN2020" i="9"/>
  <c r="AN2019" i="9"/>
  <c r="AN2018" i="9"/>
  <c r="AN2017" i="9"/>
  <c r="AN2016" i="9"/>
  <c r="AN2015" i="9"/>
  <c r="AN2014" i="9"/>
  <c r="AN2013" i="9"/>
  <c r="AN2012" i="9"/>
  <c r="AN2011" i="9"/>
  <c r="AN2010" i="9"/>
  <c r="AN2009" i="9"/>
  <c r="AN2008" i="9"/>
  <c r="AN2007" i="9"/>
  <c r="AN2006" i="9"/>
  <c r="AN2005" i="9"/>
  <c r="AN2004" i="9"/>
  <c r="AN2003" i="9"/>
  <c r="AN2002" i="9"/>
  <c r="AN2001" i="9"/>
  <c r="AN2000" i="9"/>
  <c r="AN1999" i="9"/>
  <c r="AN1998" i="9"/>
  <c r="AN1997" i="9"/>
  <c r="AN1996" i="9"/>
  <c r="AN1995" i="9"/>
  <c r="AN1994" i="9"/>
  <c r="AN1993" i="9"/>
  <c r="AN1992" i="9"/>
  <c r="AN1991" i="9"/>
  <c r="AN1990" i="9"/>
  <c r="AN1989" i="9"/>
  <c r="AN1988" i="9"/>
  <c r="AN1987" i="9"/>
  <c r="AN1986" i="9"/>
  <c r="AN1985" i="9"/>
  <c r="AN1984" i="9"/>
  <c r="AN1983" i="9"/>
  <c r="AN1982" i="9"/>
  <c r="AN1980" i="9"/>
  <c r="AN1979" i="9"/>
  <c r="AN1978" i="9"/>
  <c r="AN1977" i="9"/>
  <c r="AN1976" i="9"/>
  <c r="AN1975" i="9"/>
  <c r="AN1974" i="9"/>
  <c r="AN1973" i="9"/>
  <c r="AN1972" i="9"/>
  <c r="AN1971" i="9"/>
  <c r="AN1970" i="9"/>
  <c r="AN1969" i="9"/>
  <c r="AN1968" i="9"/>
  <c r="AN1967" i="9"/>
  <c r="AN1966" i="9"/>
  <c r="AN1964" i="9"/>
  <c r="AN1961" i="9"/>
  <c r="AN1960" i="9"/>
  <c r="AN1959" i="9"/>
  <c r="AN1958" i="9"/>
  <c r="AN1957" i="9"/>
  <c r="AN1956" i="9"/>
  <c r="AN1955" i="9"/>
  <c r="AN1954" i="9"/>
  <c r="AN1953" i="9"/>
  <c r="AN1952" i="9"/>
  <c r="AN1951" i="9"/>
  <c r="AN1950" i="9"/>
  <c r="AN1949" i="9"/>
  <c r="AN1947" i="9"/>
  <c r="AN1946" i="9"/>
  <c r="AN1945" i="9"/>
  <c r="AN1944" i="9"/>
  <c r="AN1943" i="9"/>
  <c r="AN1941" i="9"/>
  <c r="AN1940" i="9"/>
  <c r="AN1939" i="9"/>
  <c r="AN1938" i="9"/>
  <c r="AN1937" i="9"/>
  <c r="AN1936" i="9"/>
  <c r="AN1935" i="9"/>
  <c r="AN1934" i="9"/>
  <c r="AN1933" i="9"/>
  <c r="AN1932" i="9"/>
  <c r="AN1931" i="9"/>
  <c r="AN1930" i="9"/>
  <c r="AN1929" i="9"/>
  <c r="AN1928" i="9"/>
  <c r="AN1927" i="9"/>
  <c r="AN1926" i="9"/>
  <c r="AN1925" i="9"/>
  <c r="AN1924" i="9"/>
  <c r="AN1923" i="9"/>
  <c r="AN1922" i="9"/>
  <c r="AN1921" i="9"/>
  <c r="AN1920" i="9"/>
  <c r="AN1919" i="9"/>
  <c r="AN1918" i="9"/>
  <c r="AN1917" i="9"/>
  <c r="AN1916" i="9"/>
  <c r="AN1915" i="9"/>
  <c r="AN1914" i="9"/>
  <c r="AN1913" i="9"/>
  <c r="AN1912" i="9"/>
  <c r="AN1911" i="9"/>
  <c r="AN1910" i="9"/>
  <c r="AN1909" i="9"/>
  <c r="AN1908" i="9"/>
  <c r="AN1907" i="9"/>
  <c r="AN1906" i="9"/>
  <c r="AN1905" i="9"/>
  <c r="AN1904" i="9"/>
  <c r="AN1903" i="9"/>
  <c r="AN1902" i="9"/>
  <c r="AN1901" i="9"/>
  <c r="AN1900" i="9"/>
  <c r="AN1899" i="9"/>
  <c r="AN1898" i="9"/>
  <c r="AN1897" i="9"/>
  <c r="AN1896" i="9"/>
  <c r="AN1895" i="9"/>
  <c r="AN1894" i="9"/>
  <c r="AN1893" i="9"/>
  <c r="AN1892" i="9"/>
  <c r="AN1890" i="9"/>
  <c r="AN1889" i="9"/>
  <c r="AN1888" i="9"/>
  <c r="AN1887" i="9"/>
  <c r="AN1886" i="9"/>
  <c r="AN1885" i="9"/>
  <c r="AN1884" i="9"/>
  <c r="AN1883" i="9"/>
  <c r="AN1882" i="9"/>
  <c r="AN1881" i="9"/>
  <c r="AN1880" i="9"/>
  <c r="AN1879" i="9"/>
  <c r="AN1878" i="9"/>
  <c r="AN1877" i="9"/>
  <c r="AN1876" i="9"/>
  <c r="AN1875" i="9"/>
  <c r="AN1874" i="9"/>
  <c r="AN1873" i="9"/>
  <c r="AN1872" i="9"/>
  <c r="AN1871" i="9"/>
  <c r="AN1869" i="9"/>
  <c r="AN1868" i="9"/>
  <c r="AN1867" i="9"/>
  <c r="AN1865" i="9"/>
  <c r="AN1864" i="9"/>
  <c r="AN1863" i="9"/>
  <c r="AN1862" i="9"/>
  <c r="AN1861" i="9"/>
  <c r="AN1860" i="9"/>
  <c r="AN1859" i="9"/>
  <c r="AN1858" i="9"/>
  <c r="AN1857" i="9"/>
  <c r="AN1856" i="9"/>
  <c r="AN1855" i="9"/>
  <c r="AN1854" i="9"/>
  <c r="AN1853" i="9"/>
  <c r="AN1852" i="9"/>
  <c r="AN1851" i="9"/>
  <c r="AN1850" i="9"/>
  <c r="AN1849" i="9"/>
  <c r="AN1848" i="9"/>
  <c r="AN1847" i="9"/>
  <c r="AN1846" i="9"/>
  <c r="AN1845" i="9"/>
  <c r="AN1844" i="9"/>
  <c r="AN1843" i="9"/>
  <c r="AN1842" i="9"/>
  <c r="AN1841" i="9"/>
  <c r="AN1840" i="9"/>
  <c r="AN1839" i="9"/>
  <c r="AN1838" i="9"/>
  <c r="AN1837" i="9"/>
  <c r="AN1836" i="9"/>
  <c r="AN1835" i="9"/>
  <c r="AN1834" i="9"/>
  <c r="AN1833" i="9"/>
  <c r="AN1832" i="9"/>
  <c r="AN1831" i="9"/>
  <c r="AN1830" i="9"/>
  <c r="AN1829" i="9"/>
  <c r="AN1828" i="9"/>
  <c r="AN1827" i="9"/>
  <c r="AN1826" i="9"/>
  <c r="AN1825" i="9"/>
  <c r="AN1824" i="9"/>
  <c r="AN1823" i="9"/>
  <c r="AN1822" i="9"/>
  <c r="AN1821" i="9"/>
  <c r="AN1820" i="9"/>
  <c r="AN1819" i="9"/>
  <c r="AN1818" i="9"/>
  <c r="AN1817" i="9"/>
  <c r="AN1816" i="9"/>
  <c r="AN1815" i="9"/>
  <c r="AN1814" i="9"/>
  <c r="AN1813" i="9"/>
  <c r="AN1812" i="9"/>
  <c r="AN1811" i="9"/>
  <c r="AN1810" i="9"/>
  <c r="AN1809" i="9"/>
  <c r="AN1808" i="9"/>
  <c r="AN1807" i="9"/>
  <c r="AN1806" i="9"/>
  <c r="AN1805" i="9"/>
  <c r="AN1804" i="9"/>
  <c r="AN1803" i="9"/>
  <c r="AN1802" i="9"/>
  <c r="AN1801" i="9"/>
  <c r="AN1800" i="9"/>
  <c r="AN1799" i="9"/>
  <c r="AN1798" i="9"/>
  <c r="AN1797" i="9"/>
  <c r="AN1796" i="9"/>
  <c r="AN1795" i="9"/>
  <c r="AN1794" i="9"/>
  <c r="AN1793" i="9"/>
  <c r="AN1792" i="9"/>
  <c r="AN1791" i="9"/>
  <c r="AN1790" i="9"/>
  <c r="AN1789" i="9"/>
  <c r="AN1788" i="9"/>
  <c r="AN1787" i="9"/>
  <c r="AN1786" i="9"/>
  <c r="AN1785" i="9"/>
  <c r="AN1784" i="9"/>
  <c r="AN1783" i="9"/>
  <c r="AN1782" i="9"/>
  <c r="AN1781" i="9"/>
  <c r="AN1780" i="9"/>
  <c r="AN1779" i="9"/>
  <c r="AN1778" i="9"/>
  <c r="AN1777" i="9"/>
  <c r="AN1776" i="9"/>
  <c r="AN1775" i="9"/>
  <c r="AN1774" i="9"/>
  <c r="AN1773" i="9"/>
  <c r="AN1772" i="9"/>
  <c r="AN1771" i="9"/>
  <c r="AN1770" i="9"/>
  <c r="AN1769" i="9"/>
  <c r="AN1768" i="9"/>
  <c r="AN1767" i="9"/>
  <c r="AN1766" i="9"/>
  <c r="AN1765" i="9"/>
  <c r="AN1764" i="9"/>
  <c r="AN1763" i="9"/>
  <c r="AN1762" i="9"/>
  <c r="AN1761" i="9"/>
  <c r="AN1760" i="9"/>
  <c r="AN1759" i="9"/>
  <c r="AN1758" i="9"/>
  <c r="AN1757" i="9"/>
  <c r="AN1756" i="9"/>
  <c r="AN1755" i="9"/>
  <c r="AN1754" i="9"/>
  <c r="AN1753" i="9"/>
  <c r="AN1752" i="9"/>
  <c r="AN1751" i="9"/>
  <c r="AN1750" i="9"/>
  <c r="AN1749" i="9"/>
  <c r="AN1748" i="9"/>
  <c r="AN1747" i="9"/>
  <c r="AN1746" i="9"/>
  <c r="AN1745" i="9"/>
  <c r="AN1744" i="9"/>
  <c r="AN1743" i="9"/>
  <c r="AN1742" i="9"/>
  <c r="AN1741" i="9"/>
  <c r="AN1740" i="9"/>
  <c r="AN1739" i="9"/>
  <c r="AN1738" i="9"/>
  <c r="AN1737" i="9"/>
  <c r="AN1736" i="9"/>
  <c r="AN1735" i="9"/>
  <c r="AN1734" i="9"/>
  <c r="AN1733" i="9"/>
  <c r="AN1732" i="9"/>
  <c r="AN1731" i="9"/>
  <c r="AN1730" i="9"/>
  <c r="AN1729" i="9"/>
  <c r="AN1728" i="9"/>
  <c r="AN1727" i="9"/>
  <c r="AN1726" i="9"/>
  <c r="AN1725" i="9"/>
  <c r="AN1724" i="9"/>
  <c r="AN1723" i="9"/>
  <c r="AN1722" i="9"/>
  <c r="AN1721" i="9"/>
  <c r="AN1720" i="9"/>
  <c r="AN1719" i="9"/>
  <c r="AN1718" i="9"/>
  <c r="AN1717" i="9"/>
  <c r="AN1716" i="9"/>
  <c r="AN1715" i="9"/>
  <c r="AN1714" i="9"/>
  <c r="AN1713" i="9"/>
  <c r="AN1712" i="9"/>
  <c r="AN1711" i="9"/>
  <c r="AN1710" i="9"/>
  <c r="AN1709" i="9"/>
  <c r="AN1708" i="9"/>
  <c r="AN1707" i="9"/>
  <c r="AN1706" i="9"/>
  <c r="AN1705" i="9"/>
  <c r="AN1704" i="9"/>
  <c r="AN1703" i="9"/>
  <c r="AN1702" i="9"/>
  <c r="AN1701" i="9"/>
  <c r="AN1700" i="9"/>
  <c r="AN1699" i="9"/>
  <c r="AN1698" i="9"/>
  <c r="AN1697" i="9"/>
  <c r="AN1696" i="9"/>
  <c r="AN1695" i="9"/>
  <c r="AN1694" i="9"/>
  <c r="AN1693" i="9"/>
  <c r="AN1692" i="9"/>
  <c r="AN1691" i="9"/>
  <c r="AN1690" i="9"/>
  <c r="AN1689" i="9"/>
  <c r="AN1688" i="9"/>
  <c r="AN1687" i="9"/>
  <c r="AN1686" i="9"/>
  <c r="AN1685" i="9"/>
  <c r="AN1684" i="9"/>
  <c r="AN1683" i="9"/>
  <c r="AN1682" i="9"/>
  <c r="AN1681" i="9"/>
  <c r="AN1680" i="9"/>
  <c r="AN1679" i="9"/>
  <c r="AN1678" i="9"/>
  <c r="AN1677" i="9"/>
  <c r="AN1676" i="9"/>
  <c r="AN1675" i="9"/>
  <c r="AN1674" i="9"/>
  <c r="AN1673" i="9"/>
  <c r="AN1672" i="9"/>
  <c r="AN1671" i="9"/>
  <c r="AN1670" i="9"/>
  <c r="AN1669" i="9"/>
  <c r="AN1668" i="9"/>
  <c r="AN1666" i="9"/>
  <c r="AN1665" i="9"/>
  <c r="AN1664" i="9"/>
  <c r="AN1663" i="9"/>
  <c r="AN1662" i="9"/>
  <c r="AN1661" i="9"/>
  <c r="AN1660" i="9"/>
  <c r="AN1659" i="9"/>
  <c r="AN1658" i="9"/>
  <c r="AN1657" i="9"/>
  <c r="AN1656" i="9"/>
  <c r="AN1655" i="9"/>
  <c r="AN1654" i="9"/>
  <c r="AN1653" i="9"/>
  <c r="AN1652" i="9"/>
  <c r="AN1651" i="9"/>
  <c r="AN1650" i="9"/>
  <c r="AN1649" i="9"/>
  <c r="AN1648" i="9"/>
  <c r="AN1647" i="9"/>
  <c r="AN1646" i="9"/>
  <c r="AN1645" i="9"/>
  <c r="AN1644" i="9"/>
  <c r="AN1643" i="9"/>
  <c r="AN1642" i="9"/>
  <c r="AN1641" i="9"/>
  <c r="AN1640" i="9"/>
  <c r="AN1639" i="9"/>
  <c r="AN1638" i="9"/>
  <c r="AN1637" i="9"/>
  <c r="AN1636" i="9"/>
  <c r="AN1635" i="9"/>
  <c r="AN1634" i="9"/>
  <c r="AN1633" i="9"/>
  <c r="AN1632" i="9"/>
  <c r="AN1631" i="9"/>
  <c r="AN1630" i="9"/>
  <c r="AN1629" i="9"/>
  <c r="AN1628" i="9"/>
  <c r="AN1627" i="9"/>
  <c r="AN1626" i="9"/>
  <c r="AN1625" i="9"/>
  <c r="AN1624" i="9"/>
  <c r="AN1623" i="9"/>
  <c r="AN1622" i="9"/>
  <c r="AN1621" i="9"/>
  <c r="AN1620" i="9"/>
  <c r="AN1619" i="9"/>
  <c r="AN1618" i="9"/>
  <c r="AN1617" i="9"/>
  <c r="AN1616" i="9"/>
  <c r="AN1615" i="9"/>
  <c r="AN1614" i="9"/>
  <c r="AN1613" i="9"/>
  <c r="AN1612" i="9"/>
  <c r="AN1611" i="9"/>
  <c r="AN1610" i="9"/>
  <c r="AN1609" i="9"/>
  <c r="AN1608" i="9"/>
  <c r="AN1607" i="9"/>
  <c r="AN1606" i="9"/>
  <c r="AN1605" i="9"/>
  <c r="AN1604" i="9"/>
  <c r="AN1603" i="9"/>
  <c r="AN1602" i="9"/>
  <c r="AN1601" i="9"/>
  <c r="AN1600" i="9"/>
  <c r="AN1599" i="9"/>
  <c r="AN1598" i="9"/>
  <c r="AN1597" i="9"/>
  <c r="AN1596" i="9"/>
  <c r="AN1595" i="9"/>
  <c r="AN1594" i="9"/>
  <c r="AN1593" i="9"/>
  <c r="AN1592" i="9"/>
  <c r="AN1591" i="9"/>
  <c r="AN1590" i="9"/>
  <c r="AN1589" i="9"/>
  <c r="AN1588" i="9"/>
  <c r="AN1587" i="9"/>
  <c r="AN1586" i="9"/>
  <c r="AN1585" i="9"/>
  <c r="AN1584" i="9"/>
  <c r="AN1583" i="9"/>
  <c r="AN1582" i="9"/>
  <c r="AN1581" i="9"/>
  <c r="AN1580" i="9"/>
  <c r="AN1579" i="9"/>
  <c r="AN1578" i="9"/>
  <c r="AN1577" i="9"/>
  <c r="AN1576" i="9"/>
  <c r="AN1575" i="9"/>
  <c r="AN1574" i="9"/>
  <c r="AN1573" i="9"/>
  <c r="AN1572" i="9"/>
  <c r="AN1571" i="9"/>
  <c r="AN1570" i="9"/>
  <c r="AN1569" i="9"/>
  <c r="AN1568" i="9"/>
  <c r="AN1567" i="9"/>
  <c r="AN1566" i="9"/>
  <c r="AN1565" i="9"/>
  <c r="AN1564" i="9"/>
  <c r="AN1563" i="9"/>
  <c r="AN1562" i="9"/>
  <c r="AN1561" i="9"/>
  <c r="AN1560" i="9"/>
  <c r="AN1559" i="9"/>
  <c r="AN1558" i="9"/>
  <c r="AN1557" i="9"/>
  <c r="AN1556" i="9"/>
  <c r="AN1555" i="9"/>
  <c r="AN1554" i="9"/>
  <c r="AN1553" i="9"/>
  <c r="AN1552" i="9"/>
  <c r="AN1551" i="9"/>
  <c r="AN1550" i="9"/>
  <c r="AN1549" i="9"/>
  <c r="AN1548" i="9"/>
  <c r="AN1547" i="9"/>
  <c r="AN1546" i="9"/>
  <c r="AN1545" i="9"/>
  <c r="AN1544" i="9"/>
  <c r="AN1543" i="9"/>
  <c r="AN1542" i="9"/>
  <c r="AN1541" i="9"/>
  <c r="AN1540" i="9"/>
  <c r="AN1539" i="9"/>
  <c r="AN1538" i="9"/>
  <c r="AN1537" i="9"/>
  <c r="AN1536" i="9"/>
  <c r="AN1535" i="9"/>
  <c r="AN1534" i="9"/>
  <c r="AN1533" i="9"/>
  <c r="AN1532" i="9"/>
  <c r="AN1531" i="9"/>
  <c r="AN1530" i="9"/>
  <c r="AN1529" i="9"/>
  <c r="AN1528" i="9"/>
  <c r="AN1527" i="9"/>
  <c r="AN1526" i="9"/>
  <c r="AN1525" i="9"/>
  <c r="AN1524" i="9"/>
  <c r="AN1523" i="9"/>
  <c r="AN1522" i="9"/>
  <c r="AN1521" i="9"/>
  <c r="AN1520" i="9"/>
  <c r="AN1519" i="9"/>
  <c r="AN1518" i="9"/>
  <c r="AN1517" i="9"/>
  <c r="AN1516" i="9"/>
  <c r="AN1515" i="9"/>
  <c r="AN1514" i="9"/>
  <c r="AN1513" i="9"/>
  <c r="AN1512" i="9"/>
  <c r="AN1511" i="9"/>
  <c r="AN1510" i="9"/>
  <c r="AN1509" i="9"/>
  <c r="AN1508" i="9"/>
  <c r="AN1507" i="9"/>
  <c r="AN1506" i="9"/>
  <c r="AN1505" i="9"/>
  <c r="AN1504" i="9"/>
  <c r="AN1503" i="9"/>
  <c r="AN1502" i="9"/>
  <c r="AN1501" i="9"/>
  <c r="AN1500" i="9"/>
  <c r="AN1499" i="9"/>
  <c r="AN1498" i="9"/>
  <c r="AN1497" i="9"/>
  <c r="AN1496" i="9"/>
  <c r="AN1495" i="9"/>
  <c r="AN1494" i="9"/>
  <c r="AN1493" i="9"/>
  <c r="AN1492" i="9"/>
  <c r="AN1491" i="9"/>
  <c r="AN1490" i="9"/>
  <c r="AN1489" i="9"/>
  <c r="AN1488" i="9"/>
  <c r="AN1487" i="9"/>
  <c r="AN1486" i="9"/>
  <c r="AN1485" i="9"/>
  <c r="AN1484" i="9"/>
  <c r="AN1483" i="9"/>
  <c r="AN1482" i="9"/>
  <c r="AN1481" i="9"/>
  <c r="AN1480" i="9"/>
  <c r="AN1479" i="9"/>
  <c r="AN1478" i="9"/>
  <c r="AN1477" i="9"/>
  <c r="AN1476" i="9"/>
  <c r="AN1475" i="9"/>
  <c r="AN1474" i="9"/>
  <c r="AN1473" i="9"/>
  <c r="AN1472" i="9"/>
  <c r="AN1471" i="9"/>
  <c r="AN1470" i="9"/>
  <c r="AN1469" i="9"/>
  <c r="AN1468" i="9"/>
  <c r="AN1467" i="9"/>
  <c r="AN1466" i="9"/>
  <c r="AN1465" i="9"/>
  <c r="AN1464" i="9"/>
  <c r="AN1463" i="9"/>
  <c r="AN1462" i="9"/>
  <c r="AN1461" i="9"/>
  <c r="AN1460" i="9"/>
  <c r="AN1459" i="9"/>
  <c r="AN1458" i="9"/>
  <c r="AN1457" i="9"/>
  <c r="AN1456" i="9"/>
  <c r="AN1455" i="9"/>
  <c r="AN1454" i="9"/>
  <c r="AN1453" i="9"/>
  <c r="AN1452" i="9"/>
  <c r="AN1451" i="9"/>
  <c r="AN1450" i="9"/>
  <c r="AN1449" i="9"/>
  <c r="AN1448" i="9"/>
  <c r="AN1447" i="9"/>
  <c r="AN1446" i="9"/>
  <c r="AN1445" i="9"/>
  <c r="AN1444" i="9"/>
  <c r="AN1443" i="9"/>
  <c r="AN1442" i="9"/>
  <c r="AN1441" i="9"/>
  <c r="AN1440" i="9"/>
  <c r="AN1439" i="9"/>
  <c r="AN1438" i="9"/>
  <c r="AN1437" i="9"/>
  <c r="AN1436" i="9"/>
  <c r="AN1435" i="9"/>
  <c r="AN1434" i="9"/>
  <c r="AN1433" i="9"/>
  <c r="AN1432" i="9"/>
  <c r="AN1431" i="9"/>
  <c r="AN1430" i="9"/>
  <c r="AN1429" i="9"/>
  <c r="AN1428" i="9"/>
  <c r="AN1427" i="9"/>
  <c r="AN1426" i="9"/>
  <c r="AN1425" i="9"/>
  <c r="AN1424" i="9"/>
  <c r="AN1423" i="9"/>
  <c r="AN1422" i="9"/>
  <c r="AN1421" i="9"/>
  <c r="AN1420" i="9"/>
  <c r="AN1419" i="9"/>
  <c r="AN1418" i="9"/>
  <c r="AN1417" i="9"/>
  <c r="AN1416" i="9"/>
  <c r="AN1415" i="9"/>
  <c r="AN1414" i="9"/>
  <c r="AN1413" i="9"/>
  <c r="AN1412" i="9"/>
  <c r="AN1411" i="9"/>
  <c r="AN1410" i="9"/>
  <c r="AN1409" i="9"/>
  <c r="AN1408" i="9"/>
  <c r="AN1407" i="9"/>
  <c r="AN1406" i="9"/>
  <c r="AN1405" i="9"/>
  <c r="AN1404" i="9"/>
  <c r="AN1403" i="9"/>
  <c r="AN1402" i="9"/>
  <c r="AN1401" i="9"/>
  <c r="AN1400" i="9"/>
  <c r="AN1399" i="9"/>
  <c r="AN1398" i="9"/>
  <c r="AN1397" i="9"/>
  <c r="AN1396" i="9"/>
  <c r="AN1395" i="9"/>
  <c r="AN1394" i="9"/>
  <c r="AN1393" i="9"/>
  <c r="AN1392" i="9"/>
  <c r="AN1391" i="9"/>
  <c r="AN1390" i="9"/>
  <c r="AN1389" i="9"/>
  <c r="AN1388" i="9"/>
  <c r="AN1387" i="9"/>
  <c r="AN1386" i="9"/>
  <c r="AN1385" i="9"/>
  <c r="AN1384" i="9"/>
  <c r="AN1383" i="9"/>
  <c r="AN1382" i="9"/>
  <c r="AN1381" i="9"/>
  <c r="AN1380" i="9"/>
  <c r="AN1379" i="9"/>
  <c r="AN1378" i="9"/>
  <c r="AN1377" i="9"/>
  <c r="AN1376" i="9"/>
  <c r="AN1375" i="9"/>
  <c r="AN1374" i="9"/>
  <c r="AN1373" i="9"/>
  <c r="AN1372" i="9"/>
  <c r="AN1371" i="9"/>
  <c r="AN1370" i="9"/>
  <c r="AN1369" i="9"/>
  <c r="AN1368" i="9"/>
  <c r="AN1367" i="9"/>
  <c r="AN1366" i="9"/>
  <c r="AN1365" i="9"/>
  <c r="AN1364" i="9"/>
  <c r="AN1363" i="9"/>
  <c r="AN1362" i="9"/>
  <c r="AN1361" i="9"/>
  <c r="AN1360" i="9"/>
  <c r="AN1359" i="9"/>
  <c r="AN1358" i="9"/>
  <c r="AN1357" i="9"/>
  <c r="AN1356" i="9"/>
  <c r="AN1355" i="9"/>
  <c r="AN1354" i="9"/>
  <c r="AN1352" i="9"/>
  <c r="AN1351" i="9"/>
  <c r="AN1350" i="9"/>
  <c r="AN1349" i="9"/>
  <c r="AN1348" i="9"/>
  <c r="AN1347" i="9"/>
  <c r="AN1346" i="9"/>
  <c r="AN1345" i="9"/>
  <c r="AN1344" i="9"/>
  <c r="AN1343" i="9"/>
  <c r="AN1342" i="9"/>
  <c r="AN1341" i="9"/>
  <c r="AN1340" i="9"/>
  <c r="AN1339" i="9"/>
  <c r="AN1338" i="9"/>
  <c r="AN1337" i="9"/>
  <c r="AN1336" i="9"/>
  <c r="AN1335" i="9"/>
  <c r="AN1334" i="9"/>
  <c r="AN1333" i="9"/>
  <c r="AN1332" i="9"/>
  <c r="AN1331" i="9"/>
  <c r="AN1330" i="9"/>
  <c r="AN1329" i="9"/>
  <c r="AN1328" i="9"/>
  <c r="AN1327" i="9"/>
  <c r="AN1326" i="9"/>
  <c r="AN1325" i="9"/>
  <c r="AN1324" i="9"/>
  <c r="AN1323" i="9"/>
  <c r="AN1322" i="9"/>
  <c r="AN1321" i="9"/>
  <c r="AN1320" i="9"/>
  <c r="AN1319" i="9"/>
  <c r="AN1318" i="9"/>
  <c r="AN1317" i="9"/>
  <c r="AN1316" i="9"/>
  <c r="AN1315" i="9"/>
  <c r="AN1314" i="9"/>
  <c r="AN1313" i="9"/>
  <c r="AN1312" i="9"/>
  <c r="AN1311" i="9"/>
  <c r="AN1310" i="9"/>
  <c r="AN1309" i="9"/>
  <c r="AN1308" i="9"/>
  <c r="AN1307" i="9"/>
  <c r="AN1306" i="9"/>
  <c r="AN1305" i="9"/>
  <c r="AN1304" i="9"/>
  <c r="AN1303" i="9"/>
  <c r="AN1302" i="9"/>
  <c r="AN1301" i="9"/>
  <c r="AN1300" i="9"/>
  <c r="AN1299" i="9"/>
  <c r="AN1298" i="9"/>
  <c r="AN1297" i="9"/>
  <c r="AN1296" i="9"/>
  <c r="AN1295" i="9"/>
  <c r="AN1294" i="9"/>
  <c r="AN1293" i="9"/>
  <c r="AN1292" i="9"/>
  <c r="AN1291" i="9"/>
  <c r="AN1290" i="9"/>
  <c r="AN1289" i="9"/>
  <c r="AN1288" i="9"/>
  <c r="AN1287" i="9"/>
  <c r="AN1286" i="9"/>
  <c r="AN1285" i="9"/>
  <c r="AN1284" i="9"/>
  <c r="AN1283" i="9"/>
  <c r="AN1282" i="9"/>
  <c r="AN1281" i="9"/>
  <c r="AN1280" i="9"/>
  <c r="AN1279" i="9"/>
  <c r="AN1278" i="9"/>
  <c r="AN1277" i="9"/>
  <c r="AN1276" i="9"/>
  <c r="AN1275" i="9"/>
  <c r="AN1274" i="9"/>
  <c r="AN1273" i="9"/>
  <c r="AN1272" i="9"/>
  <c r="AN1271" i="9"/>
  <c r="AN1270" i="9"/>
  <c r="AN1269" i="9"/>
  <c r="AN1268" i="9"/>
  <c r="AN1267" i="9"/>
  <c r="AN1266" i="9"/>
  <c r="AN1265" i="9"/>
  <c r="AN1264" i="9"/>
  <c r="AN1263" i="9"/>
  <c r="AN1262" i="9"/>
  <c r="AN1261" i="9"/>
  <c r="AN1260" i="9"/>
  <c r="AN1259" i="9"/>
  <c r="AN1258" i="9"/>
  <c r="AN1257" i="9"/>
  <c r="AN1256" i="9"/>
  <c r="AN1255" i="9"/>
  <c r="AN1254" i="9"/>
  <c r="AN1253" i="9"/>
  <c r="AN1252" i="9"/>
  <c r="AN1251" i="9"/>
  <c r="AN1250" i="9"/>
  <c r="AN1249" i="9"/>
  <c r="AN1248" i="9"/>
  <c r="AN1247" i="9"/>
  <c r="AN1246" i="9"/>
  <c r="AN1245" i="9"/>
  <c r="AN1244" i="9"/>
  <c r="AN1243" i="9"/>
  <c r="AN1242" i="9"/>
  <c r="AN1241" i="9"/>
  <c r="AN1240" i="9"/>
  <c r="AN1239" i="9"/>
  <c r="AN1238" i="9"/>
  <c r="AN1237" i="9"/>
  <c r="AN1236" i="9"/>
  <c r="AN1235" i="9"/>
  <c r="AN1234" i="9"/>
  <c r="AN1233" i="9"/>
  <c r="AN1232" i="9"/>
  <c r="AN1231" i="9"/>
  <c r="AN1230" i="9"/>
  <c r="AN1229" i="9"/>
  <c r="AN1228" i="9"/>
  <c r="AN1227" i="9"/>
  <c r="AN1226" i="9"/>
  <c r="AN1225" i="9"/>
  <c r="AN1224" i="9"/>
  <c r="AN1223" i="9"/>
  <c r="AN1222" i="9"/>
  <c r="AN1221" i="9"/>
  <c r="AN1220" i="9"/>
  <c r="AN1219" i="9"/>
  <c r="AN1218" i="9"/>
  <c r="AN1217" i="9"/>
  <c r="AN1216" i="9"/>
  <c r="AN1215" i="9"/>
  <c r="AN1214" i="9"/>
  <c r="AN1213" i="9"/>
  <c r="AN1212" i="9"/>
  <c r="AN1211" i="9"/>
  <c r="AN1210" i="9"/>
  <c r="AN1209" i="9"/>
  <c r="AN1208" i="9"/>
  <c r="AN1207" i="9"/>
  <c r="AN1206" i="9"/>
  <c r="AN1205" i="9"/>
  <c r="AN1204" i="9"/>
  <c r="AN1203" i="9"/>
  <c r="AN1202" i="9"/>
  <c r="AN1201" i="9"/>
  <c r="AN1200" i="9"/>
  <c r="AN1199" i="9"/>
  <c r="AN1198" i="9"/>
  <c r="AN1197" i="9"/>
  <c r="AN1196" i="9"/>
  <c r="AN1195" i="9"/>
  <c r="AN1194" i="9"/>
  <c r="AN1193" i="9"/>
  <c r="AN1192" i="9"/>
  <c r="AN1191" i="9"/>
  <c r="AN1190" i="9"/>
  <c r="AN1189" i="9"/>
  <c r="AN1188" i="9"/>
  <c r="AN1187" i="9"/>
  <c r="AN1186" i="9"/>
  <c r="AN1185" i="9"/>
  <c r="AN1184" i="9"/>
  <c r="AN1183" i="9"/>
  <c r="AN1182" i="9"/>
  <c r="AN1181" i="9"/>
  <c r="AN1180" i="9"/>
  <c r="AN1179" i="9"/>
  <c r="AN1178" i="9"/>
  <c r="AN1177" i="9"/>
  <c r="AN1176" i="9"/>
  <c r="AN1175" i="9"/>
  <c r="AN1174" i="9"/>
  <c r="AN1173" i="9"/>
  <c r="AN1172" i="9"/>
  <c r="AN1171" i="9"/>
  <c r="AN1170" i="9"/>
  <c r="AN1169" i="9"/>
  <c r="AN1168" i="9"/>
  <c r="AN1167" i="9"/>
  <c r="AN1166" i="9"/>
  <c r="AN1165" i="9"/>
  <c r="AN1164" i="9"/>
  <c r="AN1163" i="9"/>
  <c r="AN1162" i="9"/>
  <c r="AN1161" i="9"/>
  <c r="AN1160" i="9"/>
  <c r="AN1159" i="9"/>
  <c r="AN1158" i="9"/>
  <c r="AN1157" i="9"/>
  <c r="AN1156" i="9"/>
  <c r="AN1155" i="9"/>
  <c r="AN1154" i="9"/>
  <c r="AN1153" i="9"/>
  <c r="AN1152" i="9"/>
  <c r="AN1151" i="9"/>
  <c r="AN1150" i="9"/>
  <c r="AN1149" i="9"/>
  <c r="AN1148" i="9"/>
  <c r="AN1147" i="9"/>
  <c r="AN1146" i="9"/>
  <c r="AN1145" i="9"/>
  <c r="AN1144" i="9"/>
  <c r="AN1143" i="9"/>
  <c r="AN1142" i="9"/>
  <c r="AN1141" i="9"/>
  <c r="AN1140" i="9"/>
  <c r="AN1139" i="9"/>
  <c r="AN1138" i="9"/>
  <c r="AN1137" i="9"/>
  <c r="AN1136" i="9"/>
  <c r="AN1135" i="9"/>
  <c r="AN1134" i="9"/>
  <c r="AN1133" i="9"/>
  <c r="AN1132" i="9"/>
  <c r="AN1131" i="9"/>
  <c r="AN1130" i="9"/>
  <c r="AN1129" i="9"/>
  <c r="AN1128" i="9"/>
  <c r="AN1127" i="9"/>
  <c r="AN1126" i="9"/>
  <c r="AN1125" i="9"/>
  <c r="AN1124" i="9"/>
  <c r="AN1123" i="9"/>
  <c r="AN1122" i="9"/>
  <c r="AN1121" i="9"/>
  <c r="AN1120" i="9"/>
  <c r="AN1119" i="9"/>
  <c r="AN1118" i="9"/>
  <c r="AN1117" i="9"/>
  <c r="AN1116" i="9"/>
  <c r="AN1115" i="9"/>
  <c r="AN1114" i="9"/>
  <c r="AN1113" i="9"/>
  <c r="AN1112" i="9"/>
  <c r="AN1111" i="9"/>
  <c r="AN1110" i="9"/>
  <c r="AN1109" i="9"/>
  <c r="AN1108" i="9"/>
  <c r="AN1107" i="9"/>
  <c r="AN1106" i="9"/>
  <c r="AN1105" i="9"/>
  <c r="AN1104" i="9"/>
  <c r="AN1103" i="9"/>
  <c r="AN1102" i="9"/>
  <c r="AN1101" i="9"/>
  <c r="AN1100" i="9"/>
  <c r="AN1099" i="9"/>
  <c r="AN1098" i="9"/>
  <c r="AN1097" i="9"/>
  <c r="AN1096" i="9"/>
  <c r="AN1095" i="9"/>
  <c r="AN1094" i="9"/>
  <c r="AN1093" i="9"/>
  <c r="AN1092" i="9"/>
  <c r="AN1091" i="9"/>
  <c r="AN1090" i="9"/>
  <c r="AN1089" i="9"/>
  <c r="AN1088" i="9"/>
  <c r="AN1087" i="9"/>
  <c r="AN1086" i="9"/>
  <c r="AN1085" i="9"/>
  <c r="AN1084" i="9"/>
  <c r="AN1083" i="9"/>
  <c r="AN1082" i="9"/>
  <c r="AN1081" i="9"/>
  <c r="AN1080" i="9"/>
  <c r="AN1079" i="9"/>
  <c r="AN1078" i="9"/>
  <c r="AN1077" i="9"/>
  <c r="AN1076" i="9"/>
  <c r="AN1075" i="9"/>
  <c r="AN1074" i="9"/>
  <c r="AN1073" i="9"/>
  <c r="AN1072" i="9"/>
  <c r="AN1071" i="9"/>
  <c r="AN1070" i="9"/>
  <c r="AN1069" i="9"/>
  <c r="AN1068" i="9"/>
  <c r="AN1067" i="9"/>
  <c r="AN1066" i="9"/>
  <c r="AN1065" i="9"/>
  <c r="AN1064" i="9"/>
  <c r="AN1063" i="9"/>
  <c r="AN1062" i="9"/>
  <c r="AN1061" i="9"/>
  <c r="AN1060" i="9"/>
  <c r="AN1059" i="9"/>
  <c r="AN1058" i="9"/>
  <c r="AN1057" i="9"/>
  <c r="AN1056" i="9"/>
  <c r="AN1055" i="9"/>
  <c r="AN1054" i="9"/>
  <c r="AN1053" i="9"/>
  <c r="AN1052" i="9"/>
  <c r="AN1051" i="9"/>
  <c r="AN1050" i="9"/>
  <c r="AN1049" i="9"/>
  <c r="AN1048" i="9"/>
  <c r="AN1047" i="9"/>
  <c r="AN1046" i="9"/>
  <c r="AN1045" i="9"/>
  <c r="AN1044" i="9"/>
  <c r="AN1043" i="9"/>
  <c r="AN1042" i="9"/>
  <c r="AN1041" i="9"/>
  <c r="AN1040" i="9"/>
  <c r="AN1039" i="9"/>
  <c r="AN1038" i="9"/>
  <c r="AN1037" i="9"/>
  <c r="AN1036" i="9"/>
  <c r="AN1035" i="9"/>
  <c r="AN1034" i="9"/>
  <c r="AN1033" i="9"/>
  <c r="AN1032" i="9"/>
  <c r="AN1031" i="9"/>
  <c r="AN1030" i="9"/>
  <c r="AN1029" i="9"/>
  <c r="AN1028" i="9"/>
  <c r="AN1027" i="9"/>
  <c r="AN1026" i="9"/>
  <c r="AN1025" i="9"/>
  <c r="AN1024" i="9"/>
  <c r="AN1023" i="9"/>
  <c r="AN1022" i="9"/>
  <c r="AN1021" i="9"/>
  <c r="AN1020" i="9"/>
  <c r="AN1019" i="9"/>
  <c r="AN1018" i="9"/>
  <c r="AN1017" i="9"/>
  <c r="AN1016" i="9"/>
  <c r="AN1015" i="9"/>
  <c r="AN1014" i="9"/>
  <c r="AN1013" i="9"/>
  <c r="AN1012" i="9"/>
  <c r="AN1011" i="9"/>
  <c r="AN1010" i="9"/>
  <c r="AN1009" i="9"/>
  <c r="AN1008" i="9"/>
  <c r="AN1007" i="9"/>
  <c r="AN1006" i="9"/>
  <c r="AN1005" i="9"/>
  <c r="AN1004" i="9"/>
  <c r="AN1003" i="9"/>
  <c r="AN1002" i="9"/>
  <c r="AN1001" i="9"/>
  <c r="AN1000" i="9"/>
  <c r="AN999" i="9"/>
  <c r="AN998" i="9"/>
  <c r="AN997" i="9"/>
  <c r="AN996" i="9"/>
  <c r="AN995" i="9"/>
  <c r="AN994" i="9"/>
  <c r="AN993" i="9"/>
  <c r="AN992" i="9"/>
  <c r="AN991" i="9"/>
  <c r="AN990" i="9"/>
  <c r="AN989" i="9"/>
  <c r="AN988" i="9"/>
  <c r="AN987" i="9"/>
  <c r="AN986" i="9"/>
  <c r="AN985" i="9"/>
  <c r="AN984" i="9"/>
  <c r="AN983" i="9"/>
  <c r="AN982" i="9"/>
  <c r="AN981" i="9"/>
  <c r="AN980" i="9"/>
  <c r="AN979" i="9"/>
  <c r="AN978" i="9"/>
  <c r="AN977" i="9"/>
  <c r="AN976" i="9"/>
  <c r="AN975" i="9"/>
  <c r="AN974" i="9"/>
  <c r="AN973" i="9"/>
  <c r="AN972" i="9"/>
  <c r="AN971" i="9"/>
  <c r="AN970" i="9"/>
  <c r="AN969" i="9"/>
  <c r="AN968" i="9"/>
  <c r="AN967" i="9"/>
  <c r="AN966" i="9"/>
  <c r="AN965" i="9"/>
  <c r="AN964" i="9"/>
  <c r="AN963" i="9"/>
  <c r="AN962" i="9"/>
  <c r="AN961" i="9"/>
  <c r="AN960" i="9"/>
  <c r="AN959" i="9"/>
  <c r="AN958" i="9"/>
  <c r="AN957" i="9"/>
  <c r="AN956" i="9"/>
  <c r="AN955" i="9"/>
  <c r="AN954" i="9"/>
  <c r="AN953" i="9"/>
  <c r="AN952" i="9"/>
  <c r="AN951" i="9"/>
  <c r="AN950" i="9"/>
  <c r="AN949" i="9"/>
  <c r="AN948" i="9"/>
  <c r="AN947" i="9"/>
  <c r="AN946" i="9"/>
  <c r="AN945" i="9"/>
  <c r="AN943" i="9"/>
  <c r="AN942" i="9"/>
  <c r="AN941" i="9"/>
  <c r="AN940" i="9"/>
  <c r="AN939" i="9"/>
  <c r="AN938" i="9"/>
  <c r="AN937" i="9"/>
  <c r="AN936" i="9"/>
  <c r="AN935" i="9"/>
  <c r="AN934" i="9"/>
  <c r="AN933" i="9"/>
  <c r="AN932" i="9"/>
  <c r="AN931" i="9"/>
  <c r="AN930" i="9"/>
  <c r="AN929" i="9"/>
  <c r="AN928" i="9"/>
  <c r="AN927" i="9"/>
  <c r="AN926" i="9"/>
  <c r="AN925" i="9"/>
  <c r="AN924" i="9"/>
  <c r="AN923" i="9"/>
  <c r="AN922" i="9"/>
  <c r="AN921" i="9"/>
  <c r="AN920" i="9"/>
  <c r="AN919" i="9"/>
  <c r="AN918" i="9"/>
  <c r="AN917" i="9"/>
  <c r="AN916" i="9"/>
  <c r="AN915" i="9"/>
  <c r="AN914" i="9"/>
  <c r="AN912" i="9"/>
  <c r="AN911" i="9"/>
  <c r="AN910" i="9"/>
  <c r="AN909" i="9"/>
  <c r="AN908" i="9"/>
  <c r="AN907" i="9"/>
  <c r="AN906" i="9"/>
  <c r="AN905" i="9"/>
  <c r="AN904" i="9"/>
  <c r="AN903" i="9"/>
  <c r="AN902" i="9"/>
  <c r="AN901" i="9"/>
  <c r="AN900" i="9"/>
  <c r="AN899" i="9"/>
  <c r="AN898" i="9"/>
  <c r="AN897" i="9"/>
  <c r="AN896" i="9"/>
  <c r="AN895" i="9"/>
  <c r="AN894" i="9"/>
  <c r="AN893" i="9"/>
  <c r="AN892" i="9"/>
  <c r="AN891" i="9"/>
  <c r="AN890" i="9"/>
  <c r="AN889" i="9"/>
  <c r="AN888" i="9"/>
  <c r="AN887" i="9"/>
  <c r="AN886" i="9"/>
  <c r="AN885" i="9"/>
  <c r="AN884" i="9"/>
  <c r="AN883" i="9"/>
  <c r="AN882" i="9"/>
  <c r="AN881" i="9"/>
  <c r="AN880" i="9"/>
  <c r="AN879" i="9"/>
  <c r="AN878" i="9"/>
  <c r="AN877" i="9"/>
  <c r="AN876" i="9"/>
  <c r="AN875" i="9"/>
  <c r="AN874" i="9"/>
  <c r="AN873" i="9"/>
  <c r="AN872" i="9"/>
  <c r="AN871" i="9"/>
  <c r="AN870" i="9"/>
  <c r="AN869" i="9"/>
  <c r="AN868" i="9"/>
  <c r="AN867" i="9"/>
  <c r="AN866" i="9"/>
  <c r="AN865" i="9"/>
  <c r="AN864" i="9"/>
  <c r="AN863" i="9"/>
  <c r="AN862" i="9"/>
  <c r="AN861" i="9"/>
  <c r="AN860" i="9"/>
  <c r="AN859" i="9"/>
  <c r="AN858" i="9"/>
  <c r="AN857" i="9"/>
  <c r="AN856" i="9"/>
  <c r="AN855" i="9"/>
  <c r="AN854" i="9"/>
  <c r="AN853" i="9"/>
  <c r="AN852" i="9"/>
  <c r="AN851" i="9"/>
  <c r="AN850" i="9"/>
  <c r="AN849" i="9"/>
  <c r="AN848" i="9"/>
  <c r="AN847" i="9"/>
  <c r="AN846" i="9"/>
  <c r="AN845" i="9"/>
  <c r="AN844" i="9"/>
  <c r="AN843" i="9"/>
  <c r="AN842" i="9"/>
  <c r="AN841" i="9"/>
  <c r="AN840" i="9"/>
  <c r="AN839" i="9"/>
  <c r="AN838" i="9"/>
  <c r="AN837" i="9"/>
  <c r="AN836" i="9"/>
  <c r="AN835" i="9"/>
  <c r="AN834" i="9"/>
  <c r="AN833" i="9"/>
  <c r="AN832" i="9"/>
  <c r="AN831" i="9"/>
  <c r="AN830" i="9"/>
  <c r="AN829" i="9"/>
  <c r="AN828" i="9"/>
  <c r="AN827" i="9"/>
  <c r="AN826" i="9"/>
  <c r="AN825" i="9"/>
  <c r="AN824" i="9"/>
  <c r="AN823" i="9"/>
  <c r="AN822" i="9"/>
  <c r="AN821" i="9"/>
  <c r="AN820" i="9"/>
  <c r="AN819" i="9"/>
  <c r="AN818" i="9"/>
  <c r="AN817" i="9"/>
  <c r="AN816" i="9"/>
  <c r="AN815" i="9"/>
  <c r="AN814" i="9"/>
  <c r="AN813" i="9"/>
  <c r="AN812" i="9"/>
  <c r="AN811" i="9"/>
  <c r="AN810" i="9"/>
  <c r="AN809" i="9"/>
  <c r="AN808" i="9"/>
  <c r="AN806" i="9"/>
  <c r="AN805" i="9"/>
  <c r="AN804" i="9"/>
  <c r="AN803" i="9"/>
  <c r="AN802" i="9"/>
  <c r="AN801" i="9"/>
  <c r="AN800" i="9"/>
  <c r="AN799" i="9"/>
  <c r="AN798" i="9"/>
  <c r="AN797" i="9"/>
  <c r="AN796" i="9"/>
  <c r="AN795" i="9"/>
  <c r="AN794" i="9"/>
  <c r="AN793" i="9"/>
  <c r="AN792" i="9"/>
  <c r="AN791" i="9"/>
  <c r="AN790" i="9"/>
  <c r="AN789" i="9"/>
  <c r="AN788" i="9"/>
  <c r="AN787" i="9"/>
  <c r="AN786" i="9"/>
  <c r="AN785" i="9"/>
  <c r="AN784" i="9"/>
  <c r="AN783" i="9"/>
  <c r="AN782" i="9"/>
  <c r="AN781" i="9"/>
  <c r="AN780" i="9"/>
  <c r="AN779" i="9"/>
  <c r="AN778" i="9"/>
  <c r="AN777" i="9"/>
  <c r="AN776" i="9"/>
  <c r="AN775" i="9"/>
  <c r="AN774" i="9"/>
  <c r="AN773" i="9"/>
  <c r="AN772" i="9"/>
  <c r="AN771" i="9"/>
  <c r="AN770" i="9"/>
  <c r="AN769" i="9"/>
  <c r="AN768" i="9"/>
  <c r="AN767" i="9"/>
  <c r="AN766" i="9"/>
  <c r="AN764" i="9"/>
  <c r="AN763" i="9"/>
  <c r="AN762" i="9"/>
  <c r="AN761" i="9"/>
  <c r="AN760" i="9"/>
  <c r="AN759" i="9"/>
  <c r="AN758" i="9"/>
  <c r="AN757" i="9"/>
  <c r="AN756" i="9"/>
  <c r="AN755" i="9"/>
  <c r="AN754" i="9"/>
  <c r="AN753" i="9"/>
  <c r="AN752" i="9"/>
  <c r="AN751" i="9"/>
  <c r="AN750" i="9"/>
  <c r="AN749" i="9"/>
  <c r="AN748" i="9"/>
  <c r="AN747" i="9"/>
  <c r="AN746" i="9"/>
  <c r="AN745" i="9"/>
  <c r="AN744" i="9"/>
  <c r="AN743" i="9"/>
  <c r="AN742" i="9"/>
  <c r="AN741" i="9"/>
  <c r="AN740" i="9"/>
  <c r="AN739" i="9"/>
  <c r="AN738" i="9"/>
  <c r="AN737" i="9"/>
  <c r="AN736" i="9"/>
  <c r="AN735" i="9"/>
  <c r="AN734" i="9"/>
  <c r="AN733" i="9"/>
  <c r="AN732" i="9"/>
  <c r="AN731" i="9"/>
  <c r="AN730" i="9"/>
  <c r="AN729" i="9"/>
  <c r="AN728" i="9"/>
  <c r="AN727" i="9"/>
  <c r="AN726" i="9"/>
  <c r="AN725" i="9"/>
  <c r="AN724" i="9"/>
  <c r="AN723" i="9"/>
  <c r="AN722" i="9"/>
  <c r="AN721" i="9"/>
  <c r="AN720" i="9"/>
  <c r="AN719" i="9"/>
  <c r="AN718" i="9"/>
  <c r="AN717" i="9"/>
  <c r="AN716" i="9"/>
  <c r="AN715" i="9"/>
  <c r="AN714" i="9"/>
  <c r="AN713" i="9"/>
  <c r="AN712" i="9"/>
  <c r="AN711" i="9"/>
  <c r="AN710" i="9"/>
  <c r="AN709" i="9"/>
  <c r="AN708" i="9"/>
  <c r="AN707" i="9"/>
  <c r="AN706" i="9"/>
  <c r="AN705" i="9"/>
  <c r="AN704" i="9"/>
  <c r="AN703" i="9"/>
  <c r="AN702" i="9"/>
  <c r="AN701" i="9"/>
  <c r="AN700" i="9"/>
  <c r="AN699" i="9"/>
  <c r="AN698" i="9"/>
  <c r="AN697" i="9"/>
  <c r="AN696" i="9"/>
  <c r="AN695" i="9"/>
  <c r="AN694" i="9"/>
  <c r="AN693" i="9"/>
  <c r="AN692" i="9"/>
  <c r="AN691" i="9"/>
  <c r="AN690" i="9"/>
  <c r="AN689" i="9"/>
  <c r="AN688" i="9"/>
  <c r="AN687" i="9"/>
  <c r="AN686" i="9"/>
  <c r="AN685" i="9"/>
  <c r="AN684" i="9"/>
  <c r="AN683" i="9"/>
  <c r="AN682" i="9"/>
  <c r="AN681" i="9"/>
  <c r="AN680" i="9"/>
  <c r="AN679" i="9"/>
  <c r="AN678" i="9"/>
  <c r="AN677" i="9"/>
  <c r="AN676" i="9"/>
  <c r="AN675" i="9"/>
  <c r="AN674" i="9"/>
  <c r="AN673" i="9"/>
  <c r="AN672" i="9"/>
  <c r="AN671" i="9"/>
  <c r="AN669" i="9"/>
  <c r="AN668" i="9"/>
  <c r="AN667" i="9"/>
  <c r="AN666" i="9"/>
  <c r="AN665" i="9"/>
  <c r="AN664" i="9"/>
  <c r="AN663" i="9"/>
  <c r="AN662" i="9"/>
  <c r="AN661" i="9"/>
  <c r="AN660" i="9"/>
  <c r="AN659" i="9"/>
  <c r="AN658" i="9"/>
  <c r="AN657" i="9"/>
  <c r="AN656" i="9"/>
  <c r="AN655" i="9"/>
  <c r="AN654" i="9"/>
  <c r="AN653" i="9"/>
  <c r="AN652" i="9"/>
  <c r="AN651" i="9"/>
  <c r="AN650" i="9"/>
  <c r="AN649" i="9"/>
  <c r="AN648" i="9"/>
  <c r="AN647" i="9"/>
  <c r="AN646" i="9"/>
  <c r="AN645" i="9"/>
  <c r="AN644" i="9"/>
  <c r="AN643" i="9"/>
  <c r="AN642" i="9"/>
  <c r="AN641" i="9"/>
  <c r="AN640" i="9"/>
  <c r="AN639" i="9"/>
  <c r="AN638" i="9"/>
  <c r="AN637" i="9"/>
  <c r="AN636" i="9"/>
  <c r="AN635" i="9"/>
  <c r="AN634" i="9"/>
  <c r="AN633" i="9"/>
  <c r="AN632" i="9"/>
  <c r="AN631" i="9"/>
  <c r="AN630" i="9"/>
  <c r="AN629" i="9"/>
  <c r="AN628" i="9"/>
  <c r="AN627" i="9"/>
  <c r="AN626" i="9"/>
  <c r="AN625" i="9"/>
  <c r="AN624" i="9"/>
  <c r="AN623" i="9"/>
  <c r="AN622" i="9"/>
  <c r="AN621" i="9"/>
  <c r="AN620" i="9"/>
  <c r="AN619" i="9"/>
  <c r="AN618" i="9"/>
  <c r="AN617" i="9"/>
  <c r="AN616" i="9"/>
  <c r="AN615" i="9"/>
  <c r="AN614" i="9"/>
  <c r="AN613" i="9"/>
  <c r="AN612" i="9"/>
  <c r="AN611" i="9"/>
  <c r="AN610" i="9"/>
  <c r="AN609" i="9"/>
  <c r="AN608" i="9"/>
  <c r="AN607" i="9"/>
  <c r="AN606" i="9"/>
  <c r="AN605" i="9"/>
  <c r="AN604" i="9"/>
  <c r="AN603" i="9"/>
  <c r="AN602" i="9"/>
  <c r="AN601" i="9"/>
  <c r="AN600" i="9"/>
  <c r="AN599" i="9"/>
  <c r="AN598" i="9"/>
  <c r="AN597" i="9"/>
  <c r="AN596" i="9"/>
  <c r="AN595" i="9"/>
  <c r="AN594" i="9"/>
  <c r="AN593" i="9"/>
  <c r="AN592" i="9"/>
  <c r="AN591" i="9"/>
  <c r="AN590" i="9"/>
  <c r="AN589" i="9"/>
  <c r="AN588" i="9"/>
  <c r="AN587" i="9"/>
  <c r="AN586" i="9"/>
  <c r="AN585" i="9"/>
  <c r="AN584" i="9"/>
  <c r="AN583" i="9"/>
  <c r="AN582" i="9"/>
  <c r="AN581" i="9"/>
  <c r="AN580" i="9"/>
  <c r="AN579" i="9"/>
  <c r="AN578" i="9"/>
  <c r="AN577" i="9"/>
  <c r="AN576" i="9"/>
  <c r="AN575" i="9"/>
  <c r="AN574" i="9"/>
  <c r="AN573" i="9"/>
  <c r="AN572" i="9"/>
  <c r="AN571" i="9"/>
  <c r="AN570" i="9"/>
  <c r="AN569" i="9"/>
  <c r="AN568" i="9"/>
  <c r="AN567" i="9"/>
  <c r="AN566" i="9"/>
  <c r="AN565" i="9"/>
  <c r="AN564" i="9"/>
  <c r="AN563" i="9"/>
  <c r="AN562" i="9"/>
  <c r="AN561" i="9"/>
  <c r="AN560" i="9"/>
  <c r="AN559" i="9"/>
  <c r="AN558" i="9"/>
  <c r="AN557" i="9"/>
  <c r="AN556" i="9"/>
  <c r="AN555" i="9"/>
  <c r="AN554" i="9"/>
  <c r="AN553" i="9"/>
  <c r="AN552" i="9"/>
  <c r="AN551" i="9"/>
  <c r="AN550" i="9"/>
  <c r="AN549" i="9"/>
  <c r="AN548" i="9"/>
  <c r="AN547" i="9"/>
  <c r="AN546" i="9"/>
  <c r="AN545" i="9"/>
  <c r="AN544" i="9"/>
  <c r="AN543" i="9"/>
  <c r="AN542" i="9"/>
  <c r="AN541" i="9"/>
  <c r="AN540" i="9"/>
  <c r="AN539" i="9"/>
  <c r="AN538" i="9"/>
  <c r="AN537" i="9"/>
  <c r="AN536" i="9"/>
  <c r="AN535" i="9"/>
  <c r="AN534" i="9"/>
  <c r="AN533" i="9"/>
  <c r="AN532" i="9"/>
  <c r="AN531" i="9"/>
  <c r="AN530" i="9"/>
  <c r="AN529" i="9"/>
  <c r="AN528" i="9"/>
  <c r="AN527" i="9"/>
  <c r="AN526" i="9"/>
  <c r="AN525" i="9"/>
  <c r="AN524" i="9"/>
  <c r="AN523" i="9"/>
  <c r="AN522" i="9"/>
  <c r="AN521" i="9"/>
  <c r="AN520" i="9"/>
  <c r="AN519" i="9"/>
  <c r="AN518" i="9"/>
  <c r="AN517" i="9"/>
  <c r="AN516" i="9"/>
  <c r="AN515" i="9"/>
  <c r="AN513" i="9"/>
  <c r="AN512" i="9"/>
  <c r="AN511" i="9"/>
  <c r="AN510" i="9"/>
  <c r="AN509" i="9"/>
  <c r="AN508" i="9"/>
  <c r="AN507" i="9"/>
  <c r="AN506" i="9"/>
  <c r="AN505" i="9"/>
  <c r="AN504" i="9"/>
  <c r="AN503" i="9"/>
  <c r="AN502" i="9"/>
  <c r="AN501" i="9"/>
  <c r="AN500" i="9"/>
  <c r="AN499" i="9"/>
  <c r="AN498" i="9"/>
  <c r="AN497" i="9"/>
  <c r="AN496" i="9"/>
  <c r="AN495" i="9"/>
  <c r="AN494" i="9"/>
  <c r="AN493" i="9"/>
  <c r="AN492" i="9"/>
  <c r="AN491" i="9"/>
  <c r="AN490" i="9"/>
  <c r="AN489" i="9"/>
  <c r="AN488" i="9"/>
  <c r="AN487" i="9"/>
  <c r="AN486" i="9"/>
  <c r="AN485" i="9"/>
  <c r="AN484" i="9"/>
  <c r="AN483" i="9"/>
  <c r="AN482" i="9"/>
  <c r="AN481" i="9"/>
  <c r="AN480" i="9"/>
  <c r="AN479" i="9"/>
  <c r="AN478" i="9"/>
  <c r="AN477" i="9"/>
  <c r="AN476" i="9"/>
  <c r="AN475" i="9"/>
  <c r="AN473" i="9"/>
  <c r="AN472" i="9"/>
  <c r="AN471" i="9"/>
  <c r="AN470" i="9"/>
  <c r="AN469" i="9"/>
  <c r="AN468" i="9"/>
  <c r="AN467" i="9"/>
  <c r="AN466" i="9"/>
  <c r="AN465" i="9"/>
  <c r="AN464" i="9"/>
  <c r="AN463" i="9"/>
  <c r="AN461" i="9"/>
  <c r="AN460" i="9"/>
  <c r="AN459" i="9"/>
  <c r="AN458" i="9"/>
  <c r="AN457" i="9"/>
  <c r="AN456" i="9"/>
  <c r="AN455" i="9"/>
  <c r="AN454" i="9"/>
  <c r="AN453" i="9"/>
  <c r="AN452" i="9"/>
  <c r="AN451" i="9"/>
  <c r="AN450" i="9"/>
  <c r="AN449" i="9"/>
  <c r="AN448" i="9"/>
  <c r="AN447" i="9"/>
  <c r="AN446" i="9"/>
  <c r="AN445" i="9"/>
  <c r="AN444" i="9"/>
  <c r="AN443" i="9"/>
  <c r="AN442" i="9"/>
  <c r="AN441" i="9"/>
  <c r="AN440" i="9"/>
  <c r="AN439" i="9"/>
  <c r="AN438" i="9"/>
  <c r="AN437" i="9"/>
  <c r="AN436" i="9"/>
  <c r="AN435" i="9"/>
  <c r="AN434" i="9"/>
  <c r="AN433" i="9"/>
  <c r="AN432" i="9"/>
  <c r="AN431" i="9"/>
  <c r="AN430" i="9"/>
  <c r="AN429" i="9"/>
  <c r="AN428" i="9"/>
  <c r="AN427" i="9"/>
  <c r="AN426" i="9"/>
  <c r="AN425" i="9"/>
  <c r="AN424" i="9"/>
  <c r="AN423" i="9"/>
  <c r="AN422" i="9"/>
  <c r="AN421" i="9"/>
  <c r="AN420" i="9"/>
  <c r="AN419" i="9"/>
  <c r="AN418" i="9"/>
  <c r="AN417" i="9"/>
  <c r="AN416" i="9"/>
  <c r="AN415" i="9"/>
  <c r="AN414" i="9"/>
  <c r="AN413" i="9"/>
  <c r="AN412" i="9"/>
  <c r="AN411" i="9"/>
  <c r="AN410" i="9"/>
  <c r="AN409" i="9"/>
  <c r="AN408" i="9"/>
  <c r="AN407" i="9"/>
  <c r="AN406" i="9"/>
  <c r="AN405" i="9"/>
  <c r="AN404" i="9"/>
  <c r="AN403" i="9"/>
  <c r="AN402" i="9"/>
  <c r="AN401" i="9"/>
  <c r="AN400" i="9"/>
  <c r="AN399" i="9"/>
  <c r="AN398" i="9"/>
  <c r="AN397" i="9"/>
  <c r="AN396" i="9"/>
  <c r="AN395" i="9"/>
  <c r="AN394" i="9"/>
  <c r="AN393" i="9"/>
  <c r="AN392" i="9"/>
  <c r="AN391" i="9"/>
  <c r="AN390" i="9"/>
  <c r="AN389" i="9"/>
  <c r="AN388" i="9"/>
  <c r="AN387" i="9"/>
  <c r="AN386" i="9"/>
  <c r="AN385" i="9"/>
  <c r="AN384" i="9"/>
  <c r="AN383" i="9"/>
  <c r="AN382" i="9"/>
  <c r="AN380" i="9"/>
  <c r="AN379" i="9"/>
  <c r="AN378" i="9"/>
  <c r="AN377" i="9"/>
  <c r="AN376" i="9"/>
  <c r="AN375" i="9"/>
  <c r="AN374" i="9"/>
  <c r="AN373" i="9"/>
  <c r="AN372" i="9"/>
  <c r="AN371" i="9"/>
  <c r="AN370" i="9"/>
  <c r="AN369" i="9"/>
  <c r="AN368" i="9"/>
  <c r="AN367" i="9"/>
  <c r="AN366" i="9"/>
  <c r="AN365" i="9"/>
  <c r="AN364" i="9"/>
  <c r="AN363" i="9"/>
  <c r="AN362" i="9"/>
  <c r="AN361" i="9"/>
  <c r="AN360" i="9"/>
  <c r="AN359" i="9"/>
  <c r="AN358" i="9"/>
  <c r="AN357" i="9"/>
  <c r="AN356" i="9"/>
  <c r="AN355" i="9"/>
  <c r="AN354" i="9"/>
  <c r="AN353" i="9"/>
  <c r="AN352" i="9"/>
  <c r="AN351" i="9"/>
  <c r="AN350" i="9"/>
  <c r="AN349" i="9"/>
  <c r="AN348" i="9"/>
  <c r="AN347" i="9"/>
  <c r="AN346" i="9"/>
  <c r="AN345" i="9"/>
  <c r="AN344" i="9"/>
  <c r="AN343" i="9"/>
  <c r="AN342" i="9"/>
  <c r="AN341" i="9"/>
  <c r="AN340" i="9"/>
  <c r="AN339" i="9"/>
  <c r="AN338" i="9"/>
  <c r="AN337" i="9"/>
  <c r="AN336" i="9"/>
  <c r="AN335" i="9"/>
  <c r="AN334" i="9"/>
  <c r="AN333" i="9"/>
  <c r="AN332" i="9"/>
  <c r="AN331" i="9"/>
  <c r="AN330" i="9"/>
  <c r="AN329" i="9"/>
  <c r="AN328" i="9"/>
  <c r="AN327" i="9"/>
  <c r="AN326" i="9"/>
  <c r="AN325" i="9"/>
  <c r="AN324" i="9"/>
  <c r="AN323" i="9"/>
  <c r="AN322" i="9"/>
  <c r="AN321" i="9"/>
  <c r="AN320" i="9"/>
  <c r="AN319" i="9"/>
  <c r="AN318" i="9"/>
  <c r="AN317" i="9"/>
  <c r="AN316" i="9"/>
  <c r="AN315" i="9"/>
  <c r="AN314" i="9"/>
  <c r="AN313" i="9"/>
  <c r="AN312" i="9"/>
  <c r="AN311" i="9"/>
  <c r="AN310" i="9"/>
  <c r="AN309" i="9"/>
  <c r="AN308" i="9"/>
  <c r="AN307" i="9"/>
  <c r="AN306" i="9"/>
  <c r="AN305" i="9"/>
  <c r="AN304" i="9"/>
  <c r="AN303" i="9"/>
  <c r="AN302" i="9"/>
  <c r="AN301" i="9"/>
  <c r="AN300" i="9"/>
  <c r="AN299" i="9"/>
  <c r="AN298" i="9"/>
  <c r="AN297" i="9"/>
  <c r="AN296" i="9"/>
  <c r="AN295" i="9"/>
  <c r="AN294" i="9"/>
  <c r="AN293" i="9"/>
  <c r="AN292" i="9"/>
  <c r="AN291" i="9"/>
  <c r="AN290" i="9"/>
  <c r="AN289" i="9"/>
  <c r="AN288" i="9"/>
  <c r="AN287" i="9"/>
  <c r="AN286" i="9"/>
  <c r="AN285" i="9"/>
  <c r="AN284" i="9"/>
  <c r="AN282" i="9"/>
  <c r="AN281" i="9"/>
  <c r="AN280" i="9"/>
  <c r="AN279" i="9"/>
  <c r="AN278" i="9"/>
  <c r="AN277" i="9"/>
  <c r="AN276" i="9"/>
  <c r="AN275" i="9"/>
  <c r="AN274" i="9"/>
  <c r="AN273" i="9"/>
  <c r="AN272" i="9"/>
  <c r="AN271" i="9"/>
  <c r="AN270" i="9"/>
  <c r="AN269" i="9"/>
  <c r="AN268" i="9"/>
  <c r="AN267" i="9"/>
  <c r="AN266" i="9"/>
  <c r="AN265" i="9"/>
  <c r="AN264" i="9"/>
  <c r="AN263" i="9"/>
  <c r="AN262" i="9"/>
  <c r="AN261" i="9"/>
  <c r="AN260" i="9"/>
  <c r="AN259" i="9"/>
  <c r="AN258" i="9"/>
  <c r="AN257" i="9"/>
  <c r="AN256" i="9"/>
  <c r="AN255" i="9"/>
  <c r="AN254" i="9"/>
  <c r="AN253" i="9"/>
  <c r="AN252" i="9"/>
  <c r="AN251" i="9"/>
  <c r="AN250" i="9"/>
  <c r="AN249" i="9"/>
  <c r="AN248" i="9"/>
  <c r="AN247" i="9"/>
  <c r="AN246" i="9"/>
  <c r="AN245" i="9"/>
  <c r="AN244" i="9"/>
  <c r="AN243" i="9"/>
  <c r="AN242" i="9"/>
  <c r="AN241" i="9"/>
  <c r="AN240" i="9"/>
  <c r="AN239" i="9"/>
  <c r="AN238" i="9"/>
  <c r="AN237" i="9"/>
  <c r="AN236" i="9"/>
  <c r="AN235" i="9"/>
  <c r="AN234" i="9"/>
  <c r="AN233" i="9"/>
  <c r="AN232" i="9"/>
  <c r="AN231" i="9"/>
  <c r="AN230" i="9"/>
  <c r="AN229" i="9"/>
  <c r="AN228" i="9"/>
  <c r="AN227" i="9"/>
  <c r="AN226" i="9"/>
  <c r="AN225" i="9"/>
  <c r="AN224" i="9"/>
  <c r="AN223" i="9"/>
  <c r="AN222" i="9"/>
  <c r="AN221" i="9"/>
  <c r="AN220" i="9"/>
  <c r="AN219" i="9"/>
  <c r="AN218" i="9"/>
  <c r="AN217" i="9"/>
  <c r="AN216" i="9"/>
  <c r="AN215" i="9"/>
  <c r="AN214" i="9"/>
  <c r="AN213" i="9"/>
  <c r="AN212" i="9"/>
  <c r="AN211" i="9"/>
  <c r="AN210" i="9"/>
  <c r="AN209" i="9"/>
  <c r="AN208" i="9"/>
  <c r="AN207" i="9"/>
  <c r="AN206" i="9"/>
  <c r="AN205" i="9"/>
  <c r="AN203" i="9"/>
  <c r="AN202" i="9"/>
  <c r="AN201" i="9"/>
  <c r="AN200" i="9"/>
  <c r="AN199" i="9"/>
  <c r="AN198" i="9"/>
  <c r="AN197" i="9"/>
  <c r="AN196" i="9"/>
  <c r="AN195" i="9"/>
  <c r="AN194" i="9"/>
  <c r="AN193" i="9"/>
  <c r="AN192" i="9"/>
  <c r="AN191" i="9"/>
  <c r="AN190" i="9"/>
  <c r="AN189" i="9"/>
  <c r="AN188" i="9"/>
  <c r="AN187" i="9"/>
  <c r="AN186" i="9"/>
  <c r="AN185" i="9"/>
  <c r="AN184" i="9"/>
  <c r="AN183" i="9"/>
  <c r="AN182" i="9"/>
  <c r="AN181" i="9"/>
  <c r="AN180" i="9"/>
  <c r="AN179" i="9"/>
  <c r="AN178" i="9"/>
  <c r="AN177" i="9"/>
  <c r="AN176" i="9"/>
  <c r="AN175" i="9"/>
  <c r="AN174" i="9"/>
  <c r="AN173" i="9"/>
  <c r="AN172" i="9"/>
  <c r="AN171" i="9"/>
  <c r="AN170" i="9"/>
  <c r="AN169" i="9"/>
  <c r="AN168" i="9"/>
  <c r="AN167" i="9"/>
  <c r="AN166" i="9"/>
  <c r="AN164" i="9"/>
  <c r="AN163" i="9"/>
  <c r="AN162" i="9"/>
  <c r="AN161" i="9"/>
  <c r="AN160" i="9"/>
  <c r="AN159" i="9"/>
  <c r="AN158" i="9"/>
  <c r="AN157" i="9"/>
  <c r="AN156" i="9"/>
  <c r="AN155" i="9"/>
  <c r="AN154" i="9"/>
  <c r="AN153" i="9"/>
  <c r="AN152" i="9"/>
  <c r="AN151" i="9"/>
  <c r="AN150" i="9"/>
  <c r="AN148" i="9"/>
  <c r="AN147" i="9"/>
  <c r="AN146" i="9"/>
  <c r="AN145" i="9"/>
  <c r="AN144" i="9"/>
  <c r="AN143" i="9"/>
  <c r="AN142" i="9"/>
  <c r="AN141" i="9"/>
  <c r="AN140" i="9"/>
  <c r="AN139" i="9"/>
  <c r="AN138" i="9"/>
  <c r="AN137" i="9"/>
  <c r="AN136" i="9"/>
  <c r="AN135" i="9"/>
  <c r="AN134" i="9"/>
  <c r="AN133" i="9"/>
  <c r="AN132" i="9"/>
  <c r="AN131" i="9"/>
  <c r="AN130" i="9"/>
  <c r="AN129" i="9"/>
  <c r="AN128" i="9"/>
  <c r="AN127" i="9"/>
  <c r="AN126" i="9"/>
  <c r="AN125" i="9"/>
  <c r="AN124" i="9"/>
  <c r="AN123" i="9"/>
  <c r="AN122" i="9"/>
  <c r="AN121" i="9"/>
  <c r="AN120" i="9"/>
  <c r="AN119" i="9"/>
  <c r="AN118" i="9"/>
  <c r="AN117" i="9"/>
  <c r="AN116" i="9"/>
  <c r="AN115" i="9"/>
  <c r="AN114" i="9"/>
  <c r="AN113" i="9"/>
  <c r="AN112" i="9"/>
  <c r="AN111" i="9"/>
  <c r="AN110" i="9"/>
  <c r="AN109" i="9"/>
  <c r="AN108" i="9"/>
  <c r="AN107" i="9"/>
  <c r="AN106" i="9"/>
  <c r="AN105" i="9"/>
  <c r="AN104" i="9"/>
  <c r="AN103" i="9"/>
  <c r="AN102" i="9"/>
  <c r="AN101" i="9"/>
  <c r="AN100" i="9"/>
  <c r="AN99" i="9"/>
  <c r="AN98" i="9"/>
  <c r="AN97" i="9"/>
  <c r="AN96" i="9"/>
  <c r="AN95" i="9"/>
  <c r="AN94" i="9"/>
  <c r="AN93" i="9"/>
  <c r="AN92" i="9"/>
  <c r="AN91" i="9"/>
  <c r="AN90" i="9"/>
  <c r="AN89" i="9"/>
  <c r="AN88" i="9"/>
  <c r="AN87" i="9"/>
  <c r="AN86" i="9"/>
  <c r="AN85" i="9"/>
  <c r="AN84" i="9"/>
  <c r="AN83" i="9"/>
  <c r="AN82" i="9"/>
  <c r="AN81" i="9"/>
  <c r="AN80" i="9"/>
  <c r="AN79" i="9"/>
  <c r="AN78" i="9"/>
  <c r="AN77" i="9"/>
  <c r="AN76" i="9"/>
  <c r="AN75" i="9"/>
  <c r="AN74" i="9"/>
  <c r="AN73" i="9"/>
  <c r="AN72" i="9"/>
  <c r="AN71" i="9"/>
  <c r="AN70" i="9"/>
  <c r="AN69" i="9"/>
  <c r="AN68" i="9"/>
  <c r="AN67" i="9"/>
  <c r="AN66" i="9"/>
  <c r="AN65" i="9"/>
  <c r="AN64" i="9"/>
  <c r="AN63" i="9"/>
  <c r="AN62" i="9"/>
  <c r="AN61" i="9"/>
  <c r="AN60" i="9"/>
  <c r="AN59" i="9"/>
  <c r="AN58" i="9"/>
  <c r="AN57" i="9"/>
  <c r="AN56" i="9"/>
  <c r="AN55" i="9"/>
  <c r="AN54" i="9"/>
  <c r="AN53" i="9"/>
  <c r="AN52" i="9"/>
  <c r="AN51" i="9"/>
  <c r="AN50" i="9"/>
  <c r="AN49" i="9"/>
  <c r="AN48" i="9"/>
  <c r="AN47" i="9"/>
  <c r="AN46" i="9"/>
  <c r="AN45" i="9"/>
  <c r="AN44" i="9"/>
  <c r="AN43" i="9"/>
  <c r="AN42" i="9"/>
  <c r="AN41" i="9"/>
  <c r="AN40" i="9"/>
  <c r="AN39" i="9"/>
  <c r="AN38" i="9"/>
  <c r="AN37" i="9"/>
  <c r="AN36" i="9"/>
  <c r="AN35" i="9"/>
  <c r="AN34" i="9"/>
  <c r="AN33" i="9"/>
  <c r="AN32" i="9"/>
  <c r="AN31" i="9"/>
  <c r="AN30" i="9"/>
  <c r="AN29" i="9"/>
  <c r="AN28" i="9"/>
  <c r="AN27" i="9"/>
  <c r="AN26" i="9"/>
  <c r="AN25" i="9"/>
  <c r="AN24" i="9"/>
  <c r="AN23" i="9"/>
  <c r="AN22" i="9"/>
  <c r="AN21" i="9"/>
  <c r="AN20" i="9"/>
  <c r="AN19" i="9"/>
  <c r="AN18" i="9"/>
  <c r="AN17" i="9"/>
  <c r="AN16" i="9"/>
  <c r="AN15" i="9"/>
  <c r="AN14" i="9"/>
  <c r="AN13" i="9"/>
  <c r="AN12" i="9"/>
  <c r="AN11" i="9"/>
  <c r="AN10" i="9"/>
  <c r="AN9" i="9"/>
  <c r="AN8" i="9"/>
  <c r="AN7" i="9"/>
  <c r="AN6" i="9"/>
  <c r="AN5" i="9"/>
  <c r="AN2377" i="9"/>
  <c r="AN2378" i="9"/>
  <c r="AN2379" i="9"/>
  <c r="AN2380" i="9"/>
  <c r="AN2381" i="9"/>
  <c r="AN2382" i="9"/>
  <c r="AN2383" i="9"/>
  <c r="AN2384" i="9"/>
  <c r="AN2385" i="9"/>
  <c r="AN2386" i="9"/>
  <c r="AN2387" i="9"/>
  <c r="AN2388" i="9"/>
  <c r="AN2389" i="9"/>
  <c r="AN2390" i="9"/>
  <c r="AN2391" i="9"/>
  <c r="AN2392" i="9"/>
  <c r="AN2393" i="9"/>
  <c r="AN2394" i="9"/>
  <c r="AN2395" i="9"/>
  <c r="AN2396" i="9"/>
  <c r="AN2397" i="9"/>
  <c r="AN2398" i="9"/>
  <c r="AN2399" i="9"/>
  <c r="AN2400" i="9"/>
  <c r="AN2401" i="9"/>
  <c r="AN2402" i="9"/>
  <c r="AN2403" i="9"/>
  <c r="AN2404" i="9"/>
  <c r="AN2405" i="9"/>
  <c r="AN2406" i="9"/>
  <c r="AN2407" i="9"/>
  <c r="AN2408" i="9"/>
  <c r="AN2409" i="9"/>
  <c r="AN2410" i="9"/>
  <c r="AN2411" i="9"/>
  <c r="AN2412" i="9"/>
  <c r="AN2413" i="9"/>
  <c r="AN2414" i="9"/>
  <c r="AN2415" i="9"/>
  <c r="AN2416" i="9"/>
  <c r="AN2417" i="9"/>
  <c r="AN2418" i="9"/>
  <c r="AN2419" i="9"/>
  <c r="AN2420" i="9"/>
  <c r="AN2421" i="9"/>
  <c r="AN2422" i="9"/>
  <c r="AN2423" i="9"/>
  <c r="AN2424" i="9"/>
  <c r="AN2425" i="9"/>
  <c r="AN2426" i="9"/>
  <c r="AN2427" i="9"/>
  <c r="AN2428" i="9"/>
  <c r="AN2429" i="9"/>
  <c r="AN2430" i="9"/>
  <c r="AN2431" i="9"/>
  <c r="AN2432" i="9"/>
  <c r="AN2433" i="9"/>
  <c r="AN2434" i="9"/>
  <c r="AN2435" i="9"/>
  <c r="AN2436" i="9"/>
  <c r="AN2437" i="9"/>
  <c r="AN2438" i="9"/>
  <c r="AN2439" i="9"/>
  <c r="AN2440" i="9"/>
  <c r="AN2441" i="9"/>
  <c r="AN2442" i="9"/>
  <c r="AN2443" i="9"/>
  <c r="AN2444" i="9"/>
  <c r="AN2445" i="9"/>
  <c r="AN2446" i="9"/>
  <c r="AN2447" i="9"/>
  <c r="AN2448" i="9"/>
  <c r="AN2449" i="9"/>
  <c r="AN2450" i="9"/>
  <c r="AN2451" i="9"/>
  <c r="AN2452" i="9"/>
  <c r="AN2453" i="9"/>
  <c r="AN2454" i="9"/>
  <c r="AN2455" i="9"/>
  <c r="AN2456" i="9"/>
  <c r="AN2457" i="9"/>
  <c r="AN2458" i="9"/>
  <c r="AN2459" i="9"/>
  <c r="AN2460" i="9"/>
  <c r="AN2461" i="9"/>
  <c r="AN2462" i="9"/>
  <c r="AN2463" i="9"/>
  <c r="AN2464" i="9"/>
  <c r="AN2465" i="9"/>
  <c r="AN2466" i="9"/>
  <c r="AN2467" i="9"/>
  <c r="AN2468" i="9"/>
  <c r="AN2469" i="9"/>
  <c r="AN2470" i="9"/>
  <c r="AN2471" i="9"/>
  <c r="AN2472" i="9"/>
  <c r="AN2473" i="9"/>
  <c r="AN2474" i="9"/>
  <c r="AN2475" i="9"/>
  <c r="AN2476" i="9"/>
  <c r="AN2477" i="9"/>
  <c r="AN2478" i="9"/>
  <c r="AN2479" i="9"/>
  <c r="AN2480" i="9"/>
  <c r="AN2481" i="9"/>
  <c r="AN2482" i="9"/>
  <c r="AN2483" i="9"/>
  <c r="AN2484" i="9"/>
  <c r="AN2485" i="9"/>
  <c r="AN2486" i="9"/>
  <c r="AN2487" i="9"/>
  <c r="AN2488" i="9"/>
  <c r="AN2489" i="9"/>
  <c r="AN2490" i="9"/>
  <c r="AN2491" i="9"/>
  <c r="AN2492" i="9"/>
  <c r="AN2493" i="9"/>
  <c r="AN2494" i="9"/>
  <c r="AN2495" i="9"/>
  <c r="AN2496" i="9"/>
  <c r="AN2497" i="9"/>
  <c r="AN2498" i="9"/>
  <c r="AN2499" i="9"/>
  <c r="AN2500" i="9"/>
  <c r="AN2501" i="9"/>
  <c r="AN2502" i="9"/>
  <c r="AN2503" i="9"/>
  <c r="AN2504" i="9"/>
  <c r="AN2505" i="9"/>
  <c r="AN2506" i="9"/>
  <c r="AN2507" i="9"/>
  <c r="AN2508" i="9"/>
  <c r="AN2509" i="9"/>
  <c r="AN2510" i="9"/>
  <c r="AN2511" i="9"/>
  <c r="AN2512" i="9"/>
  <c r="AN2513" i="9"/>
  <c r="AN2514" i="9"/>
  <c r="AN2515" i="9"/>
  <c r="AN2516" i="9"/>
  <c r="AN2517" i="9"/>
  <c r="AN2518" i="9"/>
  <c r="AN2519" i="9"/>
  <c r="AN2520" i="9"/>
  <c r="AN2521" i="9"/>
  <c r="AN2522" i="9"/>
  <c r="AN2523" i="9"/>
  <c r="AN2524" i="9"/>
  <c r="AN2525" i="9"/>
  <c r="AN2526" i="9"/>
  <c r="AN2527" i="9"/>
  <c r="AN2528" i="9"/>
  <c r="AN2529" i="9"/>
  <c r="AN2530" i="9"/>
  <c r="AN2531" i="9"/>
  <c r="AN2532" i="9"/>
  <c r="AN2533" i="9"/>
  <c r="AN2534" i="9"/>
  <c r="AN2535" i="9"/>
  <c r="AN2536" i="9"/>
  <c r="AN2537" i="9"/>
  <c r="AN2538" i="9"/>
  <c r="AN2539" i="9"/>
  <c r="AN2540" i="9"/>
  <c r="AN2541" i="9"/>
  <c r="AN2542" i="9"/>
  <c r="AN2543" i="9"/>
  <c r="AN2544" i="9"/>
  <c r="AN2545" i="9"/>
  <c r="AN2546" i="9"/>
  <c r="AN2547" i="9"/>
  <c r="AN2548" i="9"/>
  <c r="AN2549" i="9"/>
  <c r="AN2550" i="9"/>
  <c r="AN2551" i="9"/>
  <c r="AN2552" i="9"/>
  <c r="AN2553" i="9"/>
  <c r="AN2554" i="9"/>
  <c r="AN2555" i="9"/>
  <c r="AN2556" i="9"/>
  <c r="AN2557" i="9"/>
  <c r="AN2558" i="9"/>
  <c r="AN2559" i="9"/>
  <c r="AN2560" i="9"/>
  <c r="AN2561" i="9"/>
  <c r="AN2562" i="9"/>
  <c r="AN2563" i="9"/>
  <c r="AN2564" i="9"/>
  <c r="AN2565" i="9"/>
  <c r="AN2566" i="9"/>
  <c r="AN2567" i="9"/>
  <c r="AN2568" i="9"/>
  <c r="AN2569" i="9"/>
  <c r="AN2570" i="9"/>
  <c r="AN2571" i="9"/>
  <c r="AN2572" i="9"/>
  <c r="AN2573" i="9"/>
  <c r="AN2574" i="9"/>
  <c r="AN2575" i="9"/>
  <c r="AN2576" i="9"/>
  <c r="AN2577" i="9"/>
  <c r="AN2578" i="9"/>
  <c r="AN2579" i="9"/>
  <c r="AN2580" i="9"/>
  <c r="AN2581" i="9"/>
  <c r="AN2582" i="9"/>
  <c r="AN2583" i="9"/>
  <c r="AN2584" i="9"/>
  <c r="AN2585" i="9"/>
  <c r="AN2586" i="9"/>
  <c r="AN2587" i="9"/>
  <c r="AN2588" i="9"/>
  <c r="AN2589" i="9"/>
  <c r="AN2590" i="9"/>
  <c r="AN2591" i="9"/>
  <c r="AN2592" i="9"/>
  <c r="AN2593" i="9"/>
  <c r="AN2594" i="9"/>
  <c r="AN2595" i="9"/>
  <c r="AN2596" i="9"/>
  <c r="AN2597" i="9"/>
  <c r="AN2598" i="9"/>
  <c r="AN2599" i="9"/>
  <c r="AN2600" i="9"/>
  <c r="AN2601" i="9"/>
  <c r="AN2602" i="9"/>
  <c r="AN2603" i="9"/>
  <c r="AN2604" i="9"/>
  <c r="AN2605" i="9"/>
  <c r="AN2606" i="9"/>
  <c r="AN2607" i="9"/>
  <c r="AN2608" i="9"/>
  <c r="AN2609" i="9"/>
  <c r="AN2610" i="9"/>
  <c r="AN2611" i="9"/>
  <c r="AN2612" i="9"/>
  <c r="AN2613" i="9"/>
  <c r="AN2614" i="9"/>
  <c r="AN2615" i="9"/>
  <c r="AN2616" i="9"/>
  <c r="AN2617" i="9"/>
  <c r="AN2618" i="9"/>
  <c r="AN2619" i="9"/>
  <c r="AN2620" i="9"/>
  <c r="AN2621" i="9"/>
  <c r="AN2622" i="9"/>
  <c r="AN2623" i="9"/>
  <c r="AN2624" i="9"/>
  <c r="AN2625" i="9"/>
  <c r="AN2626" i="9"/>
  <c r="AN2627" i="9"/>
  <c r="AN2628" i="9"/>
  <c r="AN2629" i="9"/>
  <c r="AN2630" i="9"/>
  <c r="AN2631" i="9"/>
  <c r="AN2632" i="9"/>
  <c r="AN2633" i="9"/>
  <c r="AN2634" i="9"/>
  <c r="AN2635" i="9"/>
  <c r="AN2636" i="9"/>
  <c r="AN2637" i="9"/>
  <c r="AN2638" i="9"/>
  <c r="AN2639" i="9"/>
  <c r="AN2640" i="9"/>
  <c r="AN2641" i="9"/>
  <c r="AN2642" i="9"/>
  <c r="AN2643" i="9"/>
  <c r="AN2644" i="9"/>
  <c r="AN2645" i="9"/>
  <c r="AN2646" i="9"/>
  <c r="AN2647" i="9"/>
  <c r="AN2648" i="9"/>
  <c r="AN2649" i="9"/>
  <c r="AN2650" i="9"/>
  <c r="AN2651" i="9"/>
  <c r="AN2652" i="9"/>
  <c r="AN2653" i="9"/>
  <c r="AN2654" i="9"/>
  <c r="AN2655" i="9"/>
  <c r="AN2656" i="9"/>
  <c r="AN2657" i="9"/>
  <c r="AN2658" i="9"/>
  <c r="AN2659" i="9"/>
  <c r="AN2660" i="9"/>
  <c r="AN2661" i="9"/>
  <c r="AN2662" i="9"/>
  <c r="AN2663" i="9"/>
  <c r="AN2664" i="9"/>
  <c r="AN2665" i="9"/>
  <c r="AN2666" i="9"/>
  <c r="AN2667" i="9"/>
  <c r="AN2668" i="9"/>
  <c r="AN2669" i="9"/>
  <c r="AN2670" i="9"/>
  <c r="AN2671" i="9"/>
  <c r="AN2672" i="9"/>
  <c r="AN2673" i="9"/>
  <c r="AN2674" i="9"/>
  <c r="AN2675" i="9"/>
  <c r="AN2676" i="9"/>
  <c r="AN2677" i="9"/>
  <c r="AN2678" i="9"/>
  <c r="AN2679" i="9"/>
  <c r="AN2680" i="9"/>
  <c r="AN2681" i="9"/>
  <c r="AN2682" i="9"/>
  <c r="AN2683" i="9"/>
  <c r="AN2684" i="9"/>
  <c r="AN2685" i="9"/>
  <c r="AN2686" i="9"/>
  <c r="AN2687" i="9"/>
  <c r="AN2688" i="9"/>
  <c r="AN2689" i="9"/>
  <c r="AN2690" i="9"/>
  <c r="AN2691" i="9"/>
  <c r="AN2692" i="9"/>
  <c r="AN2693" i="9"/>
  <c r="AN2694" i="9"/>
  <c r="AN2695" i="9"/>
  <c r="AN2696" i="9"/>
  <c r="AN2697" i="9"/>
  <c r="AN2698" i="9"/>
  <c r="AN2699" i="9"/>
  <c r="AN2700" i="9"/>
  <c r="AN2701" i="9"/>
  <c r="AN2702" i="9"/>
  <c r="AN2703" i="9"/>
  <c r="AN2704" i="9"/>
  <c r="AN2705" i="9"/>
  <c r="AN2706" i="9"/>
  <c r="AN2707" i="9"/>
  <c r="AN2708" i="9"/>
  <c r="AN2709" i="9"/>
  <c r="AN2710" i="9"/>
  <c r="AN2711" i="9"/>
  <c r="AN2712" i="9"/>
  <c r="AN2713" i="9"/>
  <c r="AN2714" i="9"/>
  <c r="AN2715" i="9"/>
  <c r="AN2716" i="9"/>
  <c r="AN2717" i="9"/>
  <c r="AN2718" i="9"/>
  <c r="AN2719" i="9"/>
  <c r="AN2720" i="9"/>
  <c r="AN2721" i="9"/>
  <c r="AN2722" i="9"/>
  <c r="AN2723" i="9"/>
  <c r="AN2724" i="9"/>
  <c r="AN2725" i="9"/>
  <c r="AN2726" i="9"/>
  <c r="AN2727" i="9"/>
  <c r="AN2728" i="9"/>
  <c r="AN2729" i="9"/>
  <c r="AN2730" i="9"/>
  <c r="AN2731" i="9"/>
  <c r="AN2732" i="9"/>
  <c r="AN2733" i="9"/>
  <c r="AN2734" i="9"/>
  <c r="AN2735" i="9"/>
  <c r="AN2736" i="9"/>
  <c r="AN2737" i="9"/>
  <c r="AN2738" i="9"/>
  <c r="AN2739" i="9"/>
  <c r="AN2740" i="9"/>
  <c r="AN2741" i="9"/>
  <c r="AN2742" i="9"/>
  <c r="AN2743" i="9"/>
  <c r="AN2744" i="9"/>
  <c r="AN2745" i="9"/>
  <c r="AN2746" i="9"/>
  <c r="AN2747" i="9"/>
  <c r="AN2748" i="9"/>
  <c r="AN2749" i="9"/>
  <c r="AN2750" i="9"/>
  <c r="AN2751" i="9"/>
  <c r="AN2752" i="9"/>
  <c r="AN2753" i="9"/>
  <c r="AN2754" i="9"/>
  <c r="AN2755" i="9"/>
  <c r="AN2756" i="9"/>
  <c r="AN2757" i="9"/>
  <c r="AN2758" i="9"/>
  <c r="AN2759" i="9"/>
  <c r="AN2760" i="9"/>
  <c r="AN2761" i="9"/>
  <c r="AN2762" i="9"/>
  <c r="AN2763" i="9"/>
  <c r="AN2764" i="9"/>
  <c r="AN2765" i="9"/>
  <c r="AN2766" i="9"/>
  <c r="AN2767" i="9"/>
  <c r="AN2768" i="9"/>
  <c r="AN2769" i="9"/>
  <c r="AN2770" i="9"/>
  <c r="AN2771" i="9"/>
  <c r="AN2772" i="9"/>
  <c r="AN2773" i="9"/>
  <c r="AN2774" i="9"/>
  <c r="AN2775" i="9"/>
  <c r="AN2776" i="9"/>
  <c r="AN2777" i="9"/>
  <c r="AN4" i="9"/>
  <c r="AM462" i="9"/>
  <c r="AM149" i="9"/>
  <c r="AM2290" i="9"/>
  <c r="AM670" i="9"/>
  <c r="AM913" i="9"/>
  <c r="AM283" i="9"/>
  <c r="AM1942" i="9"/>
  <c r="AM1948" i="9"/>
  <c r="AM944" i="9"/>
  <c r="AM1981" i="9"/>
  <c r="AM1667" i="9"/>
  <c r="AM474" i="9"/>
  <c r="AM165" i="9"/>
  <c r="AM381" i="9"/>
  <c r="AM1866" i="9"/>
  <c r="AM1870" i="9"/>
  <c r="AM1353" i="9"/>
  <c r="AM514" i="9"/>
  <c r="AM204" i="9"/>
  <c r="AM807" i="9"/>
  <c r="AM765" i="9"/>
  <c r="AM1891" i="9"/>
  <c r="AM2362" i="9"/>
  <c r="AM1043" i="9"/>
  <c r="AM716" i="9"/>
  <c r="AK765" i="9"/>
  <c r="AK204" i="9"/>
  <c r="AK381" i="9"/>
  <c r="AK474" i="9"/>
  <c r="AK913" i="9"/>
  <c r="AK149" i="9"/>
  <c r="AK1891" i="9"/>
  <c r="AL670" i="9" l="1"/>
  <c r="AO670" i="9" s="1"/>
  <c r="AL765" i="9"/>
  <c r="AO765" i="9" s="1"/>
  <c r="AL1353" i="9"/>
  <c r="AO1353" i="9" s="1"/>
  <c r="AL165" i="9"/>
  <c r="AO165" i="9" s="1"/>
  <c r="AL944" i="9"/>
  <c r="AO944" i="9" s="1"/>
  <c r="AL913" i="9"/>
  <c r="AO913" i="9" s="1"/>
  <c r="AL462" i="9"/>
  <c r="AO462" i="9" s="1"/>
  <c r="AL807" i="9"/>
  <c r="AO807" i="9" s="1"/>
  <c r="AL1870" i="9"/>
  <c r="AO1870" i="9" s="1"/>
  <c r="AL474" i="9"/>
  <c r="AO474" i="9" s="1"/>
  <c r="AL1948" i="9"/>
  <c r="AO1948" i="9" s="1"/>
  <c r="AL1891" i="9"/>
  <c r="AO1891" i="9" s="1"/>
  <c r="AL514" i="9"/>
  <c r="AO514" i="9" s="1"/>
  <c r="AL381" i="9"/>
  <c r="AO381" i="9" s="1"/>
  <c r="AL1981" i="9"/>
  <c r="AO1981" i="9" s="1"/>
  <c r="AL283" i="9"/>
  <c r="AO283" i="9" s="1"/>
  <c r="AL149" i="9"/>
  <c r="AO149" i="9" s="1"/>
  <c r="AL204" i="9"/>
  <c r="AO204" i="9" s="1"/>
  <c r="AL1866" i="9"/>
  <c r="AO1866" i="9" s="1"/>
  <c r="AL1667" i="9"/>
  <c r="AO1667" i="9" s="1"/>
  <c r="AL1942" i="9"/>
  <c r="AO1942" i="9" s="1"/>
  <c r="AL2290" i="9"/>
  <c r="AO2290" i="9" s="1"/>
  <c r="AH5" i="6" l="1"/>
  <c r="AH6" i="6"/>
  <c r="AH7" i="6"/>
  <c r="AH8" i="6"/>
  <c r="AH9" i="6"/>
  <c r="AH10" i="6"/>
  <c r="AH11" i="6"/>
  <c r="AH12" i="6"/>
  <c r="AH13" i="6"/>
  <c r="AH14" i="6"/>
  <c r="AH15" i="6"/>
  <c r="AH16" i="6"/>
  <c r="AH17" i="6"/>
  <c r="AH18" i="6"/>
  <c r="AH19" i="6"/>
  <c r="AH20" i="6"/>
  <c r="AH21" i="6"/>
  <c r="AH22" i="6"/>
  <c r="AH23" i="6"/>
  <c r="AH24" i="6"/>
  <c r="AH25" i="6"/>
  <c r="AH26" i="6"/>
  <c r="AH27" i="6"/>
  <c r="AH28" i="6"/>
  <c r="AH29" i="6"/>
  <c r="AH30" i="6"/>
  <c r="AH31" i="6"/>
  <c r="AH32" i="6"/>
  <c r="AH33" i="6"/>
  <c r="AH34" i="6"/>
  <c r="AH35" i="6"/>
  <c r="AH36" i="6"/>
  <c r="AH37" i="6"/>
  <c r="AH38" i="6"/>
  <c r="AH39" i="6"/>
  <c r="AH40" i="6"/>
  <c r="AH41" i="6"/>
  <c r="AH42" i="6"/>
  <c r="AH43" i="6"/>
  <c r="AH44" i="6"/>
  <c r="AH45" i="6"/>
  <c r="AH46" i="6"/>
  <c r="AH47" i="6"/>
  <c r="AH48" i="6"/>
  <c r="AH49" i="6"/>
  <c r="AH50" i="6"/>
  <c r="AH51" i="6"/>
  <c r="AH52" i="6"/>
  <c r="AH53" i="6"/>
  <c r="AH54" i="6"/>
  <c r="AH55" i="6"/>
  <c r="AH56" i="6"/>
  <c r="AH57" i="6"/>
  <c r="AH58" i="6"/>
  <c r="AH59" i="6"/>
  <c r="AH60" i="6"/>
  <c r="AH61" i="6"/>
  <c r="AH62" i="6"/>
  <c r="AH63" i="6"/>
  <c r="AH64" i="6"/>
  <c r="AH65" i="6"/>
  <c r="AH66" i="6"/>
  <c r="AH67" i="6"/>
  <c r="AH68" i="6"/>
  <c r="AH69" i="6"/>
  <c r="AH70" i="6"/>
  <c r="AH71" i="6"/>
  <c r="AH72" i="6"/>
  <c r="AH73" i="6"/>
  <c r="AH74" i="6"/>
  <c r="AH75" i="6"/>
  <c r="AH76" i="6"/>
  <c r="AH77" i="6"/>
  <c r="AH78" i="6"/>
  <c r="AH79" i="6"/>
  <c r="AH80" i="6"/>
  <c r="AH81" i="6"/>
  <c r="AH82" i="6"/>
  <c r="AH83" i="6"/>
  <c r="AH84" i="6"/>
  <c r="AH85" i="6"/>
  <c r="AH86" i="6"/>
  <c r="AH87" i="6"/>
  <c r="AH88" i="6"/>
  <c r="AH89" i="6"/>
  <c r="AH90" i="6"/>
  <c r="AH91" i="6"/>
  <c r="AH92" i="6"/>
  <c r="AH93" i="6"/>
  <c r="AH94" i="6"/>
  <c r="AH95" i="6"/>
  <c r="AH96" i="6"/>
  <c r="AH97" i="6"/>
  <c r="AH98" i="6"/>
  <c r="AH99" i="6"/>
  <c r="AH100" i="6"/>
  <c r="AH101" i="6"/>
  <c r="AH102" i="6"/>
  <c r="AH103" i="6"/>
  <c r="AH104" i="6"/>
  <c r="AH105" i="6"/>
  <c r="AH106" i="6"/>
  <c r="AH107" i="6"/>
  <c r="AH108" i="6"/>
  <c r="AH109" i="6"/>
  <c r="AH110" i="6"/>
  <c r="AH111" i="6"/>
  <c r="AH112" i="6"/>
  <c r="AH113" i="6"/>
  <c r="AH114" i="6"/>
  <c r="AH115" i="6"/>
  <c r="AH116" i="6"/>
  <c r="AH117" i="6"/>
  <c r="AH118" i="6"/>
  <c r="AH119" i="6"/>
  <c r="AH120" i="6"/>
  <c r="AH121" i="6"/>
  <c r="AH122" i="6"/>
  <c r="AH123" i="6"/>
  <c r="AH124" i="6"/>
  <c r="AH125" i="6"/>
  <c r="AH126" i="6"/>
  <c r="AH127" i="6"/>
  <c r="AH128" i="6"/>
  <c r="AH129" i="6"/>
  <c r="AH130" i="6"/>
  <c r="AH131" i="6"/>
  <c r="AH132" i="6"/>
  <c r="AH133" i="6"/>
  <c r="AH134" i="6"/>
  <c r="AH135" i="6"/>
  <c r="AH136" i="6"/>
  <c r="AH137" i="6"/>
  <c r="AH138" i="6"/>
  <c r="AH139" i="6"/>
  <c r="AH140" i="6"/>
  <c r="AH141" i="6"/>
  <c r="AH142" i="6"/>
  <c r="AH143" i="6"/>
  <c r="AH144" i="6"/>
  <c r="AH145" i="6"/>
  <c r="AH146" i="6"/>
  <c r="AH147" i="6"/>
  <c r="AH148" i="6"/>
  <c r="AH149" i="6"/>
  <c r="AH150" i="6"/>
  <c r="AH151" i="6"/>
  <c r="AH152" i="6"/>
  <c r="AH153" i="6"/>
  <c r="AH154" i="6"/>
  <c r="AH155" i="6"/>
  <c r="AH156" i="6"/>
  <c r="AH157" i="6"/>
  <c r="AH158" i="6"/>
  <c r="AH159" i="6"/>
  <c r="AH160" i="6"/>
  <c r="AH161" i="6"/>
  <c r="AH162" i="6"/>
  <c r="AH163" i="6"/>
  <c r="AH164" i="6"/>
  <c r="AH165" i="6"/>
  <c r="AH166" i="6"/>
  <c r="AH167" i="6"/>
  <c r="AH168" i="6"/>
  <c r="AH169" i="6"/>
  <c r="AH170" i="6"/>
  <c r="AH171" i="6"/>
  <c r="AH172" i="6"/>
  <c r="AH173" i="6"/>
  <c r="AH174" i="6"/>
  <c r="AH175" i="6"/>
  <c r="AH176" i="6"/>
  <c r="AH177" i="6"/>
  <c r="AH178" i="6"/>
  <c r="AH179" i="6"/>
  <c r="AH180" i="6"/>
  <c r="AH181" i="6"/>
  <c r="AH182" i="6"/>
  <c r="AH183" i="6"/>
  <c r="AH184" i="6"/>
  <c r="AH185" i="6"/>
  <c r="AH186" i="6"/>
  <c r="AH187" i="6"/>
  <c r="AH188" i="6"/>
  <c r="AH189" i="6"/>
  <c r="AH190" i="6"/>
  <c r="AH191" i="6"/>
  <c r="AH192" i="6"/>
  <c r="AH193" i="6"/>
  <c r="AH194" i="6"/>
  <c r="AH195" i="6"/>
  <c r="AH196" i="6"/>
  <c r="AH197" i="6"/>
  <c r="AH198" i="6"/>
  <c r="AH199" i="6"/>
  <c r="AH200" i="6"/>
  <c r="AH201" i="6"/>
  <c r="AH202" i="6"/>
  <c r="AH203" i="6"/>
  <c r="AH204" i="6"/>
  <c r="AH205" i="6"/>
  <c r="AH206" i="6"/>
  <c r="AH207" i="6"/>
  <c r="AH208" i="6"/>
  <c r="AH209" i="6"/>
  <c r="AH210" i="6"/>
  <c r="AH211" i="6"/>
  <c r="AH212" i="6"/>
  <c r="AH213" i="6"/>
  <c r="AH214" i="6"/>
  <c r="AH215" i="6"/>
  <c r="AH216" i="6"/>
  <c r="AH217" i="6"/>
  <c r="AH218" i="6"/>
  <c r="AH219" i="6"/>
  <c r="AH220" i="6"/>
  <c r="AH221" i="6"/>
  <c r="AH222" i="6"/>
  <c r="AH223" i="6"/>
  <c r="AH224" i="6"/>
  <c r="AH225" i="6"/>
  <c r="AH226" i="6"/>
  <c r="AH227" i="6"/>
  <c r="AH228" i="6"/>
  <c r="AH229" i="6"/>
  <c r="AH230" i="6"/>
  <c r="AH231" i="6"/>
  <c r="AH232" i="6"/>
  <c r="AH233" i="6"/>
  <c r="AH234" i="6"/>
  <c r="AH235" i="6"/>
  <c r="AH236" i="6"/>
  <c r="AH237" i="6"/>
  <c r="AH238" i="6"/>
  <c r="AH239" i="6"/>
  <c r="AH240" i="6"/>
  <c r="AH241" i="6"/>
  <c r="AH242" i="6"/>
  <c r="AH243" i="6"/>
  <c r="AH244" i="6"/>
  <c r="AH245" i="6"/>
  <c r="AH246" i="6"/>
  <c r="AH247" i="6"/>
  <c r="AH248" i="6"/>
  <c r="AH249" i="6"/>
  <c r="AH250" i="6"/>
  <c r="AH251" i="6"/>
  <c r="AH252" i="6"/>
  <c r="AH253" i="6"/>
  <c r="AH254" i="6"/>
  <c r="AH255" i="6"/>
  <c r="AH256" i="6"/>
  <c r="AH257" i="6"/>
  <c r="AH258" i="6"/>
  <c r="AH259"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4" i="6"/>
  <c r="F1" i="6"/>
  <c r="G1" i="6" s="1"/>
  <c r="H1" i="6" s="1"/>
  <c r="I1" i="6" s="1"/>
  <c r="J1" i="6" s="1"/>
  <c r="K1" i="6" s="1"/>
  <c r="L1" i="6" s="1"/>
  <c r="M1" i="6" s="1"/>
  <c r="N1" i="6" s="1"/>
  <c r="O1" i="6" s="1"/>
  <c r="P1" i="6" s="1"/>
  <c r="Q1" i="6" s="1"/>
  <c r="R1" i="6" s="1"/>
  <c r="S1" i="6" s="1"/>
  <c r="T1" i="6" s="1"/>
  <c r="U1" i="6" s="1"/>
  <c r="V1" i="6" s="1"/>
  <c r="W1" i="6" s="1"/>
  <c r="X1" i="6" s="1"/>
  <c r="Y1" i="6" s="1"/>
  <c r="Z1" i="6" s="1"/>
  <c r="AA1" i="6" s="1"/>
  <c r="AB1" i="6" s="1"/>
  <c r="AC1" i="6" s="1"/>
  <c r="AD1" i="6" s="1"/>
  <c r="AE1" i="6" s="1"/>
  <c r="AF1" i="6" s="1"/>
  <c r="AG1" i="6" s="1"/>
  <c r="AH1" i="6" s="1"/>
  <c r="AI1" i="6" s="1"/>
  <c r="AJ1" i="6" s="1"/>
  <c r="AK1" i="6" s="1"/>
  <c r="AL1" i="6" s="1"/>
  <c r="AM1" i="6" s="1"/>
  <c r="E1" i="6"/>
  <c r="D1" i="6"/>
  <c r="AL5" i="9"/>
  <c r="AL6" i="9"/>
  <c r="AL7" i="9"/>
  <c r="AL8" i="9"/>
  <c r="AL9" i="9"/>
  <c r="AL10" i="9"/>
  <c r="AL11" i="9"/>
  <c r="AL12" i="9"/>
  <c r="AL13" i="9"/>
  <c r="AL14" i="9"/>
  <c r="AL15" i="9"/>
  <c r="AL16" i="9"/>
  <c r="AL17" i="9"/>
  <c r="AL18" i="9"/>
  <c r="AL19" i="9"/>
  <c r="AL20" i="9"/>
  <c r="AL21" i="9"/>
  <c r="AL22" i="9"/>
  <c r="AL23" i="9"/>
  <c r="AL24" i="9"/>
  <c r="AL25" i="9"/>
  <c r="AL26" i="9"/>
  <c r="AL27" i="9"/>
  <c r="AL28" i="9"/>
  <c r="AL29" i="9"/>
  <c r="AL30" i="9"/>
  <c r="AL31" i="9"/>
  <c r="AL32" i="9"/>
  <c r="AL33" i="9"/>
  <c r="AL34" i="9"/>
  <c r="AL35" i="9"/>
  <c r="AL36" i="9"/>
  <c r="AL37" i="9"/>
  <c r="AL38" i="9"/>
  <c r="AL39" i="9"/>
  <c r="AL40" i="9"/>
  <c r="AL41" i="9"/>
  <c r="AL42" i="9"/>
  <c r="AL43" i="9"/>
  <c r="AL44" i="9"/>
  <c r="AL45" i="9"/>
  <c r="AL46" i="9"/>
  <c r="AL47" i="9"/>
  <c r="AL48" i="9"/>
  <c r="AL49" i="9"/>
  <c r="AL50" i="9"/>
  <c r="AL51" i="9"/>
  <c r="AL52" i="9"/>
  <c r="AL53" i="9"/>
  <c r="AL54" i="9"/>
  <c r="AL55" i="9"/>
  <c r="AL56" i="9"/>
  <c r="AL57" i="9"/>
  <c r="AL58" i="9"/>
  <c r="AL59" i="9"/>
  <c r="AL60" i="9"/>
  <c r="AL61" i="9"/>
  <c r="AL62" i="9"/>
  <c r="AL63" i="9"/>
  <c r="AL64" i="9"/>
  <c r="AL65" i="9"/>
  <c r="AL66" i="9"/>
  <c r="AL67" i="9"/>
  <c r="AL68" i="9"/>
  <c r="AL69" i="9"/>
  <c r="AL70" i="9"/>
  <c r="AL71" i="9"/>
  <c r="AL72" i="9"/>
  <c r="AL73" i="9"/>
  <c r="AL74" i="9"/>
  <c r="AL75" i="9"/>
  <c r="AL76" i="9"/>
  <c r="AL77" i="9"/>
  <c r="AL78" i="9"/>
  <c r="AL79" i="9"/>
  <c r="AL80" i="9"/>
  <c r="AL81" i="9"/>
  <c r="AL82" i="9"/>
  <c r="AL83" i="9"/>
  <c r="AL84" i="9"/>
  <c r="AL85" i="9"/>
  <c r="AL86" i="9"/>
  <c r="AL87" i="9"/>
  <c r="AL88" i="9"/>
  <c r="AL89" i="9"/>
  <c r="AL90" i="9"/>
  <c r="AL91" i="9"/>
  <c r="AL92" i="9"/>
  <c r="AL93" i="9"/>
  <c r="AL94" i="9"/>
  <c r="AL95" i="9"/>
  <c r="AL96" i="9"/>
  <c r="AL97" i="9"/>
  <c r="AL98" i="9"/>
  <c r="AL99" i="9"/>
  <c r="AL100" i="9"/>
  <c r="AL101" i="9"/>
  <c r="AL102" i="9"/>
  <c r="AL103" i="9"/>
  <c r="AL104" i="9"/>
  <c r="AL105" i="9"/>
  <c r="AL106" i="9"/>
  <c r="AL107" i="9"/>
  <c r="AL108" i="9"/>
  <c r="AL109" i="9"/>
  <c r="AL110" i="9"/>
  <c r="AL111" i="9"/>
  <c r="AL112" i="9"/>
  <c r="AL113" i="9"/>
  <c r="AL114" i="9"/>
  <c r="AL115" i="9"/>
  <c r="AL116" i="9"/>
  <c r="AL117" i="9"/>
  <c r="AL118" i="9"/>
  <c r="AL119" i="9"/>
  <c r="AL120" i="9"/>
  <c r="AL121" i="9"/>
  <c r="AL122" i="9"/>
  <c r="AL123" i="9"/>
  <c r="AL124" i="9"/>
  <c r="AL125" i="9"/>
  <c r="AL126" i="9"/>
  <c r="AL127" i="9"/>
  <c r="AL128" i="9"/>
  <c r="AL129" i="9"/>
  <c r="AL130" i="9"/>
  <c r="AL131" i="9"/>
  <c r="AL132" i="9"/>
  <c r="AL133" i="9"/>
  <c r="AL134" i="9"/>
  <c r="AL135" i="9"/>
  <c r="AL136" i="9"/>
  <c r="AL137" i="9"/>
  <c r="AL138" i="9"/>
  <c r="AL139" i="9"/>
  <c r="AL140" i="9"/>
  <c r="AL141" i="9"/>
  <c r="AL142" i="9"/>
  <c r="AL143" i="9"/>
  <c r="AL144" i="9"/>
  <c r="AL145" i="9"/>
  <c r="AL146" i="9"/>
  <c r="AL147" i="9"/>
  <c r="AL148" i="9"/>
  <c r="AL150" i="9"/>
  <c r="AL151" i="9"/>
  <c r="AL152" i="9"/>
  <c r="AL153" i="9"/>
  <c r="AL154" i="9"/>
  <c r="AL155" i="9"/>
  <c r="AL156" i="9"/>
  <c r="AL157" i="9"/>
  <c r="AL158" i="9"/>
  <c r="AL159" i="9"/>
  <c r="AL160" i="9"/>
  <c r="AL161" i="9"/>
  <c r="AL162" i="9"/>
  <c r="AL163" i="9"/>
  <c r="AL164" i="9"/>
  <c r="AL166" i="9"/>
  <c r="AL167" i="9"/>
  <c r="AL168" i="9"/>
  <c r="AL169" i="9"/>
  <c r="AL170" i="9"/>
  <c r="AL171" i="9"/>
  <c r="AL172" i="9"/>
  <c r="AL173" i="9"/>
  <c r="AL174" i="9"/>
  <c r="AL175" i="9"/>
  <c r="AL176" i="9"/>
  <c r="AL177" i="9"/>
  <c r="AL178" i="9"/>
  <c r="AL179" i="9"/>
  <c r="AL180" i="9"/>
  <c r="AL181" i="9"/>
  <c r="AL182" i="9"/>
  <c r="AL183" i="9"/>
  <c r="AL184" i="9"/>
  <c r="AL185" i="9"/>
  <c r="AL186" i="9"/>
  <c r="AL187" i="9"/>
  <c r="AL188" i="9"/>
  <c r="AL189" i="9"/>
  <c r="AL190" i="9"/>
  <c r="AL191" i="9"/>
  <c r="AL192" i="9"/>
  <c r="AL193" i="9"/>
  <c r="AL194" i="9"/>
  <c r="AL195" i="9"/>
  <c r="AL196" i="9"/>
  <c r="AL197" i="9"/>
  <c r="AL198" i="9"/>
  <c r="AL199" i="9"/>
  <c r="AL200" i="9"/>
  <c r="AL201" i="9"/>
  <c r="AL202" i="9"/>
  <c r="AL203" i="9"/>
  <c r="AL205" i="9"/>
  <c r="AL206" i="9"/>
  <c r="AL207" i="9"/>
  <c r="AL208" i="9"/>
  <c r="AL209" i="9"/>
  <c r="AL210" i="9"/>
  <c r="AL211" i="9"/>
  <c r="AL212" i="9"/>
  <c r="AL213" i="9"/>
  <c r="AL214" i="9"/>
  <c r="AL215" i="9"/>
  <c r="AL216" i="9"/>
  <c r="AL217" i="9"/>
  <c r="AL218" i="9"/>
  <c r="AL219" i="9"/>
  <c r="AL220" i="9"/>
  <c r="AL221" i="9"/>
  <c r="AL222" i="9"/>
  <c r="AL223" i="9"/>
  <c r="AL224" i="9"/>
  <c r="AL225" i="9"/>
  <c r="AL226" i="9"/>
  <c r="AL227" i="9"/>
  <c r="AL228" i="9"/>
  <c r="AL229" i="9"/>
  <c r="AL230" i="9"/>
  <c r="AL231" i="9"/>
  <c r="AL232" i="9"/>
  <c r="AL233" i="9"/>
  <c r="AL234" i="9"/>
  <c r="AL235" i="9"/>
  <c r="AL236" i="9"/>
  <c r="AL237" i="9"/>
  <c r="AL238" i="9"/>
  <c r="AL239" i="9"/>
  <c r="AL240" i="9"/>
  <c r="AL241" i="9"/>
  <c r="AL242" i="9"/>
  <c r="AL243" i="9"/>
  <c r="AL244" i="9"/>
  <c r="AL245" i="9"/>
  <c r="AL246" i="9"/>
  <c r="AL247" i="9"/>
  <c r="AL248" i="9"/>
  <c r="AL249" i="9"/>
  <c r="AL250" i="9"/>
  <c r="AL251" i="9"/>
  <c r="AL252" i="9"/>
  <c r="AL253" i="9"/>
  <c r="AL254" i="9"/>
  <c r="AL255" i="9"/>
  <c r="AL256" i="9"/>
  <c r="AL257" i="9"/>
  <c r="AL258" i="9"/>
  <c r="AL259" i="9"/>
  <c r="AL260" i="9"/>
  <c r="AL261" i="9"/>
  <c r="AL262" i="9"/>
  <c r="AL263" i="9"/>
  <c r="AL264" i="9"/>
  <c r="AL265" i="9"/>
  <c r="AL266" i="9"/>
  <c r="AL267" i="9"/>
  <c r="AL268" i="9"/>
  <c r="AL269" i="9"/>
  <c r="AL270" i="9"/>
  <c r="AL271" i="9"/>
  <c r="AL272" i="9"/>
  <c r="AL273" i="9"/>
  <c r="AL274" i="9"/>
  <c r="AL275" i="9"/>
  <c r="AL276" i="9"/>
  <c r="AL277" i="9"/>
  <c r="AL278" i="9"/>
  <c r="AL279" i="9"/>
  <c r="AL280" i="9"/>
  <c r="AL281" i="9"/>
  <c r="AL282" i="9"/>
  <c r="AL284" i="9"/>
  <c r="AL285" i="9"/>
  <c r="AL286" i="9"/>
  <c r="AL287" i="9"/>
  <c r="AL288" i="9"/>
  <c r="AL289" i="9"/>
  <c r="AL290" i="9"/>
  <c r="AL291" i="9"/>
  <c r="AL292" i="9"/>
  <c r="AL293" i="9"/>
  <c r="AL294" i="9"/>
  <c r="AL295" i="9"/>
  <c r="AL296" i="9"/>
  <c r="AL297" i="9"/>
  <c r="AL298" i="9"/>
  <c r="AL299" i="9"/>
  <c r="AL300" i="9"/>
  <c r="AL301" i="9"/>
  <c r="AL302" i="9"/>
  <c r="AL303" i="9"/>
  <c r="AL304" i="9"/>
  <c r="AL305" i="9"/>
  <c r="AL306" i="9"/>
  <c r="AL307" i="9"/>
  <c r="AL308" i="9"/>
  <c r="AL309" i="9"/>
  <c r="AL310" i="9"/>
  <c r="AL311" i="9"/>
  <c r="AL312" i="9"/>
  <c r="AL313" i="9"/>
  <c r="AL314" i="9"/>
  <c r="AL315" i="9"/>
  <c r="AL316" i="9"/>
  <c r="AL317" i="9"/>
  <c r="AL318" i="9"/>
  <c r="AL319" i="9"/>
  <c r="AL320" i="9"/>
  <c r="AL321" i="9"/>
  <c r="AL322" i="9"/>
  <c r="AL323" i="9"/>
  <c r="AL324" i="9"/>
  <c r="AL325" i="9"/>
  <c r="AL326" i="9"/>
  <c r="AL327" i="9"/>
  <c r="AL328" i="9"/>
  <c r="AL329" i="9"/>
  <c r="AL330" i="9"/>
  <c r="AL331" i="9"/>
  <c r="AL332" i="9"/>
  <c r="AL333" i="9"/>
  <c r="AL334" i="9"/>
  <c r="AL335" i="9"/>
  <c r="AL336" i="9"/>
  <c r="AL337" i="9"/>
  <c r="AL338" i="9"/>
  <c r="AL339" i="9"/>
  <c r="AL340" i="9"/>
  <c r="AL341" i="9"/>
  <c r="AL342" i="9"/>
  <c r="AL343" i="9"/>
  <c r="AL344" i="9"/>
  <c r="AL345" i="9"/>
  <c r="AL346" i="9"/>
  <c r="AL347" i="9"/>
  <c r="AL348" i="9"/>
  <c r="AL349" i="9"/>
  <c r="AL350" i="9"/>
  <c r="AL351" i="9"/>
  <c r="AL352" i="9"/>
  <c r="AL353" i="9"/>
  <c r="AL354" i="9"/>
  <c r="AL355" i="9"/>
  <c r="AL356" i="9"/>
  <c r="AL357" i="9"/>
  <c r="AL358" i="9"/>
  <c r="AL359" i="9"/>
  <c r="AL360" i="9"/>
  <c r="AL361" i="9"/>
  <c r="AL362" i="9"/>
  <c r="AL363" i="9"/>
  <c r="AL364" i="9"/>
  <c r="AL365" i="9"/>
  <c r="AL366" i="9"/>
  <c r="AL367" i="9"/>
  <c r="AL368" i="9"/>
  <c r="AL369" i="9"/>
  <c r="AL370" i="9"/>
  <c r="AL371" i="9"/>
  <c r="AL372" i="9"/>
  <c r="AL373" i="9"/>
  <c r="AL374" i="9"/>
  <c r="AL375" i="9"/>
  <c r="AL376" i="9"/>
  <c r="AL377" i="9"/>
  <c r="AL378" i="9"/>
  <c r="AL379" i="9"/>
  <c r="AL380" i="9"/>
  <c r="AL382" i="9"/>
  <c r="AL383" i="9"/>
  <c r="AL384" i="9"/>
  <c r="AL385" i="9"/>
  <c r="AL386" i="9"/>
  <c r="AL387" i="9"/>
  <c r="AL388" i="9"/>
  <c r="AL389" i="9"/>
  <c r="AL390" i="9"/>
  <c r="AL391" i="9"/>
  <c r="AL392" i="9"/>
  <c r="AL393" i="9"/>
  <c r="AL394" i="9"/>
  <c r="AL395" i="9"/>
  <c r="AL396" i="9"/>
  <c r="AL397" i="9"/>
  <c r="AL398" i="9"/>
  <c r="AL399" i="9"/>
  <c r="AL400" i="9"/>
  <c r="AL401" i="9"/>
  <c r="AL402" i="9"/>
  <c r="AL403" i="9"/>
  <c r="AL404" i="9"/>
  <c r="AL405" i="9"/>
  <c r="AL406" i="9"/>
  <c r="AL407" i="9"/>
  <c r="AL408" i="9"/>
  <c r="AL409" i="9"/>
  <c r="AL410" i="9"/>
  <c r="AL411" i="9"/>
  <c r="AL412" i="9"/>
  <c r="AL413" i="9"/>
  <c r="AL414" i="9"/>
  <c r="AL415" i="9"/>
  <c r="AL416" i="9"/>
  <c r="AL417" i="9"/>
  <c r="AL418" i="9"/>
  <c r="AL419" i="9"/>
  <c r="AL420" i="9"/>
  <c r="AL421" i="9"/>
  <c r="AL422" i="9"/>
  <c r="AL423" i="9"/>
  <c r="AL424" i="9"/>
  <c r="AL425" i="9"/>
  <c r="AL426" i="9"/>
  <c r="AL427" i="9"/>
  <c r="AL428" i="9"/>
  <c r="AL429" i="9"/>
  <c r="AL430" i="9"/>
  <c r="AL431" i="9"/>
  <c r="AL432" i="9"/>
  <c r="AL433" i="9"/>
  <c r="AL434" i="9"/>
  <c r="AL435" i="9"/>
  <c r="AL436" i="9"/>
  <c r="AL437" i="9"/>
  <c r="AL438" i="9"/>
  <c r="AL439" i="9"/>
  <c r="AL440" i="9"/>
  <c r="AL441" i="9"/>
  <c r="AL442" i="9"/>
  <c r="AL443" i="9"/>
  <c r="AL444" i="9"/>
  <c r="AL445" i="9"/>
  <c r="AL446" i="9"/>
  <c r="AL447" i="9"/>
  <c r="AL448" i="9"/>
  <c r="AL449" i="9"/>
  <c r="AL450" i="9"/>
  <c r="AL451" i="9"/>
  <c r="AL452" i="9"/>
  <c r="AL453" i="9"/>
  <c r="AL454" i="9"/>
  <c r="AL455" i="9"/>
  <c r="AL456" i="9"/>
  <c r="AL457" i="9"/>
  <c r="AL458" i="9"/>
  <c r="AL459" i="9"/>
  <c r="AL460" i="9"/>
  <c r="AL461" i="9"/>
  <c r="AL463" i="9"/>
  <c r="AL464" i="9"/>
  <c r="AL465" i="9"/>
  <c r="AL466" i="9"/>
  <c r="AL467" i="9"/>
  <c r="AL468" i="9"/>
  <c r="AL469" i="9"/>
  <c r="AL470" i="9"/>
  <c r="AL471" i="9"/>
  <c r="AL472" i="9"/>
  <c r="AL473" i="9"/>
  <c r="AL475" i="9"/>
  <c r="AL476" i="9"/>
  <c r="AL477" i="9"/>
  <c r="AL478" i="9"/>
  <c r="AL479" i="9"/>
  <c r="AL480" i="9"/>
  <c r="AL481" i="9"/>
  <c r="AL482" i="9"/>
  <c r="AL483" i="9"/>
  <c r="AL484" i="9"/>
  <c r="AL485" i="9"/>
  <c r="AL486" i="9"/>
  <c r="AL487" i="9"/>
  <c r="AL488" i="9"/>
  <c r="AL489" i="9"/>
  <c r="AL490" i="9"/>
  <c r="AL491" i="9"/>
  <c r="AL492" i="9"/>
  <c r="AL493" i="9"/>
  <c r="AL494" i="9"/>
  <c r="AL495" i="9"/>
  <c r="AL496" i="9"/>
  <c r="AL497" i="9"/>
  <c r="AL498" i="9"/>
  <c r="AL499" i="9"/>
  <c r="AL500" i="9"/>
  <c r="AL501" i="9"/>
  <c r="AL502" i="9"/>
  <c r="AL503" i="9"/>
  <c r="AL504" i="9"/>
  <c r="AL505" i="9"/>
  <c r="AL506" i="9"/>
  <c r="AL507" i="9"/>
  <c r="AL508" i="9"/>
  <c r="AL509" i="9"/>
  <c r="AL510" i="9"/>
  <c r="AL511" i="9"/>
  <c r="AL512" i="9"/>
  <c r="AL513" i="9"/>
  <c r="AL515" i="9"/>
  <c r="AL516" i="9"/>
  <c r="AL517" i="9"/>
  <c r="AL518" i="9"/>
  <c r="AL519" i="9"/>
  <c r="AL520" i="9"/>
  <c r="AL521" i="9"/>
  <c r="AL522" i="9"/>
  <c r="AL523" i="9"/>
  <c r="AL524" i="9"/>
  <c r="AL525" i="9"/>
  <c r="AL526" i="9"/>
  <c r="AL527" i="9"/>
  <c r="AL528" i="9"/>
  <c r="AL529" i="9"/>
  <c r="AL530" i="9"/>
  <c r="AL531" i="9"/>
  <c r="AL532" i="9"/>
  <c r="AL533" i="9"/>
  <c r="AL534" i="9"/>
  <c r="AL535" i="9"/>
  <c r="AL536" i="9"/>
  <c r="AL537" i="9"/>
  <c r="AL538" i="9"/>
  <c r="AL539" i="9"/>
  <c r="AL540" i="9"/>
  <c r="AL541" i="9"/>
  <c r="AL542" i="9"/>
  <c r="AL543" i="9"/>
  <c r="AL544" i="9"/>
  <c r="AL545" i="9"/>
  <c r="AL546" i="9"/>
  <c r="AL547" i="9"/>
  <c r="AL548" i="9"/>
  <c r="AL549" i="9"/>
  <c r="AL550" i="9"/>
  <c r="AL551" i="9"/>
  <c r="AL552" i="9"/>
  <c r="AL553" i="9"/>
  <c r="AL554" i="9"/>
  <c r="AL555" i="9"/>
  <c r="AL556" i="9"/>
  <c r="AL557" i="9"/>
  <c r="AL558" i="9"/>
  <c r="AL559" i="9"/>
  <c r="AL560" i="9"/>
  <c r="AL561" i="9"/>
  <c r="AL562" i="9"/>
  <c r="AL563" i="9"/>
  <c r="AL564" i="9"/>
  <c r="AL565" i="9"/>
  <c r="AL566" i="9"/>
  <c r="AL567" i="9"/>
  <c r="AL568" i="9"/>
  <c r="AL569" i="9"/>
  <c r="AL570" i="9"/>
  <c r="AL571" i="9"/>
  <c r="AL572" i="9"/>
  <c r="AL573" i="9"/>
  <c r="AL574" i="9"/>
  <c r="AL575" i="9"/>
  <c r="AL576" i="9"/>
  <c r="AL577" i="9"/>
  <c r="AL578" i="9"/>
  <c r="AL579" i="9"/>
  <c r="AL580" i="9"/>
  <c r="AL581" i="9"/>
  <c r="AL582" i="9"/>
  <c r="AL583" i="9"/>
  <c r="AL584" i="9"/>
  <c r="AL585" i="9"/>
  <c r="AL586" i="9"/>
  <c r="AL587" i="9"/>
  <c r="AL588" i="9"/>
  <c r="AL589" i="9"/>
  <c r="AL590" i="9"/>
  <c r="AL591" i="9"/>
  <c r="AL592" i="9"/>
  <c r="AL593" i="9"/>
  <c r="AL594" i="9"/>
  <c r="AL595" i="9"/>
  <c r="AL596" i="9"/>
  <c r="AL597" i="9"/>
  <c r="AL598" i="9"/>
  <c r="AL599" i="9"/>
  <c r="AL600" i="9"/>
  <c r="AL601" i="9"/>
  <c r="AL602" i="9"/>
  <c r="AL603" i="9"/>
  <c r="AL604" i="9"/>
  <c r="AL605" i="9"/>
  <c r="AL606" i="9"/>
  <c r="AL607" i="9"/>
  <c r="AL608" i="9"/>
  <c r="AL609" i="9"/>
  <c r="AL610" i="9"/>
  <c r="AL611" i="9"/>
  <c r="AL612" i="9"/>
  <c r="AL613" i="9"/>
  <c r="AL614" i="9"/>
  <c r="AL615" i="9"/>
  <c r="AL616" i="9"/>
  <c r="AL617" i="9"/>
  <c r="AL618" i="9"/>
  <c r="AL619" i="9"/>
  <c r="AL620" i="9"/>
  <c r="AL621" i="9"/>
  <c r="AL622" i="9"/>
  <c r="AL623" i="9"/>
  <c r="AL624" i="9"/>
  <c r="AL625" i="9"/>
  <c r="AL626" i="9"/>
  <c r="AL627" i="9"/>
  <c r="AL628" i="9"/>
  <c r="AL629" i="9"/>
  <c r="AL630" i="9"/>
  <c r="AL631" i="9"/>
  <c r="AL632" i="9"/>
  <c r="AL633" i="9"/>
  <c r="AL634" i="9"/>
  <c r="AL635" i="9"/>
  <c r="AL636" i="9"/>
  <c r="AL637" i="9"/>
  <c r="AL638" i="9"/>
  <c r="AL639" i="9"/>
  <c r="AL640" i="9"/>
  <c r="AL641" i="9"/>
  <c r="AL642" i="9"/>
  <c r="AL643" i="9"/>
  <c r="AL644" i="9"/>
  <c r="AL645" i="9"/>
  <c r="AL646" i="9"/>
  <c r="AL647" i="9"/>
  <c r="AL648" i="9"/>
  <c r="AL649" i="9"/>
  <c r="AL650" i="9"/>
  <c r="AL651" i="9"/>
  <c r="AL652" i="9"/>
  <c r="AL653" i="9"/>
  <c r="AL654" i="9"/>
  <c r="AL655" i="9"/>
  <c r="AL656" i="9"/>
  <c r="AL657" i="9"/>
  <c r="AL658" i="9"/>
  <c r="AL659" i="9"/>
  <c r="AL660" i="9"/>
  <c r="AL661" i="9"/>
  <c r="AL662" i="9"/>
  <c r="AL663" i="9"/>
  <c r="AL664" i="9"/>
  <c r="AL665" i="9"/>
  <c r="AL666" i="9"/>
  <c r="AL667" i="9"/>
  <c r="AL668" i="9"/>
  <c r="AL669" i="9"/>
  <c r="AL671" i="9"/>
  <c r="AL672" i="9"/>
  <c r="AL673" i="9"/>
  <c r="AL674" i="9"/>
  <c r="AL675" i="9"/>
  <c r="AL676" i="9"/>
  <c r="AL677" i="9"/>
  <c r="AL678" i="9"/>
  <c r="AL679" i="9"/>
  <c r="AL680" i="9"/>
  <c r="AL681" i="9"/>
  <c r="AL682" i="9"/>
  <c r="AL683" i="9"/>
  <c r="AL684" i="9"/>
  <c r="AL685" i="9"/>
  <c r="AL686" i="9"/>
  <c r="AL687" i="9"/>
  <c r="AL688" i="9"/>
  <c r="AL689" i="9"/>
  <c r="AL690" i="9"/>
  <c r="AL691" i="9"/>
  <c r="AL692" i="9"/>
  <c r="AL693" i="9"/>
  <c r="AL694" i="9"/>
  <c r="AL695" i="9"/>
  <c r="AL696" i="9"/>
  <c r="AL697" i="9"/>
  <c r="AL698" i="9"/>
  <c r="AL699" i="9"/>
  <c r="AL700" i="9"/>
  <c r="AL701" i="9"/>
  <c r="AL702" i="9"/>
  <c r="AL703" i="9"/>
  <c r="AL704" i="9"/>
  <c r="AL705" i="9"/>
  <c r="AL706" i="9"/>
  <c r="AL707" i="9"/>
  <c r="AL708" i="9"/>
  <c r="AL709" i="9"/>
  <c r="AL710" i="9"/>
  <c r="AL711" i="9"/>
  <c r="AL712" i="9"/>
  <c r="AL713" i="9"/>
  <c r="AL714" i="9"/>
  <c r="AL715" i="9"/>
  <c r="AL716" i="9"/>
  <c r="AO716" i="9" s="1"/>
  <c r="AL717" i="9"/>
  <c r="AL718" i="9"/>
  <c r="AL719" i="9"/>
  <c r="AL720" i="9"/>
  <c r="AL721" i="9"/>
  <c r="AL722" i="9"/>
  <c r="AL723" i="9"/>
  <c r="AL724" i="9"/>
  <c r="AL725" i="9"/>
  <c r="AL726" i="9"/>
  <c r="AL727" i="9"/>
  <c r="AL728" i="9"/>
  <c r="AL729" i="9"/>
  <c r="AL730" i="9"/>
  <c r="AL731" i="9"/>
  <c r="AL732" i="9"/>
  <c r="AL733" i="9"/>
  <c r="AL734" i="9"/>
  <c r="AL735" i="9"/>
  <c r="AL736" i="9"/>
  <c r="AL737" i="9"/>
  <c r="AL738" i="9"/>
  <c r="AL739" i="9"/>
  <c r="AL740" i="9"/>
  <c r="AL741" i="9"/>
  <c r="AL742" i="9"/>
  <c r="AL743" i="9"/>
  <c r="AL744" i="9"/>
  <c r="AL745" i="9"/>
  <c r="AL746" i="9"/>
  <c r="AL747" i="9"/>
  <c r="AL748" i="9"/>
  <c r="AL749" i="9"/>
  <c r="AL750" i="9"/>
  <c r="AL751" i="9"/>
  <c r="AL752" i="9"/>
  <c r="AL753" i="9"/>
  <c r="AL754" i="9"/>
  <c r="AL755" i="9"/>
  <c r="AL756" i="9"/>
  <c r="AL757" i="9"/>
  <c r="AL758" i="9"/>
  <c r="AL759" i="9"/>
  <c r="AL760" i="9"/>
  <c r="AL761" i="9"/>
  <c r="AL762" i="9"/>
  <c r="AL763" i="9"/>
  <c r="AL764" i="9"/>
  <c r="AL766" i="9"/>
  <c r="AL767" i="9"/>
  <c r="AL768" i="9"/>
  <c r="AL769" i="9"/>
  <c r="AL770" i="9"/>
  <c r="AL771" i="9"/>
  <c r="AL772" i="9"/>
  <c r="AL773" i="9"/>
  <c r="AL774" i="9"/>
  <c r="AL775" i="9"/>
  <c r="AL776" i="9"/>
  <c r="AL777" i="9"/>
  <c r="AL778" i="9"/>
  <c r="AL779" i="9"/>
  <c r="AL780" i="9"/>
  <c r="AL781" i="9"/>
  <c r="AL782" i="9"/>
  <c r="AL783" i="9"/>
  <c r="AL784" i="9"/>
  <c r="AL785" i="9"/>
  <c r="AL786" i="9"/>
  <c r="AL787" i="9"/>
  <c r="AL788" i="9"/>
  <c r="AL789" i="9"/>
  <c r="AL790" i="9"/>
  <c r="AL791" i="9"/>
  <c r="AL792" i="9"/>
  <c r="AL793" i="9"/>
  <c r="AL794" i="9"/>
  <c r="AL795" i="9"/>
  <c r="AL796" i="9"/>
  <c r="AL797" i="9"/>
  <c r="AL798" i="9"/>
  <c r="AL799" i="9"/>
  <c r="AL800" i="9"/>
  <c r="AL801" i="9"/>
  <c r="AL802" i="9"/>
  <c r="AL803" i="9"/>
  <c r="AL804" i="9"/>
  <c r="AL805" i="9"/>
  <c r="AL806" i="9"/>
  <c r="AL808" i="9"/>
  <c r="AL809" i="9"/>
  <c r="AL810" i="9"/>
  <c r="AL811" i="9"/>
  <c r="AL812" i="9"/>
  <c r="AL813" i="9"/>
  <c r="AL814" i="9"/>
  <c r="AL815" i="9"/>
  <c r="AL816" i="9"/>
  <c r="AL817" i="9"/>
  <c r="AL818" i="9"/>
  <c r="AL819" i="9"/>
  <c r="AL820" i="9"/>
  <c r="AL821" i="9"/>
  <c r="AL822" i="9"/>
  <c r="AL823" i="9"/>
  <c r="AL824" i="9"/>
  <c r="AL825" i="9"/>
  <c r="AL826" i="9"/>
  <c r="AL827" i="9"/>
  <c r="AL828" i="9"/>
  <c r="AL829" i="9"/>
  <c r="AL830" i="9"/>
  <c r="AL831" i="9"/>
  <c r="AL832" i="9"/>
  <c r="AL833" i="9"/>
  <c r="AL834" i="9"/>
  <c r="AL835" i="9"/>
  <c r="AL836" i="9"/>
  <c r="AL837" i="9"/>
  <c r="AL838" i="9"/>
  <c r="AL839" i="9"/>
  <c r="AL840" i="9"/>
  <c r="AL841" i="9"/>
  <c r="AL842" i="9"/>
  <c r="AL843" i="9"/>
  <c r="AL844" i="9"/>
  <c r="AL845" i="9"/>
  <c r="AL846" i="9"/>
  <c r="AL847" i="9"/>
  <c r="AL848" i="9"/>
  <c r="AL849" i="9"/>
  <c r="AL850" i="9"/>
  <c r="AL851" i="9"/>
  <c r="AL852" i="9"/>
  <c r="AL853" i="9"/>
  <c r="AL854" i="9"/>
  <c r="AL855" i="9"/>
  <c r="AL856" i="9"/>
  <c r="AL857" i="9"/>
  <c r="AL858" i="9"/>
  <c r="AL859" i="9"/>
  <c r="AL860" i="9"/>
  <c r="AL861" i="9"/>
  <c r="AL862" i="9"/>
  <c r="AL863" i="9"/>
  <c r="AL864" i="9"/>
  <c r="AL865" i="9"/>
  <c r="AL866" i="9"/>
  <c r="AL867" i="9"/>
  <c r="AL868" i="9"/>
  <c r="AL869" i="9"/>
  <c r="AL870" i="9"/>
  <c r="AL871" i="9"/>
  <c r="AL872" i="9"/>
  <c r="AL873" i="9"/>
  <c r="AL874" i="9"/>
  <c r="AL875" i="9"/>
  <c r="AL876" i="9"/>
  <c r="AL877" i="9"/>
  <c r="AL878" i="9"/>
  <c r="AL879" i="9"/>
  <c r="AL880" i="9"/>
  <c r="AL881" i="9"/>
  <c r="AL882" i="9"/>
  <c r="AL883" i="9"/>
  <c r="AL884" i="9"/>
  <c r="AL885" i="9"/>
  <c r="AL886" i="9"/>
  <c r="AL887" i="9"/>
  <c r="AL888" i="9"/>
  <c r="AL889" i="9"/>
  <c r="AL890" i="9"/>
  <c r="AL891" i="9"/>
  <c r="AL892" i="9"/>
  <c r="AL893" i="9"/>
  <c r="AL894" i="9"/>
  <c r="AL895" i="9"/>
  <c r="AL896" i="9"/>
  <c r="AL897" i="9"/>
  <c r="AL898" i="9"/>
  <c r="AL899" i="9"/>
  <c r="AL900" i="9"/>
  <c r="AL901" i="9"/>
  <c r="AL902" i="9"/>
  <c r="AL903" i="9"/>
  <c r="AL904" i="9"/>
  <c r="AL905" i="9"/>
  <c r="AL906" i="9"/>
  <c r="AL907" i="9"/>
  <c r="AL908" i="9"/>
  <c r="AL909" i="9"/>
  <c r="AL910" i="9"/>
  <c r="AL911" i="9"/>
  <c r="AL912" i="9"/>
  <c r="AL914" i="9"/>
  <c r="AL915" i="9"/>
  <c r="AL916" i="9"/>
  <c r="AL917" i="9"/>
  <c r="AL918" i="9"/>
  <c r="AL919" i="9"/>
  <c r="AL920" i="9"/>
  <c r="AL921" i="9"/>
  <c r="AL922" i="9"/>
  <c r="AL923" i="9"/>
  <c r="AL924" i="9"/>
  <c r="AL925" i="9"/>
  <c r="AL926" i="9"/>
  <c r="AL927" i="9"/>
  <c r="AL928" i="9"/>
  <c r="AL929" i="9"/>
  <c r="AL930" i="9"/>
  <c r="AL931" i="9"/>
  <c r="AL932" i="9"/>
  <c r="AL933" i="9"/>
  <c r="AL934" i="9"/>
  <c r="AL935" i="9"/>
  <c r="AL936" i="9"/>
  <c r="AL937" i="9"/>
  <c r="AL938" i="9"/>
  <c r="AL939" i="9"/>
  <c r="AL940" i="9"/>
  <c r="AL941" i="9"/>
  <c r="AL942" i="9"/>
  <c r="AL943" i="9"/>
  <c r="AL945" i="9"/>
  <c r="AL946" i="9"/>
  <c r="AL947" i="9"/>
  <c r="AL948" i="9"/>
  <c r="AL949" i="9"/>
  <c r="AL950" i="9"/>
  <c r="AL951" i="9"/>
  <c r="AL952" i="9"/>
  <c r="AL953" i="9"/>
  <c r="AL954" i="9"/>
  <c r="AL955" i="9"/>
  <c r="AL956" i="9"/>
  <c r="AL957" i="9"/>
  <c r="AL958" i="9"/>
  <c r="AL959" i="9"/>
  <c r="AL960" i="9"/>
  <c r="AL961" i="9"/>
  <c r="AL962" i="9"/>
  <c r="AL963" i="9"/>
  <c r="AL964" i="9"/>
  <c r="AL965" i="9"/>
  <c r="AL966" i="9"/>
  <c r="AL967" i="9"/>
  <c r="AL968" i="9"/>
  <c r="AL969" i="9"/>
  <c r="AL970" i="9"/>
  <c r="AL971" i="9"/>
  <c r="AL972" i="9"/>
  <c r="AL973" i="9"/>
  <c r="AL974" i="9"/>
  <c r="AL975" i="9"/>
  <c r="AL976" i="9"/>
  <c r="AL977" i="9"/>
  <c r="AL978" i="9"/>
  <c r="AL979" i="9"/>
  <c r="AL980" i="9"/>
  <c r="AL981" i="9"/>
  <c r="AL982" i="9"/>
  <c r="AL983" i="9"/>
  <c r="AL984" i="9"/>
  <c r="AL985" i="9"/>
  <c r="AL986" i="9"/>
  <c r="AL987" i="9"/>
  <c r="AL988" i="9"/>
  <c r="AL989" i="9"/>
  <c r="AL990" i="9"/>
  <c r="AL991" i="9"/>
  <c r="AL992" i="9"/>
  <c r="AL993" i="9"/>
  <c r="AL994" i="9"/>
  <c r="AL995" i="9"/>
  <c r="AL996" i="9"/>
  <c r="AL997" i="9"/>
  <c r="AL998" i="9"/>
  <c r="AL999" i="9"/>
  <c r="AL1000" i="9"/>
  <c r="AL1001" i="9"/>
  <c r="AL1002" i="9"/>
  <c r="AL1003" i="9"/>
  <c r="AL1004" i="9"/>
  <c r="AL1005" i="9"/>
  <c r="AL1006" i="9"/>
  <c r="AL1007" i="9"/>
  <c r="AL1008" i="9"/>
  <c r="AL1009" i="9"/>
  <c r="AL1010" i="9"/>
  <c r="AL1011" i="9"/>
  <c r="AL1012" i="9"/>
  <c r="AL1013" i="9"/>
  <c r="AL1014" i="9"/>
  <c r="AL1015" i="9"/>
  <c r="AL1016" i="9"/>
  <c r="AL1017" i="9"/>
  <c r="AL1018" i="9"/>
  <c r="AL1019" i="9"/>
  <c r="AL1020" i="9"/>
  <c r="AL1021" i="9"/>
  <c r="AL1022" i="9"/>
  <c r="AL1023" i="9"/>
  <c r="AL1024" i="9"/>
  <c r="AL1025" i="9"/>
  <c r="AL1026" i="9"/>
  <c r="AL1027" i="9"/>
  <c r="AL1028" i="9"/>
  <c r="AL1029" i="9"/>
  <c r="AL1030" i="9"/>
  <c r="AL1031" i="9"/>
  <c r="AL1032" i="9"/>
  <c r="AL1033" i="9"/>
  <c r="AL1034" i="9"/>
  <c r="AL1035" i="9"/>
  <c r="AL1036" i="9"/>
  <c r="AL1037" i="9"/>
  <c r="AL1038" i="9"/>
  <c r="AL1039" i="9"/>
  <c r="AL1040" i="9"/>
  <c r="AL1041" i="9"/>
  <c r="AL1042" i="9"/>
  <c r="AL1043" i="9"/>
  <c r="AO1043" i="9" s="1"/>
  <c r="AL1044" i="9"/>
  <c r="AL1045" i="9"/>
  <c r="AL1046" i="9"/>
  <c r="AL1047" i="9"/>
  <c r="AL1048" i="9"/>
  <c r="AL1049" i="9"/>
  <c r="AL1050" i="9"/>
  <c r="AL1051" i="9"/>
  <c r="AL1052" i="9"/>
  <c r="AL1053" i="9"/>
  <c r="AL1054" i="9"/>
  <c r="AL1055" i="9"/>
  <c r="AL1056" i="9"/>
  <c r="AL1057" i="9"/>
  <c r="AL1058" i="9"/>
  <c r="AL1059" i="9"/>
  <c r="AL1060" i="9"/>
  <c r="AL1061" i="9"/>
  <c r="AL1062" i="9"/>
  <c r="AL1063" i="9"/>
  <c r="AL1064" i="9"/>
  <c r="AL1065" i="9"/>
  <c r="AL1066" i="9"/>
  <c r="AL1067" i="9"/>
  <c r="AL1068" i="9"/>
  <c r="AL1069" i="9"/>
  <c r="AL1070" i="9"/>
  <c r="AL1071" i="9"/>
  <c r="AL1072" i="9"/>
  <c r="AL1073" i="9"/>
  <c r="AL1074" i="9"/>
  <c r="AL1075" i="9"/>
  <c r="AL1076" i="9"/>
  <c r="AL1077" i="9"/>
  <c r="AL1078" i="9"/>
  <c r="AL1079" i="9"/>
  <c r="AL1080" i="9"/>
  <c r="AL1081" i="9"/>
  <c r="AL1082" i="9"/>
  <c r="AL1083" i="9"/>
  <c r="AL1084" i="9"/>
  <c r="AL1085" i="9"/>
  <c r="AL1086" i="9"/>
  <c r="AL1087" i="9"/>
  <c r="AL1088" i="9"/>
  <c r="AL1089" i="9"/>
  <c r="AL1090" i="9"/>
  <c r="AL1091" i="9"/>
  <c r="AL1092" i="9"/>
  <c r="AL1093" i="9"/>
  <c r="AL1094" i="9"/>
  <c r="AL1095" i="9"/>
  <c r="AL1096" i="9"/>
  <c r="AL1097" i="9"/>
  <c r="AL1098" i="9"/>
  <c r="AL1099" i="9"/>
  <c r="AL1100" i="9"/>
  <c r="AL1101" i="9"/>
  <c r="AL1102" i="9"/>
  <c r="AL1103" i="9"/>
  <c r="AL1104" i="9"/>
  <c r="AL1105" i="9"/>
  <c r="AL1106" i="9"/>
  <c r="AL1107" i="9"/>
  <c r="AL1108" i="9"/>
  <c r="AL1109" i="9"/>
  <c r="AL1110" i="9"/>
  <c r="AL1111" i="9"/>
  <c r="AL1112" i="9"/>
  <c r="AL1113" i="9"/>
  <c r="AL1114" i="9"/>
  <c r="AL1115" i="9"/>
  <c r="AL1116" i="9"/>
  <c r="AL1117" i="9"/>
  <c r="AL1118" i="9"/>
  <c r="AL1119" i="9"/>
  <c r="AL1120" i="9"/>
  <c r="AL1121" i="9"/>
  <c r="AL1122" i="9"/>
  <c r="AL1123" i="9"/>
  <c r="AL1124" i="9"/>
  <c r="AL1125" i="9"/>
  <c r="AL1126" i="9"/>
  <c r="AL1127" i="9"/>
  <c r="AL1128" i="9"/>
  <c r="AL1129" i="9"/>
  <c r="AL1130" i="9"/>
  <c r="AL1131" i="9"/>
  <c r="AL1132" i="9"/>
  <c r="AL1133" i="9"/>
  <c r="AL1134" i="9"/>
  <c r="AL1135" i="9"/>
  <c r="AL1136" i="9"/>
  <c r="AL1137" i="9"/>
  <c r="AL1138" i="9"/>
  <c r="AL1139" i="9"/>
  <c r="AL1140" i="9"/>
  <c r="AL1141" i="9"/>
  <c r="AL1142" i="9"/>
  <c r="AL1143" i="9"/>
  <c r="AL1144" i="9"/>
  <c r="AL1145" i="9"/>
  <c r="AL1146" i="9"/>
  <c r="AL1147" i="9"/>
  <c r="AL1148" i="9"/>
  <c r="AL1149" i="9"/>
  <c r="AL1150" i="9"/>
  <c r="AL1151" i="9"/>
  <c r="AL1152" i="9"/>
  <c r="AL1153" i="9"/>
  <c r="AL1154" i="9"/>
  <c r="AL1155" i="9"/>
  <c r="AL1156" i="9"/>
  <c r="AL1157" i="9"/>
  <c r="AL1158" i="9"/>
  <c r="AL1159" i="9"/>
  <c r="AL1160" i="9"/>
  <c r="AL1161" i="9"/>
  <c r="AL1162" i="9"/>
  <c r="AL1163" i="9"/>
  <c r="AL1164" i="9"/>
  <c r="AL1165" i="9"/>
  <c r="AL1166" i="9"/>
  <c r="AL1167" i="9"/>
  <c r="AL1168" i="9"/>
  <c r="AL1169" i="9"/>
  <c r="AL1170" i="9"/>
  <c r="AL1171" i="9"/>
  <c r="AL1172" i="9"/>
  <c r="AL1173" i="9"/>
  <c r="AL1174" i="9"/>
  <c r="AL1175" i="9"/>
  <c r="AL1176" i="9"/>
  <c r="AL1177" i="9"/>
  <c r="AL1178" i="9"/>
  <c r="AL1179" i="9"/>
  <c r="AL1180" i="9"/>
  <c r="AL1181" i="9"/>
  <c r="AL1182" i="9"/>
  <c r="AL1183" i="9"/>
  <c r="AL1184" i="9"/>
  <c r="AL1185" i="9"/>
  <c r="AL1186" i="9"/>
  <c r="AL1187" i="9"/>
  <c r="AL1188" i="9"/>
  <c r="AL1189" i="9"/>
  <c r="AL1190" i="9"/>
  <c r="AL1191" i="9"/>
  <c r="AL1192" i="9"/>
  <c r="AL1193" i="9"/>
  <c r="AL1194" i="9"/>
  <c r="AL1195" i="9"/>
  <c r="AL1196" i="9"/>
  <c r="AL1197" i="9"/>
  <c r="AL1198" i="9"/>
  <c r="AL1199" i="9"/>
  <c r="AL1200" i="9"/>
  <c r="AL1201" i="9"/>
  <c r="AL1202" i="9"/>
  <c r="AL1203" i="9"/>
  <c r="AL1204" i="9"/>
  <c r="AL1205" i="9"/>
  <c r="AL1206" i="9"/>
  <c r="AL1207" i="9"/>
  <c r="AL1208" i="9"/>
  <c r="AL1209" i="9"/>
  <c r="AL1210" i="9"/>
  <c r="AL1211" i="9"/>
  <c r="AL1212" i="9"/>
  <c r="AL1213" i="9"/>
  <c r="AL1214" i="9"/>
  <c r="AL1215" i="9"/>
  <c r="AL1216" i="9"/>
  <c r="AL1217" i="9"/>
  <c r="AL1218" i="9"/>
  <c r="AL1219" i="9"/>
  <c r="AL1220" i="9"/>
  <c r="AL1221" i="9"/>
  <c r="AL1222" i="9"/>
  <c r="AL1223" i="9"/>
  <c r="AL1224" i="9"/>
  <c r="AL1225" i="9"/>
  <c r="AL1226" i="9"/>
  <c r="AL1227" i="9"/>
  <c r="AL1228" i="9"/>
  <c r="AL1229" i="9"/>
  <c r="AL1230" i="9"/>
  <c r="AL1231" i="9"/>
  <c r="AL1232" i="9"/>
  <c r="AL1233" i="9"/>
  <c r="AL1234" i="9"/>
  <c r="AL1235" i="9"/>
  <c r="AL1236" i="9"/>
  <c r="AL1237" i="9"/>
  <c r="AL1238" i="9"/>
  <c r="AL1239" i="9"/>
  <c r="AL1240" i="9"/>
  <c r="AL1241" i="9"/>
  <c r="AL1242" i="9"/>
  <c r="AL1243" i="9"/>
  <c r="AL1244" i="9"/>
  <c r="AL1245" i="9"/>
  <c r="AL1246" i="9"/>
  <c r="AL1247" i="9"/>
  <c r="AL1248" i="9"/>
  <c r="AL1249" i="9"/>
  <c r="AL1250" i="9"/>
  <c r="AL1251" i="9"/>
  <c r="AL1252" i="9"/>
  <c r="AL1253" i="9"/>
  <c r="AL1254" i="9"/>
  <c r="AL1255" i="9"/>
  <c r="AL1256" i="9"/>
  <c r="AL1257" i="9"/>
  <c r="AL1258" i="9"/>
  <c r="AL1259" i="9"/>
  <c r="AL1260" i="9"/>
  <c r="AL1261" i="9"/>
  <c r="AL1262" i="9"/>
  <c r="AL1263" i="9"/>
  <c r="AL1264" i="9"/>
  <c r="AL1265" i="9"/>
  <c r="AL1266" i="9"/>
  <c r="AL1267" i="9"/>
  <c r="AL1268" i="9"/>
  <c r="AL1269" i="9"/>
  <c r="AL1270" i="9"/>
  <c r="AL1271" i="9"/>
  <c r="AL1272" i="9"/>
  <c r="AL1273" i="9"/>
  <c r="AL1274" i="9"/>
  <c r="AL1275" i="9"/>
  <c r="AL1276" i="9"/>
  <c r="AL1277" i="9"/>
  <c r="AL1278" i="9"/>
  <c r="AL1279" i="9"/>
  <c r="AL1280" i="9"/>
  <c r="AL1281" i="9"/>
  <c r="AL1282" i="9"/>
  <c r="AL1283" i="9"/>
  <c r="AL1284" i="9"/>
  <c r="AL1285" i="9"/>
  <c r="AL1286" i="9"/>
  <c r="AL1287" i="9"/>
  <c r="AL1288" i="9"/>
  <c r="AL1289" i="9"/>
  <c r="AL1290" i="9"/>
  <c r="AL1291" i="9"/>
  <c r="AL1292" i="9"/>
  <c r="AL1293" i="9"/>
  <c r="AL1294" i="9"/>
  <c r="AL1295" i="9"/>
  <c r="AL1296" i="9"/>
  <c r="AL1297" i="9"/>
  <c r="AL1298" i="9"/>
  <c r="AL1299" i="9"/>
  <c r="AL1300" i="9"/>
  <c r="AL1301" i="9"/>
  <c r="AL1302" i="9"/>
  <c r="AL1303" i="9"/>
  <c r="AL1304" i="9"/>
  <c r="AL1305" i="9"/>
  <c r="AL1306" i="9"/>
  <c r="AL1307" i="9"/>
  <c r="AL1308" i="9"/>
  <c r="AL1309" i="9"/>
  <c r="AL1310" i="9"/>
  <c r="AL1311" i="9"/>
  <c r="AL1312" i="9"/>
  <c r="AL1313" i="9"/>
  <c r="AL1314" i="9"/>
  <c r="AL1315" i="9"/>
  <c r="AL1316" i="9"/>
  <c r="AL1317" i="9"/>
  <c r="AL1318" i="9"/>
  <c r="AL1319" i="9"/>
  <c r="AL1320" i="9"/>
  <c r="AL1321" i="9"/>
  <c r="AL1322" i="9"/>
  <c r="AL1323" i="9"/>
  <c r="AL1324" i="9"/>
  <c r="AL1325" i="9"/>
  <c r="AL1326" i="9"/>
  <c r="AL1327" i="9"/>
  <c r="AL1328" i="9"/>
  <c r="AL1329" i="9"/>
  <c r="AL1330" i="9"/>
  <c r="AL1331" i="9"/>
  <c r="AL1332" i="9"/>
  <c r="AL1333" i="9"/>
  <c r="AL1334" i="9"/>
  <c r="AL1335" i="9"/>
  <c r="AL1336" i="9"/>
  <c r="AL1337" i="9"/>
  <c r="AL1338" i="9"/>
  <c r="AL1339" i="9"/>
  <c r="AL1340" i="9"/>
  <c r="AL1341" i="9"/>
  <c r="AL1342" i="9"/>
  <c r="AL1343" i="9"/>
  <c r="AL1344" i="9"/>
  <c r="AL1345" i="9"/>
  <c r="AL1346" i="9"/>
  <c r="AL1347" i="9"/>
  <c r="AL1348" i="9"/>
  <c r="AL1349" i="9"/>
  <c r="AL1350" i="9"/>
  <c r="AL1351" i="9"/>
  <c r="AL1352" i="9"/>
  <c r="AL1354" i="9"/>
  <c r="AL1355" i="9"/>
  <c r="AL1356" i="9"/>
  <c r="AL1357" i="9"/>
  <c r="AL1358" i="9"/>
  <c r="AL1359" i="9"/>
  <c r="AL1360" i="9"/>
  <c r="AL1361" i="9"/>
  <c r="AL1362" i="9"/>
  <c r="AL1363" i="9"/>
  <c r="AL1364" i="9"/>
  <c r="AL1365" i="9"/>
  <c r="AL1366" i="9"/>
  <c r="AL1367" i="9"/>
  <c r="AL1368" i="9"/>
  <c r="AL1369" i="9"/>
  <c r="AL1370" i="9"/>
  <c r="AL1371" i="9"/>
  <c r="AL1372" i="9"/>
  <c r="AL1373" i="9"/>
  <c r="AL1374" i="9"/>
  <c r="AL1375" i="9"/>
  <c r="AL1376" i="9"/>
  <c r="AL1377" i="9"/>
  <c r="AL1378" i="9"/>
  <c r="AL1379" i="9"/>
  <c r="AL1380" i="9"/>
  <c r="AL1381" i="9"/>
  <c r="AL1382" i="9"/>
  <c r="AL1383" i="9"/>
  <c r="AL1384" i="9"/>
  <c r="AL1385" i="9"/>
  <c r="AL1386" i="9"/>
  <c r="AL1387" i="9"/>
  <c r="AL1388" i="9"/>
  <c r="AL1389" i="9"/>
  <c r="AL1390" i="9"/>
  <c r="AL1391" i="9"/>
  <c r="AL1392" i="9"/>
  <c r="AL1393" i="9"/>
  <c r="AL1394" i="9"/>
  <c r="AL1395" i="9"/>
  <c r="AL1396" i="9"/>
  <c r="AL1397" i="9"/>
  <c r="AL1398" i="9"/>
  <c r="AL1399" i="9"/>
  <c r="AL1400" i="9"/>
  <c r="AL1401" i="9"/>
  <c r="AL1402" i="9"/>
  <c r="AL1403" i="9"/>
  <c r="AL1404" i="9"/>
  <c r="AL1405" i="9"/>
  <c r="AL1406" i="9"/>
  <c r="AL1407" i="9"/>
  <c r="AL1408" i="9"/>
  <c r="AL1409" i="9"/>
  <c r="AL1410" i="9"/>
  <c r="AL1411" i="9"/>
  <c r="AL1412" i="9"/>
  <c r="AL1413" i="9"/>
  <c r="AL1414" i="9"/>
  <c r="AL1415" i="9"/>
  <c r="AL1416" i="9"/>
  <c r="AL1417" i="9"/>
  <c r="AL1418" i="9"/>
  <c r="AL1419" i="9"/>
  <c r="AL1420" i="9"/>
  <c r="AL1421" i="9"/>
  <c r="AL1422" i="9"/>
  <c r="AL1423" i="9"/>
  <c r="AL1424" i="9"/>
  <c r="AL1425" i="9"/>
  <c r="AL1426" i="9"/>
  <c r="AL1427" i="9"/>
  <c r="AL1428" i="9"/>
  <c r="AL1429" i="9"/>
  <c r="AL1430" i="9"/>
  <c r="AL1431" i="9"/>
  <c r="AL1432" i="9"/>
  <c r="AL1433" i="9"/>
  <c r="AL1434" i="9"/>
  <c r="AL1435" i="9"/>
  <c r="AL1436" i="9"/>
  <c r="AL1437" i="9"/>
  <c r="AL1438" i="9"/>
  <c r="AL1439" i="9"/>
  <c r="AL1440" i="9"/>
  <c r="AL1441" i="9"/>
  <c r="AL1442" i="9"/>
  <c r="AL1443" i="9"/>
  <c r="AL1444" i="9"/>
  <c r="AL1445" i="9"/>
  <c r="AL1446" i="9"/>
  <c r="AL1447" i="9"/>
  <c r="AL1448" i="9"/>
  <c r="AL1449" i="9"/>
  <c r="AL1450" i="9"/>
  <c r="AL1451" i="9"/>
  <c r="AL1452" i="9"/>
  <c r="AL1453" i="9"/>
  <c r="AL1454" i="9"/>
  <c r="AL1455" i="9"/>
  <c r="AL1456" i="9"/>
  <c r="AL1457" i="9"/>
  <c r="AL1458" i="9"/>
  <c r="AL1459" i="9"/>
  <c r="AL1460" i="9"/>
  <c r="AL1461" i="9"/>
  <c r="AL1462" i="9"/>
  <c r="AL1463" i="9"/>
  <c r="AL1464" i="9"/>
  <c r="AL1465" i="9"/>
  <c r="AL1466" i="9"/>
  <c r="AL1467" i="9"/>
  <c r="AL1468" i="9"/>
  <c r="AL1469" i="9"/>
  <c r="AL1470" i="9"/>
  <c r="AL1471" i="9"/>
  <c r="AL1472" i="9"/>
  <c r="AL1473" i="9"/>
  <c r="AL1474" i="9"/>
  <c r="AL1475" i="9"/>
  <c r="AL1476" i="9"/>
  <c r="AL1477" i="9"/>
  <c r="AL1478" i="9"/>
  <c r="AL1479" i="9"/>
  <c r="AL1480" i="9"/>
  <c r="AL1481" i="9"/>
  <c r="AL1482" i="9"/>
  <c r="AL1483" i="9"/>
  <c r="AL1484" i="9"/>
  <c r="AL1485" i="9"/>
  <c r="AL1486" i="9"/>
  <c r="AL1487" i="9"/>
  <c r="AL1488" i="9"/>
  <c r="AL1489" i="9"/>
  <c r="AL1490" i="9"/>
  <c r="AL1491" i="9"/>
  <c r="AL1492" i="9"/>
  <c r="AL1493" i="9"/>
  <c r="AL1494" i="9"/>
  <c r="AL1495" i="9"/>
  <c r="AL1496" i="9"/>
  <c r="AL1497" i="9"/>
  <c r="AL1498" i="9"/>
  <c r="AL1499" i="9"/>
  <c r="AL1500" i="9"/>
  <c r="AL1501" i="9"/>
  <c r="AL1502" i="9"/>
  <c r="AL1503" i="9"/>
  <c r="AL1504" i="9"/>
  <c r="AL1505" i="9"/>
  <c r="AL1506" i="9"/>
  <c r="AL1507" i="9"/>
  <c r="AL1508" i="9"/>
  <c r="AL1509" i="9"/>
  <c r="AL1510" i="9"/>
  <c r="AL1511" i="9"/>
  <c r="AL1512" i="9"/>
  <c r="AL1513" i="9"/>
  <c r="AL1514" i="9"/>
  <c r="AL1515" i="9"/>
  <c r="AL1516" i="9"/>
  <c r="AL1517" i="9"/>
  <c r="AL1518" i="9"/>
  <c r="AL1519" i="9"/>
  <c r="AL1520" i="9"/>
  <c r="AL1521" i="9"/>
  <c r="AL1522" i="9"/>
  <c r="AL1523" i="9"/>
  <c r="AL1524" i="9"/>
  <c r="AL1525" i="9"/>
  <c r="AL1526" i="9"/>
  <c r="AL1527" i="9"/>
  <c r="AL1528" i="9"/>
  <c r="AL1529" i="9"/>
  <c r="AL1530" i="9"/>
  <c r="AL1531" i="9"/>
  <c r="AL1532" i="9"/>
  <c r="AL1533" i="9"/>
  <c r="AL1534" i="9"/>
  <c r="AL1535" i="9"/>
  <c r="AL1536" i="9"/>
  <c r="AL1537" i="9"/>
  <c r="AL1538" i="9"/>
  <c r="AL1539" i="9"/>
  <c r="AL1540" i="9"/>
  <c r="AL1541" i="9"/>
  <c r="AL1542" i="9"/>
  <c r="AL1543" i="9"/>
  <c r="AL1544" i="9"/>
  <c r="AL1545" i="9"/>
  <c r="AL1546" i="9"/>
  <c r="AL1547" i="9"/>
  <c r="AL1548" i="9"/>
  <c r="AL1549" i="9"/>
  <c r="AL1550" i="9"/>
  <c r="AL1551" i="9"/>
  <c r="AL1552" i="9"/>
  <c r="AL1553" i="9"/>
  <c r="AL1554" i="9"/>
  <c r="AL1555" i="9"/>
  <c r="AL1556" i="9"/>
  <c r="AL1557" i="9"/>
  <c r="AL1558" i="9"/>
  <c r="AL1559" i="9"/>
  <c r="AL1560" i="9"/>
  <c r="AL1561" i="9"/>
  <c r="AL1562" i="9"/>
  <c r="AL1563" i="9"/>
  <c r="AL1564" i="9"/>
  <c r="AL1565" i="9"/>
  <c r="AL1566" i="9"/>
  <c r="AL1567" i="9"/>
  <c r="AL1568" i="9"/>
  <c r="AL1569" i="9"/>
  <c r="AL1570" i="9"/>
  <c r="AL1571" i="9"/>
  <c r="AL1572" i="9"/>
  <c r="AL1573" i="9"/>
  <c r="AL1574" i="9"/>
  <c r="AL1575" i="9"/>
  <c r="AL1576" i="9"/>
  <c r="AL1577" i="9"/>
  <c r="AL1578" i="9"/>
  <c r="AL1579" i="9"/>
  <c r="AL1580" i="9"/>
  <c r="AL1581" i="9"/>
  <c r="AL1582" i="9"/>
  <c r="AL1583" i="9"/>
  <c r="AL1584" i="9"/>
  <c r="AL1585" i="9"/>
  <c r="AL1586" i="9"/>
  <c r="AL1587" i="9"/>
  <c r="AL1588" i="9"/>
  <c r="AL1589" i="9"/>
  <c r="AL1590" i="9"/>
  <c r="AL1591" i="9"/>
  <c r="AL1592" i="9"/>
  <c r="AL1593" i="9"/>
  <c r="AL1594" i="9"/>
  <c r="AL1595" i="9"/>
  <c r="AL1596" i="9"/>
  <c r="AL1597" i="9"/>
  <c r="AL1598" i="9"/>
  <c r="AL1599" i="9"/>
  <c r="AL1600" i="9"/>
  <c r="AL1601" i="9"/>
  <c r="AL1602" i="9"/>
  <c r="AL1603" i="9"/>
  <c r="AL1604" i="9"/>
  <c r="AL1605" i="9"/>
  <c r="AL1606" i="9"/>
  <c r="AL1607" i="9"/>
  <c r="AL1608" i="9"/>
  <c r="AL1609" i="9"/>
  <c r="AL1610" i="9"/>
  <c r="AL1611" i="9"/>
  <c r="AL1612" i="9"/>
  <c r="AL1613" i="9"/>
  <c r="AL1614" i="9"/>
  <c r="AL1615" i="9"/>
  <c r="AL1616" i="9"/>
  <c r="AL1617" i="9"/>
  <c r="AL1618" i="9"/>
  <c r="AL1619" i="9"/>
  <c r="AL1620" i="9"/>
  <c r="AL1621" i="9"/>
  <c r="AL1622" i="9"/>
  <c r="AL1623" i="9"/>
  <c r="AL1624" i="9"/>
  <c r="AL1625" i="9"/>
  <c r="AL1626" i="9"/>
  <c r="AL1627" i="9"/>
  <c r="AL1628" i="9"/>
  <c r="AL1629" i="9"/>
  <c r="AL1630" i="9"/>
  <c r="AL1631" i="9"/>
  <c r="AL1632" i="9"/>
  <c r="AL1633" i="9"/>
  <c r="AL1634" i="9"/>
  <c r="AL1635" i="9"/>
  <c r="AL1636" i="9"/>
  <c r="AL1637" i="9"/>
  <c r="AL1638" i="9"/>
  <c r="AL1639" i="9"/>
  <c r="AL1640" i="9"/>
  <c r="AL1641" i="9"/>
  <c r="AL1642" i="9"/>
  <c r="AL1643" i="9"/>
  <c r="AL1644" i="9"/>
  <c r="AL1645" i="9"/>
  <c r="AL1646" i="9"/>
  <c r="AL1647" i="9"/>
  <c r="AL1648" i="9"/>
  <c r="AL1649" i="9"/>
  <c r="AL1650" i="9"/>
  <c r="AL1651" i="9"/>
  <c r="AL1652" i="9"/>
  <c r="AL1653" i="9"/>
  <c r="AL1654" i="9"/>
  <c r="AL1655" i="9"/>
  <c r="AL1656" i="9"/>
  <c r="AL1657" i="9"/>
  <c r="AL1658" i="9"/>
  <c r="AL1659" i="9"/>
  <c r="AL1660" i="9"/>
  <c r="AL1661" i="9"/>
  <c r="AL1662" i="9"/>
  <c r="AL1663" i="9"/>
  <c r="AL1664" i="9"/>
  <c r="AL1665" i="9"/>
  <c r="AL1666" i="9"/>
  <c r="AL1668" i="9"/>
  <c r="AL1669" i="9"/>
  <c r="AL1670" i="9"/>
  <c r="AL1671" i="9"/>
  <c r="AL1672" i="9"/>
  <c r="AL1673" i="9"/>
  <c r="AL1674" i="9"/>
  <c r="AL1675" i="9"/>
  <c r="AL1676" i="9"/>
  <c r="AL1677" i="9"/>
  <c r="AL1678" i="9"/>
  <c r="AL1679" i="9"/>
  <c r="AL1680" i="9"/>
  <c r="AL1681" i="9"/>
  <c r="AL1682" i="9"/>
  <c r="AL1683" i="9"/>
  <c r="AL1684" i="9"/>
  <c r="AL1685" i="9"/>
  <c r="AL1686" i="9"/>
  <c r="AL1687" i="9"/>
  <c r="AL1688" i="9"/>
  <c r="AL1689" i="9"/>
  <c r="AL1690" i="9"/>
  <c r="AL1691" i="9"/>
  <c r="AL1692" i="9"/>
  <c r="AL1693" i="9"/>
  <c r="AL1694" i="9"/>
  <c r="AL1695" i="9"/>
  <c r="AL1696" i="9"/>
  <c r="AL1697" i="9"/>
  <c r="AL1698" i="9"/>
  <c r="AL1699" i="9"/>
  <c r="AL1700" i="9"/>
  <c r="AL1701" i="9"/>
  <c r="AL1702" i="9"/>
  <c r="AL1703" i="9"/>
  <c r="AL1704" i="9"/>
  <c r="AL1705" i="9"/>
  <c r="AL1706" i="9"/>
  <c r="AL1707" i="9"/>
  <c r="AL1708" i="9"/>
  <c r="AL1709" i="9"/>
  <c r="AL1710" i="9"/>
  <c r="AL1711" i="9"/>
  <c r="AL1712" i="9"/>
  <c r="AL1713" i="9"/>
  <c r="AL1714" i="9"/>
  <c r="AL1715" i="9"/>
  <c r="AL1716" i="9"/>
  <c r="AL1717" i="9"/>
  <c r="AL1718" i="9"/>
  <c r="AL1719" i="9"/>
  <c r="AL1720" i="9"/>
  <c r="AL1721" i="9"/>
  <c r="AL1722" i="9"/>
  <c r="AL1723" i="9"/>
  <c r="AL1724" i="9"/>
  <c r="AL1725" i="9"/>
  <c r="AL1726" i="9"/>
  <c r="AL1727" i="9"/>
  <c r="AL1728" i="9"/>
  <c r="AL1729" i="9"/>
  <c r="AL1730" i="9"/>
  <c r="AL1731" i="9"/>
  <c r="AL1732" i="9"/>
  <c r="AL1733" i="9"/>
  <c r="AL1734" i="9"/>
  <c r="AL1735" i="9"/>
  <c r="AL1736" i="9"/>
  <c r="AL1737" i="9"/>
  <c r="AL1738" i="9"/>
  <c r="AL1739" i="9"/>
  <c r="AL1740" i="9"/>
  <c r="AL1741" i="9"/>
  <c r="AL1742" i="9"/>
  <c r="AL1743" i="9"/>
  <c r="AL1744" i="9"/>
  <c r="AL1745" i="9"/>
  <c r="AL1746" i="9"/>
  <c r="AL1747" i="9"/>
  <c r="AL1748" i="9"/>
  <c r="AL1749" i="9"/>
  <c r="AL1750" i="9"/>
  <c r="AL1751" i="9"/>
  <c r="AL1752" i="9"/>
  <c r="AL1753" i="9"/>
  <c r="AL1754" i="9"/>
  <c r="AL1755" i="9"/>
  <c r="AL1756" i="9"/>
  <c r="AL1757" i="9"/>
  <c r="AL1758" i="9"/>
  <c r="AL1759" i="9"/>
  <c r="AL1760" i="9"/>
  <c r="AL1761" i="9"/>
  <c r="AL1762" i="9"/>
  <c r="AL1763" i="9"/>
  <c r="AL1764" i="9"/>
  <c r="AL1765" i="9"/>
  <c r="AL1766" i="9"/>
  <c r="AL1767" i="9"/>
  <c r="AL1768" i="9"/>
  <c r="AL1769" i="9"/>
  <c r="AL1770" i="9"/>
  <c r="AL1771" i="9"/>
  <c r="AL1772" i="9"/>
  <c r="AL1773" i="9"/>
  <c r="AL1774" i="9"/>
  <c r="AL1775" i="9"/>
  <c r="AL1776" i="9"/>
  <c r="AL1777" i="9"/>
  <c r="AL1778" i="9"/>
  <c r="AL1779" i="9"/>
  <c r="AL1780" i="9"/>
  <c r="AL1781" i="9"/>
  <c r="AL1782" i="9"/>
  <c r="AL1783" i="9"/>
  <c r="AL1784" i="9"/>
  <c r="AL1785" i="9"/>
  <c r="AL1786" i="9"/>
  <c r="AL1787" i="9"/>
  <c r="AL1788" i="9"/>
  <c r="AL1789" i="9"/>
  <c r="AL1790" i="9"/>
  <c r="AL1791" i="9"/>
  <c r="AL1792" i="9"/>
  <c r="AL1793" i="9"/>
  <c r="AL1794" i="9"/>
  <c r="AL1795" i="9"/>
  <c r="AL1796" i="9"/>
  <c r="AL1797" i="9"/>
  <c r="AL1798" i="9"/>
  <c r="AL1799" i="9"/>
  <c r="AL1800" i="9"/>
  <c r="AL1801" i="9"/>
  <c r="AL1802" i="9"/>
  <c r="AL1803" i="9"/>
  <c r="AL1804" i="9"/>
  <c r="AL1805" i="9"/>
  <c r="AL1806" i="9"/>
  <c r="AL1807" i="9"/>
  <c r="AL1808" i="9"/>
  <c r="AL1809" i="9"/>
  <c r="AL1810" i="9"/>
  <c r="AL1811" i="9"/>
  <c r="AL1812" i="9"/>
  <c r="AL1813" i="9"/>
  <c r="AL1814" i="9"/>
  <c r="AL1815" i="9"/>
  <c r="AL1816" i="9"/>
  <c r="AL1817" i="9"/>
  <c r="AL1818" i="9"/>
  <c r="AL1819" i="9"/>
  <c r="AL1820" i="9"/>
  <c r="AL1821" i="9"/>
  <c r="AL1822" i="9"/>
  <c r="AL1823" i="9"/>
  <c r="AL1824" i="9"/>
  <c r="AL1825" i="9"/>
  <c r="AL1826" i="9"/>
  <c r="AL1827" i="9"/>
  <c r="AL1828" i="9"/>
  <c r="AL1829" i="9"/>
  <c r="AL1830" i="9"/>
  <c r="AL1831" i="9"/>
  <c r="AL1832" i="9"/>
  <c r="AL1833" i="9"/>
  <c r="AL1834" i="9"/>
  <c r="AL1835" i="9"/>
  <c r="AL1836" i="9"/>
  <c r="AL1837" i="9"/>
  <c r="AL1838" i="9"/>
  <c r="AL1839" i="9"/>
  <c r="AL1840" i="9"/>
  <c r="AL1841" i="9"/>
  <c r="AL1842" i="9"/>
  <c r="AL1843" i="9"/>
  <c r="AL1844" i="9"/>
  <c r="AL1845" i="9"/>
  <c r="AL1846" i="9"/>
  <c r="AL1847" i="9"/>
  <c r="AL1848" i="9"/>
  <c r="AL1849" i="9"/>
  <c r="AL1850" i="9"/>
  <c r="AL1851" i="9"/>
  <c r="AL1852" i="9"/>
  <c r="AL1853" i="9"/>
  <c r="AL1854" i="9"/>
  <c r="AL1855" i="9"/>
  <c r="AL1856" i="9"/>
  <c r="AL1857" i="9"/>
  <c r="AL1858" i="9"/>
  <c r="AL1859" i="9"/>
  <c r="AL1860" i="9"/>
  <c r="AL1861" i="9"/>
  <c r="AL1862" i="9"/>
  <c r="AL1863" i="9"/>
  <c r="AL1864" i="9"/>
  <c r="AL1865" i="9"/>
  <c r="AL1867" i="9"/>
  <c r="AL1868" i="9"/>
  <c r="AL1869" i="9"/>
  <c r="AL1871" i="9"/>
  <c r="AL1872" i="9"/>
  <c r="AL1873" i="9"/>
  <c r="AL1874" i="9"/>
  <c r="AL1875" i="9"/>
  <c r="AL1876" i="9"/>
  <c r="AL1877" i="9"/>
  <c r="AL1878" i="9"/>
  <c r="AL1879" i="9"/>
  <c r="AL1880" i="9"/>
  <c r="AL1881" i="9"/>
  <c r="AL1882" i="9"/>
  <c r="AL1883" i="9"/>
  <c r="AL1884" i="9"/>
  <c r="AL1885" i="9"/>
  <c r="AL1886" i="9"/>
  <c r="AL1887" i="9"/>
  <c r="AL1888" i="9"/>
  <c r="AL1889" i="9"/>
  <c r="AL1890" i="9"/>
  <c r="AL1892" i="9"/>
  <c r="AL1893" i="9"/>
  <c r="AL1894" i="9"/>
  <c r="AL1895" i="9"/>
  <c r="AL1896" i="9"/>
  <c r="AL1897" i="9"/>
  <c r="AL1898" i="9"/>
  <c r="AL1899" i="9"/>
  <c r="AL1900" i="9"/>
  <c r="AL1901" i="9"/>
  <c r="AL1902" i="9"/>
  <c r="AL1903" i="9"/>
  <c r="AL1904" i="9"/>
  <c r="AL1905" i="9"/>
  <c r="AL1906" i="9"/>
  <c r="AL1907" i="9"/>
  <c r="AL1908" i="9"/>
  <c r="AL1909" i="9"/>
  <c r="AL1910" i="9"/>
  <c r="AL1911" i="9"/>
  <c r="AL1912" i="9"/>
  <c r="AL1913" i="9"/>
  <c r="AL1914" i="9"/>
  <c r="AL1915" i="9"/>
  <c r="AL1916" i="9"/>
  <c r="AL1917" i="9"/>
  <c r="AL1918" i="9"/>
  <c r="AL1919" i="9"/>
  <c r="AL1920" i="9"/>
  <c r="AL1921" i="9"/>
  <c r="AL1922" i="9"/>
  <c r="AL1923" i="9"/>
  <c r="AL1924" i="9"/>
  <c r="AL1925" i="9"/>
  <c r="AL1926" i="9"/>
  <c r="AL1927" i="9"/>
  <c r="AL1928" i="9"/>
  <c r="AL1929" i="9"/>
  <c r="AL1930" i="9"/>
  <c r="AL1931" i="9"/>
  <c r="AL1932" i="9"/>
  <c r="AL1933" i="9"/>
  <c r="AL1934" i="9"/>
  <c r="AL1935" i="9"/>
  <c r="AL1936" i="9"/>
  <c r="AL1937" i="9"/>
  <c r="AL1938" i="9"/>
  <c r="AL1939" i="9"/>
  <c r="AL1940" i="9"/>
  <c r="AL1941" i="9"/>
  <c r="AL1943" i="9"/>
  <c r="AL1944" i="9"/>
  <c r="AL1945" i="9"/>
  <c r="AL1946" i="9"/>
  <c r="AL1947" i="9"/>
  <c r="AL1949" i="9"/>
  <c r="AL1950" i="9"/>
  <c r="AL1951" i="9"/>
  <c r="AL1952" i="9"/>
  <c r="AL1953" i="9"/>
  <c r="AL1954" i="9"/>
  <c r="AL1955" i="9"/>
  <c r="AL1956" i="9"/>
  <c r="AL1957" i="9"/>
  <c r="AL1958" i="9"/>
  <c r="AL1959" i="9"/>
  <c r="AL1960" i="9"/>
  <c r="AL1961" i="9"/>
  <c r="AL1962" i="9"/>
  <c r="AL1963" i="9"/>
  <c r="AL1964" i="9"/>
  <c r="AL1965" i="9"/>
  <c r="AL1966" i="9"/>
  <c r="AL1967" i="9"/>
  <c r="AL1968" i="9"/>
  <c r="AL1969" i="9"/>
  <c r="AL1970" i="9"/>
  <c r="AL1971" i="9"/>
  <c r="AL1972" i="9"/>
  <c r="AL1973" i="9"/>
  <c r="AL1974" i="9"/>
  <c r="AL1975" i="9"/>
  <c r="AL1976" i="9"/>
  <c r="AL1977" i="9"/>
  <c r="AL1978" i="9"/>
  <c r="AL1979" i="9"/>
  <c r="AL1980" i="9"/>
  <c r="AL1982" i="9"/>
  <c r="AL1983" i="9"/>
  <c r="AL1984" i="9"/>
  <c r="AL1985" i="9"/>
  <c r="AL1986" i="9"/>
  <c r="AL1987" i="9"/>
  <c r="AL1988" i="9"/>
  <c r="AL1989" i="9"/>
  <c r="AL1990" i="9"/>
  <c r="AL1991" i="9"/>
  <c r="AL1992" i="9"/>
  <c r="AL1993" i="9"/>
  <c r="AL1994" i="9"/>
  <c r="AL1995" i="9"/>
  <c r="AL1996" i="9"/>
  <c r="AL1997" i="9"/>
  <c r="AL1998" i="9"/>
  <c r="AL1999" i="9"/>
  <c r="AL2000" i="9"/>
  <c r="AL2001" i="9"/>
  <c r="AL2002" i="9"/>
  <c r="AL2003" i="9"/>
  <c r="AL2004" i="9"/>
  <c r="AL2005" i="9"/>
  <c r="AL2006" i="9"/>
  <c r="AL2007" i="9"/>
  <c r="AL2008" i="9"/>
  <c r="AL2009" i="9"/>
  <c r="AL2010" i="9"/>
  <c r="AL2011" i="9"/>
  <c r="AL2012" i="9"/>
  <c r="AL2013" i="9"/>
  <c r="AL2014" i="9"/>
  <c r="AL2015" i="9"/>
  <c r="AL2016" i="9"/>
  <c r="AL2017" i="9"/>
  <c r="AL2018" i="9"/>
  <c r="AL2019" i="9"/>
  <c r="AL2020" i="9"/>
  <c r="AL2021" i="9"/>
  <c r="AL2022" i="9"/>
  <c r="AL2023" i="9"/>
  <c r="AL2024" i="9"/>
  <c r="AL2025" i="9"/>
  <c r="AL2026" i="9"/>
  <c r="AL2027" i="9"/>
  <c r="AL2028" i="9"/>
  <c r="AL2029" i="9"/>
  <c r="AL2030" i="9"/>
  <c r="AL2031" i="9"/>
  <c r="AL2032" i="9"/>
  <c r="AL2033" i="9"/>
  <c r="AL2034" i="9"/>
  <c r="AL2035" i="9"/>
  <c r="AL2036" i="9"/>
  <c r="AL2037" i="9"/>
  <c r="AL2038" i="9"/>
  <c r="AL2039" i="9"/>
  <c r="AL2040" i="9"/>
  <c r="AL2041" i="9"/>
  <c r="AL2042" i="9"/>
  <c r="AL2043" i="9"/>
  <c r="AL2044" i="9"/>
  <c r="AL2045" i="9"/>
  <c r="AL2046" i="9"/>
  <c r="AL2047" i="9"/>
  <c r="AL2048" i="9"/>
  <c r="AL2049" i="9"/>
  <c r="AL2050" i="9"/>
  <c r="AL2051" i="9"/>
  <c r="AL2052" i="9"/>
  <c r="AL2053" i="9"/>
  <c r="AL2054" i="9"/>
  <c r="AL2055" i="9"/>
  <c r="AL2056" i="9"/>
  <c r="AL2057" i="9"/>
  <c r="AL2058" i="9"/>
  <c r="AL2059" i="9"/>
  <c r="AL2060" i="9"/>
  <c r="AL2061" i="9"/>
  <c r="AL2062" i="9"/>
  <c r="AL2063" i="9"/>
  <c r="AL2064" i="9"/>
  <c r="AL2065" i="9"/>
  <c r="AL2066" i="9"/>
  <c r="AL2067" i="9"/>
  <c r="AL2068" i="9"/>
  <c r="AL2069" i="9"/>
  <c r="AL2070" i="9"/>
  <c r="AL2071" i="9"/>
  <c r="AL2072" i="9"/>
  <c r="AL2073" i="9"/>
  <c r="AL2074" i="9"/>
  <c r="AL2075" i="9"/>
  <c r="AL2076" i="9"/>
  <c r="AL2077" i="9"/>
  <c r="AL2078" i="9"/>
  <c r="AL2079" i="9"/>
  <c r="AL2080" i="9"/>
  <c r="AL2081" i="9"/>
  <c r="AL2082" i="9"/>
  <c r="AL2083" i="9"/>
  <c r="AL2084" i="9"/>
  <c r="AL2085" i="9"/>
  <c r="AL2086" i="9"/>
  <c r="AL2087" i="9"/>
  <c r="AL2088" i="9"/>
  <c r="AL2089" i="9"/>
  <c r="AL2090" i="9"/>
  <c r="AL2091" i="9"/>
  <c r="AL2092" i="9"/>
  <c r="AL2093" i="9"/>
  <c r="AL2094" i="9"/>
  <c r="AL2095" i="9"/>
  <c r="AL2096" i="9"/>
  <c r="AL2097" i="9"/>
  <c r="AL2098" i="9"/>
  <c r="AL2099" i="9"/>
  <c r="AL2100" i="9"/>
  <c r="AL2101" i="9"/>
  <c r="AL2102" i="9"/>
  <c r="AL2103" i="9"/>
  <c r="AL2104" i="9"/>
  <c r="AL2105" i="9"/>
  <c r="AL2106" i="9"/>
  <c r="AL2107" i="9"/>
  <c r="AL2108" i="9"/>
  <c r="AL2109" i="9"/>
  <c r="AL2110" i="9"/>
  <c r="AL2111" i="9"/>
  <c r="AL2112" i="9"/>
  <c r="AL2113" i="9"/>
  <c r="AL2114" i="9"/>
  <c r="AL2115" i="9"/>
  <c r="AL2116" i="9"/>
  <c r="AL2117" i="9"/>
  <c r="AL2118" i="9"/>
  <c r="AL2119" i="9"/>
  <c r="AL2120" i="9"/>
  <c r="AL2121" i="9"/>
  <c r="AL2122" i="9"/>
  <c r="AL2123" i="9"/>
  <c r="AL2124" i="9"/>
  <c r="AL2125" i="9"/>
  <c r="AL2126" i="9"/>
  <c r="AL2127" i="9"/>
  <c r="AL2128" i="9"/>
  <c r="AL2129" i="9"/>
  <c r="AL2130" i="9"/>
  <c r="AL2131" i="9"/>
  <c r="AL2132" i="9"/>
  <c r="AL2133" i="9"/>
  <c r="AL2134" i="9"/>
  <c r="AL2135" i="9"/>
  <c r="AL2136" i="9"/>
  <c r="AL2137" i="9"/>
  <c r="AL2138" i="9"/>
  <c r="AL2139" i="9"/>
  <c r="AL2140" i="9"/>
  <c r="AL2141" i="9"/>
  <c r="AL2142" i="9"/>
  <c r="AL2143" i="9"/>
  <c r="AL2144" i="9"/>
  <c r="AL2145" i="9"/>
  <c r="AL2146" i="9"/>
  <c r="AL2147" i="9"/>
  <c r="AL2148" i="9"/>
  <c r="AL2149" i="9"/>
  <c r="AL2150" i="9"/>
  <c r="AL2151" i="9"/>
  <c r="AL2152" i="9"/>
  <c r="AL2153" i="9"/>
  <c r="AL2154" i="9"/>
  <c r="AL2155" i="9"/>
  <c r="AL2156" i="9"/>
  <c r="AL2157" i="9"/>
  <c r="AL2158" i="9"/>
  <c r="AL2159" i="9"/>
  <c r="AL2160" i="9"/>
  <c r="AL2161" i="9"/>
  <c r="AL2162" i="9"/>
  <c r="AL2163" i="9"/>
  <c r="AL2164" i="9"/>
  <c r="AL2165" i="9"/>
  <c r="AL2166" i="9"/>
  <c r="AL2167" i="9"/>
  <c r="AL2168" i="9"/>
  <c r="AL2169" i="9"/>
  <c r="AL2170" i="9"/>
  <c r="AL2171" i="9"/>
  <c r="AL2172" i="9"/>
  <c r="AL2173" i="9"/>
  <c r="AL2174" i="9"/>
  <c r="AL2175" i="9"/>
  <c r="AL2176" i="9"/>
  <c r="AL2177" i="9"/>
  <c r="AL2178" i="9"/>
  <c r="AL2179" i="9"/>
  <c r="AL2180" i="9"/>
  <c r="AL2181" i="9"/>
  <c r="AL2182" i="9"/>
  <c r="AL2183" i="9"/>
  <c r="AL2184" i="9"/>
  <c r="AL2185" i="9"/>
  <c r="AL2186" i="9"/>
  <c r="AL2187" i="9"/>
  <c r="AL2188" i="9"/>
  <c r="AL2189" i="9"/>
  <c r="AL2190" i="9"/>
  <c r="AL2191" i="9"/>
  <c r="AL2192" i="9"/>
  <c r="AL2193" i="9"/>
  <c r="AL2194" i="9"/>
  <c r="AL2195" i="9"/>
  <c r="AL2196" i="9"/>
  <c r="AL2197" i="9"/>
  <c r="AL2198" i="9"/>
  <c r="AL2199" i="9"/>
  <c r="AL2200" i="9"/>
  <c r="AL2201" i="9"/>
  <c r="AL2202" i="9"/>
  <c r="AL2203" i="9"/>
  <c r="AL2204" i="9"/>
  <c r="AL2205" i="9"/>
  <c r="AL2206" i="9"/>
  <c r="AL2207" i="9"/>
  <c r="AL2208" i="9"/>
  <c r="AL2209" i="9"/>
  <c r="AL2210" i="9"/>
  <c r="AL2211" i="9"/>
  <c r="AL2212" i="9"/>
  <c r="AL2213" i="9"/>
  <c r="AL2214" i="9"/>
  <c r="AL2215" i="9"/>
  <c r="AL2216" i="9"/>
  <c r="AL2217" i="9"/>
  <c r="AL2218" i="9"/>
  <c r="AL2219" i="9"/>
  <c r="AL2220" i="9"/>
  <c r="AL2221" i="9"/>
  <c r="AL2222" i="9"/>
  <c r="AL2223" i="9"/>
  <c r="AL2224" i="9"/>
  <c r="AL2225" i="9"/>
  <c r="AL2226" i="9"/>
  <c r="AL2227" i="9"/>
  <c r="AL2228" i="9"/>
  <c r="AL2229" i="9"/>
  <c r="AL2230" i="9"/>
  <c r="AL2231" i="9"/>
  <c r="AL2232" i="9"/>
  <c r="AL2233" i="9"/>
  <c r="AL2234" i="9"/>
  <c r="AL2235" i="9"/>
  <c r="AL2236" i="9"/>
  <c r="AL2237" i="9"/>
  <c r="AL2238" i="9"/>
  <c r="AL2239" i="9"/>
  <c r="AL2240" i="9"/>
  <c r="AL2241" i="9"/>
  <c r="AL2242" i="9"/>
  <c r="AL2243" i="9"/>
  <c r="AL2244" i="9"/>
  <c r="AL2245" i="9"/>
  <c r="AL2246" i="9"/>
  <c r="AL2247" i="9"/>
  <c r="AL2248" i="9"/>
  <c r="AL2249" i="9"/>
  <c r="AL2250" i="9"/>
  <c r="AL2251" i="9"/>
  <c r="AL2252" i="9"/>
  <c r="AL2253" i="9"/>
  <c r="AL2254" i="9"/>
  <c r="AL2255" i="9"/>
  <c r="AL2256" i="9"/>
  <c r="AL2257" i="9"/>
  <c r="AL2258" i="9"/>
  <c r="AL2259" i="9"/>
  <c r="AL2260" i="9"/>
  <c r="AL2261" i="9"/>
  <c r="AL2262" i="9"/>
  <c r="AL2263" i="9"/>
  <c r="AL2264" i="9"/>
  <c r="AL2265" i="9"/>
  <c r="AL2266" i="9"/>
  <c r="AL2267" i="9"/>
  <c r="AL2268" i="9"/>
  <c r="AL2269" i="9"/>
  <c r="AL2270" i="9"/>
  <c r="AL2271" i="9"/>
  <c r="AL2272" i="9"/>
  <c r="AL2273" i="9"/>
  <c r="AL2274" i="9"/>
  <c r="AL2275" i="9"/>
  <c r="AL2276" i="9"/>
  <c r="AL2277" i="9"/>
  <c r="AL2278" i="9"/>
  <c r="AL2279" i="9"/>
  <c r="AL2280" i="9"/>
  <c r="AL2281" i="9"/>
  <c r="AL2282" i="9"/>
  <c r="AL2283" i="9"/>
  <c r="AL2284" i="9"/>
  <c r="AL2285" i="9"/>
  <c r="AL2286" i="9"/>
  <c r="AL2287" i="9"/>
  <c r="AL2288" i="9"/>
  <c r="AL2289" i="9"/>
  <c r="AL2291" i="9"/>
  <c r="AL2292" i="9"/>
  <c r="AL2293" i="9"/>
  <c r="AL2294" i="9"/>
  <c r="AL2295" i="9"/>
  <c r="AL2296" i="9"/>
  <c r="AL2297" i="9"/>
  <c r="AL2298" i="9"/>
  <c r="AL2299" i="9"/>
  <c r="AL2300" i="9"/>
  <c r="AL2301" i="9"/>
  <c r="AL2302" i="9"/>
  <c r="AL2303" i="9"/>
  <c r="AL2304" i="9"/>
  <c r="AL2305" i="9"/>
  <c r="AL2306" i="9"/>
  <c r="AL2307" i="9"/>
  <c r="AL2308" i="9"/>
  <c r="AL2309" i="9"/>
  <c r="AL2310" i="9"/>
  <c r="AL2311" i="9"/>
  <c r="AL2312" i="9"/>
  <c r="AL2313" i="9"/>
  <c r="AL2314" i="9"/>
  <c r="AL2315" i="9"/>
  <c r="AL2316" i="9"/>
  <c r="AL2317" i="9"/>
  <c r="AL2318" i="9"/>
  <c r="AL2319" i="9"/>
  <c r="AL2320" i="9"/>
  <c r="AL2321" i="9"/>
  <c r="AL2322" i="9"/>
  <c r="AL2323" i="9"/>
  <c r="AL2324" i="9"/>
  <c r="AL2325" i="9"/>
  <c r="AL2326" i="9"/>
  <c r="AL2327" i="9"/>
  <c r="AL2328" i="9"/>
  <c r="AL2329" i="9"/>
  <c r="AL2330" i="9"/>
  <c r="AL2331" i="9"/>
  <c r="AL2332" i="9"/>
  <c r="AL2333" i="9"/>
  <c r="AL2334" i="9"/>
  <c r="AL2335" i="9"/>
  <c r="AL2336" i="9"/>
  <c r="AL2337" i="9"/>
  <c r="AL2338" i="9"/>
  <c r="AL2339" i="9"/>
  <c r="AL2340" i="9"/>
  <c r="AL2341" i="9"/>
  <c r="AL2342" i="9"/>
  <c r="AL2343" i="9"/>
  <c r="AL2344" i="9"/>
  <c r="AL2345" i="9"/>
  <c r="AL2346" i="9"/>
  <c r="AL2347" i="9"/>
  <c r="AL2348" i="9"/>
  <c r="AL2349" i="9"/>
  <c r="AL2350" i="9"/>
  <c r="AL2351" i="9"/>
  <c r="AL2352" i="9"/>
  <c r="AL2353" i="9"/>
  <c r="AL2354" i="9"/>
  <c r="AL2355" i="9"/>
  <c r="AL2356" i="9"/>
  <c r="AL2357" i="9"/>
  <c r="AL2358" i="9"/>
  <c r="AL2359" i="9"/>
  <c r="AL2360" i="9"/>
  <c r="AL2361" i="9"/>
  <c r="AL2362" i="9"/>
  <c r="AO2362" i="9" s="1"/>
  <c r="AL2363" i="9"/>
  <c r="AL2364" i="9"/>
  <c r="AL2365" i="9"/>
  <c r="AL2366" i="9"/>
  <c r="AL2367" i="9"/>
  <c r="AL2368" i="9"/>
  <c r="AL2369" i="9"/>
  <c r="AL2370" i="9"/>
  <c r="AL2371" i="9"/>
  <c r="AL2372" i="9"/>
  <c r="AL2373" i="9"/>
  <c r="AL2374" i="9"/>
  <c r="AL2375" i="9"/>
  <c r="AL2376" i="9"/>
  <c r="AL4" i="9"/>
  <c r="H8" i="14"/>
  <c r="H36" i="14"/>
  <c r="G8" i="14" l="1"/>
  <c r="G10" i="14"/>
  <c r="G14" i="14"/>
  <c r="G19" i="14"/>
  <c r="G20" i="14"/>
  <c r="G21" i="14"/>
  <c r="G29" i="14"/>
  <c r="G31" i="14"/>
  <c r="G32" i="14"/>
  <c r="G35" i="14"/>
  <c r="G36" i="14"/>
  <c r="G39" i="14"/>
  <c r="G40" i="14"/>
  <c r="G45" i="14"/>
  <c r="G48" i="14"/>
  <c r="G49" i="14"/>
  <c r="G50" i="14"/>
  <c r="G52" i="14"/>
  <c r="G57" i="14"/>
  <c r="G59" i="14"/>
  <c r="G60" i="14"/>
  <c r="G61" i="14"/>
  <c r="G62" i="14"/>
  <c r="G71" i="14"/>
  <c r="G75" i="14"/>
  <c r="G78" i="14"/>
  <c r="G82" i="14"/>
  <c r="G86" i="14"/>
  <c r="G92" i="14"/>
  <c r="G93" i="14"/>
  <c r="G94" i="14"/>
  <c r="G95" i="14"/>
  <c r="G98" i="14"/>
  <c r="G6" i="14"/>
  <c r="I8" i="14"/>
  <c r="I10" i="14"/>
  <c r="I14" i="14"/>
  <c r="I19" i="14"/>
  <c r="I20" i="14"/>
  <c r="I21" i="14"/>
  <c r="I29" i="14"/>
  <c r="I31" i="14"/>
  <c r="I32" i="14"/>
  <c r="I35" i="14"/>
  <c r="I36" i="14"/>
  <c r="I39" i="14"/>
  <c r="I40" i="14"/>
  <c r="I45" i="14"/>
  <c r="I48" i="14"/>
  <c r="I49" i="14"/>
  <c r="I50" i="14"/>
  <c r="I52" i="14"/>
  <c r="I57" i="14"/>
  <c r="I59" i="14"/>
  <c r="I60" i="14"/>
  <c r="I61" i="14"/>
  <c r="I62" i="14"/>
  <c r="I71" i="14"/>
  <c r="I75" i="14"/>
  <c r="I78" i="14"/>
  <c r="I82" i="14"/>
  <c r="I86" i="14"/>
  <c r="I92" i="14"/>
  <c r="I93" i="14"/>
  <c r="I94" i="14"/>
  <c r="I95" i="14"/>
  <c r="I98" i="14"/>
  <c r="I6" i="14"/>
  <c r="F8" i="14"/>
  <c r="F10" i="14"/>
  <c r="F14" i="14"/>
  <c r="F19" i="14"/>
  <c r="F20" i="14"/>
  <c r="F21" i="14"/>
  <c r="F29" i="14"/>
  <c r="F31" i="14"/>
  <c r="F32" i="14"/>
  <c r="F35" i="14"/>
  <c r="F36" i="14"/>
  <c r="F39" i="14"/>
  <c r="F40" i="14"/>
  <c r="F45" i="14"/>
  <c r="F48" i="14"/>
  <c r="F49" i="14"/>
  <c r="F50" i="14"/>
  <c r="F52" i="14"/>
  <c r="F57" i="14"/>
  <c r="F59" i="14"/>
  <c r="F60" i="14"/>
  <c r="F61" i="14"/>
  <c r="F62" i="14"/>
  <c r="F71" i="14"/>
  <c r="F75" i="14"/>
  <c r="F78" i="14"/>
  <c r="F82" i="14"/>
  <c r="F86" i="14"/>
  <c r="F92" i="14"/>
  <c r="F93" i="14"/>
  <c r="F94" i="14"/>
  <c r="F95" i="14"/>
  <c r="F98" i="14"/>
  <c r="F6" i="14"/>
  <c r="J29" i="14" l="1"/>
  <c r="J31" i="14"/>
  <c r="J45" i="14"/>
  <c r="J48" i="14"/>
  <c r="J49" i="14"/>
  <c r="J61" i="14"/>
  <c r="J62" i="14"/>
  <c r="J71" i="14"/>
  <c r="J93" i="14"/>
  <c r="J94" i="14"/>
  <c r="J95" i="14"/>
  <c r="J98" i="14"/>
  <c r="J6" i="14"/>
  <c r="J92" i="14"/>
  <c r="J86" i="14"/>
  <c r="J82" i="14"/>
  <c r="J78" i="14"/>
  <c r="J75" i="14"/>
  <c r="J60" i="14"/>
  <c r="J59" i="14"/>
  <c r="J57" i="14"/>
  <c r="J52" i="14"/>
  <c r="J50" i="14"/>
  <c r="J40" i="14"/>
  <c r="J39" i="14"/>
  <c r="J36" i="14"/>
  <c r="J35" i="14"/>
  <c r="J32" i="14"/>
  <c r="J21" i="14"/>
  <c r="J20" i="14"/>
  <c r="J19" i="14"/>
  <c r="J14" i="14"/>
  <c r="J10" i="14"/>
  <c r="J8" i="14"/>
  <c r="J104" i="14"/>
  <c r="J103" i="14"/>
  <c r="J102" i="14"/>
  <c r="J101" i="14"/>
  <c r="J100" i="14"/>
  <c r="J99" i="14"/>
  <c r="J97" i="14"/>
  <c r="J96" i="14"/>
  <c r="J91" i="14"/>
  <c r="J90" i="14"/>
  <c r="J89" i="14"/>
  <c r="J88" i="14"/>
  <c r="J87" i="14"/>
  <c r="J85" i="14"/>
  <c r="J84" i="14"/>
  <c r="J83" i="14"/>
  <c r="J81" i="14"/>
  <c r="J80" i="14"/>
  <c r="J79" i="14"/>
  <c r="J77" i="14"/>
  <c r="J76" i="14"/>
  <c r="J74" i="14"/>
  <c r="J73" i="14"/>
  <c r="J72" i="14"/>
  <c r="J70" i="14"/>
  <c r="J69" i="14"/>
  <c r="J68" i="14"/>
  <c r="J67" i="14"/>
  <c r="J66" i="14"/>
  <c r="J65" i="14"/>
  <c r="J64" i="14"/>
  <c r="J63" i="14"/>
  <c r="J58" i="14"/>
  <c r="J56" i="14"/>
  <c r="J55" i="14"/>
  <c r="J54" i="14"/>
  <c r="J53" i="14"/>
  <c r="J51" i="14"/>
  <c r="J47" i="14"/>
  <c r="J46" i="14"/>
  <c r="J44" i="14"/>
  <c r="J43" i="14"/>
  <c r="J42" i="14"/>
  <c r="J41" i="14"/>
  <c r="J38" i="14"/>
  <c r="J37" i="14"/>
  <c r="J34" i="14"/>
  <c r="J33" i="14"/>
  <c r="J30" i="14"/>
  <c r="J28" i="14"/>
  <c r="J27" i="14"/>
  <c r="J26" i="14"/>
  <c r="J25" i="14"/>
  <c r="J24" i="14"/>
  <c r="J23" i="14"/>
  <c r="J22" i="14"/>
  <c r="J18" i="14"/>
  <c r="J17" i="14"/>
  <c r="J16" i="14"/>
  <c r="J15" i="14"/>
  <c r="J13" i="14"/>
  <c r="J12" i="14"/>
  <c r="J11" i="14"/>
  <c r="J9" i="14"/>
  <c r="J7" i="14"/>
  <c r="J5" i="14"/>
  <c r="AD223" i="14"/>
  <c r="AC223" i="14"/>
  <c r="AB223" i="14"/>
  <c r="AA223" i="14"/>
  <c r="Z223" i="14"/>
  <c r="AD222" i="14"/>
  <c r="AC222" i="14"/>
  <c r="AB222" i="14"/>
  <c r="AA222" i="14"/>
  <c r="Z222" i="14"/>
  <c r="AC221" i="14"/>
  <c r="AB221" i="14"/>
  <c r="AA221" i="14"/>
  <c r="Z221" i="14"/>
  <c r="AC220" i="14"/>
  <c r="AB220" i="14"/>
  <c r="AA220" i="14"/>
  <c r="Z220" i="14"/>
  <c r="AD219" i="14"/>
  <c r="AC219" i="14"/>
  <c r="AB219" i="14"/>
  <c r="AA219" i="14"/>
  <c r="Z219" i="14"/>
  <c r="AD218" i="14"/>
  <c r="AC218" i="14"/>
  <c r="AB218" i="14"/>
  <c r="AA218" i="14"/>
  <c r="Z218" i="14"/>
  <c r="AD217" i="14"/>
  <c r="AC217" i="14"/>
  <c r="AB217" i="14"/>
  <c r="AA217" i="14"/>
  <c r="Z217" i="14"/>
  <c r="AD216" i="14"/>
  <c r="AC216" i="14"/>
  <c r="AB216" i="14"/>
  <c r="AA216" i="14"/>
  <c r="Z216" i="14"/>
  <c r="AD215" i="14"/>
  <c r="AC215" i="14"/>
  <c r="AB215" i="14"/>
  <c r="AA215" i="14"/>
  <c r="Z215" i="14"/>
  <c r="AD214" i="14"/>
  <c r="AC214" i="14"/>
  <c r="AB214" i="14"/>
  <c r="AA214" i="14"/>
  <c r="Z214" i="14"/>
  <c r="AD213" i="14"/>
  <c r="AC213" i="14"/>
  <c r="AB213" i="14"/>
  <c r="AA213" i="14"/>
  <c r="Z213" i="14"/>
  <c r="AD212" i="14"/>
  <c r="AC212" i="14"/>
  <c r="AB212" i="14"/>
  <c r="AA212" i="14"/>
  <c r="Z212" i="14"/>
  <c r="AD211" i="14"/>
  <c r="AC211" i="14"/>
  <c r="AB211" i="14"/>
  <c r="AA211" i="14"/>
  <c r="Z211" i="14"/>
  <c r="AD210" i="14"/>
  <c r="AC210" i="14"/>
  <c r="AB210" i="14"/>
  <c r="AA210" i="14"/>
  <c r="Z210" i="14"/>
  <c r="AD209" i="14"/>
  <c r="AC209" i="14"/>
  <c r="AB209" i="14"/>
  <c r="AA209" i="14"/>
  <c r="Z209" i="14"/>
  <c r="AD208" i="14"/>
  <c r="AC208" i="14"/>
  <c r="AB208" i="14"/>
  <c r="AA208" i="14"/>
  <c r="Z208" i="14"/>
  <c r="AD207" i="14"/>
  <c r="AC207" i="14"/>
  <c r="AB207" i="14"/>
  <c r="AA207" i="14"/>
  <c r="Z207" i="14"/>
  <c r="AD206" i="14"/>
  <c r="AC206" i="14"/>
  <c r="AB206" i="14"/>
  <c r="AA206" i="14"/>
  <c r="Z206" i="14"/>
  <c r="AD205" i="14"/>
  <c r="AC205" i="14"/>
  <c r="AB205" i="14"/>
  <c r="AA205" i="14"/>
  <c r="Z205" i="14"/>
  <c r="AD204" i="14"/>
  <c r="AC204" i="14"/>
  <c r="AB204" i="14"/>
  <c r="AA204" i="14"/>
  <c r="Z204" i="14"/>
  <c r="AD203" i="14"/>
  <c r="AC203" i="14"/>
  <c r="AB203" i="14"/>
  <c r="AA203" i="14"/>
  <c r="Z203" i="14"/>
  <c r="AD202" i="14"/>
  <c r="AC202" i="14"/>
  <c r="AB202" i="14"/>
  <c r="AA202" i="14"/>
  <c r="Z202" i="14"/>
  <c r="AD201" i="14"/>
  <c r="AC201" i="14"/>
  <c r="AB201" i="14"/>
  <c r="AA201" i="14"/>
  <c r="Z201" i="14"/>
  <c r="AD200" i="14"/>
  <c r="AC200" i="14"/>
  <c r="AB200" i="14"/>
  <c r="AA200" i="14"/>
  <c r="Z200" i="14"/>
  <c r="AD199" i="14"/>
  <c r="AC199" i="14"/>
  <c r="AB199" i="14"/>
  <c r="AA199" i="14"/>
  <c r="Z199" i="14"/>
  <c r="AD198" i="14"/>
  <c r="AC198" i="14"/>
  <c r="AB198" i="14"/>
  <c r="AA198" i="14"/>
  <c r="Z198" i="14"/>
  <c r="AD197" i="14"/>
  <c r="AC197" i="14"/>
  <c r="AB197" i="14"/>
  <c r="AA197" i="14"/>
  <c r="Z197" i="14"/>
  <c r="AD196" i="14"/>
  <c r="AC196" i="14"/>
  <c r="AB196" i="14"/>
  <c r="AA196" i="14"/>
  <c r="Z196" i="14"/>
  <c r="AD195" i="14"/>
  <c r="AC195" i="14"/>
  <c r="AB195" i="14"/>
  <c r="AA195" i="14"/>
  <c r="Z195" i="14"/>
  <c r="AD194" i="14"/>
  <c r="AC194" i="14"/>
  <c r="AB194" i="14"/>
  <c r="AA194" i="14"/>
  <c r="Z194" i="14"/>
  <c r="AD193" i="14"/>
  <c r="AC193" i="14"/>
  <c r="AB193" i="14"/>
  <c r="AA193" i="14"/>
  <c r="Z193" i="14"/>
  <c r="AD192" i="14"/>
  <c r="AC192" i="14"/>
  <c r="AB192" i="14"/>
  <c r="AA192" i="14"/>
  <c r="Z192" i="14"/>
  <c r="AD191" i="14"/>
  <c r="AC191" i="14"/>
  <c r="AB191" i="14"/>
  <c r="AA191" i="14"/>
  <c r="Z191" i="14"/>
  <c r="AD190" i="14"/>
  <c r="AC190" i="14"/>
  <c r="AB190" i="14"/>
  <c r="AA190" i="14"/>
  <c r="Z190" i="14"/>
  <c r="AD189" i="14"/>
  <c r="AC189" i="14"/>
  <c r="AB189" i="14"/>
  <c r="AA189" i="14"/>
  <c r="Z189" i="14"/>
  <c r="AD188" i="14"/>
  <c r="AC188" i="14"/>
  <c r="AB188" i="14"/>
  <c r="AA188" i="14"/>
  <c r="Z188" i="14"/>
  <c r="AD187" i="14"/>
  <c r="AC187" i="14"/>
  <c r="AB187" i="14"/>
  <c r="AA187" i="14"/>
  <c r="Z187" i="14"/>
  <c r="AD186" i="14"/>
  <c r="AC186" i="14"/>
  <c r="AB186" i="14"/>
  <c r="AA186" i="14"/>
  <c r="Z186" i="14"/>
  <c r="AD185" i="14"/>
  <c r="AC185" i="14"/>
  <c r="AB185" i="14"/>
  <c r="AA185" i="14"/>
  <c r="Z185" i="14"/>
  <c r="AD184" i="14"/>
  <c r="AC184" i="14"/>
  <c r="AB184" i="14"/>
  <c r="AA184" i="14"/>
  <c r="Z184" i="14"/>
  <c r="AD183" i="14"/>
  <c r="AC183" i="14"/>
  <c r="AB183" i="14"/>
  <c r="AA183" i="14"/>
  <c r="Z183" i="14"/>
  <c r="AN1965" i="9"/>
  <c r="AN1963" i="9"/>
  <c r="AN1962" i="9"/>
  <c r="AD179" i="14"/>
  <c r="AC179" i="14"/>
  <c r="AB179" i="14"/>
  <c r="AA179" i="14"/>
  <c r="Z179" i="14"/>
  <c r="AD178" i="14"/>
  <c r="AC178" i="14"/>
  <c r="AB178" i="14"/>
  <c r="AA178" i="14"/>
  <c r="Z178" i="14"/>
  <c r="AD177" i="14"/>
  <c r="AC177" i="14"/>
  <c r="AB177" i="14"/>
  <c r="AA177" i="14"/>
  <c r="Z177" i="14"/>
  <c r="AD176" i="14"/>
  <c r="AC176" i="14"/>
  <c r="AB176" i="14"/>
  <c r="AA176" i="14"/>
  <c r="Z176" i="14"/>
  <c r="AD175" i="14"/>
  <c r="AC175" i="14"/>
  <c r="AB175" i="14"/>
  <c r="AA175" i="14"/>
  <c r="Z175" i="14"/>
  <c r="AD174" i="14"/>
  <c r="AC174" i="14"/>
  <c r="AB174" i="14"/>
  <c r="AA174" i="14"/>
  <c r="Z174" i="14"/>
  <c r="AD173" i="14"/>
  <c r="AC173" i="14"/>
  <c r="AB173" i="14"/>
  <c r="AA173" i="14"/>
  <c r="Z173" i="14"/>
  <c r="AD172" i="14"/>
  <c r="AC172" i="14"/>
  <c r="AB172" i="14"/>
  <c r="AA172" i="14"/>
  <c r="Z172" i="14"/>
  <c r="AD171" i="14"/>
  <c r="AC171" i="14"/>
  <c r="AB171" i="14"/>
  <c r="AA171" i="14"/>
  <c r="Z171" i="14"/>
  <c r="AD170" i="14"/>
  <c r="AC170" i="14"/>
  <c r="AB170" i="14"/>
  <c r="AA170" i="14"/>
  <c r="Z170" i="14"/>
  <c r="AD169" i="14"/>
  <c r="AC169" i="14"/>
  <c r="AB169" i="14"/>
  <c r="AA169" i="14"/>
  <c r="Z169" i="14"/>
  <c r="AD168" i="14"/>
  <c r="AC168" i="14"/>
  <c r="AB168" i="14"/>
  <c r="AA168" i="14"/>
  <c r="Z168" i="14"/>
  <c r="AD167" i="14"/>
  <c r="AC167" i="14"/>
  <c r="AB167" i="14"/>
  <c r="AA167" i="14"/>
  <c r="Z167" i="14"/>
  <c r="AD166" i="14"/>
  <c r="AC166" i="14"/>
  <c r="AB166" i="14"/>
  <c r="AA166" i="14"/>
  <c r="Z166" i="14"/>
  <c r="AD165" i="14"/>
  <c r="AC165" i="14"/>
  <c r="AB165" i="14"/>
  <c r="AA165" i="14"/>
  <c r="Z165" i="14"/>
  <c r="AD164" i="14"/>
  <c r="AC164" i="14"/>
  <c r="AB164" i="14"/>
  <c r="AA164" i="14"/>
  <c r="Z164" i="14"/>
  <c r="AD163" i="14"/>
  <c r="AC163" i="14"/>
  <c r="AB163" i="14"/>
  <c r="AA163" i="14"/>
  <c r="Z163" i="14"/>
  <c r="AD162" i="14"/>
  <c r="AC162" i="14"/>
  <c r="AB162" i="14"/>
  <c r="AA162" i="14"/>
  <c r="Z162" i="14"/>
  <c r="AD161" i="14"/>
  <c r="AC161" i="14"/>
  <c r="AB161" i="14"/>
  <c r="AA161" i="14"/>
  <c r="Z161" i="14"/>
  <c r="AD160" i="14"/>
  <c r="AC160" i="14"/>
  <c r="AB160" i="14"/>
  <c r="AA160" i="14"/>
  <c r="Z160" i="14"/>
  <c r="AD159" i="14"/>
  <c r="AC159" i="14"/>
  <c r="AB159" i="14"/>
  <c r="AA159" i="14"/>
  <c r="Z159" i="14"/>
  <c r="AD158" i="14"/>
  <c r="AC158" i="14"/>
  <c r="AB158" i="14"/>
  <c r="AA158" i="14"/>
  <c r="Z158" i="14"/>
  <c r="AD157" i="14"/>
  <c r="AC157" i="14"/>
  <c r="AB157" i="14"/>
  <c r="AA157" i="14"/>
  <c r="Z157" i="14"/>
  <c r="AD156" i="14"/>
  <c r="AC156" i="14"/>
  <c r="AB156" i="14"/>
  <c r="AA156" i="14"/>
  <c r="Z156" i="14"/>
  <c r="AD155" i="14"/>
  <c r="AC155" i="14"/>
  <c r="AB155" i="14"/>
  <c r="AA155" i="14"/>
  <c r="Z155" i="14"/>
  <c r="AD154" i="14"/>
  <c r="AC154" i="14"/>
  <c r="AB154" i="14"/>
  <c r="AA154" i="14"/>
  <c r="Z154" i="14"/>
  <c r="AD153" i="14"/>
  <c r="AC153" i="14"/>
  <c r="AB153" i="14"/>
  <c r="AA153" i="14"/>
  <c r="Z153" i="14"/>
  <c r="AD152" i="14"/>
  <c r="AC152" i="14"/>
  <c r="AB152" i="14"/>
  <c r="AA152" i="14"/>
  <c r="Z152" i="14"/>
  <c r="AD151" i="14"/>
  <c r="AC151" i="14"/>
  <c r="AB151" i="14"/>
  <c r="AA151" i="14"/>
  <c r="Z151" i="14"/>
  <c r="AD150" i="14"/>
  <c r="AC150" i="14"/>
  <c r="AB150" i="14"/>
  <c r="AA150" i="14"/>
  <c r="Z150" i="14"/>
  <c r="AD149" i="14"/>
  <c r="AC149" i="14"/>
  <c r="AB149" i="14"/>
  <c r="AA149" i="14"/>
  <c r="Z149" i="14"/>
  <c r="AD148" i="14"/>
  <c r="AC148" i="14"/>
  <c r="AB148" i="14"/>
  <c r="AA148" i="14"/>
  <c r="Z148" i="14"/>
  <c r="AD147" i="14"/>
  <c r="AC147" i="14"/>
  <c r="AB147" i="14"/>
  <c r="AA147" i="14"/>
  <c r="Z147" i="14"/>
  <c r="AD146" i="14"/>
  <c r="AC146" i="14"/>
  <c r="AB146" i="14"/>
  <c r="AA146" i="14"/>
  <c r="Z146" i="14"/>
  <c r="AD145" i="14"/>
  <c r="AC145" i="14"/>
  <c r="AB145" i="14"/>
  <c r="AA145" i="14"/>
  <c r="Z145" i="14"/>
  <c r="AD144" i="14"/>
  <c r="AC144" i="14"/>
  <c r="AB144" i="14"/>
  <c r="AA144" i="14"/>
  <c r="Z144" i="14"/>
  <c r="AD143" i="14"/>
  <c r="AC143" i="14"/>
  <c r="AB143" i="14"/>
  <c r="AA143" i="14"/>
  <c r="Z143" i="14"/>
  <c r="AD142" i="14"/>
  <c r="AC142" i="14"/>
  <c r="AB142" i="14"/>
  <c r="AA142" i="14"/>
  <c r="Z142" i="14"/>
  <c r="AD141" i="14"/>
  <c r="AC141" i="14"/>
  <c r="AB141" i="14"/>
  <c r="AA141" i="14"/>
  <c r="Z141" i="14"/>
  <c r="AD140" i="14"/>
  <c r="AC140" i="14"/>
  <c r="AB140" i="14"/>
  <c r="AA140" i="14"/>
  <c r="Z140" i="14"/>
  <c r="AD139" i="14"/>
  <c r="AC139" i="14"/>
  <c r="AB139" i="14"/>
  <c r="AA139" i="14"/>
  <c r="Z139" i="14"/>
  <c r="AD138" i="14"/>
  <c r="AC138" i="14"/>
  <c r="AB138" i="14"/>
  <c r="AA138" i="14"/>
  <c r="Z138" i="14"/>
  <c r="AD137" i="14"/>
  <c r="AC137" i="14"/>
  <c r="AB137" i="14"/>
  <c r="AA137" i="14"/>
  <c r="Z137" i="14"/>
  <c r="AD136" i="14"/>
  <c r="AC136" i="14"/>
  <c r="AB136" i="14"/>
  <c r="AA136" i="14"/>
  <c r="Z136" i="14"/>
  <c r="AC135" i="14"/>
  <c r="AB135" i="14"/>
  <c r="AA135" i="14"/>
  <c r="Z135" i="14"/>
  <c r="AD134" i="14"/>
  <c r="AC134" i="14"/>
  <c r="AB134" i="14"/>
  <c r="AA134" i="14"/>
  <c r="Z134" i="14"/>
  <c r="AD133" i="14"/>
  <c r="AC133" i="14"/>
  <c r="AB133" i="14"/>
  <c r="AA133" i="14"/>
  <c r="Z133" i="14"/>
  <c r="AD132" i="14"/>
  <c r="AC132" i="14"/>
  <c r="AB132" i="14"/>
  <c r="AA132" i="14"/>
  <c r="Z132" i="14"/>
  <c r="AD131" i="14"/>
  <c r="AC131" i="14"/>
  <c r="AB131" i="14"/>
  <c r="AA131" i="14"/>
  <c r="Z131" i="14"/>
  <c r="AD130" i="14"/>
  <c r="AC130" i="14"/>
  <c r="AB130" i="14"/>
  <c r="AA130" i="14"/>
  <c r="Z130" i="14"/>
  <c r="AD129" i="14"/>
  <c r="AC129" i="14"/>
  <c r="AB129" i="14"/>
  <c r="AA129" i="14"/>
  <c r="Z129" i="14"/>
  <c r="AD128" i="14"/>
  <c r="AC128" i="14"/>
  <c r="AB128" i="14"/>
  <c r="AA128" i="14"/>
  <c r="Z128" i="14"/>
  <c r="AD127" i="14"/>
  <c r="AC127" i="14"/>
  <c r="AB127" i="14"/>
  <c r="AA127" i="14"/>
  <c r="Z127" i="14"/>
  <c r="AD126" i="14"/>
  <c r="AC126" i="14"/>
  <c r="AB126" i="14"/>
  <c r="AA126" i="14"/>
  <c r="Z126" i="14"/>
  <c r="AD125" i="14"/>
  <c r="AC125" i="14"/>
  <c r="AB125" i="14"/>
  <c r="AA125" i="14"/>
  <c r="Z125" i="14"/>
  <c r="AD124" i="14"/>
  <c r="AC124" i="14"/>
  <c r="AB124" i="14"/>
  <c r="AA124" i="14"/>
  <c r="Z124" i="14"/>
  <c r="AD123" i="14"/>
  <c r="AC123" i="14"/>
  <c r="AB123" i="14"/>
  <c r="AA123" i="14"/>
  <c r="Z123" i="14"/>
  <c r="AD122" i="14"/>
  <c r="AC122" i="14"/>
  <c r="AB122" i="14"/>
  <c r="AA122" i="14"/>
  <c r="Z122" i="14"/>
  <c r="AD121" i="14"/>
  <c r="AC121" i="14"/>
  <c r="AB121" i="14"/>
  <c r="AA121" i="14"/>
  <c r="Z121" i="14"/>
  <c r="AD120" i="14"/>
  <c r="AC120" i="14"/>
  <c r="AB120" i="14"/>
  <c r="AA120" i="14"/>
  <c r="Z120" i="14"/>
  <c r="AD119" i="14"/>
  <c r="AC119" i="14"/>
  <c r="AB119" i="14"/>
  <c r="AA119" i="14"/>
  <c r="Z119" i="14"/>
  <c r="AD118" i="14"/>
  <c r="AC118" i="14"/>
  <c r="AB118" i="14"/>
  <c r="AA118" i="14"/>
  <c r="Z118" i="14"/>
  <c r="AD117" i="14"/>
  <c r="AC117" i="14"/>
  <c r="AB117" i="14"/>
  <c r="AA117" i="14"/>
  <c r="Z117" i="14"/>
  <c r="AD116" i="14"/>
  <c r="AC116" i="14"/>
  <c r="AB116" i="14"/>
  <c r="AA116" i="14"/>
  <c r="Z116" i="14"/>
  <c r="AD115" i="14"/>
  <c r="AC115" i="14"/>
  <c r="AB115" i="14"/>
  <c r="AA115" i="14"/>
  <c r="Z115" i="14"/>
  <c r="AD114" i="14"/>
  <c r="AC114" i="14"/>
  <c r="AB114" i="14"/>
  <c r="AA114" i="14"/>
  <c r="Z114" i="14"/>
  <c r="AD113" i="14"/>
  <c r="AC113" i="14"/>
  <c r="AB113" i="14"/>
  <c r="AA113" i="14"/>
  <c r="Z113" i="14"/>
  <c r="AD112" i="14"/>
  <c r="AC112" i="14"/>
  <c r="AB112" i="14"/>
  <c r="AA112" i="14"/>
  <c r="Z112" i="14"/>
  <c r="AD111" i="14"/>
  <c r="AC111" i="14"/>
  <c r="AB111" i="14"/>
  <c r="AA111" i="14"/>
  <c r="Z111" i="14"/>
  <c r="AD110" i="14"/>
  <c r="AC110" i="14"/>
  <c r="AB110" i="14"/>
  <c r="AA110" i="14"/>
  <c r="Z110" i="14"/>
  <c r="AD109" i="14"/>
  <c r="AC109" i="14"/>
  <c r="AB109" i="14"/>
  <c r="AA109" i="14"/>
  <c r="Z109" i="14"/>
  <c r="AD108" i="14"/>
  <c r="AC108" i="14"/>
  <c r="AB108" i="14"/>
  <c r="AA108" i="14"/>
  <c r="Z108" i="14"/>
  <c r="AD107" i="14"/>
  <c r="AC107" i="14"/>
  <c r="AB107" i="14"/>
  <c r="AA107" i="14"/>
  <c r="Z107" i="14"/>
  <c r="AD106" i="14"/>
  <c r="AC106" i="14"/>
  <c r="AB106" i="14"/>
  <c r="AA106" i="14"/>
  <c r="Z106" i="14"/>
  <c r="AD105" i="14"/>
  <c r="AC105" i="14"/>
  <c r="AB105" i="14"/>
  <c r="AA105" i="14"/>
  <c r="Z105" i="14"/>
  <c r="AD104" i="14"/>
  <c r="AC104" i="14"/>
  <c r="AB104" i="14"/>
  <c r="AA104" i="14"/>
  <c r="Z104" i="14"/>
  <c r="AD103" i="14"/>
  <c r="AC103" i="14"/>
  <c r="AB103" i="14"/>
  <c r="AA103" i="14"/>
  <c r="Z103" i="14"/>
  <c r="AD102" i="14"/>
  <c r="AC102" i="14"/>
  <c r="AB102" i="14"/>
  <c r="AA102" i="14"/>
  <c r="Z102" i="14"/>
  <c r="AD101" i="14"/>
  <c r="AC101" i="14"/>
  <c r="AB101" i="14"/>
  <c r="AA101" i="14"/>
  <c r="Z101" i="14"/>
  <c r="AD100" i="14"/>
  <c r="AC100" i="14"/>
  <c r="AB100" i="14"/>
  <c r="AA100" i="14"/>
  <c r="Z100" i="14"/>
  <c r="AD99" i="14"/>
  <c r="AC99" i="14"/>
  <c r="AB99" i="14"/>
  <c r="AA99" i="14"/>
  <c r="Z99" i="14"/>
  <c r="AD98" i="14"/>
  <c r="AC98" i="14"/>
  <c r="AB98" i="14"/>
  <c r="AA98" i="14"/>
  <c r="Z98" i="14"/>
  <c r="AD97" i="14"/>
  <c r="AC97" i="14"/>
  <c r="AB97" i="14"/>
  <c r="AA97" i="14"/>
  <c r="Z97" i="14"/>
  <c r="AD96" i="14"/>
  <c r="AC96" i="14"/>
  <c r="AB96" i="14"/>
  <c r="AA96" i="14"/>
  <c r="Z96" i="14"/>
  <c r="AD95" i="14"/>
  <c r="AC95" i="14"/>
  <c r="AB95" i="14"/>
  <c r="AA95" i="14"/>
  <c r="Z95" i="14"/>
  <c r="AD94" i="14"/>
  <c r="AC94" i="14"/>
  <c r="AB94" i="14"/>
  <c r="AA94" i="14"/>
  <c r="Z94" i="14"/>
  <c r="AD93" i="14"/>
  <c r="AC93" i="14"/>
  <c r="AB93" i="14"/>
  <c r="AA93" i="14"/>
  <c r="Z93" i="14"/>
  <c r="AD92" i="14"/>
  <c r="AC92" i="14"/>
  <c r="AB92" i="14"/>
  <c r="AA92" i="14"/>
  <c r="Z92" i="14"/>
  <c r="AD91" i="14"/>
  <c r="AC91" i="14"/>
  <c r="AB91" i="14"/>
  <c r="AA91" i="14"/>
  <c r="Z91" i="14"/>
  <c r="AD90" i="14"/>
  <c r="AC90" i="14"/>
  <c r="AB90" i="14"/>
  <c r="AA90" i="14"/>
  <c r="Z90" i="14"/>
  <c r="AD89" i="14"/>
  <c r="AC89" i="14"/>
  <c r="AB89" i="14"/>
  <c r="AA89" i="14"/>
  <c r="Z89" i="14"/>
  <c r="AD88" i="14"/>
  <c r="AC88" i="14"/>
  <c r="AB88" i="14"/>
  <c r="AA88" i="14"/>
  <c r="Z88" i="14"/>
  <c r="AD87" i="14"/>
  <c r="AC87" i="14"/>
  <c r="AB87" i="14"/>
  <c r="AA87" i="14"/>
  <c r="Z87" i="14"/>
  <c r="AD86" i="14"/>
  <c r="AC86" i="14"/>
  <c r="AB86" i="14"/>
  <c r="AA86" i="14"/>
  <c r="Z86" i="14"/>
  <c r="AD85" i="14"/>
  <c r="AC85" i="14"/>
  <c r="AB85" i="14"/>
  <c r="AA85" i="14"/>
  <c r="Z85" i="14"/>
  <c r="AD84" i="14"/>
  <c r="AC84" i="14"/>
  <c r="AB84" i="14"/>
  <c r="AA84" i="14"/>
  <c r="Z84" i="14"/>
  <c r="AD83" i="14"/>
  <c r="AC83" i="14"/>
  <c r="AB83" i="14"/>
  <c r="AA83" i="14"/>
  <c r="Z83" i="14"/>
  <c r="AD82" i="14"/>
  <c r="AC82" i="14"/>
  <c r="AB82" i="14"/>
  <c r="AA82" i="14"/>
  <c r="Z82" i="14"/>
  <c r="AD81" i="14"/>
  <c r="AC81" i="14"/>
  <c r="AB81" i="14"/>
  <c r="AA81" i="14"/>
  <c r="Z81" i="14"/>
  <c r="AD80" i="14"/>
  <c r="AC80" i="14"/>
  <c r="AB80" i="14"/>
  <c r="AA80" i="14"/>
  <c r="Z80" i="14"/>
  <c r="AD79" i="14"/>
  <c r="AC79" i="14"/>
  <c r="AB79" i="14"/>
  <c r="AA79" i="14"/>
  <c r="Z79" i="14"/>
  <c r="AD78" i="14"/>
  <c r="AC78" i="14"/>
  <c r="AB78" i="14"/>
  <c r="AA78" i="14"/>
  <c r="Z78" i="14"/>
  <c r="AD77" i="14"/>
  <c r="AC77" i="14"/>
  <c r="AB77" i="14"/>
  <c r="AA77" i="14"/>
  <c r="Z77" i="14"/>
  <c r="AD76" i="14"/>
  <c r="AC76" i="14"/>
  <c r="AB76" i="14"/>
  <c r="AA76" i="14"/>
  <c r="Z76" i="14"/>
  <c r="AD75" i="14"/>
  <c r="AC75" i="14"/>
  <c r="AB75" i="14"/>
  <c r="AA75" i="14"/>
  <c r="Z75" i="14"/>
  <c r="AD74" i="14"/>
  <c r="AC74" i="14"/>
  <c r="AB74" i="14"/>
  <c r="AA74" i="14"/>
  <c r="Z74" i="14"/>
  <c r="AD73" i="14"/>
  <c r="AC73" i="14"/>
  <c r="AB73" i="14"/>
  <c r="AA73" i="14"/>
  <c r="Z73" i="14"/>
  <c r="AD72" i="14"/>
  <c r="AC72" i="14"/>
  <c r="AB72" i="14"/>
  <c r="AA72" i="14"/>
  <c r="Z72" i="14"/>
  <c r="AD71" i="14"/>
  <c r="AC71" i="14"/>
  <c r="AB71" i="14"/>
  <c r="AA71" i="14"/>
  <c r="Z71" i="14"/>
  <c r="AD70" i="14"/>
  <c r="AC70" i="14"/>
  <c r="AB70" i="14"/>
  <c r="AA70" i="14"/>
  <c r="Z70" i="14"/>
  <c r="AD69" i="14"/>
  <c r="AC69" i="14"/>
  <c r="AB69" i="14"/>
  <c r="AA69" i="14"/>
  <c r="Z69" i="14"/>
  <c r="AD68" i="14"/>
  <c r="AC68" i="14"/>
  <c r="AB68" i="14"/>
  <c r="AA68" i="14"/>
  <c r="Z68" i="14"/>
  <c r="AA67" i="14"/>
  <c r="Z67" i="14"/>
  <c r="AD66" i="14"/>
  <c r="AC66" i="14"/>
  <c r="AB66" i="14"/>
  <c r="AA66" i="14"/>
  <c r="Z66" i="14"/>
  <c r="AD65" i="14"/>
  <c r="AC65" i="14"/>
  <c r="AB65" i="14"/>
  <c r="AA65" i="14"/>
  <c r="Z65" i="14"/>
  <c r="AD64" i="14"/>
  <c r="AC64" i="14"/>
  <c r="AB64" i="14"/>
  <c r="AA64" i="14"/>
  <c r="Z64" i="14"/>
  <c r="AD63" i="14"/>
  <c r="AC63" i="14"/>
  <c r="AB63" i="14"/>
  <c r="AA63" i="14"/>
  <c r="Z63" i="14"/>
  <c r="AD62" i="14"/>
  <c r="AC62" i="14"/>
  <c r="AB62" i="14"/>
  <c r="AA62" i="14"/>
  <c r="Z62" i="14"/>
  <c r="AD61" i="14"/>
  <c r="AC61" i="14"/>
  <c r="AB61" i="14"/>
  <c r="AA61" i="14"/>
  <c r="Z61" i="14"/>
  <c r="AD60" i="14"/>
  <c r="AC60" i="14"/>
  <c r="AB60" i="14"/>
  <c r="AA60" i="14"/>
  <c r="Z60" i="14"/>
  <c r="AD59" i="14"/>
  <c r="AC59" i="14"/>
  <c r="AB59" i="14"/>
  <c r="AA59" i="14"/>
  <c r="Z59" i="14"/>
  <c r="AD58" i="14"/>
  <c r="AC58" i="14"/>
  <c r="AB58" i="14"/>
  <c r="AA58" i="14"/>
  <c r="Z58" i="14"/>
  <c r="AD57" i="14"/>
  <c r="AC57" i="14"/>
  <c r="AB57" i="14"/>
  <c r="AA57" i="14"/>
  <c r="Z57" i="14"/>
  <c r="AD56" i="14"/>
  <c r="AC56" i="14"/>
  <c r="AB56" i="14"/>
  <c r="AA56" i="14"/>
  <c r="Z56" i="14"/>
  <c r="AD55" i="14"/>
  <c r="AC55" i="14"/>
  <c r="AB55" i="14"/>
  <c r="AA55" i="14"/>
  <c r="Z55" i="14"/>
  <c r="AD54" i="14"/>
  <c r="AC54" i="14"/>
  <c r="AB54" i="14"/>
  <c r="AA54" i="14"/>
  <c r="Z54" i="14"/>
  <c r="AD53" i="14"/>
  <c r="AC53" i="14"/>
  <c r="AB53" i="14"/>
  <c r="AA53" i="14"/>
  <c r="Z53" i="14"/>
  <c r="AD52" i="14"/>
  <c r="AC52" i="14"/>
  <c r="AB52" i="14"/>
  <c r="AA52" i="14"/>
  <c r="Z52" i="14"/>
  <c r="AD51" i="14"/>
  <c r="AC51" i="14"/>
  <c r="AB51" i="14"/>
  <c r="AA51" i="14"/>
  <c r="Z51" i="14"/>
  <c r="AD50" i="14"/>
  <c r="AC50" i="14"/>
  <c r="AB50" i="14"/>
  <c r="AA50" i="14"/>
  <c r="Z50" i="14"/>
  <c r="AD49" i="14"/>
  <c r="AC49" i="14"/>
  <c r="AB49" i="14"/>
  <c r="AA49" i="14"/>
  <c r="Z49" i="14"/>
  <c r="AD48" i="14"/>
  <c r="AC48" i="14"/>
  <c r="AB48" i="14"/>
  <c r="AA48" i="14"/>
  <c r="Z48" i="14"/>
  <c r="AD47" i="14"/>
  <c r="AC47" i="14"/>
  <c r="AB47" i="14"/>
  <c r="AA47" i="14"/>
  <c r="Z47" i="14"/>
  <c r="AD46" i="14"/>
  <c r="AC46" i="14"/>
  <c r="AB46" i="14"/>
  <c r="AA46" i="14"/>
  <c r="Z46" i="14"/>
  <c r="AD45" i="14"/>
  <c r="AC45" i="14"/>
  <c r="AB45" i="14"/>
  <c r="AA45" i="14"/>
  <c r="Z45" i="14"/>
  <c r="AD44" i="14"/>
  <c r="AC44" i="14"/>
  <c r="AB44" i="14"/>
  <c r="AA44" i="14"/>
  <c r="Z44" i="14"/>
  <c r="AD43" i="14"/>
  <c r="AC43" i="14"/>
  <c r="AB43" i="14"/>
  <c r="AA43" i="14"/>
  <c r="Z43" i="14"/>
  <c r="AD42" i="14"/>
  <c r="AC42" i="14"/>
  <c r="AB42" i="14"/>
  <c r="AA42" i="14"/>
  <c r="Z42" i="14"/>
  <c r="AD41" i="14"/>
  <c r="AC41" i="14"/>
  <c r="AB41" i="14"/>
  <c r="AA41" i="14"/>
  <c r="Z41" i="14"/>
  <c r="AD40" i="14"/>
  <c r="AC40" i="14"/>
  <c r="AB40" i="14"/>
  <c r="AA40" i="14"/>
  <c r="Z40" i="14"/>
  <c r="AD39" i="14"/>
  <c r="AC39" i="14"/>
  <c r="AB39" i="14"/>
  <c r="AA39" i="14"/>
  <c r="Z39" i="14"/>
  <c r="AD38" i="14"/>
  <c r="AC38" i="14"/>
  <c r="AB38" i="14"/>
  <c r="AA38" i="14"/>
  <c r="Z38" i="14"/>
  <c r="AD37" i="14"/>
  <c r="AC37" i="14"/>
  <c r="AB37" i="14"/>
  <c r="AA37" i="14"/>
  <c r="Z37" i="14"/>
  <c r="AD36" i="14"/>
  <c r="AC36" i="14"/>
  <c r="AB36" i="14"/>
  <c r="AA36" i="14"/>
  <c r="Z36" i="14"/>
  <c r="AB35" i="14"/>
  <c r="AA35" i="14"/>
  <c r="Z35" i="14"/>
  <c r="AD34" i="14"/>
  <c r="AC34" i="14"/>
  <c r="AB34" i="14"/>
  <c r="AA34" i="14"/>
  <c r="Z34" i="14"/>
  <c r="AD33" i="14"/>
  <c r="AC33" i="14"/>
  <c r="AB33" i="14"/>
  <c r="AA33" i="14"/>
  <c r="Z33" i="14"/>
  <c r="AD32" i="14"/>
  <c r="AC32" i="14"/>
  <c r="AB32" i="14"/>
  <c r="AA32" i="14"/>
  <c r="Z32" i="14"/>
  <c r="AD31" i="14"/>
  <c r="AC31" i="14"/>
  <c r="AB31" i="14"/>
  <c r="AA31" i="14"/>
  <c r="Z31" i="14"/>
  <c r="AD30" i="14"/>
  <c r="AC30" i="14"/>
  <c r="AB30" i="14"/>
  <c r="AA30" i="14"/>
  <c r="Z30" i="14"/>
  <c r="AD29" i="14"/>
  <c r="AC29" i="14"/>
  <c r="AB29" i="14"/>
  <c r="AA29" i="14"/>
  <c r="Z29" i="14"/>
  <c r="AD28" i="14"/>
  <c r="AC28" i="14"/>
  <c r="AB28" i="14"/>
  <c r="AA28" i="14"/>
  <c r="Z28" i="14"/>
  <c r="AD27" i="14"/>
  <c r="AC27" i="14"/>
  <c r="AB27" i="14"/>
  <c r="AA27" i="14"/>
  <c r="Z27" i="14"/>
  <c r="AD26" i="14"/>
  <c r="AC26" i="14"/>
  <c r="AB26" i="14"/>
  <c r="AA26" i="14"/>
  <c r="Z26" i="14"/>
  <c r="AD25" i="14"/>
  <c r="AC25" i="14"/>
  <c r="AB25" i="14"/>
  <c r="AA25" i="14"/>
  <c r="Z25" i="14"/>
  <c r="AD24" i="14"/>
  <c r="AC24" i="14"/>
  <c r="AB24" i="14"/>
  <c r="AA24" i="14"/>
  <c r="Z24" i="14"/>
  <c r="AD23" i="14"/>
  <c r="AC23" i="14"/>
  <c r="AB23" i="14"/>
  <c r="AA23" i="14"/>
  <c r="Z23" i="14"/>
  <c r="AD22" i="14"/>
  <c r="AC22" i="14"/>
  <c r="AB22" i="14"/>
  <c r="AA22" i="14"/>
  <c r="Z22" i="14"/>
  <c r="AD21" i="14"/>
  <c r="AC21" i="14"/>
  <c r="AB21" i="14"/>
  <c r="AA21" i="14"/>
  <c r="Z21" i="14"/>
  <c r="AD20" i="14"/>
  <c r="AC20" i="14"/>
  <c r="AB20" i="14"/>
  <c r="AA20" i="14"/>
  <c r="Z20" i="14"/>
  <c r="AD19" i="14"/>
  <c r="AC19" i="14"/>
  <c r="AB19" i="14"/>
  <c r="AA19" i="14"/>
  <c r="Z19" i="14"/>
  <c r="AD18" i="14"/>
  <c r="AC18" i="14"/>
  <c r="AB18" i="14"/>
  <c r="AA18" i="14"/>
  <c r="Z18" i="14"/>
  <c r="AD17" i="14"/>
  <c r="AC17" i="14"/>
  <c r="AB17" i="14"/>
  <c r="AA17" i="14"/>
  <c r="Z17" i="14"/>
  <c r="AC16" i="14"/>
  <c r="AB16" i="14"/>
  <c r="AA16" i="14"/>
  <c r="Z16" i="14"/>
  <c r="AD15" i="14"/>
  <c r="AC15" i="14"/>
  <c r="AB15" i="14"/>
  <c r="AA15" i="14"/>
  <c r="Z15" i="14"/>
  <c r="AD14" i="14"/>
  <c r="AC14" i="14"/>
  <c r="AB14" i="14"/>
  <c r="AA14" i="14"/>
  <c r="Z14" i="14"/>
  <c r="AD13" i="14"/>
  <c r="AC13" i="14"/>
  <c r="AB13" i="14"/>
  <c r="AA13" i="14"/>
  <c r="Z13" i="14"/>
  <c r="AD12" i="14"/>
  <c r="AC12" i="14"/>
  <c r="AB12" i="14"/>
  <c r="AA12" i="14"/>
  <c r="Z12" i="14"/>
  <c r="AD11" i="14"/>
  <c r="AC11" i="14"/>
  <c r="AB11" i="14"/>
  <c r="AA11" i="14"/>
  <c r="Z11" i="14"/>
  <c r="AD10" i="14"/>
  <c r="AC10" i="14"/>
  <c r="AB10" i="14"/>
  <c r="AA10" i="14"/>
  <c r="Z10" i="14"/>
  <c r="AD9" i="14"/>
  <c r="AC9" i="14"/>
  <c r="AB9" i="14"/>
  <c r="AA9" i="14"/>
  <c r="Z9" i="14"/>
  <c r="AD8" i="14"/>
  <c r="AC8" i="14"/>
  <c r="AB8" i="14"/>
  <c r="AA8" i="14"/>
  <c r="Z8" i="14"/>
  <c r="AD7" i="14"/>
  <c r="AC7" i="14"/>
  <c r="AB7" i="14"/>
  <c r="AA7" i="14"/>
  <c r="Z7" i="14"/>
  <c r="AD6" i="14"/>
  <c r="AC6" i="14"/>
  <c r="AB6" i="14"/>
  <c r="AA6" i="14"/>
  <c r="Z6" i="14"/>
  <c r="AD5" i="14"/>
  <c r="AC5" i="14"/>
  <c r="AB5" i="14"/>
  <c r="AA5" i="14"/>
  <c r="Z5" i="14"/>
  <c r="B3" i="14" l="1"/>
  <c r="C3" i="14" l="1"/>
  <c r="D3" i="14" s="1"/>
  <c r="E3" i="14" s="1"/>
  <c r="F3" i="14" s="1"/>
  <c r="G3" i="14" s="1"/>
  <c r="H3" i="14" s="1"/>
  <c r="I3" i="14" s="1"/>
  <c r="J3" i="14" s="1"/>
  <c r="O2" i="14"/>
  <c r="P2" i="14" s="1"/>
  <c r="AI10" i="6" l="1"/>
  <c r="AJ10" i="6" s="1"/>
  <c r="AM10" i="6" s="1"/>
  <c r="AI23" i="6"/>
  <c r="AJ23" i="6" s="1"/>
  <c r="AM23" i="6" s="1"/>
  <c r="AI36" i="6"/>
  <c r="AJ36" i="6" s="1"/>
  <c r="AM36" i="6" s="1"/>
  <c r="AI47" i="6"/>
  <c r="AJ47" i="6" s="1"/>
  <c r="AM47" i="6" s="1"/>
  <c r="AI58" i="6"/>
  <c r="AJ58" i="6" s="1"/>
  <c r="AM58" i="6" s="1"/>
  <c r="AI72" i="6"/>
  <c r="AJ72" i="6" s="1"/>
  <c r="AM72" i="6" s="1"/>
  <c r="AI82" i="6"/>
  <c r="AJ82" i="6" s="1"/>
  <c r="AM82" i="6" s="1"/>
  <c r="AI91" i="6"/>
  <c r="AJ91" i="6" s="1"/>
  <c r="AM91" i="6" s="1"/>
  <c r="AI101" i="6"/>
  <c r="AJ101" i="6" s="1"/>
  <c r="AM101" i="6" s="1"/>
  <c r="AI109" i="6"/>
  <c r="AJ109" i="6" s="1"/>
  <c r="AM109" i="6" s="1"/>
  <c r="AI119" i="6"/>
  <c r="AJ119" i="6" s="1"/>
  <c r="AM119" i="6" s="1"/>
  <c r="AI129" i="6"/>
  <c r="AJ129" i="6" s="1"/>
  <c r="AM129" i="6" s="1"/>
  <c r="AI140" i="6"/>
  <c r="AJ140" i="6" s="1"/>
  <c r="AM140" i="6" s="1"/>
  <c r="AI156" i="6"/>
  <c r="AJ156" i="6" s="1"/>
  <c r="AM156" i="6" s="1"/>
  <c r="AI164" i="6"/>
  <c r="AJ164" i="6" s="1"/>
  <c r="AM164" i="6" s="1"/>
  <c r="AI175" i="6"/>
  <c r="AJ175" i="6" s="1"/>
  <c r="AM175" i="6" s="1"/>
  <c r="AI189" i="6"/>
  <c r="AJ189" i="6" s="1"/>
  <c r="AM189" i="6" s="1"/>
  <c r="AI200" i="6"/>
  <c r="AJ200" i="6" s="1"/>
  <c r="AM200" i="6" s="1"/>
  <c r="AI211" i="6"/>
  <c r="AJ211" i="6" s="1"/>
  <c r="AM211" i="6" s="1"/>
  <c r="AI221" i="6"/>
  <c r="AJ221" i="6" s="1"/>
  <c r="AM221" i="6" s="1"/>
  <c r="AI232" i="6"/>
  <c r="AJ232" i="6" s="1"/>
  <c r="AM232" i="6" s="1"/>
  <c r="AI244" i="6"/>
  <c r="AJ244" i="6" s="1"/>
  <c r="AM244" i="6" s="1"/>
  <c r="AI258" i="6"/>
  <c r="AJ258" i="6" s="1"/>
  <c r="AM258" i="6" s="1"/>
  <c r="AI270" i="6"/>
  <c r="AJ270" i="6" s="1"/>
  <c r="AM270" i="6" s="1"/>
  <c r="AI283" i="6"/>
  <c r="AJ283" i="6" s="1"/>
  <c r="AM283" i="6" s="1"/>
  <c r="AI296" i="6"/>
  <c r="AJ296" i="6" s="1"/>
  <c r="AM296" i="6" s="1"/>
  <c r="AI308" i="6"/>
  <c r="AJ308" i="6" s="1"/>
  <c r="AM308" i="6" s="1"/>
  <c r="AI321" i="6"/>
  <c r="AJ321" i="6" s="1"/>
  <c r="AM321" i="6" s="1"/>
  <c r="AI35" i="6"/>
  <c r="AJ35" i="6" s="1"/>
  <c r="AM35" i="6" s="1"/>
  <c r="AI80" i="6"/>
  <c r="AJ80" i="6" s="1"/>
  <c r="AM80" i="6" s="1"/>
  <c r="AI199" i="6"/>
  <c r="AJ199" i="6" s="1"/>
  <c r="AM199" i="6" s="1"/>
  <c r="AI320" i="6"/>
  <c r="AJ320" i="6" s="1"/>
  <c r="AM320" i="6" s="1"/>
  <c r="AI11" i="6"/>
  <c r="AJ11" i="6" s="1"/>
  <c r="AM11" i="6" s="1"/>
  <c r="AI24" i="6"/>
  <c r="AJ24" i="6" s="1"/>
  <c r="AM24" i="6" s="1"/>
  <c r="AI37" i="6"/>
  <c r="AJ37" i="6" s="1"/>
  <c r="AM37" i="6" s="1"/>
  <c r="AI48" i="6"/>
  <c r="AJ48" i="6" s="1"/>
  <c r="AM48" i="6" s="1"/>
  <c r="AI59" i="6"/>
  <c r="AJ59" i="6" s="1"/>
  <c r="AM59" i="6" s="1"/>
  <c r="AI73" i="6"/>
  <c r="AJ73" i="6" s="1"/>
  <c r="AM73" i="6" s="1"/>
  <c r="AI83" i="6"/>
  <c r="AJ83" i="6" s="1"/>
  <c r="AM83" i="6" s="1"/>
  <c r="AI92" i="6"/>
  <c r="AJ92" i="6" s="1"/>
  <c r="AM92" i="6" s="1"/>
  <c r="AI102" i="6"/>
  <c r="AJ102" i="6" s="1"/>
  <c r="AM102" i="6" s="1"/>
  <c r="AI110" i="6"/>
  <c r="AJ110" i="6" s="1"/>
  <c r="AM110" i="6" s="1"/>
  <c r="AI120" i="6"/>
  <c r="AJ120" i="6" s="1"/>
  <c r="AM120" i="6" s="1"/>
  <c r="AI130" i="6"/>
  <c r="AJ130" i="6" s="1"/>
  <c r="AM130" i="6" s="1"/>
  <c r="AI142" i="6"/>
  <c r="AJ142" i="6" s="1"/>
  <c r="AM142" i="6" s="1"/>
  <c r="AI157" i="6"/>
  <c r="AJ157" i="6" s="1"/>
  <c r="AM157" i="6" s="1"/>
  <c r="AI166" i="6"/>
  <c r="AJ166" i="6" s="1"/>
  <c r="AM166" i="6" s="1"/>
  <c r="AI177" i="6"/>
  <c r="AJ177" i="6" s="1"/>
  <c r="AM177" i="6" s="1"/>
  <c r="AI191" i="6"/>
  <c r="AJ191" i="6" s="1"/>
  <c r="AM191" i="6" s="1"/>
  <c r="AI201" i="6"/>
  <c r="AJ201" i="6" s="1"/>
  <c r="AM201" i="6" s="1"/>
  <c r="AI212" i="6"/>
  <c r="AJ212" i="6" s="1"/>
  <c r="AM212" i="6" s="1"/>
  <c r="AI222" i="6"/>
  <c r="AJ222" i="6" s="1"/>
  <c r="AM222" i="6" s="1"/>
  <c r="AI233" i="6"/>
  <c r="AJ233" i="6" s="1"/>
  <c r="AM233" i="6" s="1"/>
  <c r="AI245" i="6"/>
  <c r="AJ245" i="6" s="1"/>
  <c r="AM245" i="6" s="1"/>
  <c r="AI261" i="6"/>
  <c r="AJ261" i="6" s="1"/>
  <c r="AM261" i="6" s="1"/>
  <c r="AI271" i="6"/>
  <c r="AJ271" i="6" s="1"/>
  <c r="AM271" i="6" s="1"/>
  <c r="AI286" i="6"/>
  <c r="AJ286" i="6" s="1"/>
  <c r="AM286" i="6" s="1"/>
  <c r="AI298" i="6"/>
  <c r="AJ298" i="6" s="1"/>
  <c r="AM298" i="6" s="1"/>
  <c r="AI309" i="6"/>
  <c r="AJ309" i="6" s="1"/>
  <c r="AM309" i="6" s="1"/>
  <c r="AI323" i="6"/>
  <c r="AJ323" i="6" s="1"/>
  <c r="AM323" i="6" s="1"/>
  <c r="AI14" i="6"/>
  <c r="AJ14" i="6" s="1"/>
  <c r="AM14" i="6" s="1"/>
  <c r="AI25" i="6"/>
  <c r="AJ25" i="6" s="1"/>
  <c r="AM25" i="6" s="1"/>
  <c r="AI38" i="6"/>
  <c r="AJ38" i="6" s="1"/>
  <c r="AM38" i="6" s="1"/>
  <c r="AI49" i="6"/>
  <c r="AJ49" i="6" s="1"/>
  <c r="AM49" i="6" s="1"/>
  <c r="AI60" i="6"/>
  <c r="AJ60" i="6" s="1"/>
  <c r="AM60" i="6" s="1"/>
  <c r="AI74" i="6"/>
  <c r="AJ74" i="6" s="1"/>
  <c r="AM74" i="6" s="1"/>
  <c r="AI85" i="6"/>
  <c r="AJ85" i="6" s="1"/>
  <c r="AM85" i="6" s="1"/>
  <c r="AI93" i="6"/>
  <c r="AJ93" i="6" s="1"/>
  <c r="AM93" i="6" s="1"/>
  <c r="AI103" i="6"/>
  <c r="AJ103" i="6" s="1"/>
  <c r="AM103" i="6" s="1"/>
  <c r="AI111" i="6"/>
  <c r="AJ111" i="6" s="1"/>
  <c r="AM111" i="6" s="1"/>
  <c r="AI122" i="6"/>
  <c r="AJ122" i="6" s="1"/>
  <c r="AM122" i="6" s="1"/>
  <c r="AI132" i="6"/>
  <c r="AJ132" i="6" s="1"/>
  <c r="AM132" i="6" s="1"/>
  <c r="AI143" i="6"/>
  <c r="AJ143" i="6" s="1"/>
  <c r="AM143" i="6" s="1"/>
  <c r="AI158" i="6"/>
  <c r="AJ158" i="6" s="1"/>
  <c r="AM158" i="6" s="1"/>
  <c r="AI167" i="6"/>
  <c r="AJ167" i="6" s="1"/>
  <c r="AM167" i="6" s="1"/>
  <c r="AI181" i="6"/>
  <c r="AJ181" i="6" s="1"/>
  <c r="AM181" i="6" s="1"/>
  <c r="AI192" i="6"/>
  <c r="AJ192" i="6" s="1"/>
  <c r="AM192" i="6" s="1"/>
  <c r="AI203" i="6"/>
  <c r="AJ203" i="6" s="1"/>
  <c r="AM203" i="6" s="1"/>
  <c r="AI214" i="6"/>
  <c r="AJ214" i="6" s="1"/>
  <c r="AM214" i="6" s="1"/>
  <c r="AI223" i="6"/>
  <c r="AJ223" i="6" s="1"/>
  <c r="AM223" i="6" s="1"/>
  <c r="AI234" i="6"/>
  <c r="AJ234" i="6" s="1"/>
  <c r="AM234" i="6" s="1"/>
  <c r="AI248" i="6"/>
  <c r="AJ248" i="6" s="1"/>
  <c r="AM248" i="6" s="1"/>
  <c r="AI262" i="6"/>
  <c r="AJ262" i="6" s="1"/>
  <c r="AM262" i="6" s="1"/>
  <c r="AI273" i="6"/>
  <c r="AJ273" i="6" s="1"/>
  <c r="AM273" i="6" s="1"/>
  <c r="AI287" i="6"/>
  <c r="AJ287" i="6" s="1"/>
  <c r="AM287" i="6" s="1"/>
  <c r="AI299" i="6"/>
  <c r="AJ299" i="6" s="1"/>
  <c r="AM299" i="6" s="1"/>
  <c r="AI312" i="6"/>
  <c r="AJ312" i="6" s="1"/>
  <c r="AM312" i="6" s="1"/>
  <c r="AI4" i="6"/>
  <c r="AJ4" i="6" s="1"/>
  <c r="AM4" i="6" s="1"/>
  <c r="AI22" i="6"/>
  <c r="AJ22" i="6" s="1"/>
  <c r="AM22" i="6" s="1"/>
  <c r="AI100" i="6"/>
  <c r="AJ100" i="6" s="1"/>
  <c r="AM100" i="6" s="1"/>
  <c r="AI127" i="6"/>
  <c r="AJ127" i="6" s="1"/>
  <c r="AM127" i="6" s="1"/>
  <c r="AI163" i="6"/>
  <c r="AJ163" i="6" s="1"/>
  <c r="AM163" i="6" s="1"/>
  <c r="AI231" i="6"/>
  <c r="AJ231" i="6" s="1"/>
  <c r="AM231" i="6" s="1"/>
  <c r="AI295" i="6"/>
  <c r="AJ295" i="6" s="1"/>
  <c r="AM295" i="6" s="1"/>
  <c r="AI306" i="6"/>
  <c r="AJ306" i="6" s="1"/>
  <c r="AM306" i="6" s="1"/>
  <c r="AI15" i="6"/>
  <c r="AJ15" i="6" s="1"/>
  <c r="AM15" i="6" s="1"/>
  <c r="AI26" i="6"/>
  <c r="AJ26" i="6" s="1"/>
  <c r="AM26" i="6" s="1"/>
  <c r="AI39" i="6"/>
  <c r="AJ39" i="6" s="1"/>
  <c r="AM39" i="6" s="1"/>
  <c r="AI50" i="6"/>
  <c r="AJ50" i="6" s="1"/>
  <c r="AM50" i="6" s="1"/>
  <c r="AI62" i="6"/>
  <c r="AJ62" i="6" s="1"/>
  <c r="AM62" i="6" s="1"/>
  <c r="AI75" i="6"/>
  <c r="AJ75" i="6" s="1"/>
  <c r="AM75" i="6" s="1"/>
  <c r="AI86" i="6"/>
  <c r="AJ86" i="6" s="1"/>
  <c r="AM86" i="6" s="1"/>
  <c r="AI96" i="6"/>
  <c r="AJ96" i="6" s="1"/>
  <c r="AM96" i="6" s="1"/>
  <c r="AI104" i="6"/>
  <c r="AJ104" i="6" s="1"/>
  <c r="AM104" i="6" s="1"/>
  <c r="AI112" i="6"/>
  <c r="AJ112" i="6" s="1"/>
  <c r="AM112" i="6" s="1"/>
  <c r="AI123" i="6"/>
  <c r="AJ123" i="6" s="1"/>
  <c r="AM123" i="6" s="1"/>
  <c r="AI133" i="6"/>
  <c r="AJ133" i="6" s="1"/>
  <c r="AM133" i="6" s="1"/>
  <c r="AI144" i="6"/>
  <c r="AJ144" i="6" s="1"/>
  <c r="AM144" i="6" s="1"/>
  <c r="AI159" i="6"/>
  <c r="AJ159" i="6" s="1"/>
  <c r="AM159" i="6" s="1"/>
  <c r="AI168" i="6"/>
  <c r="AJ168" i="6" s="1"/>
  <c r="AM168" i="6" s="1"/>
  <c r="AI182" i="6"/>
  <c r="AJ182" i="6" s="1"/>
  <c r="AM182" i="6" s="1"/>
  <c r="AI193" i="6"/>
  <c r="AJ193" i="6" s="1"/>
  <c r="AM193" i="6" s="1"/>
  <c r="AI205" i="6"/>
  <c r="AJ205" i="6" s="1"/>
  <c r="AM205" i="6" s="1"/>
  <c r="AI215" i="6"/>
  <c r="AJ215" i="6" s="1"/>
  <c r="AM215" i="6" s="1"/>
  <c r="AI225" i="6"/>
  <c r="AJ225" i="6" s="1"/>
  <c r="AM225" i="6" s="1"/>
  <c r="AI235" i="6"/>
  <c r="AJ235" i="6" s="1"/>
  <c r="AM235" i="6" s="1"/>
  <c r="AI249" i="6"/>
  <c r="AJ249" i="6" s="1"/>
  <c r="AM249" i="6" s="1"/>
  <c r="AI263" i="6"/>
  <c r="AJ263" i="6" s="1"/>
  <c r="AM263" i="6" s="1"/>
  <c r="AI274" i="6"/>
  <c r="AJ274" i="6" s="1"/>
  <c r="AM274" i="6" s="1"/>
  <c r="AI289" i="6"/>
  <c r="AJ289" i="6" s="1"/>
  <c r="AM289" i="6" s="1"/>
  <c r="AI300" i="6"/>
  <c r="AJ300" i="6" s="1"/>
  <c r="AM300" i="6" s="1"/>
  <c r="AI315" i="6"/>
  <c r="AJ315" i="6" s="1"/>
  <c r="AM315" i="6" s="1"/>
  <c r="AI45" i="6"/>
  <c r="AJ45" i="6" s="1"/>
  <c r="AM45" i="6" s="1"/>
  <c r="AI108" i="6"/>
  <c r="AJ108" i="6" s="1"/>
  <c r="AM108" i="6" s="1"/>
  <c r="AI188" i="6"/>
  <c r="AJ188" i="6" s="1"/>
  <c r="AM188" i="6" s="1"/>
  <c r="AI256" i="6"/>
  <c r="AJ256" i="6" s="1"/>
  <c r="AM256" i="6" s="1"/>
  <c r="AI17" i="6"/>
  <c r="AJ17" i="6" s="1"/>
  <c r="AM17" i="6" s="1"/>
  <c r="AI30" i="6"/>
  <c r="AJ30" i="6" s="1"/>
  <c r="AM30" i="6" s="1"/>
  <c r="AI40" i="6"/>
  <c r="AJ40" i="6" s="1"/>
  <c r="AM40" i="6" s="1"/>
  <c r="AI51" i="6"/>
  <c r="AJ51" i="6" s="1"/>
  <c r="AM51" i="6" s="1"/>
  <c r="AI64" i="6"/>
  <c r="AJ64" i="6" s="1"/>
  <c r="AM64" i="6" s="1"/>
  <c r="AI77" i="6"/>
  <c r="AJ77" i="6" s="1"/>
  <c r="AM77" i="6" s="1"/>
  <c r="AI87" i="6"/>
  <c r="AJ87" i="6" s="1"/>
  <c r="AM87" i="6" s="1"/>
  <c r="AI97" i="6"/>
  <c r="AJ97" i="6" s="1"/>
  <c r="AM97" i="6" s="1"/>
  <c r="AI105" i="6"/>
  <c r="AJ105" i="6" s="1"/>
  <c r="AM105" i="6" s="1"/>
  <c r="AI113" i="6"/>
  <c r="AJ113" i="6" s="1"/>
  <c r="AM113" i="6" s="1"/>
  <c r="AI124" i="6"/>
  <c r="AJ124" i="6" s="1"/>
  <c r="AM124" i="6" s="1"/>
  <c r="AI134" i="6"/>
  <c r="AJ134" i="6" s="1"/>
  <c r="AM134" i="6" s="1"/>
  <c r="AI145" i="6"/>
  <c r="AJ145" i="6" s="1"/>
  <c r="AM145" i="6" s="1"/>
  <c r="AI160" i="6"/>
  <c r="AJ160" i="6" s="1"/>
  <c r="AM160" i="6" s="1"/>
  <c r="AI170" i="6"/>
  <c r="AJ170" i="6" s="1"/>
  <c r="AM170" i="6" s="1"/>
  <c r="AI183" i="6"/>
  <c r="AJ183" i="6" s="1"/>
  <c r="AM183" i="6" s="1"/>
  <c r="AI194" i="6"/>
  <c r="AJ194" i="6" s="1"/>
  <c r="AM194" i="6" s="1"/>
  <c r="AI206" i="6"/>
  <c r="AJ206" i="6" s="1"/>
  <c r="AM206" i="6" s="1"/>
  <c r="AI216" i="6"/>
  <c r="AJ216" i="6" s="1"/>
  <c r="AM216" i="6" s="1"/>
  <c r="AI226" i="6"/>
  <c r="AJ226" i="6" s="1"/>
  <c r="AM226" i="6" s="1"/>
  <c r="AI236" i="6"/>
  <c r="AJ236" i="6" s="1"/>
  <c r="AM236" i="6" s="1"/>
  <c r="AI250" i="6"/>
  <c r="AJ250" i="6" s="1"/>
  <c r="AM250" i="6" s="1"/>
  <c r="AI265" i="6"/>
  <c r="AJ265" i="6" s="1"/>
  <c r="AM265" i="6" s="1"/>
  <c r="AI275" i="6"/>
  <c r="AJ275" i="6" s="1"/>
  <c r="AM275" i="6" s="1"/>
  <c r="AI291" i="6"/>
  <c r="AJ291" i="6" s="1"/>
  <c r="AM291" i="6" s="1"/>
  <c r="AI302" i="6"/>
  <c r="AJ302" i="6" s="1"/>
  <c r="AM302" i="6" s="1"/>
  <c r="AI316" i="6"/>
  <c r="AJ316" i="6" s="1"/>
  <c r="AM316" i="6" s="1"/>
  <c r="AI57" i="6"/>
  <c r="AJ57" i="6" s="1"/>
  <c r="AM57" i="6" s="1"/>
  <c r="AI90" i="6"/>
  <c r="AJ90" i="6" s="1"/>
  <c r="AM90" i="6" s="1"/>
  <c r="AI138" i="6"/>
  <c r="AJ138" i="6" s="1"/>
  <c r="AM138" i="6" s="1"/>
  <c r="AI210" i="6"/>
  <c r="AJ210" i="6" s="1"/>
  <c r="AM210" i="6" s="1"/>
  <c r="AI269" i="6"/>
  <c r="AJ269" i="6" s="1"/>
  <c r="AM269" i="6" s="1"/>
  <c r="AI20" i="6"/>
  <c r="AJ20" i="6" s="1"/>
  <c r="AM20" i="6" s="1"/>
  <c r="AI32" i="6"/>
  <c r="AJ32" i="6" s="1"/>
  <c r="AM32" i="6" s="1"/>
  <c r="AI41" i="6"/>
  <c r="AJ41" i="6" s="1"/>
  <c r="AM41" i="6" s="1"/>
  <c r="AI53" i="6"/>
  <c r="AJ53" i="6" s="1"/>
  <c r="AM53" i="6" s="1"/>
  <c r="AI66" i="6"/>
  <c r="AJ66" i="6" s="1"/>
  <c r="AM66" i="6" s="1"/>
  <c r="AI78" i="6"/>
  <c r="AJ78" i="6" s="1"/>
  <c r="AM78" i="6" s="1"/>
  <c r="AI88" i="6"/>
  <c r="AJ88" i="6" s="1"/>
  <c r="AM88" i="6" s="1"/>
  <c r="AI98" i="6"/>
  <c r="AJ98" i="6" s="1"/>
  <c r="AM98" i="6" s="1"/>
  <c r="AI106" i="6"/>
  <c r="AJ106" i="6" s="1"/>
  <c r="AM106" i="6" s="1"/>
  <c r="AI115" i="6"/>
  <c r="AJ115" i="6" s="1"/>
  <c r="AM115" i="6" s="1"/>
  <c r="AI125" i="6"/>
  <c r="AJ125" i="6" s="1"/>
  <c r="AM125" i="6" s="1"/>
  <c r="AI136" i="6"/>
  <c r="AJ136" i="6" s="1"/>
  <c r="AM136" i="6" s="1"/>
  <c r="AI149" i="6"/>
  <c r="AJ149" i="6" s="1"/>
  <c r="AM149" i="6" s="1"/>
  <c r="AI161" i="6"/>
  <c r="AJ161" i="6" s="1"/>
  <c r="AM161" i="6" s="1"/>
  <c r="AI171" i="6"/>
  <c r="AJ171" i="6" s="1"/>
  <c r="AM171" i="6" s="1"/>
  <c r="AI185" i="6"/>
  <c r="AJ185" i="6" s="1"/>
  <c r="AM185" i="6" s="1"/>
  <c r="AI196" i="6"/>
  <c r="AJ196" i="6" s="1"/>
  <c r="AM196" i="6" s="1"/>
  <c r="AI207" i="6"/>
  <c r="AJ207" i="6" s="1"/>
  <c r="AM207" i="6" s="1"/>
  <c r="AI217" i="6"/>
  <c r="AJ217" i="6" s="1"/>
  <c r="AM217" i="6" s="1"/>
  <c r="AI227" i="6"/>
  <c r="AJ227" i="6" s="1"/>
  <c r="AM227" i="6" s="1"/>
  <c r="AI240" i="6"/>
  <c r="AJ240" i="6" s="1"/>
  <c r="AM240" i="6" s="1"/>
  <c r="AI251" i="6"/>
  <c r="AJ251" i="6" s="1"/>
  <c r="AM251" i="6" s="1"/>
  <c r="AI266" i="6"/>
  <c r="AJ266" i="6" s="1"/>
  <c r="AM266" i="6" s="1"/>
  <c r="AI276" i="6"/>
  <c r="AJ276" i="6" s="1"/>
  <c r="AM276" i="6" s="1"/>
  <c r="AI292" i="6"/>
  <c r="AJ292" i="6" s="1"/>
  <c r="AM292" i="6" s="1"/>
  <c r="AI304" i="6"/>
  <c r="AJ304" i="6" s="1"/>
  <c r="AM304" i="6" s="1"/>
  <c r="AI317" i="6"/>
  <c r="AJ317" i="6" s="1"/>
  <c r="AM317" i="6" s="1"/>
  <c r="AI68" i="6"/>
  <c r="AJ68" i="6" s="1"/>
  <c r="AM68" i="6" s="1"/>
  <c r="AI174" i="6"/>
  <c r="AJ174" i="6" s="1"/>
  <c r="AM174" i="6" s="1"/>
  <c r="AI282" i="6"/>
  <c r="AJ282" i="6" s="1"/>
  <c r="AM282" i="6" s="1"/>
  <c r="AI21" i="6"/>
  <c r="AJ21" i="6" s="1"/>
  <c r="AM21" i="6" s="1"/>
  <c r="AI34" i="6"/>
  <c r="AJ34" i="6" s="1"/>
  <c r="AM34" i="6" s="1"/>
  <c r="AI43" i="6"/>
  <c r="AJ43" i="6" s="1"/>
  <c r="AM43" i="6" s="1"/>
  <c r="AI56" i="6"/>
  <c r="AJ56" i="6" s="1"/>
  <c r="AM56" i="6" s="1"/>
  <c r="AI67" i="6"/>
  <c r="AJ67" i="6" s="1"/>
  <c r="AM67" i="6" s="1"/>
  <c r="AI79" i="6"/>
  <c r="AJ79" i="6" s="1"/>
  <c r="AM79" i="6" s="1"/>
  <c r="AI89" i="6"/>
  <c r="AJ89" i="6" s="1"/>
  <c r="AM89" i="6" s="1"/>
  <c r="AI99" i="6"/>
  <c r="AJ99" i="6" s="1"/>
  <c r="AM99" i="6" s="1"/>
  <c r="AI107" i="6"/>
  <c r="AJ107" i="6" s="1"/>
  <c r="AM107" i="6" s="1"/>
  <c r="AI116" i="6"/>
  <c r="AJ116" i="6" s="1"/>
  <c r="AM116" i="6" s="1"/>
  <c r="AI126" i="6"/>
  <c r="AJ126" i="6" s="1"/>
  <c r="AM126" i="6" s="1"/>
  <c r="AI137" i="6"/>
  <c r="AJ137" i="6" s="1"/>
  <c r="AM137" i="6" s="1"/>
  <c r="AI152" i="6"/>
  <c r="AJ152" i="6" s="1"/>
  <c r="AM152" i="6" s="1"/>
  <c r="AI162" i="6"/>
  <c r="AJ162" i="6" s="1"/>
  <c r="AM162" i="6" s="1"/>
  <c r="AI172" i="6"/>
  <c r="AJ172" i="6" s="1"/>
  <c r="AM172" i="6" s="1"/>
  <c r="AI187" i="6"/>
  <c r="AJ187" i="6" s="1"/>
  <c r="AM187" i="6" s="1"/>
  <c r="AI197" i="6"/>
  <c r="AJ197" i="6" s="1"/>
  <c r="AM197" i="6" s="1"/>
  <c r="AI208" i="6"/>
  <c r="AJ208" i="6" s="1"/>
  <c r="AM208" i="6" s="1"/>
  <c r="AI218" i="6"/>
  <c r="AJ218" i="6" s="1"/>
  <c r="AM218" i="6" s="1"/>
  <c r="AI228" i="6"/>
  <c r="AJ228" i="6" s="1"/>
  <c r="AM228" i="6" s="1"/>
  <c r="AI241" i="6"/>
  <c r="AJ241" i="6" s="1"/>
  <c r="AM241" i="6" s="1"/>
  <c r="AI252" i="6"/>
  <c r="AJ252" i="6" s="1"/>
  <c r="AM252" i="6" s="1"/>
  <c r="AI268" i="6"/>
  <c r="AJ268" i="6" s="1"/>
  <c r="AM268" i="6" s="1"/>
  <c r="AI278" i="6"/>
  <c r="AJ278" i="6" s="1"/>
  <c r="AM278" i="6" s="1"/>
  <c r="AI294" i="6"/>
  <c r="AJ294" i="6" s="1"/>
  <c r="AM294" i="6" s="1"/>
  <c r="AI305" i="6"/>
  <c r="AJ305" i="6" s="1"/>
  <c r="AM305" i="6" s="1"/>
  <c r="AI318" i="6"/>
  <c r="AJ318" i="6" s="1"/>
  <c r="AM318" i="6" s="1"/>
  <c r="AI5" i="6"/>
  <c r="AJ5" i="6" s="1"/>
  <c r="AM5" i="6" s="1"/>
  <c r="AI117" i="6"/>
  <c r="AJ117" i="6" s="1"/>
  <c r="AM117" i="6" s="1"/>
  <c r="AI155" i="6"/>
  <c r="AJ155" i="6" s="1"/>
  <c r="AM155" i="6" s="1"/>
  <c r="AI219" i="6"/>
  <c r="AJ219" i="6" s="1"/>
  <c r="AM219" i="6" s="1"/>
  <c r="AI242" i="6"/>
  <c r="AJ242" i="6" s="1"/>
  <c r="AM242" i="6" s="1"/>
  <c r="AI63" i="6"/>
  <c r="AJ63" i="6" s="1"/>
  <c r="AM63" i="6" s="1"/>
  <c r="AI272" i="6"/>
  <c r="AJ272" i="6" s="1"/>
  <c r="AM272" i="6" s="1"/>
  <c r="AI61" i="6"/>
  <c r="AJ61" i="6" s="1"/>
  <c r="AM61" i="6" s="1"/>
  <c r="AI154" i="6"/>
  <c r="AJ154" i="6" s="1"/>
  <c r="AM154" i="6" s="1"/>
  <c r="AI178" i="6"/>
  <c r="AJ178" i="6" s="1"/>
  <c r="AM178" i="6" s="1"/>
  <c r="AI153" i="6"/>
  <c r="AJ153" i="6" s="1"/>
  <c r="AM153" i="6" s="1"/>
  <c r="AI229" i="6"/>
  <c r="AJ229" i="6" s="1"/>
  <c r="AM229" i="6" s="1"/>
  <c r="AI220" i="6"/>
  <c r="AJ220" i="6" s="1"/>
  <c r="AM220" i="6" s="1"/>
  <c r="AI259" i="6"/>
  <c r="AJ259" i="6" s="1"/>
  <c r="AM259" i="6" s="1"/>
  <c r="AI12" i="6"/>
  <c r="AJ12" i="6" s="1"/>
  <c r="AM12" i="6" s="1"/>
  <c r="AI9" i="6"/>
  <c r="AJ9" i="6" s="1"/>
  <c r="AM9" i="6" s="1"/>
  <c r="AI54" i="6"/>
  <c r="AJ54" i="6" s="1"/>
  <c r="AM54" i="6" s="1"/>
  <c r="AI128" i="6"/>
  <c r="AJ128" i="6" s="1"/>
  <c r="AM128" i="6" s="1"/>
  <c r="AI204" i="6"/>
  <c r="AJ204" i="6" s="1"/>
  <c r="AM204" i="6" s="1"/>
  <c r="AI76" i="6"/>
  <c r="AJ76" i="6" s="1"/>
  <c r="AM76" i="6" s="1"/>
  <c r="AI279" i="6"/>
  <c r="AJ279" i="6" s="1"/>
  <c r="AM279" i="6" s="1"/>
  <c r="AI267" i="6"/>
  <c r="AJ267" i="6" s="1"/>
  <c r="AM267" i="6" s="1"/>
  <c r="AI288" i="6"/>
  <c r="AJ288" i="6" s="1"/>
  <c r="AM288" i="6" s="1"/>
  <c r="AI310" i="6"/>
  <c r="AJ310" i="6" s="1"/>
  <c r="AM310" i="6" s="1"/>
  <c r="AI121" i="6"/>
  <c r="AJ121" i="6" s="1"/>
  <c r="AM121" i="6" s="1"/>
  <c r="AI277" i="6"/>
  <c r="AJ277" i="6" s="1"/>
  <c r="AM277" i="6" s="1"/>
  <c r="AI224" i="6"/>
  <c r="AJ224" i="6" s="1"/>
  <c r="AM224" i="6" s="1"/>
  <c r="AI135" i="6"/>
  <c r="AJ135" i="6" s="1"/>
  <c r="AM135" i="6" s="1"/>
  <c r="AI257" i="6"/>
  <c r="AJ257" i="6" s="1"/>
  <c r="AM257" i="6" s="1"/>
  <c r="AI169" i="6"/>
  <c r="AJ169" i="6" s="1"/>
  <c r="AM169" i="6" s="1"/>
  <c r="AI285" i="6"/>
  <c r="AJ285" i="6" s="1"/>
  <c r="AM285" i="6" s="1"/>
  <c r="AI52" i="6"/>
  <c r="AJ52" i="6" s="1"/>
  <c r="AM52" i="6" s="1"/>
  <c r="AI114" i="6"/>
  <c r="AJ114" i="6" s="1"/>
  <c r="AM114" i="6" s="1"/>
  <c r="AI94" i="6"/>
  <c r="AJ94" i="6" s="1"/>
  <c r="AM94" i="6" s="1"/>
  <c r="AI254" i="6"/>
  <c r="AJ254" i="6" s="1"/>
  <c r="AM254" i="6" s="1"/>
  <c r="AI290" i="6"/>
  <c r="AJ290" i="6" s="1"/>
  <c r="AM290" i="6" s="1"/>
  <c r="AI202" i="6"/>
  <c r="AJ202" i="6" s="1"/>
  <c r="AM202" i="6" s="1"/>
  <c r="AI29" i="6"/>
  <c r="AJ29" i="6" s="1"/>
  <c r="AM29" i="6" s="1"/>
  <c r="AI238" i="6"/>
  <c r="AJ238" i="6" s="1"/>
  <c r="AM238" i="6" s="1"/>
  <c r="AI18" i="6"/>
  <c r="AJ18" i="6" s="1"/>
  <c r="AM18" i="6" s="1"/>
  <c r="AI27" i="6"/>
  <c r="AJ27" i="6" s="1"/>
  <c r="AM27" i="6" s="1"/>
  <c r="AI173" i="6"/>
  <c r="AJ173" i="6" s="1"/>
  <c r="AM173" i="6" s="1"/>
  <c r="AI198" i="6"/>
  <c r="AJ198" i="6" s="1"/>
  <c r="AM198" i="6" s="1"/>
  <c r="AI255" i="6"/>
  <c r="AJ255" i="6" s="1"/>
  <c r="AM255" i="6" s="1"/>
  <c r="AI313" i="6"/>
  <c r="AJ313" i="6" s="1"/>
  <c r="AM313" i="6" s="1"/>
  <c r="AI284" i="6"/>
  <c r="AJ284" i="6" s="1"/>
  <c r="AM284" i="6" s="1"/>
  <c r="AI8" i="6"/>
  <c r="AJ8" i="6" s="1"/>
  <c r="AM8" i="6" s="1"/>
  <c r="AI322" i="6"/>
  <c r="AJ322" i="6" s="1"/>
  <c r="AM322" i="6" s="1"/>
  <c r="AI84" i="6"/>
  <c r="AJ84" i="6" s="1"/>
  <c r="AM84" i="6" s="1"/>
  <c r="AI246" i="6"/>
  <c r="AJ246" i="6" s="1"/>
  <c r="AM246" i="6" s="1"/>
  <c r="AI150" i="6"/>
  <c r="AJ150" i="6" s="1"/>
  <c r="AM150" i="6" s="1"/>
  <c r="AI190" i="6"/>
  <c r="AJ190" i="6" s="1"/>
  <c r="AM190" i="6" s="1"/>
  <c r="AI46" i="6"/>
  <c r="AJ46" i="6" s="1"/>
  <c r="AM46" i="6" s="1"/>
  <c r="AI69" i="6"/>
  <c r="AJ69" i="6" s="1"/>
  <c r="AM69" i="6" s="1"/>
  <c r="AI28" i="6"/>
  <c r="AJ28" i="6" s="1"/>
  <c r="AM28" i="6" s="1"/>
  <c r="AI55" i="6"/>
  <c r="AJ55" i="6" s="1"/>
  <c r="AM55" i="6" s="1"/>
  <c r="AI131" i="6"/>
  <c r="AJ131" i="6" s="1"/>
  <c r="AM131" i="6" s="1"/>
  <c r="AI213" i="6"/>
  <c r="AJ213" i="6" s="1"/>
  <c r="AM213" i="6" s="1"/>
  <c r="AI176" i="6"/>
  <c r="AJ176" i="6" s="1"/>
  <c r="AM176" i="6" s="1"/>
  <c r="AI281" i="6"/>
  <c r="AJ281" i="6" s="1"/>
  <c r="AM281" i="6" s="1"/>
  <c r="AI6" i="6"/>
  <c r="AJ6" i="6" s="1"/>
  <c r="AM6" i="6" s="1"/>
  <c r="AI319" i="6"/>
  <c r="AJ319" i="6" s="1"/>
  <c r="AM319" i="6" s="1"/>
  <c r="AI33" i="6"/>
  <c r="AJ33" i="6" s="1"/>
  <c r="AM33" i="6" s="1"/>
  <c r="AI95" i="6"/>
  <c r="AJ95" i="6" s="1"/>
  <c r="AM95" i="6" s="1"/>
  <c r="AI148" i="6"/>
  <c r="AJ148" i="6" s="1"/>
  <c r="AM148" i="6" s="1"/>
  <c r="AI293" i="6"/>
  <c r="AJ293" i="6" s="1"/>
  <c r="AM293" i="6" s="1"/>
  <c r="AI70" i="6"/>
  <c r="AJ70" i="6" s="1"/>
  <c r="AM70" i="6" s="1"/>
  <c r="AI165" i="6"/>
  <c r="AJ165" i="6" s="1"/>
  <c r="AM165" i="6" s="1"/>
  <c r="AI146" i="6"/>
  <c r="AJ146" i="6" s="1"/>
  <c r="AM146" i="6" s="1"/>
  <c r="AI118" i="6"/>
  <c r="AJ118" i="6" s="1"/>
  <c r="AM118" i="6" s="1"/>
  <c r="AI260" i="6"/>
  <c r="AJ260" i="6" s="1"/>
  <c r="AM260" i="6" s="1"/>
  <c r="AI247" i="6"/>
  <c r="AJ247" i="6" s="1"/>
  <c r="AM247" i="6" s="1"/>
  <c r="AI44" i="6"/>
  <c r="AJ44" i="6" s="1"/>
  <c r="AM44" i="6" s="1"/>
  <c r="AI314" i="6"/>
  <c r="AJ314" i="6" s="1"/>
  <c r="AM314" i="6" s="1"/>
  <c r="AI31" i="6"/>
  <c r="AJ31" i="6" s="1"/>
  <c r="AM31" i="6" s="1"/>
  <c r="AI81" i="6"/>
  <c r="AJ81" i="6" s="1"/>
  <c r="AM81" i="6" s="1"/>
  <c r="AI71" i="6"/>
  <c r="AJ71" i="6" s="1"/>
  <c r="AM71" i="6" s="1"/>
  <c r="AI239" i="6"/>
  <c r="AJ239" i="6" s="1"/>
  <c r="AM239" i="6" s="1"/>
  <c r="AI186" i="6"/>
  <c r="AJ186" i="6" s="1"/>
  <c r="AM186" i="6" s="1"/>
  <c r="AI209" i="6"/>
  <c r="AJ209" i="6" s="1"/>
  <c r="AM209" i="6" s="1"/>
  <c r="AI280" i="6"/>
  <c r="AJ280" i="6" s="1"/>
  <c r="AM280" i="6" s="1"/>
  <c r="AI311" i="6"/>
  <c r="AJ311" i="6" s="1"/>
  <c r="AM311" i="6" s="1"/>
  <c r="AI65" i="6"/>
  <c r="AJ65" i="6" s="1"/>
  <c r="AM65" i="6" s="1"/>
  <c r="AI180" i="6"/>
  <c r="AJ180" i="6" s="1"/>
  <c r="AM180" i="6" s="1"/>
  <c r="AI141" i="6"/>
  <c r="AJ141" i="6" s="1"/>
  <c r="AM141" i="6" s="1"/>
  <c r="AI307" i="6"/>
  <c r="AJ307" i="6" s="1"/>
  <c r="AM307" i="6" s="1"/>
  <c r="AI184" i="6"/>
  <c r="AJ184" i="6" s="1"/>
  <c r="AM184" i="6" s="1"/>
  <c r="AI147" i="6"/>
  <c r="AJ147" i="6" s="1"/>
  <c r="AM147" i="6" s="1"/>
  <c r="AI264" i="6"/>
  <c r="AJ264" i="6" s="1"/>
  <c r="AM264" i="6" s="1"/>
  <c r="AI195" i="6"/>
  <c r="AJ195" i="6" s="1"/>
  <c r="AM195" i="6" s="1"/>
  <c r="AI303" i="6"/>
  <c r="AJ303" i="6" s="1"/>
  <c r="AM303" i="6" s="1"/>
  <c r="AI13" i="6"/>
  <c r="AJ13" i="6" s="1"/>
  <c r="AM13" i="6" s="1"/>
  <c r="AI237" i="6"/>
  <c r="AJ237" i="6" s="1"/>
  <c r="AM237" i="6" s="1"/>
  <c r="AI297" i="6"/>
  <c r="AJ297" i="6" s="1"/>
  <c r="AM297" i="6" s="1"/>
  <c r="AI243" i="6"/>
  <c r="AJ243" i="6" s="1"/>
  <c r="AM243" i="6" s="1"/>
  <c r="AI19" i="6"/>
  <c r="AJ19" i="6" s="1"/>
  <c r="AM19" i="6" s="1"/>
  <c r="AI42" i="6"/>
  <c r="AJ42" i="6" s="1"/>
  <c r="AM42" i="6" s="1"/>
  <c r="AI139" i="6"/>
  <c r="AJ139" i="6" s="1"/>
  <c r="AM139" i="6" s="1"/>
  <c r="AI7" i="6"/>
  <c r="AJ7" i="6" s="1"/>
  <c r="AM7" i="6" s="1"/>
  <c r="AI179" i="6"/>
  <c r="AJ179" i="6" s="1"/>
  <c r="AM179" i="6" s="1"/>
  <c r="AI151" i="6"/>
  <c r="AJ151" i="6" s="1"/>
  <c r="AM151" i="6" s="1"/>
  <c r="AI230" i="6"/>
  <c r="AJ230" i="6" s="1"/>
  <c r="AM230" i="6" s="1"/>
  <c r="AI253" i="6"/>
  <c r="AJ253" i="6" s="1"/>
  <c r="AM253" i="6" s="1"/>
  <c r="AI301" i="6"/>
  <c r="AJ301" i="6" s="1"/>
  <c r="AM301" i="6" s="1"/>
  <c r="AI16" i="6"/>
  <c r="AJ16" i="6" s="1"/>
  <c r="AM16" i="6" s="1"/>
  <c r="Q2" i="14"/>
  <c r="R2" i="14" s="1"/>
  <c r="S2" i="14" s="1"/>
  <c r="T2" i="14" s="1"/>
  <c r="U2" i="14" s="1"/>
  <c r="V2" i="14" s="1"/>
  <c r="W2" i="14" s="1"/>
  <c r="X2" i="14" s="1"/>
  <c r="Y2" i="14" s="1"/>
  <c r="Z2" i="14" s="1"/>
  <c r="AA2" i="14" s="1"/>
  <c r="AB2" i="14" s="1"/>
  <c r="AC2" i="14" s="1"/>
  <c r="AD2" i="14" s="1"/>
  <c r="AM5" i="9"/>
  <c r="AM6" i="9"/>
  <c r="AM7" i="9"/>
  <c r="AM8" i="9"/>
  <c r="AM9" i="9"/>
  <c r="AM10" i="9"/>
  <c r="AM11" i="9"/>
  <c r="AM12" i="9"/>
  <c r="AM13" i="9"/>
  <c r="AM14" i="9"/>
  <c r="AM15" i="9"/>
  <c r="AM16" i="9"/>
  <c r="AM17" i="9"/>
  <c r="AM18" i="9"/>
  <c r="AM19" i="9"/>
  <c r="AM20" i="9"/>
  <c r="AM21" i="9"/>
  <c r="AM22" i="9"/>
  <c r="AM23" i="9"/>
  <c r="AM24" i="9"/>
  <c r="AM25" i="9"/>
  <c r="AM26" i="9"/>
  <c r="AM27" i="9"/>
  <c r="AM28" i="9"/>
  <c r="AM29" i="9"/>
  <c r="AM30" i="9"/>
  <c r="AM31" i="9"/>
  <c r="AM32" i="9"/>
  <c r="AM33" i="9"/>
  <c r="AM34" i="9"/>
  <c r="AM35" i="9"/>
  <c r="AM36" i="9"/>
  <c r="AM37" i="9"/>
  <c r="AM38" i="9"/>
  <c r="AM39" i="9"/>
  <c r="AM40" i="9"/>
  <c r="AM41" i="9"/>
  <c r="AM42" i="9"/>
  <c r="AM43" i="9"/>
  <c r="AM44" i="9"/>
  <c r="AM45" i="9"/>
  <c r="AM46" i="9"/>
  <c r="AM47" i="9"/>
  <c r="AM48" i="9"/>
  <c r="AM49" i="9"/>
  <c r="AM50" i="9"/>
  <c r="AM51" i="9"/>
  <c r="AM52" i="9"/>
  <c r="AM53" i="9"/>
  <c r="AM54" i="9"/>
  <c r="AM55" i="9"/>
  <c r="AM56" i="9"/>
  <c r="AM57" i="9"/>
  <c r="AM58" i="9"/>
  <c r="AM59" i="9"/>
  <c r="AM60" i="9"/>
  <c r="AM61" i="9"/>
  <c r="AM62" i="9"/>
  <c r="AM63" i="9"/>
  <c r="AM64" i="9"/>
  <c r="AM65" i="9"/>
  <c r="AM66" i="9"/>
  <c r="AM67" i="9"/>
  <c r="AM68" i="9"/>
  <c r="AM69" i="9"/>
  <c r="AM70" i="9"/>
  <c r="AM71" i="9"/>
  <c r="AM72" i="9"/>
  <c r="AM73" i="9"/>
  <c r="AM74" i="9"/>
  <c r="AM75" i="9"/>
  <c r="AM76" i="9"/>
  <c r="AM77" i="9"/>
  <c r="AM78" i="9"/>
  <c r="AM79" i="9"/>
  <c r="AM80" i="9"/>
  <c r="AM81" i="9"/>
  <c r="AM82" i="9"/>
  <c r="AM83" i="9"/>
  <c r="AM84" i="9"/>
  <c r="AM85" i="9"/>
  <c r="AM86" i="9"/>
  <c r="AM87" i="9"/>
  <c r="AM88" i="9"/>
  <c r="AM89" i="9"/>
  <c r="AM90" i="9"/>
  <c r="AM91" i="9"/>
  <c r="AM92" i="9"/>
  <c r="AM93" i="9"/>
  <c r="AM94" i="9"/>
  <c r="AM95" i="9"/>
  <c r="AM96" i="9"/>
  <c r="AM97" i="9"/>
  <c r="AM98" i="9"/>
  <c r="AM99" i="9"/>
  <c r="AM100" i="9"/>
  <c r="AM101" i="9"/>
  <c r="AM102" i="9"/>
  <c r="AM103" i="9"/>
  <c r="AM104" i="9"/>
  <c r="AM105" i="9"/>
  <c r="AM106" i="9"/>
  <c r="AM107" i="9"/>
  <c r="AM108" i="9"/>
  <c r="AM109" i="9"/>
  <c r="AM110" i="9"/>
  <c r="AM111" i="9"/>
  <c r="AM112" i="9"/>
  <c r="AM113" i="9"/>
  <c r="AM114" i="9"/>
  <c r="AM115" i="9"/>
  <c r="AM116" i="9"/>
  <c r="AM117" i="9"/>
  <c r="AM118" i="9"/>
  <c r="AM119" i="9"/>
  <c r="AM120" i="9"/>
  <c r="AM121" i="9"/>
  <c r="AM122" i="9"/>
  <c r="AM123" i="9"/>
  <c r="AM124" i="9"/>
  <c r="AM125" i="9"/>
  <c r="AM126" i="9"/>
  <c r="AM127" i="9"/>
  <c r="AM128" i="9"/>
  <c r="AM129" i="9"/>
  <c r="AM130" i="9"/>
  <c r="AM131" i="9"/>
  <c r="AM132" i="9"/>
  <c r="AM133" i="9"/>
  <c r="AM134" i="9"/>
  <c r="AM135" i="9"/>
  <c r="AM136" i="9"/>
  <c r="AM137" i="9"/>
  <c r="AM138" i="9"/>
  <c r="AM139" i="9"/>
  <c r="AM140" i="9"/>
  <c r="AM141" i="9"/>
  <c r="AM142" i="9"/>
  <c r="AM143" i="9"/>
  <c r="AM144" i="9"/>
  <c r="AM145" i="9"/>
  <c r="AM146" i="9"/>
  <c r="AM147" i="9"/>
  <c r="AM148" i="9"/>
  <c r="AM150" i="9"/>
  <c r="AM151" i="9"/>
  <c r="AM152" i="9"/>
  <c r="AM153" i="9"/>
  <c r="AM154" i="9"/>
  <c r="AM155" i="9"/>
  <c r="AM156" i="9"/>
  <c r="AM157" i="9"/>
  <c r="AM158" i="9"/>
  <c r="AM159" i="9"/>
  <c r="AM160" i="9"/>
  <c r="AM161" i="9"/>
  <c r="AM162" i="9"/>
  <c r="AM163" i="9"/>
  <c r="AM164" i="9"/>
  <c r="AM166" i="9"/>
  <c r="AM167" i="9"/>
  <c r="AM168" i="9"/>
  <c r="AM169" i="9"/>
  <c r="AM170" i="9"/>
  <c r="AM171" i="9"/>
  <c r="AM172" i="9"/>
  <c r="AM173" i="9"/>
  <c r="AM174" i="9"/>
  <c r="AM175" i="9"/>
  <c r="AM176" i="9"/>
  <c r="AM177" i="9"/>
  <c r="AM178" i="9"/>
  <c r="AM179" i="9"/>
  <c r="AM180" i="9"/>
  <c r="AM181" i="9"/>
  <c r="AM182" i="9"/>
  <c r="AM183" i="9"/>
  <c r="AM184" i="9"/>
  <c r="AM185" i="9"/>
  <c r="AM186" i="9"/>
  <c r="AM187" i="9"/>
  <c r="AM188" i="9"/>
  <c r="AM189" i="9"/>
  <c r="AM190" i="9"/>
  <c r="AM191" i="9"/>
  <c r="AM192" i="9"/>
  <c r="AM193" i="9"/>
  <c r="AM194" i="9"/>
  <c r="AM195" i="9"/>
  <c r="AM196" i="9"/>
  <c r="AM197" i="9"/>
  <c r="AM198" i="9"/>
  <c r="AM199" i="9"/>
  <c r="AM200" i="9"/>
  <c r="AM201" i="9"/>
  <c r="AM202" i="9"/>
  <c r="AM203" i="9"/>
  <c r="AM205" i="9"/>
  <c r="AM206" i="9"/>
  <c r="AM207" i="9"/>
  <c r="AM208" i="9"/>
  <c r="AM209" i="9"/>
  <c r="AM210" i="9"/>
  <c r="AM211" i="9"/>
  <c r="AM212" i="9"/>
  <c r="AM213" i="9"/>
  <c r="AM214" i="9"/>
  <c r="AM215" i="9"/>
  <c r="AM216" i="9"/>
  <c r="AM217" i="9"/>
  <c r="AM218" i="9"/>
  <c r="AM219" i="9"/>
  <c r="AM220" i="9"/>
  <c r="AM221" i="9"/>
  <c r="AM222" i="9"/>
  <c r="AM223" i="9"/>
  <c r="AM224" i="9"/>
  <c r="AM225" i="9"/>
  <c r="AM226" i="9"/>
  <c r="AM227" i="9"/>
  <c r="AM228" i="9"/>
  <c r="AM229" i="9"/>
  <c r="AM230" i="9"/>
  <c r="AM231" i="9"/>
  <c r="AM232" i="9"/>
  <c r="AM233" i="9"/>
  <c r="AM234" i="9"/>
  <c r="AM235" i="9"/>
  <c r="AM236" i="9"/>
  <c r="AM237" i="9"/>
  <c r="AM238" i="9"/>
  <c r="AM239" i="9"/>
  <c r="AM240" i="9"/>
  <c r="AM241" i="9"/>
  <c r="AM242" i="9"/>
  <c r="AM243" i="9"/>
  <c r="AM244" i="9"/>
  <c r="AM245" i="9"/>
  <c r="AM246" i="9"/>
  <c r="AM247" i="9"/>
  <c r="AM248" i="9"/>
  <c r="AM249" i="9"/>
  <c r="AM250" i="9"/>
  <c r="AM251" i="9"/>
  <c r="AM252" i="9"/>
  <c r="AM253" i="9"/>
  <c r="AM254" i="9"/>
  <c r="AM255" i="9"/>
  <c r="AM256" i="9"/>
  <c r="AM257" i="9"/>
  <c r="AM258" i="9"/>
  <c r="AM259" i="9"/>
  <c r="AM260" i="9"/>
  <c r="AM261" i="9"/>
  <c r="AM262" i="9"/>
  <c r="AM263" i="9"/>
  <c r="AM264" i="9"/>
  <c r="AM265" i="9"/>
  <c r="AM266" i="9"/>
  <c r="AM267" i="9"/>
  <c r="AM268" i="9"/>
  <c r="AM269" i="9"/>
  <c r="AM270" i="9"/>
  <c r="AM271" i="9"/>
  <c r="AM272" i="9"/>
  <c r="AM273" i="9"/>
  <c r="AM274" i="9"/>
  <c r="AM275" i="9"/>
  <c r="AM276" i="9"/>
  <c r="AM277" i="9"/>
  <c r="AM278" i="9"/>
  <c r="AM279" i="9"/>
  <c r="AM280" i="9"/>
  <c r="AM281" i="9"/>
  <c r="AM282" i="9"/>
  <c r="AM284" i="9"/>
  <c r="AM285" i="9"/>
  <c r="AM286" i="9"/>
  <c r="AM287" i="9"/>
  <c r="AM288" i="9"/>
  <c r="AM289" i="9"/>
  <c r="AM290" i="9"/>
  <c r="AM291" i="9"/>
  <c r="AM292" i="9"/>
  <c r="AM293" i="9"/>
  <c r="AM294" i="9"/>
  <c r="AM295" i="9"/>
  <c r="AM296" i="9"/>
  <c r="AM297" i="9"/>
  <c r="AM298" i="9"/>
  <c r="AM299" i="9"/>
  <c r="AM300" i="9"/>
  <c r="AM301" i="9"/>
  <c r="AM302" i="9"/>
  <c r="AM303" i="9"/>
  <c r="AM304" i="9"/>
  <c r="AM305" i="9"/>
  <c r="AM306" i="9"/>
  <c r="AM307" i="9"/>
  <c r="AM308" i="9"/>
  <c r="AM309" i="9"/>
  <c r="AM310" i="9"/>
  <c r="AM311" i="9"/>
  <c r="AM312" i="9"/>
  <c r="AM313" i="9"/>
  <c r="AM314" i="9"/>
  <c r="AM315" i="9"/>
  <c r="AM316" i="9"/>
  <c r="AM317" i="9"/>
  <c r="AM318" i="9"/>
  <c r="AM319" i="9"/>
  <c r="AM320" i="9"/>
  <c r="AM321" i="9"/>
  <c r="AM322" i="9"/>
  <c r="AM323" i="9"/>
  <c r="AM324" i="9"/>
  <c r="AM325" i="9"/>
  <c r="AM326" i="9"/>
  <c r="AM327" i="9"/>
  <c r="AM328" i="9"/>
  <c r="AM329" i="9"/>
  <c r="AM330" i="9"/>
  <c r="AM331" i="9"/>
  <c r="AM332" i="9"/>
  <c r="AM333" i="9"/>
  <c r="AM334" i="9"/>
  <c r="AM335" i="9"/>
  <c r="AM336" i="9"/>
  <c r="AM337" i="9"/>
  <c r="AM338" i="9"/>
  <c r="AM339" i="9"/>
  <c r="AM340" i="9"/>
  <c r="AM341" i="9"/>
  <c r="AM342" i="9"/>
  <c r="AM343" i="9"/>
  <c r="AM344" i="9"/>
  <c r="AM345" i="9"/>
  <c r="AM346" i="9"/>
  <c r="AM347" i="9"/>
  <c r="AM348" i="9"/>
  <c r="AM349" i="9"/>
  <c r="AM350" i="9"/>
  <c r="AM351" i="9"/>
  <c r="AM352" i="9"/>
  <c r="AM353" i="9"/>
  <c r="AM354" i="9"/>
  <c r="AM355" i="9"/>
  <c r="AM356" i="9"/>
  <c r="AM357" i="9"/>
  <c r="AM358" i="9"/>
  <c r="AM359" i="9"/>
  <c r="AM360" i="9"/>
  <c r="AM361" i="9"/>
  <c r="AM362" i="9"/>
  <c r="AM363" i="9"/>
  <c r="AM364" i="9"/>
  <c r="AM365" i="9"/>
  <c r="AM366" i="9"/>
  <c r="AM367" i="9"/>
  <c r="AM368" i="9"/>
  <c r="AM369" i="9"/>
  <c r="AM370" i="9"/>
  <c r="AM371" i="9"/>
  <c r="AM372" i="9"/>
  <c r="AM373" i="9"/>
  <c r="AM374" i="9"/>
  <c r="AM375" i="9"/>
  <c r="AM376" i="9"/>
  <c r="AM377" i="9"/>
  <c r="AM378" i="9"/>
  <c r="AM379" i="9"/>
  <c r="AM380" i="9"/>
  <c r="AM382" i="9"/>
  <c r="AM383" i="9"/>
  <c r="AM384" i="9"/>
  <c r="AM385" i="9"/>
  <c r="AM386" i="9"/>
  <c r="AM387" i="9"/>
  <c r="AM388" i="9"/>
  <c r="AM389" i="9"/>
  <c r="AM390" i="9"/>
  <c r="AM391" i="9"/>
  <c r="AM392" i="9"/>
  <c r="AM393" i="9"/>
  <c r="AM394" i="9"/>
  <c r="AM395" i="9"/>
  <c r="AM396" i="9"/>
  <c r="AM397" i="9"/>
  <c r="AM398" i="9"/>
  <c r="AM399" i="9"/>
  <c r="AM400" i="9"/>
  <c r="AM401" i="9"/>
  <c r="AM402" i="9"/>
  <c r="AM403" i="9"/>
  <c r="AM404" i="9"/>
  <c r="AM405" i="9"/>
  <c r="AM406" i="9"/>
  <c r="AM407" i="9"/>
  <c r="AM408" i="9"/>
  <c r="AM409" i="9"/>
  <c r="AM410" i="9"/>
  <c r="AM411" i="9"/>
  <c r="AM412" i="9"/>
  <c r="AM413" i="9"/>
  <c r="AM414" i="9"/>
  <c r="AM415" i="9"/>
  <c r="AM416" i="9"/>
  <c r="AM417" i="9"/>
  <c r="AM418" i="9"/>
  <c r="AM419" i="9"/>
  <c r="AM420" i="9"/>
  <c r="AM421" i="9"/>
  <c r="AM422" i="9"/>
  <c r="AM423" i="9"/>
  <c r="AM424" i="9"/>
  <c r="AM425" i="9"/>
  <c r="AM426" i="9"/>
  <c r="AM427" i="9"/>
  <c r="AM428" i="9"/>
  <c r="AM429" i="9"/>
  <c r="AM430" i="9"/>
  <c r="AM431" i="9"/>
  <c r="AM432" i="9"/>
  <c r="AM433" i="9"/>
  <c r="AM434" i="9"/>
  <c r="AM435" i="9"/>
  <c r="AM436" i="9"/>
  <c r="AM437" i="9"/>
  <c r="AM438" i="9"/>
  <c r="AM439" i="9"/>
  <c r="AM440" i="9"/>
  <c r="AM441" i="9"/>
  <c r="AM442" i="9"/>
  <c r="AM443" i="9"/>
  <c r="AM444" i="9"/>
  <c r="AM445" i="9"/>
  <c r="AM446" i="9"/>
  <c r="AM447" i="9"/>
  <c r="AM448" i="9"/>
  <c r="AM449" i="9"/>
  <c r="AM450" i="9"/>
  <c r="AM451" i="9"/>
  <c r="AM452" i="9"/>
  <c r="AM453" i="9"/>
  <c r="AM454" i="9"/>
  <c r="AM455" i="9"/>
  <c r="AM456" i="9"/>
  <c r="AM457" i="9"/>
  <c r="AM458" i="9"/>
  <c r="AM459" i="9"/>
  <c r="AM460" i="9"/>
  <c r="AM461" i="9"/>
  <c r="AM463" i="9"/>
  <c r="AM464" i="9"/>
  <c r="AM465" i="9"/>
  <c r="AM466" i="9"/>
  <c r="AM467" i="9"/>
  <c r="AM468" i="9"/>
  <c r="AM469" i="9"/>
  <c r="AM470" i="9"/>
  <c r="AM471" i="9"/>
  <c r="AM472" i="9"/>
  <c r="AM473" i="9"/>
  <c r="AM475" i="9"/>
  <c r="AM476" i="9"/>
  <c r="AM477" i="9"/>
  <c r="AM478" i="9"/>
  <c r="AM479" i="9"/>
  <c r="AM480" i="9"/>
  <c r="AM481" i="9"/>
  <c r="AM482" i="9"/>
  <c r="AM483" i="9"/>
  <c r="AM484" i="9"/>
  <c r="AM485" i="9"/>
  <c r="AM486" i="9"/>
  <c r="AM487" i="9"/>
  <c r="AM488" i="9"/>
  <c r="AM489" i="9"/>
  <c r="AM490" i="9"/>
  <c r="AM491" i="9"/>
  <c r="AM492" i="9"/>
  <c r="AM493" i="9"/>
  <c r="AM494" i="9"/>
  <c r="AM495" i="9"/>
  <c r="AM496" i="9"/>
  <c r="AM497" i="9"/>
  <c r="AM498" i="9"/>
  <c r="AM499" i="9"/>
  <c r="AM500" i="9"/>
  <c r="AM501" i="9"/>
  <c r="AM502" i="9"/>
  <c r="AM503" i="9"/>
  <c r="AM504" i="9"/>
  <c r="AM505" i="9"/>
  <c r="AM506" i="9"/>
  <c r="AM507" i="9"/>
  <c r="AM508" i="9"/>
  <c r="AM509" i="9"/>
  <c r="AM510" i="9"/>
  <c r="AM511" i="9"/>
  <c r="AM512" i="9"/>
  <c r="AM513" i="9"/>
  <c r="AM515" i="9"/>
  <c r="AM516" i="9"/>
  <c r="AM517" i="9"/>
  <c r="AM518" i="9"/>
  <c r="AM519" i="9"/>
  <c r="AM520" i="9"/>
  <c r="AM521" i="9"/>
  <c r="AM522" i="9"/>
  <c r="AM523" i="9"/>
  <c r="AM524" i="9"/>
  <c r="AM525" i="9"/>
  <c r="AM526" i="9"/>
  <c r="AM527" i="9"/>
  <c r="AM528" i="9"/>
  <c r="AM529" i="9"/>
  <c r="AM530" i="9"/>
  <c r="AM531" i="9"/>
  <c r="AM532" i="9"/>
  <c r="AM533" i="9"/>
  <c r="AM534" i="9"/>
  <c r="AM535" i="9"/>
  <c r="AM536" i="9"/>
  <c r="AM537" i="9"/>
  <c r="AM538" i="9"/>
  <c r="AM539" i="9"/>
  <c r="AM540" i="9"/>
  <c r="AM541" i="9"/>
  <c r="AM542" i="9"/>
  <c r="AM543" i="9"/>
  <c r="AM544" i="9"/>
  <c r="AM545" i="9"/>
  <c r="AM546" i="9"/>
  <c r="AM547" i="9"/>
  <c r="AM548" i="9"/>
  <c r="AM549" i="9"/>
  <c r="AM550" i="9"/>
  <c r="AM551" i="9"/>
  <c r="AM552" i="9"/>
  <c r="AM553" i="9"/>
  <c r="AM554" i="9"/>
  <c r="AM555" i="9"/>
  <c r="AM556" i="9"/>
  <c r="AM557" i="9"/>
  <c r="AM558" i="9"/>
  <c r="AM559" i="9"/>
  <c r="AM560" i="9"/>
  <c r="AM561" i="9"/>
  <c r="AM562" i="9"/>
  <c r="AM563" i="9"/>
  <c r="AM564" i="9"/>
  <c r="AM565" i="9"/>
  <c r="AM566" i="9"/>
  <c r="AM567" i="9"/>
  <c r="AM568" i="9"/>
  <c r="AM569" i="9"/>
  <c r="AM570" i="9"/>
  <c r="AM571" i="9"/>
  <c r="AM572" i="9"/>
  <c r="AM573" i="9"/>
  <c r="AM574" i="9"/>
  <c r="AM575" i="9"/>
  <c r="AM576" i="9"/>
  <c r="AM577" i="9"/>
  <c r="AM578" i="9"/>
  <c r="AM579" i="9"/>
  <c r="AM580" i="9"/>
  <c r="AM581" i="9"/>
  <c r="AM582" i="9"/>
  <c r="AM583" i="9"/>
  <c r="AM584" i="9"/>
  <c r="AM585" i="9"/>
  <c r="AM586" i="9"/>
  <c r="AM587" i="9"/>
  <c r="AM588" i="9"/>
  <c r="AM589" i="9"/>
  <c r="AM590" i="9"/>
  <c r="AM591" i="9"/>
  <c r="AM592" i="9"/>
  <c r="AM593" i="9"/>
  <c r="AM594" i="9"/>
  <c r="AM595" i="9"/>
  <c r="AM596" i="9"/>
  <c r="AM597" i="9"/>
  <c r="AM598" i="9"/>
  <c r="AM599" i="9"/>
  <c r="AM600" i="9"/>
  <c r="AM601" i="9"/>
  <c r="AM602" i="9"/>
  <c r="AM603" i="9"/>
  <c r="AM604" i="9"/>
  <c r="AM605" i="9"/>
  <c r="AM606" i="9"/>
  <c r="AM607" i="9"/>
  <c r="AM608" i="9"/>
  <c r="AM609" i="9"/>
  <c r="AM610" i="9"/>
  <c r="AM611" i="9"/>
  <c r="AM612" i="9"/>
  <c r="AM613" i="9"/>
  <c r="AM614" i="9"/>
  <c r="AM615" i="9"/>
  <c r="AM616" i="9"/>
  <c r="AM617" i="9"/>
  <c r="AM618" i="9"/>
  <c r="AM619" i="9"/>
  <c r="AM620" i="9"/>
  <c r="AM621" i="9"/>
  <c r="AM622" i="9"/>
  <c r="AM623" i="9"/>
  <c r="AM624" i="9"/>
  <c r="AM625" i="9"/>
  <c r="AM626" i="9"/>
  <c r="AM627" i="9"/>
  <c r="AM628" i="9"/>
  <c r="AM629" i="9"/>
  <c r="AM630" i="9"/>
  <c r="AM631" i="9"/>
  <c r="AM632" i="9"/>
  <c r="AM633" i="9"/>
  <c r="AM634" i="9"/>
  <c r="AM635" i="9"/>
  <c r="AM636" i="9"/>
  <c r="AM637" i="9"/>
  <c r="AM638" i="9"/>
  <c r="AM639" i="9"/>
  <c r="AM640" i="9"/>
  <c r="AM641" i="9"/>
  <c r="AM642" i="9"/>
  <c r="AM643" i="9"/>
  <c r="AM644" i="9"/>
  <c r="AM645" i="9"/>
  <c r="AM646" i="9"/>
  <c r="AM647" i="9"/>
  <c r="AM648" i="9"/>
  <c r="AM649" i="9"/>
  <c r="AM650" i="9"/>
  <c r="AM651" i="9"/>
  <c r="AM652" i="9"/>
  <c r="AM653" i="9"/>
  <c r="AM654" i="9"/>
  <c r="AM655" i="9"/>
  <c r="AM656" i="9"/>
  <c r="AM657" i="9"/>
  <c r="AM658" i="9"/>
  <c r="AM659" i="9"/>
  <c r="AM660" i="9"/>
  <c r="AM661" i="9"/>
  <c r="AM662" i="9"/>
  <c r="AM663" i="9"/>
  <c r="AM664" i="9"/>
  <c r="AM665" i="9"/>
  <c r="AM666" i="9"/>
  <c r="AM667" i="9"/>
  <c r="AM668" i="9"/>
  <c r="AM669" i="9"/>
  <c r="AM671" i="9"/>
  <c r="AM672" i="9"/>
  <c r="AM673" i="9"/>
  <c r="AM674" i="9"/>
  <c r="AM675" i="9"/>
  <c r="AM676" i="9"/>
  <c r="AM677" i="9"/>
  <c r="AM678" i="9"/>
  <c r="AM679" i="9"/>
  <c r="AM680" i="9"/>
  <c r="AM681" i="9"/>
  <c r="AM682" i="9"/>
  <c r="AM683" i="9"/>
  <c r="AM684" i="9"/>
  <c r="AM685" i="9"/>
  <c r="AM686" i="9"/>
  <c r="AM687" i="9"/>
  <c r="AM688" i="9"/>
  <c r="AM689" i="9"/>
  <c r="AM690" i="9"/>
  <c r="AM691" i="9"/>
  <c r="AM692" i="9"/>
  <c r="AM693" i="9"/>
  <c r="AM694" i="9"/>
  <c r="AM695" i="9"/>
  <c r="AM696" i="9"/>
  <c r="AM697" i="9"/>
  <c r="AM698" i="9"/>
  <c r="AM699" i="9"/>
  <c r="AM700" i="9"/>
  <c r="AM701" i="9"/>
  <c r="AM702" i="9"/>
  <c r="AM703" i="9"/>
  <c r="AM704" i="9"/>
  <c r="AM705" i="9"/>
  <c r="AM706" i="9"/>
  <c r="AM707" i="9"/>
  <c r="AM708" i="9"/>
  <c r="AM709" i="9"/>
  <c r="AM710" i="9"/>
  <c r="AM711" i="9"/>
  <c r="AM712" i="9"/>
  <c r="AM713" i="9"/>
  <c r="AM714" i="9"/>
  <c r="AM715" i="9"/>
  <c r="AM717" i="9"/>
  <c r="AM718" i="9"/>
  <c r="AM719" i="9"/>
  <c r="AM720" i="9"/>
  <c r="AM721" i="9"/>
  <c r="AM722" i="9"/>
  <c r="AM723" i="9"/>
  <c r="AM724" i="9"/>
  <c r="AM725" i="9"/>
  <c r="AM726" i="9"/>
  <c r="AM727" i="9"/>
  <c r="AM728" i="9"/>
  <c r="AM729" i="9"/>
  <c r="AM730" i="9"/>
  <c r="AM731" i="9"/>
  <c r="AM732" i="9"/>
  <c r="AM733" i="9"/>
  <c r="AM734" i="9"/>
  <c r="AM735" i="9"/>
  <c r="AM736" i="9"/>
  <c r="AM737" i="9"/>
  <c r="AM738" i="9"/>
  <c r="AM739" i="9"/>
  <c r="AM740" i="9"/>
  <c r="AM741" i="9"/>
  <c r="AM742" i="9"/>
  <c r="AM743" i="9"/>
  <c r="AM744" i="9"/>
  <c r="AM745" i="9"/>
  <c r="AM746" i="9"/>
  <c r="AM747" i="9"/>
  <c r="AM748" i="9"/>
  <c r="AM749" i="9"/>
  <c r="AM750" i="9"/>
  <c r="AM751" i="9"/>
  <c r="AM752" i="9"/>
  <c r="AM753" i="9"/>
  <c r="AM754" i="9"/>
  <c r="AM755" i="9"/>
  <c r="AM756" i="9"/>
  <c r="AM757" i="9"/>
  <c r="AM758" i="9"/>
  <c r="AM759" i="9"/>
  <c r="AM760" i="9"/>
  <c r="AM761" i="9"/>
  <c r="AM762" i="9"/>
  <c r="AM763" i="9"/>
  <c r="AM764" i="9"/>
  <c r="AM766" i="9"/>
  <c r="AM767" i="9"/>
  <c r="AM768" i="9"/>
  <c r="AM769" i="9"/>
  <c r="AM770" i="9"/>
  <c r="AM771" i="9"/>
  <c r="AM772" i="9"/>
  <c r="AM773" i="9"/>
  <c r="AM774" i="9"/>
  <c r="AM775" i="9"/>
  <c r="AM776" i="9"/>
  <c r="AM777" i="9"/>
  <c r="AM778" i="9"/>
  <c r="AM779" i="9"/>
  <c r="AM780" i="9"/>
  <c r="AM781" i="9"/>
  <c r="AM782" i="9"/>
  <c r="AM783" i="9"/>
  <c r="AM784" i="9"/>
  <c r="AM785" i="9"/>
  <c r="AM786" i="9"/>
  <c r="AM787" i="9"/>
  <c r="AM788" i="9"/>
  <c r="AM789" i="9"/>
  <c r="AM791" i="9"/>
  <c r="AM792" i="9"/>
  <c r="AM793" i="9"/>
  <c r="AM794" i="9"/>
  <c r="AM795" i="9"/>
  <c r="AM796" i="9"/>
  <c r="AM797" i="9"/>
  <c r="AM798" i="9"/>
  <c r="AM799" i="9"/>
  <c r="AM800" i="9"/>
  <c r="AM801" i="9"/>
  <c r="AM802" i="9"/>
  <c r="AM803" i="9"/>
  <c r="AM804" i="9"/>
  <c r="AM805" i="9"/>
  <c r="AM806" i="9"/>
  <c r="AM808" i="9"/>
  <c r="AM809" i="9"/>
  <c r="AM810" i="9"/>
  <c r="AM811" i="9"/>
  <c r="AM812" i="9"/>
  <c r="AM813" i="9"/>
  <c r="AM814" i="9"/>
  <c r="AM815" i="9"/>
  <c r="AM816" i="9"/>
  <c r="AM817" i="9"/>
  <c r="AM818" i="9"/>
  <c r="AM819" i="9"/>
  <c r="AM820" i="9"/>
  <c r="AM821" i="9"/>
  <c r="AM822" i="9"/>
  <c r="AM823" i="9"/>
  <c r="AM824" i="9"/>
  <c r="AM825" i="9"/>
  <c r="AM826" i="9"/>
  <c r="AM827" i="9"/>
  <c r="AM828" i="9"/>
  <c r="AM829" i="9"/>
  <c r="AM830" i="9"/>
  <c r="AM831" i="9"/>
  <c r="AM832" i="9"/>
  <c r="AM833" i="9"/>
  <c r="AM834" i="9"/>
  <c r="AM835" i="9"/>
  <c r="AM836" i="9"/>
  <c r="AM837" i="9"/>
  <c r="AM838" i="9"/>
  <c r="AM839" i="9"/>
  <c r="AM840" i="9"/>
  <c r="AM841" i="9"/>
  <c r="AM842" i="9"/>
  <c r="AM843" i="9"/>
  <c r="AM844" i="9"/>
  <c r="AM845" i="9"/>
  <c r="AM846" i="9"/>
  <c r="AM847" i="9"/>
  <c r="AM848" i="9"/>
  <c r="AM849" i="9"/>
  <c r="AM850" i="9"/>
  <c r="AM851" i="9"/>
  <c r="AM852" i="9"/>
  <c r="AM853" i="9"/>
  <c r="AM854" i="9"/>
  <c r="AM855" i="9"/>
  <c r="AM856" i="9"/>
  <c r="AM857" i="9"/>
  <c r="AM858" i="9"/>
  <c r="AM859" i="9"/>
  <c r="AM860" i="9"/>
  <c r="AM861" i="9"/>
  <c r="AM862" i="9"/>
  <c r="AM863" i="9"/>
  <c r="AM864" i="9"/>
  <c r="AM865" i="9"/>
  <c r="AM866" i="9"/>
  <c r="AM867" i="9"/>
  <c r="AM872" i="9"/>
  <c r="AM874" i="9"/>
  <c r="AM875" i="9"/>
  <c r="AM877" i="9"/>
  <c r="AM878" i="9"/>
  <c r="AM880" i="9"/>
  <c r="AM881" i="9"/>
  <c r="AM883" i="9"/>
  <c r="AM885" i="9"/>
  <c r="AM887" i="9"/>
  <c r="AM888" i="9"/>
  <c r="AM889" i="9"/>
  <c r="AM891" i="9"/>
  <c r="AM893" i="9"/>
  <c r="AM894" i="9"/>
  <c r="AM896" i="9"/>
  <c r="AM897" i="9"/>
  <c r="AM898" i="9"/>
  <c r="AM899" i="9"/>
  <c r="AM901" i="9"/>
  <c r="AM902" i="9"/>
  <c r="AM903" i="9"/>
  <c r="AM907" i="9"/>
  <c r="AM908" i="9"/>
  <c r="AM909" i="9"/>
  <c r="AM911" i="9"/>
  <c r="AM912" i="9"/>
  <c r="AM914" i="9"/>
  <c r="AM915" i="9"/>
  <c r="AM916" i="9"/>
  <c r="AM917" i="9"/>
  <c r="AM918" i="9"/>
  <c r="AM919" i="9"/>
  <c r="AM920" i="9"/>
  <c r="AM921" i="9"/>
  <c r="AM922" i="9"/>
  <c r="AM923" i="9"/>
  <c r="AM924" i="9"/>
  <c r="AM925" i="9"/>
  <c r="AM926" i="9"/>
  <c r="AM927" i="9"/>
  <c r="AM928" i="9"/>
  <c r="AM929" i="9"/>
  <c r="AM930" i="9"/>
  <c r="AM931" i="9"/>
  <c r="AM932" i="9"/>
  <c r="AM933" i="9"/>
  <c r="AM934" i="9"/>
  <c r="AM935" i="9"/>
  <c r="AM936" i="9"/>
  <c r="AM937" i="9"/>
  <c r="AM938" i="9"/>
  <c r="AM939" i="9"/>
  <c r="AM940" i="9"/>
  <c r="AM941" i="9"/>
  <c r="AM942" i="9"/>
  <c r="AM943" i="9"/>
  <c r="AM945" i="9"/>
  <c r="AM946" i="9"/>
  <c r="AM947" i="9"/>
  <c r="AM948" i="9"/>
  <c r="AM949" i="9"/>
  <c r="AM950" i="9"/>
  <c r="AM951" i="9"/>
  <c r="AM952" i="9"/>
  <c r="AM953" i="9"/>
  <c r="AM954" i="9"/>
  <c r="AM955" i="9"/>
  <c r="AM956" i="9"/>
  <c r="AM957" i="9"/>
  <c r="AM958" i="9"/>
  <c r="AM959" i="9"/>
  <c r="AM960" i="9"/>
  <c r="AM961" i="9"/>
  <c r="AM962" i="9"/>
  <c r="AM963" i="9"/>
  <c r="AM964" i="9"/>
  <c r="AM965" i="9"/>
  <c r="AM966" i="9"/>
  <c r="AM967" i="9"/>
  <c r="AM968" i="9"/>
  <c r="AM969" i="9"/>
  <c r="AM970" i="9"/>
  <c r="AM971" i="9"/>
  <c r="AM972" i="9"/>
  <c r="AM973" i="9"/>
  <c r="AM974" i="9"/>
  <c r="AM975" i="9"/>
  <c r="AM976" i="9"/>
  <c r="AM977" i="9"/>
  <c r="AM978" i="9"/>
  <c r="AM979" i="9"/>
  <c r="AM980" i="9"/>
  <c r="AM981" i="9"/>
  <c r="AM982" i="9"/>
  <c r="AM983" i="9"/>
  <c r="AM984" i="9"/>
  <c r="AM985" i="9"/>
  <c r="AM986" i="9"/>
  <c r="AM987" i="9"/>
  <c r="AM988" i="9"/>
  <c r="AM989" i="9"/>
  <c r="AM990" i="9"/>
  <c r="AM991" i="9"/>
  <c r="AM992" i="9"/>
  <c r="AM993" i="9"/>
  <c r="AM994" i="9"/>
  <c r="AM995" i="9"/>
  <c r="AM996" i="9"/>
  <c r="AM997" i="9"/>
  <c r="AM998" i="9"/>
  <c r="AM999" i="9"/>
  <c r="AM1000" i="9"/>
  <c r="AM1001" i="9"/>
  <c r="AM1002" i="9"/>
  <c r="AM1003" i="9"/>
  <c r="AM1004" i="9"/>
  <c r="AM1005" i="9"/>
  <c r="AM1006" i="9"/>
  <c r="AM1007" i="9"/>
  <c r="AM1008" i="9"/>
  <c r="AM1009" i="9"/>
  <c r="AM1010" i="9"/>
  <c r="AM1011" i="9"/>
  <c r="AM1012" i="9"/>
  <c r="AM1013" i="9"/>
  <c r="AM1014" i="9"/>
  <c r="AM1015" i="9"/>
  <c r="AM1016" i="9"/>
  <c r="AM1017" i="9"/>
  <c r="AM1018" i="9"/>
  <c r="AM1019" i="9"/>
  <c r="AM1020" i="9"/>
  <c r="AM1021" i="9"/>
  <c r="AM1022" i="9"/>
  <c r="AM1023" i="9"/>
  <c r="AM1024" i="9"/>
  <c r="AM1025" i="9"/>
  <c r="AM1026" i="9"/>
  <c r="AM1027" i="9"/>
  <c r="AM1028" i="9"/>
  <c r="AM1029" i="9"/>
  <c r="AM1030" i="9"/>
  <c r="AM1031" i="9"/>
  <c r="AM1032" i="9"/>
  <c r="AM1033" i="9"/>
  <c r="AM1034" i="9"/>
  <c r="AM1035" i="9"/>
  <c r="AM1036" i="9"/>
  <c r="AM1037" i="9"/>
  <c r="AM1038" i="9"/>
  <c r="AM1039" i="9"/>
  <c r="AM1040" i="9"/>
  <c r="AM1041" i="9"/>
  <c r="AM1042" i="9"/>
  <c r="AM1044" i="9"/>
  <c r="AM1045" i="9"/>
  <c r="AM1046" i="9"/>
  <c r="AM1047" i="9"/>
  <c r="AM1048" i="9"/>
  <c r="AM1049" i="9"/>
  <c r="AM1050" i="9"/>
  <c r="AM1051" i="9"/>
  <c r="AM1052" i="9"/>
  <c r="AM1053" i="9"/>
  <c r="AM1054" i="9"/>
  <c r="AM1055" i="9"/>
  <c r="AM1056" i="9"/>
  <c r="AM1057" i="9"/>
  <c r="AM1058" i="9"/>
  <c r="AM1059" i="9"/>
  <c r="AM1060" i="9"/>
  <c r="AM1061" i="9"/>
  <c r="AM1062" i="9"/>
  <c r="AM1063" i="9"/>
  <c r="AM1064" i="9"/>
  <c r="AM1065" i="9"/>
  <c r="AM1066" i="9"/>
  <c r="AM1067" i="9"/>
  <c r="AM1068" i="9"/>
  <c r="AM1069" i="9"/>
  <c r="AM1070" i="9"/>
  <c r="AM1071" i="9"/>
  <c r="AM1072" i="9"/>
  <c r="AM1073" i="9"/>
  <c r="AM1074" i="9"/>
  <c r="AM1075" i="9"/>
  <c r="AM1076" i="9"/>
  <c r="AM1077" i="9"/>
  <c r="AM1078" i="9"/>
  <c r="AM1079" i="9"/>
  <c r="AM1080" i="9"/>
  <c r="AM1081" i="9"/>
  <c r="AM1082" i="9"/>
  <c r="AM1083" i="9"/>
  <c r="AM1084" i="9"/>
  <c r="AM1085" i="9"/>
  <c r="AM1086" i="9"/>
  <c r="AM1087" i="9"/>
  <c r="AM1088" i="9"/>
  <c r="AM1089" i="9"/>
  <c r="AM1090" i="9"/>
  <c r="AM1091" i="9"/>
  <c r="AM1092" i="9"/>
  <c r="AM1093" i="9"/>
  <c r="AM1094" i="9"/>
  <c r="AM1095" i="9"/>
  <c r="AM1096" i="9"/>
  <c r="AM1097" i="9"/>
  <c r="AM1098" i="9"/>
  <c r="AM1099" i="9"/>
  <c r="AM1100" i="9"/>
  <c r="AM1101" i="9"/>
  <c r="AM1102" i="9"/>
  <c r="AM1103" i="9"/>
  <c r="AM1104" i="9"/>
  <c r="AM1105" i="9"/>
  <c r="AM1106" i="9"/>
  <c r="AM1107" i="9"/>
  <c r="AM1108" i="9"/>
  <c r="AM1109" i="9"/>
  <c r="AM1110" i="9"/>
  <c r="AM1111" i="9"/>
  <c r="AM1112" i="9"/>
  <c r="AM1113" i="9"/>
  <c r="AM1114" i="9"/>
  <c r="AM1115" i="9"/>
  <c r="AM1116" i="9"/>
  <c r="AM1117" i="9"/>
  <c r="AM1118" i="9"/>
  <c r="AM1119" i="9"/>
  <c r="AM1120" i="9"/>
  <c r="AM1121" i="9"/>
  <c r="AM1122" i="9"/>
  <c r="AM1123" i="9"/>
  <c r="AM1124" i="9"/>
  <c r="AM1125" i="9"/>
  <c r="AM1126" i="9"/>
  <c r="AM1127" i="9"/>
  <c r="AM1128" i="9"/>
  <c r="AM1129" i="9"/>
  <c r="AM1130" i="9"/>
  <c r="AM1131" i="9"/>
  <c r="AM1132" i="9"/>
  <c r="AM1133" i="9"/>
  <c r="AM1134" i="9"/>
  <c r="AM1135" i="9"/>
  <c r="AM1136" i="9"/>
  <c r="AM1137" i="9"/>
  <c r="AM1138" i="9"/>
  <c r="AM1139" i="9"/>
  <c r="AM1140" i="9"/>
  <c r="AM1141" i="9"/>
  <c r="AM1142" i="9"/>
  <c r="AM1143" i="9"/>
  <c r="AM1144" i="9"/>
  <c r="AM1145" i="9"/>
  <c r="AM1146" i="9"/>
  <c r="AM1147" i="9"/>
  <c r="AM1148" i="9"/>
  <c r="AM1149" i="9"/>
  <c r="AM1150" i="9"/>
  <c r="AM1151" i="9"/>
  <c r="AM1152" i="9"/>
  <c r="AM1153" i="9"/>
  <c r="AM1154" i="9"/>
  <c r="AM1155" i="9"/>
  <c r="AM1156" i="9"/>
  <c r="AM1157" i="9"/>
  <c r="AM1158" i="9"/>
  <c r="AM1159" i="9"/>
  <c r="AM1160" i="9"/>
  <c r="AM1161" i="9"/>
  <c r="AM1162" i="9"/>
  <c r="AM1163" i="9"/>
  <c r="AM1164" i="9"/>
  <c r="AM1165" i="9"/>
  <c r="AM1166" i="9"/>
  <c r="AM1167" i="9"/>
  <c r="AM1168" i="9"/>
  <c r="AM1169" i="9"/>
  <c r="AM1170" i="9"/>
  <c r="AM1171" i="9"/>
  <c r="AM1172" i="9"/>
  <c r="AM1173" i="9"/>
  <c r="AM1174" i="9"/>
  <c r="AM1175" i="9"/>
  <c r="AM1176" i="9"/>
  <c r="AM1177" i="9"/>
  <c r="AM1178" i="9"/>
  <c r="AM1179" i="9"/>
  <c r="AM1180" i="9"/>
  <c r="AM1181" i="9"/>
  <c r="AM1182" i="9"/>
  <c r="AM1183" i="9"/>
  <c r="AM1184" i="9"/>
  <c r="AM1185" i="9"/>
  <c r="AM1186" i="9"/>
  <c r="AM1187" i="9"/>
  <c r="AM1188" i="9"/>
  <c r="AM1189" i="9"/>
  <c r="AM1190" i="9"/>
  <c r="AM1191" i="9"/>
  <c r="AM1192" i="9"/>
  <c r="AM1193" i="9"/>
  <c r="AM1194" i="9"/>
  <c r="AM1195" i="9"/>
  <c r="AM1196" i="9"/>
  <c r="AM1197" i="9"/>
  <c r="AM1198" i="9"/>
  <c r="AM1199" i="9"/>
  <c r="AM1200" i="9"/>
  <c r="AM1201" i="9"/>
  <c r="AM1202" i="9"/>
  <c r="AM1203" i="9"/>
  <c r="AM1204" i="9"/>
  <c r="AM1205" i="9"/>
  <c r="AM1206" i="9"/>
  <c r="AM1207" i="9"/>
  <c r="AM1208" i="9"/>
  <c r="AM1209" i="9"/>
  <c r="AM1210" i="9"/>
  <c r="AM1211" i="9"/>
  <c r="AM1212" i="9"/>
  <c r="AM1213" i="9"/>
  <c r="AM1214" i="9"/>
  <c r="AM1215" i="9"/>
  <c r="AM1216" i="9"/>
  <c r="AM1217" i="9"/>
  <c r="AM1218" i="9"/>
  <c r="AM1219" i="9"/>
  <c r="AM1220" i="9"/>
  <c r="AM1221" i="9"/>
  <c r="AM1222" i="9"/>
  <c r="AM1223" i="9"/>
  <c r="AM1224" i="9"/>
  <c r="AM1225" i="9"/>
  <c r="AM1226" i="9"/>
  <c r="AM1227" i="9"/>
  <c r="AM1228" i="9"/>
  <c r="AM1229" i="9"/>
  <c r="AM1230" i="9"/>
  <c r="AM1231" i="9"/>
  <c r="AM1232" i="9"/>
  <c r="AM1233" i="9"/>
  <c r="AM1234" i="9"/>
  <c r="AM1235" i="9"/>
  <c r="AM1236" i="9"/>
  <c r="AM1237" i="9"/>
  <c r="AM1238" i="9"/>
  <c r="AM1239" i="9"/>
  <c r="AM1240" i="9"/>
  <c r="AM1241" i="9"/>
  <c r="AM1242" i="9"/>
  <c r="AM1243" i="9"/>
  <c r="AM1244" i="9"/>
  <c r="AM1245" i="9"/>
  <c r="AM1246" i="9"/>
  <c r="AM1247" i="9"/>
  <c r="AM1248" i="9"/>
  <c r="AM1249" i="9"/>
  <c r="AM1250" i="9"/>
  <c r="AM1251" i="9"/>
  <c r="AM1252" i="9"/>
  <c r="AM1253" i="9"/>
  <c r="AM1254" i="9"/>
  <c r="AM1255" i="9"/>
  <c r="AM1256" i="9"/>
  <c r="AM1257" i="9"/>
  <c r="AM1258" i="9"/>
  <c r="AM1259" i="9"/>
  <c r="AM1260" i="9"/>
  <c r="AM1261" i="9"/>
  <c r="AM1262" i="9"/>
  <c r="AM1263" i="9"/>
  <c r="AM1264" i="9"/>
  <c r="AM1265" i="9"/>
  <c r="AM1266" i="9"/>
  <c r="AM1267" i="9"/>
  <c r="AM1268" i="9"/>
  <c r="AM1269" i="9"/>
  <c r="AM1270" i="9"/>
  <c r="AM1271" i="9"/>
  <c r="AM1272" i="9"/>
  <c r="AM1273" i="9"/>
  <c r="AM1274" i="9"/>
  <c r="AM1275" i="9"/>
  <c r="AM1276" i="9"/>
  <c r="AM1277" i="9"/>
  <c r="AM1278" i="9"/>
  <c r="AM1279" i="9"/>
  <c r="AM1280" i="9"/>
  <c r="AM1281" i="9"/>
  <c r="AM1282" i="9"/>
  <c r="AM1283" i="9"/>
  <c r="AM1284" i="9"/>
  <c r="AM1285" i="9"/>
  <c r="AM1286" i="9"/>
  <c r="AM1287" i="9"/>
  <c r="AM1288" i="9"/>
  <c r="AM1289" i="9"/>
  <c r="AM1290" i="9"/>
  <c r="AM1291" i="9"/>
  <c r="AM1292" i="9"/>
  <c r="AM1293" i="9"/>
  <c r="AM1294" i="9"/>
  <c r="AM1295" i="9"/>
  <c r="AM1296" i="9"/>
  <c r="AM1297" i="9"/>
  <c r="AM1298" i="9"/>
  <c r="AM1299" i="9"/>
  <c r="AM1300" i="9"/>
  <c r="AM1301" i="9"/>
  <c r="AM1302" i="9"/>
  <c r="AM1303" i="9"/>
  <c r="AM1304" i="9"/>
  <c r="AM1305" i="9"/>
  <c r="AM1306" i="9"/>
  <c r="AM1307" i="9"/>
  <c r="AM1308" i="9"/>
  <c r="AM1309" i="9"/>
  <c r="AM1310" i="9"/>
  <c r="AM1311" i="9"/>
  <c r="AM1312" i="9"/>
  <c r="AM1313" i="9"/>
  <c r="AM1314" i="9"/>
  <c r="AM1315" i="9"/>
  <c r="AM1316" i="9"/>
  <c r="AM1317" i="9"/>
  <c r="AM1318" i="9"/>
  <c r="AM1319" i="9"/>
  <c r="AM1320" i="9"/>
  <c r="AM1321" i="9"/>
  <c r="AM1322" i="9"/>
  <c r="AM1323" i="9"/>
  <c r="AM1324" i="9"/>
  <c r="AM1325" i="9"/>
  <c r="AM1326" i="9"/>
  <c r="AM1327" i="9"/>
  <c r="AM1328" i="9"/>
  <c r="AM1329" i="9"/>
  <c r="AM1330" i="9"/>
  <c r="AM1331" i="9"/>
  <c r="AM1332" i="9"/>
  <c r="AM1333" i="9"/>
  <c r="AM1334" i="9"/>
  <c r="AM1335" i="9"/>
  <c r="AM1336" i="9"/>
  <c r="AM1337" i="9"/>
  <c r="AM1338" i="9"/>
  <c r="AM1339" i="9"/>
  <c r="AM1340" i="9"/>
  <c r="AM1341" i="9"/>
  <c r="AM1342" i="9"/>
  <c r="AM1343" i="9"/>
  <c r="AM1344" i="9"/>
  <c r="AM1345" i="9"/>
  <c r="AM1346" i="9"/>
  <c r="AM1347" i="9"/>
  <c r="AM1348" i="9"/>
  <c r="AM1349" i="9"/>
  <c r="AM1350" i="9"/>
  <c r="AM1351" i="9"/>
  <c r="AM1352" i="9"/>
  <c r="AM1354" i="9"/>
  <c r="AM1355" i="9"/>
  <c r="AM1356" i="9"/>
  <c r="AM1357" i="9"/>
  <c r="AM1358" i="9"/>
  <c r="AM1359" i="9"/>
  <c r="AM1360" i="9"/>
  <c r="AM1361" i="9"/>
  <c r="AM1362" i="9"/>
  <c r="AM1363" i="9"/>
  <c r="AM1364" i="9"/>
  <c r="AM1365" i="9"/>
  <c r="AM1366" i="9"/>
  <c r="AM1367" i="9"/>
  <c r="AM1368" i="9"/>
  <c r="AM1369" i="9"/>
  <c r="AM1370" i="9"/>
  <c r="AM1371" i="9"/>
  <c r="AM1372" i="9"/>
  <c r="AM1373" i="9"/>
  <c r="AM1374" i="9"/>
  <c r="AM1375" i="9"/>
  <c r="AM1376" i="9"/>
  <c r="AM1377" i="9"/>
  <c r="AM1378" i="9"/>
  <c r="AM1379" i="9"/>
  <c r="AM1380" i="9"/>
  <c r="AM1381" i="9"/>
  <c r="AM1382" i="9"/>
  <c r="AM1383" i="9"/>
  <c r="AM1384" i="9"/>
  <c r="AM1385" i="9"/>
  <c r="AM1386" i="9"/>
  <c r="AM1387" i="9"/>
  <c r="AM1388" i="9"/>
  <c r="AM1389" i="9"/>
  <c r="AM1390" i="9"/>
  <c r="AM1391" i="9"/>
  <c r="AM1392" i="9"/>
  <c r="AM1393" i="9"/>
  <c r="AM1394" i="9"/>
  <c r="AM1395" i="9"/>
  <c r="AM1396" i="9"/>
  <c r="AM1397" i="9"/>
  <c r="AM1398" i="9"/>
  <c r="AM1399" i="9"/>
  <c r="AM1400" i="9"/>
  <c r="AM1401" i="9"/>
  <c r="AM1402" i="9"/>
  <c r="AM1403" i="9"/>
  <c r="AM1404" i="9"/>
  <c r="AM1405" i="9"/>
  <c r="AM1406" i="9"/>
  <c r="AM1407" i="9"/>
  <c r="AM1408" i="9"/>
  <c r="AM1409" i="9"/>
  <c r="AM1410" i="9"/>
  <c r="AM1411" i="9"/>
  <c r="AM1412" i="9"/>
  <c r="AM1413" i="9"/>
  <c r="AM1414" i="9"/>
  <c r="AM1415" i="9"/>
  <c r="AM1416" i="9"/>
  <c r="AM1417" i="9"/>
  <c r="AM1418" i="9"/>
  <c r="AM1419" i="9"/>
  <c r="AM1420" i="9"/>
  <c r="AM1421" i="9"/>
  <c r="AM1422" i="9"/>
  <c r="AM1423" i="9"/>
  <c r="AM1424" i="9"/>
  <c r="AM1425" i="9"/>
  <c r="AM1426" i="9"/>
  <c r="AM1427" i="9"/>
  <c r="AM1428" i="9"/>
  <c r="AM1429" i="9"/>
  <c r="AM1430" i="9"/>
  <c r="AM1431" i="9"/>
  <c r="AM1432" i="9"/>
  <c r="AM1433" i="9"/>
  <c r="AM1434" i="9"/>
  <c r="AM1435" i="9"/>
  <c r="AM1436" i="9"/>
  <c r="AM1437" i="9"/>
  <c r="AM1438" i="9"/>
  <c r="AM1439" i="9"/>
  <c r="AM1440" i="9"/>
  <c r="AM1441" i="9"/>
  <c r="AM1442" i="9"/>
  <c r="AM1443" i="9"/>
  <c r="AM1444" i="9"/>
  <c r="AM1445" i="9"/>
  <c r="AM1446" i="9"/>
  <c r="AM1447" i="9"/>
  <c r="AM1448" i="9"/>
  <c r="AM1449" i="9"/>
  <c r="AM1450" i="9"/>
  <c r="AM1451" i="9"/>
  <c r="AM1452" i="9"/>
  <c r="AM1453" i="9"/>
  <c r="AM1454" i="9"/>
  <c r="AM1455" i="9"/>
  <c r="AM1456" i="9"/>
  <c r="AM1457" i="9"/>
  <c r="AM1458" i="9"/>
  <c r="AM1459" i="9"/>
  <c r="AM1460" i="9"/>
  <c r="AM1461" i="9"/>
  <c r="AM1462" i="9"/>
  <c r="AM1463" i="9"/>
  <c r="AM1464" i="9"/>
  <c r="AM1465" i="9"/>
  <c r="AM1466" i="9"/>
  <c r="AM1467" i="9"/>
  <c r="AM1468" i="9"/>
  <c r="AM1469" i="9"/>
  <c r="AM1470" i="9"/>
  <c r="AM1471" i="9"/>
  <c r="AM1472" i="9"/>
  <c r="AM1473" i="9"/>
  <c r="AM1474" i="9"/>
  <c r="AM1475" i="9"/>
  <c r="AM1476" i="9"/>
  <c r="AM1477" i="9"/>
  <c r="AM1478" i="9"/>
  <c r="AM1479" i="9"/>
  <c r="AM1480" i="9"/>
  <c r="AM1481" i="9"/>
  <c r="AM1482" i="9"/>
  <c r="AM1483" i="9"/>
  <c r="AM1484" i="9"/>
  <c r="AM1485" i="9"/>
  <c r="AM1486" i="9"/>
  <c r="AM1487" i="9"/>
  <c r="AM1488" i="9"/>
  <c r="AM1489" i="9"/>
  <c r="AM1490" i="9"/>
  <c r="AM1491" i="9"/>
  <c r="AM1492" i="9"/>
  <c r="AM1493" i="9"/>
  <c r="AM1494" i="9"/>
  <c r="AM1495" i="9"/>
  <c r="AM1496" i="9"/>
  <c r="AM790" i="9"/>
  <c r="AM1497" i="9"/>
  <c r="AM1498" i="9"/>
  <c r="AM1499" i="9"/>
  <c r="AM1500" i="9"/>
  <c r="AM1501" i="9"/>
  <c r="AM1502" i="9"/>
  <c r="AM1503" i="9"/>
  <c r="AM1504" i="9"/>
  <c r="AM1505" i="9"/>
  <c r="AM1506" i="9"/>
  <c r="AM1507" i="9"/>
  <c r="AM1508" i="9"/>
  <c r="AM1509" i="9"/>
  <c r="AM1510" i="9"/>
  <c r="AM1511" i="9"/>
  <c r="AM1512" i="9"/>
  <c r="AM1513" i="9"/>
  <c r="AM1514" i="9"/>
  <c r="AM1515" i="9"/>
  <c r="AM1516" i="9"/>
  <c r="AM1517" i="9"/>
  <c r="AM1518" i="9"/>
  <c r="AM1519" i="9"/>
  <c r="AM1520" i="9"/>
  <c r="AM1521" i="9"/>
  <c r="AM1522" i="9"/>
  <c r="AM1523" i="9"/>
  <c r="AM1524" i="9"/>
  <c r="AM1525" i="9"/>
  <c r="AM1526" i="9"/>
  <c r="AM1527" i="9"/>
  <c r="AM1528" i="9"/>
  <c r="AM1529" i="9"/>
  <c r="AM1530" i="9"/>
  <c r="AM1531" i="9"/>
  <c r="AM1532" i="9"/>
  <c r="AM1533" i="9"/>
  <c r="AM1534" i="9"/>
  <c r="AM1535" i="9"/>
  <c r="AM1536" i="9"/>
  <c r="AM1537" i="9"/>
  <c r="AM1538" i="9"/>
  <c r="AM1539" i="9"/>
  <c r="AM1540" i="9"/>
  <c r="AM1541" i="9"/>
  <c r="AM1542" i="9"/>
  <c r="AM1543" i="9"/>
  <c r="AM1544" i="9"/>
  <c r="AM1545" i="9"/>
  <c r="AM1546" i="9"/>
  <c r="AM1547" i="9"/>
  <c r="AM1548" i="9"/>
  <c r="AM1549" i="9"/>
  <c r="AM1550" i="9"/>
  <c r="AM1551" i="9"/>
  <c r="AM1552" i="9"/>
  <c r="AM1553" i="9"/>
  <c r="AM1554" i="9"/>
  <c r="AM1555" i="9"/>
  <c r="AM1556" i="9"/>
  <c r="AM1557" i="9"/>
  <c r="AM1558" i="9"/>
  <c r="AM1559" i="9"/>
  <c r="AM1560" i="9"/>
  <c r="AM1561" i="9"/>
  <c r="AM1562" i="9"/>
  <c r="AM1563" i="9"/>
  <c r="AM1564" i="9"/>
  <c r="AM1565" i="9"/>
  <c r="AM1566" i="9"/>
  <c r="AM1567" i="9"/>
  <c r="AM1568" i="9"/>
  <c r="AM1569" i="9"/>
  <c r="AM1570" i="9"/>
  <c r="AM1571" i="9"/>
  <c r="AM1572" i="9"/>
  <c r="AM1573" i="9"/>
  <c r="AM1574" i="9"/>
  <c r="AM1575" i="9"/>
  <c r="AM1576" i="9"/>
  <c r="AM1577" i="9"/>
  <c r="AM1578" i="9"/>
  <c r="AM1579" i="9"/>
  <c r="AM1580" i="9"/>
  <c r="AM1581" i="9"/>
  <c r="AM1582" i="9"/>
  <c r="AM1583" i="9"/>
  <c r="AM1584" i="9"/>
  <c r="AM1585" i="9"/>
  <c r="AM1586" i="9"/>
  <c r="AM1587" i="9"/>
  <c r="AM1588" i="9"/>
  <c r="AM1589" i="9"/>
  <c r="AM1590" i="9"/>
  <c r="AM1591" i="9"/>
  <c r="AM1592" i="9"/>
  <c r="AM1593" i="9"/>
  <c r="AM1594" i="9"/>
  <c r="AM1595" i="9"/>
  <c r="AM1596" i="9"/>
  <c r="AM1597" i="9"/>
  <c r="AM1598" i="9"/>
  <c r="AM1599" i="9"/>
  <c r="AM1600" i="9"/>
  <c r="AM1601" i="9"/>
  <c r="AM1602" i="9"/>
  <c r="AM1603" i="9"/>
  <c r="AM1604" i="9"/>
  <c r="AM1605" i="9"/>
  <c r="AM1606" i="9"/>
  <c r="AM1607" i="9"/>
  <c r="AM1608" i="9"/>
  <c r="AM1609" i="9"/>
  <c r="AM1610" i="9"/>
  <c r="AM1611" i="9"/>
  <c r="AM1612" i="9"/>
  <c r="AM1613" i="9"/>
  <c r="AM1614" i="9"/>
  <c r="AM1615" i="9"/>
  <c r="AM1616" i="9"/>
  <c r="AM1617" i="9"/>
  <c r="AM1618" i="9"/>
  <c r="AM1619" i="9"/>
  <c r="AM1620" i="9"/>
  <c r="AM1621" i="9"/>
  <c r="AM1622" i="9"/>
  <c r="AM1623" i="9"/>
  <c r="AM1624" i="9"/>
  <c r="AM1625" i="9"/>
  <c r="AM1626" i="9"/>
  <c r="AM1627" i="9"/>
  <c r="AM1628" i="9"/>
  <c r="AM1629" i="9"/>
  <c r="AM1630" i="9"/>
  <c r="AM1631" i="9"/>
  <c r="AM1632" i="9"/>
  <c r="AM1633" i="9"/>
  <c r="AM1634" i="9"/>
  <c r="AM1635" i="9"/>
  <c r="AM1636" i="9"/>
  <c r="AM1637" i="9"/>
  <c r="AM1638" i="9"/>
  <c r="AM1639" i="9"/>
  <c r="AM1640" i="9"/>
  <c r="AM1641" i="9"/>
  <c r="AM1642" i="9"/>
  <c r="AM1643" i="9"/>
  <c r="AM1644" i="9"/>
  <c r="AM1645" i="9"/>
  <c r="AM1646" i="9"/>
  <c r="AM1647" i="9"/>
  <c r="AM1648" i="9"/>
  <c r="AM1649" i="9"/>
  <c r="AM1650" i="9"/>
  <c r="AM1651" i="9"/>
  <c r="AM1652" i="9"/>
  <c r="AM1653" i="9"/>
  <c r="AM1654" i="9"/>
  <c r="AM1655" i="9"/>
  <c r="AM1656" i="9"/>
  <c r="AM1657" i="9"/>
  <c r="AM1658" i="9"/>
  <c r="AM1659" i="9"/>
  <c r="AM1660" i="9"/>
  <c r="AM1661" i="9"/>
  <c r="AM1662" i="9"/>
  <c r="AM1663" i="9"/>
  <c r="AM1664" i="9"/>
  <c r="AM1665" i="9"/>
  <c r="AM1666" i="9"/>
  <c r="AM1668" i="9"/>
  <c r="AM1669" i="9"/>
  <c r="AM1670" i="9"/>
  <c r="AM1671" i="9"/>
  <c r="AM1672" i="9"/>
  <c r="AM1673" i="9"/>
  <c r="AM1674" i="9"/>
  <c r="AM1675" i="9"/>
  <c r="AM1676" i="9"/>
  <c r="AM1677" i="9"/>
  <c r="AM1678" i="9"/>
  <c r="AM1679" i="9"/>
  <c r="AM1680" i="9"/>
  <c r="AM1681" i="9"/>
  <c r="AM1682" i="9"/>
  <c r="AM1683" i="9"/>
  <c r="AM1684" i="9"/>
  <c r="AM1685" i="9"/>
  <c r="AM1686" i="9"/>
  <c r="AM1687" i="9"/>
  <c r="AM1688" i="9"/>
  <c r="AM1689" i="9"/>
  <c r="AM1690" i="9"/>
  <c r="AM1691" i="9"/>
  <c r="AM1692" i="9"/>
  <c r="AM1693" i="9"/>
  <c r="AM1694" i="9"/>
  <c r="AM1695" i="9"/>
  <c r="AM1696" i="9"/>
  <c r="AM1697" i="9"/>
  <c r="AM1698" i="9"/>
  <c r="AM1699" i="9"/>
  <c r="AM1700" i="9"/>
  <c r="AM1701" i="9"/>
  <c r="AM1702" i="9"/>
  <c r="AM1703" i="9"/>
  <c r="AM1704" i="9"/>
  <c r="AM1705" i="9"/>
  <c r="AM1706" i="9"/>
  <c r="AM1707" i="9"/>
  <c r="AM1708" i="9"/>
  <c r="AM1709" i="9"/>
  <c r="AM1710" i="9"/>
  <c r="AM1711" i="9"/>
  <c r="AM1712" i="9"/>
  <c r="AM1713" i="9"/>
  <c r="AM1714" i="9"/>
  <c r="AM1715" i="9"/>
  <c r="AM1716" i="9"/>
  <c r="AM1717" i="9"/>
  <c r="AM1718" i="9"/>
  <c r="AM1719" i="9"/>
  <c r="AM1720" i="9"/>
  <c r="AM1721" i="9"/>
  <c r="AM1722" i="9"/>
  <c r="AM1723" i="9"/>
  <c r="AM1724" i="9"/>
  <c r="AM1725" i="9"/>
  <c r="AM1726" i="9"/>
  <c r="AM1727" i="9"/>
  <c r="AM1728" i="9"/>
  <c r="AM1729" i="9"/>
  <c r="AM1730" i="9"/>
  <c r="AM1731" i="9"/>
  <c r="AM1732" i="9"/>
  <c r="AM1733" i="9"/>
  <c r="AM1734" i="9"/>
  <c r="AM1735" i="9"/>
  <c r="AM1736" i="9"/>
  <c r="AM1737" i="9"/>
  <c r="AM1738" i="9"/>
  <c r="AM1739" i="9"/>
  <c r="AM1740" i="9"/>
  <c r="AM1741" i="9"/>
  <c r="AM1742" i="9"/>
  <c r="AM1743" i="9"/>
  <c r="AM1744" i="9"/>
  <c r="AM1745" i="9"/>
  <c r="AM1746" i="9"/>
  <c r="AM1747" i="9"/>
  <c r="AM1748" i="9"/>
  <c r="AM1749" i="9"/>
  <c r="AM1750" i="9"/>
  <c r="AM1751" i="9"/>
  <c r="AM1752" i="9"/>
  <c r="AM1753" i="9"/>
  <c r="AM1754" i="9"/>
  <c r="AM1755" i="9"/>
  <c r="AM1756" i="9"/>
  <c r="AM1757" i="9"/>
  <c r="AM1758" i="9"/>
  <c r="AM1759" i="9"/>
  <c r="AM1760" i="9"/>
  <c r="AM1761" i="9"/>
  <c r="AM1762" i="9"/>
  <c r="AM1763" i="9"/>
  <c r="AM1764" i="9"/>
  <c r="AM1765" i="9"/>
  <c r="AM1766" i="9"/>
  <c r="AM1767" i="9"/>
  <c r="AM1768" i="9"/>
  <c r="AM1769" i="9"/>
  <c r="AM1770" i="9"/>
  <c r="AM1771" i="9"/>
  <c r="AM1772" i="9"/>
  <c r="AM1773" i="9"/>
  <c r="AM1774" i="9"/>
  <c r="AM1775" i="9"/>
  <c r="AM1776" i="9"/>
  <c r="AM1777" i="9"/>
  <c r="AM1778" i="9"/>
  <c r="AM1779" i="9"/>
  <c r="AM1780" i="9"/>
  <c r="AM1781" i="9"/>
  <c r="AM1782" i="9"/>
  <c r="AM1783" i="9"/>
  <c r="AM1784" i="9"/>
  <c r="AM1785" i="9"/>
  <c r="AM1786" i="9"/>
  <c r="AM1787" i="9"/>
  <c r="AM1788" i="9"/>
  <c r="AM1789" i="9"/>
  <c r="AM1790" i="9"/>
  <c r="AM1791" i="9"/>
  <c r="AM1792" i="9"/>
  <c r="AM1793" i="9"/>
  <c r="AM1794" i="9"/>
  <c r="AM1795" i="9"/>
  <c r="AM1796" i="9"/>
  <c r="AM1797" i="9"/>
  <c r="AM1798" i="9"/>
  <c r="AM1799" i="9"/>
  <c r="AM1800" i="9"/>
  <c r="AM1801" i="9"/>
  <c r="AM1802" i="9"/>
  <c r="AM1803" i="9"/>
  <c r="AM1804" i="9"/>
  <c r="AM1805" i="9"/>
  <c r="AM1806" i="9"/>
  <c r="AM1807" i="9"/>
  <c r="AM1808" i="9"/>
  <c r="AM1809" i="9"/>
  <c r="AM1810" i="9"/>
  <c r="AM1811" i="9"/>
  <c r="AM1812" i="9"/>
  <c r="AM1813" i="9"/>
  <c r="AM1814" i="9"/>
  <c r="AM1815" i="9"/>
  <c r="AM1816" i="9"/>
  <c r="AM1817" i="9"/>
  <c r="AM1818" i="9"/>
  <c r="AM1819" i="9"/>
  <c r="AM1820" i="9"/>
  <c r="AM1821" i="9"/>
  <c r="AM1822" i="9"/>
  <c r="AM1823" i="9"/>
  <c r="AM1824" i="9"/>
  <c r="AM1825" i="9"/>
  <c r="AM1826" i="9"/>
  <c r="AM1827" i="9"/>
  <c r="AM1828" i="9"/>
  <c r="AM1829" i="9"/>
  <c r="AM1830" i="9"/>
  <c r="AM1831" i="9"/>
  <c r="AM1832" i="9"/>
  <c r="AM1833" i="9"/>
  <c r="AM1834" i="9"/>
  <c r="AM1835" i="9"/>
  <c r="AM1836" i="9"/>
  <c r="AM1837" i="9"/>
  <c r="AM1838" i="9"/>
  <c r="AM1839" i="9"/>
  <c r="AM1840" i="9"/>
  <c r="AM1841" i="9"/>
  <c r="AM1842" i="9"/>
  <c r="AM1843" i="9"/>
  <c r="AM1844" i="9"/>
  <c r="AM1845" i="9"/>
  <c r="AM1846" i="9"/>
  <c r="AM1847" i="9"/>
  <c r="AM1848" i="9"/>
  <c r="AM1849" i="9"/>
  <c r="AM1850" i="9"/>
  <c r="AM1851" i="9"/>
  <c r="AM1852" i="9"/>
  <c r="AM1853" i="9"/>
  <c r="AM1854" i="9"/>
  <c r="AM1855" i="9"/>
  <c r="AM1856" i="9"/>
  <c r="AM1857" i="9"/>
  <c r="AM1858" i="9"/>
  <c r="AM1859" i="9"/>
  <c r="AM1860" i="9"/>
  <c r="AM1861" i="9"/>
  <c r="AM1862" i="9"/>
  <c r="AM1863" i="9"/>
  <c r="AM1864" i="9"/>
  <c r="AM1865" i="9"/>
  <c r="AM1867" i="9"/>
  <c r="AM1868" i="9"/>
  <c r="AM1869" i="9"/>
  <c r="AM1871" i="9"/>
  <c r="AM1872" i="9"/>
  <c r="AM1873" i="9"/>
  <c r="AM1874" i="9"/>
  <c r="AM1875" i="9"/>
  <c r="AM1876" i="9"/>
  <c r="AM1877" i="9"/>
  <c r="AM1878" i="9"/>
  <c r="AM1879" i="9"/>
  <c r="AM1880" i="9"/>
  <c r="AM1881" i="9"/>
  <c r="AM1882" i="9"/>
  <c r="AM1883" i="9"/>
  <c r="AM1884" i="9"/>
  <c r="AM1885" i="9"/>
  <c r="AM1886" i="9"/>
  <c r="AM1887" i="9"/>
  <c r="AM1888" i="9"/>
  <c r="AM1889" i="9"/>
  <c r="AM1890" i="9"/>
  <c r="AM1892" i="9"/>
  <c r="AM1893" i="9"/>
  <c r="AM1894" i="9"/>
  <c r="AM1895" i="9"/>
  <c r="AM1896" i="9"/>
  <c r="AM1897" i="9"/>
  <c r="AM1898" i="9"/>
  <c r="AM1899" i="9"/>
  <c r="AM1900" i="9"/>
  <c r="AM1901" i="9"/>
  <c r="AM1902" i="9"/>
  <c r="AM1903" i="9"/>
  <c r="AM1904" i="9"/>
  <c r="AM1905" i="9"/>
  <c r="AM1906" i="9"/>
  <c r="AM1907" i="9"/>
  <c r="AM1908" i="9"/>
  <c r="AM1909" i="9"/>
  <c r="AM1910" i="9"/>
  <c r="AM1911" i="9"/>
  <c r="AM1912" i="9"/>
  <c r="AM1913" i="9"/>
  <c r="AM1914" i="9"/>
  <c r="AM1915" i="9"/>
  <c r="AM1916" i="9"/>
  <c r="AM1917" i="9"/>
  <c r="AM1918" i="9"/>
  <c r="AM1919" i="9"/>
  <c r="AM1920" i="9"/>
  <c r="AM1921" i="9"/>
  <c r="AM1922" i="9"/>
  <c r="AM1923" i="9"/>
  <c r="AM1924" i="9"/>
  <c r="AM1925" i="9"/>
  <c r="AM1926" i="9"/>
  <c r="AM1927" i="9"/>
  <c r="AM1928" i="9"/>
  <c r="AM1929" i="9"/>
  <c r="AM1930" i="9"/>
  <c r="AM1931" i="9"/>
  <c r="AM1932" i="9"/>
  <c r="AM1933" i="9"/>
  <c r="AM1934" i="9"/>
  <c r="AM1935" i="9"/>
  <c r="AM1936" i="9"/>
  <c r="AM1937" i="9"/>
  <c r="AM1938" i="9"/>
  <c r="AM1939" i="9"/>
  <c r="AM1940" i="9"/>
  <c r="AM1941" i="9"/>
  <c r="AM1943" i="9"/>
  <c r="AM1944" i="9"/>
  <c r="AM1945" i="9"/>
  <c r="AM1946" i="9"/>
  <c r="AM1947" i="9"/>
  <c r="AM1949" i="9"/>
  <c r="AM1950" i="9"/>
  <c r="AM1951" i="9"/>
  <c r="AM1952" i="9"/>
  <c r="AM1953" i="9"/>
  <c r="AM1954" i="9"/>
  <c r="AM1955" i="9"/>
  <c r="AM1956" i="9"/>
  <c r="AM1957" i="9"/>
  <c r="AM1958" i="9"/>
  <c r="AM1959" i="9"/>
  <c r="AM1960" i="9"/>
  <c r="AM1961" i="9"/>
  <c r="AM1962" i="9"/>
  <c r="AM1963" i="9"/>
  <c r="AM1964" i="9"/>
  <c r="AM1965" i="9"/>
  <c r="AM1966" i="9"/>
  <c r="AM1967" i="9"/>
  <c r="AM1968" i="9"/>
  <c r="AM1969" i="9"/>
  <c r="AM1970" i="9"/>
  <c r="AM1971" i="9"/>
  <c r="AM1972" i="9"/>
  <c r="AM1973" i="9"/>
  <c r="AM1974" i="9"/>
  <c r="AM1975" i="9"/>
  <c r="AM1976" i="9"/>
  <c r="AM1977" i="9"/>
  <c r="AM1978" i="9"/>
  <c r="AM1979" i="9"/>
  <c r="AM1980" i="9"/>
  <c r="AM1982" i="9"/>
  <c r="AM1983" i="9"/>
  <c r="AM1984" i="9"/>
  <c r="AM1985" i="9"/>
  <c r="AM1986" i="9"/>
  <c r="AM1987" i="9"/>
  <c r="AM1988" i="9"/>
  <c r="AM1989" i="9"/>
  <c r="AM1990" i="9"/>
  <c r="AM1991" i="9"/>
  <c r="AM1992" i="9"/>
  <c r="AM1993" i="9"/>
  <c r="AM1994" i="9"/>
  <c r="AM1995" i="9"/>
  <c r="AM1996" i="9"/>
  <c r="AM1997" i="9"/>
  <c r="AM1998" i="9"/>
  <c r="AM1999" i="9"/>
  <c r="AM2000" i="9"/>
  <c r="AM2001" i="9"/>
  <c r="AM2002" i="9"/>
  <c r="AM2003" i="9"/>
  <c r="AM2004" i="9"/>
  <c r="AM2005" i="9"/>
  <c r="AM2006" i="9"/>
  <c r="AM2007" i="9"/>
  <c r="AM2008" i="9"/>
  <c r="AM2009" i="9"/>
  <c r="AM2010" i="9"/>
  <c r="AM2011" i="9"/>
  <c r="AM2012" i="9"/>
  <c r="AM2013" i="9"/>
  <c r="AM2014" i="9"/>
  <c r="AM2015" i="9"/>
  <c r="AM2016" i="9"/>
  <c r="AM2017" i="9"/>
  <c r="AM2018" i="9"/>
  <c r="AM2019" i="9"/>
  <c r="AM2020" i="9"/>
  <c r="AM2021" i="9"/>
  <c r="AM2022" i="9"/>
  <c r="AM2023" i="9"/>
  <c r="AM2024" i="9"/>
  <c r="AM2025" i="9"/>
  <c r="AM2026" i="9"/>
  <c r="AM2027" i="9"/>
  <c r="AM2028" i="9"/>
  <c r="AM2029" i="9"/>
  <c r="AM2030" i="9"/>
  <c r="AM2031" i="9"/>
  <c r="AM2032" i="9"/>
  <c r="AM2033" i="9"/>
  <c r="AM2034" i="9"/>
  <c r="AM2035" i="9"/>
  <c r="AM2036" i="9"/>
  <c r="AM2037" i="9"/>
  <c r="AM2038" i="9"/>
  <c r="AM2039" i="9"/>
  <c r="AM2040" i="9"/>
  <c r="AM2041" i="9"/>
  <c r="AM2042" i="9"/>
  <c r="AM2043" i="9"/>
  <c r="AM2044" i="9"/>
  <c r="AM2045" i="9"/>
  <c r="AM2046" i="9"/>
  <c r="AM2047" i="9"/>
  <c r="AM2048" i="9"/>
  <c r="AM2049" i="9"/>
  <c r="AM2050" i="9"/>
  <c r="AM2051" i="9"/>
  <c r="AM2052" i="9"/>
  <c r="AM2053" i="9"/>
  <c r="AM2054" i="9"/>
  <c r="AM2055" i="9"/>
  <c r="AM2056" i="9"/>
  <c r="AM2057" i="9"/>
  <c r="AM2058" i="9"/>
  <c r="AM2059" i="9"/>
  <c r="AM2060" i="9"/>
  <c r="AM2061" i="9"/>
  <c r="AM2062" i="9"/>
  <c r="AM2063" i="9"/>
  <c r="AM2064" i="9"/>
  <c r="AM2065" i="9"/>
  <c r="AM2066" i="9"/>
  <c r="AM2067" i="9"/>
  <c r="AM2068" i="9"/>
  <c r="AM2069" i="9"/>
  <c r="AM2070" i="9"/>
  <c r="AM2071" i="9"/>
  <c r="AM2072" i="9"/>
  <c r="AM2073" i="9"/>
  <c r="AM2074" i="9"/>
  <c r="AM2075" i="9"/>
  <c r="AM2076" i="9"/>
  <c r="AM2077" i="9"/>
  <c r="AM2078" i="9"/>
  <c r="AM2079" i="9"/>
  <c r="AM2080" i="9"/>
  <c r="AM2081" i="9"/>
  <c r="AM2082" i="9"/>
  <c r="AM2083" i="9"/>
  <c r="AM2084" i="9"/>
  <c r="AM2085" i="9"/>
  <c r="AM2086" i="9"/>
  <c r="AM2087" i="9"/>
  <c r="AM2088" i="9"/>
  <c r="AM2089" i="9"/>
  <c r="AM2090" i="9"/>
  <c r="AM2091" i="9"/>
  <c r="AM2092" i="9"/>
  <c r="AM2093" i="9"/>
  <c r="AM2094" i="9"/>
  <c r="AM2095" i="9"/>
  <c r="AM2096" i="9"/>
  <c r="AM2097" i="9"/>
  <c r="AM2098" i="9"/>
  <c r="AM2099" i="9"/>
  <c r="AM2100" i="9"/>
  <c r="AM2101" i="9"/>
  <c r="AM2102" i="9"/>
  <c r="AM2103" i="9"/>
  <c r="AM2104" i="9"/>
  <c r="AM2105" i="9"/>
  <c r="AM2106" i="9"/>
  <c r="AM2107" i="9"/>
  <c r="AM2108" i="9"/>
  <c r="AM2109" i="9"/>
  <c r="AM2110" i="9"/>
  <c r="AM2111" i="9"/>
  <c r="AM2112" i="9"/>
  <c r="AM2113" i="9"/>
  <c r="AM2114" i="9"/>
  <c r="AM2115" i="9"/>
  <c r="AM2116" i="9"/>
  <c r="AM2117" i="9"/>
  <c r="AM2118" i="9"/>
  <c r="AM2119" i="9"/>
  <c r="AM2120" i="9"/>
  <c r="AM2121" i="9"/>
  <c r="AM2122" i="9"/>
  <c r="AM2123" i="9"/>
  <c r="AM2124" i="9"/>
  <c r="AM2125" i="9"/>
  <c r="AM2126" i="9"/>
  <c r="AM2127" i="9"/>
  <c r="AM2128" i="9"/>
  <c r="AM2129" i="9"/>
  <c r="AM2130" i="9"/>
  <c r="AM2131" i="9"/>
  <c r="AM2132" i="9"/>
  <c r="AM2133" i="9"/>
  <c r="AM2134" i="9"/>
  <c r="AM2135" i="9"/>
  <c r="AM2136" i="9"/>
  <c r="AM2137" i="9"/>
  <c r="AM2138" i="9"/>
  <c r="AM2139" i="9"/>
  <c r="AM2140" i="9"/>
  <c r="AM2141" i="9"/>
  <c r="AM2142" i="9"/>
  <c r="AM2143" i="9"/>
  <c r="AM2144" i="9"/>
  <c r="AM2145" i="9"/>
  <c r="AM2146" i="9"/>
  <c r="AM2147" i="9"/>
  <c r="AM2148" i="9"/>
  <c r="AM2149" i="9"/>
  <c r="AM2150" i="9"/>
  <c r="AM2151" i="9"/>
  <c r="AM2152" i="9"/>
  <c r="AM2153" i="9"/>
  <c r="AM2154" i="9"/>
  <c r="AM2155" i="9"/>
  <c r="AM2156" i="9"/>
  <c r="AM2157" i="9"/>
  <c r="AM2158" i="9"/>
  <c r="AM2159" i="9"/>
  <c r="AM2160" i="9"/>
  <c r="AM2161" i="9"/>
  <c r="AM2162" i="9"/>
  <c r="AM2163" i="9"/>
  <c r="AM2164" i="9"/>
  <c r="AM2165" i="9"/>
  <c r="AM2166" i="9"/>
  <c r="AM2167" i="9"/>
  <c r="AM2168" i="9"/>
  <c r="AM2169" i="9"/>
  <c r="AM2170" i="9"/>
  <c r="AM2171" i="9"/>
  <c r="AM2172" i="9"/>
  <c r="AM2173" i="9"/>
  <c r="AM2174" i="9"/>
  <c r="AM2175" i="9"/>
  <c r="AM2176" i="9"/>
  <c r="AM2177" i="9"/>
  <c r="AM2178" i="9"/>
  <c r="AM2179" i="9"/>
  <c r="AM2180" i="9"/>
  <c r="AM2181" i="9"/>
  <c r="AM2182" i="9"/>
  <c r="AM2183" i="9"/>
  <c r="AM2184" i="9"/>
  <c r="AM2185" i="9"/>
  <c r="AM2186" i="9"/>
  <c r="AM2187" i="9"/>
  <c r="AM2188" i="9"/>
  <c r="AM2189" i="9"/>
  <c r="AM2190" i="9"/>
  <c r="AM2191" i="9"/>
  <c r="AM2192" i="9"/>
  <c r="AM2193" i="9"/>
  <c r="AM2194" i="9"/>
  <c r="AM2195" i="9"/>
  <c r="AM2196" i="9"/>
  <c r="AM2197" i="9"/>
  <c r="AM2198" i="9"/>
  <c r="AM2199" i="9"/>
  <c r="AM2200" i="9"/>
  <c r="AM2201" i="9"/>
  <c r="AM2202" i="9"/>
  <c r="AM2203" i="9"/>
  <c r="AM2204" i="9"/>
  <c r="AM2205" i="9"/>
  <c r="AM2206" i="9"/>
  <c r="AM2207" i="9"/>
  <c r="AM2208" i="9"/>
  <c r="AM2209" i="9"/>
  <c r="AM2210" i="9"/>
  <c r="AM2211" i="9"/>
  <c r="AM2212" i="9"/>
  <c r="AM2213" i="9"/>
  <c r="AM2214" i="9"/>
  <c r="AM2215" i="9"/>
  <c r="AM2216" i="9"/>
  <c r="AM2217" i="9"/>
  <c r="AM2218" i="9"/>
  <c r="AM2219" i="9"/>
  <c r="AM2220" i="9"/>
  <c r="AM2221" i="9"/>
  <c r="AM2222" i="9"/>
  <c r="AM2223" i="9"/>
  <c r="AM2224" i="9"/>
  <c r="AM2225" i="9"/>
  <c r="AM2226" i="9"/>
  <c r="AM2227" i="9"/>
  <c r="AM2228" i="9"/>
  <c r="AM2229" i="9"/>
  <c r="AM2230" i="9"/>
  <c r="AM2231" i="9"/>
  <c r="AM2232" i="9"/>
  <c r="AM2233" i="9"/>
  <c r="AM2234" i="9"/>
  <c r="AM2235" i="9"/>
  <c r="AM2236" i="9"/>
  <c r="AM2237" i="9"/>
  <c r="AM2238" i="9"/>
  <c r="AM2239" i="9"/>
  <c r="AM2240" i="9"/>
  <c r="AM2241" i="9"/>
  <c r="AM2242" i="9"/>
  <c r="AM2243" i="9"/>
  <c r="AM2244" i="9"/>
  <c r="AM2245" i="9"/>
  <c r="AM2246" i="9"/>
  <c r="AM2247" i="9"/>
  <c r="AM2248" i="9"/>
  <c r="AM2249" i="9"/>
  <c r="AM2250" i="9"/>
  <c r="AM2251" i="9"/>
  <c r="AM2252" i="9"/>
  <c r="AM2253" i="9"/>
  <c r="AM2254" i="9"/>
  <c r="AM2255" i="9"/>
  <c r="AM2256" i="9"/>
  <c r="AM2257" i="9"/>
  <c r="AM2258" i="9"/>
  <c r="AM2259" i="9"/>
  <c r="AM2260" i="9"/>
  <c r="AM2261" i="9"/>
  <c r="AM2262" i="9"/>
  <c r="AM2263" i="9"/>
  <c r="AM2264" i="9"/>
  <c r="AM2265" i="9"/>
  <c r="AM2266" i="9"/>
  <c r="AM2267" i="9"/>
  <c r="AM2268" i="9"/>
  <c r="AM2269" i="9"/>
  <c r="AM2270" i="9"/>
  <c r="AM2271" i="9"/>
  <c r="AM2272" i="9"/>
  <c r="AM2273" i="9"/>
  <c r="AM2274" i="9"/>
  <c r="AM2275" i="9"/>
  <c r="AM2276" i="9"/>
  <c r="AM2277" i="9"/>
  <c r="AM2278" i="9"/>
  <c r="AM2279" i="9"/>
  <c r="AM2280" i="9"/>
  <c r="AM2281" i="9"/>
  <c r="AM2282" i="9"/>
  <c r="AM2283" i="9"/>
  <c r="AM2284" i="9"/>
  <c r="AM2285" i="9"/>
  <c r="AM2286" i="9"/>
  <c r="AM2287" i="9"/>
  <c r="AM2288" i="9"/>
  <c r="AM2289" i="9"/>
  <c r="AM2291" i="9"/>
  <c r="AM2292" i="9"/>
  <c r="AM2293" i="9"/>
  <c r="AM2294" i="9"/>
  <c r="AM2295" i="9"/>
  <c r="AM2296" i="9"/>
  <c r="AM2297" i="9"/>
  <c r="AM2298" i="9"/>
  <c r="AM2299" i="9"/>
  <c r="AM2300" i="9"/>
  <c r="AM2301" i="9"/>
  <c r="AM2302" i="9"/>
  <c r="AM2303" i="9"/>
  <c r="AM2304" i="9"/>
  <c r="AM2305" i="9"/>
  <c r="AM2306" i="9"/>
  <c r="AM2307" i="9"/>
  <c r="AM2308" i="9"/>
  <c r="AM2309" i="9"/>
  <c r="AM2310" i="9"/>
  <c r="AM2311" i="9"/>
  <c r="AM2312" i="9"/>
  <c r="AM2313" i="9"/>
  <c r="AM2314" i="9"/>
  <c r="AM2315" i="9"/>
  <c r="AM2316" i="9"/>
  <c r="AM2317" i="9"/>
  <c r="AM2318" i="9"/>
  <c r="AM2319" i="9"/>
  <c r="AM2320" i="9"/>
  <c r="AM2321" i="9"/>
  <c r="AM2322" i="9"/>
  <c r="AM2323" i="9"/>
  <c r="AM2324" i="9"/>
  <c r="AM2325" i="9"/>
  <c r="AM2326" i="9"/>
  <c r="AM2327" i="9"/>
  <c r="AM2328" i="9"/>
  <c r="AM2329" i="9"/>
  <c r="AM2330" i="9"/>
  <c r="AM2331" i="9"/>
  <c r="AM2332" i="9"/>
  <c r="AM2333" i="9"/>
  <c r="AM2334" i="9"/>
  <c r="AM2335" i="9"/>
  <c r="AM2336" i="9"/>
  <c r="AM2337" i="9"/>
  <c r="AM2338" i="9"/>
  <c r="AM2339" i="9"/>
  <c r="AM2340" i="9"/>
  <c r="AM2341" i="9"/>
  <c r="AM2342" i="9"/>
  <c r="AM2343" i="9"/>
  <c r="AM2344" i="9"/>
  <c r="AM2345" i="9"/>
  <c r="AM2346" i="9"/>
  <c r="AM2347" i="9"/>
  <c r="AM2348" i="9"/>
  <c r="AM2349" i="9"/>
  <c r="AM2350" i="9"/>
  <c r="AM2351" i="9"/>
  <c r="AM2352" i="9"/>
  <c r="AM2353" i="9"/>
  <c r="AM2354" i="9"/>
  <c r="AM2355" i="9"/>
  <c r="AM2356" i="9"/>
  <c r="AM2357" i="9"/>
  <c r="AM2358" i="9"/>
  <c r="AM2359" i="9"/>
  <c r="AM2360" i="9"/>
  <c r="AM2361" i="9"/>
  <c r="AM2363" i="9"/>
  <c r="AM2364" i="9"/>
  <c r="AM2365" i="9"/>
  <c r="AM2366" i="9"/>
  <c r="AM2367" i="9"/>
  <c r="AM2368" i="9"/>
  <c r="AM2369" i="9"/>
  <c r="AM2370" i="9"/>
  <c r="AM2371" i="9"/>
  <c r="AM2372" i="9"/>
  <c r="AM2373" i="9"/>
  <c r="AM2374" i="9"/>
  <c r="AM2375" i="9"/>
  <c r="AM2376" i="9"/>
  <c r="AM2377" i="9"/>
  <c r="AM2378" i="9"/>
  <c r="AM2379" i="9"/>
  <c r="AM2380" i="9"/>
  <c r="AM2381" i="9"/>
  <c r="AM2382" i="9"/>
  <c r="AM2383" i="9"/>
  <c r="AM2384" i="9"/>
  <c r="AM2385" i="9"/>
  <c r="AM2386" i="9"/>
  <c r="AM2387" i="9"/>
  <c r="AM2388" i="9"/>
  <c r="AM2389" i="9"/>
  <c r="AM2390" i="9"/>
  <c r="AM2391" i="9"/>
  <c r="AM2392" i="9"/>
  <c r="AM2393" i="9"/>
  <c r="AM2394" i="9"/>
  <c r="AM2395" i="9"/>
  <c r="AM2396" i="9"/>
  <c r="AM2397" i="9"/>
  <c r="AM2398" i="9"/>
  <c r="AM2399" i="9"/>
  <c r="AM2400" i="9"/>
  <c r="AM2401" i="9"/>
  <c r="AM2402" i="9"/>
  <c r="AM2403" i="9"/>
  <c r="AM2404" i="9"/>
  <c r="AM2405" i="9"/>
  <c r="AM2406" i="9"/>
  <c r="AM2407" i="9"/>
  <c r="AM2408" i="9"/>
  <c r="AM2409" i="9"/>
  <c r="AM2410" i="9"/>
  <c r="AM2411" i="9"/>
  <c r="AM2412" i="9"/>
  <c r="AM2413" i="9"/>
  <c r="AM2414" i="9"/>
  <c r="AM2415" i="9"/>
  <c r="AM2416" i="9"/>
  <c r="AM2417" i="9"/>
  <c r="AM2418" i="9"/>
  <c r="AM2419" i="9"/>
  <c r="AM2420" i="9"/>
  <c r="AM2421" i="9"/>
  <c r="AM2422" i="9"/>
  <c r="AM2423" i="9"/>
  <c r="AM2424" i="9"/>
  <c r="AM2425" i="9"/>
  <c r="AM2426" i="9"/>
  <c r="AM2427" i="9"/>
  <c r="AM2428" i="9"/>
  <c r="AM2429" i="9"/>
  <c r="AM2430" i="9"/>
  <c r="AM2431" i="9"/>
  <c r="AM2432" i="9"/>
  <c r="AM2433" i="9"/>
  <c r="AM2434" i="9"/>
  <c r="AM2435" i="9"/>
  <c r="AM2436" i="9"/>
  <c r="AM2437" i="9"/>
  <c r="AM2438" i="9"/>
  <c r="AM2439" i="9"/>
  <c r="AM2440" i="9"/>
  <c r="AM2441" i="9"/>
  <c r="AM2442" i="9"/>
  <c r="AM2443" i="9"/>
  <c r="AM2444" i="9"/>
  <c r="AM2445" i="9"/>
  <c r="AM2446" i="9"/>
  <c r="AM2447" i="9"/>
  <c r="AM2448" i="9"/>
  <c r="AM2449" i="9"/>
  <c r="AM2450" i="9"/>
  <c r="AM2451" i="9"/>
  <c r="AM2452" i="9"/>
  <c r="AM2453" i="9"/>
  <c r="AM2454" i="9"/>
  <c r="AM2455" i="9"/>
  <c r="AM2456" i="9"/>
  <c r="AM2457" i="9"/>
  <c r="AM2458" i="9"/>
  <c r="AM2459" i="9"/>
  <c r="AM2460" i="9"/>
  <c r="AM2461" i="9"/>
  <c r="AM2462" i="9"/>
  <c r="AM2463" i="9"/>
  <c r="AM2464" i="9"/>
  <c r="AM2465" i="9"/>
  <c r="AM2466" i="9"/>
  <c r="AM2467" i="9"/>
  <c r="AM2468" i="9"/>
  <c r="AM2469" i="9"/>
  <c r="AM2470" i="9"/>
  <c r="AM2471" i="9"/>
  <c r="AM2472" i="9"/>
  <c r="AM2473" i="9"/>
  <c r="AM2474" i="9"/>
  <c r="AM2475" i="9"/>
  <c r="AM2476" i="9"/>
  <c r="AM2477" i="9"/>
  <c r="AM2478" i="9"/>
  <c r="AM2479" i="9"/>
  <c r="AM2480" i="9"/>
  <c r="AM2481" i="9"/>
  <c r="AM2482" i="9"/>
  <c r="AM2483" i="9"/>
  <c r="AM2484" i="9"/>
  <c r="AM2485" i="9"/>
  <c r="AM2486" i="9"/>
  <c r="AM2487" i="9"/>
  <c r="AM2488" i="9"/>
  <c r="AM2489" i="9"/>
  <c r="AM2490" i="9"/>
  <c r="AM2491" i="9"/>
  <c r="AM2492" i="9"/>
  <c r="AM2493" i="9"/>
  <c r="AM2494" i="9"/>
  <c r="AM2495" i="9"/>
  <c r="AM2496" i="9"/>
  <c r="AM2497" i="9"/>
  <c r="AM2498" i="9"/>
  <c r="AM2499" i="9"/>
  <c r="AM2500" i="9"/>
  <c r="AM2501" i="9"/>
  <c r="AM2502" i="9"/>
  <c r="AM2503" i="9"/>
  <c r="AM2504" i="9"/>
  <c r="AM2505" i="9"/>
  <c r="AM2506" i="9"/>
  <c r="AM2507" i="9"/>
  <c r="AM2508" i="9"/>
  <c r="AM2509" i="9"/>
  <c r="AM2510" i="9"/>
  <c r="AM2511" i="9"/>
  <c r="AM2512" i="9"/>
  <c r="AM2513" i="9"/>
  <c r="AM2514" i="9"/>
  <c r="AM2515" i="9"/>
  <c r="AM2516" i="9"/>
  <c r="AM2517" i="9"/>
  <c r="AM2518" i="9"/>
  <c r="AM2519" i="9"/>
  <c r="AM2520" i="9"/>
  <c r="AM2521" i="9"/>
  <c r="AM2522" i="9"/>
  <c r="AM2523" i="9"/>
  <c r="AM2524" i="9"/>
  <c r="AM2525" i="9"/>
  <c r="AM2526" i="9"/>
  <c r="AM2527" i="9"/>
  <c r="AM2528" i="9"/>
  <c r="AM2529" i="9"/>
  <c r="AM2530" i="9"/>
  <c r="AM2531" i="9"/>
  <c r="AM2532" i="9"/>
  <c r="AM2533" i="9"/>
  <c r="AM2534" i="9"/>
  <c r="AM2535" i="9"/>
  <c r="AM2536" i="9"/>
  <c r="AM2537" i="9"/>
  <c r="AM2538" i="9"/>
  <c r="AM2539" i="9"/>
  <c r="AM2540" i="9"/>
  <c r="AM2541" i="9"/>
  <c r="AM2542" i="9"/>
  <c r="AM2543" i="9"/>
  <c r="AM2544" i="9"/>
  <c r="AM2545" i="9"/>
  <c r="AM2546" i="9"/>
  <c r="AM2547" i="9"/>
  <c r="AM2548" i="9"/>
  <c r="AM2549" i="9"/>
  <c r="AM2550" i="9"/>
  <c r="AM2551" i="9"/>
  <c r="AM2552" i="9"/>
  <c r="AM2553" i="9"/>
  <c r="AM2554" i="9"/>
  <c r="AM2555" i="9"/>
  <c r="AM2556" i="9"/>
  <c r="AM2557" i="9"/>
  <c r="AM2558" i="9"/>
  <c r="AM2559" i="9"/>
  <c r="AM2560" i="9"/>
  <c r="AM2561" i="9"/>
  <c r="AM2562" i="9"/>
  <c r="AM2563" i="9"/>
  <c r="AM2564" i="9"/>
  <c r="AM2565" i="9"/>
  <c r="AM2566" i="9"/>
  <c r="AM2567" i="9"/>
  <c r="AM2568" i="9"/>
  <c r="AM2569" i="9"/>
  <c r="AM2570" i="9"/>
  <c r="AM2571" i="9"/>
  <c r="AM2572" i="9"/>
  <c r="AM2573" i="9"/>
  <c r="AM2574" i="9"/>
  <c r="AM2575" i="9"/>
  <c r="AM2576" i="9"/>
  <c r="AM2577" i="9"/>
  <c r="AM2578" i="9"/>
  <c r="AM2579" i="9"/>
  <c r="AM2580" i="9"/>
  <c r="AM2581" i="9"/>
  <c r="AM2582" i="9"/>
  <c r="AM2583" i="9"/>
  <c r="AM2584" i="9"/>
  <c r="AM2585" i="9"/>
  <c r="AM2586" i="9"/>
  <c r="AM2587" i="9"/>
  <c r="AM2588" i="9"/>
  <c r="AM2589" i="9"/>
  <c r="AM2590" i="9"/>
  <c r="AM2591" i="9"/>
  <c r="AM2592" i="9"/>
  <c r="AM2593" i="9"/>
  <c r="AM2594" i="9"/>
  <c r="AM2595" i="9"/>
  <c r="AM2596" i="9"/>
  <c r="AM2597" i="9"/>
  <c r="AM2598" i="9"/>
  <c r="AM2599" i="9"/>
  <c r="AM2600" i="9"/>
  <c r="AM2601" i="9"/>
  <c r="AM2602" i="9"/>
  <c r="AM2603" i="9"/>
  <c r="AM2604" i="9"/>
  <c r="AM2605" i="9"/>
  <c r="AM2606" i="9"/>
  <c r="AM2607" i="9"/>
  <c r="AM2608" i="9"/>
  <c r="AM2609" i="9"/>
  <c r="AM2610" i="9"/>
  <c r="AM2611" i="9"/>
  <c r="AM2612" i="9"/>
  <c r="AM2613" i="9"/>
  <c r="AM2614" i="9"/>
  <c r="AM2615" i="9"/>
  <c r="AM2616" i="9"/>
  <c r="AM2617" i="9"/>
  <c r="AM2618" i="9"/>
  <c r="AM2619" i="9"/>
  <c r="AM2620" i="9"/>
  <c r="AM2621" i="9"/>
  <c r="AM2622" i="9"/>
  <c r="AM2623" i="9"/>
  <c r="AM2624" i="9"/>
  <c r="AM2625" i="9"/>
  <c r="AM2626" i="9"/>
  <c r="AM2627" i="9"/>
  <c r="AM2628" i="9"/>
  <c r="AM2629" i="9"/>
  <c r="AM2630" i="9"/>
  <c r="AM2631" i="9"/>
  <c r="AM2632" i="9"/>
  <c r="AM2633" i="9"/>
  <c r="AM2634" i="9"/>
  <c r="AM2635" i="9"/>
  <c r="AM2636" i="9"/>
  <c r="AM2637" i="9"/>
  <c r="AM2638" i="9"/>
  <c r="AM2639" i="9"/>
  <c r="AM2640" i="9"/>
  <c r="AM2641" i="9"/>
  <c r="AM2642" i="9"/>
  <c r="AM2643" i="9"/>
  <c r="AM2644" i="9"/>
  <c r="AM2645" i="9"/>
  <c r="AM2646" i="9"/>
  <c r="AM2647" i="9"/>
  <c r="AM2648" i="9"/>
  <c r="AM2649" i="9"/>
  <c r="AM2650" i="9"/>
  <c r="AM2651" i="9"/>
  <c r="AM2652" i="9"/>
  <c r="AM2653" i="9"/>
  <c r="AM2654" i="9"/>
  <c r="AM2655" i="9"/>
  <c r="AM2656" i="9"/>
  <c r="AM2657" i="9"/>
  <c r="AM2658" i="9"/>
  <c r="AM2659" i="9"/>
  <c r="AM2660" i="9"/>
  <c r="AM2661" i="9"/>
  <c r="AM2662" i="9"/>
  <c r="AM2663" i="9"/>
  <c r="AM2664" i="9"/>
  <c r="AM2665" i="9"/>
  <c r="AM2666" i="9"/>
  <c r="AM2667" i="9"/>
  <c r="AM2668" i="9"/>
  <c r="AM2669" i="9"/>
  <c r="AM2670" i="9"/>
  <c r="AM2671" i="9"/>
  <c r="AM2672" i="9"/>
  <c r="AM2673" i="9"/>
  <c r="AM2674" i="9"/>
  <c r="AM2675" i="9"/>
  <c r="AM2676" i="9"/>
  <c r="AM2677" i="9"/>
  <c r="AM2678" i="9"/>
  <c r="AM2679" i="9"/>
  <c r="AM2680" i="9"/>
  <c r="AM2681" i="9"/>
  <c r="AM2682" i="9"/>
  <c r="AM2683" i="9"/>
  <c r="AM2684" i="9"/>
  <c r="AM2685" i="9"/>
  <c r="AM2686" i="9"/>
  <c r="AM2687" i="9"/>
  <c r="AM2688" i="9"/>
  <c r="AM2689" i="9"/>
  <c r="AM2690" i="9"/>
  <c r="AM2691" i="9"/>
  <c r="AM2692" i="9"/>
  <c r="AM2693" i="9"/>
  <c r="AM2694" i="9"/>
  <c r="AM2695" i="9"/>
  <c r="AM2696" i="9"/>
  <c r="AM2697" i="9"/>
  <c r="AM2698" i="9"/>
  <c r="AM2699" i="9"/>
  <c r="AM2700" i="9"/>
  <c r="AM2701" i="9"/>
  <c r="AM2702" i="9"/>
  <c r="AM2703" i="9"/>
  <c r="AM2704" i="9"/>
  <c r="AM2705" i="9"/>
  <c r="AM2706" i="9"/>
  <c r="AM2707" i="9"/>
  <c r="AM2708" i="9"/>
  <c r="AM2709" i="9"/>
  <c r="AM2710" i="9"/>
  <c r="AM2711" i="9"/>
  <c r="AM2712" i="9"/>
  <c r="AM2713" i="9"/>
  <c r="AM2714" i="9"/>
  <c r="AM2715" i="9"/>
  <c r="AM2716" i="9"/>
  <c r="AM2717" i="9"/>
  <c r="AM2718" i="9"/>
  <c r="AM2719" i="9"/>
  <c r="AM2720" i="9"/>
  <c r="AM2721" i="9"/>
  <c r="AM2722" i="9"/>
  <c r="AM2723" i="9"/>
  <c r="AM2724" i="9"/>
  <c r="AM2725" i="9"/>
  <c r="AM2726" i="9"/>
  <c r="AM2727" i="9"/>
  <c r="AM2728" i="9"/>
  <c r="AM2729" i="9"/>
  <c r="AM2730" i="9"/>
  <c r="AM2731" i="9"/>
  <c r="AM2732" i="9"/>
  <c r="AM2733" i="9"/>
  <c r="AM2734" i="9"/>
  <c r="AM2735" i="9"/>
  <c r="AM2736" i="9"/>
  <c r="AM2737" i="9"/>
  <c r="AM2738" i="9"/>
  <c r="AM2739" i="9"/>
  <c r="AM2740" i="9"/>
  <c r="AM2741" i="9"/>
  <c r="AM2742" i="9"/>
  <c r="AM2743" i="9"/>
  <c r="AM2744" i="9"/>
  <c r="AM2745" i="9"/>
  <c r="AM2746" i="9"/>
  <c r="AM2747" i="9"/>
  <c r="AM2748" i="9"/>
  <c r="AM2749" i="9"/>
  <c r="AM2750" i="9"/>
  <c r="AM2751" i="9"/>
  <c r="AM2752" i="9"/>
  <c r="AM2753" i="9"/>
  <c r="AM2754" i="9"/>
  <c r="AM2755" i="9"/>
  <c r="AM2756" i="9"/>
  <c r="AM2757" i="9"/>
  <c r="AM2758" i="9"/>
  <c r="AM2759" i="9"/>
  <c r="AM2760" i="9"/>
  <c r="AM2761" i="9"/>
  <c r="AM2762" i="9"/>
  <c r="AM2763" i="9"/>
  <c r="AM2764" i="9"/>
  <c r="AM2765" i="9"/>
  <c r="AM2766" i="9"/>
  <c r="AM2767" i="9"/>
  <c r="AM2768" i="9"/>
  <c r="AM2769" i="9"/>
  <c r="AM2770" i="9"/>
  <c r="AM2771" i="9"/>
  <c r="AM2772" i="9"/>
  <c r="AM2773" i="9"/>
  <c r="AM2774" i="9"/>
  <c r="AM2775" i="9"/>
  <c r="AM2776" i="9"/>
  <c r="AM2777" i="9"/>
  <c r="AM4" i="9"/>
  <c r="B2" i="12"/>
  <c r="C2" i="12" s="1"/>
  <c r="G2" i="12"/>
  <c r="H2" i="12" s="1"/>
  <c r="I2" i="12" s="1"/>
  <c r="J2" i="12" s="1"/>
  <c r="K2" i="12" s="1"/>
  <c r="L2" i="12" s="1"/>
  <c r="M2" i="12" s="1"/>
  <c r="N2" i="12" s="1"/>
  <c r="AO917" i="9" l="1"/>
  <c r="AO1118" i="9"/>
  <c r="AO1245" i="9"/>
  <c r="AO1954" i="9"/>
  <c r="AO2073" i="9"/>
  <c r="AO2074" i="9"/>
  <c r="AO2194" i="9"/>
  <c r="AO885" i="9"/>
  <c r="AO1906" i="9"/>
  <c r="AO1972" i="9"/>
  <c r="AO2007" i="9"/>
  <c r="AO2237" i="9"/>
  <c r="AO2251" i="9"/>
  <c r="AO63" i="9"/>
  <c r="AO96" i="9"/>
  <c r="AO380" i="9"/>
  <c r="AO397" i="9"/>
  <c r="AO427" i="9"/>
  <c r="AO428" i="9"/>
  <c r="AO435" i="9"/>
  <c r="AO515" i="9"/>
  <c r="AO582" i="9"/>
  <c r="AO629" i="9"/>
  <c r="AO808" i="9"/>
  <c r="AO1015" i="9"/>
  <c r="AO1076" i="9"/>
  <c r="AO1132" i="9"/>
  <c r="AO1160" i="9"/>
  <c r="AO1611" i="9"/>
  <c r="AO1931" i="9"/>
  <c r="AO2072" i="9"/>
  <c r="AO2160" i="9"/>
  <c r="AO2219" i="9"/>
  <c r="AO2238" i="9"/>
  <c r="AO2268" i="9"/>
  <c r="AO418" i="9" l="1"/>
  <c r="AO847" i="9"/>
  <c r="AO360" i="9"/>
  <c r="AO2239" i="9"/>
  <c r="AO2191" i="9"/>
  <c r="AO521" i="9"/>
  <c r="AO1838" i="9"/>
  <c r="AO1810" i="9"/>
  <c r="AO1778" i="9"/>
  <c r="AO1746" i="9"/>
  <c r="AO1706" i="9"/>
  <c r="AO1682" i="9"/>
  <c r="AO1641" i="9"/>
  <c r="AO1609" i="9"/>
  <c r="AO1834" i="9"/>
  <c r="AO1818" i="9"/>
  <c r="AO1786" i="9"/>
  <c r="AO1754" i="9"/>
  <c r="AO1722" i="9"/>
  <c r="AO1674" i="9"/>
  <c r="AO1665" i="9"/>
  <c r="AO1633" i="9"/>
  <c r="AO1826" i="9"/>
  <c r="AO1794" i="9"/>
  <c r="AO1762" i="9"/>
  <c r="AO1730" i="9"/>
  <c r="AO1698" i="9"/>
  <c r="AO1657" i="9"/>
  <c r="AO1617" i="9"/>
  <c r="AO1024" i="9"/>
  <c r="AO1802" i="9"/>
  <c r="AO1770" i="9"/>
  <c r="AO1738" i="9"/>
  <c r="AO1714" i="9"/>
  <c r="AO1690" i="9"/>
  <c r="AO1649" i="9"/>
  <c r="AO1625" i="9"/>
  <c r="AO1598" i="9"/>
  <c r="AO1534" i="9"/>
  <c r="AO1472" i="9"/>
  <c r="AO1408" i="9"/>
  <c r="AO1343" i="9"/>
  <c r="AO1280" i="9"/>
  <c r="AO1152" i="9"/>
  <c r="AO1660" i="9"/>
  <c r="AO398" i="9"/>
  <c r="AO206" i="9"/>
  <c r="AO67" i="9"/>
  <c r="AO59" i="9"/>
  <c r="AO51" i="9"/>
  <c r="AO43" i="9"/>
  <c r="AO35" i="9"/>
  <c r="AO27" i="9"/>
  <c r="AO19" i="9"/>
  <c r="AO11" i="9"/>
  <c r="AO2374" i="9"/>
  <c r="AO2366" i="9"/>
  <c r="AO2358" i="9"/>
  <c r="AO2350" i="9"/>
  <c r="AO2342" i="9"/>
  <c r="AO2334" i="9"/>
  <c r="AO2326" i="9"/>
  <c r="AO2318" i="9"/>
  <c r="AO2310" i="9"/>
  <c r="AO2302" i="9"/>
  <c r="AO2294" i="9"/>
  <c r="AO2285" i="9"/>
  <c r="AO2277" i="9"/>
  <c r="AO2269" i="9"/>
  <c r="AO2261" i="9"/>
  <c r="AO2254" i="9"/>
  <c r="AO2246" i="9"/>
  <c r="AO2230" i="9"/>
  <c r="AO2222" i="9"/>
  <c r="AO2214" i="9"/>
  <c r="AO2206" i="9"/>
  <c r="AO2198" i="9"/>
  <c r="AO2190" i="9"/>
  <c r="AO2182" i="9"/>
  <c r="AO2174" i="9"/>
  <c r="AO2166" i="9"/>
  <c r="AO2158" i="9"/>
  <c r="AO2150" i="9"/>
  <c r="AO2142" i="9"/>
  <c r="AO2134" i="9"/>
  <c r="AO2126" i="9"/>
  <c r="AO2118" i="9"/>
  <c r="AO2110" i="9"/>
  <c r="AO2102" i="9"/>
  <c r="AO2094" i="9"/>
  <c r="AO2086" i="9"/>
  <c r="AO2078" i="9"/>
  <c r="AO2070" i="9"/>
  <c r="AO2062" i="9"/>
  <c r="AO2054" i="9"/>
  <c r="AO2046" i="9"/>
  <c r="AO2038" i="9"/>
  <c r="AO2030" i="9"/>
  <c r="AO2022" i="9"/>
  <c r="AO2014" i="9"/>
  <c r="AO2006" i="9"/>
  <c r="AO1998" i="9"/>
  <c r="AO1990" i="9"/>
  <c r="AO1982" i="9"/>
  <c r="AO1975" i="9"/>
  <c r="AO1967" i="9"/>
  <c r="AO1959" i="9"/>
  <c r="AO1951" i="9"/>
  <c r="AO1941" i="9"/>
  <c r="AO1933" i="9"/>
  <c r="AO1925" i="9"/>
  <c r="AO1917" i="9"/>
  <c r="AO1909" i="9"/>
  <c r="AO1901" i="9"/>
  <c r="AO1893" i="9"/>
  <c r="AO1884" i="9"/>
  <c r="AO1876" i="9"/>
  <c r="AO1867" i="9"/>
  <c r="AO1858" i="9"/>
  <c r="AO1850" i="9"/>
  <c r="AO1842" i="9"/>
  <c r="AO2345" i="9"/>
  <c r="AO2280" i="9"/>
  <c r="AO1789" i="9"/>
  <c r="AO1725" i="9"/>
  <c r="AO1603" i="9"/>
  <c r="AO1595" i="9"/>
  <c r="AO1587" i="9"/>
  <c r="AO1579" i="9"/>
  <c r="AO1571" i="9"/>
  <c r="AO1563" i="9"/>
  <c r="AO1555" i="9"/>
  <c r="AO1547" i="9"/>
  <c r="AO1539" i="9"/>
  <c r="AO1531" i="9"/>
  <c r="AO1523" i="9"/>
  <c r="AO1515" i="9"/>
  <c r="AO1508" i="9"/>
  <c r="AO1500" i="9"/>
  <c r="AO1493" i="9"/>
  <c r="AO1485" i="9"/>
  <c r="AO1477" i="9"/>
  <c r="AO1469" i="9"/>
  <c r="AO1461" i="9"/>
  <c r="AO1453" i="9"/>
  <c r="AO1445" i="9"/>
  <c r="AO1437" i="9"/>
  <c r="AO1429" i="9"/>
  <c r="AO1421" i="9"/>
  <c r="AO1413" i="9"/>
  <c r="AO1405" i="9"/>
  <c r="AO1397" i="9"/>
  <c r="AO1389" i="9"/>
  <c r="AO1381" i="9"/>
  <c r="AO1373" i="9"/>
  <c r="AO1365" i="9"/>
  <c r="AO1357" i="9"/>
  <c r="AO1348" i="9"/>
  <c r="AO1340" i="9"/>
  <c r="AO1332" i="9"/>
  <c r="AO1325" i="9"/>
  <c r="AO1317" i="9"/>
  <c r="AO1309" i="9"/>
  <c r="AO1301" i="9"/>
  <c r="AO1293" i="9"/>
  <c r="AO1285" i="9"/>
  <c r="AO1277" i="9"/>
  <c r="AO1269" i="9"/>
  <c r="AO1261" i="9"/>
  <c r="AO1253" i="9"/>
  <c r="AO1237" i="9"/>
  <c r="AO1229" i="9"/>
  <c r="AO1221" i="9"/>
  <c r="AO1213" i="9"/>
  <c r="AO1205" i="9"/>
  <c r="AO1197" i="9"/>
  <c r="AO1189" i="9"/>
  <c r="AO1181" i="9"/>
  <c r="AO1173" i="9"/>
  <c r="AO1165" i="9"/>
  <c r="AO1157" i="9"/>
  <c r="AO1149" i="9"/>
  <c r="AO1141" i="9"/>
  <c r="AO1133" i="9"/>
  <c r="AO1125" i="9"/>
  <c r="AO1117" i="9"/>
  <c r="AO1109" i="9"/>
  <c r="AO1101" i="9"/>
  <c r="AO1093" i="9"/>
  <c r="AO1085" i="9"/>
  <c r="AO1077" i="9"/>
  <c r="AO1069" i="9"/>
  <c r="AO1061" i="9"/>
  <c r="AO1053" i="9"/>
  <c r="AO1045" i="9"/>
  <c r="AO1037" i="9"/>
  <c r="AO1029" i="9"/>
  <c r="AO1021" i="9"/>
  <c r="AO1013" i="9"/>
  <c r="AO1005" i="9"/>
  <c r="AO997" i="9"/>
  <c r="AO989" i="9"/>
  <c r="AO981" i="9"/>
  <c r="AO973" i="9"/>
  <c r="AO965" i="9"/>
  <c r="AO957" i="9"/>
  <c r="AO949" i="9"/>
  <c r="AO940" i="9"/>
  <c r="AO932" i="9"/>
  <c r="AO924" i="9"/>
  <c r="AO916" i="9"/>
  <c r="AO907" i="9"/>
  <c r="AO899" i="9"/>
  <c r="AO891" i="9"/>
  <c r="AO883" i="9"/>
  <c r="AO875" i="9"/>
  <c r="AO867" i="9"/>
  <c r="AO859" i="9"/>
  <c r="AO851" i="9"/>
  <c r="AO843" i="9"/>
  <c r="AO835" i="9"/>
  <c r="AO827" i="9"/>
  <c r="AO819" i="9"/>
  <c r="AO811" i="9"/>
  <c r="AO802" i="9"/>
  <c r="AO794" i="9"/>
  <c r="AO785" i="9"/>
  <c r="AO777" i="9"/>
  <c r="AO769" i="9"/>
  <c r="AO760" i="9"/>
  <c r="AO752" i="9"/>
  <c r="AO744" i="9"/>
  <c r="AO736" i="9"/>
  <c r="AO728" i="9"/>
  <c r="AO720" i="9"/>
  <c r="AO294" i="9"/>
  <c r="AO942" i="9"/>
  <c r="AO934" i="9"/>
  <c r="AO926" i="9"/>
  <c r="AO918" i="9"/>
  <c r="AO909" i="9"/>
  <c r="AO901" i="9"/>
  <c r="AO893" i="9"/>
  <c r="AO877" i="9"/>
  <c r="AO869" i="9"/>
  <c r="AO861" i="9"/>
  <c r="AO853" i="9"/>
  <c r="AO845" i="9"/>
  <c r="AO837" i="9"/>
  <c r="AO829" i="9"/>
  <c r="AO821" i="9"/>
  <c r="AO813" i="9"/>
  <c r="AO804" i="9"/>
  <c r="AO796" i="9"/>
  <c r="AO787" i="9"/>
  <c r="AO779" i="9"/>
  <c r="AO771" i="9"/>
  <c r="AO762" i="9"/>
  <c r="AO2372" i="9"/>
  <c r="AO2364" i="9"/>
  <c r="AO2356" i="9"/>
  <c r="AO2348" i="9"/>
  <c r="AO2340" i="9"/>
  <c r="AO2332" i="9"/>
  <c r="AO2324" i="9"/>
  <c r="AO2316" i="9"/>
  <c r="AO2308" i="9"/>
  <c r="AO2300" i="9"/>
  <c r="AO2292" i="9"/>
  <c r="AO2283" i="9"/>
  <c r="AO2275" i="9"/>
  <c r="AO2267" i="9"/>
  <c r="AO2260" i="9"/>
  <c r="AO2252" i="9"/>
  <c r="AO2244" i="9"/>
  <c r="AO2236" i="9"/>
  <c r="AO2228" i="9"/>
  <c r="AO2220" i="9"/>
  <c r="AO2212" i="9"/>
  <c r="AO2204" i="9"/>
  <c r="AO2196" i="9"/>
  <c r="AO2188" i="9"/>
  <c r="AO2180" i="9"/>
  <c r="AO2172" i="9"/>
  <c r="AO2164" i="9"/>
  <c r="AO2156" i="9"/>
  <c r="AO2148" i="9"/>
  <c r="AO2140" i="9"/>
  <c r="AO754" i="9"/>
  <c r="AO746" i="9"/>
  <c r="AO738" i="9"/>
  <c r="AO730" i="9"/>
  <c r="AO722" i="9"/>
  <c r="AO714" i="9"/>
  <c r="AO706" i="9"/>
  <c r="AO698" i="9"/>
  <c r="AO690" i="9"/>
  <c r="AO682" i="9"/>
  <c r="AO674" i="9"/>
  <c r="AO665" i="9"/>
  <c r="AO657" i="9"/>
  <c r="AO649" i="9"/>
  <c r="AO641" i="9"/>
  <c r="AO633" i="9"/>
  <c r="AO625" i="9"/>
  <c r="AO617" i="9"/>
  <c r="AO609" i="9"/>
  <c r="AO601" i="9"/>
  <c r="AO593" i="9"/>
  <c r="AO585" i="9"/>
  <c r="AO577" i="9"/>
  <c r="AO569" i="9"/>
  <c r="AO561" i="9"/>
  <c r="AO553" i="9"/>
  <c r="AO545" i="9"/>
  <c r="AO537" i="9"/>
  <c r="AO530" i="9"/>
  <c r="AO522" i="9"/>
  <c r="AO513" i="9"/>
  <c r="AO505" i="9"/>
  <c r="AO497" i="9"/>
  <c r="AO489" i="9"/>
  <c r="AO481" i="9"/>
  <c r="AO472" i="9"/>
  <c r="AO464" i="9"/>
  <c r="AO455" i="9"/>
  <c r="AO447" i="9"/>
  <c r="AO439" i="9"/>
  <c r="AO431" i="9"/>
  <c r="AO423" i="9"/>
  <c r="AO415" i="9"/>
  <c r="AO407" i="9"/>
  <c r="AO399" i="9"/>
  <c r="AO391" i="9"/>
  <c r="AO383" i="9"/>
  <c r="AO374" i="9"/>
  <c r="AO366" i="9"/>
  <c r="AO359" i="9"/>
  <c r="AO351" i="9"/>
  <c r="AO343" i="9"/>
  <c r="AO335" i="9"/>
  <c r="AO327" i="9"/>
  <c r="AO319" i="9"/>
  <c r="AO311" i="9"/>
  <c r="AO303" i="9"/>
  <c r="AO296" i="9"/>
  <c r="AO288" i="9"/>
  <c r="AO279" i="9"/>
  <c r="AO271" i="9"/>
  <c r="AO263" i="9"/>
  <c r="AO255" i="9"/>
  <c r="AO247" i="9"/>
  <c r="AO239" i="9"/>
  <c r="AO231" i="9"/>
  <c r="AO223" i="9"/>
  <c r="AO215" i="9"/>
  <c r="AO207" i="9"/>
  <c r="AO198" i="9"/>
  <c r="AO190" i="9"/>
  <c r="AO182" i="9"/>
  <c r="AO174" i="9"/>
  <c r="AO166" i="9"/>
  <c r="AO157" i="9"/>
  <c r="AO148" i="9"/>
  <c r="AO140" i="9"/>
  <c r="AO132" i="9"/>
  <c r="AO124" i="9"/>
  <c r="AO116" i="9"/>
  <c r="AO108" i="9"/>
  <c r="AO100" i="9"/>
  <c r="AO92" i="9"/>
  <c r="AO84" i="9"/>
  <c r="AO76" i="9"/>
  <c r="AO2317" i="9"/>
  <c r="AO2132" i="9"/>
  <c r="AO2124" i="9"/>
  <c r="AO2116" i="9"/>
  <c r="AO2108" i="9"/>
  <c r="AO2100" i="9"/>
  <c r="AO2092" i="9"/>
  <c r="AO2084" i="9"/>
  <c r="AO2076" i="9"/>
  <c r="AO2068" i="9"/>
  <c r="AO2060" i="9"/>
  <c r="AO2052" i="9"/>
  <c r="AO2044" i="9"/>
  <c r="AO2036" i="9"/>
  <c r="AO2028" i="9"/>
  <c r="AO2020" i="9"/>
  <c r="AO2012" i="9"/>
  <c r="AO2004" i="9"/>
  <c r="AO1996" i="9"/>
  <c r="AO1988" i="9"/>
  <c r="AO1973" i="9"/>
  <c r="AO1965" i="9"/>
  <c r="AO1957" i="9"/>
  <c r="AO1949" i="9"/>
  <c r="AO1939" i="9"/>
  <c r="AO1923" i="9"/>
  <c r="AO1915" i="9"/>
  <c r="AO1907" i="9"/>
  <c r="AO1899" i="9"/>
  <c r="AO1890" i="9"/>
  <c r="AO1882" i="9"/>
  <c r="AO1874" i="9"/>
  <c r="AO1864" i="9"/>
  <c r="AO1856" i="9"/>
  <c r="AO1848" i="9"/>
  <c r="AO1840" i="9"/>
  <c r="AO1832" i="9"/>
  <c r="AO1824" i="9"/>
  <c r="AO1816" i="9"/>
  <c r="AO1808" i="9"/>
  <c r="AO1800" i="9"/>
  <c r="AO1792" i="9"/>
  <c r="AO1784" i="9"/>
  <c r="AO1776" i="9"/>
  <c r="AO1768" i="9"/>
  <c r="AO1760" i="9"/>
  <c r="AO1752" i="9"/>
  <c r="AO1744" i="9"/>
  <c r="AO1736" i="9"/>
  <c r="AO1728" i="9"/>
  <c r="AO1720" i="9"/>
  <c r="AO1712" i="9"/>
  <c r="AO1704" i="9"/>
  <c r="AO1696" i="9"/>
  <c r="AO1688" i="9"/>
  <c r="AO1680" i="9"/>
  <c r="AO1672" i="9"/>
  <c r="AO1663" i="9"/>
  <c r="AO1655" i="9"/>
  <c r="AO1647" i="9"/>
  <c r="AO1639" i="9"/>
  <c r="AO1631" i="9"/>
  <c r="AO1623" i="9"/>
  <c r="AO1615" i="9"/>
  <c r="AO1607" i="9"/>
  <c r="AO1601" i="9"/>
  <c r="AO1593" i="9"/>
  <c r="AO1585" i="9"/>
  <c r="AO1577" i="9"/>
  <c r="AO1569" i="9"/>
  <c r="AO1561" i="9"/>
  <c r="AO1553" i="9"/>
  <c r="AO1545" i="9"/>
  <c r="AO1537" i="9"/>
  <c r="AO1529" i="9"/>
  <c r="AO1521" i="9"/>
  <c r="AO1513" i="9"/>
  <c r="AO1506" i="9"/>
  <c r="AO1498" i="9"/>
  <c r="AO1491" i="9"/>
  <c r="AO1483" i="9"/>
  <c r="AO1475" i="9"/>
  <c r="AO1467" i="9"/>
  <c r="AO1459" i="9"/>
  <c r="AO1451" i="9"/>
  <c r="AO1443" i="9"/>
  <c r="AO1435" i="9"/>
  <c r="AO1427" i="9"/>
  <c r="AO1419" i="9"/>
  <c r="AO1411" i="9"/>
  <c r="AO1403" i="9"/>
  <c r="AO1395" i="9"/>
  <c r="AO1387" i="9"/>
  <c r="AO1379" i="9"/>
  <c r="AO1371" i="9"/>
  <c r="AO1363" i="9"/>
  <c r="AO1355" i="9"/>
  <c r="AO1346" i="9"/>
  <c r="AO1338" i="9"/>
  <c r="AO1331" i="9"/>
  <c r="AO1323" i="9"/>
  <c r="AO1315" i="9"/>
  <c r="AO1307" i="9"/>
  <c r="AO1299" i="9"/>
  <c r="AO1291" i="9"/>
  <c r="AO1283" i="9"/>
  <c r="AO1275" i="9"/>
  <c r="AO1267" i="9"/>
  <c r="AO1259" i="9"/>
  <c r="AO1251" i="9"/>
  <c r="AO1243" i="9"/>
  <c r="AO1235" i="9"/>
  <c r="AO1227" i="9"/>
  <c r="AO1219" i="9"/>
  <c r="AO1211" i="9"/>
  <c r="AO1203" i="9"/>
  <c r="AO1195" i="9"/>
  <c r="AO1187" i="9"/>
  <c r="AO1179" i="9"/>
  <c r="AO1171" i="9"/>
  <c r="AO1163" i="9"/>
  <c r="AO1155" i="9"/>
  <c r="AO1147" i="9"/>
  <c r="AO1139" i="9"/>
  <c r="AO1131" i="9"/>
  <c r="AO1123" i="9"/>
  <c r="AO1115" i="9"/>
  <c r="AO1107" i="9"/>
  <c r="AO1099" i="9"/>
  <c r="AO1091" i="9"/>
  <c r="AO1083" i="9"/>
  <c r="AO1075" i="9"/>
  <c r="AO1067" i="9"/>
  <c r="AO1059" i="9"/>
  <c r="AO1051" i="9"/>
  <c r="AO1035" i="9"/>
  <c r="AO1027" i="9"/>
  <c r="AO1019" i="9"/>
  <c r="AO1011" i="9"/>
  <c r="AO1003" i="9"/>
  <c r="AO995" i="9"/>
  <c r="AO987" i="9"/>
  <c r="AO979" i="9"/>
  <c r="AO971" i="9"/>
  <c r="AO963" i="9"/>
  <c r="AO955" i="9"/>
  <c r="AO947" i="9"/>
  <c r="AO938" i="9"/>
  <c r="AO930" i="9"/>
  <c r="AO922" i="9"/>
  <c r="AO914" i="9"/>
  <c r="AO905" i="9"/>
  <c r="AO897" i="9"/>
  <c r="AO889" i="9"/>
  <c r="AO881" i="9"/>
  <c r="AO873" i="9"/>
  <c r="AO865" i="9"/>
  <c r="AO857" i="9"/>
  <c r="AO849" i="9"/>
  <c r="AO841" i="9"/>
  <c r="AO833" i="9"/>
  <c r="AO825" i="9"/>
  <c r="AO817" i="9"/>
  <c r="AO809" i="9"/>
  <c r="AO800" i="9"/>
  <c r="AO792" i="9"/>
  <c r="AO783" i="9"/>
  <c r="AO775" i="9"/>
  <c r="AO767" i="9"/>
  <c r="AO758" i="9"/>
  <c r="AO750" i="9"/>
  <c r="AO742" i="9"/>
  <c r="AO734" i="9"/>
  <c r="AO726" i="9"/>
  <c r="AO718" i="9"/>
  <c r="AO710" i="9"/>
  <c r="AO702" i="9"/>
  <c r="AO694" i="9"/>
  <c r="AO686" i="9"/>
  <c r="AO678" i="9"/>
  <c r="AO669" i="9"/>
  <c r="AO661" i="9"/>
  <c r="AO653" i="9"/>
  <c r="AO645" i="9"/>
  <c r="AO637" i="9"/>
  <c r="AO621" i="9"/>
  <c r="AO613" i="9"/>
  <c r="AO605" i="9"/>
  <c r="AO597" i="9"/>
  <c r="AO589" i="9"/>
  <c r="AO581" i="9"/>
  <c r="AO573" i="9"/>
  <c r="AO565" i="9"/>
  <c r="AO557" i="9"/>
  <c r="AO549" i="9"/>
  <c r="AO541" i="9"/>
  <c r="AO534" i="9"/>
  <c r="AO526" i="9"/>
  <c r="AO518" i="9"/>
  <c r="AO509" i="9"/>
  <c r="AO501" i="9"/>
  <c r="AO493" i="9"/>
  <c r="AO485" i="9"/>
  <c r="AO477" i="9"/>
  <c r="AO468" i="9"/>
  <c r="AO451" i="9"/>
  <c r="AO443" i="9"/>
  <c r="AO419" i="9"/>
  <c r="AO411" i="9"/>
  <c r="AO403" i="9"/>
  <c r="AO395" i="9"/>
  <c r="AO387" i="9"/>
  <c r="AO378" i="9"/>
  <c r="AO370" i="9"/>
  <c r="AO363" i="9"/>
  <c r="AO355" i="9"/>
  <c r="AO347" i="9"/>
  <c r="AO339" i="9"/>
  <c r="AO331" i="9"/>
  <c r="AO323" i="9"/>
  <c r="AO315" i="9"/>
  <c r="AO307" i="9"/>
  <c r="AO300" i="9"/>
  <c r="AO292" i="9"/>
  <c r="AO284" i="9"/>
  <c r="AO275" i="9"/>
  <c r="AO267" i="9"/>
  <c r="AO259" i="9"/>
  <c r="AO251" i="9"/>
  <c r="AO243" i="9"/>
  <c r="AO235" i="9"/>
  <c r="AO227" i="9"/>
  <c r="AO219" i="9"/>
  <c r="AO211" i="9"/>
  <c r="AO202" i="9"/>
  <c r="AO194" i="9"/>
  <c r="AO186" i="9"/>
  <c r="AO178" i="9"/>
  <c r="AO170" i="9"/>
  <c r="AO161" i="9"/>
  <c r="AO153" i="9"/>
  <c r="AO144" i="9"/>
  <c r="AO136" i="9"/>
  <c r="AO128" i="9"/>
  <c r="AO120" i="9"/>
  <c r="AO112" i="9"/>
  <c r="AO104" i="9"/>
  <c r="AO88" i="9"/>
  <c r="AO80" i="9"/>
  <c r="AO2370" i="9"/>
  <c r="AO2354" i="9"/>
  <c r="AO2346" i="9"/>
  <c r="AO2338" i="9"/>
  <c r="AO2330" i="9"/>
  <c r="AO2322" i="9"/>
  <c r="AO2314" i="9"/>
  <c r="AO2306" i="9"/>
  <c r="AO2298" i="9"/>
  <c r="AO2289" i="9"/>
  <c r="AO2281" i="9"/>
  <c r="AO2273" i="9"/>
  <c r="AO2265" i="9"/>
  <c r="AO2258" i="9"/>
  <c r="AO2250" i="9"/>
  <c r="AO2242" i="9"/>
  <c r="AO2234" i="9"/>
  <c r="AO2226" i="9"/>
  <c r="AO2218" i="9"/>
  <c r="AO2210" i="9"/>
  <c r="AO2202" i="9"/>
  <c r="AO2186" i="9"/>
  <c r="AO2178" i="9"/>
  <c r="AO2170" i="9"/>
  <c r="AO2162" i="9"/>
  <c r="AO2154" i="9"/>
  <c r="AO2146" i="9"/>
  <c r="AO2138" i="9"/>
  <c r="AO2130" i="9"/>
  <c r="AO2122" i="9"/>
  <c r="AO2114" i="9"/>
  <c r="AO2106" i="9"/>
  <c r="AO2098" i="9"/>
  <c r="AO2090" i="9"/>
  <c r="AO2082" i="9"/>
  <c r="AO2066" i="9"/>
  <c r="AO2058" i="9"/>
  <c r="AO2050" i="9"/>
  <c r="AO2042" i="9"/>
  <c r="AO2034" i="9"/>
  <c r="AO2026" i="9"/>
  <c r="AO2018" i="9"/>
  <c r="AO2010" i="9"/>
  <c r="AO2002" i="9"/>
  <c r="AO1994" i="9"/>
  <c r="AO1986" i="9"/>
  <c r="AO1979" i="9"/>
  <c r="AO1971" i="9"/>
  <c r="AO1963" i="9"/>
  <c r="AO1955" i="9"/>
  <c r="AO1946" i="9"/>
  <c r="AO1937" i="9"/>
  <c r="AO1929" i="9"/>
  <c r="AO1913" i="9"/>
  <c r="AO1905" i="9"/>
  <c r="AO1897" i="9"/>
  <c r="AO1888" i="9"/>
  <c r="AO1880" i="9"/>
  <c r="AO1872" i="9"/>
  <c r="AO1862" i="9"/>
  <c r="AO1854" i="9"/>
  <c r="AO1846" i="9"/>
  <c r="AO1830" i="9"/>
  <c r="AO1822" i="9"/>
  <c r="AO1814" i="9"/>
  <c r="AO1806" i="9"/>
  <c r="AO1798" i="9"/>
  <c r="AO1790" i="9"/>
  <c r="AO1782" i="9"/>
  <c r="AO1774" i="9"/>
  <c r="AO1766" i="9"/>
  <c r="AO1758" i="9"/>
  <c r="AO1750" i="9"/>
  <c r="AO1742" i="9"/>
  <c r="AO1734" i="9"/>
  <c r="AO1726" i="9"/>
  <c r="AO1718" i="9"/>
  <c r="AO1710" i="9"/>
  <c r="AO1702" i="9"/>
  <c r="AO1694" i="9"/>
  <c r="AO1686" i="9"/>
  <c r="AO1678" i="9"/>
  <c r="AO1661" i="9"/>
  <c r="AO1653" i="9"/>
  <c r="AO1645" i="9"/>
  <c r="AO1637" i="9"/>
  <c r="AO1629" i="9"/>
  <c r="AO1621" i="9"/>
  <c r="AO1613" i="9"/>
  <c r="AO1605" i="9"/>
  <c r="AO1599" i="9"/>
  <c r="AO1591" i="9"/>
  <c r="AO1583" i="9"/>
  <c r="AO1575" i="9"/>
  <c r="AO1567" i="9"/>
  <c r="AO511" i="9"/>
  <c r="AO495" i="9"/>
  <c r="AO429" i="9"/>
  <c r="AO890" i="9"/>
  <c r="AO874" i="9"/>
  <c r="AO822" i="9"/>
  <c r="AO527" i="9"/>
  <c r="AO412" i="9"/>
  <c r="AO336" i="9"/>
  <c r="AO304" i="9"/>
  <c r="AO276" i="9"/>
  <c r="AO141" i="9"/>
  <c r="AO1559" i="9"/>
  <c r="AO1551" i="9"/>
  <c r="AO1543" i="9"/>
  <c r="AO1535" i="9"/>
  <c r="AO1527" i="9"/>
  <c r="AO1519" i="9"/>
  <c r="AO1511" i="9"/>
  <c r="AO1504" i="9"/>
  <c r="AO790" i="9"/>
  <c r="AO1489" i="9"/>
  <c r="AO1481" i="9"/>
  <c r="AO1473" i="9"/>
  <c r="AO1465" i="9"/>
  <c r="AO1457" i="9"/>
  <c r="AO1449" i="9"/>
  <c r="AO1441" i="9"/>
  <c r="AO1433" i="9"/>
  <c r="AO1425" i="9"/>
  <c r="AO1409" i="9"/>
  <c r="AO1401" i="9"/>
  <c r="AO1393" i="9"/>
  <c r="AO1385" i="9"/>
  <c r="AO1377" i="9"/>
  <c r="AO1369" i="9"/>
  <c r="AO1361" i="9"/>
  <c r="AO1352" i="9"/>
  <c r="AO1344" i="9"/>
  <c r="AO1336" i="9"/>
  <c r="AO1329" i="9"/>
  <c r="AO1321" i="9"/>
  <c r="AO1313" i="9"/>
  <c r="AO1305" i="9"/>
  <c r="AO1297" i="9"/>
  <c r="AO1289" i="9"/>
  <c r="AO1281" i="9"/>
  <c r="AO1273" i="9"/>
  <c r="AO1265" i="9"/>
  <c r="AO1257" i="9"/>
  <c r="AO1249" i="9"/>
  <c r="AO1241" i="9"/>
  <c r="AO1233" i="9"/>
  <c r="AO1225" i="9"/>
  <c r="AO1217" i="9"/>
  <c r="AO1209" i="9"/>
  <c r="AO1201" i="9"/>
  <c r="AO1193" i="9"/>
  <c r="AO1185" i="9"/>
  <c r="AO1177" i="9"/>
  <c r="AO1161" i="9"/>
  <c r="AO1153" i="9"/>
  <c r="AO1145" i="9"/>
  <c r="AO1129" i="9"/>
  <c r="AO1121" i="9"/>
  <c r="AO1113" i="9"/>
  <c r="AO1105" i="9"/>
  <c r="AO1097" i="9"/>
  <c r="AO1089" i="9"/>
  <c r="AO1081" i="9"/>
  <c r="AO1073" i="9"/>
  <c r="AO1065" i="9"/>
  <c r="AO1057" i="9"/>
  <c r="AO1049" i="9"/>
  <c r="AO1041" i="9"/>
  <c r="AO1033" i="9"/>
  <c r="AO1025" i="9"/>
  <c r="AO1017" i="9"/>
  <c r="AO1009" i="9"/>
  <c r="AO1001" i="9"/>
  <c r="AO993" i="9"/>
  <c r="AO985" i="9"/>
  <c r="AO977" i="9"/>
  <c r="AO969" i="9"/>
  <c r="AO961" i="9"/>
  <c r="AO953" i="9"/>
  <c r="AO896" i="9"/>
  <c r="AO766" i="9"/>
  <c r="AO71" i="9"/>
  <c r="AO55" i="9"/>
  <c r="AO47" i="9"/>
  <c r="AO39" i="9"/>
  <c r="AO31" i="9"/>
  <c r="AO23" i="9"/>
  <c r="AO15" i="9"/>
  <c r="AO7" i="9"/>
  <c r="AO2331" i="9"/>
  <c r="AO1839" i="9"/>
  <c r="AO1743" i="9"/>
  <c r="AO1711" i="9"/>
  <c r="AO1614" i="9"/>
  <c r="AO1497" i="9"/>
  <c r="AO1386" i="9"/>
  <c r="AO1370" i="9"/>
  <c r="AO1349" i="9"/>
  <c r="AO1333" i="9"/>
  <c r="AO1258" i="9"/>
  <c r="AO1158" i="9"/>
  <c r="AO1086" i="9"/>
  <c r="AO2355" i="9"/>
  <c r="AO2307" i="9"/>
  <c r="AO2155" i="9"/>
  <c r="AO2107" i="9"/>
  <c r="AO57" i="9"/>
  <c r="AO17" i="9"/>
  <c r="AO73" i="9"/>
  <c r="AO25" i="9"/>
  <c r="AO2243" i="9"/>
  <c r="AO2003" i="9"/>
  <c r="AO33" i="9"/>
  <c r="AO2227" i="9"/>
  <c r="AO2131" i="9"/>
  <c r="AO49" i="9"/>
  <c r="AO41" i="9"/>
  <c r="AO2271" i="9"/>
  <c r="AO2263" i="9"/>
  <c r="AO2256" i="9"/>
  <c r="AO2248" i="9"/>
  <c r="AO2240" i="9"/>
  <c r="AO2232" i="9"/>
  <c r="AO2224" i="9"/>
  <c r="AO2216" i="9"/>
  <c r="AO2208" i="9"/>
  <c r="AO2200" i="9"/>
  <c r="AO2192" i="9"/>
  <c r="AO2184" i="9"/>
  <c r="AO2176" i="9"/>
  <c r="AO2168" i="9"/>
  <c r="AO2152" i="9"/>
  <c r="AO2144" i="9"/>
  <c r="AO2136" i="9"/>
  <c r="AO2128" i="9"/>
  <c r="AO2120" i="9"/>
  <c r="AO2112" i="9"/>
  <c r="AO2104" i="9"/>
  <c r="AO2096" i="9"/>
  <c r="AO2088" i="9"/>
  <c r="AO2080" i="9"/>
  <c r="AO2027" i="9"/>
  <c r="AO65" i="9"/>
  <c r="AO9" i="9"/>
  <c r="AO2064" i="9"/>
  <c r="AO2056" i="9"/>
  <c r="AO2048" i="9"/>
  <c r="AO2040" i="9"/>
  <c r="AO2032" i="9"/>
  <c r="AO2024" i="9"/>
  <c r="AO2016" i="9"/>
  <c r="AO2008" i="9"/>
  <c r="AO2000" i="9"/>
  <c r="AO1992" i="9"/>
  <c r="AO1984" i="9"/>
  <c r="AO1977" i="9"/>
  <c r="AO1969" i="9"/>
  <c r="AO1961" i="9"/>
  <c r="AO1953" i="9"/>
  <c r="AO1944" i="9"/>
  <c r="AO1935" i="9"/>
  <c r="AO1927" i="9"/>
  <c r="AO1919" i="9"/>
  <c r="AO1911" i="9"/>
  <c r="AO1903" i="9"/>
  <c r="AO1895" i="9"/>
  <c r="AO1886" i="9"/>
  <c r="AO1878" i="9"/>
  <c r="AO1869" i="9"/>
  <c r="AO1860" i="9"/>
  <c r="AO1852" i="9"/>
  <c r="AO1844" i="9"/>
  <c r="AO1836" i="9"/>
  <c r="AO1828" i="9"/>
  <c r="AO1820" i="9"/>
  <c r="AO1812" i="9"/>
  <c r="AO1804" i="9"/>
  <c r="AO1796" i="9"/>
  <c r="AO1788" i="9"/>
  <c r="AO1780" i="9"/>
  <c r="AO1772" i="9"/>
  <c r="AO1764" i="9"/>
  <c r="AO1756" i="9"/>
  <c r="AO1748" i="9"/>
  <c r="AO1740" i="9"/>
  <c r="AO1732" i="9"/>
  <c r="AO1724" i="9"/>
  <c r="AO1716" i="9"/>
  <c r="AO1708" i="9"/>
  <c r="AO1700" i="9"/>
  <c r="AO1692" i="9"/>
  <c r="AO1684" i="9"/>
  <c r="AO1676" i="9"/>
  <c r="AO1668" i="9"/>
  <c r="AO1659" i="9"/>
  <c r="AO1651" i="9"/>
  <c r="AO1643" i="9"/>
  <c r="AO1635" i="9"/>
  <c r="AO1627" i="9"/>
  <c r="AO1619" i="9"/>
  <c r="AO1597" i="9"/>
  <c r="AO1589" i="9"/>
  <c r="AO1581" i="9"/>
  <c r="AO1573" i="9"/>
  <c r="AO1565" i="9"/>
  <c r="AO1557" i="9"/>
  <c r="AO1549" i="9"/>
  <c r="AO1541" i="9"/>
  <c r="AO1533" i="9"/>
  <c r="AO1525" i="9"/>
  <c r="AO1517" i="9"/>
  <c r="AO1509" i="9"/>
  <c r="AO1502" i="9"/>
  <c r="AO1495" i="9"/>
  <c r="AO1487" i="9"/>
  <c r="AO1479" i="9"/>
  <c r="AO1471" i="9"/>
  <c r="AO1463" i="9"/>
  <c r="AO1455" i="9"/>
  <c r="AO1447" i="9"/>
  <c r="AO1439" i="9"/>
  <c r="AO1431" i="9"/>
  <c r="AO1423" i="9"/>
  <c r="AO1415" i="9"/>
  <c r="AO1407" i="9"/>
  <c r="AO1399" i="9"/>
  <c r="AO1391" i="9"/>
  <c r="AO1383" i="9"/>
  <c r="AO1375" i="9"/>
  <c r="AO1367" i="9"/>
  <c r="AO1359" i="9"/>
  <c r="AO1350" i="9"/>
  <c r="AO1342" i="9"/>
  <c r="AO1334" i="9"/>
  <c r="AO1327" i="9"/>
  <c r="AO1319" i="9"/>
  <c r="AO1311" i="9"/>
  <c r="AO1303" i="9"/>
  <c r="AO1295" i="9"/>
  <c r="AO1287" i="9"/>
  <c r="AO1279" i="9"/>
  <c r="AO1271" i="9"/>
  <c r="AO1263" i="9"/>
  <c r="AO1255" i="9"/>
  <c r="AO1247" i="9"/>
  <c r="AO1239" i="9"/>
  <c r="AO1231" i="9"/>
  <c r="AO1223" i="9"/>
  <c r="AO1215" i="9"/>
  <c r="AO1207" i="9"/>
  <c r="AO1199" i="9"/>
  <c r="AO1191" i="9"/>
  <c r="AO1183" i="9"/>
  <c r="AO1175" i="9"/>
  <c r="AO1167" i="9"/>
  <c r="AO1159" i="9"/>
  <c r="AO1151" i="9"/>
  <c r="AO1143" i="9"/>
  <c r="AO1135" i="9"/>
  <c r="AO1127" i="9"/>
  <c r="AO1119" i="9"/>
  <c r="AO1111" i="9"/>
  <c r="AO1103" i="9"/>
  <c r="AO1095" i="9"/>
  <c r="AO1087" i="9"/>
  <c r="AO1079" i="9"/>
  <c r="AO1071" i="9"/>
  <c r="AO1063" i="9"/>
  <c r="AO1055" i="9"/>
  <c r="AO1047" i="9"/>
  <c r="AO1039" i="9"/>
  <c r="AO1031" i="9"/>
  <c r="AO1023" i="9"/>
  <c r="AO1007" i="9"/>
  <c r="AO999" i="9"/>
  <c r="AO991" i="9"/>
  <c r="AO983" i="9"/>
  <c r="AO975" i="9"/>
  <c r="AO967" i="9"/>
  <c r="AO959" i="9"/>
  <c r="AO951" i="9"/>
  <c r="AO945" i="9"/>
  <c r="AO936" i="9"/>
  <c r="AO928" i="9"/>
  <c r="AO920" i="9"/>
  <c r="AO911" i="9"/>
  <c r="AO903" i="9"/>
  <c r="AO895" i="9"/>
  <c r="AO887" i="9"/>
  <c r="AO879" i="9"/>
  <c r="AO871" i="9"/>
  <c r="AO863" i="9"/>
  <c r="AO855" i="9"/>
  <c r="AO839" i="9"/>
  <c r="AO831" i="9"/>
  <c r="AO823" i="9"/>
  <c r="AO815" i="9"/>
  <c r="AO806" i="9"/>
  <c r="AO798" i="9"/>
  <c r="AO789" i="9"/>
  <c r="AO781" i="9"/>
  <c r="AO773" i="9"/>
  <c r="AO764" i="9"/>
  <c r="AO756" i="9"/>
  <c r="AO748" i="9"/>
  <c r="AO740" i="9"/>
  <c r="AO732" i="9"/>
  <c r="AO2359" i="9"/>
  <c r="AO2335" i="9"/>
  <c r="AO2311" i="9"/>
  <c r="AO2071" i="9"/>
  <c r="AO2047" i="9"/>
  <c r="AO2023" i="9"/>
  <c r="AO1999" i="9"/>
  <c r="AO1983" i="9"/>
  <c r="AO1843" i="9"/>
  <c r="AO1819" i="9"/>
  <c r="AO1811" i="9"/>
  <c r="AO1747" i="9"/>
  <c r="AO1446" i="9"/>
  <c r="AO1414" i="9"/>
  <c r="AO1198" i="9"/>
  <c r="AO724" i="9"/>
  <c r="AO708" i="9"/>
  <c r="AO700" i="9"/>
  <c r="AO692" i="9"/>
  <c r="AO684" i="9"/>
  <c r="AO676" i="9"/>
  <c r="AO667" i="9"/>
  <c r="AO659" i="9"/>
  <c r="AO651" i="9"/>
  <c r="AO643" i="9"/>
  <c r="AO635" i="9"/>
  <c r="AO627" i="9"/>
  <c r="AO619" i="9"/>
  <c r="AO611" i="9"/>
  <c r="AO603" i="9"/>
  <c r="AO595" i="9"/>
  <c r="AO587" i="9"/>
  <c r="AO579" i="9"/>
  <c r="AO571" i="9"/>
  <c r="AO563" i="9"/>
  <c r="AO555" i="9"/>
  <c r="AO547" i="9"/>
  <c r="AO539" i="9"/>
  <c r="AO532" i="9"/>
  <c r="AO524" i="9"/>
  <c r="AO516" i="9"/>
  <c r="AO507" i="9"/>
  <c r="AO499" i="9"/>
  <c r="AO491" i="9"/>
  <c r="AO483" i="9"/>
  <c r="AO475" i="9"/>
  <c r="AO466" i="9"/>
  <c r="AO457" i="9"/>
  <c r="AO449" i="9"/>
  <c r="AO441" i="9"/>
  <c r="AO433" i="9"/>
  <c r="AO425" i="9"/>
  <c r="AO417" i="9"/>
  <c r="AO409" i="9"/>
  <c r="AO401" i="9"/>
  <c r="AO393" i="9"/>
  <c r="AO385" i="9"/>
  <c r="AO376" i="9"/>
  <c r="AO368" i="9"/>
  <c r="AO361" i="9"/>
  <c r="AO353" i="9"/>
  <c r="AO345" i="9"/>
  <c r="AO337" i="9"/>
  <c r="AO329" i="9"/>
  <c r="AO321" i="9"/>
  <c r="AO313" i="9"/>
  <c r="AO305" i="9"/>
  <c r="AO298" i="9"/>
  <c r="AO290" i="9"/>
  <c r="AO281" i="9"/>
  <c r="AO273" i="9"/>
  <c r="AO265" i="9"/>
  <c r="AO257" i="9"/>
  <c r="AO249" i="9"/>
  <c r="AO241" i="9"/>
  <c r="AO233" i="9"/>
  <c r="AO225" i="9"/>
  <c r="AO217" i="9"/>
  <c r="AO209" i="9"/>
  <c r="AO200" i="9"/>
  <c r="AO192" i="9"/>
  <c r="AO184" i="9"/>
  <c r="AO176" i="9"/>
  <c r="AO168" i="9"/>
  <c r="AO159" i="9"/>
  <c r="AO151" i="9"/>
  <c r="AO142" i="9"/>
  <c r="AO134" i="9"/>
  <c r="AO126" i="9"/>
  <c r="AO118" i="9"/>
  <c r="AO110" i="9"/>
  <c r="AO102" i="9"/>
  <c r="AO94" i="9"/>
  <c r="AO86" i="9"/>
  <c r="AO78" i="9"/>
  <c r="AO5" i="9"/>
  <c r="AO69" i="9"/>
  <c r="AO61" i="9"/>
  <c r="AO53" i="9"/>
  <c r="AO45" i="9"/>
  <c r="AO37" i="9"/>
  <c r="AO29" i="9"/>
  <c r="AO21" i="9"/>
  <c r="AO13" i="9"/>
  <c r="AO712" i="9"/>
  <c r="AO704" i="9"/>
  <c r="AO696" i="9"/>
  <c r="AO688" i="9"/>
  <c r="AO680" i="9"/>
  <c r="AO672" i="9"/>
  <c r="AO663" i="9"/>
  <c r="AO655" i="9"/>
  <c r="AO647" i="9"/>
  <c r="AO639" i="9"/>
  <c r="AO631" i="9"/>
  <c r="AO623" i="9"/>
  <c r="AO615" i="9"/>
  <c r="AO607" i="9"/>
  <c r="AO599" i="9"/>
  <c r="AO591" i="9"/>
  <c r="AO583" i="9"/>
  <c r="AO575" i="9"/>
  <c r="AO567" i="9"/>
  <c r="AO559" i="9"/>
  <c r="AO551" i="9"/>
  <c r="AO543" i="9"/>
  <c r="AO528" i="9"/>
  <c r="AO520" i="9"/>
  <c r="AO503" i="9"/>
  <c r="AO487" i="9"/>
  <c r="AO479" i="9"/>
  <c r="AO470" i="9"/>
  <c r="AO461" i="9"/>
  <c r="AO453" i="9"/>
  <c r="AO445" i="9"/>
  <c r="AO437" i="9"/>
  <c r="AO421" i="9"/>
  <c r="AO413" i="9"/>
  <c r="AO405" i="9"/>
  <c r="AO389" i="9"/>
  <c r="AO372" i="9"/>
  <c r="AO365" i="9"/>
  <c r="AO357" i="9"/>
  <c r="AO349" i="9"/>
  <c r="AO341" i="9"/>
  <c r="AO333" i="9"/>
  <c r="AO325" i="9"/>
  <c r="AO317" i="9"/>
  <c r="AO309" i="9"/>
  <c r="AO302" i="9"/>
  <c r="AO286" i="9"/>
  <c r="AO277" i="9"/>
  <c r="AO269" i="9"/>
  <c r="AO261" i="9"/>
  <c r="AO253" i="9"/>
  <c r="AO245" i="9"/>
  <c r="AO237" i="9"/>
  <c r="AO229" i="9"/>
  <c r="AO221" i="9"/>
  <c r="AO213" i="9"/>
  <c r="AO205" i="9"/>
  <c r="AO196" i="9"/>
  <c r="AO188" i="9"/>
  <c r="AO180" i="9"/>
  <c r="AO172" i="9"/>
  <c r="AO163" i="9"/>
  <c r="AO155" i="9"/>
  <c r="AO146" i="9"/>
  <c r="AO138" i="9"/>
  <c r="AO130" i="9"/>
  <c r="AO122" i="9"/>
  <c r="AO114" i="9"/>
  <c r="AO106" i="9"/>
  <c r="AO98" i="9"/>
  <c r="AO90" i="9"/>
  <c r="AO82" i="9"/>
  <c r="AO74" i="9"/>
  <c r="AO2351" i="9"/>
  <c r="AO2262" i="9"/>
  <c r="AO2127" i="9"/>
  <c r="AO2079" i="9"/>
  <c r="AO1991" i="9"/>
  <c r="AO1943" i="9"/>
  <c r="AO1894" i="9"/>
  <c r="AO1835" i="9"/>
  <c r="AO1779" i="9"/>
  <c r="AO1731" i="9"/>
  <c r="AO1691" i="9"/>
  <c r="AO1642" i="9"/>
  <c r="AO1556" i="9"/>
  <c r="AO1478" i="9"/>
  <c r="AO838" i="9"/>
  <c r="AO2375" i="9"/>
  <c r="AO2319" i="9"/>
  <c r="AO2295" i="9"/>
  <c r="AO2247" i="9"/>
  <c r="AO2199" i="9"/>
  <c r="AO2151" i="9"/>
  <c r="AO2103" i="9"/>
  <c r="AO2055" i="9"/>
  <c r="AO1960" i="9"/>
  <c r="AO1902" i="9"/>
  <c r="AO1851" i="9"/>
  <c r="AO1763" i="9"/>
  <c r="AO1715" i="9"/>
  <c r="AO1658" i="9"/>
  <c r="AO1610" i="9"/>
  <c r="AO1564" i="9"/>
  <c r="AO1524" i="9"/>
  <c r="AO1462" i="9"/>
  <c r="AO1246" i="9"/>
  <c r="AO2327" i="9"/>
  <c r="AO2270" i="9"/>
  <c r="AO2215" i="9"/>
  <c r="AO2175" i="9"/>
  <c r="AO2143" i="9"/>
  <c r="AO2087" i="9"/>
  <c r="AO2031" i="9"/>
  <c r="AO1952" i="9"/>
  <c r="AO1910" i="9"/>
  <c r="AO1859" i="9"/>
  <c r="AO1771" i="9"/>
  <c r="AO1723" i="9"/>
  <c r="AO1683" i="9"/>
  <c r="AO1634" i="9"/>
  <c r="AO1588" i="9"/>
  <c r="AO1540" i="9"/>
  <c r="AO1494" i="9"/>
  <c r="AO1470" i="9"/>
  <c r="AO1102" i="9"/>
  <c r="AO440" i="9"/>
  <c r="AO2343" i="9"/>
  <c r="AO2286" i="9"/>
  <c r="AO2223" i="9"/>
  <c r="AO2167" i="9"/>
  <c r="AO2119" i="9"/>
  <c r="AO2063" i="9"/>
  <c r="AO1976" i="9"/>
  <c r="AO1926" i="9"/>
  <c r="AO1877" i="9"/>
  <c r="AO1795" i="9"/>
  <c r="AO1739" i="9"/>
  <c r="AO1675" i="9"/>
  <c r="AO1626" i="9"/>
  <c r="AO1572" i="9"/>
  <c r="AO1516" i="9"/>
  <c r="AO958" i="9"/>
  <c r="AO715" i="9"/>
  <c r="AO2303" i="9"/>
  <c r="AO2255" i="9"/>
  <c r="AO2207" i="9"/>
  <c r="AO2159" i="9"/>
  <c r="AO2111" i="9"/>
  <c r="AO2015" i="9"/>
  <c r="AO1934" i="9"/>
  <c r="AO1885" i="9"/>
  <c r="AO1827" i="9"/>
  <c r="AO1787" i="9"/>
  <c r="AO1699" i="9"/>
  <c r="AO1650" i="9"/>
  <c r="AO1596" i="9"/>
  <c r="AO1548" i="9"/>
  <c r="AO1501" i="9"/>
  <c r="AO1486" i="9"/>
  <c r="AO1406" i="9"/>
  <c r="AO1278" i="9"/>
  <c r="AO974" i="9"/>
  <c r="AO490" i="9"/>
  <c r="AO2371" i="9"/>
  <c r="AO2363" i="9"/>
  <c r="AO2347" i="9"/>
  <c r="AO2339" i="9"/>
  <c r="AO2323" i="9"/>
  <c r="AO2315" i="9"/>
  <c r="AO2299" i="9"/>
  <c r="AO2291" i="9"/>
  <c r="AO2282" i="9"/>
  <c r="AO2274" i="9"/>
  <c r="AO2266" i="9"/>
  <c r="AO2259" i="9"/>
  <c r="AO2235" i="9"/>
  <c r="AO2211" i="9"/>
  <c r="AO2203" i="9"/>
  <c r="AO2195" i="9"/>
  <c r="AO2187" i="9"/>
  <c r="AO2179" i="9"/>
  <c r="AO2171" i="9"/>
  <c r="AO2163" i="9"/>
  <c r="AO2147" i="9"/>
  <c r="AO2139" i="9"/>
  <c r="AO2123" i="9"/>
  <c r="AO2115" i="9"/>
  <c r="AO2099" i="9"/>
  <c r="AO2091" i="9"/>
  <c r="AO2083" i="9"/>
  <c r="AO2075" i="9"/>
  <c r="AO2067" i="9"/>
  <c r="AO2059" i="9"/>
  <c r="AO2051" i="9"/>
  <c r="AO2043" i="9"/>
  <c r="AO2035" i="9"/>
  <c r="AO2019" i="9"/>
  <c r="AO2011" i="9"/>
  <c r="AO1995" i="9"/>
  <c r="AO1987" i="9"/>
  <c r="AO1980" i="9"/>
  <c r="AO1695" i="9"/>
  <c r="AO1600" i="9"/>
  <c r="AO1568" i="9"/>
  <c r="AO1520" i="9"/>
  <c r="AO1505" i="9"/>
  <c r="AO1434" i="9"/>
  <c r="AO1394" i="9"/>
  <c r="AO1354" i="9"/>
  <c r="AO1322" i="9"/>
  <c r="AO1298" i="9"/>
  <c r="AO1290" i="9"/>
  <c r="AO1226" i="9"/>
  <c r="AO1138" i="9"/>
  <c r="AO1066" i="9"/>
  <c r="AO1018" i="9"/>
  <c r="AO842" i="9"/>
  <c r="AO2367" i="9"/>
  <c r="AO2278" i="9"/>
  <c r="AO2231" i="9"/>
  <c r="AO2183" i="9"/>
  <c r="AO2135" i="9"/>
  <c r="AO2095" i="9"/>
  <c r="AO2039" i="9"/>
  <c r="AO1968" i="9"/>
  <c r="AO1918" i="9"/>
  <c r="AO1868" i="9"/>
  <c r="AO1803" i="9"/>
  <c r="AO1755" i="9"/>
  <c r="AO1707" i="9"/>
  <c r="AO1666" i="9"/>
  <c r="AO1618" i="9"/>
  <c r="AO1580" i="9"/>
  <c r="AO1532" i="9"/>
  <c r="AO1454" i="9"/>
  <c r="AO375" i="9"/>
  <c r="AO4" i="9"/>
  <c r="AO1438" i="9"/>
  <c r="AO1430" i="9"/>
  <c r="AO1422" i="9"/>
  <c r="AO1398" i="9"/>
  <c r="AO1390" i="9"/>
  <c r="AO1382" i="9"/>
  <c r="AO1374" i="9"/>
  <c r="AO1366" i="9"/>
  <c r="AO1358" i="9"/>
  <c r="AO1341" i="9"/>
  <c r="AO1326" i="9"/>
  <c r="AO1318" i="9"/>
  <c r="AO1310" i="9"/>
  <c r="AO1302" i="9"/>
  <c r="AO1294" i="9"/>
  <c r="AO1286" i="9"/>
  <c r="AO1270" i="9"/>
  <c r="AO1262" i="9"/>
  <c r="AO1254" i="9"/>
  <c r="AO1238" i="9"/>
  <c r="AO1230" i="9"/>
  <c r="AO1222" i="9"/>
  <c r="AO1214" i="9"/>
  <c r="AO1206" i="9"/>
  <c r="AO1190" i="9"/>
  <c r="AO1182" i="9"/>
  <c r="AO1174" i="9"/>
  <c r="AO1166" i="9"/>
  <c r="AO1150" i="9"/>
  <c r="AO1142" i="9"/>
  <c r="AO1134" i="9"/>
  <c r="AO1126" i="9"/>
  <c r="AO1110" i="9"/>
  <c r="AO1094" i="9"/>
  <c r="AO1078" i="9"/>
  <c r="AO1070" i="9"/>
  <c r="AO1062" i="9"/>
  <c r="AO1054" i="9"/>
  <c r="AO1046" i="9"/>
  <c r="AO1038" i="9"/>
  <c r="AO1030" i="9"/>
  <c r="AO1022" i="9"/>
  <c r="AO1014" i="9"/>
  <c r="AO1006" i="9"/>
  <c r="AO998" i="9"/>
  <c r="AO990" i="9"/>
  <c r="AO982" i="9"/>
  <c r="AO966" i="9"/>
  <c r="AO950" i="9"/>
  <c r="AO943" i="9"/>
  <c r="AO935" i="9"/>
  <c r="AO927" i="9"/>
  <c r="AO919" i="9"/>
  <c r="AO910" i="9"/>
  <c r="AO902" i="9"/>
  <c r="AO894" i="9"/>
  <c r="AO886" i="9"/>
  <c r="AO878" i="9"/>
  <c r="AO870" i="9"/>
  <c r="AO862" i="9"/>
  <c r="AO854" i="9"/>
  <c r="AO846" i="9"/>
  <c r="AO830" i="9"/>
  <c r="AO814" i="9"/>
  <c r="AO805" i="9"/>
  <c r="AO797" i="9"/>
  <c r="AO788" i="9"/>
  <c r="AO780" i="9"/>
  <c r="AO772" i="9"/>
  <c r="AO763" i="9"/>
  <c r="AO755" i="9"/>
  <c r="AO747" i="9"/>
  <c r="AO739" i="9"/>
  <c r="AO731" i="9"/>
  <c r="AO723" i="9"/>
  <c r="AO707" i="9"/>
  <c r="AO699" i="9"/>
  <c r="AO691" i="9"/>
  <c r="AO683" i="9"/>
  <c r="AO675" i="9"/>
  <c r="AO666" i="9"/>
  <c r="AO658" i="9"/>
  <c r="AO650" i="9"/>
  <c r="AO642" i="9"/>
  <c r="AO634" i="9"/>
  <c r="AO626" i="9"/>
  <c r="AO618" i="9"/>
  <c r="AO610" i="9"/>
  <c r="AO602" i="9"/>
  <c r="AO594" i="9"/>
  <c r="AO586" i="9"/>
  <c r="AO578" i="9"/>
  <c r="AO570" i="9"/>
  <c r="AO562" i="9"/>
  <c r="AO554" i="9"/>
  <c r="AO546" i="9"/>
  <c r="AO538" i="9"/>
  <c r="AO531" i="9"/>
  <c r="AO523" i="9"/>
  <c r="AO506" i="9"/>
  <c r="AO498" i="9"/>
  <c r="AO482" i="9"/>
  <c r="AO473" i="9"/>
  <c r="AO465" i="9"/>
  <c r="AO456" i="9"/>
  <c r="AO448" i="9"/>
  <c r="AO432" i="9"/>
  <c r="AO424" i="9"/>
  <c r="AO416" i="9"/>
  <c r="AO408" i="9"/>
  <c r="AO400" i="9"/>
  <c r="AO392" i="9"/>
  <c r="AO384" i="9"/>
  <c r="AO367" i="9"/>
  <c r="AO352" i="9"/>
  <c r="AO344" i="9"/>
  <c r="AO328" i="9"/>
  <c r="AO320" i="9"/>
  <c r="AO312" i="9"/>
  <c r="AO280" i="9"/>
  <c r="AO175" i="9"/>
  <c r="AO14" i="9"/>
  <c r="AO1964" i="9"/>
  <c r="AO1956" i="9"/>
  <c r="AO1947" i="9"/>
  <c r="AO1938" i="9"/>
  <c r="AO1930" i="9"/>
  <c r="AO1922" i="9"/>
  <c r="AO1914" i="9"/>
  <c r="AO1898" i="9"/>
  <c r="AO1889" i="9"/>
  <c r="AO1881" i="9"/>
  <c r="AO1873" i="9"/>
  <c r="AO1863" i="9"/>
  <c r="AO1855" i="9"/>
  <c r="AO1847" i="9"/>
  <c r="AO1831" i="9"/>
  <c r="AO1823" i="9"/>
  <c r="AO1815" i="9"/>
  <c r="AO1807" i="9"/>
  <c r="AO1799" i="9"/>
  <c r="AO1791" i="9"/>
  <c r="AO1783" i="9"/>
  <c r="AO1775" i="9"/>
  <c r="AO1767" i="9"/>
  <c r="AO1759" i="9"/>
  <c r="AO1751" i="9"/>
  <c r="AO1735" i="9"/>
  <c r="AO1727" i="9"/>
  <c r="AO1719" i="9"/>
  <c r="AO1703" i="9"/>
  <c r="AO1687" i="9"/>
  <c r="AO1679" i="9"/>
  <c r="AO1671" i="9"/>
  <c r="AO1662" i="9"/>
  <c r="AO1654" i="9"/>
  <c r="AO1646" i="9"/>
  <c r="AO1638" i="9"/>
  <c r="AO1630" i="9"/>
  <c r="AO1622" i="9"/>
  <c r="AO1606" i="9"/>
  <c r="AO1592" i="9"/>
  <c r="AO1584" i="9"/>
  <c r="AO1576" i="9"/>
  <c r="AO1560" i="9"/>
  <c r="AO1552" i="9"/>
  <c r="AO1544" i="9"/>
  <c r="AO1536" i="9"/>
  <c r="AO1528" i="9"/>
  <c r="AO1512" i="9"/>
  <c r="AO1490" i="9"/>
  <c r="AO1482" i="9"/>
  <c r="AO1474" i="9"/>
  <c r="AO1466" i="9"/>
  <c r="AO1458" i="9"/>
  <c r="AO1450" i="9"/>
  <c r="AO1442" i="9"/>
  <c r="AO1426" i="9"/>
  <c r="AO1418" i="9"/>
  <c r="AO1410" i="9"/>
  <c r="AO1402" i="9"/>
  <c r="AO1378" i="9"/>
  <c r="AO1362" i="9"/>
  <c r="AO1345" i="9"/>
  <c r="AO1337" i="9"/>
  <c r="AO1330" i="9"/>
  <c r="AO1314" i="9"/>
  <c r="AO1306" i="9"/>
  <c r="AO1282" i="9"/>
  <c r="AO1274" i="9"/>
  <c r="AO1266" i="9"/>
  <c r="AO1250" i="9"/>
  <c r="AO1242" i="9"/>
  <c r="AO1234" i="9"/>
  <c r="AO1218" i="9"/>
  <c r="AO1210" i="9"/>
  <c r="AO1202" i="9"/>
  <c r="AO1194" i="9"/>
  <c r="AO1186" i="9"/>
  <c r="AO1178" i="9"/>
  <c r="AO1170" i="9"/>
  <c r="AO1162" i="9"/>
  <c r="AO1154" i="9"/>
  <c r="AO1146" i="9"/>
  <c r="AO1130" i="9"/>
  <c r="AO1122" i="9"/>
  <c r="AO1114" i="9"/>
  <c r="AO1106" i="9"/>
  <c r="AO1098" i="9"/>
  <c r="AO1090" i="9"/>
  <c r="AO1082" i="9"/>
  <c r="AO1074" i="9"/>
  <c r="AO1058" i="9"/>
  <c r="AO1050" i="9"/>
  <c r="AO1042" i="9"/>
  <c r="AO1034" i="9"/>
  <c r="AO1026" i="9"/>
  <c r="AO1010" i="9"/>
  <c r="AO1002" i="9"/>
  <c r="AO994" i="9"/>
  <c r="AO986" i="9"/>
  <c r="AO978" i="9"/>
  <c r="AO970" i="9"/>
  <c r="AO962" i="9"/>
  <c r="AO954" i="9"/>
  <c r="AO948" i="9"/>
  <c r="AO939" i="9"/>
  <c r="AO931" i="9"/>
  <c r="AO923" i="9"/>
  <c r="AO915" i="9"/>
  <c r="AO906" i="9"/>
  <c r="AO898" i="9"/>
  <c r="AO882" i="9"/>
  <c r="AO866" i="9"/>
  <c r="AO858" i="9"/>
  <c r="AO850" i="9"/>
  <c r="AO834" i="9"/>
  <c r="AO826" i="9"/>
  <c r="AO818" i="9"/>
  <c r="AO810" i="9"/>
  <c r="AO801" i="9"/>
  <c r="AO793" i="9"/>
  <c r="AO784" i="9"/>
  <c r="AO776" i="9"/>
  <c r="AO768" i="9"/>
  <c r="AO759" i="9"/>
  <c r="AO751" i="9"/>
  <c r="AO743" i="9"/>
  <c r="AO735" i="9"/>
  <c r="AO727" i="9"/>
  <c r="AO719" i="9"/>
  <c r="AO711" i="9"/>
  <c r="AO703" i="9"/>
  <c r="AO679" i="9"/>
  <c r="AO654" i="9"/>
  <c r="AO622" i="9"/>
  <c r="AO550" i="9"/>
  <c r="AO542" i="9"/>
  <c r="AO388" i="9"/>
  <c r="AO324" i="9"/>
  <c r="AO212" i="9"/>
  <c r="AO154" i="9"/>
  <c r="AO1670" i="9"/>
  <c r="AO1417" i="9"/>
  <c r="AO1169" i="9"/>
  <c r="AO1137" i="9"/>
  <c r="AO1921" i="9"/>
  <c r="AO297" i="9"/>
  <c r="AO289" i="9"/>
  <c r="AO272" i="9"/>
  <c r="AO264" i="9"/>
  <c r="AO256" i="9"/>
  <c r="AO248" i="9"/>
  <c r="AO240" i="9"/>
  <c r="AO232" i="9"/>
  <c r="AO224" i="9"/>
  <c r="AO216" i="9"/>
  <c r="AO208" i="9"/>
  <c r="AO199" i="9"/>
  <c r="AO191" i="9"/>
  <c r="AO183" i="9"/>
  <c r="AO167" i="9"/>
  <c r="AO158" i="9"/>
  <c r="AO150" i="9"/>
  <c r="AO133" i="9"/>
  <c r="AO125" i="9"/>
  <c r="AO117" i="9"/>
  <c r="AO109" i="9"/>
  <c r="AO101" i="9"/>
  <c r="AO93" i="9"/>
  <c r="AO85" i="9"/>
  <c r="AO77" i="9"/>
  <c r="AO70" i="9"/>
  <c r="AO62" i="9"/>
  <c r="AO54" i="9"/>
  <c r="AO46" i="9"/>
  <c r="AO38" i="9"/>
  <c r="AO30" i="9"/>
  <c r="AO22" i="9"/>
  <c r="AO6" i="9"/>
  <c r="AO2373" i="9"/>
  <c r="AO2369" i="9"/>
  <c r="AO2365" i="9"/>
  <c r="AO2361" i="9"/>
  <c r="AO2357" i="9"/>
  <c r="AO2353" i="9"/>
  <c r="AO2349" i="9"/>
  <c r="AO2341" i="9"/>
  <c r="AO2337" i="9"/>
  <c r="AO2333" i="9"/>
  <c r="AO2329" i="9"/>
  <c r="AO2325" i="9"/>
  <c r="AO2321" i="9"/>
  <c r="AO2313" i="9"/>
  <c r="AO2309" i="9"/>
  <c r="AO2305" i="9"/>
  <c r="AO2301" i="9"/>
  <c r="AO2297" i="9"/>
  <c r="AO2293" i="9"/>
  <c r="AO2288" i="9"/>
  <c r="AO2284" i="9"/>
  <c r="AO2276" i="9"/>
  <c r="AO2272" i="9"/>
  <c r="AO2264" i="9"/>
  <c r="AO2257" i="9"/>
  <c r="AO2253" i="9"/>
  <c r="AO2249" i="9"/>
  <c r="AO2245" i="9"/>
  <c r="AO2241" i="9"/>
  <c r="AO2233" i="9"/>
  <c r="AO2229" i="9"/>
  <c r="AO2225" i="9"/>
  <c r="AO2221" i="9"/>
  <c r="AO2217" i="9"/>
  <c r="AO2213" i="9"/>
  <c r="AO2209" i="9"/>
  <c r="AO2205" i="9"/>
  <c r="AO2201" i="9"/>
  <c r="AO2197" i="9"/>
  <c r="AO2193" i="9"/>
  <c r="AO2189" i="9"/>
  <c r="AO2185" i="9"/>
  <c r="AO2181" i="9"/>
  <c r="AO2177" i="9"/>
  <c r="AO2173" i="9"/>
  <c r="AO2169" i="9"/>
  <c r="AO2165" i="9"/>
  <c r="AO2161" i="9"/>
  <c r="AO2157" i="9"/>
  <c r="AO2153" i="9"/>
  <c r="AO2149" i="9"/>
  <c r="AO2145" i="9"/>
  <c r="AO2141" i="9"/>
  <c r="AO2137" i="9"/>
  <c r="AO2133" i="9"/>
  <c r="AO2129" i="9"/>
  <c r="AO2125" i="9"/>
  <c r="AO2121" i="9"/>
  <c r="AO2117" i="9"/>
  <c r="AO2113" i="9"/>
  <c r="AO2109" i="9"/>
  <c r="AO2105" i="9"/>
  <c r="AO2101" i="9"/>
  <c r="AO2097" i="9"/>
  <c r="AO2093" i="9"/>
  <c r="AO2089" i="9"/>
  <c r="AO2085" i="9"/>
  <c r="AO2081" i="9"/>
  <c r="AO2077" i="9"/>
  <c r="AO2069" i="9"/>
  <c r="AO2065" i="9"/>
  <c r="AO2061" i="9"/>
  <c r="AO2057" i="9"/>
  <c r="AO2053" i="9"/>
  <c r="AO2049" i="9"/>
  <c r="AO2045" i="9"/>
  <c r="AO2041" i="9"/>
  <c r="AO2037" i="9"/>
  <c r="AO2033" i="9"/>
  <c r="AO2029" i="9"/>
  <c r="AO2025" i="9"/>
  <c r="AO2021" i="9"/>
  <c r="AO2017" i="9"/>
  <c r="AO2013" i="9"/>
  <c r="AO695" i="9"/>
  <c r="AO687" i="9"/>
  <c r="AO671" i="9"/>
  <c r="AO662" i="9"/>
  <c r="AO646" i="9"/>
  <c r="AO638" i="9"/>
  <c r="AO630" i="9"/>
  <c r="AO614" i="9"/>
  <c r="AO606" i="9"/>
  <c r="AO598" i="9"/>
  <c r="AO590" i="9"/>
  <c r="AO574" i="9"/>
  <c r="AO566" i="9"/>
  <c r="AO558" i="9"/>
  <c r="AO535" i="9"/>
  <c r="AO519" i="9"/>
  <c r="AO510" i="9"/>
  <c r="AO502" i="9"/>
  <c r="AO494" i="9"/>
  <c r="AO486" i="9"/>
  <c r="AO478" i="9"/>
  <c r="AO469" i="9"/>
  <c r="AO460" i="9"/>
  <c r="AO452" i="9"/>
  <c r="AO444" i="9"/>
  <c r="AO436" i="9"/>
  <c r="AO420" i="9"/>
  <c r="AO404" i="9"/>
  <c r="AO396" i="9"/>
  <c r="AO379" i="9"/>
  <c r="AO371" i="9"/>
  <c r="AO364" i="9"/>
  <c r="AO356" i="9"/>
  <c r="AO348" i="9"/>
  <c r="AO340" i="9"/>
  <c r="AO332" i="9"/>
  <c r="AO316" i="9"/>
  <c r="AO308" i="9"/>
  <c r="AO301" i="9"/>
  <c r="AO293" i="9"/>
  <c r="AO285" i="9"/>
  <c r="AO268" i="9"/>
  <c r="AO260" i="9"/>
  <c r="AO252" i="9"/>
  <c r="AO244" i="9"/>
  <c r="AO236" i="9"/>
  <c r="AO228" i="9"/>
  <c r="AO220" i="9"/>
  <c r="AO203" i="9"/>
  <c r="AO195" i="9"/>
  <c r="AO187" i="9"/>
  <c r="AO179" i="9"/>
  <c r="AO171" i="9"/>
  <c r="AO162" i="9"/>
  <c r="AO145" i="9"/>
  <c r="AO137" i="9"/>
  <c r="AO129" i="9"/>
  <c r="AO121" i="9"/>
  <c r="AO113" i="9"/>
  <c r="AO105" i="9"/>
  <c r="AO97" i="9"/>
  <c r="AO89" i="9"/>
  <c r="AO81" i="9"/>
  <c r="AO66" i="9"/>
  <c r="AO58" i="9"/>
  <c r="AO50" i="9"/>
  <c r="AO42" i="9"/>
  <c r="AO34" i="9"/>
  <c r="AO26" i="9"/>
  <c r="AO18" i="9"/>
  <c r="AO10" i="9"/>
  <c r="AO459" i="9"/>
  <c r="AO2009" i="9"/>
  <c r="AO2005" i="9"/>
  <c r="AO2001" i="9"/>
  <c r="AO1997" i="9"/>
  <c r="AO1993" i="9"/>
  <c r="AO1989" i="9"/>
  <c r="AO1985" i="9"/>
  <c r="AO1978" i="9"/>
  <c r="AO1974" i="9"/>
  <c r="AO1970" i="9"/>
  <c r="AO1966" i="9"/>
  <c r="AO1962" i="9"/>
  <c r="AO1958" i="9"/>
  <c r="AO1950" i="9"/>
  <c r="AO1945" i="9"/>
  <c r="AO1940" i="9"/>
  <c r="AO1936" i="9"/>
  <c r="AO1932" i="9"/>
  <c r="AO1928" i="9"/>
  <c r="AO1924" i="9"/>
  <c r="AO1920" i="9"/>
  <c r="AO1916" i="9"/>
  <c r="AO1912" i="9"/>
  <c r="AO1908" i="9"/>
  <c r="AO1904" i="9"/>
  <c r="AO1900" i="9"/>
  <c r="AO1896" i="9"/>
  <c r="AO1892" i="9"/>
  <c r="AO1887" i="9"/>
  <c r="AO1883" i="9"/>
  <c r="AO1879" i="9"/>
  <c r="AO1875" i="9"/>
  <c r="AO1871" i="9"/>
  <c r="AO1865" i="9"/>
  <c r="AO1861" i="9"/>
  <c r="AO1857" i="9"/>
  <c r="AO1853" i="9"/>
  <c r="AO1849" i="9"/>
  <c r="AO1845" i="9"/>
  <c r="AO1841" i="9"/>
  <c r="AO1837" i="9"/>
  <c r="AO1833" i="9"/>
  <c r="AO1829" i="9"/>
  <c r="AO1825" i="9"/>
  <c r="AO1821" i="9"/>
  <c r="AO1817" i="9"/>
  <c r="AO1813" i="9"/>
  <c r="AO1809" i="9"/>
  <c r="AO1805" i="9"/>
  <c r="AO1801" i="9"/>
  <c r="AO1797" i="9"/>
  <c r="AO1793" i="9"/>
  <c r="AO1785" i="9"/>
  <c r="AO1781" i="9"/>
  <c r="AO1777" i="9"/>
  <c r="AO1773" i="9"/>
  <c r="AO1769" i="9"/>
  <c r="AO1765" i="9"/>
  <c r="AO1761" i="9"/>
  <c r="AO1757" i="9"/>
  <c r="AO1753" i="9"/>
  <c r="AO1749" i="9"/>
  <c r="AO1745" i="9"/>
  <c r="AO1741" i="9"/>
  <c r="AO1737" i="9"/>
  <c r="AO1733" i="9"/>
  <c r="AO1729" i="9"/>
  <c r="AO1721" i="9"/>
  <c r="AO1717" i="9"/>
  <c r="AO1713" i="9"/>
  <c r="AO1709" i="9"/>
  <c r="AO1705" i="9"/>
  <c r="AO1701" i="9"/>
  <c r="AO1697" i="9"/>
  <c r="AO1693" i="9"/>
  <c r="AO1689" i="9"/>
  <c r="AO1685" i="9"/>
  <c r="AO1681" i="9"/>
  <c r="AO1677" i="9"/>
  <c r="AO1673" i="9"/>
  <c r="AO1669" i="9"/>
  <c r="AO1664" i="9"/>
  <c r="AO1656" i="9"/>
  <c r="AO1652" i="9"/>
  <c r="AO1648" i="9"/>
  <c r="AO1644" i="9"/>
  <c r="AO1640" i="9"/>
  <c r="AO1636" i="9"/>
  <c r="AO1632" i="9"/>
  <c r="AO1628" i="9"/>
  <c r="AO1624" i="9"/>
  <c r="AO1620" i="9"/>
  <c r="AO1616" i="9"/>
  <c r="AO1612" i="9"/>
  <c r="AO1608" i="9"/>
  <c r="AO1604" i="9"/>
  <c r="AO1602" i="9"/>
  <c r="AO1594" i="9"/>
  <c r="AO1590" i="9"/>
  <c r="AO1586" i="9"/>
  <c r="AO1582" i="9"/>
  <c r="AO1578" i="9"/>
  <c r="AO1574" i="9"/>
  <c r="AO1570" i="9"/>
  <c r="AO1566" i="9"/>
  <c r="AO1562" i="9"/>
  <c r="AO1558" i="9"/>
  <c r="AO1554" i="9"/>
  <c r="AO1550" i="9"/>
  <c r="AO1546" i="9"/>
  <c r="AO1542" i="9"/>
  <c r="AO1538" i="9"/>
  <c r="AO1530" i="9"/>
  <c r="AO1526" i="9"/>
  <c r="AO1522" i="9"/>
  <c r="AO1518" i="9"/>
  <c r="AO1514" i="9"/>
  <c r="AO1510" i="9"/>
  <c r="AO1507" i="9"/>
  <c r="AO1503" i="9"/>
  <c r="AO1499" i="9"/>
  <c r="AO1496" i="9"/>
  <c r="AO1492" i="9"/>
  <c r="AO1488" i="9"/>
  <c r="AO1484" i="9"/>
  <c r="AO1480" i="9"/>
  <c r="AO1476" i="9"/>
  <c r="AO1468" i="9"/>
  <c r="AO1464" i="9"/>
  <c r="AO1460" i="9"/>
  <c r="AO1456" i="9"/>
  <c r="AO1452" i="9"/>
  <c r="AO1448" i="9"/>
  <c r="AO1444" i="9"/>
  <c r="AO1440" i="9"/>
  <c r="AO1436" i="9"/>
  <c r="AO1432" i="9"/>
  <c r="AO1428" i="9"/>
  <c r="AO1424" i="9"/>
  <c r="AO1420" i="9"/>
  <c r="AO1416" i="9"/>
  <c r="AO1412" i="9"/>
  <c r="AO1404" i="9"/>
  <c r="AO1400" i="9"/>
  <c r="AO1396" i="9"/>
  <c r="AO1392" i="9"/>
  <c r="AO1388" i="9"/>
  <c r="AO1384" i="9"/>
  <c r="AO1380" i="9"/>
  <c r="AO1376" i="9"/>
  <c r="AO1372" i="9"/>
  <c r="AO1368" i="9"/>
  <c r="AO1364" i="9"/>
  <c r="AO1360" i="9"/>
  <c r="AO1356" i="9"/>
  <c r="AO1351" i="9"/>
  <c r="AO1347" i="9"/>
  <c r="AO1339" i="9"/>
  <c r="AO1335" i="9"/>
  <c r="AO1328" i="9"/>
  <c r="AO1324" i="9"/>
  <c r="AO1320" i="9"/>
  <c r="AO1316" i="9"/>
  <c r="AO1312" i="9"/>
  <c r="AO1308" i="9"/>
  <c r="AO1304" i="9"/>
  <c r="AO1300" i="9"/>
  <c r="AO1296" i="9"/>
  <c r="AO1292" i="9"/>
  <c r="AO1288" i="9"/>
  <c r="AO1284" i="9"/>
  <c r="AO1276" i="9"/>
  <c r="AO1272" i="9"/>
  <c r="AO1268" i="9"/>
  <c r="AO1264" i="9"/>
  <c r="AO1260" i="9"/>
  <c r="AO1256" i="9"/>
  <c r="AO1252" i="9"/>
  <c r="AO1248" i="9"/>
  <c r="AO1244" i="9"/>
  <c r="AO1240" i="9"/>
  <c r="AO1236" i="9"/>
  <c r="AO1232" i="9"/>
  <c r="AO1228" i="9"/>
  <c r="AO1224" i="9"/>
  <c r="AO1220" i="9"/>
  <c r="AO1216" i="9"/>
  <c r="AO1212" i="9"/>
  <c r="AO1208" i="9"/>
  <c r="AO1204" i="9"/>
  <c r="AO1200" i="9"/>
  <c r="AO1196" i="9"/>
  <c r="AO1192" i="9"/>
  <c r="AO1188" i="9"/>
  <c r="AO1184" i="9"/>
  <c r="AO1180" i="9"/>
  <c r="AO1176" i="9"/>
  <c r="AO1172" i="9"/>
  <c r="AO1168" i="9"/>
  <c r="AO1164" i="9"/>
  <c r="AO1156" i="9"/>
  <c r="AO1148" i="9"/>
  <c r="AO1144" i="9"/>
  <c r="AO1140" i="9"/>
  <c r="AO1136" i="9"/>
  <c r="AO1128" i="9"/>
  <c r="AO1124" i="9"/>
  <c r="AO1120" i="9"/>
  <c r="AO1116" i="9"/>
  <c r="AO1112" i="9"/>
  <c r="AO1108" i="9"/>
  <c r="AO1104" i="9"/>
  <c r="AO1100" i="9"/>
  <c r="AO1096" i="9"/>
  <c r="AO1092" i="9"/>
  <c r="AO1088" i="9"/>
  <c r="AO1084" i="9"/>
  <c r="AO1080" i="9"/>
  <c r="AO1072" i="9"/>
  <c r="AO1068" i="9"/>
  <c r="AO1064" i="9"/>
  <c r="AO1060" i="9"/>
  <c r="AO1056" i="9"/>
  <c r="AO2376" i="9"/>
  <c r="AO2368" i="9"/>
  <c r="AO2360" i="9"/>
  <c r="AO2352" i="9"/>
  <c r="AO2344" i="9"/>
  <c r="AO2336" i="9"/>
  <c r="AO2328" i="9"/>
  <c r="AO2320" i="9"/>
  <c r="AO2312" i="9"/>
  <c r="AO2304" i="9"/>
  <c r="AO2296" i="9"/>
  <c r="AO2287" i="9"/>
  <c r="AO2279" i="9"/>
  <c r="AO1052" i="9"/>
  <c r="AO1048" i="9"/>
  <c r="AO1044" i="9"/>
  <c r="AO1040" i="9"/>
  <c r="AO1036" i="9"/>
  <c r="AO1032" i="9"/>
  <c r="AO1028" i="9"/>
  <c r="AO1020" i="9"/>
  <c r="AO1016" i="9"/>
  <c r="AO1012" i="9"/>
  <c r="AO1008" i="9"/>
  <c r="AO1004" i="9"/>
  <c r="AO1000" i="9"/>
  <c r="AO996" i="9"/>
  <c r="AO992" i="9"/>
  <c r="AO988" i="9"/>
  <c r="AO984" i="9"/>
  <c r="AO980" i="9"/>
  <c r="AO976" i="9"/>
  <c r="AO972" i="9"/>
  <c r="AO968" i="9"/>
  <c r="AO964" i="9"/>
  <c r="AO960" i="9"/>
  <c r="AO956" i="9"/>
  <c r="AO952" i="9"/>
  <c r="AO946" i="9"/>
  <c r="AO941" i="9"/>
  <c r="AO937" i="9"/>
  <c r="AO933" i="9"/>
  <c r="AO929" i="9"/>
  <c r="AO925" i="9"/>
  <c r="AO921" i="9"/>
  <c r="AO912" i="9"/>
  <c r="AO908" i="9"/>
  <c r="AO904" i="9"/>
  <c r="AO900" i="9"/>
  <c r="AO892" i="9"/>
  <c r="AO888" i="9"/>
  <c r="AO884" i="9"/>
  <c r="AO880" i="9"/>
  <c r="AO876" i="9"/>
  <c r="AO872" i="9"/>
  <c r="AO868" i="9"/>
  <c r="AO864" i="9"/>
  <c r="AO860" i="9"/>
  <c r="AO856" i="9"/>
  <c r="AO852" i="9"/>
  <c r="AO848" i="9"/>
  <c r="AO844" i="9"/>
  <c r="AO840" i="9"/>
  <c r="AO836" i="9"/>
  <c r="AO832" i="9"/>
  <c r="AO828" i="9"/>
  <c r="AO824" i="9"/>
  <c r="AO820" i="9"/>
  <c r="AO816" i="9"/>
  <c r="AO812" i="9"/>
  <c r="AO803" i="9"/>
  <c r="AO799" i="9"/>
  <c r="AO795" i="9"/>
  <c r="AO791" i="9"/>
  <c r="AO786" i="9"/>
  <c r="AO782" i="9"/>
  <c r="AO778" i="9"/>
  <c r="AO774" i="9"/>
  <c r="AO770" i="9"/>
  <c r="AO761" i="9"/>
  <c r="AO757" i="9"/>
  <c r="AO753" i="9"/>
  <c r="AO749" i="9"/>
  <c r="AO745" i="9"/>
  <c r="AO741" i="9"/>
  <c r="AO737" i="9"/>
  <c r="AO733" i="9"/>
  <c r="AO729" i="9"/>
  <c r="AO725" i="9"/>
  <c r="AO721" i="9"/>
  <c r="AO717" i="9"/>
  <c r="AO713" i="9"/>
  <c r="AO709" i="9"/>
  <c r="AO705" i="9"/>
  <c r="AO701" i="9"/>
  <c r="AO697" i="9"/>
  <c r="AO693" i="9"/>
  <c r="AO689" i="9"/>
  <c r="AO685" i="9"/>
  <c r="AO681" i="9"/>
  <c r="AO677" i="9"/>
  <c r="AO673" i="9"/>
  <c r="AO668" i="9"/>
  <c r="AO664" i="9"/>
  <c r="AO660" i="9"/>
  <c r="AO656" i="9"/>
  <c r="AO652" i="9"/>
  <c r="AO648" i="9"/>
  <c r="AO644" i="9"/>
  <c r="AO640" i="9"/>
  <c r="AO636" i="9"/>
  <c r="AO632" i="9"/>
  <c r="AO628" i="9"/>
  <c r="AO624" i="9"/>
  <c r="AO620" i="9"/>
  <c r="AO616" i="9"/>
  <c r="AO612" i="9"/>
  <c r="AO608" i="9"/>
  <c r="AO604" i="9"/>
  <c r="AO600" i="9"/>
  <c r="AO596" i="9"/>
  <c r="AO592" i="9"/>
  <c r="AO588" i="9"/>
  <c r="AO584" i="9"/>
  <c r="AO580" i="9"/>
  <c r="AO576" i="9"/>
  <c r="AO572" i="9"/>
  <c r="AO568" i="9"/>
  <c r="AO564" i="9"/>
  <c r="AO560" i="9"/>
  <c r="AO556" i="9"/>
  <c r="AO552" i="9"/>
  <c r="AO548" i="9"/>
  <c r="AO544" i="9"/>
  <c r="AO540" i="9"/>
  <c r="AO536" i="9"/>
  <c r="AO533" i="9"/>
  <c r="AO529" i="9"/>
  <c r="AO525" i="9"/>
  <c r="AO517" i="9"/>
  <c r="AO512" i="9"/>
  <c r="AO508" i="9"/>
  <c r="AO504" i="9"/>
  <c r="AO500" i="9"/>
  <c r="AO496" i="9"/>
  <c r="AO492" i="9"/>
  <c r="AO488" i="9"/>
  <c r="AO484" i="9"/>
  <c r="AO480" i="9"/>
  <c r="AO476" i="9"/>
  <c r="AO471" i="9"/>
  <c r="AO467" i="9"/>
  <c r="AO463" i="9"/>
  <c r="AO458" i="9"/>
  <c r="AO454" i="9"/>
  <c r="AO450" i="9"/>
  <c r="AO446" i="9"/>
  <c r="AO442" i="9"/>
  <c r="AO438" i="9"/>
  <c r="AO434" i="9"/>
  <c r="AO430" i="9"/>
  <c r="AO426" i="9"/>
  <c r="AO422" i="9"/>
  <c r="AO414" i="9"/>
  <c r="AO410" i="9"/>
  <c r="AO406" i="9"/>
  <c r="AO402" i="9"/>
  <c r="AO394" i="9"/>
  <c r="AO390" i="9"/>
  <c r="AO386" i="9"/>
  <c r="AO382" i="9"/>
  <c r="AO377" i="9"/>
  <c r="AO373" i="9"/>
  <c r="AO369" i="9"/>
  <c r="AO362" i="9"/>
  <c r="AO358" i="9"/>
  <c r="AO354" i="9"/>
  <c r="AO350" i="9"/>
  <c r="AO346" i="9"/>
  <c r="AO342" i="9"/>
  <c r="AO338" i="9"/>
  <c r="AO334" i="9"/>
  <c r="AO330" i="9"/>
  <c r="AO326" i="9"/>
  <c r="AO322" i="9"/>
  <c r="AO318" i="9"/>
  <c r="AO314" i="9"/>
  <c r="AO310" i="9"/>
  <c r="AO306" i="9"/>
  <c r="AO299" i="9"/>
  <c r="AO295" i="9"/>
  <c r="AO291" i="9"/>
  <c r="AO287" i="9"/>
  <c r="AO282" i="9"/>
  <c r="AO278" i="9"/>
  <c r="AO274" i="9"/>
  <c r="AO270" i="9"/>
  <c r="AO266" i="9"/>
  <c r="AO262" i="9"/>
  <c r="AO258" i="9"/>
  <c r="AO254" i="9"/>
  <c r="AO250" i="9"/>
  <c r="AO246" i="9"/>
  <c r="AO242" i="9"/>
  <c r="AO238" i="9"/>
  <c r="AO234" i="9"/>
  <c r="AO230" i="9"/>
  <c r="AO226" i="9"/>
  <c r="AO222" i="9"/>
  <c r="AO218" i="9"/>
  <c r="AO214" i="9"/>
  <c r="AO210" i="9"/>
  <c r="AO201" i="9"/>
  <c r="AO197" i="9"/>
  <c r="AO193" i="9"/>
  <c r="AO189" i="9"/>
  <c r="AO185" i="9"/>
  <c r="AO181" i="9"/>
  <c r="AO177" i="9"/>
  <c r="AO173" i="9"/>
  <c r="AO169" i="9"/>
  <c r="AO164" i="9"/>
  <c r="AO160" i="9"/>
  <c r="AO156" i="9"/>
  <c r="AO152" i="9"/>
  <c r="AO147" i="9"/>
  <c r="AO143" i="9"/>
  <c r="AO139" i="9"/>
  <c r="AO135" i="9"/>
  <c r="AO131" i="9"/>
  <c r="AO127" i="9"/>
  <c r="AO123" i="9"/>
  <c r="AO119" i="9"/>
  <c r="AO115" i="9"/>
  <c r="AO111" i="9"/>
  <c r="AO107" i="9"/>
  <c r="AO103" i="9"/>
  <c r="AO99" i="9"/>
  <c r="AO95" i="9"/>
  <c r="AO91" i="9"/>
  <c r="AO87" i="9"/>
  <c r="AO83" i="9"/>
  <c r="AO79" i="9"/>
  <c r="AO75" i="9"/>
  <c r="AO72" i="9"/>
  <c r="AO68" i="9"/>
  <c r="AO64" i="9"/>
  <c r="AO60" i="9"/>
  <c r="AO56" i="9"/>
  <c r="AO52" i="9"/>
  <c r="AO48" i="9"/>
  <c r="AO44" i="9"/>
  <c r="AO40" i="9"/>
  <c r="AO36" i="9"/>
  <c r="AO32" i="9"/>
  <c r="AO28" i="9"/>
  <c r="AO24" i="9"/>
  <c r="AO20" i="9"/>
  <c r="AO16" i="9"/>
  <c r="AO12" i="9"/>
  <c r="AO8" i="9"/>
  <c r="D1" i="9" l="1"/>
  <c r="E1" i="9" s="1"/>
  <c r="H1" i="9" s="1"/>
  <c r="I1" i="9" s="1"/>
  <c r="J1" i="9" s="1"/>
  <c r="K1" i="9" s="1"/>
  <c r="L1" i="9" s="1"/>
  <c r="M1" i="9" s="1"/>
  <c r="N1" i="9" s="1"/>
  <c r="O1" i="9" s="1"/>
  <c r="P1" i="9" s="1"/>
  <c r="Q1" i="9" s="1"/>
  <c r="R1" i="9" s="1"/>
  <c r="S1" i="9" s="1"/>
  <c r="T1" i="9" s="1"/>
  <c r="W1" i="9" s="1"/>
  <c r="X1" i="9" s="1"/>
  <c r="Y1" i="9" s="1"/>
  <c r="Z1" i="9" s="1"/>
  <c r="AA1" i="9" s="1"/>
  <c r="AB1" i="9" s="1"/>
  <c r="AC1" i="9" s="1"/>
  <c r="AD1" i="9" s="1"/>
  <c r="AE1" i="9" s="1"/>
  <c r="AF1" i="9" s="1"/>
  <c r="AG1" i="9" s="1"/>
  <c r="AH1" i="9" s="1"/>
  <c r="AI1" i="9" s="1"/>
  <c r="AJ1" i="9" l="1"/>
  <c r="AK1" i="9" s="1"/>
  <c r="AL1" i="9" s="1"/>
  <c r="AM1" i="9" s="1"/>
  <c r="AN1" i="9" s="1"/>
  <c r="AO1" i="9" s="1"/>
</calcChain>
</file>

<file path=xl/sharedStrings.xml><?xml version="1.0" encoding="utf-8"?>
<sst xmlns="http://schemas.openxmlformats.org/spreadsheetml/2006/main" count="46378" uniqueCount="3067">
  <si>
    <t>Spokane International Academy</t>
  </si>
  <si>
    <t>Summit Public School: Atlas</t>
  </si>
  <si>
    <t>Summit Public School: Olympus</t>
  </si>
  <si>
    <t>Summit Public School: Sierra</t>
  </si>
  <si>
    <t>Washtucna Elementary/High School</t>
  </si>
  <si>
    <t>Lutacaga Elementary</t>
  </si>
  <si>
    <t>Hiawatha Elementary School</t>
  </si>
  <si>
    <t>Othello High School</t>
  </si>
  <si>
    <t>McFarland Middle School</t>
  </si>
  <si>
    <t>Scootney Springs Elementary</t>
  </si>
  <si>
    <t>Wahitis Elementary School</t>
  </si>
  <si>
    <t>Desert Oasis High School</t>
  </si>
  <si>
    <t>Lind-Ritzville High School</t>
  </si>
  <si>
    <t>Lind Elementary School</t>
  </si>
  <si>
    <t>Lind-Ritzville Middle School</t>
  </si>
  <si>
    <t>Ritzville High School</t>
  </si>
  <si>
    <t>Ritzville Grade School</t>
  </si>
  <si>
    <t>Lind Ritzville Middle School</t>
  </si>
  <si>
    <t>Educational Opportunity Center</t>
  </si>
  <si>
    <t>Charles Francis Adams High School</t>
  </si>
  <si>
    <t>Lincoln Middle School</t>
  </si>
  <si>
    <t>Parkway Elementary</t>
  </si>
  <si>
    <t>Grantham Elementary</t>
  </si>
  <si>
    <t>Highland Elementary</t>
  </si>
  <si>
    <t>Special Services</t>
  </si>
  <si>
    <t>Heights Elementary</t>
  </si>
  <si>
    <t>Educational Opportunity Center Reengagement</t>
  </si>
  <si>
    <t>Asotin Jr Sr High</t>
  </si>
  <si>
    <t>Asotin Elementary</t>
  </si>
  <si>
    <t>Legacy High School</t>
  </si>
  <si>
    <t>Mid-Columbia Parent Partnership</t>
  </si>
  <si>
    <t>Eastgate Elementary School</t>
  </si>
  <si>
    <t>Westgate Elementary School</t>
  </si>
  <si>
    <t>Kennewick High School</t>
  </si>
  <si>
    <t>Hawthorne Elementary School - Kennewick</t>
  </si>
  <si>
    <t>Washington Elementary School</t>
  </si>
  <si>
    <t>Highlands Middle School</t>
  </si>
  <si>
    <t>Edison Elementary School - Kennewick</t>
  </si>
  <si>
    <t>Vista Elementary School</t>
  </si>
  <si>
    <t>Park Middle School</t>
  </si>
  <si>
    <t>Kamiakin High School</t>
  </si>
  <si>
    <t>Desert Hills Middle School</t>
  </si>
  <si>
    <t>Canyon View Elementary School</t>
  </si>
  <si>
    <t>Southgate Elementary School</t>
  </si>
  <si>
    <t>Tri-Tech Skills Center</t>
  </si>
  <si>
    <t>Sunset View Elementary School</t>
  </si>
  <si>
    <t>Lincoln Elementary School</t>
  </si>
  <si>
    <t>Cascade Elementary School</t>
  </si>
  <si>
    <t>Amistad Elementary School</t>
  </si>
  <si>
    <t>Horse Heaven Hills Middle School</t>
  </si>
  <si>
    <t>Ridge View Elementary School</t>
  </si>
  <si>
    <t>Southridge High School</t>
  </si>
  <si>
    <t>Phoenix High School</t>
  </si>
  <si>
    <t>Cottonwood Elementary</t>
  </si>
  <si>
    <t>Sage Crest Elementary</t>
  </si>
  <si>
    <t>Chinook Middle School</t>
  </si>
  <si>
    <t>Amon Creek Elementary</t>
  </si>
  <si>
    <t>Fuerza Elementary</t>
  </si>
  <si>
    <t>Paterson Elementary School</t>
  </si>
  <si>
    <t>Kiona-Benton City High School</t>
  </si>
  <si>
    <t>Kiona-Benton City Middle School</t>
  </si>
  <si>
    <t>River View High School</t>
  </si>
  <si>
    <t>Finley Elementary</t>
  </si>
  <si>
    <t>Finley Middle School</t>
  </si>
  <si>
    <t>Keene-Riverview Elementary</t>
  </si>
  <si>
    <t>Prosser High School</t>
  </si>
  <si>
    <t>Whitstran Elementary</t>
  </si>
  <si>
    <t>Housel Middle School</t>
  </si>
  <si>
    <t>Prosser Heights Elementary</t>
  </si>
  <si>
    <t>Special Programs</t>
  </si>
  <si>
    <t>Jefferson Elementary</t>
  </si>
  <si>
    <t>Marcus Whitman Elementary</t>
  </si>
  <si>
    <t>Lewis &amp; Clark Elementary School</t>
  </si>
  <si>
    <t>Carmichael Middle School</t>
  </si>
  <si>
    <t>Chief Joseph Middle School</t>
  </si>
  <si>
    <t>Jason Lee Elementary School</t>
  </si>
  <si>
    <t>Richland High School</t>
  </si>
  <si>
    <t>Sacajawea Elementary</t>
  </si>
  <si>
    <t>Hanford High School</t>
  </si>
  <si>
    <t>Enterprise Middle School</t>
  </si>
  <si>
    <t>Tapteal Elementary School</t>
  </si>
  <si>
    <t>Badger Mountain Elementary</t>
  </si>
  <si>
    <t>Rivers Edge High School</t>
  </si>
  <si>
    <t>William Wiley Elementary School</t>
  </si>
  <si>
    <t>White Bluffs Elementary School</t>
  </si>
  <si>
    <t>Three Rivers Home Link</t>
  </si>
  <si>
    <t>Orchard Elementary</t>
  </si>
  <si>
    <t>Leona Libby Middle School</t>
  </si>
  <si>
    <t>Manson Elementary</t>
  </si>
  <si>
    <t>Manson High School</t>
  </si>
  <si>
    <t>Manson Middle School</t>
  </si>
  <si>
    <t>Stehekin Elementary</t>
  </si>
  <si>
    <t>Paul Rumburg Elementary</t>
  </si>
  <si>
    <t>Entiat Middle and High School</t>
  </si>
  <si>
    <t>Chelan School of Innovation</t>
  </si>
  <si>
    <t>Chelan Middle School</t>
  </si>
  <si>
    <t>Morgen Owings Elementary School</t>
  </si>
  <si>
    <t>Holden Village Community School</t>
  </si>
  <si>
    <t>Chelan High School</t>
  </si>
  <si>
    <t>CASHMERE MIDDLE SCHOOL</t>
  </si>
  <si>
    <t>VALE ELEMENTARY SCHOOL</t>
  </si>
  <si>
    <t>CASHMERE HIGH SCHOOL</t>
  </si>
  <si>
    <t>Alpine Lakes Elementary</t>
  </si>
  <si>
    <t>Cascade High School</t>
  </si>
  <si>
    <t>Icicle River Middle School</t>
  </si>
  <si>
    <t>Beaver Valley School</t>
  </si>
  <si>
    <t>Cascade Home-Link</t>
  </si>
  <si>
    <t>Westside High School</t>
  </si>
  <si>
    <t>Wenatchee High School</t>
  </si>
  <si>
    <t>Lewis And Clark Elementary Sch</t>
  </si>
  <si>
    <t>Columbia Elementary School</t>
  </si>
  <si>
    <t>Mission View Elementary School</t>
  </si>
  <si>
    <t>Sunnyslope Elementary School</t>
  </si>
  <si>
    <t>Abraham Lincoln Elementary</t>
  </si>
  <si>
    <t>Pioneer Middle School</t>
  </si>
  <si>
    <t>Castlerock Early Learning Center</t>
  </si>
  <si>
    <t>Orchard Middle School</t>
  </si>
  <si>
    <t>Wenatchee Valley Technical Skills Center</t>
  </si>
  <si>
    <t>John Newbery Elementary</t>
  </si>
  <si>
    <t>Foothills Middle School</t>
  </si>
  <si>
    <t>Open Doors  Re-Engagement Wenatchee</t>
  </si>
  <si>
    <t>Special Education</t>
  </si>
  <si>
    <t>Port Angeles High School</t>
  </si>
  <si>
    <t>Franklin Elementary</t>
  </si>
  <si>
    <t>Hamilton Elementary</t>
  </si>
  <si>
    <t>Stevens Middle School</t>
  </si>
  <si>
    <t>Lincoln High School</t>
  </si>
  <si>
    <t>Dry Creek Elementary</t>
  </si>
  <si>
    <t>Roosevelt Elementary School</t>
  </si>
  <si>
    <t>Crescent School</t>
  </si>
  <si>
    <t>HomeConnection</t>
  </si>
  <si>
    <t>Sequim Senior High</t>
  </si>
  <si>
    <t>Helen Haller Elementary School</t>
  </si>
  <si>
    <t>Greywolf Elementary School</t>
  </si>
  <si>
    <t>Sequim Middle School</t>
  </si>
  <si>
    <t>Neah Bay Elementary School</t>
  </si>
  <si>
    <t>Neah Bay Junior/ Senior High School</t>
  </si>
  <si>
    <t>Clallam Bay High &amp; Elementary</t>
  </si>
  <si>
    <t>District Run Home School</t>
  </si>
  <si>
    <t>Forks Junior-Senior High School</t>
  </si>
  <si>
    <t>Forks Elementary School</t>
  </si>
  <si>
    <t>Insight School of Washington</t>
  </si>
  <si>
    <t>Insight School of WA Open Doors Program</t>
  </si>
  <si>
    <t>Quileute Tribal School</t>
  </si>
  <si>
    <t>Fir Grove Childrens Center</t>
  </si>
  <si>
    <t>Vancouver School of Arts and Academics</t>
  </si>
  <si>
    <t>Gate Program</t>
  </si>
  <si>
    <t>Fort Vancouver High School</t>
  </si>
  <si>
    <t>Hough Elementary School</t>
  </si>
  <si>
    <t>Fruit Valley Elementary School</t>
  </si>
  <si>
    <t>Harney Elementary School</t>
  </si>
  <si>
    <t>Peter S Ogden Elementary</t>
  </si>
  <si>
    <t>Hazel Dell Elementary School</t>
  </si>
  <si>
    <t>Minnehaha Elementary School</t>
  </si>
  <si>
    <t>Walnut Grove Elementary</t>
  </si>
  <si>
    <t>Salmon Creek Elementary</t>
  </si>
  <si>
    <t>Sarah J Anderson Elementary</t>
  </si>
  <si>
    <t>Lake Shore Elementary</t>
  </si>
  <si>
    <t>Benjamin Franklin Elementary</t>
  </si>
  <si>
    <t>Hudson's Bay High School</t>
  </si>
  <si>
    <t>Mcloughlin Middle School</t>
  </si>
  <si>
    <t>Columbia River High</t>
  </si>
  <si>
    <t>George C Marshall Elementary</t>
  </si>
  <si>
    <t>Jason Lee Middle School</t>
  </si>
  <si>
    <t>Vancouver Home Connection</t>
  </si>
  <si>
    <t>Washington Elementary</t>
  </si>
  <si>
    <t>Dwight D Eisenhower Elementary</t>
  </si>
  <si>
    <t>Martin Luther King Elementary</t>
  </si>
  <si>
    <t>Harry S Truman Elementary School</t>
  </si>
  <si>
    <t>Gaiser Middle School</t>
  </si>
  <si>
    <t>Lewis and Clark High School</t>
  </si>
  <si>
    <t>Sacajawea Elementary School</t>
  </si>
  <si>
    <t>Felida Elementary School</t>
  </si>
  <si>
    <t>Chinook Elementary School</t>
  </si>
  <si>
    <t>Alki Middle School</t>
  </si>
  <si>
    <t>Discovery Middle School</t>
  </si>
  <si>
    <t>Skyview High School</t>
  </si>
  <si>
    <t>Jefferson Middle School</t>
  </si>
  <si>
    <t>Vancouver Virtual Learning Academy</t>
  </si>
  <si>
    <t>Vancouver iTech Preparatory</t>
  </si>
  <si>
    <t>Open Doors Vancouver</t>
  </si>
  <si>
    <t>Hockinson Middle School</t>
  </si>
  <si>
    <t>Hockinson High School</t>
  </si>
  <si>
    <t>Hockinson Heights Elementary School</t>
  </si>
  <si>
    <t>La Center Elementary</t>
  </si>
  <si>
    <t>La Center Middle School</t>
  </si>
  <si>
    <t>La Center High School</t>
  </si>
  <si>
    <t>Green Mountain School</t>
  </si>
  <si>
    <t>Hathaway Elementary</t>
  </si>
  <si>
    <t>Gause Elementary</t>
  </si>
  <si>
    <t>Washougal High School</t>
  </si>
  <si>
    <t>Cape Horn Skye Elementary</t>
  </si>
  <si>
    <t>Jemtegaard Middle School</t>
  </si>
  <si>
    <t>Canyon Creek Middle School</t>
  </si>
  <si>
    <t>Columbia River Gorge Elementary School</t>
  </si>
  <si>
    <t>49th Street Academy</t>
  </si>
  <si>
    <t>Home Choice Academy</t>
  </si>
  <si>
    <t>Evergreen High School</t>
  </si>
  <si>
    <t>Mill Plain Elementary School</t>
  </si>
  <si>
    <t>Orchards Elementary School</t>
  </si>
  <si>
    <t>Ellsworth Elementary School</t>
  </si>
  <si>
    <t>Sifton Elementary School</t>
  </si>
  <si>
    <t>Covington Middle School</t>
  </si>
  <si>
    <t>Marrion Elementary School</t>
  </si>
  <si>
    <t>Burton Elementary School</t>
  </si>
  <si>
    <t>Cascade Middle School</t>
  </si>
  <si>
    <t>Crestline Elementary School</t>
  </si>
  <si>
    <t>Silver Star Elementary School</t>
  </si>
  <si>
    <t>Sunset Elementary School</t>
  </si>
  <si>
    <t>Fircrest Elementary School</t>
  </si>
  <si>
    <t>Image Elementary School</t>
  </si>
  <si>
    <t>Riverview Elementary School</t>
  </si>
  <si>
    <t>Wyeast Middle School</t>
  </si>
  <si>
    <t>Mountain View High School</t>
  </si>
  <si>
    <t>Hearthwood Elementary School</t>
  </si>
  <si>
    <t>Pacific Middle School</t>
  </si>
  <si>
    <t>Burnt Bridge Creek Elementary Sch</t>
  </si>
  <si>
    <t>Harmony Elementary School</t>
  </si>
  <si>
    <t>Pioneer Elementary School</t>
  </si>
  <si>
    <t>Frontier Middle School</t>
  </si>
  <si>
    <t>Fishers Landing Elementary School</t>
  </si>
  <si>
    <t>Heritage High School</t>
  </si>
  <si>
    <t>Illahee Elementary School</t>
  </si>
  <si>
    <t>Shahala Middle School</t>
  </si>
  <si>
    <t>York Elementary School</t>
  </si>
  <si>
    <t>Columbia Valley Elementary</t>
  </si>
  <si>
    <t>Union High School</t>
  </si>
  <si>
    <t>Endeavour Elementary School</t>
  </si>
  <si>
    <t>Henrietta Lacks Health and Bioscience High School</t>
  </si>
  <si>
    <t>Open Doors Evergreen</t>
  </si>
  <si>
    <t>Helen Baller Elem</t>
  </si>
  <si>
    <t>Lacamas Lake Elementary</t>
  </si>
  <si>
    <t>Dorothy Fox</t>
  </si>
  <si>
    <t>Skyridge Middle School</t>
  </si>
  <si>
    <t>Prune Hill Elem</t>
  </si>
  <si>
    <t>Camas High School</t>
  </si>
  <si>
    <t>Liberty Middle School</t>
  </si>
  <si>
    <t>Hayes Freedom High School</t>
  </si>
  <si>
    <t>Grass Valley Elementary</t>
  </si>
  <si>
    <t>Woodburn Elementary</t>
  </si>
  <si>
    <t>Discovery High School</t>
  </si>
  <si>
    <t>Odyssey Middle School</t>
  </si>
  <si>
    <t>CAM Academy</t>
  </si>
  <si>
    <t>Homelink River</t>
  </si>
  <si>
    <t>Battle Ground High School</t>
  </si>
  <si>
    <t>Amboy Middle School</t>
  </si>
  <si>
    <t>Yacolt Primary</t>
  </si>
  <si>
    <t>Glenwood Heights Primary</t>
  </si>
  <si>
    <t>Laurin Middle School</t>
  </si>
  <si>
    <t>Pleasant Valley Primary</t>
  </si>
  <si>
    <t>Pleasant Valley Middle</t>
  </si>
  <si>
    <t>Prairie High School</t>
  </si>
  <si>
    <t>Captain Strong</t>
  </si>
  <si>
    <t>Summit View High School</t>
  </si>
  <si>
    <t>Daybreak Middle</t>
  </si>
  <si>
    <t>Daybreak Primary</t>
  </si>
  <si>
    <t>Tukes Valley Middle School</t>
  </si>
  <si>
    <t xml:space="preserve">Tukes Valley Primary </t>
  </si>
  <si>
    <t>Chief Umtuch Middle</t>
  </si>
  <si>
    <t>Open Doors Battle Ground</t>
  </si>
  <si>
    <t>Ridgefield High School</t>
  </si>
  <si>
    <t>South Ridge Elementary</t>
  </si>
  <si>
    <t>Union Ridge Elementary</t>
  </si>
  <si>
    <t>View Ridge Middle School</t>
  </si>
  <si>
    <t>Sunset Ridge Intermediate School</t>
  </si>
  <si>
    <t>Dayton High School</t>
  </si>
  <si>
    <t>Dayton Elementary School</t>
  </si>
  <si>
    <t>Dayton Middle School</t>
  </si>
  <si>
    <t>Starbuck School</t>
  </si>
  <si>
    <t>Kessler Elementary School</t>
  </si>
  <si>
    <t>Columbia Valley Garden Elem Schl</t>
  </si>
  <si>
    <t>Saint Helens Elementary</t>
  </si>
  <si>
    <t>R A Long High School</t>
  </si>
  <si>
    <t>Olympic Elementary School</t>
  </si>
  <si>
    <t>Monticello Middle School</t>
  </si>
  <si>
    <t>Northlake Elementary School</t>
  </si>
  <si>
    <t>Robert Gray Elementary</t>
  </si>
  <si>
    <t>Mark Morris High School</t>
  </si>
  <si>
    <t>Columbia Heights Elementary</t>
  </si>
  <si>
    <t>Mint Valley Elementary</t>
  </si>
  <si>
    <t>Mt. Solo Middle School</t>
  </si>
  <si>
    <t>Discovery High School-Achieve</t>
  </si>
  <si>
    <t>Toutle Lake High School</t>
  </si>
  <si>
    <t>Toutle Lake Elementary</t>
  </si>
  <si>
    <t>Castle Rock High School</t>
  </si>
  <si>
    <t>Castle Rock Elementary</t>
  </si>
  <si>
    <t>Castle Rock Middle School</t>
  </si>
  <si>
    <t>Kalama Middle School</t>
  </si>
  <si>
    <t>Kalama Elem School</t>
  </si>
  <si>
    <t>Kalama High School</t>
  </si>
  <si>
    <t>TEAM High School</t>
  </si>
  <si>
    <t>Yale Elementary</t>
  </si>
  <si>
    <t>Woodland High School</t>
  </si>
  <si>
    <t>Lewis River Academy</t>
  </si>
  <si>
    <t>Woodland Middle School</t>
  </si>
  <si>
    <t>Loowit High School</t>
  </si>
  <si>
    <t>Kelso High School</t>
  </si>
  <si>
    <t>Rose Valley Elementary</t>
  </si>
  <si>
    <t>Wallace Elementary</t>
  </si>
  <si>
    <t>Carrolls Elementary</t>
  </si>
  <si>
    <t>Huntington Middle School</t>
  </si>
  <si>
    <t>Butler Acres Elementary</t>
  </si>
  <si>
    <t>Coweeman Middle School</t>
  </si>
  <si>
    <t>Barnes Elementary</t>
  </si>
  <si>
    <t>Kelso Virtual Academy</t>
  </si>
  <si>
    <t>Kelso Goal Oriented Learning Design</t>
  </si>
  <si>
    <t>Orondo Elementary and Middle School</t>
  </si>
  <si>
    <t>Bridgeport Aurora High School</t>
  </si>
  <si>
    <t>Bridgeport Elementary</t>
  </si>
  <si>
    <t>Bridgeport High School</t>
  </si>
  <si>
    <t>Bridgeport Middle School</t>
  </si>
  <si>
    <t>Palisades Elementary School</t>
  </si>
  <si>
    <t>Rock Island Elementary</t>
  </si>
  <si>
    <t>Eastmont Senior High</t>
  </si>
  <si>
    <t>Grant Elementary School</t>
  </si>
  <si>
    <t>Lee Elementary</t>
  </si>
  <si>
    <t>Kenroy Elementary</t>
  </si>
  <si>
    <t>Eastmont Junior High</t>
  </si>
  <si>
    <t>Cascade Elementary</t>
  </si>
  <si>
    <t>Mansfield Elem and High School</t>
  </si>
  <si>
    <t>Waterville Elementary</t>
  </si>
  <si>
    <t>Waterville High School</t>
  </si>
  <si>
    <t>Keller Elementary School</t>
  </si>
  <si>
    <t>Curlew Elem &amp; High School</t>
  </si>
  <si>
    <t>Inchelium High School</t>
  </si>
  <si>
    <t>Inchelium Middle School</t>
  </si>
  <si>
    <t>Inchelium Elementary School</t>
  </si>
  <si>
    <t>Republic Parent Partner</t>
  </si>
  <si>
    <t>Republic Elementary School</t>
  </si>
  <si>
    <t>Republic Junior High</t>
  </si>
  <si>
    <t>Republic Senior High School</t>
  </si>
  <si>
    <t>Pasco Early Childhood</t>
  </si>
  <si>
    <t>Longfellow Elementary</t>
  </si>
  <si>
    <t>Pasco Senior High School</t>
  </si>
  <si>
    <t>Emerson Elementary</t>
  </si>
  <si>
    <t>Mark Twain Elementary</t>
  </si>
  <si>
    <t>Edwin Markham Elementary</t>
  </si>
  <si>
    <t>Robert Frost Elementary</t>
  </si>
  <si>
    <t>New Horizons High School</t>
  </si>
  <si>
    <t>Ruth Livingston Elementary</t>
  </si>
  <si>
    <t>James McGee Elementary</t>
  </si>
  <si>
    <t>Whittier Elementary</t>
  </si>
  <si>
    <t>Rowena Chess Elementary</t>
  </si>
  <si>
    <t>Ellen Ochoa Middle School</t>
  </si>
  <si>
    <t>Maya Angelou Elementary</t>
  </si>
  <si>
    <t>Virgie Robinson Elementary</t>
  </si>
  <si>
    <t>Chiawana High School</t>
  </si>
  <si>
    <t>Rosalind Franklin STEM Elementary</t>
  </si>
  <si>
    <t>Barbara McClintock STEM Elementary</t>
  </si>
  <si>
    <t>Captain Gray STEM Elementary</t>
  </si>
  <si>
    <t>Internet Pasco Academy of Learning</t>
  </si>
  <si>
    <t>Marie Curie STEM Elementary</t>
  </si>
  <si>
    <t>Palouse Junction High School</t>
  </si>
  <si>
    <t>Robert L Olds Junior High School</t>
  </si>
  <si>
    <t>Connell Elem</t>
  </si>
  <si>
    <t>Mesa Elem</t>
  </si>
  <si>
    <t>Connell High School</t>
  </si>
  <si>
    <t>Basin City Elem</t>
  </si>
  <si>
    <t>North Franklin Virtual Academy</t>
  </si>
  <si>
    <t>CRCC-Open Doors</t>
  </si>
  <si>
    <t>Kahlotus Elem &amp; High</t>
  </si>
  <si>
    <t>Pomeroy Jr Sr High School</t>
  </si>
  <si>
    <t>Pomeroy Elementary School</t>
  </si>
  <si>
    <t>Sentinel Tech Alt School</t>
  </si>
  <si>
    <t>Mattawa Elementary</t>
  </si>
  <si>
    <t>Morris Schott Elementary</t>
  </si>
  <si>
    <t>Wahluke High School</t>
  </si>
  <si>
    <t>Saddle Mountain Elementary</t>
  </si>
  <si>
    <t>Wahluke Junior High</t>
  </si>
  <si>
    <t>Quincy Innovation Academy</t>
  </si>
  <si>
    <t>Pioneer Elementary</t>
  </si>
  <si>
    <t>Mountain View Elementary</t>
  </si>
  <si>
    <t>Quincy High School</t>
  </si>
  <si>
    <t>George Elementary</t>
  </si>
  <si>
    <t>Monument Elementary</t>
  </si>
  <si>
    <t>Warden Elementary</t>
  </si>
  <si>
    <t>Warden High School</t>
  </si>
  <si>
    <t>Warden Middle School</t>
  </si>
  <si>
    <t>Coulee City Elementary</t>
  </si>
  <si>
    <t>Almira Coulee Hartline High School</t>
  </si>
  <si>
    <t>Soap Lake Elementary</t>
  </si>
  <si>
    <t>Soap Lake Middle &amp; High School</t>
  </si>
  <si>
    <t>Red Rock Elementary</t>
  </si>
  <si>
    <t>Royal High School</t>
  </si>
  <si>
    <t>Royal Middle School</t>
  </si>
  <si>
    <t>Royal Intermediate School</t>
  </si>
  <si>
    <t>Peninsula Elementary</t>
  </si>
  <si>
    <t>Knolls Vista Elementary</t>
  </si>
  <si>
    <t>Lakeview Terrace Elementary</t>
  </si>
  <si>
    <t>Midway Elementary</t>
  </si>
  <si>
    <t>Larson Heights Elementary</t>
  </si>
  <si>
    <t>Chief Moses Middle School</t>
  </si>
  <si>
    <t>Garden Heights Elementary</t>
  </si>
  <si>
    <t>Longview Elementary</t>
  </si>
  <si>
    <t>Moses Lake High School</t>
  </si>
  <si>
    <t>North Elementary</t>
  </si>
  <si>
    <t>Sage Point Elementary School</t>
  </si>
  <si>
    <t xml:space="preserve">Park Orchard Elementary School </t>
  </si>
  <si>
    <t xml:space="preserve">Columbia Basin Technical Skills Center </t>
  </si>
  <si>
    <t xml:space="preserve">Endeavor Middle School </t>
  </si>
  <si>
    <t>Parkway School</t>
  </si>
  <si>
    <t>Columbia Ridge Elementary</t>
  </si>
  <si>
    <t>Ephrata High School</t>
  </si>
  <si>
    <t>Grant Elementary</t>
  </si>
  <si>
    <t>Ephrata Middle School</t>
  </si>
  <si>
    <t>Beezley Springs Elementary</t>
  </si>
  <si>
    <t>Sage Hills Open Doors</t>
  </si>
  <si>
    <t>Wilson Creek Elementary</t>
  </si>
  <si>
    <t>Wilson Creek High</t>
  </si>
  <si>
    <t>Lake Roosevelt Jr/Sr High School</t>
  </si>
  <si>
    <t xml:space="preserve">Lake Roosevelt Elementary </t>
  </si>
  <si>
    <t>Lake Roosevelt Alternative School</t>
  </si>
  <si>
    <t>Miller Junior High</t>
  </si>
  <si>
    <t>McDermoth Elementary</t>
  </si>
  <si>
    <t>A J West Elementary</t>
  </si>
  <si>
    <t>Stevens Elementary School</t>
  </si>
  <si>
    <t>Central Park Elementary</t>
  </si>
  <si>
    <t>J M Weatherwax High School</t>
  </si>
  <si>
    <t>Harbor High School</t>
  </si>
  <si>
    <t>Twin Harbors - A Branch of New Market Skills Center</t>
  </si>
  <si>
    <t>Grays Harbor Academy</t>
  </si>
  <si>
    <t>Hoquiam Middle School</t>
  </si>
  <si>
    <t>Central Elementary School</t>
  </si>
  <si>
    <t>Lincoln Elementary</t>
  </si>
  <si>
    <t>Hoquiam High School</t>
  </si>
  <si>
    <t>Hoquiam Homelink School</t>
  </si>
  <si>
    <t>North Beach Senior High School</t>
  </si>
  <si>
    <t>Pacific Beach Elementary School</t>
  </si>
  <si>
    <t>Ocean Shores Elementary</t>
  </si>
  <si>
    <t>North Beach Junior High School</t>
  </si>
  <si>
    <t>Mccleary Elem</t>
  </si>
  <si>
    <t>Montesano Jr-Sr High</t>
  </si>
  <si>
    <t>Simpson Avenue Elementary</t>
  </si>
  <si>
    <t>Beacon Avenue Elementary School</t>
  </si>
  <si>
    <t>East Grays Harbor High School</t>
  </si>
  <si>
    <t>Elma High School</t>
  </si>
  <si>
    <t>Elma Elementary School</t>
  </si>
  <si>
    <t>Elma Middle School</t>
  </si>
  <si>
    <t>East Grays Harbor Open Doors</t>
  </si>
  <si>
    <t>Taholah High School</t>
  </si>
  <si>
    <t>Taholah Elementary &amp; Middle School</t>
  </si>
  <si>
    <t>Lake Quinault School</t>
  </si>
  <si>
    <t>Cosmopolis Elementary School</t>
  </si>
  <si>
    <t>Satsop Elementary</t>
  </si>
  <si>
    <t>Wishkah Valley Elementary/High School</t>
  </si>
  <si>
    <t>Ocosta Junior - Senior High</t>
  </si>
  <si>
    <t>Ocosta Elementary School</t>
  </si>
  <si>
    <t>Oakville High School</t>
  </si>
  <si>
    <t>Oakville Elementary</t>
  </si>
  <si>
    <t>Oak Harbor Elementary</t>
  </si>
  <si>
    <t>Oak Harbor High School</t>
  </si>
  <si>
    <t>Oak Harbor Intermediate School</t>
  </si>
  <si>
    <t>Crescent Harbor Elem</t>
  </si>
  <si>
    <t>Broadview Elementary</t>
  </si>
  <si>
    <t>Olympic View Elem</t>
  </si>
  <si>
    <t>North Whidbey Middle School</t>
  </si>
  <si>
    <t>Hillcrest Elementary</t>
  </si>
  <si>
    <t>iGrad Academy</t>
  </si>
  <si>
    <t>Coupeville High School</t>
  </si>
  <si>
    <t>Coupeville Elementary School</t>
  </si>
  <si>
    <t>Coupeville Middle School</t>
  </si>
  <si>
    <t>Open Den</t>
  </si>
  <si>
    <t>South Whidbey Academy</t>
  </si>
  <si>
    <t>South Whidbey Middle</t>
  </si>
  <si>
    <t>South Whidbey High School</t>
  </si>
  <si>
    <t>South Whidbey Elementary</t>
  </si>
  <si>
    <t>Queets-Clearwater Elementary</t>
  </si>
  <si>
    <t>Brinnon Elementary</t>
  </si>
  <si>
    <t>Quilcene High And Elementary</t>
  </si>
  <si>
    <t>PEARL</t>
  </si>
  <si>
    <t>PI Program</t>
  </si>
  <si>
    <t>Chimacum Elementary School</t>
  </si>
  <si>
    <t>Chimacum Creek Primary School</t>
  </si>
  <si>
    <t>OCEAN</t>
  </si>
  <si>
    <t>Port Townsend High School</t>
  </si>
  <si>
    <t>Salish Coast Elementary</t>
  </si>
  <si>
    <t>Blue Heron Middle School</t>
  </si>
  <si>
    <t>Middle College High School</t>
  </si>
  <si>
    <t>Tops K-8 School</t>
  </si>
  <si>
    <t>Seattle World School</t>
  </si>
  <si>
    <t>Pathfinder K-8 School</t>
  </si>
  <si>
    <t>Interagency Programs</t>
  </si>
  <si>
    <t>Cascade Parent Partnership Program</t>
  </si>
  <si>
    <t>Salmon Bay K-8 School</t>
  </si>
  <si>
    <t>The Center School</t>
  </si>
  <si>
    <t>Green Lake Elementary School</t>
  </si>
  <si>
    <t>John Hay Elementary School</t>
  </si>
  <si>
    <t>Madrona K-5 School</t>
  </si>
  <si>
    <t>Beacon Hill International School</t>
  </si>
  <si>
    <t>John Stanford International School</t>
  </si>
  <si>
    <t>Martin Luther King Jr. Elementary School</t>
  </si>
  <si>
    <t>Frantz Coe Elementary School</t>
  </si>
  <si>
    <t>Whittier Elementary School</t>
  </si>
  <si>
    <t>Emerson Elementary School</t>
  </si>
  <si>
    <t>Leschi Elementary School</t>
  </si>
  <si>
    <t>Greenwood Elementary School</t>
  </si>
  <si>
    <t>Adams Elementary School</t>
  </si>
  <si>
    <t>Gatewood Elementary School</t>
  </si>
  <si>
    <t>Thurgood Marshall Elementary</t>
  </si>
  <si>
    <t>West Woodland Elementary School</t>
  </si>
  <si>
    <t>John Muir Elementary School</t>
  </si>
  <si>
    <t>Alki Elementary School</t>
  </si>
  <si>
    <t>Franklin High School</t>
  </si>
  <si>
    <t>Lawton Elementary School</t>
  </si>
  <si>
    <t>Concord International School</t>
  </si>
  <si>
    <t>McGilvra Elementary School</t>
  </si>
  <si>
    <t>Broadview-Thomson K-8 School</t>
  </si>
  <si>
    <t>Ballard High School</t>
  </si>
  <si>
    <t>West Seattle High School</t>
  </si>
  <si>
    <t>Olympic View Elementary School</t>
  </si>
  <si>
    <t>Highland Park Elementary School</t>
  </si>
  <si>
    <t>Roosevelt High School</t>
  </si>
  <si>
    <t>Garfield High School</t>
  </si>
  <si>
    <t>Bailey Gatzert Elementary School</t>
  </si>
  <si>
    <t>Dunlap Elementary School</t>
  </si>
  <si>
    <t>Montlake Elementary School</t>
  </si>
  <si>
    <t>Maple Elementary School</t>
  </si>
  <si>
    <t>Hamilton International Middle School</t>
  </si>
  <si>
    <t>Bryant Elementary School</t>
  </si>
  <si>
    <t>Cleveland High School STEM</t>
  </si>
  <si>
    <t>Madison Middle School</t>
  </si>
  <si>
    <t>Laurelhurst Elementary School</t>
  </si>
  <si>
    <t>Daniel Bagley Elementary School</t>
  </si>
  <si>
    <t>Loyal Heights Elementary School</t>
  </si>
  <si>
    <t>West Seattle Elementary School</t>
  </si>
  <si>
    <t>View Ridge Elementary School</t>
  </si>
  <si>
    <t>Eckstein Middle School</t>
  </si>
  <si>
    <t>Arbor Heights Elementary School</t>
  </si>
  <si>
    <t>Lafayette Elementary School</t>
  </si>
  <si>
    <t>Catharine Blaine K-8 School</t>
  </si>
  <si>
    <t>David T. Denny International Middle School</t>
  </si>
  <si>
    <t>John Rogers Elementary School</t>
  </si>
  <si>
    <t>Olympic Hills Elementary School</t>
  </si>
  <si>
    <t>Viewlands Elementary School</t>
  </si>
  <si>
    <t>Wedgwood Elementary School</t>
  </si>
  <si>
    <t>Northgate Elementary School</t>
  </si>
  <si>
    <t>Mercer International Middle School</t>
  </si>
  <si>
    <t>Chief Sealth International High School</t>
  </si>
  <si>
    <t>Roxhill Elementary School</t>
  </si>
  <si>
    <t>North Beach Elementary School</t>
  </si>
  <si>
    <t>Ingraham High School</t>
  </si>
  <si>
    <t>Whitman Middle School</t>
  </si>
  <si>
    <t>Rainier Beach High School</t>
  </si>
  <si>
    <t>Graham Hill Elementary School</t>
  </si>
  <si>
    <t>Rainier View Elementary School</t>
  </si>
  <si>
    <t>Genesee Hill Elementary</t>
  </si>
  <si>
    <t>Kimball Elementary School</t>
  </si>
  <si>
    <t>Nathan Hale High School</t>
  </si>
  <si>
    <t>McClure Middle School</t>
  </si>
  <si>
    <t>Fairmount Park Elementary School</t>
  </si>
  <si>
    <t>Wing Luke Elementary School</t>
  </si>
  <si>
    <t>Sanislo Elementary School</t>
  </si>
  <si>
    <t>Lowell Elementary School</t>
  </si>
  <si>
    <t>B F Day Elementary School</t>
  </si>
  <si>
    <t>Aki Kurose Middle School</t>
  </si>
  <si>
    <t>South Lake High School</t>
  </si>
  <si>
    <t>Dearborn Park International School</t>
  </si>
  <si>
    <t>Nova High School</t>
  </si>
  <si>
    <t>Licton Springs K-8</t>
  </si>
  <si>
    <t>Thornton Creek Elementary School</t>
  </si>
  <si>
    <t>Washington Middle School</t>
  </si>
  <si>
    <t>Orca K-8 School</t>
  </si>
  <si>
    <t>South Shore PK-8 School</t>
  </si>
  <si>
    <t>Hawthorne Elementary School - Seattle</t>
  </si>
  <si>
    <t>Private School Services</t>
  </si>
  <si>
    <t>Hazel Wolf K-8</t>
  </si>
  <si>
    <t>McDonald International School</t>
  </si>
  <si>
    <t>Queen Anne Elementary</t>
  </si>
  <si>
    <t>Sand Point Elementary</t>
  </si>
  <si>
    <t>Louisa Boren STEM K-8</t>
  </si>
  <si>
    <t>Cascadia Elementary</t>
  </si>
  <si>
    <t>Jane Addams Middle School</t>
  </si>
  <si>
    <t>Interagency Open Doors</t>
  </si>
  <si>
    <t>Bridges Transition</t>
  </si>
  <si>
    <t>Meany Middle School</t>
  </si>
  <si>
    <t>Robert Eagle Staff Middle School</t>
  </si>
  <si>
    <t>Cedar Park Elementary School</t>
  </si>
  <si>
    <t>Decatur Elementary School</t>
  </si>
  <si>
    <t>Internet Academy</t>
  </si>
  <si>
    <t>Federal Way Public Academy</t>
  </si>
  <si>
    <t>Employment Transition Program</t>
  </si>
  <si>
    <t>Support School</t>
  </si>
  <si>
    <t>Federal Way High School</t>
  </si>
  <si>
    <t>Lakeland Elementary School</t>
  </si>
  <si>
    <t>Mirror Lake Elementary School</t>
  </si>
  <si>
    <t>Star Lake Elementary School</t>
  </si>
  <si>
    <t>Woodmont K-8 School</t>
  </si>
  <si>
    <t>Panther Lake Elementary School</t>
  </si>
  <si>
    <t>Lakota Middle School</t>
  </si>
  <si>
    <t>Totem Middle School</t>
  </si>
  <si>
    <t>Adelaide Elementary School</t>
  </si>
  <si>
    <t>Camelot Elementary School</t>
  </si>
  <si>
    <t>Sunnycrest Elementary School</t>
  </si>
  <si>
    <t>Lake Grove Elementary School</t>
  </si>
  <si>
    <t>Valhalla Elementary School</t>
  </si>
  <si>
    <t>Wildwood Elementary School</t>
  </si>
  <si>
    <t>Thomas Jefferson High School</t>
  </si>
  <si>
    <t>Nautilus K-8 School</t>
  </si>
  <si>
    <t>Sacajawea Middle School</t>
  </si>
  <si>
    <t>Mark Twain Elementary School</t>
  </si>
  <si>
    <t>Twin Lakes Elementary School</t>
  </si>
  <si>
    <t>Brigadoon Elementary School</t>
  </si>
  <si>
    <t>Kilo Middle School</t>
  </si>
  <si>
    <t>Lake Dolloff Elementary School</t>
  </si>
  <si>
    <t>Decatur High School</t>
  </si>
  <si>
    <t>Illahee Middle School</t>
  </si>
  <si>
    <t>Silver Lake Elementary School - Federal Way</t>
  </si>
  <si>
    <t>Sherwood Forest Elementary School</t>
  </si>
  <si>
    <t>Green Gables Elementary School</t>
  </si>
  <si>
    <t>Enterprise Elementary School</t>
  </si>
  <si>
    <t>Meredith Hill Elementary School</t>
  </si>
  <si>
    <t>Todd Beamer High School</t>
  </si>
  <si>
    <t>Sequoyah Middle School</t>
  </si>
  <si>
    <t>Federal Way Running Start Home School</t>
  </si>
  <si>
    <t>Career Academy at Truman High School</t>
  </si>
  <si>
    <t>Open Doors Youth Reengagement (1418)</t>
  </si>
  <si>
    <t>TAFA at Saghalie</t>
  </si>
  <si>
    <t>Special Ed School</t>
  </si>
  <si>
    <t>Byron Kibler Elementary School</t>
  </si>
  <si>
    <t>Enumclaw Sr High School</t>
  </si>
  <si>
    <t>Black Diamond Elementary</t>
  </si>
  <si>
    <t>Westwood Elementary School</t>
  </si>
  <si>
    <t>Southwood Elementary School</t>
  </si>
  <si>
    <t>Enumclaw Middle School</t>
  </si>
  <si>
    <t>Sunrise Elementary</t>
  </si>
  <si>
    <t>Thunder Mountain Middle School</t>
  </si>
  <si>
    <t>Lakeridge Elementary School</t>
  </si>
  <si>
    <t>Mercer Island High School</t>
  </si>
  <si>
    <t>Island Park Elementary</t>
  </si>
  <si>
    <t>Islander Middle School</t>
  </si>
  <si>
    <t>West Mercer Elementary</t>
  </si>
  <si>
    <t>Northwood Elementary School</t>
  </si>
  <si>
    <t>CHOICE Academy</t>
  </si>
  <si>
    <t>New Start</t>
  </si>
  <si>
    <t>Mount View Elementary</t>
  </si>
  <si>
    <t>Highline High School</t>
  </si>
  <si>
    <t>Des Moines Elementary</t>
  </si>
  <si>
    <t>White Center Heights Elementary</t>
  </si>
  <si>
    <t>Hazel Valley Elementary</t>
  </si>
  <si>
    <t>McMicken Heights Elementary</t>
  </si>
  <si>
    <t>Beverly Park Elem at Glendale</t>
  </si>
  <si>
    <t>Shorewood Elementary</t>
  </si>
  <si>
    <t>Gregory Heights Elementary</t>
  </si>
  <si>
    <t>Cedarhurst Elementary</t>
  </si>
  <si>
    <t>Sylvester Middle School</t>
  </si>
  <si>
    <t>Bow Lake Elementary</t>
  </si>
  <si>
    <t>North Hill Elementary</t>
  </si>
  <si>
    <t>Marvista Elementary</t>
  </si>
  <si>
    <t>Hilltop Elementary</t>
  </si>
  <si>
    <t>Madrona Elementary</t>
  </si>
  <si>
    <t>Mount Rainier High School</t>
  </si>
  <si>
    <t>Parkside Elementary</t>
  </si>
  <si>
    <t>Seahurst Elementary School</t>
  </si>
  <si>
    <t>Tyee High School</t>
  </si>
  <si>
    <t>Raisbeck Aviation High School</t>
  </si>
  <si>
    <t>Big Picture School</t>
  </si>
  <si>
    <t>Highline Open Doors 1418</t>
  </si>
  <si>
    <t>Highline Home School Center</t>
  </si>
  <si>
    <t>Family Link</t>
  </si>
  <si>
    <t>Student Link</t>
  </si>
  <si>
    <t>Vashon Island High School</t>
  </si>
  <si>
    <t>McMurray Middle School</t>
  </si>
  <si>
    <t>Chautauqua Elementary</t>
  </si>
  <si>
    <t>Griffin Home</t>
  </si>
  <si>
    <t>Out Of District Facility</t>
  </si>
  <si>
    <t>H.O.M.E. Program</t>
  </si>
  <si>
    <t>Bryn Mawr Elementary School</t>
  </si>
  <si>
    <t>Renton Senior High School</t>
  </si>
  <si>
    <t>Kennydale Elementary School</t>
  </si>
  <si>
    <t>Highlands Elementary School</t>
  </si>
  <si>
    <t>Campbell Hill Elementary School</t>
  </si>
  <si>
    <t>McKnight Middle School</t>
  </si>
  <si>
    <t>Dimmitt Middle School</t>
  </si>
  <si>
    <t>Nelsen Middle School</t>
  </si>
  <si>
    <t>Hazelwood Elementary School</t>
  </si>
  <si>
    <t>Renton Park Elementary School</t>
  </si>
  <si>
    <t>Maplewood Heights Elementary School</t>
  </si>
  <si>
    <t>Benson Hill Elementary School</t>
  </si>
  <si>
    <t>Hazen Senior High School</t>
  </si>
  <si>
    <t>Sierra Heights Elementary School</t>
  </si>
  <si>
    <t>Tiffany Park Elementary School</t>
  </si>
  <si>
    <t>Talbot Hill Elementary School</t>
  </si>
  <si>
    <t>Lindbergh Senior High School</t>
  </si>
  <si>
    <t>Renton Academy</t>
  </si>
  <si>
    <t>Honey Dew Elementary</t>
  </si>
  <si>
    <t>Talley High School</t>
  </si>
  <si>
    <t>Open Door Youth Reengagement Renton</t>
  </si>
  <si>
    <t>Risdon Middle School</t>
  </si>
  <si>
    <t>Sartori Elementary School</t>
  </si>
  <si>
    <t>Skykomish Elementary School</t>
  </si>
  <si>
    <t>Skykomish High School</t>
  </si>
  <si>
    <t>Bellevue High School</t>
  </si>
  <si>
    <t>Enatai Elementary School</t>
  </si>
  <si>
    <t>Clyde Hill Elementary</t>
  </si>
  <si>
    <t>Stevenson Elementary</t>
  </si>
  <si>
    <t>Highland Middle School</t>
  </si>
  <si>
    <t>Woodridge Elementary</t>
  </si>
  <si>
    <t>Phantom Lake Elementary</t>
  </si>
  <si>
    <t>Puesta del Sol Elementary School</t>
  </si>
  <si>
    <t>Lake Hills Elementary</t>
  </si>
  <si>
    <t>Sammamish Senior High</t>
  </si>
  <si>
    <t>Tyee Middle School</t>
  </si>
  <si>
    <t>Sherwood Forest Elementary</t>
  </si>
  <si>
    <t>Tillicum Middle School</t>
  </si>
  <si>
    <t>Medina Elementary School</t>
  </si>
  <si>
    <t>Newport Heights Elementary</t>
  </si>
  <si>
    <t>Newport Senior High School</t>
  </si>
  <si>
    <t>International School</t>
  </si>
  <si>
    <t>Interlake Senior High School</t>
  </si>
  <si>
    <t>Odle Middle School</t>
  </si>
  <si>
    <t>Ardmore Elementary School</t>
  </si>
  <si>
    <t>Spiritridge Elementary School</t>
  </si>
  <si>
    <t>Bennett Elementary School</t>
  </si>
  <si>
    <t>Cherry Crest Elementary School</t>
  </si>
  <si>
    <t>Somerset Elementary School</t>
  </si>
  <si>
    <t>Bellevue Big Picture School</t>
  </si>
  <si>
    <t>Central Educational Services</t>
  </si>
  <si>
    <t>Jing Mei Elementary School</t>
  </si>
  <si>
    <t>Showalter Middle School</t>
  </si>
  <si>
    <t>Foster Senior High School</t>
  </si>
  <si>
    <t>Cascade View Elementary</t>
  </si>
  <si>
    <t>Tukwila Elementary</t>
  </si>
  <si>
    <t>Thorndyke Elementary</t>
  </si>
  <si>
    <t>CLIP</t>
  </si>
  <si>
    <t>PARADE</t>
  </si>
  <si>
    <t>Carnation Elementary School</t>
  </si>
  <si>
    <t>Cherry Valley Elementary School</t>
  </si>
  <si>
    <t>Cedarcrest High School</t>
  </si>
  <si>
    <t>Tolt Middle School</t>
  </si>
  <si>
    <t>Stillwater Elementary</t>
  </si>
  <si>
    <t>Terminal Park Elementary School</t>
  </si>
  <si>
    <t>West Auburn Senior High School</t>
  </si>
  <si>
    <t>Auburn Senior High School</t>
  </si>
  <si>
    <t>Dick Scobee Elementary School</t>
  </si>
  <si>
    <t>Olympic Middle School</t>
  </si>
  <si>
    <t>Lea Hill Elementary School</t>
  </si>
  <si>
    <t>Gildo Rey Elementary School</t>
  </si>
  <si>
    <t>Evergreen Heights Elementary</t>
  </si>
  <si>
    <t>Alpac Elementary School</t>
  </si>
  <si>
    <t>Lake View Elementary School</t>
  </si>
  <si>
    <t>Rainier Middle School</t>
  </si>
  <si>
    <t>Ilalko Elementary School</t>
  </si>
  <si>
    <t>Mt Baker Middle School</t>
  </si>
  <si>
    <t>Auburn Riverside High School</t>
  </si>
  <si>
    <t>Auburn Mountainview High School</t>
  </si>
  <si>
    <t>Lakeland Hills Elementary</t>
  </si>
  <si>
    <t>Arthur Jacobsen Elementary</t>
  </si>
  <si>
    <t>Tahoma Senior High School</t>
  </si>
  <si>
    <t>Lake Wilderness Elementary</t>
  </si>
  <si>
    <t>Summit Trail Middle School</t>
  </si>
  <si>
    <t>Shadow Lake Elementary</t>
  </si>
  <si>
    <t>Maple View Middle School</t>
  </si>
  <si>
    <t>Rock Creek Elementary</t>
  </si>
  <si>
    <t>Glacier Park Elementary</t>
  </si>
  <si>
    <t>Cedar River Elementary</t>
  </si>
  <si>
    <t>Tahoma Elementary</t>
  </si>
  <si>
    <t>Two Rivers School</t>
  </si>
  <si>
    <t>Fall City Elementary</t>
  </si>
  <si>
    <t>North Bend Elementary School</t>
  </si>
  <si>
    <t>Snoqualmie Elementary</t>
  </si>
  <si>
    <t>Mount Si High School</t>
  </si>
  <si>
    <t>Edwin R Opstad Elementary</t>
  </si>
  <si>
    <t>Chief Kanim Middle School</t>
  </si>
  <si>
    <t>Cascade View Elementary School</t>
  </si>
  <si>
    <t>Twin Falls Middle School</t>
  </si>
  <si>
    <t>Snoqualmie Access</t>
  </si>
  <si>
    <t>Snoqualmie Parent Partnership Program</t>
  </si>
  <si>
    <t>Timber Ridge Elementary School</t>
  </si>
  <si>
    <t>Issaquah Special Services</t>
  </si>
  <si>
    <t>Clark Elementary</t>
  </si>
  <si>
    <t>Issaquah Middle School</t>
  </si>
  <si>
    <t>Sunset Elementary</t>
  </si>
  <si>
    <t>Issaquah High School</t>
  </si>
  <si>
    <t>Sunny Hills Elementary</t>
  </si>
  <si>
    <t>Briarwood Elementary</t>
  </si>
  <si>
    <t>Maywood Middle School</t>
  </si>
  <si>
    <t>Maple Hills Elementary</t>
  </si>
  <si>
    <t>Issaquah Valley Elementary</t>
  </si>
  <si>
    <t>Apollo Elementary</t>
  </si>
  <si>
    <t>Pine Lake Middle School</t>
  </si>
  <si>
    <t>Liberty Sr High School</t>
  </si>
  <si>
    <t>Challenger Elementary</t>
  </si>
  <si>
    <t>Cougar Ridge Elementary</t>
  </si>
  <si>
    <t>Discovery Elementary</t>
  </si>
  <si>
    <t>Beaver Lake Middle School</t>
  </si>
  <si>
    <t>Skyline High School</t>
  </si>
  <si>
    <t>Cascade Ridge Elementary</t>
  </si>
  <si>
    <t>Newcastle Elementary School</t>
  </si>
  <si>
    <t>Grand Ridge Elementary</t>
  </si>
  <si>
    <t>Pacific Cascade Middle School</t>
  </si>
  <si>
    <t>Creekside Elementary</t>
  </si>
  <si>
    <t>Gibson Ek High School</t>
  </si>
  <si>
    <t>Handicapped Contractual Services</t>
  </si>
  <si>
    <t>Home Education Exchange</t>
  </si>
  <si>
    <t>Cascade K-8 Community School</t>
  </si>
  <si>
    <t>Lake Forest Park Elementary</t>
  </si>
  <si>
    <t>Ridgecrest Elementary</t>
  </si>
  <si>
    <t>Briarcrest Elementary</t>
  </si>
  <si>
    <t>Echo Lake Elementary School</t>
  </si>
  <si>
    <t>Brookside Elementary</t>
  </si>
  <si>
    <t>Highland Terrace Elementary</t>
  </si>
  <si>
    <t>Shorecrest High School</t>
  </si>
  <si>
    <t>Kellogg Middle School</t>
  </si>
  <si>
    <t>Parkwood Elementary</t>
  </si>
  <si>
    <t>Melvin G Syre Elementary</t>
  </si>
  <si>
    <t>Albert Einstein Middle School</t>
  </si>
  <si>
    <t>Shorewood High School</t>
  </si>
  <si>
    <t>Meridian Park Elementary School</t>
  </si>
  <si>
    <t>Contractual Schools</t>
  </si>
  <si>
    <t>Discovery School</t>
  </si>
  <si>
    <t>Explorer Community School</t>
  </si>
  <si>
    <t>Emerson K-12</t>
  </si>
  <si>
    <t>International Community School</t>
  </si>
  <si>
    <t>Environmental &amp; Adventure School</t>
  </si>
  <si>
    <t>Stella Schola</t>
  </si>
  <si>
    <t>Redmond Elementary</t>
  </si>
  <si>
    <t>Kirkland Middle School</t>
  </si>
  <si>
    <t>Lake Washington High</t>
  </si>
  <si>
    <t>Juanita Elementary</t>
  </si>
  <si>
    <t>Rose Hill Elementary</t>
  </si>
  <si>
    <t>Lakeview Elementary</t>
  </si>
  <si>
    <t>Redmond Middle School</t>
  </si>
  <si>
    <t>Twain Elementary</t>
  </si>
  <si>
    <t>Thoreau Elementary</t>
  </si>
  <si>
    <t>Redmond High</t>
  </si>
  <si>
    <t>Mann Elementary</t>
  </si>
  <si>
    <t>Audubon Elementary</t>
  </si>
  <si>
    <t>Finn Hill Middle School</t>
  </si>
  <si>
    <t>Bell Elementary</t>
  </si>
  <si>
    <t>Frost Elementary</t>
  </si>
  <si>
    <t>Rush Elementary</t>
  </si>
  <si>
    <t>Keller Elementary</t>
  </si>
  <si>
    <t>Rose Hill Middle School</t>
  </si>
  <si>
    <t>Sandburg Elementary</t>
  </si>
  <si>
    <t>Muir Elementary</t>
  </si>
  <si>
    <t>Juanita High</t>
  </si>
  <si>
    <t>Emerson High School</t>
  </si>
  <si>
    <t>Community School</t>
  </si>
  <si>
    <t>Kamiakin Middle School</t>
  </si>
  <si>
    <t>Kirk Elementary</t>
  </si>
  <si>
    <t>Dickinson Elementary</t>
  </si>
  <si>
    <t>Mead Elementary</t>
  </si>
  <si>
    <t>Rockwell Elementary</t>
  </si>
  <si>
    <t>Evergreen Middle School</t>
  </si>
  <si>
    <t>Northstar Middle School</t>
  </si>
  <si>
    <t>Alcott Elementary</t>
  </si>
  <si>
    <t>Smith Elementary</t>
  </si>
  <si>
    <t>Wilder Elementary</t>
  </si>
  <si>
    <t>Mcauliffe Elementary</t>
  </si>
  <si>
    <t>Inglewood Middle School</t>
  </si>
  <si>
    <t>Einstein Elementary</t>
  </si>
  <si>
    <t>Eastlake High School</t>
  </si>
  <si>
    <t>Blackwell Elementary</t>
  </si>
  <si>
    <t>Rosa Parks Elementary</t>
  </si>
  <si>
    <t>Renaissance School</t>
  </si>
  <si>
    <t>Carson Elementary</t>
  </si>
  <si>
    <t>Tesla STEM High School</t>
  </si>
  <si>
    <t>Clara Barton Elementary School</t>
  </si>
  <si>
    <t>Ella Baker Elementary School</t>
  </si>
  <si>
    <t>Meridian Elementary School</t>
  </si>
  <si>
    <t>Kent-Meridian High School</t>
  </si>
  <si>
    <t>East Hill Elementary School</t>
  </si>
  <si>
    <t>Meridian Middle School</t>
  </si>
  <si>
    <t>Covington Elementary School</t>
  </si>
  <si>
    <t>Scenic Hill Elementary School</t>
  </si>
  <si>
    <t>Park Orchard Elementary School</t>
  </si>
  <si>
    <t>Lake Youngs Elementary School</t>
  </si>
  <si>
    <t>Pine Tree Elementary School</t>
  </si>
  <si>
    <t>Kentridge High School</t>
  </si>
  <si>
    <t>Cedar Valley Elementary School</t>
  </si>
  <si>
    <t>Springbrook Elementary School</t>
  </si>
  <si>
    <t>Fairwood Elementary School</t>
  </si>
  <si>
    <t>Soos Creek Elementary School</t>
  </si>
  <si>
    <t>Grass Lake Elementary School</t>
  </si>
  <si>
    <t>Meeker Middle School</t>
  </si>
  <si>
    <t>Crestwood Elementary School</t>
  </si>
  <si>
    <t>Mattson Middle School</t>
  </si>
  <si>
    <t>Kentwood High School</t>
  </si>
  <si>
    <t>Ridgewood Elementary School</t>
  </si>
  <si>
    <t>Martin Sortun Elementary School</t>
  </si>
  <si>
    <t>Jenkins Creek Elementary School</t>
  </si>
  <si>
    <t>Horizon Elementary School</t>
  </si>
  <si>
    <t>Carriage Crest Elementary School</t>
  </si>
  <si>
    <t>Neely O Brien Elementary School</t>
  </si>
  <si>
    <t>George T. Daniel Elementary School</t>
  </si>
  <si>
    <t>Sunrise Elementary School</t>
  </si>
  <si>
    <t>Cedar Heights Middle School</t>
  </si>
  <si>
    <t>Meadow Ridge Elementary School</t>
  </si>
  <si>
    <t>Sawyer Woods Elementary School</t>
  </si>
  <si>
    <t>Northwood Middle School</t>
  </si>
  <si>
    <t>Glenridge Elementary</t>
  </si>
  <si>
    <t>Kentlake High School</t>
  </si>
  <si>
    <t>Kent Elementary School</t>
  </si>
  <si>
    <t>Emerald Park Elementary School</t>
  </si>
  <si>
    <t>Millennium Elementary School</t>
  </si>
  <si>
    <t>Mill Creek Middle School</t>
  </si>
  <si>
    <t>iGrad</t>
  </si>
  <si>
    <t>The Outreach Program</t>
  </si>
  <si>
    <t>Northshore Special Services</t>
  </si>
  <si>
    <t>Kenmore Elementary</t>
  </si>
  <si>
    <t>Crystal Springs Elementary</t>
  </si>
  <si>
    <t>Bothell High School</t>
  </si>
  <si>
    <t>Arrowhead Elementary</t>
  </si>
  <si>
    <t>Cottage Lake Elementary</t>
  </si>
  <si>
    <t>Westhill Elementary</t>
  </si>
  <si>
    <t>Maywood Hills Elementary</t>
  </si>
  <si>
    <t>Kenmore Middle School</t>
  </si>
  <si>
    <t>Lockwood Elementary</t>
  </si>
  <si>
    <t>Moorlands Elementary</t>
  </si>
  <si>
    <t>Inglemoor HS</t>
  </si>
  <si>
    <t>Canyon Park Middle School</t>
  </si>
  <si>
    <t>Shelton View Elementary</t>
  </si>
  <si>
    <t>Woodin Elementary</t>
  </si>
  <si>
    <t>Leota Middle School</t>
  </si>
  <si>
    <t>Secondary Academy for Success</t>
  </si>
  <si>
    <t>Canyon Creek Elementary</t>
  </si>
  <si>
    <t>Northshore Middle School</t>
  </si>
  <si>
    <t>Wellington Elementary</t>
  </si>
  <si>
    <t>Hollywood Hill Elementary</t>
  </si>
  <si>
    <t>Woodinville HS</t>
  </si>
  <si>
    <t>Fernwood Elementary</t>
  </si>
  <si>
    <t>Frank Love Elementary</t>
  </si>
  <si>
    <t>Skyview Middle School</t>
  </si>
  <si>
    <t>Woodmoor Elementary</t>
  </si>
  <si>
    <t>East Ridge Elementary</t>
  </si>
  <si>
    <t>Kokanee Elementary</t>
  </si>
  <si>
    <t>Timbercrest Middle School</t>
  </si>
  <si>
    <t>Northshore Online School</t>
  </si>
  <si>
    <t>North Creek High School</t>
  </si>
  <si>
    <t>Muckleshoot Tribal School</t>
  </si>
  <si>
    <t>Rainier Prep</t>
  </si>
  <si>
    <t>Rainier Valley Leadership Academy</t>
  </si>
  <si>
    <t>Impact | Puget Sound Elementary</t>
  </si>
  <si>
    <t>Renaissance Alternative High School</t>
  </si>
  <si>
    <t>Bremerton Home Link Program</t>
  </si>
  <si>
    <t>West Hills S.T.E.M. Academy</t>
  </si>
  <si>
    <t>View Ridge Elementary Arts Academy</t>
  </si>
  <si>
    <t>Crownhill Elementary School</t>
  </si>
  <si>
    <t>Bremerton High School</t>
  </si>
  <si>
    <t>Naval Avenue Elementary School</t>
  </si>
  <si>
    <t>Armin Jahr Elementary</t>
  </si>
  <si>
    <t>West Sound Technical Skills Center</t>
  </si>
  <si>
    <t>Kitsap Lake Elementary</t>
  </si>
  <si>
    <t>Mountain View Middle School</t>
  </si>
  <si>
    <t>Odyssey Multiage Program</t>
  </si>
  <si>
    <t>Mosaic Home Education Partnership</t>
  </si>
  <si>
    <t>Eagle Harbor High School</t>
  </si>
  <si>
    <t>Bainbridge Special Education Services</t>
  </si>
  <si>
    <t>Bainbridge High School</t>
  </si>
  <si>
    <t>Capt Johnston Blakely Elem Sch</t>
  </si>
  <si>
    <t>Ordway Elementary</t>
  </si>
  <si>
    <t>Woodward Middle School</t>
  </si>
  <si>
    <t>Sakai Intermediate</t>
  </si>
  <si>
    <t>Poulsbo Elementary School</t>
  </si>
  <si>
    <t>Poulsbo Middle School</t>
  </si>
  <si>
    <t>David Wolfle Elementary</t>
  </si>
  <si>
    <t>Hilder Pearson Elementary</t>
  </si>
  <si>
    <t>North Kitsap High School</t>
  </si>
  <si>
    <t>Suquamish Elementary School</t>
  </si>
  <si>
    <t>Kingston Middle School</t>
  </si>
  <si>
    <t>Vinland Elementary</t>
  </si>
  <si>
    <t>Richard Gordon Elementary</t>
  </si>
  <si>
    <t>Kingston High School</t>
  </si>
  <si>
    <t>Central Kitsap High School</t>
  </si>
  <si>
    <t>Brownsville Elementary</t>
  </si>
  <si>
    <t>Central Kitsap Middle School</t>
  </si>
  <si>
    <t>John D. Bud Hawk Elementary at Jackson Park</t>
  </si>
  <si>
    <t>Fairview Middle School</t>
  </si>
  <si>
    <t>Cottonwood Elementary School</t>
  </si>
  <si>
    <t>Esquire Hills Elementary</t>
  </si>
  <si>
    <t>Clear Creek Elementary School</t>
  </si>
  <si>
    <t>Olympic High School</t>
  </si>
  <si>
    <t>Silverdale Elementary</t>
  </si>
  <si>
    <t>Woodlands Elementary</t>
  </si>
  <si>
    <t>Ridgetop Middle School</t>
  </si>
  <si>
    <t>Cougar Valley Elementary</t>
  </si>
  <si>
    <t>Silver Ridge Elementary</t>
  </si>
  <si>
    <t>Green Mountain Elementary</t>
  </si>
  <si>
    <t>Emerald Heights Elementary</t>
  </si>
  <si>
    <t>Klahowya Secondary</t>
  </si>
  <si>
    <t>Pinecrest Elementary</t>
  </si>
  <si>
    <t>Barker Creek Community School</t>
  </si>
  <si>
    <t>Explorer Academy</t>
  </si>
  <si>
    <t>South Kitsap High School</t>
  </si>
  <si>
    <t>East Port Orchard Elementary</t>
  </si>
  <si>
    <t>Orchard Heights Elementary</t>
  </si>
  <si>
    <t>Olalla Elementary School</t>
  </si>
  <si>
    <t>Marcus Whitman Middle School</t>
  </si>
  <si>
    <t>South Colby Elementary</t>
  </si>
  <si>
    <t>Discovery</t>
  </si>
  <si>
    <t>Burley Glenwood Elementary</t>
  </si>
  <si>
    <t>Manchester Elementary School</t>
  </si>
  <si>
    <t>John Sedgwick Middle School</t>
  </si>
  <si>
    <t>Hidden Creek Elementary School</t>
  </si>
  <si>
    <t>Sidney Glen Elementary School</t>
  </si>
  <si>
    <t>Mullenix Ridge Elementary School</t>
  </si>
  <si>
    <t>Chief Kitsap Academy</t>
  </si>
  <si>
    <t>Damman Elementary</t>
  </si>
  <si>
    <t>Easton School</t>
  </si>
  <si>
    <t>Thorp Elem &amp; Jr Sr High</t>
  </si>
  <si>
    <t>Morgan Middle School</t>
  </si>
  <si>
    <t>Ellensburg High School</t>
  </si>
  <si>
    <t>Mt. Stuart Elementary</t>
  </si>
  <si>
    <t>Valley View Elementary School</t>
  </si>
  <si>
    <t>K-12 Ellensburg Learning Center</t>
  </si>
  <si>
    <t>Kittitas Elementary School</t>
  </si>
  <si>
    <t>Kittitas High School</t>
  </si>
  <si>
    <t>Swiftwater Learning Center</t>
  </si>
  <si>
    <t>Cle Elum Roslyn Elementary</t>
  </si>
  <si>
    <t>Cle Elum Roslyn High School</t>
  </si>
  <si>
    <t>Walter Strom Middle School</t>
  </si>
  <si>
    <t>Wishram High And Elementary Schl</t>
  </si>
  <si>
    <t>Bickleton Elementary &amp; High Schl</t>
  </si>
  <si>
    <t>Centerville Elementary</t>
  </si>
  <si>
    <t>Trout Lake School</t>
  </si>
  <si>
    <t>Trout Lake Elementary</t>
  </si>
  <si>
    <t>Glenwood Elementary</t>
  </si>
  <si>
    <t>Glenwood Secondary</t>
  </si>
  <si>
    <t>Klickitat Elem &amp; High</t>
  </si>
  <si>
    <t>Goldendale Primary School</t>
  </si>
  <si>
    <t>Goldendale High School</t>
  </si>
  <si>
    <t>Goldendale Middle School</t>
  </si>
  <si>
    <t>Columbia High School</t>
  </si>
  <si>
    <t>Hulan L Whitson Elem</t>
  </si>
  <si>
    <t>Wayne M Henkle Middle School</t>
  </si>
  <si>
    <t>White Salmon Academy</t>
  </si>
  <si>
    <t>Wallace &amp; Priscilla Stevenson Intermediate School</t>
  </si>
  <si>
    <t>Dallesport Elementary</t>
  </si>
  <si>
    <t>Lyle High School</t>
  </si>
  <si>
    <t>Lyle Middle School</t>
  </si>
  <si>
    <t>Napavine Jr Sr High School</t>
  </si>
  <si>
    <t>Napavine Elementary</t>
  </si>
  <si>
    <t>Evaline Elementary School</t>
  </si>
  <si>
    <t>Mossyrock Elementary School</t>
  </si>
  <si>
    <t>Mossyrock Jr./Sr. High School</t>
  </si>
  <si>
    <t>Mossyrock Academy</t>
  </si>
  <si>
    <t>Morton Elementary School</t>
  </si>
  <si>
    <t>Morton Junior-Senior High</t>
  </si>
  <si>
    <t>Adna Elementary School</t>
  </si>
  <si>
    <t>Adna Middle/High School</t>
  </si>
  <si>
    <t>Winlock Miller Elementary</t>
  </si>
  <si>
    <t>Winlock Senior High</t>
  </si>
  <si>
    <t>Winlock Middle School</t>
  </si>
  <si>
    <t>Boistfort Elem</t>
  </si>
  <si>
    <t>Toledo High School</t>
  </si>
  <si>
    <t>Toledo Elementary School</t>
  </si>
  <si>
    <t>Toledo Middle School</t>
  </si>
  <si>
    <t>Cowlitz Prairie Academy</t>
  </si>
  <si>
    <t>Onalaska High School</t>
  </si>
  <si>
    <t>Onalaska Elementary School</t>
  </si>
  <si>
    <t xml:space="preserve">Onalaska Middle School </t>
  </si>
  <si>
    <t>Pe Ell School</t>
  </si>
  <si>
    <t>W F West High School</t>
  </si>
  <si>
    <t>Chehalis Middle School</t>
  </si>
  <si>
    <t>Lewis County Alternative School</t>
  </si>
  <si>
    <t>James W Lintott Elementary School</t>
  </si>
  <si>
    <t>Orin C Smith Elementary School</t>
  </si>
  <si>
    <t>White Pass Jr. Sr. High School</t>
  </si>
  <si>
    <t>White Pass Elementary School</t>
  </si>
  <si>
    <t>Centralia High School</t>
  </si>
  <si>
    <t>Edison Elementary</t>
  </si>
  <si>
    <t>Oakview Elementary School</t>
  </si>
  <si>
    <t>Fords Prairie Elementary</t>
  </si>
  <si>
    <t>Jefferson Lincoln Elementary</t>
  </si>
  <si>
    <t>Centralia Middle School</t>
  </si>
  <si>
    <t>Futurus High School</t>
  </si>
  <si>
    <t>Sprague High School</t>
  </si>
  <si>
    <t>Sprague Elementary</t>
  </si>
  <si>
    <t>Reardan Middle-Senior High School</t>
  </si>
  <si>
    <t>Reardan Elementary School</t>
  </si>
  <si>
    <t>Almira Elementary School</t>
  </si>
  <si>
    <t>Creston Elementary</t>
  </si>
  <si>
    <t>Creston Jr-Sr High School</t>
  </si>
  <si>
    <t>Odessa High School</t>
  </si>
  <si>
    <t>P C Jantz Elementary</t>
  </si>
  <si>
    <t>Wilbur Secondary School</t>
  </si>
  <si>
    <t>Wilbur Elementary School</t>
  </si>
  <si>
    <t>Harrington Elementary School</t>
  </si>
  <si>
    <t>Harrington High School</t>
  </si>
  <si>
    <t>Davenport Elementary</t>
  </si>
  <si>
    <t>Davenport Senior High School</t>
  </si>
  <si>
    <t>Southside Elementary</t>
  </si>
  <si>
    <t>Grapeview Elementary &amp; Middle School</t>
  </si>
  <si>
    <t>Evergreen Elementary School</t>
  </si>
  <si>
    <t>Shelton High School</t>
  </si>
  <si>
    <t>Bordeaux Elementary School</t>
  </si>
  <si>
    <t>Choice Middle and High School</t>
  </si>
  <si>
    <t>Oakland Bay Junior High School</t>
  </si>
  <si>
    <t>Shelton Open Doors</t>
  </si>
  <si>
    <t>Mary M. Knight School</t>
  </si>
  <si>
    <t>James A. Taylor High School</t>
  </si>
  <si>
    <t>North Mason Homelink Program</t>
  </si>
  <si>
    <t>Belfair Elementary</t>
  </si>
  <si>
    <t>Hawkins Middle School</t>
  </si>
  <si>
    <t>North Mason Senior High School</t>
  </si>
  <si>
    <t>Sand Hill Elementary</t>
  </si>
  <si>
    <t>Hood Canal Elementary School</t>
  </si>
  <si>
    <t>Nespelem Elementary</t>
  </si>
  <si>
    <t>Omak High School</t>
  </si>
  <si>
    <t>N Omak Elementary</t>
  </si>
  <si>
    <t>E Omak Elementary</t>
  </si>
  <si>
    <t>Omak Middle School</t>
  </si>
  <si>
    <t>Washington Virtual Academy Omak Elementary</t>
  </si>
  <si>
    <t>Washington Virtual Academy Omak Middle School</t>
  </si>
  <si>
    <t>Washington Virtual Academy Omak High School</t>
  </si>
  <si>
    <t>Okanogan Alternative High School</t>
  </si>
  <si>
    <t>Okanogan Middle School</t>
  </si>
  <si>
    <t>Okanogan High School</t>
  </si>
  <si>
    <t>Grainger Elementary</t>
  </si>
  <si>
    <t>Okanogan Outreach Alternative School</t>
  </si>
  <si>
    <t>Brewster High School</t>
  </si>
  <si>
    <t>Brewster Elementary School</t>
  </si>
  <si>
    <t>Brewster Middle School</t>
  </si>
  <si>
    <t>Brewster Alternative School</t>
  </si>
  <si>
    <t>Pateros Elementary</t>
  </si>
  <si>
    <t>Pateros High School</t>
  </si>
  <si>
    <t>Home School Experience</t>
  </si>
  <si>
    <t>Liberty Bell Jr Sr High</t>
  </si>
  <si>
    <t>Methow Valley Elementary</t>
  </si>
  <si>
    <t>Tonasket High School</t>
  </si>
  <si>
    <t>Tonasket Elementary School</t>
  </si>
  <si>
    <t>Tonasket Middle School</t>
  </si>
  <si>
    <t>Oroville Elementary</t>
  </si>
  <si>
    <t>Oroville Middle-High School</t>
  </si>
  <si>
    <t>Hilltop School</t>
  </si>
  <si>
    <t>Long Beach Elementary School</t>
  </si>
  <si>
    <t>Ocean Park Elementary</t>
  </si>
  <si>
    <t>Ilwaco High School</t>
  </si>
  <si>
    <t>Ocean Beach Early Childhood Center</t>
  </si>
  <si>
    <t>Ocean Beach Alternative School</t>
  </si>
  <si>
    <t>Raymond Jr Sr High School</t>
  </si>
  <si>
    <t>Raymond Elementary School</t>
  </si>
  <si>
    <t>South Bend High School</t>
  </si>
  <si>
    <t>Pacific Virtual Learning</t>
  </si>
  <si>
    <t>Naselle Elementary</t>
  </si>
  <si>
    <t>Naselle Jr Sr High Schools</t>
  </si>
  <si>
    <t>Willapa Valley Middle-High</t>
  </si>
  <si>
    <t>Willapa Elementary</t>
  </si>
  <si>
    <t>North River School</t>
  </si>
  <si>
    <t>Newport High School</t>
  </si>
  <si>
    <t>Sadie Halstead Middle School</t>
  </si>
  <si>
    <t>Stratton Elementary</t>
  </si>
  <si>
    <t>Pend Oreille River School</t>
  </si>
  <si>
    <t>Cusick Jr Sr High School</t>
  </si>
  <si>
    <t>Bess Herian Elementary</t>
  </si>
  <si>
    <t>Home Pride</t>
  </si>
  <si>
    <t>Selkirk Elementary</t>
  </si>
  <si>
    <t>Selkirk Middle School</t>
  </si>
  <si>
    <t>Selkirk High School</t>
  </si>
  <si>
    <t>Anderson Island Elementary</t>
  </si>
  <si>
    <t>Pioneer Middle</t>
  </si>
  <si>
    <t>Cherrydale Elementary</t>
  </si>
  <si>
    <t>Saltars Point Elementary</t>
  </si>
  <si>
    <t>Steilacoom High</t>
  </si>
  <si>
    <t>Chloe Clark Elementary</t>
  </si>
  <si>
    <t>Puyallup Online Academy/POA</t>
  </si>
  <si>
    <t>Puyallup High School</t>
  </si>
  <si>
    <t>Stewart Elementary</t>
  </si>
  <si>
    <t>Meeker Elementary</t>
  </si>
  <si>
    <t>Waller Road Elementary</t>
  </si>
  <si>
    <t>Firgrove Elementary</t>
  </si>
  <si>
    <t>Spinning Elementary</t>
  </si>
  <si>
    <t>Maplewood Elementary</t>
  </si>
  <si>
    <t>Woodland Elementary</t>
  </si>
  <si>
    <t>Edgemont Jr High</t>
  </si>
  <si>
    <t>Karshner Elementary</t>
  </si>
  <si>
    <t>Kalles Junior High</t>
  </si>
  <si>
    <t>Aylen Jr High</t>
  </si>
  <si>
    <t>Fruitland Elementary</t>
  </si>
  <si>
    <t>Wildwood Elementary</t>
  </si>
  <si>
    <t>Mt View Elementary</t>
  </si>
  <si>
    <t>Rogers High School</t>
  </si>
  <si>
    <t>Ballou Jr High</t>
  </si>
  <si>
    <t>Northwood Elementary</t>
  </si>
  <si>
    <t>Walker High School</t>
  </si>
  <si>
    <t>Pope Elementary</t>
  </si>
  <si>
    <t>Ferrucci Jr High</t>
  </si>
  <si>
    <t>Hunt Elementary</t>
  </si>
  <si>
    <t>Brouillet Elementary</t>
  </si>
  <si>
    <t>Shaw Road Elementary</t>
  </si>
  <si>
    <t>Stahl Junior High</t>
  </si>
  <si>
    <t>Zeiger Elementary</t>
  </si>
  <si>
    <t>Emerald Ridge High School</t>
  </si>
  <si>
    <t>Edgerton Elementary</t>
  </si>
  <si>
    <t>Glacier View Junior High</t>
  </si>
  <si>
    <t>Puyallup Open Doors/POD</t>
  </si>
  <si>
    <t>Puyallup Parent Partnership Program</t>
  </si>
  <si>
    <t>Comm Based Trans Program</t>
  </si>
  <si>
    <t>Tacoma School of the Arts</t>
  </si>
  <si>
    <t>Larchmont</t>
  </si>
  <si>
    <t>Stadium</t>
  </si>
  <si>
    <t>Blix Elementary</t>
  </si>
  <si>
    <t>Jefferson</t>
  </si>
  <si>
    <t>Franklin</t>
  </si>
  <si>
    <t>Fern Hill</t>
  </si>
  <si>
    <t>Sheridan</t>
  </si>
  <si>
    <t>Point Defiance</t>
  </si>
  <si>
    <t>Lincoln</t>
  </si>
  <si>
    <t>Northeast Tacoma</t>
  </si>
  <si>
    <t>Manitou Park</t>
  </si>
  <si>
    <t>Roosevelt</t>
  </si>
  <si>
    <t>Lyon</t>
  </si>
  <si>
    <t>Jason Lee</t>
  </si>
  <si>
    <t>Stanley</t>
  </si>
  <si>
    <t>Stewart</t>
  </si>
  <si>
    <t>Mason</t>
  </si>
  <si>
    <t>Gray</t>
  </si>
  <si>
    <t>Geiger</t>
  </si>
  <si>
    <t>Downing</t>
  </si>
  <si>
    <t>Lister</t>
  </si>
  <si>
    <t>Fawcett</t>
  </si>
  <si>
    <t>Lowell</t>
  </si>
  <si>
    <t>Reed</t>
  </si>
  <si>
    <t>Edison</t>
  </si>
  <si>
    <t>Browns Point</t>
  </si>
  <si>
    <t>Whitman</t>
  </si>
  <si>
    <t>Sherman</t>
  </si>
  <si>
    <t>Delong</t>
  </si>
  <si>
    <t>Arlington</t>
  </si>
  <si>
    <t>Mann</t>
  </si>
  <si>
    <t>Grant</t>
  </si>
  <si>
    <t>Baker</t>
  </si>
  <si>
    <t>Wainwright</t>
  </si>
  <si>
    <t>Meeker</t>
  </si>
  <si>
    <t>Wilson</t>
  </si>
  <si>
    <t>Bryant</t>
  </si>
  <si>
    <t>Mt Tahoma</t>
  </si>
  <si>
    <t>Truman</t>
  </si>
  <si>
    <t>Birney</t>
  </si>
  <si>
    <t>Whittier</t>
  </si>
  <si>
    <t>McCarver</t>
  </si>
  <si>
    <t>Skyline</t>
  </si>
  <si>
    <t>Boze</t>
  </si>
  <si>
    <t>Foss</t>
  </si>
  <si>
    <t>Oakland High School</t>
  </si>
  <si>
    <t>Pearl Street Center</t>
  </si>
  <si>
    <t>Crescent Heights</t>
  </si>
  <si>
    <t>Angelo Giaudrone Middle School</t>
  </si>
  <si>
    <t>Helen B. Stafford Elementary</t>
  </si>
  <si>
    <t>Science and Math Institute</t>
  </si>
  <si>
    <t>First Creek Middle School</t>
  </si>
  <si>
    <t>Industrial Design Engineering and Art</t>
  </si>
  <si>
    <t>Carbonado Historical School 19</t>
  </si>
  <si>
    <t>University Place Primary</t>
  </si>
  <si>
    <t>Curtis Junior High</t>
  </si>
  <si>
    <t>Narrows View Intermediate</t>
  </si>
  <si>
    <t>Curtis Senior High</t>
  </si>
  <si>
    <t>Sunset Primary</t>
  </si>
  <si>
    <t>Chambers Elementary</t>
  </si>
  <si>
    <t>Drum Intermediate</t>
  </si>
  <si>
    <t>Evergreen Primary</t>
  </si>
  <si>
    <t>Maple Lawn Elementary</t>
  </si>
  <si>
    <t>Sumner High School</t>
  </si>
  <si>
    <t>Bonney Lake Elementary</t>
  </si>
  <si>
    <t>Eismann Elementary</t>
  </si>
  <si>
    <t>Sumner Middle School</t>
  </si>
  <si>
    <t>Lakeridge Middle School</t>
  </si>
  <si>
    <t>Victor Falls Elementary</t>
  </si>
  <si>
    <t>Emerald Hills Elementary</t>
  </si>
  <si>
    <t>Liberty Ridge Elementary</t>
  </si>
  <si>
    <t>Crestwood Elementary</t>
  </si>
  <si>
    <t>Daffodil Valley Elementary</t>
  </si>
  <si>
    <t>Bonney Lake High School</t>
  </si>
  <si>
    <t>Tehaleh Heights Elementary</t>
  </si>
  <si>
    <t>Lake Tapps Elementary</t>
  </si>
  <si>
    <t>North Tapps Middle School</t>
  </si>
  <si>
    <t>Dieringer Heights Elementary</t>
  </si>
  <si>
    <t>Orting High School</t>
  </si>
  <si>
    <t>Orting Middle School</t>
  </si>
  <si>
    <t>Ptarmigan Ridge Elementary School</t>
  </si>
  <si>
    <t>Orting Special Education</t>
  </si>
  <si>
    <t>Alfaretta House</t>
  </si>
  <si>
    <t>Re-Entry High School</t>
  </si>
  <si>
    <t>Park Lodge Elementary School</t>
  </si>
  <si>
    <t>Clover Park High School</t>
  </si>
  <si>
    <t>Tillicum Elementary School</t>
  </si>
  <si>
    <t>Lakeview Hope Academy</t>
  </si>
  <si>
    <t>Custer Elementary School</t>
  </si>
  <si>
    <t>Idlewild Elementary School</t>
  </si>
  <si>
    <t>Hudtloff Middle School</t>
  </si>
  <si>
    <t>Tyee Park Elementary School</t>
  </si>
  <si>
    <t>Hillside Elementary School</t>
  </si>
  <si>
    <t>Lake Louise Elementary School</t>
  </si>
  <si>
    <t>Beachwood Elementary School</t>
  </si>
  <si>
    <t>Dower Elementary School</t>
  </si>
  <si>
    <t>Lakes High School</t>
  </si>
  <si>
    <t>Carter Lake Elementary School</t>
  </si>
  <si>
    <t>Lochburn Middle School</t>
  </si>
  <si>
    <t>Oakbrook Elementary School</t>
  </si>
  <si>
    <t>Harrison Prep School</t>
  </si>
  <si>
    <t>Transition Day Students</t>
  </si>
  <si>
    <t>Meriwether Elementary School</t>
  </si>
  <si>
    <t>Rainier Elementary School</t>
  </si>
  <si>
    <t>Four Heroes Elementary</t>
  </si>
  <si>
    <t>CPSD Open Doors Program</t>
  </si>
  <si>
    <t>Henderson Bay Alt High School</t>
  </si>
  <si>
    <t>Goodman Middle School</t>
  </si>
  <si>
    <t>Peninsula High School</t>
  </si>
  <si>
    <t>Harbor Heights Elementary School</t>
  </si>
  <si>
    <t>Evergreen Elementary</t>
  </si>
  <si>
    <t>Vaughn Elementary School</t>
  </si>
  <si>
    <t>Artondale Elementary School</t>
  </si>
  <si>
    <t>Purdy Elementary School</t>
  </si>
  <si>
    <t>Discovery Elementary School</t>
  </si>
  <si>
    <t>Gig Harbor High</t>
  </si>
  <si>
    <t>Key Peninsula Middle School</t>
  </si>
  <si>
    <t>Minter Creek Elementary</t>
  </si>
  <si>
    <t>Kopachuck Middle School</t>
  </si>
  <si>
    <t>Voyager Elementary</t>
  </si>
  <si>
    <t>Harbor Ridge Middle School</t>
  </si>
  <si>
    <t>Collins Elementary</t>
  </si>
  <si>
    <t>Midland Elementary</t>
  </si>
  <si>
    <t>Central Avenue Elementary</t>
  </si>
  <si>
    <t>Franklin Pierce High School</t>
  </si>
  <si>
    <t>James Sales Elementary</t>
  </si>
  <si>
    <t>Harvard Elementary</t>
  </si>
  <si>
    <t>Brookdale Elementary</t>
  </si>
  <si>
    <t>Morris Ford Middle School</t>
  </si>
  <si>
    <t>Christensen Elementary</t>
  </si>
  <si>
    <t>Perry G Keithley Middle School</t>
  </si>
  <si>
    <t>Elmhurst Elementary School</t>
  </si>
  <si>
    <t>Washington High School</t>
  </si>
  <si>
    <t>Gates Secondary School</t>
  </si>
  <si>
    <t>Challenger High School</t>
  </si>
  <si>
    <t>Spanaway Elementary</t>
  </si>
  <si>
    <t>Roy Elementary</t>
  </si>
  <si>
    <t>Clover Creek Elementary</t>
  </si>
  <si>
    <t>Kapowsin Elementary</t>
  </si>
  <si>
    <t>Bethel High School</t>
  </si>
  <si>
    <t>Elk Plain School of Choice</t>
  </si>
  <si>
    <t>Bethel Middle School</t>
  </si>
  <si>
    <t>Chester H Thompson Elementary</t>
  </si>
  <si>
    <t>Spanaway Middle School</t>
  </si>
  <si>
    <t>Naches Trail Elementary</t>
  </si>
  <si>
    <t>Shining Mountain Elementary</t>
  </si>
  <si>
    <t>Spanaway Lake High School</t>
  </si>
  <si>
    <t>Cedarcrest Middle School</t>
  </si>
  <si>
    <t>Rocky Ridge Elementary</t>
  </si>
  <si>
    <t>Camas Prairie Elementary</t>
  </si>
  <si>
    <t>Graham Elementary</t>
  </si>
  <si>
    <t>Centennial Elementary Bethel</t>
  </si>
  <si>
    <t>Pioneer Valley Elementary</t>
  </si>
  <si>
    <t>North Star Elementary</t>
  </si>
  <si>
    <t>Cougar Mountain Middle School</t>
  </si>
  <si>
    <t>Graham Kapowsin High School</t>
  </si>
  <si>
    <t>Frederickson Elementary</t>
  </si>
  <si>
    <t>Nelson Elementary School</t>
  </si>
  <si>
    <t>Acceleration Academy</t>
  </si>
  <si>
    <t>Bethel Elementary Learning Academy</t>
  </si>
  <si>
    <t>Pierce County Skills Center</t>
  </si>
  <si>
    <t>Eatonville Elementary School</t>
  </si>
  <si>
    <t>Eatonville High School</t>
  </si>
  <si>
    <t>Weyerhaeuser Elementary</t>
  </si>
  <si>
    <t>Columbia Crest A-STEM Academy</t>
  </si>
  <si>
    <t>Eatonville Middle School</t>
  </si>
  <si>
    <t>New Beginnings</t>
  </si>
  <si>
    <t>Elk Ridge Elementary</t>
  </si>
  <si>
    <t>Glacier Middle School</t>
  </si>
  <si>
    <t>Wilkeson Elementary School</t>
  </si>
  <si>
    <t>Foothills Elementary</t>
  </si>
  <si>
    <t>Mountain Meadow Elementary</t>
  </si>
  <si>
    <t>White River High School</t>
  </si>
  <si>
    <t>White River Reengagement Program</t>
  </si>
  <si>
    <t>Fife High School</t>
  </si>
  <si>
    <t>Discovery Primary School</t>
  </si>
  <si>
    <t>Surprise Lake Middle School</t>
  </si>
  <si>
    <t>Hedden Elementary School</t>
  </si>
  <si>
    <t>Columbia Junior High School</t>
  </si>
  <si>
    <t>Chief Leschi Schools</t>
  </si>
  <si>
    <t>Shaw Island Elementary School</t>
  </si>
  <si>
    <t>OASIS K-12</t>
  </si>
  <si>
    <t>Orcas Island Elementary School</t>
  </si>
  <si>
    <t>Orcas Island High School</t>
  </si>
  <si>
    <t>Waldron Island School</t>
  </si>
  <si>
    <t>Orcas Island Middle School</t>
  </si>
  <si>
    <t>Lopez Middle High School</t>
  </si>
  <si>
    <t>Lopez Elementary School</t>
  </si>
  <si>
    <t>Decatur Elementary</t>
  </si>
  <si>
    <t>Griffin Bay School</t>
  </si>
  <si>
    <t>Friday Harbor Elementary School</t>
  </si>
  <si>
    <t>Friday Harbor High School</t>
  </si>
  <si>
    <t>Friday Harbor Middle School</t>
  </si>
  <si>
    <t>Concrete Elementary</t>
  </si>
  <si>
    <t>Concrete High School</t>
  </si>
  <si>
    <t>Burlington-Edison Alternative School</t>
  </si>
  <si>
    <t>Burlington Edison High School</t>
  </si>
  <si>
    <t>Edison Elementary - Burlington/Edison</t>
  </si>
  <si>
    <t>West View Elementary</t>
  </si>
  <si>
    <t>Lucille Umbarger Elementary</t>
  </si>
  <si>
    <t>Allen Elementary</t>
  </si>
  <si>
    <t>Bay View Elementary</t>
  </si>
  <si>
    <t>State Street High School</t>
  </si>
  <si>
    <t>Sedro Woolley Senior High School</t>
  </si>
  <si>
    <t>Big Lake Elementary School</t>
  </si>
  <si>
    <t>Lyman Elementary School</t>
  </si>
  <si>
    <t>Mary Purcell Elementary School</t>
  </si>
  <si>
    <t>Samish Elementary School</t>
  </si>
  <si>
    <t>Clear Lake Elementary School</t>
  </si>
  <si>
    <t>Anacortes High School</t>
  </si>
  <si>
    <t>Anacortes Middle School</t>
  </si>
  <si>
    <t>Mount Erie Elementary</t>
  </si>
  <si>
    <t>Fidalgo Elementary</t>
  </si>
  <si>
    <t>Island View Elementary</t>
  </si>
  <si>
    <t>Cap Sante High School</t>
  </si>
  <si>
    <t>La Conner High School</t>
  </si>
  <si>
    <t>La Conner Elementary</t>
  </si>
  <si>
    <t>La Conner Middle</t>
  </si>
  <si>
    <t>Conway School</t>
  </si>
  <si>
    <t>Skagit Academy</t>
  </si>
  <si>
    <t>Mount Vernon High School</t>
  </si>
  <si>
    <t>Madison Elementary</t>
  </si>
  <si>
    <t>La Venture Middle School</t>
  </si>
  <si>
    <t>Mount Vernon Special Ed</t>
  </si>
  <si>
    <t>Little Mountain Elementary</t>
  </si>
  <si>
    <t>Mount Baker Middle School</t>
  </si>
  <si>
    <t>Mount Vernon Open Doors</t>
  </si>
  <si>
    <t>Northwest Career &amp; Technical Academy</t>
  </si>
  <si>
    <t>Skamania Elementary</t>
  </si>
  <si>
    <t>Mount Pleasant School</t>
  </si>
  <si>
    <t>Mill A Elementary School</t>
  </si>
  <si>
    <t>Pacific Crest Innovation Academy</t>
  </si>
  <si>
    <t>Stevenson High School</t>
  </si>
  <si>
    <t>Wind River Middle School</t>
  </si>
  <si>
    <t>NW Learning Center</t>
  </si>
  <si>
    <t>Port Gardner</t>
  </si>
  <si>
    <t>Garfield Elementary School</t>
  </si>
  <si>
    <t>Everett High School</t>
  </si>
  <si>
    <t>North Middle School</t>
  </si>
  <si>
    <t>Silver Lake Elementary - Everett</t>
  </si>
  <si>
    <t>Jackson Elementary School</t>
  </si>
  <si>
    <t>Lowell Elementary - Everett</t>
  </si>
  <si>
    <t>Hawthorne Elementary School - Everett</t>
  </si>
  <si>
    <t>View Ridge Elementary</t>
  </si>
  <si>
    <t>Monroe Elementary</t>
  </si>
  <si>
    <t>Eisenhower Middle School</t>
  </si>
  <si>
    <t>Woodside Elementary</t>
  </si>
  <si>
    <t>Sequoia High School</t>
  </si>
  <si>
    <t>Silver Firs Elementary</t>
  </si>
  <si>
    <t>Mill Creek Elementary</t>
  </si>
  <si>
    <t>Heatherwood Middle School</t>
  </si>
  <si>
    <t>Cedar Wood Elementary</t>
  </si>
  <si>
    <t>Gateway Middle School</t>
  </si>
  <si>
    <t>Henry M. Jackson High School</t>
  </si>
  <si>
    <t>Penny Creek Elementary</t>
  </si>
  <si>
    <t>Forest View Elementary School</t>
  </si>
  <si>
    <t>Everett Reengagement Academy</t>
  </si>
  <si>
    <t>Homelink</t>
  </si>
  <si>
    <t>Lake Stevens Sr High School</t>
  </si>
  <si>
    <t>Mt. Pilchuck Elementary School</t>
  </si>
  <si>
    <t>Hillcrest Elementary School</t>
  </si>
  <si>
    <t>Lake Stevens Middle School</t>
  </si>
  <si>
    <t>North Lake Middle School</t>
  </si>
  <si>
    <t>Skyline Elementary</t>
  </si>
  <si>
    <t>Cavelero Mid High School</t>
  </si>
  <si>
    <t>Stevens Creek Elementary</t>
  </si>
  <si>
    <t>Fairmount Elementary</t>
  </si>
  <si>
    <t>Olympic View Middle School</t>
  </si>
  <si>
    <t>Olivia Park Elementary</t>
  </si>
  <si>
    <t>Serene Lake Elementary</t>
  </si>
  <si>
    <t>Mariner High School</t>
  </si>
  <si>
    <t>Mukilteo Elementary</t>
  </si>
  <si>
    <t>Picnic Point Elementary</t>
  </si>
  <si>
    <t>Explorer Middle School</t>
  </si>
  <si>
    <t>ACES High School</t>
  </si>
  <si>
    <t>Columbia Elementary</t>
  </si>
  <si>
    <t>Horizon Elementary</t>
  </si>
  <si>
    <t>Voyager Middle School</t>
  </si>
  <si>
    <t>Harbour Pointe Middle School</t>
  </si>
  <si>
    <t>Kamiak High School</t>
  </si>
  <si>
    <t>Endeavour Elementary</t>
  </si>
  <si>
    <t>Odyssey Elementary</t>
  </si>
  <si>
    <t>Lake Stickney Elementary School</t>
  </si>
  <si>
    <t>Pathfinder Kindergarten Center</t>
  </si>
  <si>
    <t>Mukilteo Reengagement Academy Open Doors</t>
  </si>
  <si>
    <t>Edmonds eLearning Academy</t>
  </si>
  <si>
    <t>Challenge Elementary</t>
  </si>
  <si>
    <t>Maplewood Parent Coop</t>
  </si>
  <si>
    <t>Contracted Schools</t>
  </si>
  <si>
    <t>Edmonds Heights K-12</t>
  </si>
  <si>
    <t>Martha Lake Elementary</t>
  </si>
  <si>
    <t>Terrace Park Elementary</t>
  </si>
  <si>
    <t>Lynndale Elementary</t>
  </si>
  <si>
    <t>Edmonds Woodway High School</t>
  </si>
  <si>
    <t>Westgate Elementary</t>
  </si>
  <si>
    <t>Mountlake Terrace Elementary</t>
  </si>
  <si>
    <t>Beverly Elementary</t>
  </si>
  <si>
    <t>Mountlake Terrace High School</t>
  </si>
  <si>
    <t>Cedar Way Elementary</t>
  </si>
  <si>
    <t>Meadowdale Middle School</t>
  </si>
  <si>
    <t>Cedar Valley Community School</t>
  </si>
  <si>
    <t>Spruce Elementary</t>
  </si>
  <si>
    <t>Seaview Elementary</t>
  </si>
  <si>
    <t>Madrona K-8 School</t>
  </si>
  <si>
    <t>Meadowdale High School</t>
  </si>
  <si>
    <t>Lynnwood Elementary</t>
  </si>
  <si>
    <t>Meadowdale Elementary</t>
  </si>
  <si>
    <t>Chase Lake Elementary</t>
  </si>
  <si>
    <t>Brier Elementary</t>
  </si>
  <si>
    <t>Alderwood Middle School</t>
  </si>
  <si>
    <t>Sherwood Elementary</t>
  </si>
  <si>
    <t>Edmonds Elementary</t>
  </si>
  <si>
    <t>Hazelwood Elementary</t>
  </si>
  <si>
    <t>Oak Heights Elementary</t>
  </si>
  <si>
    <t>Brier Terrace Middle School</t>
  </si>
  <si>
    <t>College Place Elementary</t>
  </si>
  <si>
    <t>College Place Middle School</t>
  </si>
  <si>
    <t>Lynnwood High School</t>
  </si>
  <si>
    <t>Scriber Lake High School</t>
  </si>
  <si>
    <t>Edmonds Career Access Program</t>
  </si>
  <si>
    <t>Stillaguamish Valley Learning Center</t>
  </si>
  <si>
    <t>Arlington High School</t>
  </si>
  <si>
    <t>Post Middle School</t>
  </si>
  <si>
    <t>Presidents Elementary</t>
  </si>
  <si>
    <t>Weston High School</t>
  </si>
  <si>
    <t>Eagle Creek Elementary</t>
  </si>
  <si>
    <t>Kent Prairie Elementary</t>
  </si>
  <si>
    <t>Haller Middle School</t>
  </si>
  <si>
    <t>Arlington Open Doors</t>
  </si>
  <si>
    <t>10th Street School</t>
  </si>
  <si>
    <t>Heritage School</t>
  </si>
  <si>
    <t>School Home Partnership Program</t>
  </si>
  <si>
    <t>Marysville Coop Program</t>
  </si>
  <si>
    <t>Marysville SD Special</t>
  </si>
  <si>
    <t>Shoultes Elementary</t>
  </si>
  <si>
    <t>Marysville Middle School</t>
  </si>
  <si>
    <t>Sunnyside Elementary</t>
  </si>
  <si>
    <t>Pinewood Elementary</t>
  </si>
  <si>
    <t>Liberty Elementary</t>
  </si>
  <si>
    <t>Marshall Elementary</t>
  </si>
  <si>
    <t>Kellogg Marsh Elementary School</t>
  </si>
  <si>
    <t>Cedarcrest School</t>
  </si>
  <si>
    <t>Allen Creek Elementary School</t>
  </si>
  <si>
    <t>Grove Elementary</t>
  </si>
  <si>
    <t>Marysville Pilchuck High School</t>
  </si>
  <si>
    <t>Quil Ceda Tulalip Elementary</t>
  </si>
  <si>
    <t>Marysville NWESD 189 Youth Engagement</t>
  </si>
  <si>
    <t>Marysville Getchell High School</t>
  </si>
  <si>
    <t>Index Elementary School</t>
  </si>
  <si>
    <t>Monroe Special Ed Preschool</t>
  </si>
  <si>
    <t>Out Of District Special Ed</t>
  </si>
  <si>
    <t>Sky Valley Education Center</t>
  </si>
  <si>
    <t>Leaders In Learning</t>
  </si>
  <si>
    <t>Maltby Elementary</t>
  </si>
  <si>
    <t>Frank Wagner Elementary</t>
  </si>
  <si>
    <t>Salem Woods Elementary School</t>
  </si>
  <si>
    <t>Chain Lake Elementary School</t>
  </si>
  <si>
    <t>Monroe High School</t>
  </si>
  <si>
    <t>Hidden River Middle School</t>
  </si>
  <si>
    <t>Fryelands Elementary</t>
  </si>
  <si>
    <t>Park Place Middle School</t>
  </si>
  <si>
    <t>Snohomish Center</t>
  </si>
  <si>
    <t>Parent Partnership</t>
  </si>
  <si>
    <t>Machias Elementary</t>
  </si>
  <si>
    <t>Snohomish High School</t>
  </si>
  <si>
    <t>Central Elementary</t>
  </si>
  <si>
    <t>Cathcart Elementary</t>
  </si>
  <si>
    <t>Riverview Elementary</t>
  </si>
  <si>
    <t>High School Re Entry</t>
  </si>
  <si>
    <t>Valley View Middle School</t>
  </si>
  <si>
    <t>Seattle Hill Elementary</t>
  </si>
  <si>
    <t>Dutch Hill Elementary</t>
  </si>
  <si>
    <t>AIM High School</t>
  </si>
  <si>
    <t>Totem Falls</t>
  </si>
  <si>
    <t>Centennial Middle School</t>
  </si>
  <si>
    <t>Little Cedars Elementary School</t>
  </si>
  <si>
    <t>Glacier Peak High School</t>
  </si>
  <si>
    <t>Lakewood Elementary School</t>
  </si>
  <si>
    <t>Lakewood Middle School</t>
  </si>
  <si>
    <t>Lakewood High School</t>
  </si>
  <si>
    <t>English Crossing Elementary</t>
  </si>
  <si>
    <t>Cougar Creek Elementary School</t>
  </si>
  <si>
    <t>Sultan Middle School</t>
  </si>
  <si>
    <t>Sultan Elementary School</t>
  </si>
  <si>
    <t>Sultan Senior High School</t>
  </si>
  <si>
    <t>Gold Bar Elementary</t>
  </si>
  <si>
    <t>Sky Valley Options</t>
  </si>
  <si>
    <t>Open Doors Youth Reengagement Sultan</t>
  </si>
  <si>
    <t>Darrington High School</t>
  </si>
  <si>
    <t>Darrington Elementary School</t>
  </si>
  <si>
    <t>Granite Falls High School</t>
  </si>
  <si>
    <t>Granite Falls Middle School</t>
  </si>
  <si>
    <t>Mountain Way Elementary</t>
  </si>
  <si>
    <t>Monte Cristo Elementary</t>
  </si>
  <si>
    <t>Crossroads High School</t>
  </si>
  <si>
    <t>Granite Falls Open Doors</t>
  </si>
  <si>
    <t>Lincoln Hill High School</t>
  </si>
  <si>
    <t>Stanwood Middle School</t>
  </si>
  <si>
    <t>Stanwood High School</t>
  </si>
  <si>
    <t>Stanwood Elementary School</t>
  </si>
  <si>
    <t>Twin City Elementary</t>
  </si>
  <si>
    <t>Port Susan Middle School</t>
  </si>
  <si>
    <t>Cedarhome Elementary School</t>
  </si>
  <si>
    <t>Utsalady Elementary</t>
  </si>
  <si>
    <t>Elger Bay Elementary</t>
  </si>
  <si>
    <t>Saratoga School</t>
  </si>
  <si>
    <t>Lincoln Academy</t>
  </si>
  <si>
    <t>A-3 Multiagency Adolescent Prog</t>
  </si>
  <si>
    <t>SCCP Images</t>
  </si>
  <si>
    <t>Holmes Elementary</t>
  </si>
  <si>
    <t>Roosevelt Elementary</t>
  </si>
  <si>
    <t>Regal Elementary</t>
  </si>
  <si>
    <t>North Central High School</t>
  </si>
  <si>
    <t>Stevens Elementary</t>
  </si>
  <si>
    <t>Willard Elementary</t>
  </si>
  <si>
    <t>Sheridan Elementary</t>
  </si>
  <si>
    <t>Cooper Elementary</t>
  </si>
  <si>
    <t>Bemiss Elementary</t>
  </si>
  <si>
    <t>Adams Elementary</t>
  </si>
  <si>
    <t>Lewis &amp; Clark High School</t>
  </si>
  <si>
    <t>Whitman Elementary</t>
  </si>
  <si>
    <t>Browne Elementary</t>
  </si>
  <si>
    <t>Hutton Elementary</t>
  </si>
  <si>
    <t>Wilson Elementary</t>
  </si>
  <si>
    <t>Finch Elementary</t>
  </si>
  <si>
    <t>Arlington Elementary</t>
  </si>
  <si>
    <t>Libby Center</t>
  </si>
  <si>
    <t>Ridgeview Elementary</t>
  </si>
  <si>
    <t>Lincoln Heights Elementary</t>
  </si>
  <si>
    <t>Lidgerwood Elementary</t>
  </si>
  <si>
    <t>Hamblen Elementary</t>
  </si>
  <si>
    <t>Bryant Center</t>
  </si>
  <si>
    <t>Westview Elementary</t>
  </si>
  <si>
    <t>Shadle Park High School</t>
  </si>
  <si>
    <t>Linwood Elementary</t>
  </si>
  <si>
    <t>Shaw Middle School</t>
  </si>
  <si>
    <t>Glover Middle School</t>
  </si>
  <si>
    <t>Balboa Elementary</t>
  </si>
  <si>
    <t>Ferris High School</t>
  </si>
  <si>
    <t>Salk Middle School</t>
  </si>
  <si>
    <t>Indian Trail Elementary</t>
  </si>
  <si>
    <t>Logan Elementary</t>
  </si>
  <si>
    <t>Garfield Elementary</t>
  </si>
  <si>
    <t>Garry Middle School</t>
  </si>
  <si>
    <t>Mullan Road Elementary</t>
  </si>
  <si>
    <t>Moran Prairie Elementary</t>
  </si>
  <si>
    <t>Chase Middle School</t>
  </si>
  <si>
    <t>On Track Academy</t>
  </si>
  <si>
    <t>The Community School</t>
  </si>
  <si>
    <t>Open Doors Youth Re-Engagement Spokane</t>
  </si>
  <si>
    <t>Spokane Public Montessori</t>
  </si>
  <si>
    <t>Orchard Prairie Elementary</t>
  </si>
  <si>
    <t>Great Northern Elementary</t>
  </si>
  <si>
    <t>Nine Mile Falls Elementary</t>
  </si>
  <si>
    <t>Lake Spokane Elementary</t>
  </si>
  <si>
    <t>Lakeside High School</t>
  </si>
  <si>
    <t>Lakeside Middle School</t>
  </si>
  <si>
    <t>Re-Engagement School (Nine Mile Falls)</t>
  </si>
  <si>
    <t>Medical Lake High School</t>
  </si>
  <si>
    <t>Medical Lake Middle School</t>
  </si>
  <si>
    <t>Hallett Elementary</t>
  </si>
  <si>
    <t>Mead Senior High School</t>
  </si>
  <si>
    <t>Mountainside Middle School</t>
  </si>
  <si>
    <t>Colbert Elementary School</t>
  </si>
  <si>
    <t>Brentwood Elementary School</t>
  </si>
  <si>
    <t>Farwell Elementary School</t>
  </si>
  <si>
    <t>Shiloh Hills Elementary</t>
  </si>
  <si>
    <t>Meadow Ridge Elementary</t>
  </si>
  <si>
    <t>Mt Spokane High School</t>
  </si>
  <si>
    <t>Prairie View Elementary</t>
  </si>
  <si>
    <t>Mead Open Doors</t>
  </si>
  <si>
    <t>Opportunity Elementary</t>
  </si>
  <si>
    <t>Greenacres Elementary</t>
  </si>
  <si>
    <t>North Pines Middle School</t>
  </si>
  <si>
    <t>Broadway Elementary</t>
  </si>
  <si>
    <t>Progress Elementary School</t>
  </si>
  <si>
    <t>University Elementary School</t>
  </si>
  <si>
    <t>Central Valley High School</t>
  </si>
  <si>
    <t>McDonald Elementary School</t>
  </si>
  <si>
    <t>Bowdish Middle School</t>
  </si>
  <si>
    <t>South Pines Elementary</t>
  </si>
  <si>
    <t>University High School</t>
  </si>
  <si>
    <t>Summit School</t>
  </si>
  <si>
    <t>Greenacres Middle School</t>
  </si>
  <si>
    <t>Mica Peak High School</t>
  </si>
  <si>
    <t>Chester Elementary School</t>
  </si>
  <si>
    <t>Ponderosa Elementary</t>
  </si>
  <si>
    <t>Horizon Middle School</t>
  </si>
  <si>
    <t>Liberty Lake Elementary</t>
  </si>
  <si>
    <t>School to Life</t>
  </si>
  <si>
    <t>Spokane Valley Tech</t>
  </si>
  <si>
    <t>CVSD Open Doors Programs</t>
  </si>
  <si>
    <t>Liberty Creek Elementary School</t>
  </si>
  <si>
    <t>Riverbend Elementary School</t>
  </si>
  <si>
    <t>Freeman High School</t>
  </si>
  <si>
    <t>Freeman Elementary School</t>
  </si>
  <si>
    <t>Freeman Middle School</t>
  </si>
  <si>
    <t>Three Springs High School</t>
  </si>
  <si>
    <t>Cheney Middle School</t>
  </si>
  <si>
    <t>Betz Elementary</t>
  </si>
  <si>
    <t>Windsor Elementary</t>
  </si>
  <si>
    <t>Cheney High School</t>
  </si>
  <si>
    <t>Salnave Elementary</t>
  </si>
  <si>
    <t>HomeWorks</t>
  </si>
  <si>
    <t>Westwood Middle School</t>
  </si>
  <si>
    <t>Phil Snowdon Elementary</t>
  </si>
  <si>
    <t>Cheney Open Doors</t>
  </si>
  <si>
    <t>Continuous Curriculum School</t>
  </si>
  <si>
    <t>Trent School</t>
  </si>
  <si>
    <t>Otis Orchards School</t>
  </si>
  <si>
    <t>Trentwood School</t>
  </si>
  <si>
    <t>East Valley High School</t>
  </si>
  <si>
    <t>East Valley Middle School</t>
  </si>
  <si>
    <t>EV Online</t>
  </si>
  <si>
    <t>EV Parent Partnership</t>
  </si>
  <si>
    <t>Liberty High School</t>
  </si>
  <si>
    <t>Liberty Jr High &amp; Elementary</t>
  </si>
  <si>
    <t>Dishman Hills High School</t>
  </si>
  <si>
    <t>West Valley City School</t>
  </si>
  <si>
    <t>Spokane Valley High School</t>
  </si>
  <si>
    <t>Millwood Kindergarten Center</t>
  </si>
  <si>
    <t>Seth Woodard Elementary</t>
  </si>
  <si>
    <t>Orchard Center Elementary</t>
  </si>
  <si>
    <t>Pasadena Park Elementary</t>
  </si>
  <si>
    <t>West Valley High School</t>
  </si>
  <si>
    <t>Ness Elementary</t>
  </si>
  <si>
    <t>Deer Park Home Link Program</t>
  </si>
  <si>
    <t>Arcadia Elementary</t>
  </si>
  <si>
    <t>Deer Park Elementary</t>
  </si>
  <si>
    <t>Deer Park Middle School</t>
  </si>
  <si>
    <t>Deer Park High School</t>
  </si>
  <si>
    <t>Independent Scholar</t>
  </si>
  <si>
    <t>Chattaroy Elementary</t>
  </si>
  <si>
    <t>Riverside Middle School</t>
  </si>
  <si>
    <t>Riverside Elementary</t>
  </si>
  <si>
    <t>Riverside High School</t>
  </si>
  <si>
    <t xml:space="preserve">PRIDE Prep School </t>
  </si>
  <si>
    <t>Onion Creek Elementary</t>
  </si>
  <si>
    <t>Jenkins Junior/Senior High</t>
  </si>
  <si>
    <t>Gess Elementary</t>
  </si>
  <si>
    <t>Chewelah Open Doors Reengagement Program</t>
  </si>
  <si>
    <t>Wellpinit Elementary School</t>
  </si>
  <si>
    <t>Wellpinit High School</t>
  </si>
  <si>
    <t>Wellpinit Middle School</t>
  </si>
  <si>
    <t>Columbia Virtual Academy</t>
  </si>
  <si>
    <t>Valley School</t>
  </si>
  <si>
    <t>Paideia High School</t>
  </si>
  <si>
    <t>Panorama School</t>
  </si>
  <si>
    <t>Hofstetter Elementary</t>
  </si>
  <si>
    <t>Colville Senior High School</t>
  </si>
  <si>
    <t>Colville Junior High School</t>
  </si>
  <si>
    <t>Fort Colville Elementary</t>
  </si>
  <si>
    <t>Loon Lake Homelink Program</t>
  </si>
  <si>
    <t>Loon Lake Elementary School</t>
  </si>
  <si>
    <t>Summit Valley School</t>
  </si>
  <si>
    <t>Evergreen School</t>
  </si>
  <si>
    <t>Columbia High And Elementary</t>
  </si>
  <si>
    <t>Springdale Elementary</t>
  </si>
  <si>
    <t>Mary Walker High School</t>
  </si>
  <si>
    <t>Springdale Middle School</t>
  </si>
  <si>
    <t>Northport Elementary School</t>
  </si>
  <si>
    <t>Northport High School</t>
  </si>
  <si>
    <t>Northport Homelink Program</t>
  </si>
  <si>
    <t>Kettle Falls Elementary School</t>
  </si>
  <si>
    <t>Kettle Falls Middle School</t>
  </si>
  <si>
    <t>Kettle Falls High School</t>
  </si>
  <si>
    <t>Columbia Virtual Academy - Kettle Falls</t>
  </si>
  <si>
    <t>Yelm Extension School</t>
  </si>
  <si>
    <t>McKenna Elementary</t>
  </si>
  <si>
    <t>Yelm Middle School</t>
  </si>
  <si>
    <t>Yelm High School 12</t>
  </si>
  <si>
    <t>Southworth Elementary</t>
  </si>
  <si>
    <t>Yelm Prairie Elementary</t>
  </si>
  <si>
    <t>Fort Stevens Elementary</t>
  </si>
  <si>
    <t>Mill Pond Elementary School</t>
  </si>
  <si>
    <t>Lackamas Elementary</t>
  </si>
  <si>
    <t>Ridgeline Middle School</t>
  </si>
  <si>
    <t>South Bay Elementary</t>
  </si>
  <si>
    <t>North Thurston High School</t>
  </si>
  <si>
    <t>Lydia Hawk Elementary</t>
  </si>
  <si>
    <t>Lakes Elementary School</t>
  </si>
  <si>
    <t>Nisqually Middle School</t>
  </si>
  <si>
    <t>Lacey Elementary</t>
  </si>
  <si>
    <t>Olympic View Elementary</t>
  </si>
  <si>
    <t>Timberline High School</t>
  </si>
  <si>
    <t>Evergreen Forest Elementary</t>
  </si>
  <si>
    <t>Meadows Elementary</t>
  </si>
  <si>
    <t>Pleasant Glade Elementary</t>
  </si>
  <si>
    <t>Seven Oaks Elementary</t>
  </si>
  <si>
    <t>Horizons Elementary</t>
  </si>
  <si>
    <t>Komachin Middle School</t>
  </si>
  <si>
    <t>River Ridge High School</t>
  </si>
  <si>
    <t>Chambers Prairie Elementary School</t>
  </si>
  <si>
    <t>Aspire Middle School</t>
  </si>
  <si>
    <t>Salish Middle School</t>
  </si>
  <si>
    <t>Michael T Simmons Elementary</t>
  </si>
  <si>
    <t>Littlerock Elementary School</t>
  </si>
  <si>
    <t>Peter G Schmidt Elementary</t>
  </si>
  <si>
    <t>Tumwater High School</t>
  </si>
  <si>
    <t>Tumwater Middle School</t>
  </si>
  <si>
    <t>Black Lake Elementary</t>
  </si>
  <si>
    <t>New Market Skills Center</t>
  </si>
  <si>
    <t>East Olympia Elementary</t>
  </si>
  <si>
    <t>Tumwater Hill Elementary</t>
  </si>
  <si>
    <t>A G West Black Hills High School</t>
  </si>
  <si>
    <t>New Market High School</t>
  </si>
  <si>
    <t>Avanti High School</t>
  </si>
  <si>
    <t>Boston Harbor Elementary</t>
  </si>
  <si>
    <t>McLane Elementary School</t>
  </si>
  <si>
    <t>Madison Elementary School</t>
  </si>
  <si>
    <t>Olympia High School</t>
  </si>
  <si>
    <t>Leland P Brown Elementary</t>
  </si>
  <si>
    <t>Reeves Middle School</t>
  </si>
  <si>
    <t>Capital High School</t>
  </si>
  <si>
    <t>Centennial Elementary Olympia</t>
  </si>
  <si>
    <t>McKenny Elementary</t>
  </si>
  <si>
    <t>Julia Butler Hansen Elementary</t>
  </si>
  <si>
    <t>Thurgood Marshall Middle School</t>
  </si>
  <si>
    <t>Olympia Regional Learning Academy</t>
  </si>
  <si>
    <t>Rainier Senior High School</t>
  </si>
  <si>
    <t>Griffin School</t>
  </si>
  <si>
    <t>H.e.a.r.t. High School</t>
  </si>
  <si>
    <t>Rochester Primary School</t>
  </si>
  <si>
    <t>Rochester Middle School</t>
  </si>
  <si>
    <t>Grand Mound Elementary</t>
  </si>
  <si>
    <t>Rochester High School</t>
  </si>
  <si>
    <t>Tenino High School</t>
  </si>
  <si>
    <t>Tenino Middle School</t>
  </si>
  <si>
    <t>Tenino Elementary School</t>
  </si>
  <si>
    <t>Wa He Lut Indian School</t>
  </si>
  <si>
    <t>Julius A Wendt Elementary/John C Thomas Middle School</t>
  </si>
  <si>
    <t>Wahkiakum High School</t>
  </si>
  <si>
    <t>Dixie Elementary School</t>
  </si>
  <si>
    <t>Berney Elementary School</t>
  </si>
  <si>
    <t>Green Park Elementary School</t>
  </si>
  <si>
    <t>Prospect Point Elementary</t>
  </si>
  <si>
    <t>Edison Elementary School - Walla Walla</t>
  </si>
  <si>
    <t>Walla Walla High School</t>
  </si>
  <si>
    <t>Garrison Middle School</t>
  </si>
  <si>
    <t>Sharpstein Elementary School</t>
  </si>
  <si>
    <t>Davis Elementary</t>
  </si>
  <si>
    <t>John Sager Middle School</t>
  </si>
  <si>
    <t>College Place High School</t>
  </si>
  <si>
    <t>Touchet Elem &amp; High School</t>
  </si>
  <si>
    <t>Columbia Middle School</t>
  </si>
  <si>
    <t>Preston Hall Middle School</t>
  </si>
  <si>
    <t>Waitsburg High School</t>
  </si>
  <si>
    <t>Waitsburg Elementary School</t>
  </si>
  <si>
    <t>Prescott Elementary School</t>
  </si>
  <si>
    <t>Prescott Jr Sr High</t>
  </si>
  <si>
    <t>Options High School</t>
  </si>
  <si>
    <t>Visions (Seamar Youth Center)</t>
  </si>
  <si>
    <t>Fairhaven Middle School</t>
  </si>
  <si>
    <t>Whatcom Middle School</t>
  </si>
  <si>
    <t>Silver Beach Elementary School</t>
  </si>
  <si>
    <t xml:space="preserve">Lowell Elementary School </t>
  </si>
  <si>
    <t>Geneva Elementary School</t>
  </si>
  <si>
    <t>Sunnyland Elementary School</t>
  </si>
  <si>
    <t>Birchwood Elementary School</t>
  </si>
  <si>
    <t>Bellingham High School</t>
  </si>
  <si>
    <t>Carl Cozier Elementary School</t>
  </si>
  <si>
    <t>Happy Valley Elementary School</t>
  </si>
  <si>
    <t>Alderwood Elementary School</t>
  </si>
  <si>
    <t>Shuksan Middle School</t>
  </si>
  <si>
    <t>Parkview Elementary School</t>
  </si>
  <si>
    <t>Sehome High School</t>
  </si>
  <si>
    <t>Kulshan Middle School</t>
  </si>
  <si>
    <t>Squalicum High School</t>
  </si>
  <si>
    <t>Northern Heights Elementary Schl</t>
  </si>
  <si>
    <t>Wade King Elementary School</t>
  </si>
  <si>
    <t>Cordata Elementary School</t>
  </si>
  <si>
    <t>Bellingham Re-Engagement Program</t>
  </si>
  <si>
    <t>Bellingham Family Partnership Program</t>
  </si>
  <si>
    <t>Beach Elem</t>
  </si>
  <si>
    <t>Ferndale High School</t>
  </si>
  <si>
    <t>Custer Elem</t>
  </si>
  <si>
    <t>Vista Middle School</t>
  </si>
  <si>
    <t>Skyline Elementary School</t>
  </si>
  <si>
    <t>Eagleridge Elementary</t>
  </si>
  <si>
    <t>FERNDALE RE-ENGAGEMENT</t>
  </si>
  <si>
    <t>Blaine Elementary School</t>
  </si>
  <si>
    <t>Blaine High School</t>
  </si>
  <si>
    <t>Blaine Middle School</t>
  </si>
  <si>
    <t>Point Roberts Primary</t>
  </si>
  <si>
    <t>Blaine Primary School</t>
  </si>
  <si>
    <t>Blaine Re-Engagement</t>
  </si>
  <si>
    <t>Lynden Academy</t>
  </si>
  <si>
    <t>Lynden Middle School</t>
  </si>
  <si>
    <t>Fisher Elementary School</t>
  </si>
  <si>
    <t>Lynden High School</t>
  </si>
  <si>
    <t>Isom Elementary School</t>
  </si>
  <si>
    <t>Vossbeck Elementary School</t>
  </si>
  <si>
    <t>Meridian High School</t>
  </si>
  <si>
    <t>Irene Reither Elementary School</t>
  </si>
  <si>
    <t>Meridian Parent Partnership Program</t>
  </si>
  <si>
    <t>Meridian Impact Re-Engagement</t>
  </si>
  <si>
    <t>Nooksack Valley High School</t>
  </si>
  <si>
    <t>Sumas Elementary</t>
  </si>
  <si>
    <t>Nooksack Valley Middle School</t>
  </si>
  <si>
    <t>Everson Elementary</t>
  </si>
  <si>
    <t>Nooksack Elementary</t>
  </si>
  <si>
    <t>Mount Baker Senior High</t>
  </si>
  <si>
    <t>Acme Elementary</t>
  </si>
  <si>
    <t>Mount Baker Junior High</t>
  </si>
  <si>
    <t>Harmony Elementary</t>
  </si>
  <si>
    <t>Kendall Elementary</t>
  </si>
  <si>
    <t>Mount Baker Academy</t>
  </si>
  <si>
    <t>Lummi Nation School</t>
  </si>
  <si>
    <t>Lacrosse Elementary School</t>
  </si>
  <si>
    <t>Lacrosse High School</t>
  </si>
  <si>
    <t>Lamont Middle School</t>
  </si>
  <si>
    <t>Tekoa Elementary School</t>
  </si>
  <si>
    <t>Tekoa High School</t>
  </si>
  <si>
    <t>Pullman High School</t>
  </si>
  <si>
    <t>Leonard M Jennings Elementary</t>
  </si>
  <si>
    <t>Colfax High School</t>
  </si>
  <si>
    <t>Palouse at Garfield Middle School</t>
  </si>
  <si>
    <t>Palouse Elementary</t>
  </si>
  <si>
    <t>Palouse High School</t>
  </si>
  <si>
    <t>Garfield at Palouse High School</t>
  </si>
  <si>
    <t>Garfield Middle School</t>
  </si>
  <si>
    <t>Steptoe Elementary School</t>
  </si>
  <si>
    <t>Colton School</t>
  </si>
  <si>
    <t>Endicott/St John Elem and Middle</t>
  </si>
  <si>
    <t>Rosalia Elementary &amp; Secondary School</t>
  </si>
  <si>
    <t>St John/Endicott High</t>
  </si>
  <si>
    <t>St John Elementary</t>
  </si>
  <si>
    <t>Oakesdale High School</t>
  </si>
  <si>
    <t>Oakesdale Elementary School</t>
  </si>
  <si>
    <t>Union Gap School</t>
  </si>
  <si>
    <t>Naches Valley High School</t>
  </si>
  <si>
    <t>Naches Valley Middle School</t>
  </si>
  <si>
    <t>Naches Valley Elementary School</t>
  </si>
  <si>
    <t>Davis High School</t>
  </si>
  <si>
    <t>Mckinley Elementary School</t>
  </si>
  <si>
    <t>Franklin Middle School</t>
  </si>
  <si>
    <t>Hoover Elementary School</t>
  </si>
  <si>
    <t>Gilbert Elementary School</t>
  </si>
  <si>
    <t>Nob Hill Elementary School</t>
  </si>
  <si>
    <t>Mcclure Elementary School Yakima</t>
  </si>
  <si>
    <t>Barge-Lincoln Elementary School</t>
  </si>
  <si>
    <t>Eisenhower High School</t>
  </si>
  <si>
    <t>Robertson Elementary</t>
  </si>
  <si>
    <t>Whitney Elementary Yakima</t>
  </si>
  <si>
    <t>Wilson Middle School</t>
  </si>
  <si>
    <t>Lewis &amp; Clark Middle School</t>
  </si>
  <si>
    <t>Martin Luther King Jr Elementary</t>
  </si>
  <si>
    <t>Stanton Academy</t>
  </si>
  <si>
    <t>Yakima Online</t>
  </si>
  <si>
    <t>Yakima Satellite Alternative Programs</t>
  </si>
  <si>
    <t>Yakima Open Doors</t>
  </si>
  <si>
    <t>Moxee Elementary</t>
  </si>
  <si>
    <t>Terrace Heights Elementary</t>
  </si>
  <si>
    <t>East Valley Central Middle School</t>
  </si>
  <si>
    <t>East Valley Elementary</t>
  </si>
  <si>
    <t>Selah High School</t>
  </si>
  <si>
    <t>Selah HomeLink</t>
  </si>
  <si>
    <t>Robert Lince Early Learning Center</t>
  </si>
  <si>
    <t>John Campbell Primary School</t>
  </si>
  <si>
    <t>Selah Intermediate School</t>
  </si>
  <si>
    <t>Selah Middle School</t>
  </si>
  <si>
    <t>Artz Fox Elementary</t>
  </si>
  <si>
    <t>Mabton Jr. Sr. High</t>
  </si>
  <si>
    <t>Contract Learning Center</t>
  </si>
  <si>
    <t>Mcclure Elementary School</t>
  </si>
  <si>
    <t>Grandview High School</t>
  </si>
  <si>
    <t>Thompson Elementary School</t>
  </si>
  <si>
    <t>Smith Elementary School</t>
  </si>
  <si>
    <t>Grandview Middle School</t>
  </si>
  <si>
    <t>Step Up to College Open Doors High School</t>
  </si>
  <si>
    <t>Outlook Elementary School</t>
  </si>
  <si>
    <t>Sunnyside High School</t>
  </si>
  <si>
    <t>Harrison Middle School</t>
  </si>
  <si>
    <t>Chief Kamiakin Elementary School</t>
  </si>
  <si>
    <t>Sierra Vista Middle School</t>
  </si>
  <si>
    <t>Sun Valley Elementary</t>
  </si>
  <si>
    <t>SHS Graduation Alliance</t>
  </si>
  <si>
    <t>Computer Academy Toppenish High School</t>
  </si>
  <si>
    <t>Toppenish Middle School</t>
  </si>
  <si>
    <t>Toppenish High School</t>
  </si>
  <si>
    <t>Kirkwood Elementary School</t>
  </si>
  <si>
    <t>Valley View Elementary</t>
  </si>
  <si>
    <t>NW Allprep</t>
  </si>
  <si>
    <t>Highland Junior High School</t>
  </si>
  <si>
    <t>Marcus Whitman-Cowiche Elementary</t>
  </si>
  <si>
    <t>Tieton Intermediate School</t>
  </si>
  <si>
    <t>Highland High School</t>
  </si>
  <si>
    <t>Granger Middle School</t>
  </si>
  <si>
    <t>Granger High School</t>
  </si>
  <si>
    <t>Zillah High School</t>
  </si>
  <si>
    <t>Hilton Elementary School</t>
  </si>
  <si>
    <t>Zillah Intermediate School</t>
  </si>
  <si>
    <t>Zillah Middle School</t>
  </si>
  <si>
    <t>Wapato Middle School</t>
  </si>
  <si>
    <t>Satus Elementary</t>
  </si>
  <si>
    <t>Wapato High School</t>
  </si>
  <si>
    <t>Pace Alternative High School</t>
  </si>
  <si>
    <t>Simcoe Elementary School</t>
  </si>
  <si>
    <t>Camas Elementary</t>
  </si>
  <si>
    <t>Wide Hollow Elementary</t>
  </si>
  <si>
    <t>Mountainview Elementary</t>
  </si>
  <si>
    <t>Ahtanum Valley Elementary</t>
  </si>
  <si>
    <t>Summitview Elementary</t>
  </si>
  <si>
    <t>Apple Valley Elementary</t>
  </si>
  <si>
    <t>West Valley Jr High</t>
  </si>
  <si>
    <t>WEST VALLEY VIRTUAL ACADEMY K-6</t>
  </si>
  <si>
    <t>WEST VALLEY VIRTUAL ACADEMY 7-8</t>
  </si>
  <si>
    <t>WEST VALLEY VIRTUAL ACADEMY 9-12</t>
  </si>
  <si>
    <t>Mount Adams Middle School</t>
  </si>
  <si>
    <t>Harrah Elementary School</t>
  </si>
  <si>
    <t>White Swan High School</t>
  </si>
  <si>
    <t>K1</t>
  </si>
  <si>
    <t>K2</t>
  </si>
  <si>
    <t>CCDDD</t>
  </si>
  <si>
    <t>District Name</t>
  </si>
  <si>
    <t>N&lt;10</t>
  </si>
  <si>
    <t>School #</t>
  </si>
  <si>
    <t>School Name</t>
  </si>
  <si>
    <t>District</t>
  </si>
  <si>
    <t>Aberdeen</t>
  </si>
  <si>
    <t>Adna</t>
  </si>
  <si>
    <t>Almira</t>
  </si>
  <si>
    <t>Anacortes</t>
  </si>
  <si>
    <t>Asotin-Anatone</t>
  </si>
  <si>
    <t>Auburn</t>
  </si>
  <si>
    <t>Bainbridge</t>
  </si>
  <si>
    <t>Battle Ground</t>
  </si>
  <si>
    <t>Bellevue</t>
  </si>
  <si>
    <t>Bellingham</t>
  </si>
  <si>
    <t>Benge</t>
  </si>
  <si>
    <t>Bethel</t>
  </si>
  <si>
    <t>Bickleton</t>
  </si>
  <si>
    <t>Blaine</t>
  </si>
  <si>
    <t>Boistfort</t>
  </si>
  <si>
    <t>Bremerton</t>
  </si>
  <si>
    <t>Brewster</t>
  </si>
  <si>
    <t>Bridgeport</t>
  </si>
  <si>
    <t>Brinnon</t>
  </si>
  <si>
    <t>Burlington Edison</t>
  </si>
  <si>
    <t>Camas</t>
  </si>
  <si>
    <t>Cape Flattery</t>
  </si>
  <si>
    <t>Carbonado</t>
  </si>
  <si>
    <t>Cascade</t>
  </si>
  <si>
    <t>Cashmere</t>
  </si>
  <si>
    <t>Castle Rock</t>
  </si>
  <si>
    <t>Centerville</t>
  </si>
  <si>
    <t>Central Kitsap</t>
  </si>
  <si>
    <t>Central Valley</t>
  </si>
  <si>
    <t>Centralia</t>
  </si>
  <si>
    <t>Chehalis</t>
  </si>
  <si>
    <t>Cheney</t>
  </si>
  <si>
    <t>Chewelah</t>
  </si>
  <si>
    <t>Chief Leschi Tribal</t>
  </si>
  <si>
    <t>Chimacum</t>
  </si>
  <si>
    <t>Clarkston</t>
  </si>
  <si>
    <t>Cle Elum-Roslyn</t>
  </si>
  <si>
    <t>Clover Park</t>
  </si>
  <si>
    <t>Colfax</t>
  </si>
  <si>
    <t>College Place</t>
  </si>
  <si>
    <t>Colton</t>
  </si>
  <si>
    <t>Columbia (Stev)</t>
  </si>
  <si>
    <t>Columbia (Walla)</t>
  </si>
  <si>
    <t>Colville</t>
  </si>
  <si>
    <t>Concrete</t>
  </si>
  <si>
    <t>Conway</t>
  </si>
  <si>
    <t>Cosmopolis</t>
  </si>
  <si>
    <t>Coulee/Hartline</t>
  </si>
  <si>
    <t>Coupeville</t>
  </si>
  <si>
    <t>Crescent</t>
  </si>
  <si>
    <t>Creston</t>
  </si>
  <si>
    <t>Curlew</t>
  </si>
  <si>
    <t>Cusick</t>
  </si>
  <si>
    <t>Damman</t>
  </si>
  <si>
    <t>Darrington</t>
  </si>
  <si>
    <t>Davenport</t>
  </si>
  <si>
    <t>Dayton</t>
  </si>
  <si>
    <t>Deer Park</t>
  </si>
  <si>
    <t>Dieringer</t>
  </si>
  <si>
    <t>Dixie</t>
  </si>
  <si>
    <t>East Valley (Spok</t>
  </si>
  <si>
    <t>East Valley (Yak)</t>
  </si>
  <si>
    <t>Eastmont</t>
  </si>
  <si>
    <t>Easton</t>
  </si>
  <si>
    <t>Eatonville</t>
  </si>
  <si>
    <t>Edmonds</t>
  </si>
  <si>
    <t>Ellensburg</t>
  </si>
  <si>
    <t>Elma</t>
  </si>
  <si>
    <t>Endicott</t>
  </si>
  <si>
    <t>Entiat</t>
  </si>
  <si>
    <t>Enumclaw</t>
  </si>
  <si>
    <t>Ephrata</t>
  </si>
  <si>
    <t>Evaline</t>
  </si>
  <si>
    <t>Everett</t>
  </si>
  <si>
    <t>Evergreen (Clark)</t>
  </si>
  <si>
    <t>Evergreen (Stev)</t>
  </si>
  <si>
    <t>Federal Way</t>
  </si>
  <si>
    <t>Ferndale</t>
  </si>
  <si>
    <t>Fife</t>
  </si>
  <si>
    <t>Finley</t>
  </si>
  <si>
    <t>Franklin Pierce</t>
  </si>
  <si>
    <t>Freeman</t>
  </si>
  <si>
    <t>Garfield</t>
  </si>
  <si>
    <t>Glenwood</t>
  </si>
  <si>
    <t>Goldendale</t>
  </si>
  <si>
    <t>Grand Coulee Dam</t>
  </si>
  <si>
    <t>Grandview</t>
  </si>
  <si>
    <t>Granger</t>
  </si>
  <si>
    <t>Granite Falls</t>
  </si>
  <si>
    <t>Grapeview</t>
  </si>
  <si>
    <t>Great Northern</t>
  </si>
  <si>
    <t>Green Mountain</t>
  </si>
  <si>
    <t>Griffin</t>
  </si>
  <si>
    <t>Harrington</t>
  </si>
  <si>
    <t>Highland</t>
  </si>
  <si>
    <t>Highline</t>
  </si>
  <si>
    <t>Hockinson</t>
  </si>
  <si>
    <t>Hood Canal</t>
  </si>
  <si>
    <t>Hoquiam</t>
  </si>
  <si>
    <t>Inchelium</t>
  </si>
  <si>
    <t>Index</t>
  </si>
  <si>
    <t>Issaquah</t>
  </si>
  <si>
    <t>Kahlotus</t>
  </si>
  <si>
    <t>Kalama</t>
  </si>
  <si>
    <t>Keller</t>
  </si>
  <si>
    <t>Kelso</t>
  </si>
  <si>
    <t>Kennewick</t>
  </si>
  <si>
    <t>Kent</t>
  </si>
  <si>
    <t>Kettle Falls</t>
  </si>
  <si>
    <t>Kiona Benton</t>
  </si>
  <si>
    <t>Kittitas</t>
  </si>
  <si>
    <t>Klickitat</t>
  </si>
  <si>
    <t>Lacenter</t>
  </si>
  <si>
    <t>La Conner</t>
  </si>
  <si>
    <t>Lacrosse Joint</t>
  </si>
  <si>
    <t>Lake Chelan</t>
  </si>
  <si>
    <t>Quinault</t>
  </si>
  <si>
    <t>Lake Stevens</t>
  </si>
  <si>
    <t>Lake Washington</t>
  </si>
  <si>
    <t>Lakewood</t>
  </si>
  <si>
    <t>Lamont</t>
  </si>
  <si>
    <t>Liberty</t>
  </si>
  <si>
    <t>Lind</t>
  </si>
  <si>
    <t>Longview</t>
  </si>
  <si>
    <t>Loon Lake</t>
  </si>
  <si>
    <t>Lopez</t>
  </si>
  <si>
    <t>Lummi Tribal</t>
  </si>
  <si>
    <t>Lyle</t>
  </si>
  <si>
    <t>Lynden</t>
  </si>
  <si>
    <t>Mabton</t>
  </si>
  <si>
    <t>Mansfield</t>
  </si>
  <si>
    <t>Manson</t>
  </si>
  <si>
    <t>Mary M Knight</t>
  </si>
  <si>
    <t>Mary Walker</t>
  </si>
  <si>
    <t>Marysville</t>
  </si>
  <si>
    <t>Mc Cleary</t>
  </si>
  <si>
    <t>Mead</t>
  </si>
  <si>
    <t>Medical Lake</t>
  </si>
  <si>
    <t>Mercer Island</t>
  </si>
  <si>
    <t>Meridian</t>
  </si>
  <si>
    <t>Methow Valley</t>
  </si>
  <si>
    <t>Mill A</t>
  </si>
  <si>
    <t>Monroe</t>
  </si>
  <si>
    <t>Montesano</t>
  </si>
  <si>
    <t>Morton</t>
  </si>
  <si>
    <t>Moses Lake</t>
  </si>
  <si>
    <t>Mossyrock</t>
  </si>
  <si>
    <t>Mount Adams</t>
  </si>
  <si>
    <t>Mount Baker</t>
  </si>
  <si>
    <t>Mount Pleasant</t>
  </si>
  <si>
    <t>Mt Vernon</t>
  </si>
  <si>
    <t>Muckleshoot Tribal</t>
  </si>
  <si>
    <t>Mukilteo</t>
  </si>
  <si>
    <t>Naches Valley</t>
  </si>
  <si>
    <t>Napavine</t>
  </si>
  <si>
    <t>Naselle Grays Riv</t>
  </si>
  <si>
    <t>Nespelem</t>
  </si>
  <si>
    <t>Newport</t>
  </si>
  <si>
    <t>Nine Mile Falls</t>
  </si>
  <si>
    <t>Nooksack Valley</t>
  </si>
  <si>
    <t>North Beach</t>
  </si>
  <si>
    <t>North Franklin</t>
  </si>
  <si>
    <t>North Kitsap</t>
  </si>
  <si>
    <t>North Mason</t>
  </si>
  <si>
    <t>North River</t>
  </si>
  <si>
    <t>North Thurston</t>
  </si>
  <si>
    <t>Northport</t>
  </si>
  <si>
    <t>Northshore</t>
  </si>
  <si>
    <t>Oak Harbor</t>
  </si>
  <si>
    <t>Oakesdale</t>
  </si>
  <si>
    <t>Oakville</t>
  </si>
  <si>
    <t>Ocean Beach</t>
  </si>
  <si>
    <t>Ocosta</t>
  </si>
  <si>
    <t>Odessa</t>
  </si>
  <si>
    <t>Okanogan</t>
  </si>
  <si>
    <t>Olympia</t>
  </si>
  <si>
    <t>Omak</t>
  </si>
  <si>
    <t>Onalaska</t>
  </si>
  <si>
    <t>Onion Creek</t>
  </si>
  <si>
    <t>Orcas</t>
  </si>
  <si>
    <t>Orchard Prairie</t>
  </si>
  <si>
    <t>Orient</t>
  </si>
  <si>
    <t>Orondo</t>
  </si>
  <si>
    <t>Oroville</t>
  </si>
  <si>
    <t>Orting</t>
  </si>
  <si>
    <t>Othello</t>
  </si>
  <si>
    <t>Palisades</t>
  </si>
  <si>
    <t>Palouse</t>
  </si>
  <si>
    <t>Pasco</t>
  </si>
  <si>
    <t>Pateros</t>
  </si>
  <si>
    <t>Paterson</t>
  </si>
  <si>
    <t>Pe Ell</t>
  </si>
  <si>
    <t>Peninsula</t>
  </si>
  <si>
    <t>Pioneer</t>
  </si>
  <si>
    <t>Pomeroy</t>
  </si>
  <si>
    <t>Port Angeles</t>
  </si>
  <si>
    <t>Port Townsend</t>
  </si>
  <si>
    <t>Prescott</t>
  </si>
  <si>
    <t>Pride Prep Charter</t>
  </si>
  <si>
    <t>Prosser</t>
  </si>
  <si>
    <t>Pullman</t>
  </si>
  <si>
    <t>Puyallup</t>
  </si>
  <si>
    <t>Queets-Clearwater</t>
  </si>
  <si>
    <t>Quilcene</t>
  </si>
  <si>
    <t>Quileute Tribal</t>
  </si>
  <si>
    <t>Quillayute Valley</t>
  </si>
  <si>
    <t>Quincy</t>
  </si>
  <si>
    <t>Rainier Prep Charter</t>
  </si>
  <si>
    <t>Rainier</t>
  </si>
  <si>
    <t>Raymond</t>
  </si>
  <si>
    <t>Reardan</t>
  </si>
  <si>
    <t>Renton</t>
  </si>
  <si>
    <t>Republic</t>
  </si>
  <si>
    <t>Richland</t>
  </si>
  <si>
    <t>Ridgefield</t>
  </si>
  <si>
    <t>Ritzville</t>
  </si>
  <si>
    <t>Riverside</t>
  </si>
  <si>
    <t>Riverview</t>
  </si>
  <si>
    <t>Rochester</t>
  </si>
  <si>
    <t>Rosalia</t>
  </si>
  <si>
    <t>Royal</t>
  </si>
  <si>
    <t>San Juan</t>
  </si>
  <si>
    <t>Satsop</t>
  </si>
  <si>
    <t>Seattle</t>
  </si>
  <si>
    <t>Sedro Woolley</t>
  </si>
  <si>
    <t>Selah</t>
  </si>
  <si>
    <t>Selkirk</t>
  </si>
  <si>
    <t>Sequim</t>
  </si>
  <si>
    <t>Shaw</t>
  </si>
  <si>
    <t>Shelton</t>
  </si>
  <si>
    <t>Shoreline</t>
  </si>
  <si>
    <t>Skamania</t>
  </si>
  <si>
    <t>Skykomish</t>
  </si>
  <si>
    <t>Snohomish</t>
  </si>
  <si>
    <t>Snoqualmie Valley</t>
  </si>
  <si>
    <t>Soap Lake</t>
  </si>
  <si>
    <t>South Bend</t>
  </si>
  <si>
    <t>South Kitsap</t>
  </si>
  <si>
    <t>South Whidbey</t>
  </si>
  <si>
    <t>Southside</t>
  </si>
  <si>
    <t>Spokane Int'l Charter</t>
  </si>
  <si>
    <t>Spokane</t>
  </si>
  <si>
    <t>Sprague</t>
  </si>
  <si>
    <t>St John</t>
  </si>
  <si>
    <t>Stanwood</t>
  </si>
  <si>
    <t>Star</t>
  </si>
  <si>
    <t>Starbuck</t>
  </si>
  <si>
    <t>Stehekin</t>
  </si>
  <si>
    <t>Steilacoom Hist.</t>
  </si>
  <si>
    <t>Steptoe</t>
  </si>
  <si>
    <t>Stevenson-Carson</t>
  </si>
  <si>
    <t>Sultan</t>
  </si>
  <si>
    <t>Summit Atlas Charter</t>
  </si>
  <si>
    <t>Summit Olympus Charter</t>
  </si>
  <si>
    <t>Summit Sierra Charter</t>
  </si>
  <si>
    <t>Summit Valley</t>
  </si>
  <si>
    <t>Sumner</t>
  </si>
  <si>
    <t>Sunnyside</t>
  </si>
  <si>
    <t>Suquamish Tribal</t>
  </si>
  <si>
    <t>Tacoma</t>
  </si>
  <si>
    <t>Taholah</t>
  </si>
  <si>
    <t>Tahoma</t>
  </si>
  <si>
    <t>Tekoa</t>
  </si>
  <si>
    <t>Tenino</t>
  </si>
  <si>
    <t>Thorp</t>
  </si>
  <si>
    <t>Toledo</t>
  </si>
  <si>
    <t>Tonasket</t>
  </si>
  <si>
    <t>Toppenish</t>
  </si>
  <si>
    <t>Touchet</t>
  </si>
  <si>
    <t>Toutle Lake</t>
  </si>
  <si>
    <t>Trout Lake</t>
  </si>
  <si>
    <t>Tukwila</t>
  </si>
  <si>
    <t>Tumwater</t>
  </si>
  <si>
    <t>Union Gap</t>
  </si>
  <si>
    <t>University Place</t>
  </si>
  <si>
    <t>Valley</t>
  </si>
  <si>
    <t>Vancouver</t>
  </si>
  <si>
    <t>Vashon Island</t>
  </si>
  <si>
    <t>Wa He Lut Tribal</t>
  </si>
  <si>
    <t>Wahkiakum</t>
  </si>
  <si>
    <t>Wahluke</t>
  </si>
  <si>
    <t>Waitsburg</t>
  </si>
  <si>
    <t>Walla Walla</t>
  </si>
  <si>
    <t>Wapato</t>
  </si>
  <si>
    <t>Warden</t>
  </si>
  <si>
    <t>Washougal</t>
  </si>
  <si>
    <t>Washtucna</t>
  </si>
  <si>
    <t>Waterville</t>
  </si>
  <si>
    <t>Wellpinit</t>
  </si>
  <si>
    <t>Wenatchee</t>
  </si>
  <si>
    <t>West Valley (Spok</t>
  </si>
  <si>
    <t>West Valley (Yak)</t>
  </si>
  <si>
    <t>White Pass</t>
  </si>
  <si>
    <t>White River</t>
  </si>
  <si>
    <t>White Salmon</t>
  </si>
  <si>
    <t>Wilbur</t>
  </si>
  <si>
    <t>Willapa Valley</t>
  </si>
  <si>
    <t>Wilson Creek</t>
  </si>
  <si>
    <t>Winlock</t>
  </si>
  <si>
    <t>Wishkah Valley</t>
  </si>
  <si>
    <t>Wishram</t>
  </si>
  <si>
    <t>Woodland</t>
  </si>
  <si>
    <t>Yakima</t>
  </si>
  <si>
    <t>Yelm</t>
  </si>
  <si>
    <t>Zillah</t>
  </si>
  <si>
    <t>Peshastin Dryden Elementary</t>
  </si>
  <si>
    <t>Valley Academy of Learning K-8</t>
  </si>
  <si>
    <t>Maple Grove Primary</t>
  </si>
  <si>
    <t>Three Rivers Elementary</t>
  </si>
  <si>
    <t>Ancient Lakes Elementary</t>
  </si>
  <si>
    <t>Oakville Homelink</t>
  </si>
  <si>
    <t>Puget Sound Skills Center</t>
  </si>
  <si>
    <t>Auburn Opportunity Project</t>
  </si>
  <si>
    <t>Snoqualmie Middle School</t>
  </si>
  <si>
    <t>Timberline Middle School</t>
  </si>
  <si>
    <t>Tonasket Choice High School</t>
  </si>
  <si>
    <t>Tonasket Outreach School</t>
  </si>
  <si>
    <t>White River Early Learning Center</t>
  </si>
  <si>
    <t>Fife Open Doors</t>
  </si>
  <si>
    <t>Orcas Island Montessori Public</t>
  </si>
  <si>
    <t>Open Doors</t>
  </si>
  <si>
    <t>Harriet Rowley Elementary</t>
  </si>
  <si>
    <t>Tambark Creek Elementary School</t>
  </si>
  <si>
    <t>Alternative Tamarack School</t>
  </si>
  <si>
    <t>SE AREA TECHNICAL SKILLS CENTER</t>
  </si>
  <si>
    <t>College Place Open Doors Program</t>
  </si>
  <si>
    <t>Nooksack Reengagement</t>
  </si>
  <si>
    <t>Selah Academy Auxiliary</t>
  </si>
  <si>
    <t>West Valley Open Doors</t>
  </si>
  <si>
    <t>Difference from Last Year</t>
  </si>
  <si>
    <t>Yakama Nation Tribal</t>
  </si>
  <si>
    <t>Rainier Valley Charter</t>
  </si>
  <si>
    <t>Impact Puget Sound Charter</t>
  </si>
  <si>
    <t>Impact Salish Sea Charter</t>
  </si>
  <si>
    <t>Catalyst Charter</t>
  </si>
  <si>
    <t>Lumen Charter</t>
  </si>
  <si>
    <t>Whitney Early Childhood Education Center</t>
  </si>
  <si>
    <t>Bowman Creek Elementary</t>
  </si>
  <si>
    <t>Bethel Virtual Academy</t>
  </si>
  <si>
    <t>Kodiak Virtual Academy</t>
  </si>
  <si>
    <t>Catalyst Public Schools</t>
  </si>
  <si>
    <t>Quartzite Learning</t>
  </si>
  <si>
    <t>Chimacum Junior/Senior High School</t>
  </si>
  <si>
    <t>Thomas Middle School</t>
  </si>
  <si>
    <t>Dayton School District Alternative Program</t>
  </si>
  <si>
    <t>East Farms STEAM School</t>
  </si>
  <si>
    <t>Emerald Elementary School</t>
  </si>
  <si>
    <t>Ferndale Virtual Academy</t>
  </si>
  <si>
    <t>Washington Connections Academy Goldendale</t>
  </si>
  <si>
    <t>Impact | Salish Sea Elementary</t>
  </si>
  <si>
    <t>Longview Virtual Academy</t>
  </si>
  <si>
    <t>Lumen High School</t>
  </si>
  <si>
    <t>Mary Walker Alternative Learning Experience</t>
  </si>
  <si>
    <t>Creekside Elementary School</t>
  </si>
  <si>
    <t xml:space="preserve">Centennial Elementary School </t>
  </si>
  <si>
    <t>Aspire Academy</t>
  </si>
  <si>
    <t>North Kitsap Options</t>
  </si>
  <si>
    <t>Envision Career Academy</t>
  </si>
  <si>
    <t>Ruby Bridges Elementary</t>
  </si>
  <si>
    <t>Innovation Lab High School</t>
  </si>
  <si>
    <t>Oak Harbor Virtual Academy</t>
  </si>
  <si>
    <t>Orient Elementary School</t>
  </si>
  <si>
    <t>Columbia River Elementary</t>
  </si>
  <si>
    <t>Ray Reynolds Middle School</t>
  </si>
  <si>
    <t>Prosser Opportunity Academy</t>
  </si>
  <si>
    <t>Kamiak Elementary</t>
  </si>
  <si>
    <t xml:space="preserve">Dessie F Evans Elementary </t>
  </si>
  <si>
    <t>Forks Middle School</t>
  </si>
  <si>
    <t>Quincy Middle School</t>
  </si>
  <si>
    <t>Rising Star Elementary School</t>
  </si>
  <si>
    <t>Magnolia Elementary</t>
  </si>
  <si>
    <t>Selah Academy Online</t>
  </si>
  <si>
    <t>Olympic Peninsula Academy</t>
  </si>
  <si>
    <t>Dungeness Virtual School</t>
  </si>
  <si>
    <t>Cedar High School</t>
  </si>
  <si>
    <t>Mike Morris Elementary</t>
  </si>
  <si>
    <t>Pratt Academy</t>
  </si>
  <si>
    <t>Sultan Virtual Academy</t>
  </si>
  <si>
    <t>Tacoma Open Doors</t>
  </si>
  <si>
    <t>Bryant Montessori Middle School</t>
  </si>
  <si>
    <t>Cascadia High School</t>
  </si>
  <si>
    <t>Walla Walla Open Doors</t>
  </si>
  <si>
    <t>Walla Walla Center for Children and Families</t>
  </si>
  <si>
    <t>Walla Walla Online</t>
  </si>
  <si>
    <t>Washougal Learning Academy</t>
  </si>
  <si>
    <t>North Fork Elementary School</t>
  </si>
  <si>
    <t>Yes</t>
  </si>
  <si>
    <t>No</t>
  </si>
  <si>
    <t>Pinnacle Prep Charter</t>
  </si>
  <si>
    <t>Whatcom Interg'l Charter</t>
  </si>
  <si>
    <t>Why Not You Charter</t>
  </si>
  <si>
    <t>Impact Commence Bay Charter</t>
  </si>
  <si>
    <t>Early Childhood Center</t>
  </si>
  <si>
    <t>Open Door Re-Engagement</t>
  </si>
  <si>
    <t>Pacific Crest Online Academy</t>
  </si>
  <si>
    <t>Camas School District Open Doors</t>
  </si>
  <si>
    <t>Camas Connect Academy</t>
  </si>
  <si>
    <t>Wisdom Ridge Academy</t>
  </si>
  <si>
    <t>Rocket Virtual Academy</t>
  </si>
  <si>
    <t>Lexington Elementary</t>
  </si>
  <si>
    <t>Eastmont Academy</t>
  </si>
  <si>
    <t>Clovis Point Elementary School</t>
  </si>
  <si>
    <t>Sterling Jr. High School</t>
  </si>
  <si>
    <t>Pasco Innovative Experiences and e-Learning</t>
  </si>
  <si>
    <t>Quincy Innovation Academy Big Picture</t>
  </si>
  <si>
    <t>Digital Learning Center</t>
  </si>
  <si>
    <t>Vicki I. Groff Elementary</t>
  </si>
  <si>
    <t>Harbor Open Doors</t>
  </si>
  <si>
    <t>Ocosta ALE</t>
  </si>
  <si>
    <t>JJ Smith Elementary</t>
  </si>
  <si>
    <t>Highline Public Schools Virtual Academy</t>
  </si>
  <si>
    <t>Maritime High School</t>
  </si>
  <si>
    <t>Tahoma Open Doors</t>
  </si>
  <si>
    <t>Kent Laboratory Academy</t>
  </si>
  <si>
    <t>River Ridge Elementary</t>
  </si>
  <si>
    <t>Cascade Public Schools</t>
  </si>
  <si>
    <t>Reardan Options' Program</t>
  </si>
  <si>
    <t>Mary E. Theler Early Learning Center</t>
  </si>
  <si>
    <t>Newport Home Link</t>
  </si>
  <si>
    <t>Kalispel Language Immersion School</t>
  </si>
  <si>
    <t>Hunt Middle School</t>
  </si>
  <si>
    <t>Swift Water Elementary</t>
  </si>
  <si>
    <t>Thompson Preschool</t>
  </si>
  <si>
    <t>Katherine G. Johnson Elementary School</t>
  </si>
  <si>
    <t>Pre-Primary School</t>
  </si>
  <si>
    <t>Fife Elementary School</t>
  </si>
  <si>
    <t>Impact Public Schools</t>
  </si>
  <si>
    <t>Griffin Bay School Open Doors</t>
  </si>
  <si>
    <t>Good Beginnings Center</t>
  </si>
  <si>
    <t>Everett Virtual Academy</t>
  </si>
  <si>
    <t>ECEAP</t>
  </si>
  <si>
    <t>Spokane Virtual Academy</t>
  </si>
  <si>
    <t>Ridgeline High School</t>
  </si>
  <si>
    <t>Central Valley Virtual Learning</t>
  </si>
  <si>
    <t>West Valley Virtual Learning Center</t>
  </si>
  <si>
    <t>Ignite Family Academy</t>
  </si>
  <si>
    <t>Summit Virtual Academy</t>
  </si>
  <si>
    <t>Prescott Middle School</t>
  </si>
  <si>
    <t>Ferndale Special Services</t>
  </si>
  <si>
    <t>Whatcom Intergenerational High School</t>
  </si>
  <si>
    <t>Mabton Step Up To College</t>
  </si>
  <si>
    <t>West Valley Virtual University</t>
  </si>
  <si>
    <t>West Valley Innovation Center</t>
  </si>
  <si>
    <t>·</t>
  </si>
  <si>
    <t>○</t>
  </si>
  <si>
    <t>The CEDARS business rules for the FRPL data are:</t>
  </si>
  <si>
    <t>% When First CEP</t>
  </si>
  <si>
    <t>14005</t>
  </si>
  <si>
    <t>29103</t>
  </si>
  <si>
    <t>31016</t>
  </si>
  <si>
    <t>17408</t>
  </si>
  <si>
    <t>37501</t>
  </si>
  <si>
    <t>27403</t>
  </si>
  <si>
    <t>18100</t>
  </si>
  <si>
    <t>24111</t>
  </si>
  <si>
    <t>09075</t>
  </si>
  <si>
    <t>16046</t>
  </si>
  <si>
    <t>29100</t>
  </si>
  <si>
    <t>05401</t>
  </si>
  <si>
    <t>08401</t>
  </si>
  <si>
    <t>18401</t>
  </si>
  <si>
    <t>32356</t>
  </si>
  <si>
    <t>21401</t>
  </si>
  <si>
    <t>21302</t>
  </si>
  <si>
    <t>32360</t>
  </si>
  <si>
    <t>33036</t>
  </si>
  <si>
    <t>27901</t>
  </si>
  <si>
    <t>16049</t>
  </si>
  <si>
    <t>02250</t>
  </si>
  <si>
    <t>27400</t>
  </si>
  <si>
    <t>36250</t>
  </si>
  <si>
    <t>33206</t>
  </si>
  <si>
    <t>36400</t>
  </si>
  <si>
    <t>33115</t>
  </si>
  <si>
    <t>29011</t>
  </si>
  <si>
    <t>10050</t>
  </si>
  <si>
    <t>26059</t>
  </si>
  <si>
    <t>31330</t>
  </si>
  <si>
    <t>07002</t>
  </si>
  <si>
    <t>32414</t>
  </si>
  <si>
    <t>32361</t>
  </si>
  <si>
    <t>39090</t>
  </si>
  <si>
    <t>09206</t>
  </si>
  <si>
    <t>19028</t>
  </si>
  <si>
    <t>27404</t>
  </si>
  <si>
    <t>31015</t>
  </si>
  <si>
    <t>19401</t>
  </si>
  <si>
    <t>14068</t>
  </si>
  <si>
    <t>38308</t>
  </si>
  <si>
    <t>04127</t>
  </si>
  <si>
    <t>17216</t>
  </si>
  <si>
    <t>13165</t>
  </si>
  <si>
    <t>31002</t>
  </si>
  <si>
    <t>06114</t>
  </si>
  <si>
    <t>33205</t>
  </si>
  <si>
    <t>17210</t>
  </si>
  <si>
    <t>37502</t>
  </si>
  <si>
    <t>03053</t>
  </si>
  <si>
    <t>27402</t>
  </si>
  <si>
    <t>38302</t>
  </si>
  <si>
    <t>20401</t>
  </si>
  <si>
    <t>20404</t>
  </si>
  <si>
    <t>13301</t>
  </si>
  <si>
    <t>39200</t>
  </si>
  <si>
    <t>39204</t>
  </si>
  <si>
    <t>31332</t>
  </si>
  <si>
    <t>22204</t>
  </si>
  <si>
    <t>39203</t>
  </si>
  <si>
    <t>17401</t>
  </si>
  <si>
    <t>23404</t>
  </si>
  <si>
    <t>14028</t>
  </si>
  <si>
    <t>10070</t>
  </si>
  <si>
    <t>11056</t>
  </si>
  <si>
    <t>10003</t>
  </si>
  <si>
    <t>08458</t>
  </si>
  <si>
    <t>03017</t>
  </si>
  <si>
    <t>17415</t>
  </si>
  <si>
    <t>33212</t>
  </si>
  <si>
    <t>03052</t>
  </si>
  <si>
    <t>20402</t>
  </si>
  <si>
    <t>29311</t>
  </si>
  <si>
    <t>04129</t>
  </si>
  <si>
    <t>31004</t>
  </si>
  <si>
    <t>31306</t>
  </si>
  <si>
    <t>38264</t>
  </si>
  <si>
    <t>01158</t>
  </si>
  <si>
    <t>08122</t>
  </si>
  <si>
    <t>33183</t>
  </si>
  <si>
    <t>32903</t>
  </si>
  <si>
    <t>37903</t>
  </si>
  <si>
    <t>20406</t>
  </si>
  <si>
    <t>39120</t>
  </si>
  <si>
    <t>04019</t>
  </si>
  <si>
    <t>23311</t>
  </si>
  <si>
    <t>33207</t>
  </si>
  <si>
    <t>31025</t>
  </si>
  <si>
    <t>14065</t>
  </si>
  <si>
    <t>32354</t>
  </si>
  <si>
    <t>30031</t>
  </si>
  <si>
    <t>31103</t>
  </si>
  <si>
    <t>21214</t>
  </si>
  <si>
    <t>13161</t>
  </si>
  <si>
    <t>21206</t>
  </si>
  <si>
    <t>39209</t>
  </si>
  <si>
    <t>37507</t>
  </si>
  <si>
    <t>29320</t>
  </si>
  <si>
    <t>31006</t>
  </si>
  <si>
    <t>39003</t>
  </si>
  <si>
    <t>25155</t>
  </si>
  <si>
    <t>24014</t>
  </si>
  <si>
    <t>26056</t>
  </si>
  <si>
    <t>37506</t>
  </si>
  <si>
    <t>14064</t>
  </si>
  <si>
    <t>11051</t>
  </si>
  <si>
    <t>23403</t>
  </si>
  <si>
    <t>25200</t>
  </si>
  <si>
    <t>34003</t>
  </si>
  <si>
    <t>33211</t>
  </si>
  <si>
    <t>14400</t>
  </si>
  <si>
    <t>25101</t>
  </si>
  <si>
    <t>14172</t>
  </si>
  <si>
    <t>24105</t>
  </si>
  <si>
    <t>34111</t>
  </si>
  <si>
    <t>24019</t>
  </si>
  <si>
    <t>21300</t>
  </si>
  <si>
    <t>33030</t>
  </si>
  <si>
    <t>32123</t>
  </si>
  <si>
    <t>10065</t>
  </si>
  <si>
    <t>09013</t>
  </si>
  <si>
    <t>24410</t>
  </si>
  <si>
    <t>01147</t>
  </si>
  <si>
    <t>09102</t>
  </si>
  <si>
    <t>11001</t>
  </si>
  <si>
    <t>24122</t>
  </si>
  <si>
    <t>21301</t>
  </si>
  <si>
    <t>23402</t>
  </si>
  <si>
    <t>12110</t>
  </si>
  <si>
    <t>05121</t>
  </si>
  <si>
    <t>36402</t>
  </si>
  <si>
    <t>03116</t>
  </si>
  <si>
    <t>27003</t>
  </si>
  <si>
    <t>16020</t>
  </si>
  <si>
    <t>05903</t>
  </si>
  <si>
    <t>05402</t>
  </si>
  <si>
    <t>14097</t>
  </si>
  <si>
    <t>13144</t>
  </si>
  <si>
    <t>17908</t>
  </si>
  <si>
    <t>17910</t>
  </si>
  <si>
    <t>25116</t>
  </si>
  <si>
    <t>17403</t>
  </si>
  <si>
    <t>10309</t>
  </si>
  <si>
    <t>03400</t>
  </si>
  <si>
    <t>32416</t>
  </si>
  <si>
    <t>34401</t>
  </si>
  <si>
    <t>38320</t>
  </si>
  <si>
    <t>13160</t>
  </si>
  <si>
    <t>17001</t>
  </si>
  <si>
    <t>29101</t>
  </si>
  <si>
    <t>39119</t>
  </si>
  <si>
    <t>26070</t>
  </si>
  <si>
    <t>05323</t>
  </si>
  <si>
    <t>23309</t>
  </si>
  <si>
    <t>17404</t>
  </si>
  <si>
    <t>31201</t>
  </si>
  <si>
    <t>13156</t>
  </si>
  <si>
    <t>25118</t>
  </si>
  <si>
    <t>18402</t>
  </si>
  <si>
    <t>15206</t>
  </si>
  <si>
    <t>32081</t>
  </si>
  <si>
    <t>22008</t>
  </si>
  <si>
    <t>38322</t>
  </si>
  <si>
    <t>07035</t>
  </si>
  <si>
    <t>30303</t>
  </si>
  <si>
    <t>33202</t>
  </si>
  <si>
    <t>39201</t>
  </si>
  <si>
    <t>27010</t>
  </si>
  <si>
    <t>14077</t>
  </si>
  <si>
    <t>38265</t>
  </si>
  <si>
    <t>34402</t>
  </si>
  <si>
    <t>21237</t>
  </si>
  <si>
    <t>24404</t>
  </si>
  <si>
    <t>39202</t>
  </si>
  <si>
    <t>17406</t>
  </si>
  <si>
    <t>39002</t>
  </si>
  <si>
    <t>33070</t>
  </si>
  <si>
    <t>06037</t>
  </si>
  <si>
    <t>34901</t>
  </si>
  <si>
    <t>35200</t>
  </si>
  <si>
    <t>13073</t>
  </si>
  <si>
    <t>36401</t>
  </si>
  <si>
    <t>36140</t>
  </si>
  <si>
    <t>39207</t>
  </si>
  <si>
    <t>13146</t>
  </si>
  <si>
    <t>01109</t>
  </si>
  <si>
    <t>33049</t>
  </si>
  <si>
    <t>04246</t>
  </si>
  <si>
    <t>32363</t>
  </si>
  <si>
    <t>39208</t>
  </si>
  <si>
    <t>37902</t>
  </si>
  <si>
    <t>21303</t>
  </si>
  <si>
    <t>17917</t>
  </si>
  <si>
    <t>21232</t>
  </si>
  <si>
    <t>14117</t>
  </si>
  <si>
    <t>20094</t>
  </si>
  <si>
    <t>39007</t>
  </si>
  <si>
    <t>34002</t>
  </si>
  <si>
    <t>39205</t>
  </si>
  <si>
    <t>Oct 2013 FRPL %</t>
  </si>
  <si>
    <t>Oct 2016 FRPL %</t>
  </si>
  <si>
    <t>3 Yr Aver FRPL %</t>
  </si>
  <si>
    <t>Willow Crest Elementary</t>
  </si>
  <si>
    <t>Oct 2014 FRPL %</t>
  </si>
  <si>
    <t>Clover Park Early Learning Program</t>
  </si>
  <si>
    <t>Deer Park Early Learning Center</t>
  </si>
  <si>
    <t>Ellensburg Developmental Preschool</t>
  </si>
  <si>
    <t>Ida Nason Aronica Elementary</t>
  </si>
  <si>
    <t>Oct 2015 FRPL%</t>
  </si>
  <si>
    <t>Valley View Early Childhood Center</t>
  </si>
  <si>
    <t xml:space="preserve"> </t>
  </si>
  <si>
    <t>Kiona-Benton City Elementary</t>
  </si>
  <si>
    <t>Lake Chelan Preschool</t>
  </si>
  <si>
    <t>Early Learning Center</t>
  </si>
  <si>
    <t>Broadway Learning Center</t>
  </si>
  <si>
    <t>Vanguard Academy</t>
  </si>
  <si>
    <t>Meadow Crest Early Childhood Education Center</t>
  </si>
  <si>
    <t>Richland School District Early Learning Center</t>
  </si>
  <si>
    <t>Central Primary Center</t>
  </si>
  <si>
    <t>Flett Middle School</t>
  </si>
  <si>
    <t>Yasuhara Middle School</t>
  </si>
  <si>
    <t>27905</t>
  </si>
  <si>
    <t>Tacoma Online High School</t>
  </si>
  <si>
    <t>Tacoma Online Middle School</t>
  </si>
  <si>
    <t>West Valley Early Learning Center</t>
  </si>
  <si>
    <t>27902</t>
  </si>
  <si>
    <t>21226</t>
  </si>
  <si>
    <t>22017</t>
  </si>
  <si>
    <t>02420</t>
  </si>
  <si>
    <t>18303</t>
  </si>
  <si>
    <t>06119</t>
  </si>
  <si>
    <t>17405</t>
  </si>
  <si>
    <t>01122</t>
  </si>
  <si>
    <t>20203</t>
  </si>
  <si>
    <t>37503</t>
  </si>
  <si>
    <t>21234</t>
  </si>
  <si>
    <t>06117</t>
  </si>
  <si>
    <t>27019</t>
  </si>
  <si>
    <t>04228</t>
  </si>
  <si>
    <t>04222</t>
  </si>
  <si>
    <t>18901</t>
  </si>
  <si>
    <t>20215</t>
  </si>
  <si>
    <t>19404</t>
  </si>
  <si>
    <t>38300</t>
  </si>
  <si>
    <t>38306</t>
  </si>
  <si>
    <t>29317</t>
  </si>
  <si>
    <t>14099</t>
  </si>
  <si>
    <t>13151</t>
  </si>
  <si>
    <t>15204</t>
  </si>
  <si>
    <t>05313</t>
  </si>
  <si>
    <t>22073</t>
  </si>
  <si>
    <t>19007</t>
  </si>
  <si>
    <t>22207</t>
  </si>
  <si>
    <t>27343</t>
  </si>
  <si>
    <t>36101</t>
  </si>
  <si>
    <t>21036</t>
  </si>
  <si>
    <t>27417</t>
  </si>
  <si>
    <t>32358</t>
  </si>
  <si>
    <t>23054</t>
  </si>
  <si>
    <t>32312</t>
  </si>
  <si>
    <t>06103</t>
  </si>
  <si>
    <t>34324</t>
  </si>
  <si>
    <t>06098</t>
  </si>
  <si>
    <t>17911</t>
  </si>
  <si>
    <t>17916</t>
  </si>
  <si>
    <t>31063</t>
  </si>
  <si>
    <t>17411</t>
  </si>
  <si>
    <t>08402</t>
  </si>
  <si>
    <t>19403</t>
  </si>
  <si>
    <t>06101</t>
  </si>
  <si>
    <t>38126</t>
  </si>
  <si>
    <t>17414</t>
  </si>
  <si>
    <t>32362</t>
  </si>
  <si>
    <t>28144</t>
  </si>
  <si>
    <t>37504</t>
  </si>
  <si>
    <t>09207</t>
  </si>
  <si>
    <t>32326</t>
  </si>
  <si>
    <t>17400</t>
  </si>
  <si>
    <t>37505</t>
  </si>
  <si>
    <t>24350</t>
  </si>
  <si>
    <t>14066</t>
  </si>
  <si>
    <t>30029</t>
  </si>
  <si>
    <t>17903</t>
  </si>
  <si>
    <t>21014</t>
  </si>
  <si>
    <t>32325</t>
  </si>
  <si>
    <t>18400</t>
  </si>
  <si>
    <t>17417</t>
  </si>
  <si>
    <t>15201</t>
  </si>
  <si>
    <t>38324</t>
  </si>
  <si>
    <t>22105</t>
  </si>
  <si>
    <t>28137</t>
  </si>
  <si>
    <t>27344</t>
  </si>
  <si>
    <t>38301</t>
  </si>
  <si>
    <t>03050</t>
  </si>
  <si>
    <t>27401</t>
  </si>
  <si>
    <t>04901</t>
  </si>
  <si>
    <t>16050</t>
  </si>
  <si>
    <t>32907</t>
  </si>
  <si>
    <t>38267</t>
  </si>
  <si>
    <t>16048</t>
  </si>
  <si>
    <t>34307</t>
  </si>
  <si>
    <t>22009</t>
  </si>
  <si>
    <t>06122</t>
  </si>
  <si>
    <t>01160</t>
  </si>
  <si>
    <t>17407</t>
  </si>
  <si>
    <t>20403</t>
  </si>
  <si>
    <t>28149</t>
  </si>
  <si>
    <t>14104</t>
  </si>
  <si>
    <t>28010</t>
  </si>
  <si>
    <t>17412</t>
  </si>
  <si>
    <t>30002</t>
  </si>
  <si>
    <t>17410</t>
  </si>
  <si>
    <t>23042</t>
  </si>
  <si>
    <t>32901</t>
  </si>
  <si>
    <t>31401</t>
  </si>
  <si>
    <t>04069</t>
  </si>
  <si>
    <t>27001</t>
  </si>
  <si>
    <t>38304</t>
  </si>
  <si>
    <t>31311</t>
  </si>
  <si>
    <t>17905</t>
  </si>
  <si>
    <t>27320</t>
  </si>
  <si>
    <t>18902</t>
  </si>
  <si>
    <t>17409</t>
  </si>
  <si>
    <t>19400</t>
  </si>
  <si>
    <t>36300</t>
  </si>
  <si>
    <t>08130</t>
  </si>
  <si>
    <t>20400</t>
  </si>
  <si>
    <t>34033</t>
  </si>
  <si>
    <t>27083</t>
  </si>
  <si>
    <t>17402</t>
  </si>
  <si>
    <t>06112</t>
  </si>
  <si>
    <t>09209</t>
  </si>
  <si>
    <t>27416</t>
  </si>
  <si>
    <t>20405</t>
  </si>
  <si>
    <t>22200</t>
  </si>
  <si>
    <t>25160</t>
  </si>
  <si>
    <t>13167</t>
  </si>
  <si>
    <t>08404</t>
  </si>
  <si>
    <t>●</t>
  </si>
  <si>
    <t>1.</t>
  </si>
  <si>
    <t>2.</t>
  </si>
  <si>
    <t>3.</t>
  </si>
  <si>
    <t>Student is enrolled during the first business day in October.</t>
  </si>
  <si>
    <t>School is student's primary school.</t>
  </si>
  <si>
    <t>Skill Source</t>
  </si>
  <si>
    <t>Sumner Special Services</t>
  </si>
  <si>
    <t>Washougal Special Services</t>
  </si>
  <si>
    <t>Early Childhood Education Center</t>
  </si>
  <si>
    <t>Cascadia Technical Academy Skills Center</t>
  </si>
  <si>
    <t>Gateway to College</t>
  </si>
  <si>
    <t>Lincoln County Virtual Academy</t>
  </si>
  <si>
    <t>Vancouver Alternative Programs</t>
  </si>
  <si>
    <t>Bellevue Digital Discovery</t>
  </si>
  <si>
    <t>Vancouver Intensive Communications Center</t>
  </si>
  <si>
    <t>Wapato Online Academy K-5</t>
  </si>
  <si>
    <t>Wapato Online Academy 6-8</t>
  </si>
  <si>
    <t>Wapato Online Academy 9-12</t>
  </si>
  <si>
    <t>Endeavor High School</t>
  </si>
  <si>
    <t>Kent Virtual Academy</t>
  </si>
  <si>
    <t>Marysville Online High School</t>
  </si>
  <si>
    <t>Desert Sky Elementary</t>
  </si>
  <si>
    <t>Harbor Junior/Senior High School</t>
  </si>
  <si>
    <t>Halilts Elementary School</t>
  </si>
  <si>
    <t>Battle Ground Virtual Academy</t>
  </si>
  <si>
    <t>Bellevue Open Doors</t>
  </si>
  <si>
    <t>BETHEL HOPE EARLY LEARNING CENTER</t>
  </si>
  <si>
    <t>Transition 18-21 Program</t>
  </si>
  <si>
    <t>Blaine Home Connection</t>
  </si>
  <si>
    <t>BOISTFORT ONLINE SCHOOL</t>
  </si>
  <si>
    <t>Stem Academy at SVT</t>
  </si>
  <si>
    <t>WIN Academy</t>
  </si>
  <si>
    <t>Discovery Virtual School</t>
  </si>
  <si>
    <t>Gravelly Lake K-12 Academy</t>
  </si>
  <si>
    <t>Colville Fish Hatchery</t>
  </si>
  <si>
    <t>Ferry County Open Doors</t>
  </si>
  <si>
    <t>LINCOLN COUNTY PATHWAYS ACADEMY</t>
  </si>
  <si>
    <t>Deer Park Achievement High School</t>
  </si>
  <si>
    <t>Sterling Junior High School</t>
  </si>
  <si>
    <t>Eagle Virtual Sky Academy</t>
  </si>
  <si>
    <t>Hollingsworth Academy</t>
  </si>
  <si>
    <t>Tieton Elementary School</t>
  </si>
  <si>
    <t>Innovation Heights Academy</t>
  </si>
  <si>
    <t>17919</t>
  </si>
  <si>
    <t>Impact Black River Charter</t>
  </si>
  <si>
    <t>Impact | Black River Elementary</t>
  </si>
  <si>
    <t>Impact Com Bay Charter</t>
  </si>
  <si>
    <t>Impact | Commencement Bay Elementary</t>
  </si>
  <si>
    <t>Cedar Trails Elementary</t>
  </si>
  <si>
    <t>Issaquah Preschool Academy</t>
  </si>
  <si>
    <t>Canyon Ridge Middle School</t>
  </si>
  <si>
    <t>La Center Academy</t>
  </si>
  <si>
    <t>Washington Network for Innovative Careers Skill Center</t>
  </si>
  <si>
    <t>IMPACT Reengagement Program</t>
  </si>
  <si>
    <t>Washington Connections Academy - Mary M. Knight</t>
  </si>
  <si>
    <t>Mead Learning Options</t>
  </si>
  <si>
    <t>Hallett Elementary School</t>
  </si>
  <si>
    <t>Michael Anderson Elementary School</t>
  </si>
  <si>
    <t>Meridian Special Programs</t>
  </si>
  <si>
    <t>Methow Valley Independent Learning Cente</t>
  </si>
  <si>
    <t>Groff Elementary School</t>
  </si>
  <si>
    <t>MLSD Open Doors Re-Engagement Program</t>
  </si>
  <si>
    <t>NACHES VALLEY ESD 105 OPEN DOORS</t>
  </si>
  <si>
    <t>Nespelem High School</t>
  </si>
  <si>
    <t>Nine Mile Family Partnership Program</t>
  </si>
  <si>
    <t>District Programs</t>
  </si>
  <si>
    <t>NKOA &amp; PAL</t>
  </si>
  <si>
    <t>Northshore Learning Options</t>
  </si>
  <si>
    <t>Broad View Elementary</t>
  </si>
  <si>
    <t>Ocean Beach Options Academy</t>
  </si>
  <si>
    <t>Highlands</t>
  </si>
  <si>
    <t>Orting Elementary School</t>
  </si>
  <si>
    <t>24915</t>
  </si>
  <si>
    <t>Paschal Sherman Tribal</t>
  </si>
  <si>
    <t>Paschal Sherman Indian School</t>
  </si>
  <si>
    <t>Pinnacles Prep</t>
  </si>
  <si>
    <t>SEAVIEW ACADEMY</t>
  </si>
  <si>
    <t>Prescott High School</t>
  </si>
  <si>
    <t>Forks High School</t>
  </si>
  <si>
    <t>Hilltop Heritage</t>
  </si>
  <si>
    <t>06901</t>
  </si>
  <si>
    <t>Rooted Schools Charter</t>
  </si>
  <si>
    <t>Rooted School Vancouver</t>
  </si>
  <si>
    <t>Alan T. Sugiyama High School</t>
  </si>
  <si>
    <t>James Baldwin Elementary School</t>
  </si>
  <si>
    <t>VIKING CHOICE</t>
  </si>
  <si>
    <t>Central Emerson Elementary</t>
  </si>
  <si>
    <t>Frances Scott Elementary</t>
  </si>
  <si>
    <t>Peperzak Middle School</t>
  </si>
  <si>
    <t>Spokane Public Language Immersion</t>
  </si>
  <si>
    <t>Virtual Preparatory Academy of Washington</t>
  </si>
  <si>
    <t>17902</t>
  </si>
  <si>
    <t>Arlington Elementary School</t>
  </si>
  <si>
    <t>Baker Middle School</t>
  </si>
  <si>
    <t>Birney Elementary School</t>
  </si>
  <si>
    <t>Blix Elementary School</t>
  </si>
  <si>
    <t>Boze Elementary School</t>
  </si>
  <si>
    <t>Browns Point Elementary School</t>
  </si>
  <si>
    <t>Bryant Montessori School</t>
  </si>
  <si>
    <t>Crescent Heights Elementary School</t>
  </si>
  <si>
    <t>Delong Elementary School</t>
  </si>
  <si>
    <t>Downing Elementary School</t>
  </si>
  <si>
    <t>Dr. Dolores Silas High School</t>
  </si>
  <si>
    <t>Edison Elementary School</t>
  </si>
  <si>
    <t>Edna Travis Elementary School</t>
  </si>
  <si>
    <t>Fawcett Elementary School</t>
  </si>
  <si>
    <t>Fern Hill Elementary School</t>
  </si>
  <si>
    <t>Foss High School</t>
  </si>
  <si>
    <t>Franklin Elementary School</t>
  </si>
  <si>
    <t>Geiger Montessori School</t>
  </si>
  <si>
    <t>Gray Middle School</t>
  </si>
  <si>
    <t>Helen Stafford Elementary School</t>
  </si>
  <si>
    <t>Hilltop Heritage Middle School</t>
  </si>
  <si>
    <t>Industrial Design Engineering and Arts</t>
  </si>
  <si>
    <t>Jefferson Elementary School</t>
  </si>
  <si>
    <t>Larchmont Elementary School</t>
  </si>
  <si>
    <t>Lister Elementary School</t>
  </si>
  <si>
    <t>Lyon Elementary School</t>
  </si>
  <si>
    <t>Manitou Park Elementary School</t>
  </si>
  <si>
    <t>Mann Elementary School</t>
  </si>
  <si>
    <t>Mason Middle School</t>
  </si>
  <si>
    <t>Mount Tahoma High School</t>
  </si>
  <si>
    <t>N.E. Tacoma Elementary School</t>
  </si>
  <si>
    <t>Point Defiance Elementary School</t>
  </si>
  <si>
    <t>Reed Elementary School</t>
  </si>
  <si>
    <t>Sheridan Elementary School</t>
  </si>
  <si>
    <t>Sherman Elementary School</t>
  </si>
  <si>
    <t>Stadium High School</t>
  </si>
  <si>
    <t>Stanley Elementary School</t>
  </si>
  <si>
    <t>Stewart Middle School</t>
  </si>
  <si>
    <t xml:space="preserve">Tacoma Online Elementary School </t>
  </si>
  <si>
    <t>The School at Pearl Youth Residence</t>
  </si>
  <si>
    <t>Truman Middle School</t>
  </si>
  <si>
    <t>Wainwright Intermediate School</t>
  </si>
  <si>
    <t>Whitman Elementary School</t>
  </si>
  <si>
    <t>George Bush Middle School</t>
  </si>
  <si>
    <t>Jim Tangeman Center</t>
  </si>
  <si>
    <t>Ruth Bader Ginsburg Elementary School</t>
  </si>
  <si>
    <t>Vancouver Innovation Technology and Arts Elementary</t>
  </si>
  <si>
    <t>Vancouver Success Academy</t>
  </si>
  <si>
    <t>Head Start</t>
  </si>
  <si>
    <t>Wellpinit Open Doors High School</t>
  </si>
  <si>
    <t>Valley Online Academy</t>
  </si>
  <si>
    <t xml:space="preserve">Open Doors re-engagement </t>
  </si>
  <si>
    <t>West Valley Mid-Level Campus</t>
  </si>
  <si>
    <t>Why Not You Academy</t>
  </si>
  <si>
    <t>K-8 Learning Lab</t>
  </si>
  <si>
    <t>Yakima Valley Technical Skills Center</t>
  </si>
  <si>
    <t>No %</t>
  </si>
  <si>
    <t>2023-24 FRPL % based on Oct 2022 data</t>
  </si>
  <si>
    <t>First Year CEP</t>
  </si>
  <si>
    <t>Original CEP Cycle Start Date</t>
  </si>
  <si>
    <t>Current CEP Cycle Start Date</t>
  </si>
  <si>
    <t>CEP Grace Year</t>
  </si>
  <si>
    <t>HP Eligible?</t>
  </si>
  <si>
    <t xml:space="preserve">FRPL % </t>
  </si>
  <si>
    <t>Eligible Why?</t>
  </si>
  <si>
    <t>Comments</t>
  </si>
  <si>
    <t>SY 2017-2018</t>
  </si>
  <si>
    <t>SY 2021-2022</t>
  </si>
  <si>
    <t>SY 2022-2023</t>
  </si>
  <si>
    <t>SY 2023-2024</t>
  </si>
  <si>
    <t>SY 2019-2020</t>
  </si>
  <si>
    <t>SY 2020-2021</t>
  </si>
  <si>
    <t>SY 2018-2019</t>
  </si>
  <si>
    <t>SY 2016-2017</t>
  </si>
  <si>
    <t>SY 2015-2016</t>
  </si>
  <si>
    <t>Pasco Early Learning Center</t>
  </si>
  <si>
    <t>Hilltop Heritage Elementary School</t>
  </si>
  <si>
    <t>Edwin Pratt Learning Center</t>
  </si>
  <si>
    <t>Toppenish Pre School</t>
  </si>
  <si>
    <t>Districts with At Least One CEP School</t>
  </si>
  <si>
    <t>If CEP school, was HP Eligible 1st Yr of CEP?</t>
  </si>
  <si>
    <t>2023-24
Oct 22</t>
  </si>
  <si>
    <t>2022-23
Oct 21</t>
  </si>
  <si>
    <t>2021-22
Oct 20</t>
  </si>
  <si>
    <t>2020-21
Oct 19</t>
  </si>
  <si>
    <t>2019-20
Oct 18</t>
  </si>
  <si>
    <t>2023-24</t>
  </si>
  <si>
    <t>HB1238 Schools</t>
  </si>
  <si>
    <t>Highest %</t>
  </si>
  <si>
    <t>1st Year of HB 1238 %</t>
  </si>
  <si>
    <t>4.</t>
  </si>
  <si>
    <t>A school may be eligible for High Poverty LAP funding if they meet either of the following qualifications:</t>
  </si>
  <si>
    <t>No students</t>
  </si>
  <si>
    <r>
      <t xml:space="preserve">For schools currently operating CEP, if the school was eligible for the LAP High Poverty allocation in the year immediately prior adopting CEP, the school shall maintain this High Poverty eligibility as long as it maintains CEP status. Column AK of the </t>
    </r>
    <r>
      <rPr>
        <b/>
        <sz val="13"/>
        <rFont val="Calibri"/>
        <family val="2"/>
        <scheme val="minor"/>
      </rPr>
      <t>"Jan - School"</t>
    </r>
    <r>
      <rPr>
        <sz val="13"/>
        <rFont val="Calibri"/>
        <family val="2"/>
        <scheme val="minor"/>
      </rPr>
      <t xml:space="preserve"> tab shows whether a school will qualify for this allowance.</t>
    </r>
  </si>
  <si>
    <t>The Hunger-Free Schools Act of 2020 amended RCW 28A.150.260 and created two provisions for schools and LEAs operating the United States Department of Agriculture's (USDA) Community Eligibility Provision (CEP).</t>
  </si>
  <si>
    <t>Local Educational Agency (LEA)</t>
  </si>
  <si>
    <t xml:space="preserve">To comply with federal privacy laws, data for certain LEAs or schools has been suppressed. If the following worksheets do not give you the level of information you need to confirm your data, contact Becky McLean at becky.mclean@k12.wa.us or 360-725-6306. </t>
  </si>
  <si>
    <t>1st Year of CEP LEA %</t>
  </si>
  <si>
    <t>LEA Name</t>
  </si>
  <si>
    <r>
      <t xml:space="preserve">Please take time to review your LEA's data to ensure that it is correct before the March 31, 2025 deadline. </t>
    </r>
    <r>
      <rPr>
        <b/>
        <sz val="13"/>
        <color theme="1"/>
        <rFont val="Calibri"/>
        <family val="2"/>
        <scheme val="minor"/>
      </rPr>
      <t>This data will become final on March 31, 2025, after which no further revisions will be accepted.</t>
    </r>
  </si>
  <si>
    <t xml:space="preserve">Accordingly, the following methodology will be used to determine a LEA's LAP percentage and which schools will be eligible for High Poverty LAP funding for 2025-26. </t>
  </si>
  <si>
    <r>
      <t xml:space="preserve">For LEAs currently providing meals at no charge to student according to RCW 28A.235.135 in at least one school, percentage of students highest FRPL percentage for the school years, 2019-20 through 2023-24. Column AG of the </t>
    </r>
    <r>
      <rPr>
        <b/>
        <sz val="13"/>
        <rFont val="Calibri"/>
        <family val="2"/>
        <scheme val="minor"/>
      </rPr>
      <t>"Jan - LEA"</t>
    </r>
    <r>
      <rPr>
        <sz val="13"/>
        <rFont val="Calibri"/>
        <family val="2"/>
        <scheme val="minor"/>
      </rPr>
      <t xml:space="preserve"> tab shows the highest FRPL percentage of these years.</t>
    </r>
  </si>
  <si>
    <t>CEP Schools - updated for determining 2025-26 eligible schools</t>
  </si>
  <si>
    <t>SY 2024-2025</t>
  </si>
  <si>
    <t>New for 2024-25</t>
  </si>
  <si>
    <t>Expedition Elementary</t>
  </si>
  <si>
    <t>New school for 2024-25</t>
  </si>
  <si>
    <t>No% from 2023-24</t>
  </si>
  <si>
    <t>Morton Intermediate School</t>
  </si>
  <si>
    <t>Pinnacles Prep Charter School</t>
  </si>
  <si>
    <t>Carson Elementary School</t>
  </si>
  <si>
    <t>Tacoma Online Elementary School</t>
  </si>
  <si>
    <t>New for 2024-25 used for 2025-26 Determination</t>
  </si>
  <si>
    <t>Preliminary FRPL % for 2025-26</t>
  </si>
  <si>
    <t>FRPL Eligible Students by Grade Level Based on October 1, 2024 CEDARS Data as of January 31, 2025</t>
  </si>
  <si>
    <t>Total Enrollment By Grade Level Based on October 1, 2024 CEDARS Data as of January 31, 2025</t>
  </si>
  <si>
    <t>% Used for 2024-25 LAP Funding</t>
  </si>
  <si>
    <r>
      <rPr>
        <b/>
        <sz val="11"/>
        <color theme="1"/>
        <rFont val="Calibri"/>
        <family val="2"/>
        <scheme val="minor"/>
      </rPr>
      <t xml:space="preserve">% Used for 2025-26 LAP Funding </t>
    </r>
    <r>
      <rPr>
        <sz val="11"/>
        <color theme="1"/>
        <rFont val="Calibri"/>
        <family val="2"/>
        <scheme val="minor"/>
      </rPr>
      <t>- 
if no changes are made to Oct 1, 2024 CEDARS</t>
    </r>
  </si>
  <si>
    <t>2025-26 Preliminary FRPL % based on Oct 2024 data</t>
  </si>
  <si>
    <t>2024-25 FRPL % based on Oct 2023 data</t>
  </si>
  <si>
    <t>Free and Reduced Price Lunch Percentage</t>
  </si>
  <si>
    <t>3 Year Average</t>
  </si>
  <si>
    <t>Yr 1st Eligible for Free Meals HB 1238</t>
  </si>
  <si>
    <t xml:space="preserve">Hold Harmless Eligibile under HB1238 </t>
  </si>
  <si>
    <t>2024-25
Oct 23</t>
  </si>
  <si>
    <t>2018-19 
Oct 17</t>
  </si>
  <si>
    <t>2017-18 
Oct 16</t>
  </si>
  <si>
    <t>For 24-25, 21-22 thru 23-24</t>
  </si>
  <si>
    <t>For 23-24, 20-21 thru 22-23</t>
  </si>
  <si>
    <t>For 22-23, 19-20 thru 21-22</t>
  </si>
  <si>
    <t>For 21-22, 18-19 thru 20-21</t>
  </si>
  <si>
    <t>For 20-21, 17-18 thru 19-20</t>
  </si>
  <si>
    <t>2024-25</t>
  </si>
  <si>
    <t>Mead Education Partnership Prog</t>
  </si>
  <si>
    <t>Michael Anderson Elementary</t>
  </si>
  <si>
    <t>Homeconnection</t>
  </si>
  <si>
    <t>Orting Primary School</t>
  </si>
  <si>
    <t>No % for 19-20</t>
  </si>
  <si>
    <t>No % for 18-19</t>
  </si>
  <si>
    <t>No % for 17-18</t>
  </si>
  <si>
    <t>First Yr HB1238</t>
  </si>
  <si>
    <t>2024-25 Oct 23</t>
  </si>
  <si>
    <t>HB1238 LEAs</t>
  </si>
  <si>
    <t>Innovation Spokane Charter</t>
  </si>
  <si>
    <t>3 Year Average for 2025-26 Eligibility</t>
  </si>
  <si>
    <t>IF HB 1238 school, was HP Eligible between 19-20 &amp; 23-24 or 1st Yr?</t>
  </si>
  <si>
    <t>Eligible for LAP High Poverty Funding for SY 2025-26 if no changes are made to CEDARS?</t>
  </si>
  <si>
    <t>Effective date of eligibility must be the date of the application was approved and entered into the district's system unless the LEA has been approved by OSPI Child Nutrition Services (CNS) to use the date of application submission.</t>
  </si>
  <si>
    <t>TK</t>
  </si>
  <si>
    <t>South Whidbey Special Services</t>
  </si>
  <si>
    <t>Issaquah Preschool</t>
  </si>
  <si>
    <t>Ellensburg Open Doors</t>
  </si>
  <si>
    <t>Washington Digital Academy</t>
  </si>
  <si>
    <t>Astravo Online Academy</t>
  </si>
  <si>
    <t>Special Education Services/relife</t>
  </si>
  <si>
    <t>Eatonville Online Academy</t>
  </si>
  <si>
    <t>Stuart Island Elementary</t>
  </si>
  <si>
    <t>LSSD Open Doors</t>
  </si>
  <si>
    <t>The Healing Lodge</t>
  </si>
  <si>
    <t xml:space="preserve">Spokane Area Professional-Technical Skills Center </t>
  </si>
  <si>
    <t xml:space="preserve">Central Valley Virtual Learning High School </t>
  </si>
  <si>
    <t>Kettle Falls Early Learning Center</t>
  </si>
  <si>
    <t>Children's Village</t>
  </si>
  <si>
    <t>Benge Elementary</t>
  </si>
  <si>
    <t>Eastmont Preschools</t>
  </si>
  <si>
    <t>Additionally, for the school years, 2024-25 and 2025-26, ESSHB 1238 of 2023 amended RCW 28A.150.260 and created two new provisions for schools and LEA who provide meals at no charge to students under RCW 28A.235.135.</t>
  </si>
  <si>
    <r>
      <t xml:space="preserve">This spreadsheet contains </t>
    </r>
    <r>
      <rPr>
        <b/>
        <sz val="13"/>
        <color theme="1"/>
        <rFont val="Calibri"/>
        <family val="2"/>
        <scheme val="minor"/>
      </rPr>
      <t>preliminary</t>
    </r>
    <r>
      <rPr>
        <sz val="13"/>
        <color theme="1"/>
        <rFont val="Calibri"/>
        <family val="2"/>
        <scheme val="minor"/>
      </rPr>
      <t xml:space="preserve"> free and reduced price lunch (FRPL) percentages for the purpose of LAP funding allocation for 2025-26. </t>
    </r>
  </si>
  <si>
    <t>Preliminary Free and Reduced Price Lunch (FRPL) Percentage as of January 31, 2025</t>
  </si>
  <si>
    <r>
      <t xml:space="preserve">LAP funding allocation is dependent on a Local Education Agency's (LEA's) FRPL percentage. For 2025-26, FRPL percentages are determined based on the October 1, 2024 CEDARS Free and Reduced Price Meal Eligiblity Status or Low Income data reporting as of </t>
    </r>
    <r>
      <rPr>
        <b/>
        <sz val="13"/>
        <color theme="1"/>
        <rFont val="Calibri"/>
        <family val="2"/>
        <scheme val="minor"/>
      </rPr>
      <t xml:space="preserve">March 31, 2025 </t>
    </r>
    <r>
      <rPr>
        <sz val="13"/>
        <color theme="1"/>
        <rFont val="Calibri"/>
        <family val="2"/>
        <scheme val="minor"/>
      </rPr>
      <t xml:space="preserve">for grades K-12. </t>
    </r>
  </si>
  <si>
    <t xml:space="preserve">Additional High Poverty LAP funding is provided to schools with a 3 year average FRPL percentage that is 50% or more. </t>
  </si>
  <si>
    <t>Student is reported as FRPL eligible or "low income" by Child Nutrition Eligibility and Education Benefit applicant or direct dertification on the first business day of October (this information needs to be reported in CEDARS to be counted).</t>
  </si>
  <si>
    <r>
      <t xml:space="preserve">This spreadsheet file provides preliminary FRPL percentages at the LEA level, as well as the school level.  The data was pulled as of January 31, 2025. </t>
    </r>
    <r>
      <rPr>
        <b/>
        <sz val="13"/>
        <color theme="1"/>
        <rFont val="Calibri"/>
        <family val="2"/>
        <scheme val="minor"/>
      </rPr>
      <t>"Jan - LEA"</t>
    </r>
    <r>
      <rPr>
        <sz val="13"/>
        <color theme="1"/>
        <rFont val="Calibri"/>
        <family val="2"/>
        <scheme val="minor"/>
      </rPr>
      <t xml:space="preserve"> tab contains the LEA level percentage and </t>
    </r>
    <r>
      <rPr>
        <b/>
        <sz val="13"/>
        <color theme="1"/>
        <rFont val="Calibri"/>
        <family val="2"/>
        <scheme val="minor"/>
      </rPr>
      <t>"Jan - School"</t>
    </r>
    <r>
      <rPr>
        <sz val="13"/>
        <color theme="1"/>
        <rFont val="Calibri"/>
        <family val="2"/>
        <scheme val="minor"/>
      </rPr>
      <t xml:space="preserve"> tab contains each school's FRPL percentages for the past three years.</t>
    </r>
  </si>
  <si>
    <t>A LEA's percentage that will be used to calculate 2025-26 LAP funding shall be the greater of the following:</t>
  </si>
  <si>
    <r>
      <t xml:space="preserve">For LEAs currently operating CEP in at least one school, their FRPL percentage for the school year immediately preceding the LEA's participation, in whole or part, in CEP. Column AF of the </t>
    </r>
    <r>
      <rPr>
        <b/>
        <sz val="13"/>
        <color theme="1"/>
        <rFont val="Calibri"/>
        <family val="2"/>
        <scheme val="minor"/>
      </rPr>
      <t>"Jan - LEA"</t>
    </r>
    <r>
      <rPr>
        <sz val="13"/>
        <color theme="1"/>
        <rFont val="Calibri"/>
        <family val="2"/>
        <scheme val="minor"/>
      </rPr>
      <t xml:space="preserve"> tab shows the LAP FRPL percentages used when first operating CEP. </t>
    </r>
  </si>
  <si>
    <t>The regular FRPL percentage calculated on the percentage of students eligible for free or reduced-price meals in the prior school year.</t>
  </si>
  <si>
    <r>
      <t xml:space="preserve">For schools currently providing meals at no charge to students according to RCW 28A.235.135, if they were eligible for the LAP High Poverty allocation for any year between 2019-20 and 2022-23 or </t>
    </r>
    <r>
      <rPr>
        <b/>
        <sz val="13"/>
        <rFont val="Calibri"/>
        <family val="2"/>
        <scheme val="minor"/>
      </rPr>
      <t>had a FRPL percentage of 50% or more for 2024-25</t>
    </r>
    <r>
      <rPr>
        <sz val="13"/>
        <rFont val="Calibri"/>
        <family val="2"/>
        <scheme val="minor"/>
      </rPr>
      <t xml:space="preserve">, the school will qualify as a LAP High Poverty school for 2025-26. Column AL of the </t>
    </r>
    <r>
      <rPr>
        <b/>
        <sz val="13"/>
        <rFont val="Calibri"/>
        <family val="2"/>
        <scheme val="minor"/>
      </rPr>
      <t>"Jan - School"</t>
    </r>
    <r>
      <rPr>
        <sz val="13"/>
        <rFont val="Calibri"/>
        <family val="2"/>
        <scheme val="minor"/>
      </rPr>
      <t xml:space="preserve"> tab shows whether a school will qualify for this allowance. </t>
    </r>
  </si>
  <si>
    <t xml:space="preserve">Schools with a 3-year average FRPL percentage that is 50% or more  will qualify for the LAP High Poverty funding. </t>
  </si>
  <si>
    <t>LAP FRPL Percentage by LEA</t>
  </si>
  <si>
    <t>High Poverty LAP by School Determination</t>
  </si>
  <si>
    <t xml:space="preserve">Students are reported in CEDARS as TK, K1, K2 and grades 1-12.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</si>
</sst>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_(* \(#,##0\);_(* &quot;-&quot;_);_(@_)"/>
    <numFmt numFmtId="43" formatCode="_(* #,##0.00_);_(* \(#,##0.00\);_(* &quot;-&quot;??_);_(@_)"/>
    <numFmt numFmtId="164" formatCode="00000"/>
    <numFmt numFmtId="165" formatCode="_(* #,##0_);_(* \(#,##0\);_(* &quot;-&quot;??_);_(@_)"/>
  </numFmts>
  <fonts count="23"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1"/>
      <color rgb="FFC00000"/>
      <name val="Calibri"/>
      <family val="2"/>
      <scheme val="minor"/>
    </font>
    <font>
      <sz val="10"/>
      <name val="Arial"/>
      <family val="2"/>
    </font>
    <font>
      <b/>
      <sz val="11"/>
      <name val="Calibri"/>
      <family val="2"/>
      <scheme val="minor"/>
    </font>
    <font>
      <sz val="11"/>
      <name val="Calibri"/>
      <family val="2"/>
    </font>
    <font>
      <b/>
      <sz val="14"/>
      <color theme="1"/>
      <name val="Calibri"/>
      <family val="2"/>
      <scheme val="minor"/>
    </font>
    <font>
      <sz val="13"/>
      <color theme="1"/>
      <name val="Calibri"/>
      <family val="2"/>
      <scheme val="minor"/>
    </font>
    <font>
      <b/>
      <sz val="13"/>
      <color theme="1"/>
      <name val="Calibri"/>
      <family val="2"/>
      <scheme val="minor"/>
    </font>
    <font>
      <sz val="11"/>
      <name val="Calibri"/>
      <family val="2"/>
      <scheme val="minor"/>
    </font>
    <font>
      <sz val="13"/>
      <name val="Calibri"/>
      <family val="2"/>
      <scheme val="minor"/>
    </font>
    <font>
      <sz val="14"/>
      <color theme="1"/>
      <name val="Symbol"/>
      <family val="1"/>
      <charset val="2"/>
    </font>
    <font>
      <sz val="13"/>
      <color theme="1"/>
      <name val="Calibri"/>
      <family val="2"/>
    </font>
    <font>
      <b/>
      <sz val="13"/>
      <name val="Calibri"/>
      <family val="2"/>
      <scheme val="minor"/>
    </font>
    <font>
      <sz val="10"/>
      <color theme="1"/>
      <name val="Calibri"/>
      <family val="2"/>
      <scheme val="minor"/>
    </font>
    <font>
      <sz val="13"/>
      <color rgb="FFC00000"/>
      <name val="Calibri"/>
      <family val="2"/>
      <scheme val="minor"/>
    </font>
    <font>
      <b/>
      <sz val="11"/>
      <name val="Calibri"/>
      <family val="2"/>
    </font>
    <font>
      <sz val="11"/>
      <color theme="1"/>
      <name val="Calibri"/>
      <family val="2"/>
    </font>
    <font>
      <sz val="11"/>
      <color theme="0" tint="-0.249977111117893"/>
      <name val="Calibri"/>
      <family val="2"/>
      <scheme val="minor"/>
    </font>
    <font>
      <b/>
      <sz val="11"/>
      <color theme="1"/>
      <name val="Calibri"/>
      <family val="2"/>
    </font>
    <font>
      <sz val="8"/>
      <color theme="1"/>
      <name val="Calibri"/>
      <family val="2"/>
    </font>
  </fonts>
  <fills count="15">
    <fill>
      <patternFill patternType="none"/>
    </fill>
    <fill>
      <patternFill patternType="gray125"/>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rgb="FFFFFF99"/>
        <bgColor indexed="64"/>
      </patternFill>
    </fill>
    <fill>
      <patternFill patternType="solid">
        <fgColor rgb="FFFFFF00"/>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0" tint="-0.14999847407452621"/>
        <bgColor indexed="64"/>
      </patternFill>
    </fill>
  </fills>
  <borders count="25">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D3D3D3"/>
      </left>
      <right style="thin">
        <color rgb="FFD3D3D3"/>
      </right>
      <top style="thin">
        <color indexed="64"/>
      </top>
      <bottom style="thin">
        <color indexed="64"/>
      </bottom>
      <diagonal/>
    </border>
    <border>
      <left style="thin">
        <color rgb="FFD3D3D3"/>
      </left>
      <right style="thin">
        <color rgb="FFD3D3D3"/>
      </right>
      <top/>
      <bottom style="thin">
        <color rgb="FFD3D3D3"/>
      </bottom>
      <diagonal/>
    </border>
    <border>
      <left style="thin">
        <color rgb="FFD3D3D3"/>
      </left>
      <right style="thin">
        <color rgb="FFD3D3D3"/>
      </right>
      <top style="thin">
        <color rgb="FFD3D3D3"/>
      </top>
      <bottom style="thin">
        <color rgb="FFD3D3D3"/>
      </bottom>
      <diagonal/>
    </border>
    <border>
      <left style="thin">
        <color rgb="FFD3D3D3"/>
      </left>
      <right/>
      <top style="thin">
        <color rgb="FFD3D3D3"/>
      </top>
      <bottom style="thin">
        <color rgb="FFD3D3D3"/>
      </bottom>
      <diagonal/>
    </border>
    <border>
      <left style="thin">
        <color indexed="64"/>
      </left>
      <right style="thin">
        <color rgb="FFD3D3D3"/>
      </right>
      <top style="thin">
        <color indexed="64"/>
      </top>
      <bottom style="thin">
        <color indexed="64"/>
      </bottom>
      <diagonal/>
    </border>
    <border>
      <left style="thin">
        <color rgb="FFD3D3D3"/>
      </left>
      <right style="thin">
        <color indexed="64"/>
      </right>
      <top style="thin">
        <color indexed="64"/>
      </top>
      <bottom style="thin">
        <color indexed="64"/>
      </bottom>
      <diagonal/>
    </border>
    <border>
      <left style="thin">
        <color rgb="FFD3D3D3"/>
      </left>
      <right style="thin">
        <color rgb="FFD3D3D3"/>
      </right>
      <top style="thin">
        <color rgb="FFD3D3D3"/>
      </top>
      <bottom/>
      <diagonal/>
    </border>
  </borders>
  <cellStyleXfs count="4">
    <xf numFmtId="0" fontId="0" fillId="0" borderId="0"/>
    <xf numFmtId="9" fontId="1" fillId="0" borderId="0" applyFont="0" applyFill="0" applyBorder="0" applyAlignment="0" applyProtection="0"/>
    <xf numFmtId="43" fontId="1" fillId="0" borderId="0" applyFont="0" applyFill="0" applyBorder="0" applyAlignment="0" applyProtection="0"/>
    <xf numFmtId="0" fontId="5" fillId="0" borderId="0">
      <alignment wrapText="1"/>
    </xf>
  </cellStyleXfs>
  <cellXfs count="171">
    <xf numFmtId="0" fontId="0" fillId="0" borderId="0" xfId="0"/>
    <xf numFmtId="164" fontId="0" fillId="0" borderId="0" xfId="0" applyNumberFormat="1" applyAlignment="1">
      <alignment horizontal="left"/>
    </xf>
    <xf numFmtId="0" fontId="3" fillId="0" borderId="0" xfId="0" applyFont="1"/>
    <xf numFmtId="0" fontId="4" fillId="0" borderId="0" xfId="0" applyFont="1"/>
    <xf numFmtId="0" fontId="2" fillId="0" borderId="4" xfId="0" applyFont="1" applyBorder="1" applyAlignment="1">
      <alignment vertical="center"/>
    </xf>
    <xf numFmtId="0" fontId="2" fillId="0" borderId="5" xfId="0" applyFont="1" applyBorder="1" applyAlignment="1">
      <alignment vertical="center"/>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2" fillId="0" borderId="4" xfId="0" applyFont="1" applyBorder="1" applyAlignment="1">
      <alignment horizontal="center" vertical="center" wrapText="1"/>
    </xf>
    <xf numFmtId="0" fontId="2" fillId="0" borderId="9" xfId="0" applyFont="1" applyBorder="1" applyAlignment="1">
      <alignment horizontal="center" vertical="center" wrapText="1"/>
    </xf>
    <xf numFmtId="0" fontId="2" fillId="3" borderId="6"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165" fontId="0" fillId="0" borderId="0" xfId="2" applyNumberFormat="1" applyFont="1"/>
    <xf numFmtId="0" fontId="7" fillId="0" borderId="0" xfId="0" applyFont="1" applyAlignment="1">
      <alignment horizontal="left"/>
    </xf>
    <xf numFmtId="165" fontId="0" fillId="5" borderId="0" xfId="2" applyNumberFormat="1" applyFont="1" applyFill="1" applyAlignment="1">
      <alignment horizontal="center"/>
    </xf>
    <xf numFmtId="165" fontId="0" fillId="4" borderId="0" xfId="2" applyNumberFormat="1" applyFont="1" applyFill="1"/>
    <xf numFmtId="0" fontId="2" fillId="3" borderId="10" xfId="0" applyFont="1" applyFill="1" applyBorder="1" applyAlignment="1">
      <alignment horizontal="center" vertical="center"/>
    </xf>
    <xf numFmtId="0" fontId="2" fillId="3" borderId="11" xfId="0" applyFont="1" applyFill="1" applyBorder="1" applyAlignment="1">
      <alignment horizontal="center" vertical="center"/>
    </xf>
    <xf numFmtId="0" fontId="2" fillId="3" borderId="12" xfId="0" applyFont="1" applyFill="1" applyBorder="1" applyAlignment="1">
      <alignment horizontal="center" vertical="center"/>
    </xf>
    <xf numFmtId="0" fontId="2" fillId="6" borderId="10" xfId="0" applyFont="1" applyFill="1" applyBorder="1" applyAlignment="1">
      <alignment horizontal="center" vertical="center"/>
    </xf>
    <xf numFmtId="0" fontId="2" fillId="6" borderId="11" xfId="0" applyFont="1" applyFill="1" applyBorder="1" applyAlignment="1">
      <alignment horizontal="center" vertical="center"/>
    </xf>
    <xf numFmtId="0" fontId="2" fillId="0" borderId="4" xfId="0" applyFont="1" applyBorder="1" applyAlignment="1">
      <alignment horizontal="center" vertical="top" wrapText="1"/>
    </xf>
    <xf numFmtId="0" fontId="2" fillId="0" borderId="5" xfId="0" applyFont="1" applyBorder="1" applyAlignment="1">
      <alignment horizontal="center" vertical="top" wrapText="1"/>
    </xf>
    <xf numFmtId="0" fontId="0" fillId="0" borderId="0" xfId="0" applyAlignment="1">
      <alignment vertical="center"/>
    </xf>
    <xf numFmtId="0" fontId="0" fillId="0" borderId="0" xfId="0" applyAlignment="1">
      <alignment horizontal="center"/>
    </xf>
    <xf numFmtId="0" fontId="9" fillId="0" borderId="0" xfId="0" applyFont="1"/>
    <xf numFmtId="0" fontId="9" fillId="0" borderId="0" xfId="0" applyFont="1" applyAlignment="1">
      <alignment horizontal="left" vertical="top" wrapText="1"/>
    </xf>
    <xf numFmtId="0" fontId="2" fillId="0" borderId="9" xfId="0" applyFont="1" applyBorder="1" applyAlignment="1">
      <alignment vertical="center"/>
    </xf>
    <xf numFmtId="0" fontId="11" fillId="0" borderId="0" xfId="0" applyFont="1"/>
    <xf numFmtId="10" fontId="0" fillId="0" borderId="0" xfId="1" applyNumberFormat="1" applyFont="1" applyAlignment="1">
      <alignment horizontal="center"/>
    </xf>
    <xf numFmtId="10" fontId="0" fillId="0" borderId="0" xfId="0" applyNumberFormat="1" applyAlignment="1">
      <alignment horizontal="center"/>
    </xf>
    <xf numFmtId="0" fontId="2" fillId="0" borderId="5" xfId="0" applyFont="1" applyBorder="1" applyAlignment="1">
      <alignment horizontal="center" vertical="center"/>
    </xf>
    <xf numFmtId="0" fontId="11" fillId="0" borderId="0" xfId="0" applyFont="1" applyAlignment="1">
      <alignment horizontal="center"/>
    </xf>
    <xf numFmtId="0" fontId="13" fillId="0" borderId="0" xfId="0" applyFont="1" applyAlignment="1">
      <alignment horizontal="center"/>
    </xf>
    <xf numFmtId="0" fontId="12" fillId="0" borderId="0" xfId="0" applyFont="1"/>
    <xf numFmtId="0" fontId="9" fillId="0" borderId="0" xfId="0" applyFont="1" applyAlignment="1">
      <alignment horizontal="left" vertical="top"/>
    </xf>
    <xf numFmtId="0" fontId="14" fillId="0" borderId="0" xfId="0" applyFont="1" applyAlignment="1">
      <alignment horizontal="center" vertical="center" wrapText="1"/>
    </xf>
    <xf numFmtId="0" fontId="13" fillId="0" borderId="0" xfId="0" applyFont="1" applyAlignment="1">
      <alignment horizontal="center" vertical="center"/>
    </xf>
    <xf numFmtId="0" fontId="12" fillId="0" borderId="0" xfId="0" applyFont="1" applyAlignment="1">
      <alignment horizontal="left" vertical="top" wrapText="1"/>
    </xf>
    <xf numFmtId="0" fontId="12" fillId="0" borderId="0" xfId="0" applyFont="1" applyAlignment="1">
      <alignment horizontal="left" vertical="center" wrapText="1"/>
    </xf>
    <xf numFmtId="10" fontId="0" fillId="0" borderId="0" xfId="1" applyNumberFormat="1" applyFont="1" applyFill="1" applyAlignment="1">
      <alignment horizontal="center"/>
    </xf>
    <xf numFmtId="0" fontId="9" fillId="0" borderId="0" xfId="0" applyFont="1" applyAlignment="1">
      <alignment horizontal="left" vertical="center" wrapText="1"/>
    </xf>
    <xf numFmtId="0" fontId="17" fillId="0" borderId="14" xfId="0" applyFont="1" applyBorder="1" applyAlignment="1">
      <alignment horizontal="left" vertical="center" wrapText="1"/>
    </xf>
    <xf numFmtId="0" fontId="12" fillId="0" borderId="0" xfId="0" applyFont="1" applyAlignment="1">
      <alignment horizontal="left" vertical="center"/>
    </xf>
    <xf numFmtId="0" fontId="12" fillId="0" borderId="0" xfId="0" applyFont="1" applyAlignment="1">
      <alignment horizontal="left" vertical="top"/>
    </xf>
    <xf numFmtId="0" fontId="17" fillId="0" borderId="11" xfId="0" applyFont="1" applyBorder="1" applyAlignment="1">
      <alignment horizontal="left" vertical="top"/>
    </xf>
    <xf numFmtId="0" fontId="2" fillId="0" borderId="0" xfId="0" applyFont="1"/>
    <xf numFmtId="0" fontId="18" fillId="0" borderId="0" xfId="0" applyFont="1"/>
    <xf numFmtId="0" fontId="11" fillId="0" borderId="0" xfId="0" quotePrefix="1" applyFont="1"/>
    <xf numFmtId="0" fontId="11" fillId="0" borderId="0" xfId="0" quotePrefix="1" applyFont="1" applyAlignment="1">
      <alignment horizontal="left"/>
    </xf>
    <xf numFmtId="0" fontId="19" fillId="0" borderId="0" xfId="0" applyFont="1" applyAlignment="1">
      <alignment horizontal="center" vertical="center"/>
    </xf>
    <xf numFmtId="0" fontId="9" fillId="0" borderId="0" xfId="0" quotePrefix="1" applyFont="1" applyAlignment="1">
      <alignment horizontal="center"/>
    </xf>
    <xf numFmtId="0" fontId="9" fillId="0" borderId="0" xfId="0" quotePrefix="1" applyFont="1" applyAlignment="1">
      <alignment horizontal="center" vertical="center"/>
    </xf>
    <xf numFmtId="165" fontId="1" fillId="5" borderId="0" xfId="2" applyNumberFormat="1" applyFont="1" applyFill="1"/>
    <xf numFmtId="0" fontId="20" fillId="0" borderId="0" xfId="0" applyFont="1" applyAlignment="1">
      <alignment horizontal="center"/>
    </xf>
    <xf numFmtId="0" fontId="20" fillId="0" borderId="0" xfId="0" applyFont="1"/>
    <xf numFmtId="0" fontId="6" fillId="0" borderId="18" xfId="0" applyFont="1" applyBorder="1" applyAlignment="1">
      <alignment horizontal="center" vertical="top" readingOrder="1"/>
    </xf>
    <xf numFmtId="0" fontId="6" fillId="0" borderId="18" xfId="0" applyFont="1" applyBorder="1" applyAlignment="1">
      <alignment horizontal="left" vertical="top" readingOrder="1"/>
    </xf>
    <xf numFmtId="0" fontId="6" fillId="0" borderId="18" xfId="0" applyFont="1" applyBorder="1" applyAlignment="1">
      <alignment horizontal="center" vertical="top" wrapText="1" readingOrder="1"/>
    </xf>
    <xf numFmtId="0" fontId="2" fillId="0" borderId="0" xfId="0" applyFont="1" applyAlignment="1">
      <alignment horizontal="left"/>
    </xf>
    <xf numFmtId="10" fontId="0" fillId="0" borderId="0" xfId="1" applyNumberFormat="1" applyFont="1"/>
    <xf numFmtId="0" fontId="6" fillId="0" borderId="22" xfId="0" applyFont="1" applyBorder="1" applyAlignment="1">
      <alignment horizontal="center" vertical="top" readingOrder="1"/>
    </xf>
    <xf numFmtId="0" fontId="6" fillId="0" borderId="23" xfId="0" applyFont="1" applyBorder="1" applyAlignment="1">
      <alignment horizontal="center" vertical="top"/>
    </xf>
    <xf numFmtId="0" fontId="2" fillId="0" borderId="5" xfId="0" applyFont="1" applyBorder="1" applyAlignment="1">
      <alignment horizontal="center" vertical="center" wrapText="1"/>
    </xf>
    <xf numFmtId="0" fontId="0" fillId="0" borderId="9" xfId="0" applyBorder="1" applyAlignment="1">
      <alignment horizontal="center" vertical="center" wrapText="1"/>
    </xf>
    <xf numFmtId="0" fontId="6" fillId="7" borderId="13" xfId="0" applyFont="1" applyFill="1" applyBorder="1" applyAlignment="1">
      <alignment horizontal="center" vertical="top" wrapText="1"/>
    </xf>
    <xf numFmtId="0" fontId="2" fillId="0" borderId="9" xfId="0" applyFont="1" applyBorder="1" applyAlignment="1">
      <alignment horizontal="center" vertical="top" wrapText="1"/>
    </xf>
    <xf numFmtId="0" fontId="9" fillId="0" borderId="11" xfId="0" applyFont="1" applyBorder="1" applyAlignment="1">
      <alignment horizontal="left" vertical="top" wrapText="1"/>
    </xf>
    <xf numFmtId="0" fontId="12" fillId="0" borderId="11" xfId="0" applyFont="1" applyBorder="1"/>
    <xf numFmtId="0" fontId="12" fillId="0" borderId="11" xfId="0" applyFont="1" applyBorder="1" applyAlignment="1">
      <alignment horizontal="left" vertical="center" wrapText="1"/>
    </xf>
    <xf numFmtId="0" fontId="12" fillId="0" borderId="0" xfId="0" applyFont="1" applyAlignment="1">
      <alignment vertical="center" wrapText="1"/>
    </xf>
    <xf numFmtId="0" fontId="9" fillId="0" borderId="0" xfId="0" applyFont="1" applyAlignment="1">
      <alignment vertical="top" wrapText="1"/>
    </xf>
    <xf numFmtId="41" fontId="16" fillId="5" borderId="0" xfId="0" applyNumberFormat="1" applyFont="1" applyFill="1" applyAlignment="1">
      <alignment horizontal="center"/>
    </xf>
    <xf numFmtId="164" fontId="0" fillId="0" borderId="0" xfId="0" quotePrefix="1" applyNumberFormat="1" applyAlignment="1">
      <alignment horizontal="left"/>
    </xf>
    <xf numFmtId="0" fontId="7" fillId="0" borderId="0" xfId="0" applyFont="1" applyAlignment="1">
      <alignment horizontal="center"/>
    </xf>
    <xf numFmtId="0" fontId="7" fillId="0" borderId="19" xfId="0" applyFont="1" applyBorder="1" applyAlignment="1">
      <alignment horizontal="center" vertical="top" readingOrder="1"/>
    </xf>
    <xf numFmtId="0" fontId="7" fillId="0" borderId="19" xfId="0" applyFont="1" applyBorder="1" applyAlignment="1">
      <alignment vertical="top" readingOrder="1"/>
    </xf>
    <xf numFmtId="10" fontId="7" fillId="0" borderId="0" xfId="1" applyNumberFormat="1" applyFont="1" applyAlignment="1">
      <alignment horizontal="center"/>
    </xf>
    <xf numFmtId="10" fontId="7" fillId="0" borderId="0" xfId="1" applyNumberFormat="1" applyFont="1"/>
    <xf numFmtId="0" fontId="7" fillId="0" borderId="0" xfId="0" applyFont="1"/>
    <xf numFmtId="0" fontId="7" fillId="0" borderId="20" xfId="0" applyFont="1" applyBorder="1" applyAlignment="1">
      <alignment horizontal="center" vertical="top" readingOrder="1"/>
    </xf>
    <xf numFmtId="0" fontId="7" fillId="0" borderId="20" xfId="0" applyFont="1" applyBorder="1" applyAlignment="1">
      <alignment vertical="top" readingOrder="1"/>
    </xf>
    <xf numFmtId="10" fontId="7" fillId="0" borderId="0" xfId="1" applyNumberFormat="1" applyFont="1" applyFill="1" applyAlignment="1">
      <alignment horizontal="center"/>
    </xf>
    <xf numFmtId="10" fontId="7" fillId="0" borderId="0" xfId="1" applyNumberFormat="1" applyFont="1" applyFill="1"/>
    <xf numFmtId="0" fontId="7" fillId="0" borderId="20" xfId="0" applyFont="1" applyBorder="1" applyAlignment="1">
      <alignment horizontal="center"/>
    </xf>
    <xf numFmtId="0" fontId="7" fillId="0" borderId="0" xfId="0" applyFont="1" applyAlignment="1">
      <alignment horizontal="center" vertical="top" readingOrder="1"/>
    </xf>
    <xf numFmtId="0" fontId="19" fillId="0" borderId="0" xfId="0" applyFont="1" applyAlignment="1">
      <alignment horizontal="center"/>
    </xf>
    <xf numFmtId="10" fontId="19" fillId="0" borderId="0" xfId="1" applyNumberFormat="1" applyFont="1" applyAlignment="1">
      <alignment horizontal="center"/>
    </xf>
    <xf numFmtId="0" fontId="7" fillId="0" borderId="0" xfId="0" applyFont="1" applyAlignment="1">
      <alignment vertical="top" readingOrder="1"/>
    </xf>
    <xf numFmtId="0" fontId="7" fillId="0" borderId="21" xfId="0" applyFont="1" applyBorder="1" applyAlignment="1">
      <alignment vertical="top" readingOrder="1"/>
    </xf>
    <xf numFmtId="0" fontId="7" fillId="0" borderId="20" xfId="0" applyFont="1" applyBorder="1"/>
    <xf numFmtId="0" fontId="7" fillId="8" borderId="20" xfId="0" applyFont="1" applyFill="1" applyBorder="1" applyAlignment="1">
      <alignment horizontal="center"/>
    </xf>
    <xf numFmtId="0" fontId="7" fillId="8" borderId="20" xfId="0" applyFont="1" applyFill="1" applyBorder="1" applyAlignment="1">
      <alignment horizontal="center" vertical="top"/>
    </xf>
    <xf numFmtId="0" fontId="7" fillId="8" borderId="20" xfId="0" applyFont="1" applyFill="1" applyBorder="1" applyAlignment="1">
      <alignment vertical="center"/>
    </xf>
    <xf numFmtId="49" fontId="7" fillId="0" borderId="20" xfId="0" applyNumberFormat="1" applyFont="1" applyBorder="1" applyAlignment="1">
      <alignment horizontal="center"/>
    </xf>
    <xf numFmtId="49" fontId="7" fillId="0" borderId="20" xfId="0" applyNumberFormat="1" applyFont="1" applyBorder="1"/>
    <xf numFmtId="0" fontId="7" fillId="0" borderId="24" xfId="0" applyFont="1" applyBorder="1" applyAlignment="1">
      <alignment horizontal="center" vertical="top" readingOrder="1"/>
    </xf>
    <xf numFmtId="0" fontId="7" fillId="0" borderId="24" xfId="0" applyFont="1" applyBorder="1" applyAlignment="1">
      <alignment vertical="top" readingOrder="1"/>
    </xf>
    <xf numFmtId="0" fontId="11" fillId="8" borderId="0" xfId="0" applyFont="1" applyFill="1"/>
    <xf numFmtId="0" fontId="0" fillId="8" borderId="0" xfId="0" applyFill="1"/>
    <xf numFmtId="10" fontId="0" fillId="8" borderId="0" xfId="1" applyNumberFormat="1" applyFont="1" applyFill="1"/>
    <xf numFmtId="0" fontId="2" fillId="0" borderId="15" xfId="0" applyFont="1" applyBorder="1" applyAlignment="1">
      <alignment vertical="top"/>
    </xf>
    <xf numFmtId="0" fontId="2" fillId="0" borderId="16" xfId="0" applyFont="1" applyBorder="1" applyAlignment="1">
      <alignment vertical="top"/>
    </xf>
    <xf numFmtId="0" fontId="2" fillId="0" borderId="17" xfId="0" applyFont="1" applyBorder="1" applyAlignment="1">
      <alignment horizontal="center" vertical="top" wrapText="1"/>
    </xf>
    <xf numFmtId="0" fontId="4" fillId="0" borderId="0" xfId="0" applyFont="1" applyAlignment="1">
      <alignment horizontal="center"/>
    </xf>
    <xf numFmtId="0" fontId="19" fillId="0" borderId="0" xfId="0" applyFont="1"/>
    <xf numFmtId="0" fontId="21" fillId="0" borderId="5" xfId="0" applyFont="1" applyBorder="1" applyAlignment="1">
      <alignment vertical="top"/>
    </xf>
    <xf numFmtId="0" fontId="21" fillId="0" borderId="5" xfId="0" applyFont="1" applyBorder="1" applyAlignment="1">
      <alignment horizontal="center" vertical="top"/>
    </xf>
    <xf numFmtId="0" fontId="21" fillId="0" borderId="5" xfId="0" applyFont="1" applyBorder="1" applyAlignment="1">
      <alignment horizontal="center" vertical="top" wrapText="1"/>
    </xf>
    <xf numFmtId="16" fontId="21" fillId="0" borderId="5" xfId="0" quotePrefix="1" applyNumberFormat="1" applyFont="1" applyBorder="1" applyAlignment="1">
      <alignment horizontal="center" vertical="top" wrapText="1"/>
    </xf>
    <xf numFmtId="0" fontId="21" fillId="0" borderId="5" xfId="0" quotePrefix="1" applyFont="1" applyBorder="1" applyAlignment="1">
      <alignment horizontal="center" vertical="top" wrapText="1"/>
    </xf>
    <xf numFmtId="16" fontId="18" fillId="0" borderId="5" xfId="0" applyNumberFormat="1" applyFont="1" applyBorder="1" applyAlignment="1">
      <alignment horizontal="center" vertical="top" wrapText="1"/>
    </xf>
    <xf numFmtId="0" fontId="21" fillId="0" borderId="4" xfId="0" applyFont="1" applyBorder="1" applyAlignment="1">
      <alignment horizontal="center" vertical="top" wrapText="1"/>
    </xf>
    <xf numFmtId="0" fontId="21" fillId="0" borderId="9" xfId="0" applyFont="1" applyBorder="1" applyAlignment="1">
      <alignment horizontal="center" vertical="top" wrapText="1"/>
    </xf>
    <xf numFmtId="10" fontId="19" fillId="0" borderId="0" xfId="1" applyNumberFormat="1" applyFont="1"/>
    <xf numFmtId="10" fontId="19" fillId="0" borderId="0" xfId="0" applyNumberFormat="1" applyFont="1"/>
    <xf numFmtId="0" fontId="19" fillId="0" borderId="0" xfId="0" applyFont="1" applyAlignment="1">
      <alignment horizontal="left"/>
    </xf>
    <xf numFmtId="0" fontId="19" fillId="0" borderId="0" xfId="0" applyFont="1" applyAlignment="1">
      <alignment vertical="center" readingOrder="1"/>
    </xf>
    <xf numFmtId="0" fontId="19" fillId="7" borderId="0" xfId="0" applyFont="1" applyFill="1" applyAlignment="1">
      <alignment horizontal="center"/>
    </xf>
    <xf numFmtId="10" fontId="19" fillId="0" borderId="0" xfId="0" applyNumberFormat="1" applyFont="1" applyAlignment="1">
      <alignment horizontal="center"/>
    </xf>
    <xf numFmtId="0" fontId="19" fillId="10" borderId="0" xfId="0" applyFont="1" applyFill="1" applyAlignment="1">
      <alignment horizontal="center"/>
    </xf>
    <xf numFmtId="10" fontId="19" fillId="0" borderId="0" xfId="1" applyNumberFormat="1" applyFont="1" applyFill="1" applyAlignment="1">
      <alignment horizontal="center"/>
    </xf>
    <xf numFmtId="10" fontId="19" fillId="0" borderId="0" xfId="1" applyNumberFormat="1" applyFont="1" applyFill="1"/>
    <xf numFmtId="10" fontId="19" fillId="11" borderId="0" xfId="1" applyNumberFormat="1" applyFont="1" applyFill="1" applyAlignment="1">
      <alignment horizontal="center"/>
    </xf>
    <xf numFmtId="0" fontId="19" fillId="9" borderId="0" xfId="0" applyFont="1" applyFill="1"/>
    <xf numFmtId="0" fontId="19" fillId="9" borderId="0" xfId="0" applyFont="1" applyFill="1" applyAlignment="1">
      <alignment horizontal="center"/>
    </xf>
    <xf numFmtId="10" fontId="19" fillId="9" borderId="0" xfId="1" applyNumberFormat="1" applyFont="1" applyFill="1" applyAlignment="1">
      <alignment horizontal="center"/>
    </xf>
    <xf numFmtId="10" fontId="22" fillId="0" borderId="0" xfId="1" applyNumberFormat="1" applyFont="1" applyAlignment="1">
      <alignment horizontal="center"/>
    </xf>
    <xf numFmtId="10" fontId="22" fillId="0" borderId="0" xfId="0" applyNumberFormat="1" applyFont="1" applyAlignment="1">
      <alignment horizontal="center"/>
    </xf>
    <xf numFmtId="10" fontId="19" fillId="12" borderId="0" xfId="1" applyNumberFormat="1" applyFont="1" applyFill="1" applyAlignment="1">
      <alignment horizontal="center"/>
    </xf>
    <xf numFmtId="0" fontId="19" fillId="0" borderId="0" xfId="0" applyFont="1" applyAlignment="1">
      <alignment horizontal="right"/>
    </xf>
    <xf numFmtId="0" fontId="0" fillId="13" borderId="0" xfId="0" applyFill="1"/>
    <xf numFmtId="0" fontId="0" fillId="14" borderId="0" xfId="0" applyFill="1"/>
    <xf numFmtId="0" fontId="0" fillId="13" borderId="0" xfId="0" applyFill="1" applyAlignment="1">
      <alignment horizontal="center"/>
    </xf>
    <xf numFmtId="0" fontId="2" fillId="0" borderId="5" xfId="0" applyFont="1" applyBorder="1" applyAlignment="1">
      <alignment vertical="top"/>
    </xf>
    <xf numFmtId="16" fontId="2" fillId="0" borderId="5" xfId="0" quotePrefix="1" applyNumberFormat="1" applyFont="1" applyBorder="1" applyAlignment="1">
      <alignment horizontal="center" vertical="top" wrapText="1"/>
    </xf>
    <xf numFmtId="0" fontId="2" fillId="0" borderId="5" xfId="0" quotePrefix="1" applyFont="1" applyBorder="1" applyAlignment="1">
      <alignment horizontal="center" vertical="top" wrapText="1"/>
    </xf>
    <xf numFmtId="16" fontId="6" fillId="0" borderId="5" xfId="0" applyNumberFormat="1" applyFont="1" applyBorder="1" applyAlignment="1">
      <alignment horizontal="center" vertical="top" wrapText="1"/>
    </xf>
    <xf numFmtId="0" fontId="0" fillId="13" borderId="0" xfId="0" quotePrefix="1" applyFill="1"/>
    <xf numFmtId="0" fontId="11" fillId="13" borderId="0" xfId="0" applyFont="1" applyFill="1"/>
    <xf numFmtId="0" fontId="7" fillId="8" borderId="20" xfId="0" applyFont="1" applyFill="1" applyBorder="1"/>
    <xf numFmtId="0" fontId="7" fillId="8" borderId="20" xfId="0" applyFont="1" applyFill="1" applyBorder="1" applyAlignment="1">
      <alignment horizontal="left"/>
    </xf>
    <xf numFmtId="10" fontId="7" fillId="0" borderId="0" xfId="1" applyNumberFormat="1" applyFont="1" applyAlignment="1">
      <alignment horizontal="left"/>
    </xf>
    <xf numFmtId="0" fontId="7" fillId="8" borderId="0" xfId="0" applyFont="1" applyFill="1"/>
    <xf numFmtId="0" fontId="7" fillId="8" borderId="0" xfId="0" applyFont="1" applyFill="1" applyAlignment="1">
      <alignment horizontal="center"/>
    </xf>
    <xf numFmtId="0" fontId="7" fillId="8" borderId="0" xfId="0" applyFont="1" applyFill="1" applyAlignment="1">
      <alignment horizontal="left"/>
    </xf>
    <xf numFmtId="10" fontId="0" fillId="0" borderId="0" xfId="1" applyNumberFormat="1" applyFont="1" applyFill="1" applyBorder="1" applyAlignment="1">
      <alignment horizontal="center"/>
    </xf>
    <xf numFmtId="165" fontId="20" fillId="0" borderId="0" xfId="0" applyNumberFormat="1" applyFont="1" applyAlignment="1">
      <alignment horizontal="center"/>
    </xf>
    <xf numFmtId="0" fontId="0" fillId="0" borderId="0" xfId="0" applyAlignment="1">
      <alignment horizontal="left"/>
    </xf>
    <xf numFmtId="0" fontId="0" fillId="0" borderId="0" xfId="0" quotePrefix="1" applyAlignment="1">
      <alignment horizontal="left"/>
    </xf>
    <xf numFmtId="0" fontId="8" fillId="0" borderId="0" xfId="0" applyFont="1" applyAlignment="1">
      <alignment horizontal="center"/>
    </xf>
    <xf numFmtId="0" fontId="9"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Alignment="1">
      <alignment horizontal="left" vertical="center" wrapText="1"/>
    </xf>
    <xf numFmtId="0" fontId="9" fillId="0" borderId="0" xfId="0" applyFont="1" applyAlignment="1">
      <alignment horizontal="left" vertical="center" wrapText="1"/>
    </xf>
    <xf numFmtId="0" fontId="6" fillId="3" borderId="1" xfId="3" applyFont="1" applyFill="1" applyBorder="1" applyAlignment="1">
      <alignment horizontal="center" wrapText="1"/>
    </xf>
    <xf numFmtId="0" fontId="6" fillId="3" borderId="2" xfId="3" applyFont="1" applyFill="1" applyBorder="1" applyAlignment="1">
      <alignment horizontal="center" wrapText="1"/>
    </xf>
    <xf numFmtId="0" fontId="6" fillId="3" borderId="3" xfId="3" applyFont="1" applyFill="1" applyBorder="1" applyAlignment="1">
      <alignment horizontal="center" wrapText="1"/>
    </xf>
    <xf numFmtId="0" fontId="6" fillId="6" borderId="1" xfId="3" applyFont="1" applyFill="1" applyBorder="1" applyAlignment="1">
      <alignment horizontal="center" wrapText="1"/>
    </xf>
    <xf numFmtId="0" fontId="6" fillId="6" borderId="2" xfId="3" applyFont="1" applyFill="1" applyBorder="1" applyAlignment="1">
      <alignment horizontal="center" wrapText="1"/>
    </xf>
    <xf numFmtId="0" fontId="6" fillId="6" borderId="3" xfId="3" applyFont="1" applyFill="1" applyBorder="1" applyAlignment="1">
      <alignment horizontal="center" wrapText="1"/>
    </xf>
    <xf numFmtId="0" fontId="6" fillId="2" borderId="1" xfId="3" applyFont="1" applyFill="1" applyBorder="1" applyAlignment="1">
      <alignment horizontal="center" wrapText="1"/>
    </xf>
    <xf numFmtId="0" fontId="6" fillId="2" borderId="2" xfId="3" applyFont="1" applyFill="1" applyBorder="1" applyAlignment="1">
      <alignment horizontal="center" wrapText="1"/>
    </xf>
    <xf numFmtId="0" fontId="3" fillId="0" borderId="0" xfId="0" applyFont="1" applyAlignment="1">
      <alignment horizontal="left" wrapText="1"/>
    </xf>
    <xf numFmtId="0" fontId="6" fillId="0" borderId="15" xfId="0" applyFont="1" applyBorder="1" applyAlignment="1">
      <alignment horizontal="center"/>
    </xf>
    <xf numFmtId="0" fontId="6" fillId="0" borderId="16" xfId="0" applyFont="1" applyBorder="1" applyAlignment="1">
      <alignment horizontal="center"/>
    </xf>
    <xf numFmtId="0" fontId="6" fillId="0" borderId="17"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21" fillId="0" borderId="9" xfId="0" applyFont="1" applyBorder="1" applyAlignment="1">
      <alignment horizontal="center"/>
    </xf>
  </cellXfs>
  <cellStyles count="4">
    <cellStyle name="Comma" xfId="2" builtinId="3"/>
    <cellStyle name="Normal" xfId="0" builtinId="0"/>
    <cellStyle name="Normal 2 2" xfId="3" xr:uid="{00000000-0005-0000-0000-000002000000}"/>
    <cellStyle name="Percent" xfId="1" builtinId="5"/>
  </cellStyles>
  <dxfs count="8">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C00000"/>
      </font>
    </dxf>
    <dxf>
      <font>
        <color rgb="FF00B050"/>
      </font>
    </dxf>
  </dxfs>
  <tableStyles count="0" defaultTableStyle="TableStyleMedium2" defaultPivotStyle="PivotStyleLight16"/>
  <colors>
    <mruColors>
      <color rgb="FFFFFF99"/>
      <color rgb="FFBA97FF"/>
      <color rgb="FFFFCCCC"/>
      <color rgb="FFFFFFCC"/>
      <color rgb="FFCC99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S:\Apportionment_NEW\Apportionment%20Funding\Monthly%20Apport%20Data\2324\Poverty\23-24FINALPoverty.xlsx" TargetMode="External"/><Relationship Id="rId1" Type="http://schemas.openxmlformats.org/officeDocument/2006/relationships/externalLinkPath" Target="/Apportionment_NEW/Apportionment%20Funding/Monthly%20Apport%20Data/2324/Poverty/23-24FINALPoverty.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S:\Apportionment_NEW\Apportionment%20Funding\Monthly%20Apport%20Data\2223\Poverty\FINALPovertyfor2022-23.xlsx" TargetMode="External"/><Relationship Id="rId1" Type="http://schemas.openxmlformats.org/officeDocument/2006/relationships/externalLinkPath" Target="/Apportionment_NEW/Apportionment%20Funding/Monthly%20Apport%20Data/2223/Poverty/FINALPovertyfor2022-2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S:\Apportionment_NEW\Apportionment%20Funding\Monthly%20Apport%20Data\Prior%20Years\2021\High%20Poverty\FinalPoverty.xlsx" TargetMode="External"/><Relationship Id="rId1" Type="http://schemas.openxmlformats.org/officeDocument/2006/relationships/externalLinkPath" Target="/Apportionment_NEW/Apportionment%20Funding/Monthly%20Apport%20Data/Prior%20Years/2021/High%20Poverty/FinalPover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arrative"/>
      <sheetName val="FINAL District"/>
      <sheetName val="FINAL School"/>
      <sheetName val="Mar 15 - District"/>
      <sheetName val="Mar 15 - School"/>
      <sheetName val="Feb 28 - District"/>
      <sheetName val="Feb 28 - School"/>
      <sheetName val="Jan 31 - District"/>
      <sheetName val="Jan 31 - School"/>
      <sheetName val="CEP Info"/>
    </sheetNames>
    <sheetDataSet>
      <sheetData sheetId="0"/>
      <sheetData sheetId="1"/>
      <sheetData sheetId="2">
        <row r="4">
          <cell r="C4">
            <v>2834</v>
          </cell>
          <cell r="D4" t="str">
            <v>A J West Elementary</v>
          </cell>
          <cell r="E4">
            <v>41</v>
          </cell>
          <cell r="F4">
            <v>0</v>
          </cell>
          <cell r="G4">
            <v>51</v>
          </cell>
          <cell r="H4">
            <v>55</v>
          </cell>
          <cell r="I4">
            <v>48</v>
          </cell>
          <cell r="J4">
            <v>63</v>
          </cell>
          <cell r="K4">
            <v>50</v>
          </cell>
          <cell r="L4">
            <v>1</v>
          </cell>
          <cell r="M4">
            <v>0</v>
          </cell>
          <cell r="N4">
            <v>0</v>
          </cell>
          <cell r="O4">
            <v>0</v>
          </cell>
          <cell r="P4">
            <v>0</v>
          </cell>
          <cell r="Q4">
            <v>0</v>
          </cell>
          <cell r="R4">
            <v>0</v>
          </cell>
          <cell r="S4">
            <v>32</v>
          </cell>
          <cell r="T4" t="str">
            <v>No Students</v>
          </cell>
          <cell r="U4">
            <v>38</v>
          </cell>
          <cell r="V4">
            <v>44</v>
          </cell>
          <cell r="W4">
            <v>41</v>
          </cell>
          <cell r="X4">
            <v>56</v>
          </cell>
          <cell r="Y4">
            <v>35</v>
          </cell>
          <cell r="Z4" t="str">
            <v>N&lt;10</v>
          </cell>
          <cell r="AA4" t="str">
            <v>No Students</v>
          </cell>
          <cell r="AB4" t="str">
            <v>No Students</v>
          </cell>
          <cell r="AC4" t="str">
            <v>No Students</v>
          </cell>
          <cell r="AD4" t="str">
            <v>No Students</v>
          </cell>
          <cell r="AE4" t="str">
            <v>No Students</v>
          </cell>
          <cell r="AF4" t="str">
            <v>No Students</v>
          </cell>
          <cell r="AG4">
            <v>0.7994</v>
          </cell>
        </row>
        <row r="5">
          <cell r="C5">
            <v>3216</v>
          </cell>
          <cell r="D5" t="str">
            <v>Central Park Elementary</v>
          </cell>
          <cell r="E5">
            <v>13</v>
          </cell>
          <cell r="F5">
            <v>0</v>
          </cell>
          <cell r="G5">
            <v>23</v>
          </cell>
          <cell r="H5">
            <v>13</v>
          </cell>
          <cell r="I5">
            <v>27</v>
          </cell>
          <cell r="J5">
            <v>27</v>
          </cell>
          <cell r="K5">
            <v>24</v>
          </cell>
          <cell r="L5">
            <v>0</v>
          </cell>
          <cell r="M5">
            <v>0</v>
          </cell>
          <cell r="N5">
            <v>0</v>
          </cell>
          <cell r="O5">
            <v>0</v>
          </cell>
          <cell r="P5">
            <v>0</v>
          </cell>
          <cell r="Q5">
            <v>0</v>
          </cell>
          <cell r="R5">
            <v>0</v>
          </cell>
          <cell r="S5" t="str">
            <v>N&lt;10</v>
          </cell>
          <cell r="T5" t="str">
            <v>No Students</v>
          </cell>
          <cell r="U5">
            <v>14</v>
          </cell>
          <cell r="V5" t="str">
            <v>N&lt;10</v>
          </cell>
          <cell r="W5">
            <v>14</v>
          </cell>
          <cell r="X5">
            <v>17</v>
          </cell>
          <cell r="Y5">
            <v>11</v>
          </cell>
          <cell r="Z5" t="str">
            <v>No Students</v>
          </cell>
          <cell r="AA5" t="str">
            <v>No Students</v>
          </cell>
          <cell r="AB5" t="str">
            <v>No Students</v>
          </cell>
          <cell r="AC5" t="str">
            <v>No Students</v>
          </cell>
          <cell r="AD5" t="str">
            <v>No Students</v>
          </cell>
          <cell r="AE5" t="str">
            <v>No Students</v>
          </cell>
          <cell r="AF5" t="str">
            <v>No Students</v>
          </cell>
          <cell r="AG5">
            <v>0.55910000000000004</v>
          </cell>
        </row>
        <row r="6">
          <cell r="C6">
            <v>5514</v>
          </cell>
          <cell r="D6" t="str">
            <v>Grays Harbor Academy</v>
          </cell>
          <cell r="E6">
            <v>0</v>
          </cell>
          <cell r="F6">
            <v>0</v>
          </cell>
          <cell r="G6">
            <v>0</v>
          </cell>
          <cell r="H6">
            <v>0</v>
          </cell>
          <cell r="I6">
            <v>3</v>
          </cell>
          <cell r="J6">
            <v>3</v>
          </cell>
          <cell r="K6">
            <v>3</v>
          </cell>
          <cell r="L6">
            <v>3</v>
          </cell>
          <cell r="M6">
            <v>6</v>
          </cell>
          <cell r="N6">
            <v>8</v>
          </cell>
          <cell r="O6">
            <v>8</v>
          </cell>
          <cell r="P6">
            <v>11</v>
          </cell>
          <cell r="Q6">
            <v>11</v>
          </cell>
          <cell r="R6">
            <v>6</v>
          </cell>
          <cell r="S6" t="str">
            <v>No Students</v>
          </cell>
          <cell r="T6" t="str">
            <v>No Students</v>
          </cell>
          <cell r="U6" t="str">
            <v>No Students</v>
          </cell>
          <cell r="V6" t="str">
            <v>No Students</v>
          </cell>
          <cell r="W6" t="str">
            <v>N&lt;10</v>
          </cell>
          <cell r="X6" t="str">
            <v>N&lt;10</v>
          </cell>
          <cell r="Y6" t="str">
            <v>N&lt;10</v>
          </cell>
          <cell r="Z6" t="str">
            <v>N&lt;10</v>
          </cell>
          <cell r="AA6" t="str">
            <v>N&lt;10</v>
          </cell>
          <cell r="AB6" t="str">
            <v>N&lt;10</v>
          </cell>
          <cell r="AC6" t="str">
            <v>N&lt;10</v>
          </cell>
          <cell r="AD6" t="str">
            <v>N&lt;10</v>
          </cell>
          <cell r="AE6" t="str">
            <v>N&lt;10</v>
          </cell>
          <cell r="AF6" t="str">
            <v>N&lt;10</v>
          </cell>
          <cell r="AG6">
            <v>0.6613</v>
          </cell>
        </row>
        <row r="7">
          <cell r="C7">
            <v>3857</v>
          </cell>
          <cell r="D7" t="str">
            <v>Harbor High School</v>
          </cell>
          <cell r="E7">
            <v>0</v>
          </cell>
          <cell r="F7">
            <v>0</v>
          </cell>
          <cell r="G7">
            <v>0</v>
          </cell>
          <cell r="H7">
            <v>0</v>
          </cell>
          <cell r="I7">
            <v>0</v>
          </cell>
          <cell r="J7">
            <v>0</v>
          </cell>
          <cell r="K7">
            <v>0</v>
          </cell>
          <cell r="L7">
            <v>0</v>
          </cell>
          <cell r="M7">
            <v>8</v>
          </cell>
          <cell r="N7">
            <v>10</v>
          </cell>
          <cell r="O7">
            <v>12</v>
          </cell>
          <cell r="P7">
            <v>28</v>
          </cell>
          <cell r="Q7">
            <v>27</v>
          </cell>
          <cell r="R7">
            <v>39</v>
          </cell>
          <cell r="S7" t="str">
            <v>No Students</v>
          </cell>
          <cell r="T7" t="str">
            <v>No Students</v>
          </cell>
          <cell r="U7" t="str">
            <v>No Students</v>
          </cell>
          <cell r="V7" t="str">
            <v>No Students</v>
          </cell>
          <cell r="W7" t="str">
            <v>No Students</v>
          </cell>
          <cell r="X7" t="str">
            <v>No Students</v>
          </cell>
          <cell r="Y7" t="str">
            <v>No Students</v>
          </cell>
          <cell r="Z7" t="str">
            <v>No Students</v>
          </cell>
          <cell r="AA7" t="str">
            <v>N&lt;10</v>
          </cell>
          <cell r="AB7" t="str">
            <v>N&lt;10</v>
          </cell>
          <cell r="AC7" t="str">
            <v>N&lt;10</v>
          </cell>
          <cell r="AD7">
            <v>22</v>
          </cell>
          <cell r="AE7">
            <v>19</v>
          </cell>
          <cell r="AF7">
            <v>33</v>
          </cell>
          <cell r="AG7">
            <v>0.7823</v>
          </cell>
        </row>
        <row r="8">
          <cell r="C8">
            <v>5663</v>
          </cell>
          <cell r="D8" t="str">
            <v>Harbor Open Doors</v>
          </cell>
          <cell r="E8">
            <v>0</v>
          </cell>
          <cell r="F8">
            <v>0</v>
          </cell>
          <cell r="G8">
            <v>0</v>
          </cell>
          <cell r="H8">
            <v>0</v>
          </cell>
          <cell r="I8">
            <v>0</v>
          </cell>
          <cell r="J8">
            <v>0</v>
          </cell>
          <cell r="K8">
            <v>0</v>
          </cell>
          <cell r="L8">
            <v>0</v>
          </cell>
          <cell r="M8">
            <v>0</v>
          </cell>
          <cell r="N8">
            <v>0</v>
          </cell>
          <cell r="O8">
            <v>0</v>
          </cell>
          <cell r="P8">
            <v>1</v>
          </cell>
          <cell r="Q8">
            <v>14</v>
          </cell>
          <cell r="R8">
            <v>27</v>
          </cell>
          <cell r="S8" t="str">
            <v>No Students</v>
          </cell>
          <cell r="T8" t="str">
            <v>No Students</v>
          </cell>
          <cell r="U8" t="str">
            <v>No Students</v>
          </cell>
          <cell r="V8" t="str">
            <v>No Students</v>
          </cell>
          <cell r="W8" t="str">
            <v>No Students</v>
          </cell>
          <cell r="X8" t="str">
            <v>No Students</v>
          </cell>
          <cell r="Y8" t="str">
            <v>No Students</v>
          </cell>
          <cell r="Z8" t="str">
            <v>No Students</v>
          </cell>
          <cell r="AA8" t="str">
            <v>No Students</v>
          </cell>
          <cell r="AB8" t="str">
            <v>No Students</v>
          </cell>
          <cell r="AC8" t="str">
            <v>No Students</v>
          </cell>
          <cell r="AD8" t="str">
            <v>N&lt;10</v>
          </cell>
          <cell r="AE8" t="str">
            <v>N&lt;10</v>
          </cell>
          <cell r="AF8">
            <v>20</v>
          </cell>
          <cell r="AG8">
            <v>0.6905</v>
          </cell>
        </row>
        <row r="9">
          <cell r="C9">
            <v>3476</v>
          </cell>
          <cell r="D9" t="str">
            <v>J M Weatherwax High School</v>
          </cell>
          <cell r="E9">
            <v>0</v>
          </cell>
          <cell r="F9">
            <v>0</v>
          </cell>
          <cell r="G9">
            <v>0</v>
          </cell>
          <cell r="H9">
            <v>0</v>
          </cell>
          <cell r="I9">
            <v>0</v>
          </cell>
          <cell r="J9">
            <v>0</v>
          </cell>
          <cell r="K9">
            <v>0</v>
          </cell>
          <cell r="L9">
            <v>0</v>
          </cell>
          <cell r="M9">
            <v>0</v>
          </cell>
          <cell r="N9">
            <v>1</v>
          </cell>
          <cell r="O9">
            <v>273</v>
          </cell>
          <cell r="P9">
            <v>244</v>
          </cell>
          <cell r="Q9">
            <v>202</v>
          </cell>
          <cell r="R9">
            <v>192</v>
          </cell>
          <cell r="S9" t="str">
            <v>No Students</v>
          </cell>
          <cell r="T9" t="str">
            <v>No Students</v>
          </cell>
          <cell r="U9" t="str">
            <v>No Students</v>
          </cell>
          <cell r="V9" t="str">
            <v>No Students</v>
          </cell>
          <cell r="W9" t="str">
            <v>No Students</v>
          </cell>
          <cell r="X9" t="str">
            <v>No Students</v>
          </cell>
          <cell r="Y9" t="str">
            <v>No Students</v>
          </cell>
          <cell r="Z9" t="str">
            <v>No Students</v>
          </cell>
          <cell r="AA9" t="str">
            <v>No Students</v>
          </cell>
          <cell r="AB9" t="str">
            <v>N&lt;10</v>
          </cell>
          <cell r="AC9">
            <v>166</v>
          </cell>
          <cell r="AD9">
            <v>150</v>
          </cell>
          <cell r="AE9">
            <v>105</v>
          </cell>
          <cell r="AF9">
            <v>101</v>
          </cell>
          <cell r="AG9">
            <v>0.57350000000000001</v>
          </cell>
        </row>
        <row r="10">
          <cell r="C10">
            <v>2449</v>
          </cell>
          <cell r="D10" t="str">
            <v>McDermoth Elementary</v>
          </cell>
          <cell r="E10">
            <v>52</v>
          </cell>
          <cell r="F10">
            <v>0</v>
          </cell>
          <cell r="G10">
            <v>53</v>
          </cell>
          <cell r="H10">
            <v>39</v>
          </cell>
          <cell r="I10">
            <v>45</v>
          </cell>
          <cell r="J10">
            <v>49</v>
          </cell>
          <cell r="K10">
            <v>50</v>
          </cell>
          <cell r="L10">
            <v>0</v>
          </cell>
          <cell r="M10">
            <v>0</v>
          </cell>
          <cell r="N10">
            <v>0</v>
          </cell>
          <cell r="O10">
            <v>0</v>
          </cell>
          <cell r="P10">
            <v>0</v>
          </cell>
          <cell r="Q10">
            <v>0</v>
          </cell>
          <cell r="R10">
            <v>0</v>
          </cell>
          <cell r="S10">
            <v>30</v>
          </cell>
          <cell r="T10" t="str">
            <v>No Students</v>
          </cell>
          <cell r="U10">
            <v>33</v>
          </cell>
          <cell r="V10">
            <v>31</v>
          </cell>
          <cell r="W10">
            <v>26</v>
          </cell>
          <cell r="X10">
            <v>38</v>
          </cell>
          <cell r="Y10">
            <v>34</v>
          </cell>
          <cell r="Z10" t="str">
            <v>No Students</v>
          </cell>
          <cell r="AA10" t="str">
            <v>No Students</v>
          </cell>
          <cell r="AB10" t="str">
            <v>No Students</v>
          </cell>
          <cell r="AC10" t="str">
            <v>No Students</v>
          </cell>
          <cell r="AD10" t="str">
            <v>No Students</v>
          </cell>
          <cell r="AE10" t="str">
            <v>No Students</v>
          </cell>
          <cell r="AF10" t="str">
            <v>No Students</v>
          </cell>
          <cell r="AG10">
            <v>0.66669999999999996</v>
          </cell>
        </row>
        <row r="11">
          <cell r="C11">
            <v>2305</v>
          </cell>
          <cell r="D11" t="str">
            <v>Miller Junior High</v>
          </cell>
          <cell r="E11">
            <v>0</v>
          </cell>
          <cell r="F11">
            <v>0</v>
          </cell>
          <cell r="G11">
            <v>0</v>
          </cell>
          <cell r="H11">
            <v>0</v>
          </cell>
          <cell r="I11">
            <v>0</v>
          </cell>
          <cell r="J11">
            <v>0</v>
          </cell>
          <cell r="K11">
            <v>0</v>
          </cell>
          <cell r="L11">
            <v>223</v>
          </cell>
          <cell r="M11">
            <v>248</v>
          </cell>
          <cell r="N11">
            <v>244</v>
          </cell>
          <cell r="O11">
            <v>0</v>
          </cell>
          <cell r="P11">
            <v>0</v>
          </cell>
          <cell r="Q11">
            <v>0</v>
          </cell>
          <cell r="R11">
            <v>0</v>
          </cell>
          <cell r="S11" t="str">
            <v>No Students</v>
          </cell>
          <cell r="T11" t="str">
            <v>No Students</v>
          </cell>
          <cell r="U11" t="str">
            <v>No Students</v>
          </cell>
          <cell r="V11" t="str">
            <v>No Students</v>
          </cell>
          <cell r="W11" t="str">
            <v>No Students</v>
          </cell>
          <cell r="X11" t="str">
            <v>No Students</v>
          </cell>
          <cell r="Y11" t="str">
            <v>No Students</v>
          </cell>
          <cell r="Z11">
            <v>153</v>
          </cell>
          <cell r="AA11">
            <v>149</v>
          </cell>
          <cell r="AB11">
            <v>156</v>
          </cell>
          <cell r="AC11" t="str">
            <v>No Students</v>
          </cell>
          <cell r="AD11" t="str">
            <v>No Students</v>
          </cell>
          <cell r="AE11" t="str">
            <v>No Students</v>
          </cell>
          <cell r="AF11" t="str">
            <v>No Students</v>
          </cell>
          <cell r="AG11">
            <v>0.64059999999999995</v>
          </cell>
        </row>
        <row r="12">
          <cell r="C12">
            <v>2763</v>
          </cell>
          <cell r="D12" t="str">
            <v>Robert Gray Elementary</v>
          </cell>
          <cell r="E12">
            <v>38</v>
          </cell>
          <cell r="F12">
            <v>0</v>
          </cell>
          <cell r="G12">
            <v>40</v>
          </cell>
          <cell r="H12">
            <v>42</v>
          </cell>
          <cell r="I12">
            <v>46</v>
          </cell>
          <cell r="J12">
            <v>54</v>
          </cell>
          <cell r="K12">
            <v>40</v>
          </cell>
          <cell r="L12">
            <v>0</v>
          </cell>
          <cell r="M12">
            <v>0</v>
          </cell>
          <cell r="N12">
            <v>0</v>
          </cell>
          <cell r="O12">
            <v>0</v>
          </cell>
          <cell r="P12">
            <v>0</v>
          </cell>
          <cell r="Q12">
            <v>0</v>
          </cell>
          <cell r="R12">
            <v>0</v>
          </cell>
          <cell r="S12">
            <v>28</v>
          </cell>
          <cell r="T12" t="str">
            <v>No Students</v>
          </cell>
          <cell r="U12">
            <v>36</v>
          </cell>
          <cell r="V12">
            <v>29</v>
          </cell>
          <cell r="W12">
            <v>35</v>
          </cell>
          <cell r="X12">
            <v>44</v>
          </cell>
          <cell r="Y12">
            <v>30</v>
          </cell>
          <cell r="Z12" t="str">
            <v>No Students</v>
          </cell>
          <cell r="AA12" t="str">
            <v>No Students</v>
          </cell>
          <cell r="AB12" t="str">
            <v>No Students</v>
          </cell>
          <cell r="AC12" t="str">
            <v>No Students</v>
          </cell>
          <cell r="AD12" t="str">
            <v>No Students</v>
          </cell>
          <cell r="AE12" t="str">
            <v>No Students</v>
          </cell>
          <cell r="AF12" t="str">
            <v>No Students</v>
          </cell>
          <cell r="AG12">
            <v>0.77690000000000003</v>
          </cell>
        </row>
        <row r="13">
          <cell r="C13">
            <v>2971</v>
          </cell>
          <cell r="D13" t="str">
            <v>Stevens Elementary School</v>
          </cell>
          <cell r="E13">
            <v>41</v>
          </cell>
          <cell r="F13">
            <v>0</v>
          </cell>
          <cell r="G13">
            <v>54</v>
          </cell>
          <cell r="H13">
            <v>46</v>
          </cell>
          <cell r="I13">
            <v>47</v>
          </cell>
          <cell r="J13">
            <v>55</v>
          </cell>
          <cell r="K13">
            <v>56</v>
          </cell>
          <cell r="L13">
            <v>0</v>
          </cell>
          <cell r="M13">
            <v>0</v>
          </cell>
          <cell r="N13">
            <v>0</v>
          </cell>
          <cell r="O13">
            <v>0</v>
          </cell>
          <cell r="P13">
            <v>0</v>
          </cell>
          <cell r="Q13">
            <v>0</v>
          </cell>
          <cell r="R13">
            <v>0</v>
          </cell>
          <cell r="S13">
            <v>30</v>
          </cell>
          <cell r="T13" t="str">
            <v>No Students</v>
          </cell>
          <cell r="U13">
            <v>47</v>
          </cell>
          <cell r="V13">
            <v>41</v>
          </cell>
          <cell r="W13">
            <v>41</v>
          </cell>
          <cell r="X13">
            <v>49</v>
          </cell>
          <cell r="Y13">
            <v>47</v>
          </cell>
          <cell r="Z13" t="str">
            <v>No Students</v>
          </cell>
          <cell r="AA13" t="str">
            <v>No Students</v>
          </cell>
          <cell r="AB13" t="str">
            <v>No Students</v>
          </cell>
          <cell r="AC13" t="str">
            <v>No Students</v>
          </cell>
          <cell r="AD13" t="str">
            <v>No Students</v>
          </cell>
          <cell r="AE13" t="str">
            <v>No Students</v>
          </cell>
          <cell r="AF13" t="str">
            <v>No Students</v>
          </cell>
          <cell r="AG13">
            <v>0.8528</v>
          </cell>
        </row>
        <row r="14">
          <cell r="C14">
            <v>5208</v>
          </cell>
          <cell r="D14" t="str">
            <v>Twin Harbors - A Branch of New Market Skills Center</v>
          </cell>
          <cell r="E14">
            <v>0</v>
          </cell>
          <cell r="F14">
            <v>0</v>
          </cell>
          <cell r="G14">
            <v>0</v>
          </cell>
          <cell r="H14">
            <v>0</v>
          </cell>
          <cell r="I14">
            <v>0</v>
          </cell>
          <cell r="J14">
            <v>0</v>
          </cell>
          <cell r="K14">
            <v>0</v>
          </cell>
          <cell r="L14">
            <v>0</v>
          </cell>
          <cell r="M14">
            <v>0</v>
          </cell>
          <cell r="N14">
            <v>0</v>
          </cell>
          <cell r="O14">
            <v>0</v>
          </cell>
          <cell r="P14">
            <v>0</v>
          </cell>
          <cell r="Q14">
            <v>1</v>
          </cell>
          <cell r="R14">
            <v>0</v>
          </cell>
          <cell r="S14" t="str">
            <v>No Students</v>
          </cell>
          <cell r="T14" t="str">
            <v>No Students</v>
          </cell>
          <cell r="U14" t="str">
            <v>No Students</v>
          </cell>
          <cell r="V14" t="str">
            <v>No Students</v>
          </cell>
          <cell r="W14" t="str">
            <v>No Students</v>
          </cell>
          <cell r="X14" t="str">
            <v>No Students</v>
          </cell>
          <cell r="Y14" t="str">
            <v>No Students</v>
          </cell>
          <cell r="Z14" t="str">
            <v>No Students</v>
          </cell>
          <cell r="AA14" t="str">
            <v>No Students</v>
          </cell>
          <cell r="AB14" t="str">
            <v>No Students</v>
          </cell>
          <cell r="AC14" t="str">
            <v>No Students</v>
          </cell>
          <cell r="AD14" t="str">
            <v>No Students</v>
          </cell>
          <cell r="AE14" t="str">
            <v>No Students</v>
          </cell>
          <cell r="AF14" t="str">
            <v>No Students</v>
          </cell>
          <cell r="AG14">
            <v>0</v>
          </cell>
        </row>
        <row r="15">
          <cell r="C15">
            <v>2227</v>
          </cell>
          <cell r="D15" t="str">
            <v>Adna Elementary School</v>
          </cell>
          <cell r="E15">
            <v>44</v>
          </cell>
          <cell r="F15">
            <v>0</v>
          </cell>
          <cell r="G15">
            <v>42</v>
          </cell>
          <cell r="H15">
            <v>40</v>
          </cell>
          <cell r="I15">
            <v>47</v>
          </cell>
          <cell r="J15">
            <v>40</v>
          </cell>
          <cell r="K15">
            <v>47</v>
          </cell>
          <cell r="L15">
            <v>0</v>
          </cell>
          <cell r="M15">
            <v>0</v>
          </cell>
          <cell r="N15">
            <v>0</v>
          </cell>
          <cell r="O15">
            <v>0</v>
          </cell>
          <cell r="P15">
            <v>0</v>
          </cell>
          <cell r="Q15">
            <v>0</v>
          </cell>
          <cell r="R15">
            <v>0</v>
          </cell>
          <cell r="S15" t="str">
            <v>N&lt;10</v>
          </cell>
          <cell r="T15" t="str">
            <v>No Students</v>
          </cell>
          <cell r="U15" t="str">
            <v>N&lt;10</v>
          </cell>
          <cell r="V15" t="str">
            <v>N&lt;10</v>
          </cell>
          <cell r="W15">
            <v>12</v>
          </cell>
          <cell r="X15">
            <v>10</v>
          </cell>
          <cell r="Y15" t="str">
            <v>N&lt;10</v>
          </cell>
          <cell r="Z15" t="str">
            <v>No Students</v>
          </cell>
          <cell r="AA15" t="str">
            <v>No Students</v>
          </cell>
          <cell r="AB15" t="str">
            <v>No Students</v>
          </cell>
          <cell r="AC15" t="str">
            <v>No Students</v>
          </cell>
          <cell r="AD15" t="str">
            <v>No Students</v>
          </cell>
          <cell r="AE15" t="str">
            <v>No Students</v>
          </cell>
          <cell r="AF15" t="str">
            <v>No Students</v>
          </cell>
          <cell r="AG15">
            <v>0.21149999999999999</v>
          </cell>
        </row>
        <row r="16">
          <cell r="C16">
            <v>2441</v>
          </cell>
          <cell r="D16" t="str">
            <v>Adna Middle/High School</v>
          </cell>
          <cell r="E16">
            <v>0</v>
          </cell>
          <cell r="F16">
            <v>0</v>
          </cell>
          <cell r="G16">
            <v>0</v>
          </cell>
          <cell r="H16">
            <v>0</v>
          </cell>
          <cell r="I16">
            <v>0</v>
          </cell>
          <cell r="J16">
            <v>0</v>
          </cell>
          <cell r="K16">
            <v>0</v>
          </cell>
          <cell r="L16">
            <v>53</v>
          </cell>
          <cell r="M16">
            <v>47</v>
          </cell>
          <cell r="N16">
            <v>58</v>
          </cell>
          <cell r="O16">
            <v>56</v>
          </cell>
          <cell r="P16">
            <v>66</v>
          </cell>
          <cell r="Q16">
            <v>66</v>
          </cell>
          <cell r="R16">
            <v>39</v>
          </cell>
          <cell r="S16" t="str">
            <v>No Students</v>
          </cell>
          <cell r="T16" t="str">
            <v>No Students</v>
          </cell>
          <cell r="U16" t="str">
            <v>No Students</v>
          </cell>
          <cell r="V16" t="str">
            <v>No Students</v>
          </cell>
          <cell r="W16" t="str">
            <v>No Students</v>
          </cell>
          <cell r="X16" t="str">
            <v>No Students</v>
          </cell>
          <cell r="Y16" t="str">
            <v>No Students</v>
          </cell>
          <cell r="Z16">
            <v>16</v>
          </cell>
          <cell r="AA16" t="str">
            <v>N&lt;10</v>
          </cell>
          <cell r="AB16">
            <v>12</v>
          </cell>
          <cell r="AC16">
            <v>15</v>
          </cell>
          <cell r="AD16">
            <v>16</v>
          </cell>
          <cell r="AE16">
            <v>12</v>
          </cell>
          <cell r="AF16" t="str">
            <v>N&lt;10</v>
          </cell>
          <cell r="AG16">
            <v>0.22600000000000001</v>
          </cell>
        </row>
        <row r="17">
          <cell r="C17">
            <v>2860</v>
          </cell>
          <cell r="D17" t="str">
            <v>Almira Elementary School</v>
          </cell>
          <cell r="E17">
            <v>5</v>
          </cell>
          <cell r="F17">
            <v>0</v>
          </cell>
          <cell r="G17">
            <v>12</v>
          </cell>
          <cell r="H17">
            <v>8</v>
          </cell>
          <cell r="I17">
            <v>10</v>
          </cell>
          <cell r="J17">
            <v>14</v>
          </cell>
          <cell r="K17">
            <v>6</v>
          </cell>
          <cell r="L17">
            <v>34</v>
          </cell>
          <cell r="M17">
            <v>25</v>
          </cell>
          <cell r="N17">
            <v>30</v>
          </cell>
          <cell r="O17">
            <v>0</v>
          </cell>
          <cell r="P17">
            <v>0</v>
          </cell>
          <cell r="Q17">
            <v>0</v>
          </cell>
          <cell r="R17">
            <v>0</v>
          </cell>
          <cell r="S17" t="str">
            <v>N&lt;10</v>
          </cell>
          <cell r="T17" t="str">
            <v>No Students</v>
          </cell>
          <cell r="U17" t="str">
            <v>N&lt;10</v>
          </cell>
          <cell r="V17" t="str">
            <v>N&lt;10</v>
          </cell>
          <cell r="W17" t="str">
            <v>N&lt;10</v>
          </cell>
          <cell r="X17" t="str">
            <v>N&lt;10</v>
          </cell>
          <cell r="Y17" t="str">
            <v>N&lt;10</v>
          </cell>
          <cell r="Z17">
            <v>10</v>
          </cell>
          <cell r="AA17">
            <v>15</v>
          </cell>
          <cell r="AB17">
            <v>12</v>
          </cell>
          <cell r="AC17" t="str">
            <v>No Students</v>
          </cell>
          <cell r="AD17" t="str">
            <v>No Students</v>
          </cell>
          <cell r="AE17" t="str">
            <v>No Students</v>
          </cell>
          <cell r="AF17" t="str">
            <v>No Students</v>
          </cell>
          <cell r="AG17">
            <v>0.42359999999999998</v>
          </cell>
        </row>
        <row r="18">
          <cell r="C18">
            <v>2467</v>
          </cell>
          <cell r="D18" t="str">
            <v>Anacortes High School</v>
          </cell>
          <cell r="E18">
            <v>0</v>
          </cell>
          <cell r="F18">
            <v>0</v>
          </cell>
          <cell r="G18">
            <v>0</v>
          </cell>
          <cell r="H18">
            <v>0</v>
          </cell>
          <cell r="I18">
            <v>0</v>
          </cell>
          <cell r="J18">
            <v>0</v>
          </cell>
          <cell r="K18">
            <v>0</v>
          </cell>
          <cell r="L18">
            <v>0</v>
          </cell>
          <cell r="M18">
            <v>0</v>
          </cell>
          <cell r="N18">
            <v>0</v>
          </cell>
          <cell r="O18">
            <v>210</v>
          </cell>
          <cell r="P18">
            <v>216</v>
          </cell>
          <cell r="Q18">
            <v>177</v>
          </cell>
          <cell r="R18">
            <v>205</v>
          </cell>
          <cell r="S18" t="str">
            <v>No Students</v>
          </cell>
          <cell r="T18" t="str">
            <v>No Students</v>
          </cell>
          <cell r="U18" t="str">
            <v>No Students</v>
          </cell>
          <cell r="V18" t="str">
            <v>No Students</v>
          </cell>
          <cell r="W18" t="str">
            <v>No Students</v>
          </cell>
          <cell r="X18" t="str">
            <v>No Students</v>
          </cell>
          <cell r="Y18" t="str">
            <v>No Students</v>
          </cell>
          <cell r="Z18" t="str">
            <v>No Students</v>
          </cell>
          <cell r="AA18" t="str">
            <v>No Students</v>
          </cell>
          <cell r="AB18" t="str">
            <v>No Students</v>
          </cell>
          <cell r="AC18">
            <v>66</v>
          </cell>
          <cell r="AD18">
            <v>56</v>
          </cell>
          <cell r="AE18">
            <v>46</v>
          </cell>
          <cell r="AF18">
            <v>42</v>
          </cell>
          <cell r="AG18">
            <v>0.25990000000000002</v>
          </cell>
        </row>
        <row r="19">
          <cell r="C19">
            <v>2707</v>
          </cell>
          <cell r="D19" t="str">
            <v>Anacortes Middle School</v>
          </cell>
          <cell r="E19">
            <v>0</v>
          </cell>
          <cell r="F19">
            <v>0</v>
          </cell>
          <cell r="G19">
            <v>0</v>
          </cell>
          <cell r="H19">
            <v>0</v>
          </cell>
          <cell r="I19">
            <v>0</v>
          </cell>
          <cell r="J19">
            <v>0</v>
          </cell>
          <cell r="K19">
            <v>0</v>
          </cell>
          <cell r="L19">
            <v>195</v>
          </cell>
          <cell r="M19">
            <v>195</v>
          </cell>
          <cell r="N19">
            <v>187</v>
          </cell>
          <cell r="O19">
            <v>0</v>
          </cell>
          <cell r="P19">
            <v>0</v>
          </cell>
          <cell r="Q19">
            <v>0</v>
          </cell>
          <cell r="R19">
            <v>0</v>
          </cell>
          <cell r="S19" t="str">
            <v>No Students</v>
          </cell>
          <cell r="T19" t="str">
            <v>No Students</v>
          </cell>
          <cell r="U19" t="str">
            <v>No Students</v>
          </cell>
          <cell r="V19" t="str">
            <v>No Students</v>
          </cell>
          <cell r="W19" t="str">
            <v>No Students</v>
          </cell>
          <cell r="X19" t="str">
            <v>No Students</v>
          </cell>
          <cell r="Y19" t="str">
            <v>No Students</v>
          </cell>
          <cell r="Z19">
            <v>67</v>
          </cell>
          <cell r="AA19">
            <v>67</v>
          </cell>
          <cell r="AB19">
            <v>65</v>
          </cell>
          <cell r="AC19" t="str">
            <v>No Students</v>
          </cell>
          <cell r="AD19" t="str">
            <v>No Students</v>
          </cell>
          <cell r="AE19" t="str">
            <v>No Students</v>
          </cell>
          <cell r="AF19" t="str">
            <v>No Students</v>
          </cell>
          <cell r="AG19">
            <v>0.34489999999999998</v>
          </cell>
        </row>
        <row r="20">
          <cell r="C20">
            <v>5176</v>
          </cell>
          <cell r="D20" t="str">
            <v>Cap Sante High School</v>
          </cell>
          <cell r="E20">
            <v>0</v>
          </cell>
          <cell r="F20">
            <v>0</v>
          </cell>
          <cell r="G20">
            <v>0</v>
          </cell>
          <cell r="H20">
            <v>0</v>
          </cell>
          <cell r="I20">
            <v>0</v>
          </cell>
          <cell r="J20">
            <v>0</v>
          </cell>
          <cell r="K20">
            <v>0</v>
          </cell>
          <cell r="L20">
            <v>0</v>
          </cell>
          <cell r="M20">
            <v>0</v>
          </cell>
          <cell r="N20">
            <v>0</v>
          </cell>
          <cell r="O20">
            <v>1</v>
          </cell>
          <cell r="P20">
            <v>10</v>
          </cell>
          <cell r="Q20">
            <v>18</v>
          </cell>
          <cell r="R20">
            <v>37</v>
          </cell>
          <cell r="S20" t="str">
            <v>No Students</v>
          </cell>
          <cell r="T20" t="str">
            <v>No Students</v>
          </cell>
          <cell r="U20" t="str">
            <v>No Students</v>
          </cell>
          <cell r="V20" t="str">
            <v>No Students</v>
          </cell>
          <cell r="W20" t="str">
            <v>No Students</v>
          </cell>
          <cell r="X20" t="str">
            <v>No Students</v>
          </cell>
          <cell r="Y20" t="str">
            <v>No Students</v>
          </cell>
          <cell r="Z20" t="str">
            <v>No Students</v>
          </cell>
          <cell r="AA20" t="str">
            <v>No Students</v>
          </cell>
          <cell r="AB20" t="str">
            <v>No Students</v>
          </cell>
          <cell r="AC20" t="str">
            <v>No Students</v>
          </cell>
          <cell r="AD20" t="str">
            <v>N&lt;10</v>
          </cell>
          <cell r="AE20">
            <v>10</v>
          </cell>
          <cell r="AF20">
            <v>20</v>
          </cell>
          <cell r="AG20">
            <v>0.57579999999999998</v>
          </cell>
        </row>
        <row r="21">
          <cell r="C21">
            <v>3182</v>
          </cell>
          <cell r="D21" t="str">
            <v>Fidalgo Elementary</v>
          </cell>
          <cell r="E21">
            <v>59</v>
          </cell>
          <cell r="F21">
            <v>0</v>
          </cell>
          <cell r="G21">
            <v>77</v>
          </cell>
          <cell r="H21">
            <v>55</v>
          </cell>
          <cell r="I21">
            <v>56</v>
          </cell>
          <cell r="J21">
            <v>53</v>
          </cell>
          <cell r="K21">
            <v>47</v>
          </cell>
          <cell r="L21">
            <v>0</v>
          </cell>
          <cell r="M21">
            <v>0</v>
          </cell>
          <cell r="N21">
            <v>0</v>
          </cell>
          <cell r="O21">
            <v>0</v>
          </cell>
          <cell r="P21">
            <v>0</v>
          </cell>
          <cell r="Q21">
            <v>0</v>
          </cell>
          <cell r="R21">
            <v>0</v>
          </cell>
          <cell r="S21">
            <v>20</v>
          </cell>
          <cell r="T21" t="str">
            <v>No Students</v>
          </cell>
          <cell r="U21">
            <v>29</v>
          </cell>
          <cell r="V21">
            <v>17</v>
          </cell>
          <cell r="W21">
            <v>15</v>
          </cell>
          <cell r="X21">
            <v>22</v>
          </cell>
          <cell r="Y21">
            <v>15</v>
          </cell>
          <cell r="Z21" t="str">
            <v>No Students</v>
          </cell>
          <cell r="AA21" t="str">
            <v>No Students</v>
          </cell>
          <cell r="AB21" t="str">
            <v>No Students</v>
          </cell>
          <cell r="AC21" t="str">
            <v>No Students</v>
          </cell>
          <cell r="AD21" t="str">
            <v>No Students</v>
          </cell>
          <cell r="AE21" t="str">
            <v>No Students</v>
          </cell>
          <cell r="AF21" t="str">
            <v>No Students</v>
          </cell>
          <cell r="AG21">
            <v>0.34010000000000001</v>
          </cell>
        </row>
        <row r="22">
          <cell r="C22">
            <v>3252</v>
          </cell>
          <cell r="D22" t="str">
            <v>Island View Elementary</v>
          </cell>
          <cell r="E22">
            <v>53</v>
          </cell>
          <cell r="F22">
            <v>0</v>
          </cell>
          <cell r="G22">
            <v>69</v>
          </cell>
          <cell r="H22">
            <v>68</v>
          </cell>
          <cell r="I22">
            <v>76</v>
          </cell>
          <cell r="J22">
            <v>80</v>
          </cell>
          <cell r="K22">
            <v>92</v>
          </cell>
          <cell r="L22">
            <v>0</v>
          </cell>
          <cell r="M22">
            <v>0</v>
          </cell>
          <cell r="N22">
            <v>0</v>
          </cell>
          <cell r="O22">
            <v>0</v>
          </cell>
          <cell r="P22">
            <v>0</v>
          </cell>
          <cell r="Q22">
            <v>0</v>
          </cell>
          <cell r="R22">
            <v>0</v>
          </cell>
          <cell r="S22">
            <v>12</v>
          </cell>
          <cell r="T22" t="str">
            <v>No Students</v>
          </cell>
          <cell r="U22">
            <v>20</v>
          </cell>
          <cell r="V22">
            <v>19</v>
          </cell>
          <cell r="W22">
            <v>20</v>
          </cell>
          <cell r="X22">
            <v>26</v>
          </cell>
          <cell r="Y22">
            <v>24</v>
          </cell>
          <cell r="Z22" t="str">
            <v>No Students</v>
          </cell>
          <cell r="AA22" t="str">
            <v>No Students</v>
          </cell>
          <cell r="AB22" t="str">
            <v>No Students</v>
          </cell>
          <cell r="AC22" t="str">
            <v>No Students</v>
          </cell>
          <cell r="AD22" t="str">
            <v>No Students</v>
          </cell>
          <cell r="AE22" t="str">
            <v>No Students</v>
          </cell>
          <cell r="AF22" t="str">
            <v>No Students</v>
          </cell>
          <cell r="AG22">
            <v>0.27629999999999999</v>
          </cell>
        </row>
        <row r="23">
          <cell r="C23">
            <v>3057</v>
          </cell>
          <cell r="D23" t="str">
            <v>Mount Erie Elementary</v>
          </cell>
          <cell r="E23">
            <v>53</v>
          </cell>
          <cell r="F23">
            <v>0</v>
          </cell>
          <cell r="G23">
            <v>60</v>
          </cell>
          <cell r="H23">
            <v>58</v>
          </cell>
          <cell r="I23">
            <v>56</v>
          </cell>
          <cell r="J23">
            <v>66</v>
          </cell>
          <cell r="K23">
            <v>51</v>
          </cell>
          <cell r="L23">
            <v>0</v>
          </cell>
          <cell r="M23">
            <v>0</v>
          </cell>
          <cell r="N23">
            <v>0</v>
          </cell>
          <cell r="O23">
            <v>0</v>
          </cell>
          <cell r="P23">
            <v>0</v>
          </cell>
          <cell r="Q23">
            <v>0</v>
          </cell>
          <cell r="R23">
            <v>0</v>
          </cell>
          <cell r="S23">
            <v>20</v>
          </cell>
          <cell r="T23" t="str">
            <v>No Students</v>
          </cell>
          <cell r="U23">
            <v>25</v>
          </cell>
          <cell r="V23">
            <v>24</v>
          </cell>
          <cell r="W23">
            <v>23</v>
          </cell>
          <cell r="X23">
            <v>22</v>
          </cell>
          <cell r="Y23">
            <v>20</v>
          </cell>
          <cell r="Z23" t="str">
            <v>No Students</v>
          </cell>
          <cell r="AA23" t="str">
            <v>No Students</v>
          </cell>
          <cell r="AB23" t="str">
            <v>No Students</v>
          </cell>
          <cell r="AC23" t="str">
            <v>No Students</v>
          </cell>
          <cell r="AD23" t="str">
            <v>No Students</v>
          </cell>
          <cell r="AE23" t="str">
            <v>No Students</v>
          </cell>
          <cell r="AF23" t="str">
            <v>No Students</v>
          </cell>
          <cell r="AG23">
            <v>0.38950000000000001</v>
          </cell>
        </row>
        <row r="24">
          <cell r="C24">
            <v>5588</v>
          </cell>
          <cell r="D24" t="str">
            <v>Open Doors</v>
          </cell>
          <cell r="E24">
            <v>0</v>
          </cell>
          <cell r="F24">
            <v>0</v>
          </cell>
          <cell r="G24">
            <v>0</v>
          </cell>
          <cell r="H24">
            <v>0</v>
          </cell>
          <cell r="I24">
            <v>0</v>
          </cell>
          <cell r="J24">
            <v>0</v>
          </cell>
          <cell r="K24">
            <v>0</v>
          </cell>
          <cell r="L24">
            <v>0</v>
          </cell>
          <cell r="M24">
            <v>0</v>
          </cell>
          <cell r="N24">
            <v>0</v>
          </cell>
          <cell r="O24">
            <v>0</v>
          </cell>
          <cell r="P24">
            <v>0</v>
          </cell>
          <cell r="Q24">
            <v>1</v>
          </cell>
          <cell r="R24">
            <v>13</v>
          </cell>
          <cell r="S24" t="str">
            <v>No Students</v>
          </cell>
          <cell r="T24" t="str">
            <v>No Students</v>
          </cell>
          <cell r="U24" t="str">
            <v>No Students</v>
          </cell>
          <cell r="V24" t="str">
            <v>No Students</v>
          </cell>
          <cell r="W24" t="str">
            <v>No Students</v>
          </cell>
          <cell r="X24" t="str">
            <v>No Students</v>
          </cell>
          <cell r="Y24" t="str">
            <v>No Students</v>
          </cell>
          <cell r="Z24" t="str">
            <v>No Students</v>
          </cell>
          <cell r="AA24" t="str">
            <v>No Students</v>
          </cell>
          <cell r="AB24" t="str">
            <v>No Students</v>
          </cell>
          <cell r="AC24" t="str">
            <v>No Students</v>
          </cell>
          <cell r="AD24" t="str">
            <v>No Students</v>
          </cell>
          <cell r="AE24" t="str">
            <v>No Students</v>
          </cell>
          <cell r="AF24" t="str">
            <v>N&lt;10</v>
          </cell>
          <cell r="AG24">
            <v>0.5</v>
          </cell>
        </row>
        <row r="25">
          <cell r="C25">
            <v>3404</v>
          </cell>
          <cell r="D25" t="str">
            <v>Whitney Early Childhood Education Center</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t="str">
            <v>No Students</v>
          </cell>
          <cell r="T25" t="str">
            <v>No Students</v>
          </cell>
          <cell r="U25" t="str">
            <v>No Students</v>
          </cell>
          <cell r="V25" t="str">
            <v>No Students</v>
          </cell>
          <cell r="W25" t="str">
            <v>No Students</v>
          </cell>
          <cell r="X25" t="str">
            <v>No Students</v>
          </cell>
          <cell r="Y25" t="str">
            <v>No Students</v>
          </cell>
          <cell r="Z25" t="str">
            <v>No Students</v>
          </cell>
          <cell r="AA25" t="str">
            <v>No Students</v>
          </cell>
          <cell r="AB25" t="str">
            <v>No Students</v>
          </cell>
          <cell r="AC25" t="str">
            <v>No Students</v>
          </cell>
          <cell r="AD25" t="str">
            <v>No Students</v>
          </cell>
          <cell r="AE25" t="str">
            <v>No Students</v>
          </cell>
          <cell r="AF25" t="str">
            <v>No Students</v>
          </cell>
          <cell r="AG25">
            <v>0</v>
          </cell>
        </row>
        <row r="26">
          <cell r="C26">
            <v>2523</v>
          </cell>
          <cell r="D26" t="str">
            <v>Arlington High School</v>
          </cell>
          <cell r="E26">
            <v>0</v>
          </cell>
          <cell r="F26">
            <v>0</v>
          </cell>
          <cell r="G26">
            <v>0</v>
          </cell>
          <cell r="H26">
            <v>0</v>
          </cell>
          <cell r="I26">
            <v>0</v>
          </cell>
          <cell r="J26">
            <v>0</v>
          </cell>
          <cell r="K26">
            <v>0</v>
          </cell>
          <cell r="L26">
            <v>0</v>
          </cell>
          <cell r="M26">
            <v>0</v>
          </cell>
          <cell r="N26">
            <v>0</v>
          </cell>
          <cell r="O26">
            <v>412</v>
          </cell>
          <cell r="P26">
            <v>473</v>
          </cell>
          <cell r="Q26">
            <v>373</v>
          </cell>
          <cell r="R26">
            <v>411</v>
          </cell>
          <cell r="S26" t="str">
            <v>No Students</v>
          </cell>
          <cell r="T26" t="str">
            <v>No Students</v>
          </cell>
          <cell r="U26" t="str">
            <v>No Students</v>
          </cell>
          <cell r="V26" t="str">
            <v>No Students</v>
          </cell>
          <cell r="W26" t="str">
            <v>No Students</v>
          </cell>
          <cell r="X26" t="str">
            <v>No Students</v>
          </cell>
          <cell r="Y26" t="str">
            <v>No Students</v>
          </cell>
          <cell r="Z26" t="str">
            <v>No Students</v>
          </cell>
          <cell r="AA26" t="str">
            <v>No Students</v>
          </cell>
          <cell r="AB26" t="str">
            <v>No Students</v>
          </cell>
          <cell r="AC26">
            <v>157</v>
          </cell>
          <cell r="AD26">
            <v>152</v>
          </cell>
          <cell r="AE26">
            <v>121</v>
          </cell>
          <cell r="AF26">
            <v>119</v>
          </cell>
          <cell r="AG26">
            <v>0.32890000000000003</v>
          </cell>
        </row>
        <row r="27">
          <cell r="C27">
            <v>5495</v>
          </cell>
          <cell r="D27" t="str">
            <v>Arlington Open Doors</v>
          </cell>
          <cell r="E27">
            <v>0</v>
          </cell>
          <cell r="F27">
            <v>0</v>
          </cell>
          <cell r="G27">
            <v>0</v>
          </cell>
          <cell r="H27">
            <v>0</v>
          </cell>
          <cell r="I27">
            <v>0</v>
          </cell>
          <cell r="J27">
            <v>0</v>
          </cell>
          <cell r="K27">
            <v>0</v>
          </cell>
          <cell r="L27">
            <v>0</v>
          </cell>
          <cell r="M27">
            <v>0</v>
          </cell>
          <cell r="N27">
            <v>0</v>
          </cell>
          <cell r="O27">
            <v>0</v>
          </cell>
          <cell r="P27">
            <v>0</v>
          </cell>
          <cell r="Q27">
            <v>3</v>
          </cell>
          <cell r="R27">
            <v>43</v>
          </cell>
          <cell r="S27" t="str">
            <v>No Students</v>
          </cell>
          <cell r="T27" t="str">
            <v>No Students</v>
          </cell>
          <cell r="U27" t="str">
            <v>No Students</v>
          </cell>
          <cell r="V27" t="str">
            <v>No Students</v>
          </cell>
          <cell r="W27" t="str">
            <v>No Students</v>
          </cell>
          <cell r="X27" t="str">
            <v>No Students</v>
          </cell>
          <cell r="Y27" t="str">
            <v>No Students</v>
          </cell>
          <cell r="Z27" t="str">
            <v>No Students</v>
          </cell>
          <cell r="AA27" t="str">
            <v>No Students</v>
          </cell>
          <cell r="AB27" t="str">
            <v>No Students</v>
          </cell>
          <cell r="AC27" t="str">
            <v>No Students</v>
          </cell>
          <cell r="AD27" t="str">
            <v>No Students</v>
          </cell>
          <cell r="AE27" t="str">
            <v>N&lt;10</v>
          </cell>
          <cell r="AF27">
            <v>28</v>
          </cell>
          <cell r="AG27">
            <v>0.67390000000000005</v>
          </cell>
        </row>
        <row r="28">
          <cell r="C28">
            <v>4327</v>
          </cell>
          <cell r="D28" t="str">
            <v>Eagle Creek Elementary</v>
          </cell>
          <cell r="E28">
            <v>97</v>
          </cell>
          <cell r="F28">
            <v>0</v>
          </cell>
          <cell r="G28">
            <v>108</v>
          </cell>
          <cell r="H28">
            <v>95</v>
          </cell>
          <cell r="I28">
            <v>127</v>
          </cell>
          <cell r="J28">
            <v>117</v>
          </cell>
          <cell r="K28">
            <v>116</v>
          </cell>
          <cell r="L28">
            <v>0</v>
          </cell>
          <cell r="M28">
            <v>0</v>
          </cell>
          <cell r="N28">
            <v>0</v>
          </cell>
          <cell r="O28">
            <v>0</v>
          </cell>
          <cell r="P28">
            <v>0</v>
          </cell>
          <cell r="Q28">
            <v>0</v>
          </cell>
          <cell r="R28">
            <v>0</v>
          </cell>
          <cell r="S28">
            <v>40</v>
          </cell>
          <cell r="T28" t="str">
            <v>No Students</v>
          </cell>
          <cell r="U28">
            <v>51</v>
          </cell>
          <cell r="V28">
            <v>42</v>
          </cell>
          <cell r="W28">
            <v>46</v>
          </cell>
          <cell r="X28">
            <v>52</v>
          </cell>
          <cell r="Y28">
            <v>47</v>
          </cell>
          <cell r="Z28" t="str">
            <v>No Students</v>
          </cell>
          <cell r="AA28" t="str">
            <v>No Students</v>
          </cell>
          <cell r="AB28" t="str">
            <v>No Students</v>
          </cell>
          <cell r="AC28" t="str">
            <v>No Students</v>
          </cell>
          <cell r="AD28" t="str">
            <v>No Students</v>
          </cell>
          <cell r="AE28" t="str">
            <v>No Students</v>
          </cell>
          <cell r="AF28" t="str">
            <v>No Students</v>
          </cell>
          <cell r="AG28">
            <v>0.42120000000000002</v>
          </cell>
        </row>
        <row r="29">
          <cell r="C29">
            <v>5010</v>
          </cell>
          <cell r="D29" t="str">
            <v>Haller Middle School</v>
          </cell>
          <cell r="E29">
            <v>0</v>
          </cell>
          <cell r="F29">
            <v>0</v>
          </cell>
          <cell r="G29">
            <v>0</v>
          </cell>
          <cell r="H29">
            <v>0</v>
          </cell>
          <cell r="I29">
            <v>0</v>
          </cell>
          <cell r="J29">
            <v>0</v>
          </cell>
          <cell r="K29">
            <v>0</v>
          </cell>
          <cell r="L29">
            <v>194</v>
          </cell>
          <cell r="M29">
            <v>204</v>
          </cell>
          <cell r="N29">
            <v>191</v>
          </cell>
          <cell r="O29">
            <v>0</v>
          </cell>
          <cell r="P29">
            <v>0</v>
          </cell>
          <cell r="Q29">
            <v>0</v>
          </cell>
          <cell r="R29">
            <v>0</v>
          </cell>
          <cell r="S29" t="str">
            <v>No Students</v>
          </cell>
          <cell r="T29" t="str">
            <v>No Students</v>
          </cell>
          <cell r="U29" t="str">
            <v>No Students</v>
          </cell>
          <cell r="V29" t="str">
            <v>No Students</v>
          </cell>
          <cell r="W29" t="str">
            <v>No Students</v>
          </cell>
          <cell r="X29" t="str">
            <v>No Students</v>
          </cell>
          <cell r="Y29" t="str">
            <v>No Students</v>
          </cell>
          <cell r="Z29">
            <v>75</v>
          </cell>
          <cell r="AA29">
            <v>81</v>
          </cell>
          <cell r="AB29">
            <v>63</v>
          </cell>
          <cell r="AC29" t="str">
            <v>No Students</v>
          </cell>
          <cell r="AD29" t="str">
            <v>No Students</v>
          </cell>
          <cell r="AE29" t="str">
            <v>No Students</v>
          </cell>
          <cell r="AF29" t="str">
            <v>No Students</v>
          </cell>
          <cell r="AG29">
            <v>0.37180000000000002</v>
          </cell>
        </row>
        <row r="30">
          <cell r="C30">
            <v>4436</v>
          </cell>
          <cell r="D30" t="str">
            <v>Kent Prairie Elementary</v>
          </cell>
          <cell r="E30">
            <v>75</v>
          </cell>
          <cell r="F30">
            <v>0</v>
          </cell>
          <cell r="G30">
            <v>99</v>
          </cell>
          <cell r="H30">
            <v>110</v>
          </cell>
          <cell r="I30">
            <v>106</v>
          </cell>
          <cell r="J30">
            <v>101</v>
          </cell>
          <cell r="K30">
            <v>102</v>
          </cell>
          <cell r="L30">
            <v>0</v>
          </cell>
          <cell r="M30">
            <v>0</v>
          </cell>
          <cell r="N30">
            <v>0</v>
          </cell>
          <cell r="O30">
            <v>0</v>
          </cell>
          <cell r="P30">
            <v>0</v>
          </cell>
          <cell r="Q30">
            <v>0</v>
          </cell>
          <cell r="R30">
            <v>0</v>
          </cell>
          <cell r="S30">
            <v>28</v>
          </cell>
          <cell r="T30" t="str">
            <v>No Students</v>
          </cell>
          <cell r="U30">
            <v>45</v>
          </cell>
          <cell r="V30">
            <v>41</v>
          </cell>
          <cell r="W30">
            <v>37</v>
          </cell>
          <cell r="X30">
            <v>48</v>
          </cell>
          <cell r="Y30">
            <v>52</v>
          </cell>
          <cell r="Z30" t="str">
            <v>No Students</v>
          </cell>
          <cell r="AA30" t="str">
            <v>No Students</v>
          </cell>
          <cell r="AB30" t="str">
            <v>No Students</v>
          </cell>
          <cell r="AC30" t="str">
            <v>No Students</v>
          </cell>
          <cell r="AD30" t="str">
            <v>No Students</v>
          </cell>
          <cell r="AE30" t="str">
            <v>No Students</v>
          </cell>
          <cell r="AF30" t="str">
            <v>No Students</v>
          </cell>
          <cell r="AG30">
            <v>0.42330000000000001</v>
          </cell>
        </row>
        <row r="31">
          <cell r="C31">
            <v>4573</v>
          </cell>
          <cell r="D31" t="str">
            <v>Pioneer Elementary</v>
          </cell>
          <cell r="E31">
            <v>62</v>
          </cell>
          <cell r="F31">
            <v>0</v>
          </cell>
          <cell r="G31">
            <v>90</v>
          </cell>
          <cell r="H31">
            <v>81</v>
          </cell>
          <cell r="I31">
            <v>82</v>
          </cell>
          <cell r="J31">
            <v>84</v>
          </cell>
          <cell r="K31">
            <v>94</v>
          </cell>
          <cell r="L31">
            <v>0</v>
          </cell>
          <cell r="M31">
            <v>0</v>
          </cell>
          <cell r="N31">
            <v>0</v>
          </cell>
          <cell r="O31">
            <v>0</v>
          </cell>
          <cell r="P31">
            <v>0</v>
          </cell>
          <cell r="Q31">
            <v>0</v>
          </cell>
          <cell r="R31">
            <v>0</v>
          </cell>
          <cell r="S31">
            <v>14</v>
          </cell>
          <cell r="T31" t="str">
            <v>No Students</v>
          </cell>
          <cell r="U31">
            <v>31</v>
          </cell>
          <cell r="V31">
            <v>26</v>
          </cell>
          <cell r="W31">
            <v>20</v>
          </cell>
          <cell r="X31">
            <v>27</v>
          </cell>
          <cell r="Y31">
            <v>42</v>
          </cell>
          <cell r="Z31" t="str">
            <v>No Students</v>
          </cell>
          <cell r="AA31" t="str">
            <v>No Students</v>
          </cell>
          <cell r="AB31" t="str">
            <v>No Students</v>
          </cell>
          <cell r="AC31" t="str">
            <v>No Students</v>
          </cell>
          <cell r="AD31" t="str">
            <v>No Students</v>
          </cell>
          <cell r="AE31" t="str">
            <v>No Students</v>
          </cell>
          <cell r="AF31" t="str">
            <v>No Students</v>
          </cell>
          <cell r="AG31">
            <v>0.32450000000000001</v>
          </cell>
        </row>
        <row r="32">
          <cell r="C32">
            <v>3124</v>
          </cell>
          <cell r="D32" t="str">
            <v>Post Middle School</v>
          </cell>
          <cell r="E32">
            <v>0</v>
          </cell>
          <cell r="F32">
            <v>0</v>
          </cell>
          <cell r="G32">
            <v>0</v>
          </cell>
          <cell r="H32">
            <v>0</v>
          </cell>
          <cell r="I32">
            <v>0</v>
          </cell>
          <cell r="J32">
            <v>0</v>
          </cell>
          <cell r="K32">
            <v>0</v>
          </cell>
          <cell r="L32">
            <v>196</v>
          </cell>
          <cell r="M32">
            <v>208</v>
          </cell>
          <cell r="N32">
            <v>239</v>
          </cell>
          <cell r="O32">
            <v>0</v>
          </cell>
          <cell r="P32">
            <v>0</v>
          </cell>
          <cell r="Q32">
            <v>0</v>
          </cell>
          <cell r="R32">
            <v>0</v>
          </cell>
          <cell r="S32" t="str">
            <v>No Students</v>
          </cell>
          <cell r="T32" t="str">
            <v>No Students</v>
          </cell>
          <cell r="U32" t="str">
            <v>No Students</v>
          </cell>
          <cell r="V32" t="str">
            <v>No Students</v>
          </cell>
          <cell r="W32" t="str">
            <v>No Students</v>
          </cell>
          <cell r="X32" t="str">
            <v>No Students</v>
          </cell>
          <cell r="Y32" t="str">
            <v>No Students</v>
          </cell>
          <cell r="Z32">
            <v>79</v>
          </cell>
          <cell r="AA32">
            <v>108</v>
          </cell>
          <cell r="AB32">
            <v>88</v>
          </cell>
          <cell r="AC32" t="str">
            <v>No Students</v>
          </cell>
          <cell r="AD32" t="str">
            <v>No Students</v>
          </cell>
          <cell r="AE32" t="str">
            <v>No Students</v>
          </cell>
          <cell r="AF32" t="str">
            <v>No Students</v>
          </cell>
          <cell r="AG32">
            <v>0.42770000000000002</v>
          </cell>
        </row>
        <row r="33">
          <cell r="C33">
            <v>4154</v>
          </cell>
          <cell r="D33" t="str">
            <v>Presidents Elementary</v>
          </cell>
          <cell r="E33">
            <v>90</v>
          </cell>
          <cell r="F33">
            <v>0</v>
          </cell>
          <cell r="G33">
            <v>83</v>
          </cell>
          <cell r="H33">
            <v>71</v>
          </cell>
          <cell r="I33">
            <v>96</v>
          </cell>
          <cell r="J33">
            <v>94</v>
          </cell>
          <cell r="K33">
            <v>77</v>
          </cell>
          <cell r="L33">
            <v>0</v>
          </cell>
          <cell r="M33">
            <v>0</v>
          </cell>
          <cell r="N33">
            <v>0</v>
          </cell>
          <cell r="O33">
            <v>0</v>
          </cell>
          <cell r="P33">
            <v>0</v>
          </cell>
          <cell r="Q33">
            <v>0</v>
          </cell>
          <cell r="R33">
            <v>0</v>
          </cell>
          <cell r="S33">
            <v>28</v>
          </cell>
          <cell r="T33" t="str">
            <v>No Students</v>
          </cell>
          <cell r="U33">
            <v>36</v>
          </cell>
          <cell r="V33">
            <v>25</v>
          </cell>
          <cell r="W33">
            <v>40</v>
          </cell>
          <cell r="X33">
            <v>38</v>
          </cell>
          <cell r="Y33">
            <v>37</v>
          </cell>
          <cell r="Z33" t="str">
            <v>No Students</v>
          </cell>
          <cell r="AA33" t="str">
            <v>No Students</v>
          </cell>
          <cell r="AB33" t="str">
            <v>No Students</v>
          </cell>
          <cell r="AC33" t="str">
            <v>No Students</v>
          </cell>
          <cell r="AD33" t="str">
            <v>No Students</v>
          </cell>
          <cell r="AE33" t="str">
            <v>No Students</v>
          </cell>
          <cell r="AF33" t="str">
            <v>No Students</v>
          </cell>
          <cell r="AG33">
            <v>0.3992</v>
          </cell>
        </row>
        <row r="34">
          <cell r="C34">
            <v>1714</v>
          </cell>
          <cell r="D34" t="str">
            <v>Stillaguamish Valley Learning Center</v>
          </cell>
          <cell r="E34">
            <v>16</v>
          </cell>
          <cell r="F34">
            <v>0</v>
          </cell>
          <cell r="G34">
            <v>13</v>
          </cell>
          <cell r="H34">
            <v>14</v>
          </cell>
          <cell r="I34">
            <v>15</v>
          </cell>
          <cell r="J34">
            <v>12</v>
          </cell>
          <cell r="K34">
            <v>10</v>
          </cell>
          <cell r="L34">
            <v>16</v>
          </cell>
          <cell r="M34">
            <v>25</v>
          </cell>
          <cell r="N34">
            <v>25</v>
          </cell>
          <cell r="O34">
            <v>5</v>
          </cell>
          <cell r="P34">
            <v>11</v>
          </cell>
          <cell r="Q34">
            <v>10</v>
          </cell>
          <cell r="R34">
            <v>14</v>
          </cell>
          <cell r="S34" t="str">
            <v>N&lt;10</v>
          </cell>
          <cell r="T34" t="str">
            <v>No Students</v>
          </cell>
          <cell r="U34" t="str">
            <v>N&lt;10</v>
          </cell>
          <cell r="V34" t="str">
            <v>N&lt;10</v>
          </cell>
          <cell r="W34" t="str">
            <v>N&lt;10</v>
          </cell>
          <cell r="X34" t="str">
            <v>N&lt;10</v>
          </cell>
          <cell r="Y34" t="str">
            <v>N&lt;10</v>
          </cell>
          <cell r="Z34" t="str">
            <v>N&lt;10</v>
          </cell>
          <cell r="AA34" t="str">
            <v>N&lt;10</v>
          </cell>
          <cell r="AB34">
            <v>13</v>
          </cell>
          <cell r="AC34" t="str">
            <v>N&lt;10</v>
          </cell>
          <cell r="AD34" t="str">
            <v>N&lt;10</v>
          </cell>
          <cell r="AE34" t="str">
            <v>N&lt;10</v>
          </cell>
          <cell r="AF34" t="str">
            <v>N&lt;10</v>
          </cell>
          <cell r="AG34">
            <v>0.30649999999999999</v>
          </cell>
        </row>
        <row r="35">
          <cell r="C35">
            <v>4287</v>
          </cell>
          <cell r="D35" t="str">
            <v>Weston High School</v>
          </cell>
          <cell r="E35">
            <v>0</v>
          </cell>
          <cell r="F35">
            <v>0</v>
          </cell>
          <cell r="G35">
            <v>0</v>
          </cell>
          <cell r="H35">
            <v>0</v>
          </cell>
          <cell r="I35">
            <v>0</v>
          </cell>
          <cell r="J35">
            <v>0</v>
          </cell>
          <cell r="K35">
            <v>0</v>
          </cell>
          <cell r="L35">
            <v>0</v>
          </cell>
          <cell r="M35">
            <v>0</v>
          </cell>
          <cell r="N35">
            <v>0</v>
          </cell>
          <cell r="O35">
            <v>22</v>
          </cell>
          <cell r="P35">
            <v>23</v>
          </cell>
          <cell r="Q35">
            <v>24</v>
          </cell>
          <cell r="R35">
            <v>56</v>
          </cell>
          <cell r="S35" t="str">
            <v>No Students</v>
          </cell>
          <cell r="T35" t="str">
            <v>No Students</v>
          </cell>
          <cell r="U35" t="str">
            <v>No Students</v>
          </cell>
          <cell r="V35" t="str">
            <v>No Students</v>
          </cell>
          <cell r="W35" t="str">
            <v>No Students</v>
          </cell>
          <cell r="X35" t="str">
            <v>No Students</v>
          </cell>
          <cell r="Y35" t="str">
            <v>No Students</v>
          </cell>
          <cell r="Z35" t="str">
            <v>No Students</v>
          </cell>
          <cell r="AA35" t="str">
            <v>No Students</v>
          </cell>
          <cell r="AB35" t="str">
            <v>No Students</v>
          </cell>
          <cell r="AC35">
            <v>16</v>
          </cell>
          <cell r="AD35">
            <v>11</v>
          </cell>
          <cell r="AE35">
            <v>13</v>
          </cell>
          <cell r="AF35">
            <v>31</v>
          </cell>
          <cell r="AG35">
            <v>0.56799999999999995</v>
          </cell>
        </row>
        <row r="36">
          <cell r="C36">
            <v>2507</v>
          </cell>
          <cell r="D36" t="str">
            <v>Asotin Elementary</v>
          </cell>
          <cell r="E36">
            <v>70</v>
          </cell>
          <cell r="F36">
            <v>0</v>
          </cell>
          <cell r="G36">
            <v>50</v>
          </cell>
          <cell r="H36">
            <v>47</v>
          </cell>
          <cell r="I36">
            <v>36</v>
          </cell>
          <cell r="J36">
            <v>58</v>
          </cell>
          <cell r="K36">
            <v>40</v>
          </cell>
          <cell r="L36">
            <v>0</v>
          </cell>
          <cell r="M36">
            <v>0</v>
          </cell>
          <cell r="N36">
            <v>0</v>
          </cell>
          <cell r="O36">
            <v>0</v>
          </cell>
          <cell r="P36">
            <v>0</v>
          </cell>
          <cell r="Q36">
            <v>0</v>
          </cell>
          <cell r="R36">
            <v>0</v>
          </cell>
          <cell r="S36">
            <v>18</v>
          </cell>
          <cell r="T36" t="str">
            <v>No Students</v>
          </cell>
          <cell r="U36">
            <v>20</v>
          </cell>
          <cell r="V36">
            <v>19</v>
          </cell>
          <cell r="W36">
            <v>10</v>
          </cell>
          <cell r="X36">
            <v>26</v>
          </cell>
          <cell r="Y36">
            <v>17</v>
          </cell>
          <cell r="Z36" t="str">
            <v>No Students</v>
          </cell>
          <cell r="AA36" t="str">
            <v>No Students</v>
          </cell>
          <cell r="AB36" t="str">
            <v>No Students</v>
          </cell>
          <cell r="AC36" t="str">
            <v>No Students</v>
          </cell>
          <cell r="AD36" t="str">
            <v>No Students</v>
          </cell>
          <cell r="AE36" t="str">
            <v>No Students</v>
          </cell>
          <cell r="AF36" t="str">
            <v>No Students</v>
          </cell>
          <cell r="AG36">
            <v>0.3654</v>
          </cell>
        </row>
        <row r="37">
          <cell r="C37">
            <v>2434</v>
          </cell>
          <cell r="D37" t="str">
            <v>Asotin Jr Sr High</v>
          </cell>
          <cell r="E37">
            <v>0</v>
          </cell>
          <cell r="F37">
            <v>0</v>
          </cell>
          <cell r="G37">
            <v>0</v>
          </cell>
          <cell r="H37">
            <v>0</v>
          </cell>
          <cell r="I37">
            <v>0</v>
          </cell>
          <cell r="J37">
            <v>0</v>
          </cell>
          <cell r="K37">
            <v>0</v>
          </cell>
          <cell r="L37">
            <v>47</v>
          </cell>
          <cell r="M37">
            <v>35</v>
          </cell>
          <cell r="N37">
            <v>48</v>
          </cell>
          <cell r="O37">
            <v>60</v>
          </cell>
          <cell r="P37">
            <v>32</v>
          </cell>
          <cell r="Q37">
            <v>36</v>
          </cell>
          <cell r="R37">
            <v>50</v>
          </cell>
          <cell r="S37" t="str">
            <v>No Students</v>
          </cell>
          <cell r="T37" t="str">
            <v>No Students</v>
          </cell>
          <cell r="U37" t="str">
            <v>No Students</v>
          </cell>
          <cell r="V37" t="str">
            <v>No Students</v>
          </cell>
          <cell r="W37" t="str">
            <v>No Students</v>
          </cell>
          <cell r="X37" t="str">
            <v>No Students</v>
          </cell>
          <cell r="Y37" t="str">
            <v>No Students</v>
          </cell>
          <cell r="Z37">
            <v>16</v>
          </cell>
          <cell r="AA37">
            <v>14</v>
          </cell>
          <cell r="AB37">
            <v>14</v>
          </cell>
          <cell r="AC37">
            <v>17</v>
          </cell>
          <cell r="AD37">
            <v>15</v>
          </cell>
          <cell r="AE37">
            <v>12</v>
          </cell>
          <cell r="AF37">
            <v>16</v>
          </cell>
          <cell r="AG37">
            <v>0.3377</v>
          </cell>
        </row>
        <row r="38">
          <cell r="C38">
            <v>3825</v>
          </cell>
          <cell r="D38" t="str">
            <v>Alpac Elementary School</v>
          </cell>
          <cell r="E38">
            <v>89</v>
          </cell>
          <cell r="F38">
            <v>0</v>
          </cell>
          <cell r="G38">
            <v>97</v>
          </cell>
          <cell r="H38">
            <v>105</v>
          </cell>
          <cell r="I38">
            <v>100</v>
          </cell>
          <cell r="J38">
            <v>102</v>
          </cell>
          <cell r="K38">
            <v>93</v>
          </cell>
          <cell r="L38">
            <v>0</v>
          </cell>
          <cell r="M38">
            <v>0</v>
          </cell>
          <cell r="N38">
            <v>0</v>
          </cell>
          <cell r="O38">
            <v>0</v>
          </cell>
          <cell r="P38">
            <v>0</v>
          </cell>
          <cell r="Q38">
            <v>0</v>
          </cell>
          <cell r="R38">
            <v>0</v>
          </cell>
          <cell r="S38">
            <v>18</v>
          </cell>
          <cell r="T38" t="str">
            <v>No Students</v>
          </cell>
          <cell r="U38">
            <v>54</v>
          </cell>
          <cell r="V38">
            <v>70</v>
          </cell>
          <cell r="W38">
            <v>61</v>
          </cell>
          <cell r="X38">
            <v>66</v>
          </cell>
          <cell r="Y38">
            <v>60</v>
          </cell>
          <cell r="Z38" t="str">
            <v>No Students</v>
          </cell>
          <cell r="AA38" t="str">
            <v>No Students</v>
          </cell>
          <cell r="AB38" t="str">
            <v>No Students</v>
          </cell>
          <cell r="AC38" t="str">
            <v>No Students</v>
          </cell>
          <cell r="AD38" t="str">
            <v>No Students</v>
          </cell>
          <cell r="AE38" t="str">
            <v>No Students</v>
          </cell>
          <cell r="AF38" t="str">
            <v>No Students</v>
          </cell>
          <cell r="AG38">
            <v>0.56140000000000001</v>
          </cell>
        </row>
        <row r="39">
          <cell r="C39">
            <v>5082</v>
          </cell>
          <cell r="D39" t="str">
            <v>Arthur Jacobsen Elementary</v>
          </cell>
          <cell r="E39">
            <v>51</v>
          </cell>
          <cell r="F39">
            <v>0</v>
          </cell>
          <cell r="G39">
            <v>53</v>
          </cell>
          <cell r="H39">
            <v>68</v>
          </cell>
          <cell r="I39">
            <v>56</v>
          </cell>
          <cell r="J39">
            <v>40</v>
          </cell>
          <cell r="K39">
            <v>58</v>
          </cell>
          <cell r="L39">
            <v>0</v>
          </cell>
          <cell r="M39">
            <v>0</v>
          </cell>
          <cell r="N39">
            <v>0</v>
          </cell>
          <cell r="O39">
            <v>0</v>
          </cell>
          <cell r="P39">
            <v>0</v>
          </cell>
          <cell r="Q39">
            <v>0</v>
          </cell>
          <cell r="R39">
            <v>0</v>
          </cell>
          <cell r="S39" t="str">
            <v>N&lt;10</v>
          </cell>
          <cell r="T39" t="str">
            <v>No Students</v>
          </cell>
          <cell r="U39">
            <v>27</v>
          </cell>
          <cell r="V39">
            <v>31</v>
          </cell>
          <cell r="W39">
            <v>39</v>
          </cell>
          <cell r="X39">
            <v>22</v>
          </cell>
          <cell r="Y39">
            <v>32</v>
          </cell>
          <cell r="Z39" t="str">
            <v>No Students</v>
          </cell>
          <cell r="AA39" t="str">
            <v>No Students</v>
          </cell>
          <cell r="AB39" t="str">
            <v>No Students</v>
          </cell>
          <cell r="AC39" t="str">
            <v>No Students</v>
          </cell>
          <cell r="AD39" t="str">
            <v>No Students</v>
          </cell>
          <cell r="AE39" t="str">
            <v>No Students</v>
          </cell>
          <cell r="AF39" t="str">
            <v>No Students</v>
          </cell>
          <cell r="AG39">
            <v>0.49080000000000001</v>
          </cell>
        </row>
        <row r="40">
          <cell r="C40">
            <v>5037</v>
          </cell>
          <cell r="D40" t="str">
            <v>Auburn Mountainview High School</v>
          </cell>
          <cell r="E40">
            <v>0</v>
          </cell>
          <cell r="F40">
            <v>0</v>
          </cell>
          <cell r="G40">
            <v>0</v>
          </cell>
          <cell r="H40">
            <v>0</v>
          </cell>
          <cell r="I40">
            <v>0</v>
          </cell>
          <cell r="J40">
            <v>0</v>
          </cell>
          <cell r="K40">
            <v>0</v>
          </cell>
          <cell r="L40">
            <v>0</v>
          </cell>
          <cell r="M40">
            <v>0</v>
          </cell>
          <cell r="N40">
            <v>0</v>
          </cell>
          <cell r="O40">
            <v>415</v>
          </cell>
          <cell r="P40">
            <v>416</v>
          </cell>
          <cell r="Q40">
            <v>388</v>
          </cell>
          <cell r="R40">
            <v>365</v>
          </cell>
          <cell r="S40" t="str">
            <v>No Students</v>
          </cell>
          <cell r="T40" t="str">
            <v>No Students</v>
          </cell>
          <cell r="U40" t="str">
            <v>No Students</v>
          </cell>
          <cell r="V40" t="str">
            <v>No Students</v>
          </cell>
          <cell r="W40" t="str">
            <v>No Students</v>
          </cell>
          <cell r="X40" t="str">
            <v>No Students</v>
          </cell>
          <cell r="Y40" t="str">
            <v>No Students</v>
          </cell>
          <cell r="Z40" t="str">
            <v>No Students</v>
          </cell>
          <cell r="AA40" t="str">
            <v>No Students</v>
          </cell>
          <cell r="AB40" t="str">
            <v>No Students</v>
          </cell>
          <cell r="AC40">
            <v>244</v>
          </cell>
          <cell r="AD40">
            <v>264</v>
          </cell>
          <cell r="AE40">
            <v>223</v>
          </cell>
          <cell r="AF40">
            <v>205</v>
          </cell>
          <cell r="AG40">
            <v>0.59089999999999998</v>
          </cell>
        </row>
        <row r="41">
          <cell r="C41">
            <v>5664</v>
          </cell>
          <cell r="D41" t="str">
            <v>Auburn Online</v>
          </cell>
          <cell r="E41">
            <v>0</v>
          </cell>
          <cell r="F41">
            <v>0</v>
          </cell>
          <cell r="G41">
            <v>4</v>
          </cell>
          <cell r="H41">
            <v>18</v>
          </cell>
          <cell r="I41">
            <v>18</v>
          </cell>
          <cell r="J41">
            <v>28</v>
          </cell>
          <cell r="K41">
            <v>26</v>
          </cell>
          <cell r="L41">
            <v>23</v>
          </cell>
          <cell r="M41">
            <v>27</v>
          </cell>
          <cell r="N41">
            <v>29</v>
          </cell>
          <cell r="O41">
            <v>28</v>
          </cell>
          <cell r="P41">
            <v>18</v>
          </cell>
          <cell r="Q41">
            <v>26</v>
          </cell>
          <cell r="R41">
            <v>19</v>
          </cell>
          <cell r="S41" t="str">
            <v>No Students</v>
          </cell>
          <cell r="T41" t="str">
            <v>No Students</v>
          </cell>
          <cell r="U41" t="str">
            <v>N&lt;10</v>
          </cell>
          <cell r="V41">
            <v>12</v>
          </cell>
          <cell r="W41">
            <v>12</v>
          </cell>
          <cell r="X41">
            <v>18</v>
          </cell>
          <cell r="Y41">
            <v>14</v>
          </cell>
          <cell r="Z41">
            <v>15</v>
          </cell>
          <cell r="AA41">
            <v>23</v>
          </cell>
          <cell r="AB41">
            <v>19</v>
          </cell>
          <cell r="AC41">
            <v>17</v>
          </cell>
          <cell r="AD41" t="str">
            <v>N&lt;10</v>
          </cell>
          <cell r="AE41">
            <v>21</v>
          </cell>
          <cell r="AF41">
            <v>17</v>
          </cell>
          <cell r="AG41">
            <v>0.67049999999999998</v>
          </cell>
        </row>
        <row r="42">
          <cell r="C42">
            <v>5522</v>
          </cell>
          <cell r="D42" t="str">
            <v>Auburn Opportunity Project</v>
          </cell>
          <cell r="E42">
            <v>0</v>
          </cell>
          <cell r="F42">
            <v>0</v>
          </cell>
          <cell r="G42">
            <v>0</v>
          </cell>
          <cell r="H42">
            <v>0</v>
          </cell>
          <cell r="I42">
            <v>0</v>
          </cell>
          <cell r="J42">
            <v>0</v>
          </cell>
          <cell r="K42">
            <v>0</v>
          </cell>
          <cell r="L42">
            <v>0</v>
          </cell>
          <cell r="M42">
            <v>0</v>
          </cell>
          <cell r="N42">
            <v>0</v>
          </cell>
          <cell r="O42">
            <v>0</v>
          </cell>
          <cell r="P42">
            <v>0</v>
          </cell>
          <cell r="Q42">
            <v>6</v>
          </cell>
          <cell r="R42">
            <v>75</v>
          </cell>
          <cell r="S42" t="str">
            <v>No Students</v>
          </cell>
          <cell r="T42" t="str">
            <v>No Students</v>
          </cell>
          <cell r="U42" t="str">
            <v>No Students</v>
          </cell>
          <cell r="V42" t="str">
            <v>No Students</v>
          </cell>
          <cell r="W42" t="str">
            <v>No Students</v>
          </cell>
          <cell r="X42" t="str">
            <v>No Students</v>
          </cell>
          <cell r="Y42" t="str">
            <v>No Students</v>
          </cell>
          <cell r="Z42" t="str">
            <v>No Students</v>
          </cell>
          <cell r="AA42" t="str">
            <v>No Students</v>
          </cell>
          <cell r="AB42" t="str">
            <v>No Students</v>
          </cell>
          <cell r="AC42" t="str">
            <v>No Students</v>
          </cell>
          <cell r="AD42" t="str">
            <v>No Students</v>
          </cell>
          <cell r="AE42" t="str">
            <v>N&lt;10</v>
          </cell>
          <cell r="AF42">
            <v>54</v>
          </cell>
          <cell r="AG42">
            <v>0.70369999999999999</v>
          </cell>
        </row>
        <row r="43">
          <cell r="C43">
            <v>4474</v>
          </cell>
          <cell r="D43" t="str">
            <v>Auburn Riverside High School</v>
          </cell>
          <cell r="E43">
            <v>0</v>
          </cell>
          <cell r="F43">
            <v>0</v>
          </cell>
          <cell r="G43">
            <v>0</v>
          </cell>
          <cell r="H43">
            <v>0</v>
          </cell>
          <cell r="I43">
            <v>0</v>
          </cell>
          <cell r="J43">
            <v>0</v>
          </cell>
          <cell r="K43">
            <v>0</v>
          </cell>
          <cell r="L43">
            <v>0</v>
          </cell>
          <cell r="M43">
            <v>0</v>
          </cell>
          <cell r="N43">
            <v>0</v>
          </cell>
          <cell r="O43">
            <v>492</v>
          </cell>
          <cell r="P43">
            <v>492</v>
          </cell>
          <cell r="Q43">
            <v>453</v>
          </cell>
          <cell r="R43">
            <v>476</v>
          </cell>
          <cell r="S43" t="str">
            <v>No Students</v>
          </cell>
          <cell r="T43" t="str">
            <v>No Students</v>
          </cell>
          <cell r="U43" t="str">
            <v>No Students</v>
          </cell>
          <cell r="V43" t="str">
            <v>No Students</v>
          </cell>
          <cell r="W43" t="str">
            <v>No Students</v>
          </cell>
          <cell r="X43" t="str">
            <v>No Students</v>
          </cell>
          <cell r="Y43" t="str">
            <v>No Students</v>
          </cell>
          <cell r="Z43" t="str">
            <v>No Students</v>
          </cell>
          <cell r="AA43" t="str">
            <v>No Students</v>
          </cell>
          <cell r="AB43" t="str">
            <v>No Students</v>
          </cell>
          <cell r="AC43">
            <v>230</v>
          </cell>
          <cell r="AD43">
            <v>236</v>
          </cell>
          <cell r="AE43">
            <v>214</v>
          </cell>
          <cell r="AF43">
            <v>213</v>
          </cell>
          <cell r="AG43">
            <v>0.46679999999999999</v>
          </cell>
        </row>
        <row r="44">
          <cell r="C44">
            <v>2795</v>
          </cell>
          <cell r="D44" t="str">
            <v>Auburn Senior High School</v>
          </cell>
          <cell r="E44">
            <v>0</v>
          </cell>
          <cell r="F44">
            <v>0</v>
          </cell>
          <cell r="G44">
            <v>0</v>
          </cell>
          <cell r="H44">
            <v>0</v>
          </cell>
          <cell r="I44">
            <v>0</v>
          </cell>
          <cell r="J44">
            <v>0</v>
          </cell>
          <cell r="K44">
            <v>0</v>
          </cell>
          <cell r="L44">
            <v>0</v>
          </cell>
          <cell r="M44">
            <v>0</v>
          </cell>
          <cell r="N44">
            <v>0</v>
          </cell>
          <cell r="O44">
            <v>506</v>
          </cell>
          <cell r="P44">
            <v>455</v>
          </cell>
          <cell r="Q44">
            <v>441</v>
          </cell>
          <cell r="R44">
            <v>449</v>
          </cell>
          <cell r="S44" t="str">
            <v>No Students</v>
          </cell>
          <cell r="T44" t="str">
            <v>No Students</v>
          </cell>
          <cell r="U44" t="str">
            <v>No Students</v>
          </cell>
          <cell r="V44" t="str">
            <v>No Students</v>
          </cell>
          <cell r="W44" t="str">
            <v>No Students</v>
          </cell>
          <cell r="X44" t="str">
            <v>No Students</v>
          </cell>
          <cell r="Y44" t="str">
            <v>No Students</v>
          </cell>
          <cell r="Z44" t="str">
            <v>No Students</v>
          </cell>
          <cell r="AA44" t="str">
            <v>No Students</v>
          </cell>
          <cell r="AB44" t="str">
            <v>No Students</v>
          </cell>
          <cell r="AC44">
            <v>330</v>
          </cell>
          <cell r="AD44">
            <v>293</v>
          </cell>
          <cell r="AE44">
            <v>269</v>
          </cell>
          <cell r="AF44">
            <v>260</v>
          </cell>
          <cell r="AG44">
            <v>0.62239999999999995</v>
          </cell>
        </row>
        <row r="45">
          <cell r="C45">
            <v>5610</v>
          </cell>
          <cell r="D45" t="str">
            <v>Bowman Creek Elementary</v>
          </cell>
          <cell r="E45">
            <v>64</v>
          </cell>
          <cell r="F45">
            <v>0</v>
          </cell>
          <cell r="G45">
            <v>82</v>
          </cell>
          <cell r="H45">
            <v>67</v>
          </cell>
          <cell r="I45">
            <v>72</v>
          </cell>
          <cell r="J45">
            <v>61</v>
          </cell>
          <cell r="K45">
            <v>71</v>
          </cell>
          <cell r="L45">
            <v>0</v>
          </cell>
          <cell r="M45">
            <v>0</v>
          </cell>
          <cell r="N45">
            <v>0</v>
          </cell>
          <cell r="O45">
            <v>0</v>
          </cell>
          <cell r="P45">
            <v>0</v>
          </cell>
          <cell r="Q45">
            <v>0</v>
          </cell>
          <cell r="R45">
            <v>0</v>
          </cell>
          <cell r="S45" t="str">
            <v>N&lt;10</v>
          </cell>
          <cell r="T45" t="str">
            <v>No Students</v>
          </cell>
          <cell r="U45">
            <v>32</v>
          </cell>
          <cell r="V45">
            <v>11</v>
          </cell>
          <cell r="W45">
            <v>28</v>
          </cell>
          <cell r="X45">
            <v>26</v>
          </cell>
          <cell r="Y45">
            <v>22</v>
          </cell>
          <cell r="Z45" t="str">
            <v>No Students</v>
          </cell>
          <cell r="AA45" t="str">
            <v>No Students</v>
          </cell>
          <cell r="AB45" t="str">
            <v>No Students</v>
          </cell>
          <cell r="AC45" t="str">
            <v>No Students</v>
          </cell>
          <cell r="AD45" t="str">
            <v>No Students</v>
          </cell>
          <cell r="AE45" t="str">
            <v>No Students</v>
          </cell>
          <cell r="AF45" t="str">
            <v>No Students</v>
          </cell>
          <cell r="AG45">
            <v>0.307</v>
          </cell>
        </row>
        <row r="46">
          <cell r="C46">
            <v>2394</v>
          </cell>
          <cell r="D46" t="str">
            <v>Cascade Middle School</v>
          </cell>
          <cell r="E46">
            <v>0</v>
          </cell>
          <cell r="F46">
            <v>0</v>
          </cell>
          <cell r="G46">
            <v>0</v>
          </cell>
          <cell r="H46">
            <v>0</v>
          </cell>
          <cell r="I46">
            <v>0</v>
          </cell>
          <cell r="J46">
            <v>0</v>
          </cell>
          <cell r="K46">
            <v>0</v>
          </cell>
          <cell r="L46">
            <v>304</v>
          </cell>
          <cell r="M46">
            <v>293</v>
          </cell>
          <cell r="N46">
            <v>303</v>
          </cell>
          <cell r="O46">
            <v>0</v>
          </cell>
          <cell r="P46">
            <v>0</v>
          </cell>
          <cell r="Q46">
            <v>0</v>
          </cell>
          <cell r="R46">
            <v>0</v>
          </cell>
          <cell r="S46" t="str">
            <v>No Students</v>
          </cell>
          <cell r="T46" t="str">
            <v>No Students</v>
          </cell>
          <cell r="U46" t="str">
            <v>No Students</v>
          </cell>
          <cell r="V46" t="str">
            <v>No Students</v>
          </cell>
          <cell r="W46" t="str">
            <v>No Students</v>
          </cell>
          <cell r="X46" t="str">
            <v>No Students</v>
          </cell>
          <cell r="Y46" t="str">
            <v>No Students</v>
          </cell>
          <cell r="Z46">
            <v>209</v>
          </cell>
          <cell r="AA46">
            <v>177</v>
          </cell>
          <cell r="AB46">
            <v>213</v>
          </cell>
          <cell r="AC46" t="str">
            <v>No Students</v>
          </cell>
          <cell r="AD46" t="str">
            <v>No Students</v>
          </cell>
          <cell r="AE46" t="str">
            <v>No Students</v>
          </cell>
          <cell r="AF46" t="str">
            <v>No Students</v>
          </cell>
          <cell r="AG46">
            <v>0.66559999999999997</v>
          </cell>
        </row>
        <row r="47">
          <cell r="C47">
            <v>3439</v>
          </cell>
          <cell r="D47" t="str">
            <v>Chinook Elementary School</v>
          </cell>
          <cell r="E47">
            <v>118</v>
          </cell>
          <cell r="F47">
            <v>0</v>
          </cell>
          <cell r="G47">
            <v>75</v>
          </cell>
          <cell r="H47">
            <v>90</v>
          </cell>
          <cell r="I47">
            <v>87</v>
          </cell>
          <cell r="J47">
            <v>79</v>
          </cell>
          <cell r="K47">
            <v>75</v>
          </cell>
          <cell r="L47">
            <v>0</v>
          </cell>
          <cell r="M47">
            <v>0</v>
          </cell>
          <cell r="N47">
            <v>0</v>
          </cell>
          <cell r="O47">
            <v>0</v>
          </cell>
          <cell r="P47">
            <v>0</v>
          </cell>
          <cell r="Q47">
            <v>0</v>
          </cell>
          <cell r="R47">
            <v>0</v>
          </cell>
          <cell r="S47">
            <v>29</v>
          </cell>
          <cell r="T47" t="str">
            <v>No Students</v>
          </cell>
          <cell r="U47">
            <v>41</v>
          </cell>
          <cell r="V47">
            <v>60</v>
          </cell>
          <cell r="W47">
            <v>57</v>
          </cell>
          <cell r="X47">
            <v>61</v>
          </cell>
          <cell r="Y47">
            <v>51</v>
          </cell>
          <cell r="Z47" t="str">
            <v>No Students</v>
          </cell>
          <cell r="AA47" t="str">
            <v>No Students</v>
          </cell>
          <cell r="AB47" t="str">
            <v>No Students</v>
          </cell>
          <cell r="AC47" t="str">
            <v>No Students</v>
          </cell>
          <cell r="AD47" t="str">
            <v>No Students</v>
          </cell>
          <cell r="AE47" t="str">
            <v>No Students</v>
          </cell>
          <cell r="AF47" t="str">
            <v>No Students</v>
          </cell>
          <cell r="AG47">
            <v>0.5706</v>
          </cell>
        </row>
        <row r="48">
          <cell r="C48">
            <v>2932</v>
          </cell>
          <cell r="D48" t="str">
            <v>Dick Scobee Elementary School</v>
          </cell>
          <cell r="E48">
            <v>149</v>
          </cell>
          <cell r="F48">
            <v>0</v>
          </cell>
          <cell r="G48">
            <v>137</v>
          </cell>
          <cell r="H48">
            <v>108</v>
          </cell>
          <cell r="I48">
            <v>138</v>
          </cell>
          <cell r="J48">
            <v>121</v>
          </cell>
          <cell r="K48">
            <v>111</v>
          </cell>
          <cell r="L48">
            <v>0</v>
          </cell>
          <cell r="M48">
            <v>0</v>
          </cell>
          <cell r="N48">
            <v>0</v>
          </cell>
          <cell r="O48">
            <v>0</v>
          </cell>
          <cell r="P48">
            <v>0</v>
          </cell>
          <cell r="Q48">
            <v>0</v>
          </cell>
          <cell r="R48">
            <v>0</v>
          </cell>
          <cell r="S48">
            <v>54</v>
          </cell>
          <cell r="T48" t="str">
            <v>No Students</v>
          </cell>
          <cell r="U48">
            <v>106</v>
          </cell>
          <cell r="V48">
            <v>85</v>
          </cell>
          <cell r="W48">
            <v>105</v>
          </cell>
          <cell r="X48">
            <v>102</v>
          </cell>
          <cell r="Y48">
            <v>92</v>
          </cell>
          <cell r="Z48" t="str">
            <v>No Students</v>
          </cell>
          <cell r="AA48" t="str">
            <v>No Students</v>
          </cell>
          <cell r="AB48" t="str">
            <v>No Students</v>
          </cell>
          <cell r="AC48" t="str">
            <v>No Students</v>
          </cell>
          <cell r="AD48" t="str">
            <v>No Students</v>
          </cell>
          <cell r="AE48" t="str">
            <v>No Students</v>
          </cell>
          <cell r="AF48" t="str">
            <v>No Students</v>
          </cell>
          <cell r="AG48">
            <v>0.71199999999999997</v>
          </cell>
        </row>
        <row r="49">
          <cell r="C49">
            <v>3745</v>
          </cell>
          <cell r="D49" t="str">
            <v>Evergreen Heights Elementary</v>
          </cell>
          <cell r="E49">
            <v>67</v>
          </cell>
          <cell r="F49">
            <v>0</v>
          </cell>
          <cell r="G49">
            <v>64</v>
          </cell>
          <cell r="H49">
            <v>68</v>
          </cell>
          <cell r="I49">
            <v>80</v>
          </cell>
          <cell r="J49">
            <v>67</v>
          </cell>
          <cell r="K49">
            <v>69</v>
          </cell>
          <cell r="L49">
            <v>1</v>
          </cell>
          <cell r="M49">
            <v>0</v>
          </cell>
          <cell r="N49">
            <v>0</v>
          </cell>
          <cell r="O49">
            <v>0</v>
          </cell>
          <cell r="P49">
            <v>0</v>
          </cell>
          <cell r="Q49">
            <v>0</v>
          </cell>
          <cell r="R49">
            <v>0</v>
          </cell>
          <cell r="S49">
            <v>16</v>
          </cell>
          <cell r="T49" t="str">
            <v>No Students</v>
          </cell>
          <cell r="U49">
            <v>25</v>
          </cell>
          <cell r="V49">
            <v>27</v>
          </cell>
          <cell r="W49">
            <v>37</v>
          </cell>
          <cell r="X49">
            <v>38</v>
          </cell>
          <cell r="Y49">
            <v>39</v>
          </cell>
          <cell r="Z49" t="str">
            <v>No Students</v>
          </cell>
          <cell r="AA49" t="str">
            <v>No Students</v>
          </cell>
          <cell r="AB49" t="str">
            <v>No Students</v>
          </cell>
          <cell r="AC49" t="str">
            <v>No Students</v>
          </cell>
          <cell r="AD49" t="str">
            <v>No Students</v>
          </cell>
          <cell r="AE49" t="str">
            <v>No Students</v>
          </cell>
          <cell r="AF49" t="str">
            <v>No Students</v>
          </cell>
          <cell r="AG49">
            <v>0.4375</v>
          </cell>
        </row>
        <row r="50">
          <cell r="C50">
            <v>3669</v>
          </cell>
          <cell r="D50" t="str">
            <v>Gildo Rey Elementary School</v>
          </cell>
          <cell r="E50">
            <v>85</v>
          </cell>
          <cell r="F50">
            <v>0</v>
          </cell>
          <cell r="G50">
            <v>55</v>
          </cell>
          <cell r="H50">
            <v>64</v>
          </cell>
          <cell r="I50">
            <v>55</v>
          </cell>
          <cell r="J50">
            <v>59</v>
          </cell>
          <cell r="K50">
            <v>51</v>
          </cell>
          <cell r="L50">
            <v>0</v>
          </cell>
          <cell r="M50">
            <v>0</v>
          </cell>
          <cell r="N50">
            <v>0</v>
          </cell>
          <cell r="O50">
            <v>0</v>
          </cell>
          <cell r="P50">
            <v>0</v>
          </cell>
          <cell r="Q50">
            <v>0</v>
          </cell>
          <cell r="R50">
            <v>0</v>
          </cell>
          <cell r="S50">
            <v>22</v>
          </cell>
          <cell r="T50" t="str">
            <v>No Students</v>
          </cell>
          <cell r="U50">
            <v>36</v>
          </cell>
          <cell r="V50">
            <v>50</v>
          </cell>
          <cell r="W50">
            <v>44</v>
          </cell>
          <cell r="X50">
            <v>47</v>
          </cell>
          <cell r="Y50">
            <v>43</v>
          </cell>
          <cell r="Z50" t="str">
            <v>No Students</v>
          </cell>
          <cell r="AA50" t="str">
            <v>No Students</v>
          </cell>
          <cell r="AB50" t="str">
            <v>No Students</v>
          </cell>
          <cell r="AC50" t="str">
            <v>No Students</v>
          </cell>
          <cell r="AD50" t="str">
            <v>No Students</v>
          </cell>
          <cell r="AE50" t="str">
            <v>No Students</v>
          </cell>
          <cell r="AF50" t="str">
            <v>No Students</v>
          </cell>
          <cell r="AG50">
            <v>0.65580000000000005</v>
          </cell>
        </row>
        <row r="51">
          <cell r="C51">
            <v>4347</v>
          </cell>
          <cell r="D51" t="str">
            <v>Hazelwood Elementary School</v>
          </cell>
          <cell r="E51">
            <v>68</v>
          </cell>
          <cell r="F51">
            <v>0</v>
          </cell>
          <cell r="G51">
            <v>89</v>
          </cell>
          <cell r="H51">
            <v>81</v>
          </cell>
          <cell r="I51">
            <v>94</v>
          </cell>
          <cell r="J51">
            <v>97</v>
          </cell>
          <cell r="K51">
            <v>88</v>
          </cell>
          <cell r="L51">
            <v>0</v>
          </cell>
          <cell r="M51">
            <v>0</v>
          </cell>
          <cell r="N51">
            <v>0</v>
          </cell>
          <cell r="O51">
            <v>0</v>
          </cell>
          <cell r="P51">
            <v>0</v>
          </cell>
          <cell r="Q51">
            <v>0</v>
          </cell>
          <cell r="R51">
            <v>0</v>
          </cell>
          <cell r="S51" t="str">
            <v>N&lt;10</v>
          </cell>
          <cell r="T51" t="str">
            <v>No Students</v>
          </cell>
          <cell r="U51">
            <v>41</v>
          </cell>
          <cell r="V51">
            <v>36</v>
          </cell>
          <cell r="W51">
            <v>39</v>
          </cell>
          <cell r="X51">
            <v>51</v>
          </cell>
          <cell r="Y51">
            <v>49</v>
          </cell>
          <cell r="Z51" t="str">
            <v>No Students</v>
          </cell>
          <cell r="AA51" t="str">
            <v>No Students</v>
          </cell>
          <cell r="AB51" t="str">
            <v>No Students</v>
          </cell>
          <cell r="AC51" t="str">
            <v>No Students</v>
          </cell>
          <cell r="AD51" t="str">
            <v>No Students</v>
          </cell>
          <cell r="AE51" t="str">
            <v>No Students</v>
          </cell>
          <cell r="AF51" t="str">
            <v>No Students</v>
          </cell>
          <cell r="AG51">
            <v>0.43130000000000002</v>
          </cell>
        </row>
        <row r="52">
          <cell r="C52">
            <v>4417</v>
          </cell>
          <cell r="D52" t="str">
            <v>Ilalko Elementary School</v>
          </cell>
          <cell r="E52">
            <v>70</v>
          </cell>
          <cell r="F52">
            <v>0</v>
          </cell>
          <cell r="G52">
            <v>88</v>
          </cell>
          <cell r="H52">
            <v>71</v>
          </cell>
          <cell r="I52">
            <v>74</v>
          </cell>
          <cell r="J52">
            <v>83</v>
          </cell>
          <cell r="K52">
            <v>80</v>
          </cell>
          <cell r="L52">
            <v>0</v>
          </cell>
          <cell r="M52">
            <v>0</v>
          </cell>
          <cell r="N52">
            <v>0</v>
          </cell>
          <cell r="O52">
            <v>0</v>
          </cell>
          <cell r="P52">
            <v>0</v>
          </cell>
          <cell r="Q52">
            <v>0</v>
          </cell>
          <cell r="R52">
            <v>0</v>
          </cell>
          <cell r="S52">
            <v>20</v>
          </cell>
          <cell r="T52" t="str">
            <v>No Students</v>
          </cell>
          <cell r="U52">
            <v>47</v>
          </cell>
          <cell r="V52">
            <v>42</v>
          </cell>
          <cell r="W52">
            <v>42</v>
          </cell>
          <cell r="X52">
            <v>60</v>
          </cell>
          <cell r="Y52">
            <v>55</v>
          </cell>
          <cell r="Z52" t="str">
            <v>No Students</v>
          </cell>
          <cell r="AA52" t="str">
            <v>No Students</v>
          </cell>
          <cell r="AB52" t="str">
            <v>No Students</v>
          </cell>
          <cell r="AC52" t="str">
            <v>No Students</v>
          </cell>
          <cell r="AD52" t="str">
            <v>No Students</v>
          </cell>
          <cell r="AE52" t="str">
            <v>No Students</v>
          </cell>
          <cell r="AF52" t="str">
            <v>No Students</v>
          </cell>
          <cell r="AG52">
            <v>0.57079999999999997</v>
          </cell>
        </row>
        <row r="53">
          <cell r="C53">
            <v>4120</v>
          </cell>
          <cell r="D53" t="str">
            <v>Lake View Elementary School</v>
          </cell>
          <cell r="E53">
            <v>59</v>
          </cell>
          <cell r="F53">
            <v>0</v>
          </cell>
          <cell r="G53">
            <v>52</v>
          </cell>
          <cell r="H53">
            <v>70</v>
          </cell>
          <cell r="I53">
            <v>58</v>
          </cell>
          <cell r="J53">
            <v>89</v>
          </cell>
          <cell r="K53">
            <v>56</v>
          </cell>
          <cell r="L53">
            <v>0</v>
          </cell>
          <cell r="M53">
            <v>0</v>
          </cell>
          <cell r="N53">
            <v>0</v>
          </cell>
          <cell r="O53">
            <v>0</v>
          </cell>
          <cell r="P53">
            <v>0</v>
          </cell>
          <cell r="Q53">
            <v>0</v>
          </cell>
          <cell r="R53">
            <v>0</v>
          </cell>
          <cell r="S53" t="str">
            <v>N&lt;10</v>
          </cell>
          <cell r="T53" t="str">
            <v>No Students</v>
          </cell>
          <cell r="U53">
            <v>19</v>
          </cell>
          <cell r="V53">
            <v>31</v>
          </cell>
          <cell r="W53">
            <v>25</v>
          </cell>
          <cell r="X53">
            <v>38</v>
          </cell>
          <cell r="Y53">
            <v>25</v>
          </cell>
          <cell r="Z53" t="str">
            <v>No Students</v>
          </cell>
          <cell r="AA53" t="str">
            <v>No Students</v>
          </cell>
          <cell r="AB53" t="str">
            <v>No Students</v>
          </cell>
          <cell r="AC53" t="str">
            <v>No Students</v>
          </cell>
          <cell r="AD53" t="str">
            <v>No Students</v>
          </cell>
          <cell r="AE53" t="str">
            <v>No Students</v>
          </cell>
          <cell r="AF53" t="str">
            <v>No Students</v>
          </cell>
          <cell r="AG53">
            <v>0.37240000000000001</v>
          </cell>
        </row>
        <row r="54">
          <cell r="C54">
            <v>5051</v>
          </cell>
          <cell r="D54" t="str">
            <v>Lakeland Hills Elementary</v>
          </cell>
          <cell r="E54">
            <v>66</v>
          </cell>
          <cell r="F54">
            <v>0</v>
          </cell>
          <cell r="G54">
            <v>105</v>
          </cell>
          <cell r="H54">
            <v>74</v>
          </cell>
          <cell r="I54">
            <v>108</v>
          </cell>
          <cell r="J54">
            <v>79</v>
          </cell>
          <cell r="K54">
            <v>92</v>
          </cell>
          <cell r="L54">
            <v>0</v>
          </cell>
          <cell r="M54">
            <v>0</v>
          </cell>
          <cell r="N54">
            <v>0</v>
          </cell>
          <cell r="O54">
            <v>0</v>
          </cell>
          <cell r="P54">
            <v>0</v>
          </cell>
          <cell r="Q54">
            <v>0</v>
          </cell>
          <cell r="R54">
            <v>0</v>
          </cell>
          <cell r="S54" t="str">
            <v>N&lt;10</v>
          </cell>
          <cell r="T54" t="str">
            <v>No Students</v>
          </cell>
          <cell r="U54">
            <v>30</v>
          </cell>
          <cell r="V54">
            <v>25</v>
          </cell>
          <cell r="W54">
            <v>40</v>
          </cell>
          <cell r="X54">
            <v>26</v>
          </cell>
          <cell r="Y54">
            <v>38</v>
          </cell>
          <cell r="Z54" t="str">
            <v>No Students</v>
          </cell>
          <cell r="AA54" t="str">
            <v>No Students</v>
          </cell>
          <cell r="AB54" t="str">
            <v>No Students</v>
          </cell>
          <cell r="AC54" t="str">
            <v>No Students</v>
          </cell>
          <cell r="AD54" t="str">
            <v>No Students</v>
          </cell>
          <cell r="AE54" t="str">
            <v>No Students</v>
          </cell>
          <cell r="AF54" t="str">
            <v>No Students</v>
          </cell>
          <cell r="AG54">
            <v>0.31490000000000001</v>
          </cell>
        </row>
        <row r="55">
          <cell r="C55">
            <v>3525</v>
          </cell>
          <cell r="D55" t="str">
            <v>Lea Hill Elementary School</v>
          </cell>
          <cell r="E55">
            <v>107</v>
          </cell>
          <cell r="F55">
            <v>0</v>
          </cell>
          <cell r="G55">
            <v>81</v>
          </cell>
          <cell r="H55">
            <v>91</v>
          </cell>
          <cell r="I55">
            <v>81</v>
          </cell>
          <cell r="J55">
            <v>82</v>
          </cell>
          <cell r="K55">
            <v>83</v>
          </cell>
          <cell r="L55">
            <v>0</v>
          </cell>
          <cell r="M55">
            <v>0</v>
          </cell>
          <cell r="N55">
            <v>0</v>
          </cell>
          <cell r="O55">
            <v>0</v>
          </cell>
          <cell r="P55">
            <v>0</v>
          </cell>
          <cell r="Q55">
            <v>0</v>
          </cell>
          <cell r="R55">
            <v>0</v>
          </cell>
          <cell r="S55">
            <v>18</v>
          </cell>
          <cell r="T55" t="str">
            <v>No Students</v>
          </cell>
          <cell r="U55">
            <v>54</v>
          </cell>
          <cell r="V55">
            <v>61</v>
          </cell>
          <cell r="W55">
            <v>53</v>
          </cell>
          <cell r="X55">
            <v>53</v>
          </cell>
          <cell r="Y55">
            <v>53</v>
          </cell>
          <cell r="Z55" t="str">
            <v>No Students</v>
          </cell>
          <cell r="AA55" t="str">
            <v>No Students</v>
          </cell>
          <cell r="AB55" t="str">
            <v>No Students</v>
          </cell>
          <cell r="AC55" t="str">
            <v>No Students</v>
          </cell>
          <cell r="AD55" t="str">
            <v>No Students</v>
          </cell>
          <cell r="AE55" t="str">
            <v>No Students</v>
          </cell>
          <cell r="AF55" t="str">
            <v>No Students</v>
          </cell>
          <cell r="AG55">
            <v>0.55620000000000003</v>
          </cell>
        </row>
        <row r="56">
          <cell r="C56">
            <v>4462</v>
          </cell>
          <cell r="D56" t="str">
            <v>Mt Baker Middle School</v>
          </cell>
          <cell r="E56">
            <v>0</v>
          </cell>
          <cell r="F56">
            <v>0</v>
          </cell>
          <cell r="G56">
            <v>0</v>
          </cell>
          <cell r="H56">
            <v>0</v>
          </cell>
          <cell r="I56">
            <v>0</v>
          </cell>
          <cell r="J56">
            <v>0</v>
          </cell>
          <cell r="K56">
            <v>0</v>
          </cell>
          <cell r="L56">
            <v>307</v>
          </cell>
          <cell r="M56">
            <v>308</v>
          </cell>
          <cell r="N56">
            <v>362</v>
          </cell>
          <cell r="O56">
            <v>0</v>
          </cell>
          <cell r="P56">
            <v>0</v>
          </cell>
          <cell r="Q56">
            <v>0</v>
          </cell>
          <cell r="R56">
            <v>0</v>
          </cell>
          <cell r="S56" t="str">
            <v>No Students</v>
          </cell>
          <cell r="T56" t="str">
            <v>No Students</v>
          </cell>
          <cell r="U56" t="str">
            <v>No Students</v>
          </cell>
          <cell r="V56" t="str">
            <v>No Students</v>
          </cell>
          <cell r="W56" t="str">
            <v>No Students</v>
          </cell>
          <cell r="X56" t="str">
            <v>No Students</v>
          </cell>
          <cell r="Y56" t="str">
            <v>No Students</v>
          </cell>
          <cell r="Z56">
            <v>169</v>
          </cell>
          <cell r="AA56">
            <v>161</v>
          </cell>
          <cell r="AB56">
            <v>204</v>
          </cell>
          <cell r="AC56" t="str">
            <v>No Students</v>
          </cell>
          <cell r="AD56" t="str">
            <v>No Students</v>
          </cell>
          <cell r="AE56" t="str">
            <v>No Students</v>
          </cell>
          <cell r="AF56" t="str">
            <v>No Students</v>
          </cell>
          <cell r="AG56">
            <v>0.54659999999999997</v>
          </cell>
        </row>
        <row r="57">
          <cell r="C57">
            <v>3169</v>
          </cell>
          <cell r="D57" t="str">
            <v>Olympic Middle School</v>
          </cell>
          <cell r="E57">
            <v>0</v>
          </cell>
          <cell r="F57">
            <v>0</v>
          </cell>
          <cell r="G57">
            <v>0</v>
          </cell>
          <cell r="H57">
            <v>0</v>
          </cell>
          <cell r="I57">
            <v>0</v>
          </cell>
          <cell r="J57">
            <v>0</v>
          </cell>
          <cell r="K57">
            <v>0</v>
          </cell>
          <cell r="L57">
            <v>309</v>
          </cell>
          <cell r="M57">
            <v>294</v>
          </cell>
          <cell r="N57">
            <v>298</v>
          </cell>
          <cell r="O57">
            <v>0</v>
          </cell>
          <cell r="P57">
            <v>0</v>
          </cell>
          <cell r="Q57">
            <v>0</v>
          </cell>
          <cell r="R57">
            <v>0</v>
          </cell>
          <cell r="S57" t="str">
            <v>No Students</v>
          </cell>
          <cell r="T57" t="str">
            <v>No Students</v>
          </cell>
          <cell r="U57" t="str">
            <v>No Students</v>
          </cell>
          <cell r="V57" t="str">
            <v>No Students</v>
          </cell>
          <cell r="W57" t="str">
            <v>No Students</v>
          </cell>
          <cell r="X57" t="str">
            <v>No Students</v>
          </cell>
          <cell r="Y57" t="str">
            <v>No Students</v>
          </cell>
          <cell r="Z57">
            <v>233</v>
          </cell>
          <cell r="AA57">
            <v>208</v>
          </cell>
          <cell r="AB57">
            <v>219</v>
          </cell>
          <cell r="AC57" t="str">
            <v>No Students</v>
          </cell>
          <cell r="AD57" t="str">
            <v>No Students</v>
          </cell>
          <cell r="AE57" t="str">
            <v>No Students</v>
          </cell>
          <cell r="AF57" t="str">
            <v>No Students</v>
          </cell>
          <cell r="AG57">
            <v>0.73250000000000004</v>
          </cell>
        </row>
        <row r="58">
          <cell r="C58">
            <v>3227</v>
          </cell>
          <cell r="D58" t="str">
            <v>Pioneer Elementary School</v>
          </cell>
          <cell r="E58">
            <v>117</v>
          </cell>
          <cell r="F58">
            <v>0</v>
          </cell>
          <cell r="G58">
            <v>115</v>
          </cell>
          <cell r="H58">
            <v>86</v>
          </cell>
          <cell r="I58">
            <v>88</v>
          </cell>
          <cell r="J58">
            <v>84</v>
          </cell>
          <cell r="K58">
            <v>101</v>
          </cell>
          <cell r="L58">
            <v>0</v>
          </cell>
          <cell r="M58">
            <v>0</v>
          </cell>
          <cell r="N58">
            <v>0</v>
          </cell>
          <cell r="O58">
            <v>0</v>
          </cell>
          <cell r="P58">
            <v>0</v>
          </cell>
          <cell r="Q58">
            <v>0</v>
          </cell>
          <cell r="R58">
            <v>0</v>
          </cell>
          <cell r="S58">
            <v>35</v>
          </cell>
          <cell r="T58" t="str">
            <v>No Students</v>
          </cell>
          <cell r="U58">
            <v>78</v>
          </cell>
          <cell r="V58">
            <v>58</v>
          </cell>
          <cell r="W58">
            <v>65</v>
          </cell>
          <cell r="X58">
            <v>64</v>
          </cell>
          <cell r="Y58">
            <v>83</v>
          </cell>
          <cell r="Z58" t="str">
            <v>No Students</v>
          </cell>
          <cell r="AA58" t="str">
            <v>No Students</v>
          </cell>
          <cell r="AB58" t="str">
            <v>No Students</v>
          </cell>
          <cell r="AC58" t="str">
            <v>No Students</v>
          </cell>
          <cell r="AD58" t="str">
            <v>No Students</v>
          </cell>
          <cell r="AE58" t="str">
            <v>No Students</v>
          </cell>
          <cell r="AF58" t="str">
            <v>No Students</v>
          </cell>
          <cell r="AG58">
            <v>0.64810000000000001</v>
          </cell>
        </row>
        <row r="59">
          <cell r="C59">
            <v>4385</v>
          </cell>
          <cell r="D59" t="str">
            <v>Rainier Middle School</v>
          </cell>
          <cell r="E59">
            <v>0</v>
          </cell>
          <cell r="F59">
            <v>0</v>
          </cell>
          <cell r="G59">
            <v>0</v>
          </cell>
          <cell r="H59">
            <v>0</v>
          </cell>
          <cell r="I59">
            <v>0</v>
          </cell>
          <cell r="J59">
            <v>0</v>
          </cell>
          <cell r="K59">
            <v>0</v>
          </cell>
          <cell r="L59">
            <v>283</v>
          </cell>
          <cell r="M59">
            <v>343</v>
          </cell>
          <cell r="N59">
            <v>321</v>
          </cell>
          <cell r="O59">
            <v>0</v>
          </cell>
          <cell r="P59">
            <v>0</v>
          </cell>
          <cell r="Q59">
            <v>0</v>
          </cell>
          <cell r="R59">
            <v>0</v>
          </cell>
          <cell r="S59" t="str">
            <v>No Students</v>
          </cell>
          <cell r="T59" t="str">
            <v>No Students</v>
          </cell>
          <cell r="U59" t="str">
            <v>No Students</v>
          </cell>
          <cell r="V59" t="str">
            <v>No Students</v>
          </cell>
          <cell r="W59" t="str">
            <v>No Students</v>
          </cell>
          <cell r="X59" t="str">
            <v>No Students</v>
          </cell>
          <cell r="Y59" t="str">
            <v>No Students</v>
          </cell>
          <cell r="Z59">
            <v>178</v>
          </cell>
          <cell r="AA59">
            <v>215</v>
          </cell>
          <cell r="AB59">
            <v>184</v>
          </cell>
          <cell r="AC59" t="str">
            <v>No Students</v>
          </cell>
          <cell r="AD59" t="str">
            <v>No Students</v>
          </cell>
          <cell r="AE59" t="str">
            <v>No Students</v>
          </cell>
          <cell r="AF59" t="str">
            <v>No Students</v>
          </cell>
          <cell r="AG59">
            <v>0.60929999999999995</v>
          </cell>
        </row>
        <row r="60">
          <cell r="C60">
            <v>1915</v>
          </cell>
          <cell r="D60" t="str">
            <v>Special Ed School</v>
          </cell>
          <cell r="E60">
            <v>1</v>
          </cell>
          <cell r="F60">
            <v>0</v>
          </cell>
          <cell r="G60">
            <v>0</v>
          </cell>
          <cell r="H60">
            <v>2</v>
          </cell>
          <cell r="I60">
            <v>3</v>
          </cell>
          <cell r="J60">
            <v>0</v>
          </cell>
          <cell r="K60">
            <v>0</v>
          </cell>
          <cell r="L60">
            <v>1</v>
          </cell>
          <cell r="M60">
            <v>0</v>
          </cell>
          <cell r="N60">
            <v>1</v>
          </cell>
          <cell r="O60">
            <v>1</v>
          </cell>
          <cell r="P60">
            <v>1</v>
          </cell>
          <cell r="Q60">
            <v>0</v>
          </cell>
          <cell r="R60">
            <v>1</v>
          </cell>
          <cell r="S60" t="str">
            <v>N&lt;10</v>
          </cell>
          <cell r="T60" t="str">
            <v>No Students</v>
          </cell>
          <cell r="U60" t="str">
            <v>No Students</v>
          </cell>
          <cell r="V60" t="str">
            <v>No Students</v>
          </cell>
          <cell r="W60" t="str">
            <v>No Students</v>
          </cell>
          <cell r="X60" t="str">
            <v>No Students</v>
          </cell>
          <cell r="Y60" t="str">
            <v>No Students</v>
          </cell>
          <cell r="Z60" t="str">
            <v>N&lt;10</v>
          </cell>
          <cell r="AA60" t="str">
            <v>No Students</v>
          </cell>
          <cell r="AB60" t="str">
            <v>No Students</v>
          </cell>
          <cell r="AC60" t="str">
            <v>N&lt;10</v>
          </cell>
          <cell r="AD60" t="str">
            <v>N&lt;10</v>
          </cell>
          <cell r="AE60" t="str">
            <v>No Students</v>
          </cell>
          <cell r="AF60" t="str">
            <v>No Students</v>
          </cell>
          <cell r="AG60">
            <v>0.36359999999999998</v>
          </cell>
        </row>
        <row r="61">
          <cell r="C61">
            <v>2659</v>
          </cell>
          <cell r="D61" t="str">
            <v>Terminal Park Elementary School</v>
          </cell>
          <cell r="E61">
            <v>40</v>
          </cell>
          <cell r="F61">
            <v>0</v>
          </cell>
          <cell r="G61">
            <v>46</v>
          </cell>
          <cell r="H61">
            <v>40</v>
          </cell>
          <cell r="I61">
            <v>48</v>
          </cell>
          <cell r="J61">
            <v>62</v>
          </cell>
          <cell r="K61">
            <v>77</v>
          </cell>
          <cell r="L61">
            <v>0</v>
          </cell>
          <cell r="M61">
            <v>0</v>
          </cell>
          <cell r="N61">
            <v>0</v>
          </cell>
          <cell r="O61">
            <v>0</v>
          </cell>
          <cell r="P61">
            <v>0</v>
          </cell>
          <cell r="Q61">
            <v>0</v>
          </cell>
          <cell r="R61">
            <v>0</v>
          </cell>
          <cell r="S61">
            <v>11</v>
          </cell>
          <cell r="T61" t="str">
            <v>No Students</v>
          </cell>
          <cell r="U61">
            <v>31</v>
          </cell>
          <cell r="V61">
            <v>32</v>
          </cell>
          <cell r="W61">
            <v>37</v>
          </cell>
          <cell r="X61">
            <v>33</v>
          </cell>
          <cell r="Y61">
            <v>43</v>
          </cell>
          <cell r="Z61" t="str">
            <v>No Students</v>
          </cell>
          <cell r="AA61" t="str">
            <v>No Students</v>
          </cell>
          <cell r="AB61" t="str">
            <v>No Students</v>
          </cell>
          <cell r="AC61" t="str">
            <v>No Students</v>
          </cell>
          <cell r="AD61" t="str">
            <v>No Students</v>
          </cell>
          <cell r="AE61" t="str">
            <v>No Students</v>
          </cell>
          <cell r="AF61" t="str">
            <v>No Students</v>
          </cell>
          <cell r="AG61">
            <v>0.59740000000000004</v>
          </cell>
        </row>
        <row r="62">
          <cell r="C62">
            <v>2326</v>
          </cell>
          <cell r="D62" t="str">
            <v>Washington Elementary School</v>
          </cell>
          <cell r="E62">
            <v>98</v>
          </cell>
          <cell r="F62">
            <v>0</v>
          </cell>
          <cell r="G62">
            <v>86</v>
          </cell>
          <cell r="H62">
            <v>57</v>
          </cell>
          <cell r="I62">
            <v>86</v>
          </cell>
          <cell r="J62">
            <v>72</v>
          </cell>
          <cell r="K62">
            <v>73</v>
          </cell>
          <cell r="L62">
            <v>0</v>
          </cell>
          <cell r="M62">
            <v>0</v>
          </cell>
          <cell r="N62">
            <v>0</v>
          </cell>
          <cell r="O62">
            <v>0</v>
          </cell>
          <cell r="P62">
            <v>0</v>
          </cell>
          <cell r="Q62">
            <v>0</v>
          </cell>
          <cell r="R62">
            <v>0</v>
          </cell>
          <cell r="S62">
            <v>21</v>
          </cell>
          <cell r="T62" t="str">
            <v>No Students</v>
          </cell>
          <cell r="U62">
            <v>54</v>
          </cell>
          <cell r="V62">
            <v>44</v>
          </cell>
          <cell r="W62">
            <v>59</v>
          </cell>
          <cell r="X62">
            <v>53</v>
          </cell>
          <cell r="Y62">
            <v>57</v>
          </cell>
          <cell r="Z62" t="str">
            <v>No Students</v>
          </cell>
          <cell r="AA62" t="str">
            <v>No Students</v>
          </cell>
          <cell r="AB62" t="str">
            <v>No Students</v>
          </cell>
          <cell r="AC62" t="str">
            <v>No Students</v>
          </cell>
          <cell r="AD62" t="str">
            <v>No Students</v>
          </cell>
          <cell r="AE62" t="str">
            <v>No Students</v>
          </cell>
          <cell r="AF62" t="str">
            <v>No Students</v>
          </cell>
          <cell r="AG62">
            <v>0.61019999999999996</v>
          </cell>
        </row>
        <row r="63">
          <cell r="C63">
            <v>2702</v>
          </cell>
          <cell r="D63" t="str">
            <v>West Auburn Senior High School</v>
          </cell>
          <cell r="E63">
            <v>0</v>
          </cell>
          <cell r="F63">
            <v>0</v>
          </cell>
          <cell r="G63">
            <v>0</v>
          </cell>
          <cell r="H63">
            <v>0</v>
          </cell>
          <cell r="I63">
            <v>0</v>
          </cell>
          <cell r="J63">
            <v>0</v>
          </cell>
          <cell r="K63">
            <v>0</v>
          </cell>
          <cell r="L63">
            <v>0</v>
          </cell>
          <cell r="M63">
            <v>0</v>
          </cell>
          <cell r="N63">
            <v>0</v>
          </cell>
          <cell r="O63">
            <v>13</v>
          </cell>
          <cell r="P63">
            <v>38</v>
          </cell>
          <cell r="Q63">
            <v>61</v>
          </cell>
          <cell r="R63">
            <v>78</v>
          </cell>
          <cell r="S63" t="str">
            <v>No Students</v>
          </cell>
          <cell r="T63" t="str">
            <v>No Students</v>
          </cell>
          <cell r="U63" t="str">
            <v>No Students</v>
          </cell>
          <cell r="V63" t="str">
            <v>No Students</v>
          </cell>
          <cell r="W63" t="str">
            <v>No Students</v>
          </cell>
          <cell r="X63" t="str">
            <v>No Students</v>
          </cell>
          <cell r="Y63" t="str">
            <v>No Students</v>
          </cell>
          <cell r="Z63" t="str">
            <v>No Students</v>
          </cell>
          <cell r="AA63" t="str">
            <v>No Students</v>
          </cell>
          <cell r="AB63" t="str">
            <v>No Students</v>
          </cell>
          <cell r="AC63">
            <v>10</v>
          </cell>
          <cell r="AD63">
            <v>29</v>
          </cell>
          <cell r="AE63">
            <v>40</v>
          </cell>
          <cell r="AF63">
            <v>54</v>
          </cell>
          <cell r="AG63">
            <v>0.7</v>
          </cell>
        </row>
        <row r="64">
          <cell r="C64">
            <v>5717</v>
          </cell>
          <cell r="D64" t="str">
            <v>Willow Crest Elementary</v>
          </cell>
          <cell r="E64">
            <v>86</v>
          </cell>
          <cell r="F64">
            <v>0</v>
          </cell>
          <cell r="G64">
            <v>77</v>
          </cell>
          <cell r="H64">
            <v>83</v>
          </cell>
          <cell r="I64">
            <v>80</v>
          </cell>
          <cell r="J64">
            <v>117</v>
          </cell>
          <cell r="K64">
            <v>91</v>
          </cell>
          <cell r="L64">
            <v>0</v>
          </cell>
          <cell r="M64">
            <v>0</v>
          </cell>
          <cell r="N64">
            <v>0</v>
          </cell>
          <cell r="O64">
            <v>0</v>
          </cell>
          <cell r="P64">
            <v>0</v>
          </cell>
          <cell r="Q64">
            <v>0</v>
          </cell>
          <cell r="R64">
            <v>0</v>
          </cell>
          <cell r="S64">
            <v>12</v>
          </cell>
          <cell r="T64" t="str">
            <v>No Students</v>
          </cell>
          <cell r="U64">
            <v>36</v>
          </cell>
          <cell r="V64">
            <v>40</v>
          </cell>
          <cell r="W64">
            <v>49</v>
          </cell>
          <cell r="X64">
            <v>62</v>
          </cell>
          <cell r="Y64">
            <v>51</v>
          </cell>
          <cell r="Z64" t="str">
            <v>No Students</v>
          </cell>
          <cell r="AA64" t="str">
            <v>No Students</v>
          </cell>
          <cell r="AB64" t="str">
            <v>No Students</v>
          </cell>
          <cell r="AC64" t="str">
            <v>No Students</v>
          </cell>
          <cell r="AD64" t="str">
            <v>No Students</v>
          </cell>
          <cell r="AE64" t="str">
            <v>No Students</v>
          </cell>
          <cell r="AF64" t="str">
            <v>No Students</v>
          </cell>
          <cell r="AG64">
            <v>0.46820000000000001</v>
          </cell>
        </row>
        <row r="65">
          <cell r="C65">
            <v>2395</v>
          </cell>
          <cell r="D65" t="str">
            <v>Bainbridge High School</v>
          </cell>
          <cell r="E65">
            <v>0</v>
          </cell>
          <cell r="F65">
            <v>0</v>
          </cell>
          <cell r="G65">
            <v>0</v>
          </cell>
          <cell r="H65">
            <v>0</v>
          </cell>
          <cell r="I65">
            <v>0</v>
          </cell>
          <cell r="J65">
            <v>0</v>
          </cell>
          <cell r="K65">
            <v>0</v>
          </cell>
          <cell r="L65">
            <v>0</v>
          </cell>
          <cell r="M65">
            <v>0</v>
          </cell>
          <cell r="N65">
            <v>0</v>
          </cell>
          <cell r="O65">
            <v>295</v>
          </cell>
          <cell r="P65">
            <v>329</v>
          </cell>
          <cell r="Q65">
            <v>296</v>
          </cell>
          <cell r="R65">
            <v>317</v>
          </cell>
          <cell r="S65" t="str">
            <v>No Students</v>
          </cell>
          <cell r="T65" t="str">
            <v>No Students</v>
          </cell>
          <cell r="U65" t="str">
            <v>No Students</v>
          </cell>
          <cell r="V65" t="str">
            <v>No Students</v>
          </cell>
          <cell r="W65" t="str">
            <v>No Students</v>
          </cell>
          <cell r="X65" t="str">
            <v>No Students</v>
          </cell>
          <cell r="Y65" t="str">
            <v>No Students</v>
          </cell>
          <cell r="Z65" t="str">
            <v>No Students</v>
          </cell>
          <cell r="AA65" t="str">
            <v>No Students</v>
          </cell>
          <cell r="AB65" t="str">
            <v>No Students</v>
          </cell>
          <cell r="AC65">
            <v>31</v>
          </cell>
          <cell r="AD65">
            <v>29</v>
          </cell>
          <cell r="AE65">
            <v>28</v>
          </cell>
          <cell r="AF65">
            <v>31</v>
          </cell>
          <cell r="AG65">
            <v>9.6199999999999994E-2</v>
          </cell>
        </row>
        <row r="66">
          <cell r="C66">
            <v>1939</v>
          </cell>
          <cell r="D66" t="str">
            <v>Bainbridge Special Education Services</v>
          </cell>
          <cell r="E66">
            <v>1</v>
          </cell>
          <cell r="F66">
            <v>0</v>
          </cell>
          <cell r="G66">
            <v>1</v>
          </cell>
          <cell r="H66">
            <v>1</v>
          </cell>
          <cell r="I66">
            <v>4</v>
          </cell>
          <cell r="J66">
            <v>0</v>
          </cell>
          <cell r="K66">
            <v>3</v>
          </cell>
          <cell r="L66">
            <v>2</v>
          </cell>
          <cell r="M66">
            <v>3</v>
          </cell>
          <cell r="N66">
            <v>0</v>
          </cell>
          <cell r="O66">
            <v>1</v>
          </cell>
          <cell r="P66">
            <v>0</v>
          </cell>
          <cell r="Q66">
            <v>0</v>
          </cell>
          <cell r="R66">
            <v>1</v>
          </cell>
          <cell r="S66" t="str">
            <v>No Students</v>
          </cell>
          <cell r="T66" t="str">
            <v>No Students</v>
          </cell>
          <cell r="U66" t="str">
            <v>No Students</v>
          </cell>
          <cell r="V66" t="str">
            <v>No Students</v>
          </cell>
          <cell r="W66" t="str">
            <v>No Students</v>
          </cell>
          <cell r="X66" t="str">
            <v>No Students</v>
          </cell>
          <cell r="Y66" t="str">
            <v>No Students</v>
          </cell>
          <cell r="Z66" t="str">
            <v>No Students</v>
          </cell>
          <cell r="AA66" t="str">
            <v>N&lt;10</v>
          </cell>
          <cell r="AB66" t="str">
            <v>No Students</v>
          </cell>
          <cell r="AC66" t="str">
            <v>No Students</v>
          </cell>
          <cell r="AD66" t="str">
            <v>No Students</v>
          </cell>
          <cell r="AE66" t="str">
            <v>No Students</v>
          </cell>
          <cell r="AF66" t="str">
            <v>No Students</v>
          </cell>
          <cell r="AG66">
            <v>5.8799999999999998E-2</v>
          </cell>
        </row>
        <row r="67">
          <cell r="C67">
            <v>3552</v>
          </cell>
          <cell r="D67" t="str">
            <v>Capt Johnston Blakely Elem Sch</v>
          </cell>
          <cell r="E67">
            <v>68</v>
          </cell>
          <cell r="F67">
            <v>0</v>
          </cell>
          <cell r="G67">
            <v>66</v>
          </cell>
          <cell r="H67">
            <v>63</v>
          </cell>
          <cell r="I67">
            <v>75</v>
          </cell>
          <cell r="J67">
            <v>75</v>
          </cell>
          <cell r="K67">
            <v>0</v>
          </cell>
          <cell r="L67">
            <v>0</v>
          </cell>
          <cell r="M67">
            <v>0</v>
          </cell>
          <cell r="N67">
            <v>0</v>
          </cell>
          <cell r="O67">
            <v>0</v>
          </cell>
          <cell r="P67">
            <v>0</v>
          </cell>
          <cell r="Q67">
            <v>0</v>
          </cell>
          <cell r="R67">
            <v>0</v>
          </cell>
          <cell r="S67" t="str">
            <v>N&lt;10</v>
          </cell>
          <cell r="T67" t="str">
            <v>No Students</v>
          </cell>
          <cell r="U67" t="str">
            <v>N&lt;10</v>
          </cell>
          <cell r="V67" t="str">
            <v>N&lt;10</v>
          </cell>
          <cell r="W67" t="str">
            <v>N&lt;10</v>
          </cell>
          <cell r="X67" t="str">
            <v>N&lt;10</v>
          </cell>
          <cell r="Y67" t="str">
            <v>No Students</v>
          </cell>
          <cell r="Z67" t="str">
            <v>No Students</v>
          </cell>
          <cell r="AA67" t="str">
            <v>No Students</v>
          </cell>
          <cell r="AB67" t="str">
            <v>No Students</v>
          </cell>
          <cell r="AC67" t="str">
            <v>No Students</v>
          </cell>
          <cell r="AD67" t="str">
            <v>No Students</v>
          </cell>
          <cell r="AE67" t="str">
            <v>No Students</v>
          </cell>
          <cell r="AF67" t="str">
            <v>No Students</v>
          </cell>
          <cell r="AG67">
            <v>4.6100000000000002E-2</v>
          </cell>
        </row>
        <row r="68">
          <cell r="C68">
            <v>3043</v>
          </cell>
          <cell r="D68" t="str">
            <v>Capt. Charles Wilkes Elem School</v>
          </cell>
          <cell r="E68">
            <v>68</v>
          </cell>
          <cell r="F68">
            <v>0</v>
          </cell>
          <cell r="G68">
            <v>61</v>
          </cell>
          <cell r="H68">
            <v>64</v>
          </cell>
          <cell r="I68">
            <v>72</v>
          </cell>
          <cell r="J68">
            <v>67</v>
          </cell>
          <cell r="K68">
            <v>0</v>
          </cell>
          <cell r="L68">
            <v>0</v>
          </cell>
          <cell r="M68">
            <v>0</v>
          </cell>
          <cell r="N68">
            <v>0</v>
          </cell>
          <cell r="O68">
            <v>0</v>
          </cell>
          <cell r="P68">
            <v>0</v>
          </cell>
          <cell r="Q68">
            <v>0</v>
          </cell>
          <cell r="R68">
            <v>0</v>
          </cell>
          <cell r="S68" t="str">
            <v>N&lt;10</v>
          </cell>
          <cell r="T68" t="str">
            <v>No Students</v>
          </cell>
          <cell r="U68" t="str">
            <v>N&lt;10</v>
          </cell>
          <cell r="V68" t="str">
            <v>N&lt;10</v>
          </cell>
          <cell r="W68" t="str">
            <v>N&lt;10</v>
          </cell>
          <cell r="X68" t="str">
            <v>N&lt;10</v>
          </cell>
          <cell r="Y68" t="str">
            <v>No Students</v>
          </cell>
          <cell r="Z68" t="str">
            <v>No Students</v>
          </cell>
          <cell r="AA68" t="str">
            <v>No Students</v>
          </cell>
          <cell r="AB68" t="str">
            <v>No Students</v>
          </cell>
          <cell r="AC68" t="str">
            <v>No Students</v>
          </cell>
          <cell r="AD68" t="str">
            <v>No Students</v>
          </cell>
          <cell r="AE68" t="str">
            <v>No Students</v>
          </cell>
          <cell r="AF68" t="str">
            <v>No Students</v>
          </cell>
          <cell r="AG68">
            <v>6.6299999999999998E-2</v>
          </cell>
        </row>
        <row r="69">
          <cell r="C69">
            <v>1935</v>
          </cell>
          <cell r="D69" t="str">
            <v>Eagle Harbor High School</v>
          </cell>
          <cell r="E69">
            <v>0</v>
          </cell>
          <cell r="F69">
            <v>0</v>
          </cell>
          <cell r="G69">
            <v>0</v>
          </cell>
          <cell r="H69">
            <v>0</v>
          </cell>
          <cell r="I69">
            <v>0</v>
          </cell>
          <cell r="J69">
            <v>0</v>
          </cell>
          <cell r="K69">
            <v>0</v>
          </cell>
          <cell r="L69">
            <v>0</v>
          </cell>
          <cell r="M69">
            <v>0</v>
          </cell>
          <cell r="N69">
            <v>0</v>
          </cell>
          <cell r="O69">
            <v>20</v>
          </cell>
          <cell r="P69">
            <v>12</v>
          </cell>
          <cell r="Q69">
            <v>29</v>
          </cell>
          <cell r="R69">
            <v>40</v>
          </cell>
          <cell r="S69" t="str">
            <v>No Students</v>
          </cell>
          <cell r="T69" t="str">
            <v>No Students</v>
          </cell>
          <cell r="U69" t="str">
            <v>No Students</v>
          </cell>
          <cell r="V69" t="str">
            <v>No Students</v>
          </cell>
          <cell r="W69" t="str">
            <v>No Students</v>
          </cell>
          <cell r="X69" t="str">
            <v>No Students</v>
          </cell>
          <cell r="Y69" t="str">
            <v>No Students</v>
          </cell>
          <cell r="Z69" t="str">
            <v>No Students</v>
          </cell>
          <cell r="AA69" t="str">
            <v>No Students</v>
          </cell>
          <cell r="AB69" t="str">
            <v>No Students</v>
          </cell>
          <cell r="AC69" t="str">
            <v>N&lt;10</v>
          </cell>
          <cell r="AD69" t="str">
            <v>N&lt;10</v>
          </cell>
          <cell r="AE69" t="str">
            <v>N&lt;10</v>
          </cell>
          <cell r="AF69">
            <v>10</v>
          </cell>
          <cell r="AG69">
            <v>0.25740000000000002</v>
          </cell>
        </row>
        <row r="70">
          <cell r="C70">
            <v>1841</v>
          </cell>
          <cell r="D70" t="str">
            <v>Mosaic Home Education Partnership</v>
          </cell>
          <cell r="E70">
            <v>4</v>
          </cell>
          <cell r="F70">
            <v>0</v>
          </cell>
          <cell r="G70">
            <v>3</v>
          </cell>
          <cell r="H70">
            <v>5</v>
          </cell>
          <cell r="I70">
            <v>3</v>
          </cell>
          <cell r="J70">
            <v>5</v>
          </cell>
          <cell r="K70">
            <v>5</v>
          </cell>
          <cell r="L70">
            <v>5</v>
          </cell>
          <cell r="M70">
            <v>2</v>
          </cell>
          <cell r="N70">
            <v>3</v>
          </cell>
          <cell r="O70">
            <v>0</v>
          </cell>
          <cell r="P70">
            <v>0</v>
          </cell>
          <cell r="Q70">
            <v>0</v>
          </cell>
          <cell r="R70">
            <v>0</v>
          </cell>
          <cell r="S70" t="str">
            <v>No Students</v>
          </cell>
          <cell r="T70" t="str">
            <v>No Students</v>
          </cell>
          <cell r="U70" t="str">
            <v>No Students</v>
          </cell>
          <cell r="V70" t="str">
            <v>No Students</v>
          </cell>
          <cell r="W70" t="str">
            <v>No Students</v>
          </cell>
          <cell r="X70" t="str">
            <v>No Students</v>
          </cell>
          <cell r="Y70" t="str">
            <v>No Students</v>
          </cell>
          <cell r="Z70" t="str">
            <v>No Students</v>
          </cell>
          <cell r="AA70" t="str">
            <v>No Students</v>
          </cell>
          <cell r="AB70" t="str">
            <v>N&lt;10</v>
          </cell>
          <cell r="AC70" t="str">
            <v>No Students</v>
          </cell>
          <cell r="AD70" t="str">
            <v>No Students</v>
          </cell>
          <cell r="AE70" t="str">
            <v>No Students</v>
          </cell>
          <cell r="AF70" t="str">
            <v>No Students</v>
          </cell>
          <cell r="AG70">
            <v>2.86E-2</v>
          </cell>
        </row>
        <row r="71">
          <cell r="C71">
            <v>1699</v>
          </cell>
          <cell r="D71" t="str">
            <v>Odyssey Multiage Program</v>
          </cell>
          <cell r="E71">
            <v>18</v>
          </cell>
          <cell r="F71">
            <v>0</v>
          </cell>
          <cell r="G71">
            <v>17</v>
          </cell>
          <cell r="H71">
            <v>24</v>
          </cell>
          <cell r="I71">
            <v>26</v>
          </cell>
          <cell r="J71">
            <v>20</v>
          </cell>
          <cell r="K71">
            <v>27</v>
          </cell>
          <cell r="L71">
            <v>23</v>
          </cell>
          <cell r="M71">
            <v>23</v>
          </cell>
          <cell r="N71">
            <v>23</v>
          </cell>
          <cell r="O71">
            <v>0</v>
          </cell>
          <cell r="P71">
            <v>0</v>
          </cell>
          <cell r="Q71">
            <v>0</v>
          </cell>
          <cell r="R71">
            <v>0</v>
          </cell>
          <cell r="S71" t="str">
            <v>N&lt;10</v>
          </cell>
          <cell r="T71" t="str">
            <v>No Students</v>
          </cell>
          <cell r="U71" t="str">
            <v>N&lt;10</v>
          </cell>
          <cell r="V71" t="str">
            <v>N&lt;10</v>
          </cell>
          <cell r="W71" t="str">
            <v>N&lt;10</v>
          </cell>
          <cell r="X71" t="str">
            <v>N&lt;10</v>
          </cell>
          <cell r="Y71" t="str">
            <v>N&lt;10</v>
          </cell>
          <cell r="Z71" t="str">
            <v>No Students</v>
          </cell>
          <cell r="AA71" t="str">
            <v>N&lt;10</v>
          </cell>
          <cell r="AB71" t="str">
            <v>N&lt;10</v>
          </cell>
          <cell r="AC71" t="str">
            <v>No Students</v>
          </cell>
          <cell r="AD71" t="str">
            <v>No Students</v>
          </cell>
          <cell r="AE71" t="str">
            <v>No Students</v>
          </cell>
          <cell r="AF71" t="str">
            <v>No Students</v>
          </cell>
          <cell r="AG71">
            <v>7.9600000000000004E-2</v>
          </cell>
        </row>
        <row r="72">
          <cell r="C72">
            <v>4062</v>
          </cell>
          <cell r="D72" t="str">
            <v>Ordway Elementary</v>
          </cell>
          <cell r="E72">
            <v>72</v>
          </cell>
          <cell r="F72">
            <v>0</v>
          </cell>
          <cell r="G72">
            <v>70</v>
          </cell>
          <cell r="H72">
            <v>69</v>
          </cell>
          <cell r="I72">
            <v>69</v>
          </cell>
          <cell r="J72">
            <v>85</v>
          </cell>
          <cell r="K72">
            <v>0</v>
          </cell>
          <cell r="L72">
            <v>0</v>
          </cell>
          <cell r="M72">
            <v>0</v>
          </cell>
          <cell r="N72">
            <v>0</v>
          </cell>
          <cell r="O72">
            <v>0</v>
          </cell>
          <cell r="P72">
            <v>0</v>
          </cell>
          <cell r="Q72">
            <v>0</v>
          </cell>
          <cell r="R72">
            <v>0</v>
          </cell>
          <cell r="S72" t="str">
            <v>N&lt;10</v>
          </cell>
          <cell r="T72" t="str">
            <v>No Students</v>
          </cell>
          <cell r="U72" t="str">
            <v>N&lt;10</v>
          </cell>
          <cell r="V72">
            <v>10</v>
          </cell>
          <cell r="W72" t="str">
            <v>N&lt;10</v>
          </cell>
          <cell r="X72">
            <v>11</v>
          </cell>
          <cell r="Y72" t="str">
            <v>No Students</v>
          </cell>
          <cell r="Z72" t="str">
            <v>No Students</v>
          </cell>
          <cell r="AA72" t="str">
            <v>No Students</v>
          </cell>
          <cell r="AB72" t="str">
            <v>No Students</v>
          </cell>
          <cell r="AC72" t="str">
            <v>No Students</v>
          </cell>
          <cell r="AD72" t="str">
            <v>No Students</v>
          </cell>
          <cell r="AE72" t="str">
            <v>No Students</v>
          </cell>
          <cell r="AF72" t="str">
            <v>No Students</v>
          </cell>
          <cell r="AG72">
            <v>0.11509999999999999</v>
          </cell>
        </row>
        <row r="73">
          <cell r="C73">
            <v>4542</v>
          </cell>
          <cell r="D73" t="str">
            <v>Sakai Intermediate</v>
          </cell>
          <cell r="E73">
            <v>0</v>
          </cell>
          <cell r="F73">
            <v>0</v>
          </cell>
          <cell r="G73">
            <v>0</v>
          </cell>
          <cell r="H73">
            <v>0</v>
          </cell>
          <cell r="I73">
            <v>0</v>
          </cell>
          <cell r="J73">
            <v>0</v>
          </cell>
          <cell r="K73">
            <v>212</v>
          </cell>
          <cell r="L73">
            <v>225</v>
          </cell>
          <cell r="M73">
            <v>0</v>
          </cell>
          <cell r="N73">
            <v>0</v>
          </cell>
          <cell r="O73">
            <v>0</v>
          </cell>
          <cell r="P73">
            <v>0</v>
          </cell>
          <cell r="Q73">
            <v>0</v>
          </cell>
          <cell r="R73">
            <v>0</v>
          </cell>
          <cell r="S73" t="str">
            <v>No Students</v>
          </cell>
          <cell r="T73" t="str">
            <v>No Students</v>
          </cell>
          <cell r="U73" t="str">
            <v>No Students</v>
          </cell>
          <cell r="V73" t="str">
            <v>No Students</v>
          </cell>
          <cell r="W73" t="str">
            <v>No Students</v>
          </cell>
          <cell r="X73" t="str">
            <v>No Students</v>
          </cell>
          <cell r="Y73">
            <v>14</v>
          </cell>
          <cell r="Z73">
            <v>16</v>
          </cell>
          <cell r="AA73" t="str">
            <v>No Students</v>
          </cell>
          <cell r="AB73" t="str">
            <v>No Students</v>
          </cell>
          <cell r="AC73" t="str">
            <v>No Students</v>
          </cell>
          <cell r="AD73" t="str">
            <v>No Students</v>
          </cell>
          <cell r="AE73" t="str">
            <v>No Students</v>
          </cell>
          <cell r="AF73" t="str">
            <v>No Students</v>
          </cell>
          <cell r="AG73">
            <v>6.8599999999999994E-2</v>
          </cell>
        </row>
        <row r="74">
          <cell r="C74">
            <v>4505</v>
          </cell>
          <cell r="D74" t="str">
            <v>Woodward Middle School</v>
          </cell>
          <cell r="E74">
            <v>0</v>
          </cell>
          <cell r="F74">
            <v>0</v>
          </cell>
          <cell r="G74">
            <v>0</v>
          </cell>
          <cell r="H74">
            <v>0</v>
          </cell>
          <cell r="I74">
            <v>0</v>
          </cell>
          <cell r="J74">
            <v>0</v>
          </cell>
          <cell r="K74">
            <v>0</v>
          </cell>
          <cell r="L74">
            <v>0</v>
          </cell>
          <cell r="M74">
            <v>267</v>
          </cell>
          <cell r="N74">
            <v>227</v>
          </cell>
          <cell r="O74">
            <v>0</v>
          </cell>
          <cell r="P74">
            <v>0</v>
          </cell>
          <cell r="Q74">
            <v>0</v>
          </cell>
          <cell r="R74">
            <v>0</v>
          </cell>
          <cell r="S74" t="str">
            <v>No Students</v>
          </cell>
          <cell r="T74" t="str">
            <v>No Students</v>
          </cell>
          <cell r="U74" t="str">
            <v>No Students</v>
          </cell>
          <cell r="V74" t="str">
            <v>No Students</v>
          </cell>
          <cell r="W74" t="str">
            <v>No Students</v>
          </cell>
          <cell r="X74" t="str">
            <v>No Students</v>
          </cell>
          <cell r="Y74" t="str">
            <v>No Students</v>
          </cell>
          <cell r="Z74" t="str">
            <v>No Students</v>
          </cell>
          <cell r="AA74">
            <v>21</v>
          </cell>
          <cell r="AB74">
            <v>21</v>
          </cell>
          <cell r="AC74" t="str">
            <v>No Students</v>
          </cell>
          <cell r="AD74" t="str">
            <v>No Students</v>
          </cell>
          <cell r="AE74" t="str">
            <v>No Students</v>
          </cell>
          <cell r="AF74" t="str">
            <v>No Students</v>
          </cell>
          <cell r="AG74">
            <v>8.5000000000000006E-2</v>
          </cell>
        </row>
        <row r="75">
          <cell r="C75">
            <v>2671</v>
          </cell>
          <cell r="D75" t="str">
            <v>Amboy Middle School</v>
          </cell>
          <cell r="E75">
            <v>0</v>
          </cell>
          <cell r="F75">
            <v>0</v>
          </cell>
          <cell r="G75">
            <v>0</v>
          </cell>
          <cell r="H75">
            <v>0</v>
          </cell>
          <cell r="I75">
            <v>0</v>
          </cell>
          <cell r="J75">
            <v>0</v>
          </cell>
          <cell r="K75">
            <v>129</v>
          </cell>
          <cell r="L75">
            <v>148</v>
          </cell>
          <cell r="M75">
            <v>140</v>
          </cell>
          <cell r="N75">
            <v>127</v>
          </cell>
          <cell r="O75">
            <v>0</v>
          </cell>
          <cell r="P75">
            <v>0</v>
          </cell>
          <cell r="Q75">
            <v>0</v>
          </cell>
          <cell r="R75">
            <v>0</v>
          </cell>
          <cell r="S75" t="str">
            <v>No Students</v>
          </cell>
          <cell r="T75" t="str">
            <v>No Students</v>
          </cell>
          <cell r="U75" t="str">
            <v>No Students</v>
          </cell>
          <cell r="V75" t="str">
            <v>No Students</v>
          </cell>
          <cell r="W75" t="str">
            <v>No Students</v>
          </cell>
          <cell r="X75" t="str">
            <v>No Students</v>
          </cell>
          <cell r="Y75">
            <v>51</v>
          </cell>
          <cell r="Z75">
            <v>70</v>
          </cell>
          <cell r="AA75">
            <v>49</v>
          </cell>
          <cell r="AB75">
            <v>45</v>
          </cell>
          <cell r="AC75" t="str">
            <v>No Students</v>
          </cell>
          <cell r="AD75" t="str">
            <v>No Students</v>
          </cell>
          <cell r="AE75" t="str">
            <v>No Students</v>
          </cell>
          <cell r="AF75" t="str">
            <v>No Students</v>
          </cell>
          <cell r="AG75">
            <v>0.3952</v>
          </cell>
        </row>
        <row r="76">
          <cell r="C76">
            <v>2415</v>
          </cell>
          <cell r="D76" t="str">
            <v>Battle Ground High School</v>
          </cell>
          <cell r="E76">
            <v>0</v>
          </cell>
          <cell r="F76">
            <v>0</v>
          </cell>
          <cell r="G76">
            <v>0</v>
          </cell>
          <cell r="H76">
            <v>0</v>
          </cell>
          <cell r="I76">
            <v>0</v>
          </cell>
          <cell r="J76">
            <v>0</v>
          </cell>
          <cell r="K76">
            <v>0</v>
          </cell>
          <cell r="L76">
            <v>0</v>
          </cell>
          <cell r="M76">
            <v>0</v>
          </cell>
          <cell r="N76">
            <v>0</v>
          </cell>
          <cell r="O76">
            <v>538</v>
          </cell>
          <cell r="P76">
            <v>464</v>
          </cell>
          <cell r="Q76">
            <v>401</v>
          </cell>
          <cell r="R76">
            <v>370</v>
          </cell>
          <cell r="S76" t="str">
            <v>No Students</v>
          </cell>
          <cell r="T76" t="str">
            <v>No Students</v>
          </cell>
          <cell r="U76" t="str">
            <v>No Students</v>
          </cell>
          <cell r="V76" t="str">
            <v>No Students</v>
          </cell>
          <cell r="W76" t="str">
            <v>No Students</v>
          </cell>
          <cell r="X76" t="str">
            <v>No Students</v>
          </cell>
          <cell r="Y76" t="str">
            <v>No Students</v>
          </cell>
          <cell r="Z76" t="str">
            <v>No Students</v>
          </cell>
          <cell r="AA76" t="str">
            <v>No Students</v>
          </cell>
          <cell r="AB76" t="str">
            <v>No Students</v>
          </cell>
          <cell r="AC76">
            <v>213</v>
          </cell>
          <cell r="AD76">
            <v>169</v>
          </cell>
          <cell r="AE76">
            <v>119</v>
          </cell>
          <cell r="AF76">
            <v>84</v>
          </cell>
          <cell r="AG76">
            <v>0.32990000000000003</v>
          </cell>
        </row>
        <row r="77">
          <cell r="C77">
            <v>1836</v>
          </cell>
          <cell r="D77" t="str">
            <v>CAM Academy</v>
          </cell>
          <cell r="E77">
            <v>0</v>
          </cell>
          <cell r="F77">
            <v>0</v>
          </cell>
          <cell r="G77">
            <v>0</v>
          </cell>
          <cell r="H77">
            <v>0</v>
          </cell>
          <cell r="I77">
            <v>42</v>
          </cell>
          <cell r="J77">
            <v>45</v>
          </cell>
          <cell r="K77">
            <v>56</v>
          </cell>
          <cell r="L77">
            <v>60</v>
          </cell>
          <cell r="M77">
            <v>59</v>
          </cell>
          <cell r="N77">
            <v>60</v>
          </cell>
          <cell r="O77">
            <v>65</v>
          </cell>
          <cell r="P77">
            <v>40</v>
          </cell>
          <cell r="Q77">
            <v>42</v>
          </cell>
          <cell r="R77">
            <v>35</v>
          </cell>
          <cell r="S77" t="str">
            <v>No Students</v>
          </cell>
          <cell r="T77" t="str">
            <v>No Students</v>
          </cell>
          <cell r="U77" t="str">
            <v>No Students</v>
          </cell>
          <cell r="V77" t="str">
            <v>No Students</v>
          </cell>
          <cell r="W77" t="str">
            <v>N&lt;10</v>
          </cell>
          <cell r="X77">
            <v>15</v>
          </cell>
          <cell r="Y77">
            <v>14</v>
          </cell>
          <cell r="Z77">
            <v>26</v>
          </cell>
          <cell r="AA77">
            <v>18</v>
          </cell>
          <cell r="AB77">
            <v>14</v>
          </cell>
          <cell r="AC77">
            <v>25</v>
          </cell>
          <cell r="AD77">
            <v>15</v>
          </cell>
          <cell r="AE77" t="str">
            <v>N&lt;10</v>
          </cell>
          <cell r="AF77" t="str">
            <v>N&lt;10</v>
          </cell>
          <cell r="AG77">
            <v>0.30159999999999998</v>
          </cell>
        </row>
        <row r="78">
          <cell r="C78">
            <v>4352</v>
          </cell>
          <cell r="D78" t="str">
            <v>Captain Strong</v>
          </cell>
          <cell r="E78">
            <v>95</v>
          </cell>
          <cell r="F78">
            <v>0</v>
          </cell>
          <cell r="G78">
            <v>119</v>
          </cell>
          <cell r="H78">
            <v>119</v>
          </cell>
          <cell r="I78">
            <v>118</v>
          </cell>
          <cell r="J78">
            <v>125</v>
          </cell>
          <cell r="K78">
            <v>0</v>
          </cell>
          <cell r="L78">
            <v>0</v>
          </cell>
          <cell r="M78">
            <v>0</v>
          </cell>
          <cell r="N78">
            <v>0</v>
          </cell>
          <cell r="O78">
            <v>0</v>
          </cell>
          <cell r="P78">
            <v>0</v>
          </cell>
          <cell r="Q78">
            <v>0</v>
          </cell>
          <cell r="R78">
            <v>0</v>
          </cell>
          <cell r="S78">
            <v>33</v>
          </cell>
          <cell r="T78" t="str">
            <v>No Students</v>
          </cell>
          <cell r="U78">
            <v>47</v>
          </cell>
          <cell r="V78">
            <v>42</v>
          </cell>
          <cell r="W78">
            <v>44</v>
          </cell>
          <cell r="X78">
            <v>43</v>
          </cell>
          <cell r="Y78" t="str">
            <v>No Students</v>
          </cell>
          <cell r="Z78" t="str">
            <v>No Students</v>
          </cell>
          <cell r="AA78" t="str">
            <v>No Students</v>
          </cell>
          <cell r="AB78" t="str">
            <v>No Students</v>
          </cell>
          <cell r="AC78" t="str">
            <v>No Students</v>
          </cell>
          <cell r="AD78" t="str">
            <v>No Students</v>
          </cell>
          <cell r="AE78" t="str">
            <v>No Students</v>
          </cell>
          <cell r="AF78" t="str">
            <v>No Students</v>
          </cell>
          <cell r="AG78">
            <v>0.36280000000000001</v>
          </cell>
        </row>
        <row r="79">
          <cell r="C79">
            <v>5133</v>
          </cell>
          <cell r="D79" t="str">
            <v>Chief Umtuch Middle</v>
          </cell>
          <cell r="E79">
            <v>0</v>
          </cell>
          <cell r="F79">
            <v>0</v>
          </cell>
          <cell r="G79">
            <v>0</v>
          </cell>
          <cell r="H79">
            <v>0</v>
          </cell>
          <cell r="I79">
            <v>0</v>
          </cell>
          <cell r="J79">
            <v>0</v>
          </cell>
          <cell r="K79">
            <v>124</v>
          </cell>
          <cell r="L79">
            <v>134</v>
          </cell>
          <cell r="M79">
            <v>149</v>
          </cell>
          <cell r="N79">
            <v>136</v>
          </cell>
          <cell r="O79">
            <v>0</v>
          </cell>
          <cell r="P79">
            <v>0</v>
          </cell>
          <cell r="Q79">
            <v>0</v>
          </cell>
          <cell r="R79">
            <v>0</v>
          </cell>
          <cell r="S79" t="str">
            <v>No Students</v>
          </cell>
          <cell r="T79" t="str">
            <v>No Students</v>
          </cell>
          <cell r="U79" t="str">
            <v>No Students</v>
          </cell>
          <cell r="V79" t="str">
            <v>No Students</v>
          </cell>
          <cell r="W79" t="str">
            <v>No Students</v>
          </cell>
          <cell r="X79" t="str">
            <v>No Students</v>
          </cell>
          <cell r="Y79">
            <v>38</v>
          </cell>
          <cell r="Z79">
            <v>55</v>
          </cell>
          <cell r="AA79">
            <v>45</v>
          </cell>
          <cell r="AB79">
            <v>41</v>
          </cell>
          <cell r="AC79" t="str">
            <v>No Students</v>
          </cell>
          <cell r="AD79" t="str">
            <v>No Students</v>
          </cell>
          <cell r="AE79" t="str">
            <v>No Students</v>
          </cell>
          <cell r="AF79" t="str">
            <v>No Students</v>
          </cell>
          <cell r="AG79">
            <v>0.32969999999999999</v>
          </cell>
        </row>
        <row r="80">
          <cell r="C80">
            <v>5089</v>
          </cell>
          <cell r="D80" t="str">
            <v>Daybreak Middle</v>
          </cell>
          <cell r="E80">
            <v>0</v>
          </cell>
          <cell r="F80">
            <v>0</v>
          </cell>
          <cell r="G80">
            <v>0</v>
          </cell>
          <cell r="H80">
            <v>0</v>
          </cell>
          <cell r="I80">
            <v>0</v>
          </cell>
          <cell r="J80">
            <v>0</v>
          </cell>
          <cell r="K80">
            <v>108</v>
          </cell>
          <cell r="L80">
            <v>111</v>
          </cell>
          <cell r="M80">
            <v>105</v>
          </cell>
          <cell r="N80">
            <v>97</v>
          </cell>
          <cell r="O80">
            <v>0</v>
          </cell>
          <cell r="P80">
            <v>0</v>
          </cell>
          <cell r="Q80">
            <v>0</v>
          </cell>
          <cell r="R80">
            <v>0</v>
          </cell>
          <cell r="S80" t="str">
            <v>No Students</v>
          </cell>
          <cell r="T80" t="str">
            <v>No Students</v>
          </cell>
          <cell r="U80" t="str">
            <v>No Students</v>
          </cell>
          <cell r="V80" t="str">
            <v>No Students</v>
          </cell>
          <cell r="W80" t="str">
            <v>No Students</v>
          </cell>
          <cell r="X80" t="str">
            <v>No Students</v>
          </cell>
          <cell r="Y80">
            <v>50</v>
          </cell>
          <cell r="Z80">
            <v>46</v>
          </cell>
          <cell r="AA80">
            <v>49</v>
          </cell>
          <cell r="AB80">
            <v>33</v>
          </cell>
          <cell r="AC80" t="str">
            <v>No Students</v>
          </cell>
          <cell r="AD80" t="str">
            <v>No Students</v>
          </cell>
          <cell r="AE80" t="str">
            <v>No Students</v>
          </cell>
          <cell r="AF80" t="str">
            <v>No Students</v>
          </cell>
          <cell r="AG80">
            <v>0.42280000000000001</v>
          </cell>
        </row>
        <row r="81">
          <cell r="C81">
            <v>5090</v>
          </cell>
          <cell r="D81" t="str">
            <v>Daybreak Primary</v>
          </cell>
          <cell r="E81">
            <v>126</v>
          </cell>
          <cell r="F81">
            <v>0</v>
          </cell>
          <cell r="G81">
            <v>104</v>
          </cell>
          <cell r="H81">
            <v>97</v>
          </cell>
          <cell r="I81">
            <v>93</v>
          </cell>
          <cell r="J81">
            <v>100</v>
          </cell>
          <cell r="K81">
            <v>0</v>
          </cell>
          <cell r="L81">
            <v>0</v>
          </cell>
          <cell r="M81">
            <v>0</v>
          </cell>
          <cell r="N81">
            <v>0</v>
          </cell>
          <cell r="O81">
            <v>0</v>
          </cell>
          <cell r="P81">
            <v>0</v>
          </cell>
          <cell r="Q81">
            <v>0</v>
          </cell>
          <cell r="R81">
            <v>0</v>
          </cell>
          <cell r="S81">
            <v>44</v>
          </cell>
          <cell r="T81" t="str">
            <v>No Students</v>
          </cell>
          <cell r="U81">
            <v>33</v>
          </cell>
          <cell r="V81">
            <v>48</v>
          </cell>
          <cell r="W81">
            <v>40</v>
          </cell>
          <cell r="X81">
            <v>53</v>
          </cell>
          <cell r="Y81" t="str">
            <v>No Students</v>
          </cell>
          <cell r="Z81" t="str">
            <v>No Students</v>
          </cell>
          <cell r="AA81" t="str">
            <v>No Students</v>
          </cell>
          <cell r="AB81" t="str">
            <v>No Students</v>
          </cell>
          <cell r="AC81" t="str">
            <v>No Students</v>
          </cell>
          <cell r="AD81" t="str">
            <v>No Students</v>
          </cell>
          <cell r="AE81" t="str">
            <v>No Students</v>
          </cell>
          <cell r="AF81" t="str">
            <v>No Students</v>
          </cell>
          <cell r="AG81">
            <v>0.41920000000000002</v>
          </cell>
        </row>
        <row r="82">
          <cell r="C82">
            <v>5502</v>
          </cell>
          <cell r="D82" t="str">
            <v>Daybreak Youth Services</v>
          </cell>
          <cell r="E82">
            <v>0</v>
          </cell>
          <cell r="F82">
            <v>0</v>
          </cell>
          <cell r="G82">
            <v>0</v>
          </cell>
          <cell r="H82">
            <v>0</v>
          </cell>
          <cell r="I82">
            <v>0</v>
          </cell>
          <cell r="J82">
            <v>0</v>
          </cell>
          <cell r="K82">
            <v>0</v>
          </cell>
          <cell r="L82">
            <v>0</v>
          </cell>
          <cell r="M82">
            <v>0</v>
          </cell>
          <cell r="N82">
            <v>1</v>
          </cell>
          <cell r="O82">
            <v>1</v>
          </cell>
          <cell r="P82">
            <v>1</v>
          </cell>
          <cell r="Q82">
            <v>3</v>
          </cell>
          <cell r="R82">
            <v>6</v>
          </cell>
          <cell r="S82" t="str">
            <v>No Students</v>
          </cell>
          <cell r="T82" t="str">
            <v>No Students</v>
          </cell>
          <cell r="U82" t="str">
            <v>No Students</v>
          </cell>
          <cell r="V82" t="str">
            <v>No Students</v>
          </cell>
          <cell r="W82" t="str">
            <v>No Students</v>
          </cell>
          <cell r="X82" t="str">
            <v>No Students</v>
          </cell>
          <cell r="Y82" t="str">
            <v>No Students</v>
          </cell>
          <cell r="Z82" t="str">
            <v>No Students</v>
          </cell>
          <cell r="AA82" t="str">
            <v>No Students</v>
          </cell>
          <cell r="AB82" t="str">
            <v>No Students</v>
          </cell>
          <cell r="AC82" t="str">
            <v>N&lt;10</v>
          </cell>
          <cell r="AD82" t="str">
            <v>N&lt;10</v>
          </cell>
          <cell r="AE82" t="str">
            <v>N&lt;10</v>
          </cell>
          <cell r="AF82" t="str">
            <v>N&lt;10</v>
          </cell>
          <cell r="AG82">
            <v>0.41670000000000001</v>
          </cell>
        </row>
        <row r="83">
          <cell r="C83">
            <v>3018</v>
          </cell>
          <cell r="D83" t="str">
            <v>Glenwood Heights Primary</v>
          </cell>
          <cell r="E83">
            <v>127</v>
          </cell>
          <cell r="F83">
            <v>0</v>
          </cell>
          <cell r="G83">
            <v>115</v>
          </cell>
          <cell r="H83">
            <v>115</v>
          </cell>
          <cell r="I83">
            <v>108</v>
          </cell>
          <cell r="J83">
            <v>111</v>
          </cell>
          <cell r="K83">
            <v>0</v>
          </cell>
          <cell r="L83">
            <v>0</v>
          </cell>
          <cell r="M83">
            <v>0</v>
          </cell>
          <cell r="N83">
            <v>0</v>
          </cell>
          <cell r="O83">
            <v>0</v>
          </cell>
          <cell r="P83">
            <v>0</v>
          </cell>
          <cell r="Q83">
            <v>0</v>
          </cell>
          <cell r="R83">
            <v>0</v>
          </cell>
          <cell r="S83">
            <v>45</v>
          </cell>
          <cell r="T83" t="str">
            <v>No Students</v>
          </cell>
          <cell r="U83">
            <v>55</v>
          </cell>
          <cell r="V83">
            <v>54</v>
          </cell>
          <cell r="W83">
            <v>56</v>
          </cell>
          <cell r="X83">
            <v>55</v>
          </cell>
          <cell r="Y83" t="str">
            <v>No Students</v>
          </cell>
          <cell r="Z83" t="str">
            <v>No Students</v>
          </cell>
          <cell r="AA83" t="str">
            <v>No Students</v>
          </cell>
          <cell r="AB83" t="str">
            <v>No Students</v>
          </cell>
          <cell r="AC83" t="str">
            <v>No Students</v>
          </cell>
          <cell r="AD83" t="str">
            <v>No Students</v>
          </cell>
          <cell r="AE83" t="str">
            <v>No Students</v>
          </cell>
          <cell r="AF83" t="str">
            <v>No Students</v>
          </cell>
          <cell r="AG83">
            <v>0.46010000000000001</v>
          </cell>
        </row>
        <row r="84">
          <cell r="C84">
            <v>1875</v>
          </cell>
          <cell r="D84" t="str">
            <v>Homelink River</v>
          </cell>
          <cell r="E84">
            <v>44</v>
          </cell>
          <cell r="F84">
            <v>0</v>
          </cell>
          <cell r="G84">
            <v>54</v>
          </cell>
          <cell r="H84">
            <v>73</v>
          </cell>
          <cell r="I84">
            <v>66</v>
          </cell>
          <cell r="J84">
            <v>75</v>
          </cell>
          <cell r="K84">
            <v>66</v>
          </cell>
          <cell r="L84">
            <v>85</v>
          </cell>
          <cell r="M84">
            <v>92</v>
          </cell>
          <cell r="N84">
            <v>89</v>
          </cell>
          <cell r="O84">
            <v>97</v>
          </cell>
          <cell r="P84">
            <v>86</v>
          </cell>
          <cell r="Q84">
            <v>103</v>
          </cell>
          <cell r="R84">
            <v>123</v>
          </cell>
          <cell r="S84">
            <v>10</v>
          </cell>
          <cell r="T84" t="str">
            <v>No Students</v>
          </cell>
          <cell r="U84">
            <v>14</v>
          </cell>
          <cell r="V84">
            <v>18</v>
          </cell>
          <cell r="W84">
            <v>18</v>
          </cell>
          <cell r="X84">
            <v>13</v>
          </cell>
          <cell r="Y84">
            <v>22</v>
          </cell>
          <cell r="Z84">
            <v>30</v>
          </cell>
          <cell r="AA84">
            <v>30</v>
          </cell>
          <cell r="AB84">
            <v>26</v>
          </cell>
          <cell r="AC84">
            <v>35</v>
          </cell>
          <cell r="AD84">
            <v>34</v>
          </cell>
          <cell r="AE84">
            <v>35</v>
          </cell>
          <cell r="AF84">
            <v>39</v>
          </cell>
          <cell r="AG84">
            <v>0.30769999999999997</v>
          </cell>
        </row>
        <row r="85">
          <cell r="C85">
            <v>3545</v>
          </cell>
          <cell r="D85" t="str">
            <v>Laurin Middle School</v>
          </cell>
          <cell r="E85">
            <v>0</v>
          </cell>
          <cell r="F85">
            <v>0</v>
          </cell>
          <cell r="G85">
            <v>0</v>
          </cell>
          <cell r="H85">
            <v>0</v>
          </cell>
          <cell r="I85">
            <v>0</v>
          </cell>
          <cell r="J85">
            <v>0</v>
          </cell>
          <cell r="K85">
            <v>159</v>
          </cell>
          <cell r="L85">
            <v>185</v>
          </cell>
          <cell r="M85">
            <v>200</v>
          </cell>
          <cell r="N85">
            <v>194</v>
          </cell>
          <cell r="O85">
            <v>0</v>
          </cell>
          <cell r="P85">
            <v>0</v>
          </cell>
          <cell r="Q85">
            <v>0</v>
          </cell>
          <cell r="R85">
            <v>0</v>
          </cell>
          <cell r="S85" t="str">
            <v>No Students</v>
          </cell>
          <cell r="T85" t="str">
            <v>No Students</v>
          </cell>
          <cell r="U85" t="str">
            <v>No Students</v>
          </cell>
          <cell r="V85" t="str">
            <v>No Students</v>
          </cell>
          <cell r="W85" t="str">
            <v>No Students</v>
          </cell>
          <cell r="X85" t="str">
            <v>No Students</v>
          </cell>
          <cell r="Y85">
            <v>88</v>
          </cell>
          <cell r="Z85">
            <v>100</v>
          </cell>
          <cell r="AA85">
            <v>82</v>
          </cell>
          <cell r="AB85">
            <v>83</v>
          </cell>
          <cell r="AC85" t="str">
            <v>No Students</v>
          </cell>
          <cell r="AD85" t="str">
            <v>No Students</v>
          </cell>
          <cell r="AE85" t="str">
            <v>No Students</v>
          </cell>
          <cell r="AF85" t="str">
            <v>No Students</v>
          </cell>
          <cell r="AG85">
            <v>0.4783</v>
          </cell>
        </row>
        <row r="86">
          <cell r="C86">
            <v>4144</v>
          </cell>
          <cell r="D86" t="str">
            <v>Maple Grove Primary</v>
          </cell>
          <cell r="E86">
            <v>94</v>
          </cell>
          <cell r="F86">
            <v>0</v>
          </cell>
          <cell r="G86">
            <v>102</v>
          </cell>
          <cell r="H86">
            <v>94</v>
          </cell>
          <cell r="I86">
            <v>102</v>
          </cell>
          <cell r="J86">
            <v>105</v>
          </cell>
          <cell r="K86">
            <v>1</v>
          </cell>
          <cell r="L86">
            <v>1</v>
          </cell>
          <cell r="M86">
            <v>2</v>
          </cell>
          <cell r="N86">
            <v>5</v>
          </cell>
          <cell r="O86">
            <v>0</v>
          </cell>
          <cell r="P86">
            <v>0</v>
          </cell>
          <cell r="Q86">
            <v>0</v>
          </cell>
          <cell r="R86">
            <v>0</v>
          </cell>
          <cell r="S86">
            <v>35</v>
          </cell>
          <cell r="T86" t="str">
            <v>No Students</v>
          </cell>
          <cell r="U86">
            <v>42</v>
          </cell>
          <cell r="V86">
            <v>38</v>
          </cell>
          <cell r="W86">
            <v>50</v>
          </cell>
          <cell r="X86">
            <v>55</v>
          </cell>
          <cell r="Y86" t="str">
            <v>N&lt;10</v>
          </cell>
          <cell r="Z86" t="str">
            <v>N&lt;10</v>
          </cell>
          <cell r="AA86" t="str">
            <v>N&lt;10</v>
          </cell>
          <cell r="AB86" t="str">
            <v>N&lt;10</v>
          </cell>
          <cell r="AC86" t="str">
            <v>No Students</v>
          </cell>
          <cell r="AD86" t="str">
            <v>No Students</v>
          </cell>
          <cell r="AE86" t="str">
            <v>No Students</v>
          </cell>
          <cell r="AF86" t="str">
            <v>No Students</v>
          </cell>
          <cell r="AG86">
            <v>0.4466</v>
          </cell>
        </row>
        <row r="87">
          <cell r="C87">
            <v>5360</v>
          </cell>
          <cell r="D87" t="str">
            <v>Open Doors Battle Ground</v>
          </cell>
          <cell r="E87">
            <v>0</v>
          </cell>
          <cell r="F87">
            <v>0</v>
          </cell>
          <cell r="G87">
            <v>0</v>
          </cell>
          <cell r="H87">
            <v>0</v>
          </cell>
          <cell r="I87">
            <v>0</v>
          </cell>
          <cell r="J87">
            <v>0</v>
          </cell>
          <cell r="K87">
            <v>0</v>
          </cell>
          <cell r="L87">
            <v>0</v>
          </cell>
          <cell r="M87">
            <v>0</v>
          </cell>
          <cell r="N87">
            <v>0</v>
          </cell>
          <cell r="O87">
            <v>0</v>
          </cell>
          <cell r="P87">
            <v>0</v>
          </cell>
          <cell r="Q87">
            <v>2</v>
          </cell>
          <cell r="R87">
            <v>16</v>
          </cell>
          <cell r="S87" t="str">
            <v>No Students</v>
          </cell>
          <cell r="T87" t="str">
            <v>No Students</v>
          </cell>
          <cell r="U87" t="str">
            <v>No Students</v>
          </cell>
          <cell r="V87" t="str">
            <v>No Students</v>
          </cell>
          <cell r="W87" t="str">
            <v>No Students</v>
          </cell>
          <cell r="X87" t="str">
            <v>No Students</v>
          </cell>
          <cell r="Y87" t="str">
            <v>No Students</v>
          </cell>
          <cell r="Z87" t="str">
            <v>No Students</v>
          </cell>
          <cell r="AA87" t="str">
            <v>No Students</v>
          </cell>
          <cell r="AB87" t="str">
            <v>No Students</v>
          </cell>
          <cell r="AC87" t="str">
            <v>No Students</v>
          </cell>
          <cell r="AD87" t="str">
            <v>No Students</v>
          </cell>
          <cell r="AE87" t="str">
            <v>N&lt;10</v>
          </cell>
          <cell r="AF87" t="str">
            <v>N&lt;10</v>
          </cell>
          <cell r="AG87">
            <v>0.27779999999999999</v>
          </cell>
        </row>
        <row r="88">
          <cell r="C88">
            <v>3997</v>
          </cell>
          <cell r="D88" t="str">
            <v>Pleasant Valley Middle</v>
          </cell>
          <cell r="E88">
            <v>0</v>
          </cell>
          <cell r="F88">
            <v>0</v>
          </cell>
          <cell r="G88">
            <v>0</v>
          </cell>
          <cell r="H88">
            <v>0</v>
          </cell>
          <cell r="I88">
            <v>0</v>
          </cell>
          <cell r="J88">
            <v>0</v>
          </cell>
          <cell r="K88">
            <v>91</v>
          </cell>
          <cell r="L88">
            <v>104</v>
          </cell>
          <cell r="M88">
            <v>92</v>
          </cell>
          <cell r="N88">
            <v>107</v>
          </cell>
          <cell r="O88">
            <v>0</v>
          </cell>
          <cell r="P88">
            <v>0</v>
          </cell>
          <cell r="Q88">
            <v>0</v>
          </cell>
          <cell r="R88">
            <v>0</v>
          </cell>
          <cell r="S88" t="str">
            <v>No Students</v>
          </cell>
          <cell r="T88" t="str">
            <v>No Students</v>
          </cell>
          <cell r="U88" t="str">
            <v>No Students</v>
          </cell>
          <cell r="V88" t="str">
            <v>No Students</v>
          </cell>
          <cell r="W88" t="str">
            <v>No Students</v>
          </cell>
          <cell r="X88" t="str">
            <v>No Students</v>
          </cell>
          <cell r="Y88">
            <v>39</v>
          </cell>
          <cell r="Z88">
            <v>47</v>
          </cell>
          <cell r="AA88">
            <v>32</v>
          </cell>
          <cell r="AB88">
            <v>48</v>
          </cell>
          <cell r="AC88" t="str">
            <v>No Students</v>
          </cell>
          <cell r="AD88" t="str">
            <v>No Students</v>
          </cell>
          <cell r="AE88" t="str">
            <v>No Students</v>
          </cell>
          <cell r="AF88" t="str">
            <v>No Students</v>
          </cell>
          <cell r="AG88">
            <v>0.42130000000000001</v>
          </cell>
        </row>
        <row r="89">
          <cell r="C89">
            <v>3996</v>
          </cell>
          <cell r="D89" t="str">
            <v>Pleasant Valley Primary</v>
          </cell>
          <cell r="E89">
            <v>121</v>
          </cell>
          <cell r="F89">
            <v>0</v>
          </cell>
          <cell r="G89">
            <v>118</v>
          </cell>
          <cell r="H89">
            <v>96</v>
          </cell>
          <cell r="I89">
            <v>109</v>
          </cell>
          <cell r="J89">
            <v>105</v>
          </cell>
          <cell r="K89">
            <v>0</v>
          </cell>
          <cell r="L89">
            <v>0</v>
          </cell>
          <cell r="M89">
            <v>0</v>
          </cell>
          <cell r="N89">
            <v>0</v>
          </cell>
          <cell r="O89">
            <v>0</v>
          </cell>
          <cell r="P89">
            <v>0</v>
          </cell>
          <cell r="Q89">
            <v>0</v>
          </cell>
          <cell r="R89">
            <v>0</v>
          </cell>
          <cell r="S89">
            <v>35</v>
          </cell>
          <cell r="T89" t="str">
            <v>No Students</v>
          </cell>
          <cell r="U89">
            <v>41</v>
          </cell>
          <cell r="V89">
            <v>40</v>
          </cell>
          <cell r="W89">
            <v>39</v>
          </cell>
          <cell r="X89">
            <v>53</v>
          </cell>
          <cell r="Y89" t="str">
            <v>No Students</v>
          </cell>
          <cell r="Z89" t="str">
            <v>No Students</v>
          </cell>
          <cell r="AA89" t="str">
            <v>No Students</v>
          </cell>
          <cell r="AB89" t="str">
            <v>No Students</v>
          </cell>
          <cell r="AC89" t="str">
            <v>No Students</v>
          </cell>
          <cell r="AD89" t="str">
            <v>No Students</v>
          </cell>
          <cell r="AE89" t="str">
            <v>No Students</v>
          </cell>
          <cell r="AF89" t="str">
            <v>No Students</v>
          </cell>
          <cell r="AG89">
            <v>0.37890000000000001</v>
          </cell>
        </row>
        <row r="90">
          <cell r="C90">
            <v>4104</v>
          </cell>
          <cell r="D90" t="str">
            <v>Prairie High School</v>
          </cell>
          <cell r="E90">
            <v>0</v>
          </cell>
          <cell r="F90">
            <v>0</v>
          </cell>
          <cell r="G90">
            <v>0</v>
          </cell>
          <cell r="H90">
            <v>0</v>
          </cell>
          <cell r="I90">
            <v>0</v>
          </cell>
          <cell r="J90">
            <v>0</v>
          </cell>
          <cell r="K90">
            <v>0</v>
          </cell>
          <cell r="L90">
            <v>0</v>
          </cell>
          <cell r="M90">
            <v>0</v>
          </cell>
          <cell r="N90">
            <v>0</v>
          </cell>
          <cell r="O90">
            <v>431</v>
          </cell>
          <cell r="P90">
            <v>392</v>
          </cell>
          <cell r="Q90">
            <v>413</v>
          </cell>
          <cell r="R90">
            <v>350</v>
          </cell>
          <cell r="S90" t="str">
            <v>No Students</v>
          </cell>
          <cell r="T90" t="str">
            <v>No Students</v>
          </cell>
          <cell r="U90" t="str">
            <v>No Students</v>
          </cell>
          <cell r="V90" t="str">
            <v>No Students</v>
          </cell>
          <cell r="W90" t="str">
            <v>No Students</v>
          </cell>
          <cell r="X90" t="str">
            <v>No Students</v>
          </cell>
          <cell r="Y90" t="str">
            <v>No Students</v>
          </cell>
          <cell r="Z90" t="str">
            <v>No Students</v>
          </cell>
          <cell r="AA90" t="str">
            <v>No Students</v>
          </cell>
          <cell r="AB90" t="str">
            <v>No Students</v>
          </cell>
          <cell r="AC90">
            <v>203</v>
          </cell>
          <cell r="AD90">
            <v>158</v>
          </cell>
          <cell r="AE90">
            <v>127</v>
          </cell>
          <cell r="AF90">
            <v>110</v>
          </cell>
          <cell r="AG90">
            <v>0.377</v>
          </cell>
        </row>
        <row r="91">
          <cell r="C91">
            <v>4450</v>
          </cell>
          <cell r="D91" t="str">
            <v>Summit View High School</v>
          </cell>
          <cell r="E91">
            <v>0</v>
          </cell>
          <cell r="F91">
            <v>0</v>
          </cell>
          <cell r="G91">
            <v>0</v>
          </cell>
          <cell r="H91">
            <v>0</v>
          </cell>
          <cell r="I91">
            <v>0</v>
          </cell>
          <cell r="J91">
            <v>0</v>
          </cell>
          <cell r="K91">
            <v>0</v>
          </cell>
          <cell r="L91">
            <v>0</v>
          </cell>
          <cell r="M91">
            <v>0</v>
          </cell>
          <cell r="N91">
            <v>0</v>
          </cell>
          <cell r="O91">
            <v>12</v>
          </cell>
          <cell r="P91">
            <v>37</v>
          </cell>
          <cell r="Q91">
            <v>60</v>
          </cell>
          <cell r="R91">
            <v>160</v>
          </cell>
          <cell r="S91" t="str">
            <v>No Students</v>
          </cell>
          <cell r="T91" t="str">
            <v>No Students</v>
          </cell>
          <cell r="U91" t="str">
            <v>No Students</v>
          </cell>
          <cell r="V91" t="str">
            <v>No Students</v>
          </cell>
          <cell r="W91" t="str">
            <v>No Students</v>
          </cell>
          <cell r="X91" t="str">
            <v>No Students</v>
          </cell>
          <cell r="Y91" t="str">
            <v>No Students</v>
          </cell>
          <cell r="Z91" t="str">
            <v>No Students</v>
          </cell>
          <cell r="AA91" t="str">
            <v>No Students</v>
          </cell>
          <cell r="AB91" t="str">
            <v>No Students</v>
          </cell>
          <cell r="AC91" t="str">
            <v>N&lt;10</v>
          </cell>
          <cell r="AD91">
            <v>17</v>
          </cell>
          <cell r="AE91">
            <v>25</v>
          </cell>
          <cell r="AF91">
            <v>59</v>
          </cell>
          <cell r="AG91">
            <v>0.39779999999999999</v>
          </cell>
        </row>
        <row r="92">
          <cell r="C92">
            <v>5131</v>
          </cell>
          <cell r="D92" t="str">
            <v>Tukes Valley Middle School</v>
          </cell>
          <cell r="E92">
            <v>0</v>
          </cell>
          <cell r="F92">
            <v>0</v>
          </cell>
          <cell r="G92">
            <v>0</v>
          </cell>
          <cell r="H92">
            <v>0</v>
          </cell>
          <cell r="I92">
            <v>0</v>
          </cell>
          <cell r="J92">
            <v>0</v>
          </cell>
          <cell r="K92">
            <v>108</v>
          </cell>
          <cell r="L92">
            <v>92</v>
          </cell>
          <cell r="M92">
            <v>131</v>
          </cell>
          <cell r="N92">
            <v>117</v>
          </cell>
          <cell r="O92">
            <v>0</v>
          </cell>
          <cell r="P92">
            <v>0</v>
          </cell>
          <cell r="Q92">
            <v>0</v>
          </cell>
          <cell r="R92">
            <v>0</v>
          </cell>
          <cell r="S92" t="str">
            <v>No Students</v>
          </cell>
          <cell r="T92" t="str">
            <v>No Students</v>
          </cell>
          <cell r="U92" t="str">
            <v>No Students</v>
          </cell>
          <cell r="V92" t="str">
            <v>No Students</v>
          </cell>
          <cell r="W92" t="str">
            <v>No Students</v>
          </cell>
          <cell r="X92" t="str">
            <v>No Students</v>
          </cell>
          <cell r="Y92">
            <v>40</v>
          </cell>
          <cell r="Z92">
            <v>32</v>
          </cell>
          <cell r="AA92">
            <v>41</v>
          </cell>
          <cell r="AB92">
            <v>34</v>
          </cell>
          <cell r="AC92" t="str">
            <v>No Students</v>
          </cell>
          <cell r="AD92" t="str">
            <v>No Students</v>
          </cell>
          <cell r="AE92" t="str">
            <v>No Students</v>
          </cell>
          <cell r="AF92" t="str">
            <v>No Students</v>
          </cell>
          <cell r="AG92">
            <v>0.3281</v>
          </cell>
        </row>
        <row r="93">
          <cell r="C93">
            <v>5132</v>
          </cell>
          <cell r="D93" t="str">
            <v xml:space="preserve">Tukes Valley Primary </v>
          </cell>
          <cell r="E93">
            <v>128</v>
          </cell>
          <cell r="F93">
            <v>0</v>
          </cell>
          <cell r="G93">
            <v>99</v>
          </cell>
          <cell r="H93">
            <v>105</v>
          </cell>
          <cell r="I93">
            <v>88</v>
          </cell>
          <cell r="J93">
            <v>91</v>
          </cell>
          <cell r="K93">
            <v>0</v>
          </cell>
          <cell r="L93">
            <v>0</v>
          </cell>
          <cell r="M93">
            <v>0</v>
          </cell>
          <cell r="N93">
            <v>0</v>
          </cell>
          <cell r="O93">
            <v>0</v>
          </cell>
          <cell r="P93">
            <v>0</v>
          </cell>
          <cell r="Q93">
            <v>0</v>
          </cell>
          <cell r="R93">
            <v>0</v>
          </cell>
          <cell r="S93">
            <v>43</v>
          </cell>
          <cell r="T93" t="str">
            <v>No Students</v>
          </cell>
          <cell r="U93">
            <v>33</v>
          </cell>
          <cell r="V93">
            <v>34</v>
          </cell>
          <cell r="W93">
            <v>30</v>
          </cell>
          <cell r="X93">
            <v>30</v>
          </cell>
          <cell r="Y93" t="str">
            <v>No Students</v>
          </cell>
          <cell r="Z93" t="str">
            <v>No Students</v>
          </cell>
          <cell r="AA93" t="str">
            <v>No Students</v>
          </cell>
          <cell r="AB93" t="str">
            <v>No Students</v>
          </cell>
          <cell r="AC93" t="str">
            <v>No Students</v>
          </cell>
          <cell r="AD93" t="str">
            <v>No Students</v>
          </cell>
          <cell r="AE93" t="str">
            <v>No Students</v>
          </cell>
          <cell r="AF93" t="str">
            <v>No Students</v>
          </cell>
          <cell r="AG93">
            <v>0.3327</v>
          </cell>
        </row>
        <row r="94">
          <cell r="C94">
            <v>2910</v>
          </cell>
          <cell r="D94" t="str">
            <v>Yacolt Primary</v>
          </cell>
          <cell r="E94">
            <v>160</v>
          </cell>
          <cell r="F94">
            <v>0</v>
          </cell>
          <cell r="G94">
            <v>157</v>
          </cell>
          <cell r="H94">
            <v>154</v>
          </cell>
          <cell r="I94">
            <v>121</v>
          </cell>
          <cell r="J94">
            <v>138</v>
          </cell>
          <cell r="K94">
            <v>0</v>
          </cell>
          <cell r="L94">
            <v>0</v>
          </cell>
          <cell r="M94">
            <v>0</v>
          </cell>
          <cell r="N94">
            <v>0</v>
          </cell>
          <cell r="O94">
            <v>0</v>
          </cell>
          <cell r="P94">
            <v>0</v>
          </cell>
          <cell r="Q94">
            <v>0</v>
          </cell>
          <cell r="R94">
            <v>0</v>
          </cell>
          <cell r="S94">
            <v>45</v>
          </cell>
          <cell r="T94" t="str">
            <v>No Students</v>
          </cell>
          <cell r="U94">
            <v>63</v>
          </cell>
          <cell r="V94">
            <v>57</v>
          </cell>
          <cell r="W94">
            <v>42</v>
          </cell>
          <cell r="X94">
            <v>60</v>
          </cell>
          <cell r="Y94" t="str">
            <v>No Students</v>
          </cell>
          <cell r="Z94" t="str">
            <v>No Students</v>
          </cell>
          <cell r="AA94" t="str">
            <v>No Students</v>
          </cell>
          <cell r="AB94" t="str">
            <v>No Students</v>
          </cell>
          <cell r="AC94" t="str">
            <v>No Students</v>
          </cell>
          <cell r="AD94" t="str">
            <v>No Students</v>
          </cell>
          <cell r="AE94" t="str">
            <v>No Students</v>
          </cell>
          <cell r="AF94" t="str">
            <v>No Students</v>
          </cell>
          <cell r="AG94">
            <v>0.36580000000000001</v>
          </cell>
        </row>
        <row r="95">
          <cell r="C95">
            <v>3633</v>
          </cell>
          <cell r="D95" t="str">
            <v>Ardmore Elementary School</v>
          </cell>
          <cell r="E95">
            <v>54</v>
          </cell>
          <cell r="F95">
            <v>0</v>
          </cell>
          <cell r="G95">
            <v>55</v>
          </cell>
          <cell r="H95">
            <v>58</v>
          </cell>
          <cell r="I95">
            <v>32</v>
          </cell>
          <cell r="J95">
            <v>53</v>
          </cell>
          <cell r="K95">
            <v>42</v>
          </cell>
          <cell r="L95">
            <v>0</v>
          </cell>
          <cell r="M95">
            <v>0</v>
          </cell>
          <cell r="N95">
            <v>0</v>
          </cell>
          <cell r="O95">
            <v>0</v>
          </cell>
          <cell r="P95">
            <v>0</v>
          </cell>
          <cell r="Q95">
            <v>0</v>
          </cell>
          <cell r="R95">
            <v>0</v>
          </cell>
          <cell r="S95">
            <v>19</v>
          </cell>
          <cell r="T95" t="str">
            <v>No Students</v>
          </cell>
          <cell r="U95">
            <v>25</v>
          </cell>
          <cell r="V95">
            <v>21</v>
          </cell>
          <cell r="W95">
            <v>16</v>
          </cell>
          <cell r="X95">
            <v>27</v>
          </cell>
          <cell r="Y95">
            <v>21</v>
          </cell>
          <cell r="Z95" t="str">
            <v>No Students</v>
          </cell>
          <cell r="AA95" t="str">
            <v>No Students</v>
          </cell>
          <cell r="AB95" t="str">
            <v>No Students</v>
          </cell>
          <cell r="AC95" t="str">
            <v>No Students</v>
          </cell>
          <cell r="AD95" t="str">
            <v>No Students</v>
          </cell>
          <cell r="AE95" t="str">
            <v>No Students</v>
          </cell>
          <cell r="AF95" t="str">
            <v>No Students</v>
          </cell>
          <cell r="AG95">
            <v>0.43880000000000002</v>
          </cell>
        </row>
        <row r="96">
          <cell r="C96">
            <v>5240</v>
          </cell>
          <cell r="D96" t="str">
            <v>Bellevue Big Picture School</v>
          </cell>
          <cell r="E96">
            <v>0</v>
          </cell>
          <cell r="F96">
            <v>0</v>
          </cell>
          <cell r="G96">
            <v>0</v>
          </cell>
          <cell r="H96">
            <v>0</v>
          </cell>
          <cell r="I96">
            <v>0</v>
          </cell>
          <cell r="J96">
            <v>0</v>
          </cell>
          <cell r="K96">
            <v>0</v>
          </cell>
          <cell r="L96">
            <v>77</v>
          </cell>
          <cell r="M96">
            <v>76</v>
          </cell>
          <cell r="N96">
            <v>76</v>
          </cell>
          <cell r="O96">
            <v>52</v>
          </cell>
          <cell r="P96">
            <v>47</v>
          </cell>
          <cell r="Q96">
            <v>51</v>
          </cell>
          <cell r="R96">
            <v>15</v>
          </cell>
          <cell r="S96" t="str">
            <v>No Students</v>
          </cell>
          <cell r="T96" t="str">
            <v>No Students</v>
          </cell>
          <cell r="U96" t="str">
            <v>No Students</v>
          </cell>
          <cell r="V96" t="str">
            <v>No Students</v>
          </cell>
          <cell r="W96" t="str">
            <v>No Students</v>
          </cell>
          <cell r="X96" t="str">
            <v>No Students</v>
          </cell>
          <cell r="Y96" t="str">
            <v>No Students</v>
          </cell>
          <cell r="Z96">
            <v>16</v>
          </cell>
          <cell r="AA96">
            <v>12</v>
          </cell>
          <cell r="AB96">
            <v>15</v>
          </cell>
          <cell r="AC96">
            <v>10</v>
          </cell>
          <cell r="AD96">
            <v>11</v>
          </cell>
          <cell r="AE96" t="str">
            <v>N&lt;10</v>
          </cell>
          <cell r="AF96" t="str">
            <v>N&lt;10</v>
          </cell>
          <cell r="AG96">
            <v>0.19040000000000001</v>
          </cell>
        </row>
        <row r="97">
          <cell r="C97">
            <v>5714</v>
          </cell>
          <cell r="D97" t="str">
            <v>Bellevue Digital Discovery</v>
          </cell>
          <cell r="E97">
            <v>1</v>
          </cell>
          <cell r="F97">
            <v>0</v>
          </cell>
          <cell r="G97">
            <v>10</v>
          </cell>
          <cell r="H97">
            <v>8</v>
          </cell>
          <cell r="I97">
            <v>9</v>
          </cell>
          <cell r="J97">
            <v>13</v>
          </cell>
          <cell r="K97">
            <v>10</v>
          </cell>
          <cell r="L97">
            <v>8</v>
          </cell>
          <cell r="M97">
            <v>9</v>
          </cell>
          <cell r="N97">
            <v>15</v>
          </cell>
          <cell r="O97">
            <v>14</v>
          </cell>
          <cell r="P97">
            <v>21</v>
          </cell>
          <cell r="Q97">
            <v>12</v>
          </cell>
          <cell r="R97">
            <v>15</v>
          </cell>
          <cell r="S97" t="str">
            <v>No Students</v>
          </cell>
          <cell r="T97" t="str">
            <v>No Students</v>
          </cell>
          <cell r="U97" t="str">
            <v>No Students</v>
          </cell>
          <cell r="V97" t="str">
            <v>No Students</v>
          </cell>
          <cell r="W97" t="str">
            <v>No Students</v>
          </cell>
          <cell r="X97" t="str">
            <v>No Students</v>
          </cell>
          <cell r="Y97" t="str">
            <v>No Students</v>
          </cell>
          <cell r="Z97" t="str">
            <v>No Students</v>
          </cell>
          <cell r="AA97" t="str">
            <v>No Students</v>
          </cell>
          <cell r="AB97" t="str">
            <v>No Students</v>
          </cell>
          <cell r="AC97" t="str">
            <v>No Students</v>
          </cell>
          <cell r="AD97" t="str">
            <v>No Students</v>
          </cell>
          <cell r="AE97" t="str">
            <v>No Students</v>
          </cell>
          <cell r="AF97" t="str">
            <v>No Students</v>
          </cell>
          <cell r="AG97">
            <v>0</v>
          </cell>
        </row>
        <row r="98">
          <cell r="C98">
            <v>2701</v>
          </cell>
          <cell r="D98" t="str">
            <v>Bellevue High School</v>
          </cell>
          <cell r="E98">
            <v>0</v>
          </cell>
          <cell r="F98">
            <v>0</v>
          </cell>
          <cell r="G98">
            <v>0</v>
          </cell>
          <cell r="H98">
            <v>0</v>
          </cell>
          <cell r="I98">
            <v>0</v>
          </cell>
          <cell r="J98">
            <v>0</v>
          </cell>
          <cell r="K98">
            <v>0</v>
          </cell>
          <cell r="L98">
            <v>0</v>
          </cell>
          <cell r="M98">
            <v>0</v>
          </cell>
          <cell r="N98">
            <v>0</v>
          </cell>
          <cell r="O98">
            <v>371</v>
          </cell>
          <cell r="P98">
            <v>385</v>
          </cell>
          <cell r="Q98">
            <v>393</v>
          </cell>
          <cell r="R98">
            <v>381</v>
          </cell>
          <cell r="S98" t="str">
            <v>No Students</v>
          </cell>
          <cell r="T98" t="str">
            <v>No Students</v>
          </cell>
          <cell r="U98" t="str">
            <v>No Students</v>
          </cell>
          <cell r="V98" t="str">
            <v>No Students</v>
          </cell>
          <cell r="W98" t="str">
            <v>No Students</v>
          </cell>
          <cell r="X98" t="str">
            <v>No Students</v>
          </cell>
          <cell r="Y98" t="str">
            <v>No Students</v>
          </cell>
          <cell r="Z98" t="str">
            <v>No Students</v>
          </cell>
          <cell r="AA98" t="str">
            <v>No Students</v>
          </cell>
          <cell r="AB98" t="str">
            <v>No Students</v>
          </cell>
          <cell r="AC98">
            <v>53</v>
          </cell>
          <cell r="AD98">
            <v>59</v>
          </cell>
          <cell r="AE98">
            <v>37</v>
          </cell>
          <cell r="AF98">
            <v>48</v>
          </cell>
          <cell r="AG98">
            <v>0.1288</v>
          </cell>
        </row>
        <row r="99">
          <cell r="C99">
            <v>3705</v>
          </cell>
          <cell r="D99" t="str">
            <v>Bennett Elementary School</v>
          </cell>
          <cell r="E99">
            <v>83</v>
          </cell>
          <cell r="F99">
            <v>0</v>
          </cell>
          <cell r="G99">
            <v>78</v>
          </cell>
          <cell r="H99">
            <v>87</v>
          </cell>
          <cell r="I99">
            <v>69</v>
          </cell>
          <cell r="J99">
            <v>58</v>
          </cell>
          <cell r="K99">
            <v>61</v>
          </cell>
          <cell r="L99">
            <v>0</v>
          </cell>
          <cell r="M99">
            <v>0</v>
          </cell>
          <cell r="N99">
            <v>0</v>
          </cell>
          <cell r="O99">
            <v>0</v>
          </cell>
          <cell r="P99">
            <v>0</v>
          </cell>
          <cell r="Q99">
            <v>0</v>
          </cell>
          <cell r="R99">
            <v>0</v>
          </cell>
          <cell r="S99" t="str">
            <v>N&lt;10</v>
          </cell>
          <cell r="T99" t="str">
            <v>No Students</v>
          </cell>
          <cell r="U99" t="str">
            <v>N&lt;10</v>
          </cell>
          <cell r="V99" t="str">
            <v>N&lt;10</v>
          </cell>
          <cell r="W99" t="str">
            <v>N&lt;10</v>
          </cell>
          <cell r="X99" t="str">
            <v>N&lt;10</v>
          </cell>
          <cell r="Y99" t="str">
            <v>N&lt;10</v>
          </cell>
          <cell r="Z99" t="str">
            <v>No Students</v>
          </cell>
          <cell r="AA99" t="str">
            <v>No Students</v>
          </cell>
          <cell r="AB99" t="str">
            <v>No Students</v>
          </cell>
          <cell r="AC99" t="str">
            <v>No Students</v>
          </cell>
          <cell r="AD99" t="str">
            <v>No Students</v>
          </cell>
          <cell r="AE99" t="str">
            <v>No Students</v>
          </cell>
          <cell r="AF99" t="str">
            <v>No Students</v>
          </cell>
          <cell r="AG99">
            <v>8.0299999999999996E-2</v>
          </cell>
        </row>
        <row r="100">
          <cell r="C100">
            <v>5281</v>
          </cell>
          <cell r="D100" t="str">
            <v>Central Educational Services</v>
          </cell>
          <cell r="E100">
            <v>0</v>
          </cell>
          <cell r="F100">
            <v>0</v>
          </cell>
          <cell r="G100">
            <v>0</v>
          </cell>
          <cell r="H100">
            <v>0</v>
          </cell>
          <cell r="I100">
            <v>0</v>
          </cell>
          <cell r="J100">
            <v>0</v>
          </cell>
          <cell r="K100">
            <v>0</v>
          </cell>
          <cell r="L100">
            <v>0</v>
          </cell>
          <cell r="M100">
            <v>0</v>
          </cell>
          <cell r="N100">
            <v>0</v>
          </cell>
          <cell r="O100">
            <v>0</v>
          </cell>
          <cell r="P100">
            <v>0</v>
          </cell>
          <cell r="Q100">
            <v>0</v>
          </cell>
          <cell r="R100">
            <v>56</v>
          </cell>
          <cell r="S100" t="str">
            <v>No Students</v>
          </cell>
          <cell r="T100" t="str">
            <v>No Students</v>
          </cell>
          <cell r="U100" t="str">
            <v>No Students</v>
          </cell>
          <cell r="V100" t="str">
            <v>No Students</v>
          </cell>
          <cell r="W100" t="str">
            <v>No Students</v>
          </cell>
          <cell r="X100" t="str">
            <v>No Students</v>
          </cell>
          <cell r="Y100" t="str">
            <v>No Students</v>
          </cell>
          <cell r="Z100" t="str">
            <v>No Students</v>
          </cell>
          <cell r="AA100" t="str">
            <v>No Students</v>
          </cell>
          <cell r="AB100" t="str">
            <v>No Students</v>
          </cell>
          <cell r="AC100" t="str">
            <v>No Students</v>
          </cell>
          <cell r="AD100" t="str">
            <v>No Students</v>
          </cell>
          <cell r="AE100" t="str">
            <v>No Students</v>
          </cell>
          <cell r="AF100">
            <v>25</v>
          </cell>
          <cell r="AG100">
            <v>0.44640000000000002</v>
          </cell>
        </row>
        <row r="101">
          <cell r="C101">
            <v>3742</v>
          </cell>
          <cell r="D101" t="str">
            <v>Cherry Crest Elementary School</v>
          </cell>
          <cell r="E101">
            <v>63</v>
          </cell>
          <cell r="F101">
            <v>0</v>
          </cell>
          <cell r="G101">
            <v>74</v>
          </cell>
          <cell r="H101">
            <v>68</v>
          </cell>
          <cell r="I101">
            <v>90</v>
          </cell>
          <cell r="J101">
            <v>102</v>
          </cell>
          <cell r="K101">
            <v>121</v>
          </cell>
          <cell r="L101">
            <v>0</v>
          </cell>
          <cell r="M101">
            <v>0</v>
          </cell>
          <cell r="N101">
            <v>0</v>
          </cell>
          <cell r="O101">
            <v>0</v>
          </cell>
          <cell r="P101">
            <v>0</v>
          </cell>
          <cell r="Q101">
            <v>0</v>
          </cell>
          <cell r="R101">
            <v>0</v>
          </cell>
          <cell r="S101" t="str">
            <v>N&lt;10</v>
          </cell>
          <cell r="T101" t="str">
            <v>No Students</v>
          </cell>
          <cell r="U101" t="str">
            <v>N&lt;10</v>
          </cell>
          <cell r="V101" t="str">
            <v>N&lt;10</v>
          </cell>
          <cell r="W101" t="str">
            <v>N&lt;10</v>
          </cell>
          <cell r="X101" t="str">
            <v>N&lt;10</v>
          </cell>
          <cell r="Y101" t="str">
            <v>N&lt;10</v>
          </cell>
          <cell r="Z101" t="str">
            <v>No Students</v>
          </cell>
          <cell r="AA101" t="str">
            <v>No Students</v>
          </cell>
          <cell r="AB101" t="str">
            <v>No Students</v>
          </cell>
          <cell r="AC101" t="str">
            <v>No Students</v>
          </cell>
          <cell r="AD101" t="str">
            <v>No Students</v>
          </cell>
          <cell r="AE101" t="str">
            <v>No Students</v>
          </cell>
          <cell r="AF101" t="str">
            <v>No Students</v>
          </cell>
          <cell r="AG101">
            <v>3.6700000000000003E-2</v>
          </cell>
        </row>
        <row r="102">
          <cell r="C102">
            <v>3338</v>
          </cell>
          <cell r="D102" t="str">
            <v>Chinook Middle School</v>
          </cell>
          <cell r="E102">
            <v>0</v>
          </cell>
          <cell r="F102">
            <v>0</v>
          </cell>
          <cell r="G102">
            <v>0</v>
          </cell>
          <cell r="H102">
            <v>0</v>
          </cell>
          <cell r="I102">
            <v>0</v>
          </cell>
          <cell r="J102">
            <v>0</v>
          </cell>
          <cell r="K102">
            <v>0</v>
          </cell>
          <cell r="L102">
            <v>267</v>
          </cell>
          <cell r="M102">
            <v>244</v>
          </cell>
          <cell r="N102">
            <v>309</v>
          </cell>
          <cell r="O102">
            <v>0</v>
          </cell>
          <cell r="P102">
            <v>0</v>
          </cell>
          <cell r="Q102">
            <v>0</v>
          </cell>
          <cell r="R102">
            <v>0</v>
          </cell>
          <cell r="S102" t="str">
            <v>No Students</v>
          </cell>
          <cell r="T102" t="str">
            <v>No Students</v>
          </cell>
          <cell r="U102" t="str">
            <v>No Students</v>
          </cell>
          <cell r="V102" t="str">
            <v>No Students</v>
          </cell>
          <cell r="W102" t="str">
            <v>No Students</v>
          </cell>
          <cell r="X102" t="str">
            <v>No Students</v>
          </cell>
          <cell r="Y102" t="str">
            <v>No Students</v>
          </cell>
          <cell r="Z102">
            <v>50</v>
          </cell>
          <cell r="AA102">
            <v>46</v>
          </cell>
          <cell r="AB102">
            <v>56</v>
          </cell>
          <cell r="AC102" t="str">
            <v>No Students</v>
          </cell>
          <cell r="AD102" t="str">
            <v>No Students</v>
          </cell>
          <cell r="AE102" t="str">
            <v>No Students</v>
          </cell>
          <cell r="AF102" t="str">
            <v>No Students</v>
          </cell>
          <cell r="AG102">
            <v>0.18540000000000001</v>
          </cell>
        </row>
        <row r="103">
          <cell r="C103">
            <v>2847</v>
          </cell>
          <cell r="D103" t="str">
            <v>Clyde Hill Elementary</v>
          </cell>
          <cell r="E103">
            <v>71</v>
          </cell>
          <cell r="F103">
            <v>0</v>
          </cell>
          <cell r="G103">
            <v>68</v>
          </cell>
          <cell r="H103">
            <v>69</v>
          </cell>
          <cell r="I103">
            <v>65</v>
          </cell>
          <cell r="J103">
            <v>66</v>
          </cell>
          <cell r="K103">
            <v>68</v>
          </cell>
          <cell r="L103">
            <v>0</v>
          </cell>
          <cell r="M103">
            <v>0</v>
          </cell>
          <cell r="N103">
            <v>0</v>
          </cell>
          <cell r="O103">
            <v>0</v>
          </cell>
          <cell r="P103">
            <v>0</v>
          </cell>
          <cell r="Q103">
            <v>0</v>
          </cell>
          <cell r="R103">
            <v>0</v>
          </cell>
          <cell r="S103">
            <v>10</v>
          </cell>
          <cell r="T103" t="str">
            <v>No Students</v>
          </cell>
          <cell r="U103" t="str">
            <v>N&lt;10</v>
          </cell>
          <cell r="V103">
            <v>13</v>
          </cell>
          <cell r="W103" t="str">
            <v>N&lt;10</v>
          </cell>
          <cell r="X103">
            <v>11</v>
          </cell>
          <cell r="Y103" t="str">
            <v>N&lt;10</v>
          </cell>
          <cell r="Z103" t="str">
            <v>No Students</v>
          </cell>
          <cell r="AA103" t="str">
            <v>No Students</v>
          </cell>
          <cell r="AB103" t="str">
            <v>No Students</v>
          </cell>
          <cell r="AC103" t="str">
            <v>No Students</v>
          </cell>
          <cell r="AD103" t="str">
            <v>No Students</v>
          </cell>
          <cell r="AE103" t="str">
            <v>No Students</v>
          </cell>
          <cell r="AF103" t="str">
            <v>No Students</v>
          </cell>
          <cell r="AG103">
            <v>0.1229</v>
          </cell>
        </row>
        <row r="104">
          <cell r="C104">
            <v>3036</v>
          </cell>
          <cell r="D104" t="str">
            <v>Eastgate Elementary School</v>
          </cell>
          <cell r="E104">
            <v>31</v>
          </cell>
          <cell r="F104">
            <v>0</v>
          </cell>
          <cell r="G104">
            <v>53</v>
          </cell>
          <cell r="H104">
            <v>45</v>
          </cell>
          <cell r="I104">
            <v>44</v>
          </cell>
          <cell r="J104">
            <v>48</v>
          </cell>
          <cell r="K104">
            <v>57</v>
          </cell>
          <cell r="L104">
            <v>0</v>
          </cell>
          <cell r="M104">
            <v>0</v>
          </cell>
          <cell r="N104">
            <v>0</v>
          </cell>
          <cell r="O104">
            <v>0</v>
          </cell>
          <cell r="P104">
            <v>0</v>
          </cell>
          <cell r="Q104">
            <v>0</v>
          </cell>
          <cell r="R104">
            <v>0</v>
          </cell>
          <cell r="S104" t="str">
            <v>N&lt;10</v>
          </cell>
          <cell r="T104" t="str">
            <v>No Students</v>
          </cell>
          <cell r="U104" t="str">
            <v>N&lt;10</v>
          </cell>
          <cell r="V104" t="str">
            <v>N&lt;10</v>
          </cell>
          <cell r="W104" t="str">
            <v>N&lt;10</v>
          </cell>
          <cell r="X104" t="str">
            <v>N&lt;10</v>
          </cell>
          <cell r="Y104">
            <v>10</v>
          </cell>
          <cell r="Z104" t="str">
            <v>No Students</v>
          </cell>
          <cell r="AA104" t="str">
            <v>No Students</v>
          </cell>
          <cell r="AB104" t="str">
            <v>No Students</v>
          </cell>
          <cell r="AC104" t="str">
            <v>No Students</v>
          </cell>
          <cell r="AD104" t="str">
            <v>No Students</v>
          </cell>
          <cell r="AE104" t="str">
            <v>No Students</v>
          </cell>
          <cell r="AF104" t="str">
            <v>No Students</v>
          </cell>
          <cell r="AG104">
            <v>0.13669999999999999</v>
          </cell>
        </row>
        <row r="105">
          <cell r="C105">
            <v>2846</v>
          </cell>
          <cell r="D105" t="str">
            <v>Enatai Elementary School</v>
          </cell>
          <cell r="E105">
            <v>51</v>
          </cell>
          <cell r="F105">
            <v>0</v>
          </cell>
          <cell r="G105">
            <v>62</v>
          </cell>
          <cell r="H105">
            <v>58</v>
          </cell>
          <cell r="I105">
            <v>65</v>
          </cell>
          <cell r="J105">
            <v>65</v>
          </cell>
          <cell r="K105">
            <v>60</v>
          </cell>
          <cell r="L105">
            <v>0</v>
          </cell>
          <cell r="M105">
            <v>0</v>
          </cell>
          <cell r="N105">
            <v>0</v>
          </cell>
          <cell r="O105">
            <v>0</v>
          </cell>
          <cell r="P105">
            <v>0</v>
          </cell>
          <cell r="Q105">
            <v>0</v>
          </cell>
          <cell r="R105">
            <v>0</v>
          </cell>
          <cell r="S105" t="str">
            <v>N&lt;10</v>
          </cell>
          <cell r="T105" t="str">
            <v>No Students</v>
          </cell>
          <cell r="U105">
            <v>11</v>
          </cell>
          <cell r="V105" t="str">
            <v>N&lt;10</v>
          </cell>
          <cell r="W105" t="str">
            <v>N&lt;10</v>
          </cell>
          <cell r="X105">
            <v>13</v>
          </cell>
          <cell r="Y105">
            <v>15</v>
          </cell>
          <cell r="Z105" t="str">
            <v>No Students</v>
          </cell>
          <cell r="AA105" t="str">
            <v>No Students</v>
          </cell>
          <cell r="AB105" t="str">
            <v>No Students</v>
          </cell>
          <cell r="AC105" t="str">
            <v>No Students</v>
          </cell>
          <cell r="AD105" t="str">
            <v>No Students</v>
          </cell>
          <cell r="AE105" t="str">
            <v>No Students</v>
          </cell>
          <cell r="AF105" t="str">
            <v>No Students</v>
          </cell>
          <cell r="AG105">
            <v>0.17449999999999999</v>
          </cell>
        </row>
        <row r="106">
          <cell r="C106">
            <v>5325</v>
          </cell>
          <cell r="D106" t="str">
            <v>Grad Alliance Program</v>
          </cell>
          <cell r="E106">
            <v>0</v>
          </cell>
          <cell r="F106">
            <v>0</v>
          </cell>
          <cell r="G106">
            <v>0</v>
          </cell>
          <cell r="H106">
            <v>0</v>
          </cell>
          <cell r="I106">
            <v>0</v>
          </cell>
          <cell r="J106">
            <v>0</v>
          </cell>
          <cell r="K106">
            <v>0</v>
          </cell>
          <cell r="L106">
            <v>0</v>
          </cell>
          <cell r="M106">
            <v>0</v>
          </cell>
          <cell r="N106">
            <v>0</v>
          </cell>
          <cell r="O106">
            <v>0</v>
          </cell>
          <cell r="P106">
            <v>0</v>
          </cell>
          <cell r="Q106">
            <v>0</v>
          </cell>
          <cell r="R106">
            <v>25</v>
          </cell>
          <cell r="S106" t="str">
            <v>No Students</v>
          </cell>
          <cell r="T106" t="str">
            <v>No Students</v>
          </cell>
          <cell r="U106" t="str">
            <v>No Students</v>
          </cell>
          <cell r="V106" t="str">
            <v>No Students</v>
          </cell>
          <cell r="W106" t="str">
            <v>No Students</v>
          </cell>
          <cell r="X106" t="str">
            <v>No Students</v>
          </cell>
          <cell r="Y106" t="str">
            <v>No Students</v>
          </cell>
          <cell r="Z106" t="str">
            <v>No Students</v>
          </cell>
          <cell r="AA106" t="str">
            <v>No Students</v>
          </cell>
          <cell r="AB106" t="str">
            <v>No Students</v>
          </cell>
          <cell r="AC106" t="str">
            <v>No Students</v>
          </cell>
          <cell r="AD106" t="str">
            <v>No Students</v>
          </cell>
          <cell r="AE106" t="str">
            <v>No Students</v>
          </cell>
          <cell r="AF106" t="str">
            <v>No Students</v>
          </cell>
          <cell r="AG106">
            <v>0</v>
          </cell>
        </row>
        <row r="107">
          <cell r="C107">
            <v>3166</v>
          </cell>
          <cell r="D107" t="str">
            <v>Highland Middle School</v>
          </cell>
          <cell r="E107">
            <v>0</v>
          </cell>
          <cell r="F107">
            <v>0</v>
          </cell>
          <cell r="G107">
            <v>0</v>
          </cell>
          <cell r="H107">
            <v>0</v>
          </cell>
          <cell r="I107">
            <v>0</v>
          </cell>
          <cell r="J107">
            <v>0</v>
          </cell>
          <cell r="K107">
            <v>0</v>
          </cell>
          <cell r="L107">
            <v>191</v>
          </cell>
          <cell r="M107">
            <v>195</v>
          </cell>
          <cell r="N107">
            <v>232</v>
          </cell>
          <cell r="O107">
            <v>0</v>
          </cell>
          <cell r="P107">
            <v>0</v>
          </cell>
          <cell r="Q107">
            <v>0</v>
          </cell>
          <cell r="R107">
            <v>0</v>
          </cell>
          <cell r="S107" t="str">
            <v>No Students</v>
          </cell>
          <cell r="T107" t="str">
            <v>No Students</v>
          </cell>
          <cell r="U107" t="str">
            <v>No Students</v>
          </cell>
          <cell r="V107" t="str">
            <v>No Students</v>
          </cell>
          <cell r="W107" t="str">
            <v>No Students</v>
          </cell>
          <cell r="X107" t="str">
            <v>No Students</v>
          </cell>
          <cell r="Y107" t="str">
            <v>No Students</v>
          </cell>
          <cell r="Z107">
            <v>111</v>
          </cell>
          <cell r="AA107">
            <v>109</v>
          </cell>
          <cell r="AB107">
            <v>131</v>
          </cell>
          <cell r="AC107" t="str">
            <v>No Students</v>
          </cell>
          <cell r="AD107" t="str">
            <v>No Students</v>
          </cell>
          <cell r="AE107" t="str">
            <v>No Students</v>
          </cell>
          <cell r="AF107" t="str">
            <v>No Students</v>
          </cell>
          <cell r="AG107">
            <v>0.56799999999999995</v>
          </cell>
        </row>
        <row r="108">
          <cell r="C108">
            <v>3588</v>
          </cell>
          <cell r="D108" t="str">
            <v>Interlake Senior High School</v>
          </cell>
          <cell r="E108">
            <v>0</v>
          </cell>
          <cell r="F108">
            <v>0</v>
          </cell>
          <cell r="G108">
            <v>0</v>
          </cell>
          <cell r="H108">
            <v>0</v>
          </cell>
          <cell r="I108">
            <v>0</v>
          </cell>
          <cell r="J108">
            <v>0</v>
          </cell>
          <cell r="K108">
            <v>0</v>
          </cell>
          <cell r="L108">
            <v>0</v>
          </cell>
          <cell r="M108">
            <v>0</v>
          </cell>
          <cell r="N108">
            <v>0</v>
          </cell>
          <cell r="O108">
            <v>391</v>
          </cell>
          <cell r="P108">
            <v>394</v>
          </cell>
          <cell r="Q108">
            <v>393</v>
          </cell>
          <cell r="R108">
            <v>387</v>
          </cell>
          <cell r="S108" t="str">
            <v>No Students</v>
          </cell>
          <cell r="T108" t="str">
            <v>No Students</v>
          </cell>
          <cell r="U108" t="str">
            <v>No Students</v>
          </cell>
          <cell r="V108" t="str">
            <v>No Students</v>
          </cell>
          <cell r="W108" t="str">
            <v>No Students</v>
          </cell>
          <cell r="X108" t="str">
            <v>No Students</v>
          </cell>
          <cell r="Y108" t="str">
            <v>No Students</v>
          </cell>
          <cell r="Z108" t="str">
            <v>No Students</v>
          </cell>
          <cell r="AA108" t="str">
            <v>No Students</v>
          </cell>
          <cell r="AB108" t="str">
            <v>No Students</v>
          </cell>
          <cell r="AC108">
            <v>80</v>
          </cell>
          <cell r="AD108">
            <v>118</v>
          </cell>
          <cell r="AE108">
            <v>103</v>
          </cell>
          <cell r="AF108">
            <v>84</v>
          </cell>
          <cell r="AG108">
            <v>0.246</v>
          </cell>
        </row>
        <row r="109">
          <cell r="C109">
            <v>3522</v>
          </cell>
          <cell r="D109" t="str">
            <v>International School</v>
          </cell>
          <cell r="E109">
            <v>0</v>
          </cell>
          <cell r="F109">
            <v>0</v>
          </cell>
          <cell r="G109">
            <v>0</v>
          </cell>
          <cell r="H109">
            <v>0</v>
          </cell>
          <cell r="I109">
            <v>0</v>
          </cell>
          <cell r="J109">
            <v>0</v>
          </cell>
          <cell r="K109">
            <v>0</v>
          </cell>
          <cell r="L109">
            <v>94</v>
          </cell>
          <cell r="M109">
            <v>92</v>
          </cell>
          <cell r="N109">
            <v>92</v>
          </cell>
          <cell r="O109">
            <v>92</v>
          </cell>
          <cell r="P109">
            <v>76</v>
          </cell>
          <cell r="Q109">
            <v>73</v>
          </cell>
          <cell r="R109">
            <v>74</v>
          </cell>
          <cell r="S109" t="str">
            <v>No Students</v>
          </cell>
          <cell r="T109" t="str">
            <v>No Students</v>
          </cell>
          <cell r="U109" t="str">
            <v>No Students</v>
          </cell>
          <cell r="V109" t="str">
            <v>No Students</v>
          </cell>
          <cell r="W109" t="str">
            <v>No Students</v>
          </cell>
          <cell r="X109" t="str">
            <v>No Students</v>
          </cell>
          <cell r="Y109" t="str">
            <v>No Students</v>
          </cell>
          <cell r="Z109" t="str">
            <v>N&lt;10</v>
          </cell>
          <cell r="AA109" t="str">
            <v>N&lt;10</v>
          </cell>
          <cell r="AB109" t="str">
            <v>N&lt;10</v>
          </cell>
          <cell r="AC109" t="str">
            <v>N&lt;10</v>
          </cell>
          <cell r="AD109" t="str">
            <v>N&lt;10</v>
          </cell>
          <cell r="AE109" t="str">
            <v>N&lt;10</v>
          </cell>
          <cell r="AF109">
            <v>10</v>
          </cell>
          <cell r="AG109">
            <v>7.9299999999999995E-2</v>
          </cell>
        </row>
        <row r="110">
          <cell r="C110">
            <v>5308</v>
          </cell>
          <cell r="D110" t="str">
            <v>Jing Mei Elementary School</v>
          </cell>
          <cell r="E110">
            <v>73</v>
          </cell>
          <cell r="F110">
            <v>0</v>
          </cell>
          <cell r="G110">
            <v>72</v>
          </cell>
          <cell r="H110">
            <v>78</v>
          </cell>
          <cell r="I110">
            <v>67</v>
          </cell>
          <cell r="J110">
            <v>77</v>
          </cell>
          <cell r="K110">
            <v>71</v>
          </cell>
          <cell r="L110">
            <v>0</v>
          </cell>
          <cell r="M110">
            <v>0</v>
          </cell>
          <cell r="N110">
            <v>0</v>
          </cell>
          <cell r="O110">
            <v>0</v>
          </cell>
          <cell r="P110">
            <v>0</v>
          </cell>
          <cell r="Q110">
            <v>0</v>
          </cell>
          <cell r="R110">
            <v>0</v>
          </cell>
          <cell r="S110" t="str">
            <v>N&lt;10</v>
          </cell>
          <cell r="T110" t="str">
            <v>No Students</v>
          </cell>
          <cell r="U110" t="str">
            <v>N&lt;10</v>
          </cell>
          <cell r="V110" t="str">
            <v>N&lt;10</v>
          </cell>
          <cell r="W110" t="str">
            <v>N&lt;10</v>
          </cell>
          <cell r="X110">
            <v>14</v>
          </cell>
          <cell r="Y110" t="str">
            <v>N&lt;10</v>
          </cell>
          <cell r="Z110" t="str">
            <v>No Students</v>
          </cell>
          <cell r="AA110" t="str">
            <v>No Students</v>
          </cell>
          <cell r="AB110" t="str">
            <v>No Students</v>
          </cell>
          <cell r="AC110" t="str">
            <v>No Students</v>
          </cell>
          <cell r="AD110" t="str">
            <v>No Students</v>
          </cell>
          <cell r="AE110" t="str">
            <v>No Students</v>
          </cell>
          <cell r="AF110" t="str">
            <v>No Students</v>
          </cell>
          <cell r="AG110">
            <v>8.4500000000000006E-2</v>
          </cell>
        </row>
        <row r="111">
          <cell r="C111">
            <v>3225</v>
          </cell>
          <cell r="D111" t="str">
            <v>Lake Hills Elementary</v>
          </cell>
          <cell r="E111">
            <v>63</v>
          </cell>
          <cell r="F111">
            <v>0</v>
          </cell>
          <cell r="G111">
            <v>61</v>
          </cell>
          <cell r="H111">
            <v>63</v>
          </cell>
          <cell r="I111">
            <v>69</v>
          </cell>
          <cell r="J111">
            <v>65</v>
          </cell>
          <cell r="K111">
            <v>81</v>
          </cell>
          <cell r="L111">
            <v>0</v>
          </cell>
          <cell r="M111">
            <v>0</v>
          </cell>
          <cell r="N111">
            <v>0</v>
          </cell>
          <cell r="O111">
            <v>0</v>
          </cell>
          <cell r="P111">
            <v>0</v>
          </cell>
          <cell r="Q111">
            <v>0</v>
          </cell>
          <cell r="R111">
            <v>0</v>
          </cell>
          <cell r="S111">
            <v>34</v>
          </cell>
          <cell r="T111" t="str">
            <v>No Students</v>
          </cell>
          <cell r="U111">
            <v>37</v>
          </cell>
          <cell r="V111">
            <v>35</v>
          </cell>
          <cell r="W111">
            <v>45</v>
          </cell>
          <cell r="X111">
            <v>42</v>
          </cell>
          <cell r="Y111">
            <v>53</v>
          </cell>
          <cell r="Z111" t="str">
            <v>No Students</v>
          </cell>
          <cell r="AA111" t="str">
            <v>No Students</v>
          </cell>
          <cell r="AB111" t="str">
            <v>No Students</v>
          </cell>
          <cell r="AC111" t="str">
            <v>No Students</v>
          </cell>
          <cell r="AD111" t="str">
            <v>No Students</v>
          </cell>
          <cell r="AE111" t="str">
            <v>No Students</v>
          </cell>
          <cell r="AF111" t="str">
            <v>No Students</v>
          </cell>
          <cell r="AG111">
            <v>0.6119</v>
          </cell>
        </row>
        <row r="112">
          <cell r="C112">
            <v>3436</v>
          </cell>
          <cell r="D112" t="str">
            <v>Medina Elementary School</v>
          </cell>
          <cell r="E112">
            <v>37</v>
          </cell>
          <cell r="F112">
            <v>0</v>
          </cell>
          <cell r="G112">
            <v>53</v>
          </cell>
          <cell r="H112">
            <v>71</v>
          </cell>
          <cell r="I112">
            <v>74</v>
          </cell>
          <cell r="J112">
            <v>110</v>
          </cell>
          <cell r="K112">
            <v>104</v>
          </cell>
          <cell r="L112">
            <v>0</v>
          </cell>
          <cell r="M112">
            <v>0</v>
          </cell>
          <cell r="N112">
            <v>0</v>
          </cell>
          <cell r="O112">
            <v>0</v>
          </cell>
          <cell r="P112">
            <v>0</v>
          </cell>
          <cell r="Q112">
            <v>0</v>
          </cell>
          <cell r="R112">
            <v>0</v>
          </cell>
          <cell r="S112" t="str">
            <v>No Students</v>
          </cell>
          <cell r="T112" t="str">
            <v>No Students</v>
          </cell>
          <cell r="U112" t="str">
            <v>N&lt;10</v>
          </cell>
          <cell r="V112" t="str">
            <v>N&lt;10</v>
          </cell>
          <cell r="W112" t="str">
            <v>N&lt;10</v>
          </cell>
          <cell r="X112" t="str">
            <v>N&lt;10</v>
          </cell>
          <cell r="Y112" t="str">
            <v>N&lt;10</v>
          </cell>
          <cell r="Z112" t="str">
            <v>No Students</v>
          </cell>
          <cell r="AA112" t="str">
            <v>No Students</v>
          </cell>
          <cell r="AB112" t="str">
            <v>No Students</v>
          </cell>
          <cell r="AC112" t="str">
            <v>No Students</v>
          </cell>
          <cell r="AD112" t="str">
            <v>No Students</v>
          </cell>
          <cell r="AE112" t="str">
            <v>No Students</v>
          </cell>
          <cell r="AF112" t="str">
            <v>No Students</v>
          </cell>
          <cell r="AG112">
            <v>3.56E-2</v>
          </cell>
        </row>
        <row r="113">
          <cell r="C113">
            <v>3437</v>
          </cell>
          <cell r="D113" t="str">
            <v>Newport Heights Elementary</v>
          </cell>
          <cell r="E113">
            <v>56</v>
          </cell>
          <cell r="F113">
            <v>0</v>
          </cell>
          <cell r="G113">
            <v>60</v>
          </cell>
          <cell r="H113">
            <v>75</v>
          </cell>
          <cell r="I113">
            <v>56</v>
          </cell>
          <cell r="J113">
            <v>62</v>
          </cell>
          <cell r="K113">
            <v>74</v>
          </cell>
          <cell r="L113">
            <v>0</v>
          </cell>
          <cell r="M113">
            <v>0</v>
          </cell>
          <cell r="N113">
            <v>0</v>
          </cell>
          <cell r="O113">
            <v>0</v>
          </cell>
          <cell r="P113">
            <v>0</v>
          </cell>
          <cell r="Q113">
            <v>0</v>
          </cell>
          <cell r="R113">
            <v>0</v>
          </cell>
          <cell r="S113">
            <v>13</v>
          </cell>
          <cell r="T113" t="str">
            <v>No Students</v>
          </cell>
          <cell r="U113">
            <v>13</v>
          </cell>
          <cell r="V113">
            <v>16</v>
          </cell>
          <cell r="W113">
            <v>12</v>
          </cell>
          <cell r="X113">
            <v>19</v>
          </cell>
          <cell r="Y113">
            <v>11</v>
          </cell>
          <cell r="Z113" t="str">
            <v>No Students</v>
          </cell>
          <cell r="AA113" t="str">
            <v>No Students</v>
          </cell>
          <cell r="AB113" t="str">
            <v>No Students</v>
          </cell>
          <cell r="AC113" t="str">
            <v>No Students</v>
          </cell>
          <cell r="AD113" t="str">
            <v>No Students</v>
          </cell>
          <cell r="AE113" t="str">
            <v>No Students</v>
          </cell>
          <cell r="AF113" t="str">
            <v>No Students</v>
          </cell>
          <cell r="AG113">
            <v>0.21929999999999999</v>
          </cell>
        </row>
        <row r="114">
          <cell r="C114">
            <v>3486</v>
          </cell>
          <cell r="D114" t="str">
            <v>Newport Senior High School</v>
          </cell>
          <cell r="E114">
            <v>0</v>
          </cell>
          <cell r="F114">
            <v>0</v>
          </cell>
          <cell r="G114">
            <v>0</v>
          </cell>
          <cell r="H114">
            <v>0</v>
          </cell>
          <cell r="I114">
            <v>0</v>
          </cell>
          <cell r="J114">
            <v>0</v>
          </cell>
          <cell r="K114">
            <v>0</v>
          </cell>
          <cell r="L114">
            <v>0</v>
          </cell>
          <cell r="M114">
            <v>0</v>
          </cell>
          <cell r="N114">
            <v>0</v>
          </cell>
          <cell r="O114">
            <v>432</v>
          </cell>
          <cell r="P114">
            <v>476</v>
          </cell>
          <cell r="Q114">
            <v>449</v>
          </cell>
          <cell r="R114">
            <v>432</v>
          </cell>
          <cell r="S114" t="str">
            <v>No Students</v>
          </cell>
          <cell r="T114" t="str">
            <v>No Students</v>
          </cell>
          <cell r="U114" t="str">
            <v>No Students</v>
          </cell>
          <cell r="V114" t="str">
            <v>No Students</v>
          </cell>
          <cell r="W114" t="str">
            <v>No Students</v>
          </cell>
          <cell r="X114" t="str">
            <v>No Students</v>
          </cell>
          <cell r="Y114" t="str">
            <v>No Students</v>
          </cell>
          <cell r="Z114" t="str">
            <v>No Students</v>
          </cell>
          <cell r="AA114" t="str">
            <v>No Students</v>
          </cell>
          <cell r="AB114" t="str">
            <v>No Students</v>
          </cell>
          <cell r="AC114">
            <v>66</v>
          </cell>
          <cell r="AD114">
            <v>60</v>
          </cell>
          <cell r="AE114">
            <v>50</v>
          </cell>
          <cell r="AF114">
            <v>44</v>
          </cell>
          <cell r="AG114">
            <v>0.123</v>
          </cell>
        </row>
        <row r="115">
          <cell r="C115">
            <v>3631</v>
          </cell>
          <cell r="D115" t="str">
            <v>Odle Middle School</v>
          </cell>
          <cell r="E115">
            <v>0</v>
          </cell>
          <cell r="F115">
            <v>0</v>
          </cell>
          <cell r="G115">
            <v>0</v>
          </cell>
          <cell r="H115">
            <v>0</v>
          </cell>
          <cell r="I115">
            <v>0</v>
          </cell>
          <cell r="J115">
            <v>0</v>
          </cell>
          <cell r="K115">
            <v>0</v>
          </cell>
          <cell r="L115">
            <v>290</v>
          </cell>
          <cell r="M115">
            <v>282</v>
          </cell>
          <cell r="N115">
            <v>308</v>
          </cell>
          <cell r="O115">
            <v>0</v>
          </cell>
          <cell r="P115">
            <v>0</v>
          </cell>
          <cell r="Q115">
            <v>0</v>
          </cell>
          <cell r="R115">
            <v>0</v>
          </cell>
          <cell r="S115" t="str">
            <v>No Students</v>
          </cell>
          <cell r="T115" t="str">
            <v>No Students</v>
          </cell>
          <cell r="U115" t="str">
            <v>No Students</v>
          </cell>
          <cell r="V115" t="str">
            <v>No Students</v>
          </cell>
          <cell r="W115" t="str">
            <v>No Students</v>
          </cell>
          <cell r="X115" t="str">
            <v>No Students</v>
          </cell>
          <cell r="Y115" t="str">
            <v>No Students</v>
          </cell>
          <cell r="Z115">
            <v>51</v>
          </cell>
          <cell r="AA115">
            <v>43</v>
          </cell>
          <cell r="AB115">
            <v>79</v>
          </cell>
          <cell r="AC115" t="str">
            <v>No Students</v>
          </cell>
          <cell r="AD115" t="str">
            <v>No Students</v>
          </cell>
          <cell r="AE115" t="str">
            <v>No Students</v>
          </cell>
          <cell r="AF115" t="str">
            <v>No Students</v>
          </cell>
          <cell r="AG115">
            <v>0.1966</v>
          </cell>
        </row>
        <row r="116">
          <cell r="C116">
            <v>3168</v>
          </cell>
          <cell r="D116" t="str">
            <v>Phantom Lake Elementary</v>
          </cell>
          <cell r="E116">
            <v>58</v>
          </cell>
          <cell r="F116">
            <v>0</v>
          </cell>
          <cell r="G116">
            <v>65</v>
          </cell>
          <cell r="H116">
            <v>45</v>
          </cell>
          <cell r="I116">
            <v>59</v>
          </cell>
          <cell r="J116">
            <v>59</v>
          </cell>
          <cell r="K116">
            <v>58</v>
          </cell>
          <cell r="L116">
            <v>0</v>
          </cell>
          <cell r="M116">
            <v>0</v>
          </cell>
          <cell r="N116">
            <v>0</v>
          </cell>
          <cell r="O116">
            <v>0</v>
          </cell>
          <cell r="P116">
            <v>0</v>
          </cell>
          <cell r="Q116">
            <v>0</v>
          </cell>
          <cell r="R116">
            <v>0</v>
          </cell>
          <cell r="S116">
            <v>12</v>
          </cell>
          <cell r="T116" t="str">
            <v>No Students</v>
          </cell>
          <cell r="U116">
            <v>14</v>
          </cell>
          <cell r="V116">
            <v>13</v>
          </cell>
          <cell r="W116">
            <v>20</v>
          </cell>
          <cell r="X116">
            <v>21</v>
          </cell>
          <cell r="Y116">
            <v>12</v>
          </cell>
          <cell r="Z116" t="str">
            <v>No Students</v>
          </cell>
          <cell r="AA116" t="str">
            <v>No Students</v>
          </cell>
          <cell r="AB116" t="str">
            <v>No Students</v>
          </cell>
          <cell r="AC116" t="str">
            <v>No Students</v>
          </cell>
          <cell r="AD116" t="str">
            <v>No Students</v>
          </cell>
          <cell r="AE116" t="str">
            <v>No Students</v>
          </cell>
          <cell r="AF116" t="str">
            <v>No Students</v>
          </cell>
          <cell r="AG116">
            <v>0.26740000000000003</v>
          </cell>
        </row>
        <row r="117">
          <cell r="C117">
            <v>3224</v>
          </cell>
          <cell r="D117" t="str">
            <v>Puesta del Sol Elementary School</v>
          </cell>
          <cell r="E117">
            <v>73</v>
          </cell>
          <cell r="F117">
            <v>0</v>
          </cell>
          <cell r="G117">
            <v>83</v>
          </cell>
          <cell r="H117">
            <v>75</v>
          </cell>
          <cell r="I117">
            <v>79</v>
          </cell>
          <cell r="J117">
            <v>62</v>
          </cell>
          <cell r="K117">
            <v>78</v>
          </cell>
          <cell r="L117">
            <v>0</v>
          </cell>
          <cell r="M117">
            <v>0</v>
          </cell>
          <cell r="N117">
            <v>0</v>
          </cell>
          <cell r="O117">
            <v>0</v>
          </cell>
          <cell r="P117">
            <v>0</v>
          </cell>
          <cell r="Q117">
            <v>0</v>
          </cell>
          <cell r="R117">
            <v>0</v>
          </cell>
          <cell r="S117">
            <v>14</v>
          </cell>
          <cell r="T117" t="str">
            <v>No Students</v>
          </cell>
          <cell r="U117">
            <v>14</v>
          </cell>
          <cell r="V117">
            <v>14</v>
          </cell>
          <cell r="W117">
            <v>10</v>
          </cell>
          <cell r="X117" t="str">
            <v>N&lt;10</v>
          </cell>
          <cell r="Y117" t="str">
            <v>N&lt;10</v>
          </cell>
          <cell r="Z117" t="str">
            <v>No Students</v>
          </cell>
          <cell r="AA117" t="str">
            <v>No Students</v>
          </cell>
          <cell r="AB117" t="str">
            <v>No Students</v>
          </cell>
          <cell r="AC117" t="str">
            <v>No Students</v>
          </cell>
          <cell r="AD117" t="str">
            <v>No Students</v>
          </cell>
          <cell r="AE117" t="str">
            <v>No Students</v>
          </cell>
          <cell r="AF117" t="str">
            <v>No Students</v>
          </cell>
          <cell r="AG117">
            <v>0.15110000000000001</v>
          </cell>
        </row>
        <row r="118">
          <cell r="C118">
            <v>3282</v>
          </cell>
          <cell r="D118" t="str">
            <v>Sammamish Senior High</v>
          </cell>
          <cell r="E118">
            <v>0</v>
          </cell>
          <cell r="F118">
            <v>0</v>
          </cell>
          <cell r="G118">
            <v>0</v>
          </cell>
          <cell r="H118">
            <v>0</v>
          </cell>
          <cell r="I118">
            <v>0</v>
          </cell>
          <cell r="J118">
            <v>0</v>
          </cell>
          <cell r="K118">
            <v>0</v>
          </cell>
          <cell r="L118">
            <v>0</v>
          </cell>
          <cell r="M118">
            <v>0</v>
          </cell>
          <cell r="N118">
            <v>0</v>
          </cell>
          <cell r="O118">
            <v>322</v>
          </cell>
          <cell r="P118">
            <v>332</v>
          </cell>
          <cell r="Q118">
            <v>317</v>
          </cell>
          <cell r="R118">
            <v>346</v>
          </cell>
          <cell r="S118" t="str">
            <v>No Students</v>
          </cell>
          <cell r="T118" t="str">
            <v>No Students</v>
          </cell>
          <cell r="U118" t="str">
            <v>No Students</v>
          </cell>
          <cell r="V118" t="str">
            <v>No Students</v>
          </cell>
          <cell r="W118" t="str">
            <v>No Students</v>
          </cell>
          <cell r="X118" t="str">
            <v>No Students</v>
          </cell>
          <cell r="Y118" t="str">
            <v>No Students</v>
          </cell>
          <cell r="Z118" t="str">
            <v>No Students</v>
          </cell>
          <cell r="AA118" t="str">
            <v>No Students</v>
          </cell>
          <cell r="AB118" t="str">
            <v>No Students</v>
          </cell>
          <cell r="AC118">
            <v>129</v>
          </cell>
          <cell r="AD118">
            <v>119</v>
          </cell>
          <cell r="AE118">
            <v>121</v>
          </cell>
          <cell r="AF118">
            <v>113</v>
          </cell>
          <cell r="AG118">
            <v>0.36599999999999999</v>
          </cell>
        </row>
        <row r="119">
          <cell r="C119">
            <v>3339</v>
          </cell>
          <cell r="D119" t="str">
            <v>Sherwood Forest Elementary</v>
          </cell>
          <cell r="E119">
            <v>54</v>
          </cell>
          <cell r="F119">
            <v>0</v>
          </cell>
          <cell r="G119">
            <v>59</v>
          </cell>
          <cell r="H119">
            <v>55</v>
          </cell>
          <cell r="I119">
            <v>52</v>
          </cell>
          <cell r="J119">
            <v>60</v>
          </cell>
          <cell r="K119">
            <v>61</v>
          </cell>
          <cell r="L119">
            <v>0</v>
          </cell>
          <cell r="M119">
            <v>0</v>
          </cell>
          <cell r="N119">
            <v>0</v>
          </cell>
          <cell r="O119">
            <v>0</v>
          </cell>
          <cell r="P119">
            <v>0</v>
          </cell>
          <cell r="Q119">
            <v>0</v>
          </cell>
          <cell r="R119">
            <v>0</v>
          </cell>
          <cell r="S119">
            <v>30</v>
          </cell>
          <cell r="T119" t="str">
            <v>No Students</v>
          </cell>
          <cell r="U119">
            <v>28</v>
          </cell>
          <cell r="V119">
            <v>26</v>
          </cell>
          <cell r="W119">
            <v>31</v>
          </cell>
          <cell r="X119">
            <v>32</v>
          </cell>
          <cell r="Y119">
            <v>36</v>
          </cell>
          <cell r="Z119" t="str">
            <v>No Students</v>
          </cell>
          <cell r="AA119" t="str">
            <v>No Students</v>
          </cell>
          <cell r="AB119" t="str">
            <v>No Students</v>
          </cell>
          <cell r="AC119" t="str">
            <v>No Students</v>
          </cell>
          <cell r="AD119" t="str">
            <v>No Students</v>
          </cell>
          <cell r="AE119" t="str">
            <v>No Students</v>
          </cell>
          <cell r="AF119" t="str">
            <v>No Students</v>
          </cell>
          <cell r="AG119">
            <v>0.53669999999999995</v>
          </cell>
        </row>
        <row r="120">
          <cell r="C120">
            <v>3789</v>
          </cell>
          <cell r="D120" t="str">
            <v>Somerset Elementary School</v>
          </cell>
          <cell r="E120">
            <v>87</v>
          </cell>
          <cell r="F120">
            <v>0</v>
          </cell>
          <cell r="G120">
            <v>88</v>
          </cell>
          <cell r="H120">
            <v>114</v>
          </cell>
          <cell r="I120">
            <v>104</v>
          </cell>
          <cell r="J120">
            <v>127</v>
          </cell>
          <cell r="K120">
            <v>105</v>
          </cell>
          <cell r="L120">
            <v>0</v>
          </cell>
          <cell r="M120">
            <v>0</v>
          </cell>
          <cell r="N120">
            <v>0</v>
          </cell>
          <cell r="O120">
            <v>0</v>
          </cell>
          <cell r="P120">
            <v>0</v>
          </cell>
          <cell r="Q120">
            <v>0</v>
          </cell>
          <cell r="R120">
            <v>0</v>
          </cell>
          <cell r="S120" t="str">
            <v>N&lt;10</v>
          </cell>
          <cell r="T120" t="str">
            <v>No Students</v>
          </cell>
          <cell r="U120" t="str">
            <v>N&lt;10</v>
          </cell>
          <cell r="V120" t="str">
            <v>N&lt;10</v>
          </cell>
          <cell r="W120" t="str">
            <v>N&lt;10</v>
          </cell>
          <cell r="X120" t="str">
            <v>N&lt;10</v>
          </cell>
          <cell r="Y120">
            <v>12</v>
          </cell>
          <cell r="Z120" t="str">
            <v>No Students</v>
          </cell>
          <cell r="AA120" t="str">
            <v>No Students</v>
          </cell>
          <cell r="AB120" t="str">
            <v>No Students</v>
          </cell>
          <cell r="AC120" t="str">
            <v>No Students</v>
          </cell>
          <cell r="AD120" t="str">
            <v>No Students</v>
          </cell>
          <cell r="AE120" t="str">
            <v>No Students</v>
          </cell>
          <cell r="AF120" t="str">
            <v>No Students</v>
          </cell>
          <cell r="AG120">
            <v>6.7199999999999996E-2</v>
          </cell>
        </row>
        <row r="121">
          <cell r="C121">
            <v>3634</v>
          </cell>
          <cell r="D121" t="str">
            <v>Spiritridge Elementary School</v>
          </cell>
          <cell r="E121">
            <v>57</v>
          </cell>
          <cell r="F121">
            <v>0</v>
          </cell>
          <cell r="G121">
            <v>76</v>
          </cell>
          <cell r="H121">
            <v>107</v>
          </cell>
          <cell r="I121">
            <v>112</v>
          </cell>
          <cell r="J121">
            <v>106</v>
          </cell>
          <cell r="K121">
            <v>125</v>
          </cell>
          <cell r="L121">
            <v>0</v>
          </cell>
          <cell r="M121">
            <v>0</v>
          </cell>
          <cell r="N121">
            <v>0</v>
          </cell>
          <cell r="O121">
            <v>0</v>
          </cell>
          <cell r="P121">
            <v>0</v>
          </cell>
          <cell r="Q121">
            <v>0</v>
          </cell>
          <cell r="R121">
            <v>0</v>
          </cell>
          <cell r="S121">
            <v>11</v>
          </cell>
          <cell r="T121" t="str">
            <v>No Students</v>
          </cell>
          <cell r="U121" t="str">
            <v>N&lt;10</v>
          </cell>
          <cell r="V121">
            <v>19</v>
          </cell>
          <cell r="W121">
            <v>14</v>
          </cell>
          <cell r="X121">
            <v>12</v>
          </cell>
          <cell r="Y121">
            <v>10</v>
          </cell>
          <cell r="Z121" t="str">
            <v>No Students</v>
          </cell>
          <cell r="AA121" t="str">
            <v>No Students</v>
          </cell>
          <cell r="AB121" t="str">
            <v>No Students</v>
          </cell>
          <cell r="AC121" t="str">
            <v>No Students</v>
          </cell>
          <cell r="AD121" t="str">
            <v>No Students</v>
          </cell>
          <cell r="AE121" t="str">
            <v>No Students</v>
          </cell>
          <cell r="AF121" t="str">
            <v>No Students</v>
          </cell>
          <cell r="AG121">
            <v>0.1235</v>
          </cell>
        </row>
        <row r="122">
          <cell r="C122">
            <v>3100</v>
          </cell>
          <cell r="D122" t="str">
            <v>Stevenson Elementary</v>
          </cell>
          <cell r="E122">
            <v>87</v>
          </cell>
          <cell r="F122">
            <v>0</v>
          </cell>
          <cell r="G122">
            <v>83</v>
          </cell>
          <cell r="H122">
            <v>80</v>
          </cell>
          <cell r="I122">
            <v>65</v>
          </cell>
          <cell r="J122">
            <v>81</v>
          </cell>
          <cell r="K122">
            <v>66</v>
          </cell>
          <cell r="L122">
            <v>0</v>
          </cell>
          <cell r="M122">
            <v>0</v>
          </cell>
          <cell r="N122">
            <v>0</v>
          </cell>
          <cell r="O122">
            <v>0</v>
          </cell>
          <cell r="P122">
            <v>0</v>
          </cell>
          <cell r="Q122">
            <v>0</v>
          </cell>
          <cell r="R122">
            <v>0</v>
          </cell>
          <cell r="S122">
            <v>34</v>
          </cell>
          <cell r="T122" t="str">
            <v>No Students</v>
          </cell>
          <cell r="U122">
            <v>31</v>
          </cell>
          <cell r="V122">
            <v>36</v>
          </cell>
          <cell r="W122">
            <v>39</v>
          </cell>
          <cell r="X122">
            <v>46</v>
          </cell>
          <cell r="Y122">
            <v>47</v>
          </cell>
          <cell r="Z122" t="str">
            <v>No Students</v>
          </cell>
          <cell r="AA122" t="str">
            <v>No Students</v>
          </cell>
          <cell r="AB122" t="str">
            <v>No Students</v>
          </cell>
          <cell r="AC122" t="str">
            <v>No Students</v>
          </cell>
          <cell r="AD122" t="str">
            <v>No Students</v>
          </cell>
          <cell r="AE122" t="str">
            <v>No Students</v>
          </cell>
          <cell r="AF122" t="str">
            <v>No Students</v>
          </cell>
          <cell r="AG122">
            <v>0.50429999999999997</v>
          </cell>
        </row>
        <row r="123">
          <cell r="C123">
            <v>3435</v>
          </cell>
          <cell r="D123" t="str">
            <v>Tillicum Middle School</v>
          </cell>
          <cell r="E123">
            <v>0</v>
          </cell>
          <cell r="F123">
            <v>0</v>
          </cell>
          <cell r="G123">
            <v>0</v>
          </cell>
          <cell r="H123">
            <v>0</v>
          </cell>
          <cell r="I123">
            <v>0</v>
          </cell>
          <cell r="J123">
            <v>0</v>
          </cell>
          <cell r="K123">
            <v>0</v>
          </cell>
          <cell r="L123">
            <v>208</v>
          </cell>
          <cell r="M123">
            <v>245</v>
          </cell>
          <cell r="N123">
            <v>236</v>
          </cell>
          <cell r="O123">
            <v>0</v>
          </cell>
          <cell r="P123">
            <v>0</v>
          </cell>
          <cell r="Q123">
            <v>0</v>
          </cell>
          <cell r="R123">
            <v>0</v>
          </cell>
          <cell r="S123" t="str">
            <v>No Students</v>
          </cell>
          <cell r="T123" t="str">
            <v>No Students</v>
          </cell>
          <cell r="U123" t="str">
            <v>No Students</v>
          </cell>
          <cell r="V123" t="str">
            <v>No Students</v>
          </cell>
          <cell r="W123" t="str">
            <v>No Students</v>
          </cell>
          <cell r="X123" t="str">
            <v>No Students</v>
          </cell>
          <cell r="Y123" t="str">
            <v>No Students</v>
          </cell>
          <cell r="Z123">
            <v>42</v>
          </cell>
          <cell r="AA123">
            <v>41</v>
          </cell>
          <cell r="AB123">
            <v>35</v>
          </cell>
          <cell r="AC123" t="str">
            <v>No Students</v>
          </cell>
          <cell r="AD123" t="str">
            <v>No Students</v>
          </cell>
          <cell r="AE123" t="str">
            <v>No Students</v>
          </cell>
          <cell r="AF123" t="str">
            <v>No Students</v>
          </cell>
          <cell r="AG123">
            <v>0.17130000000000001</v>
          </cell>
        </row>
        <row r="124">
          <cell r="C124">
            <v>3283</v>
          </cell>
          <cell r="D124" t="str">
            <v>Tyee Middle School</v>
          </cell>
          <cell r="E124">
            <v>0</v>
          </cell>
          <cell r="F124">
            <v>0</v>
          </cell>
          <cell r="G124">
            <v>0</v>
          </cell>
          <cell r="H124">
            <v>0</v>
          </cell>
          <cell r="I124">
            <v>0</v>
          </cell>
          <cell r="J124">
            <v>0</v>
          </cell>
          <cell r="K124">
            <v>0</v>
          </cell>
          <cell r="L124">
            <v>272</v>
          </cell>
          <cell r="M124">
            <v>281</v>
          </cell>
          <cell r="N124">
            <v>328</v>
          </cell>
          <cell r="O124">
            <v>0</v>
          </cell>
          <cell r="P124">
            <v>0</v>
          </cell>
          <cell r="Q124">
            <v>0</v>
          </cell>
          <cell r="R124">
            <v>0</v>
          </cell>
          <cell r="S124" t="str">
            <v>No Students</v>
          </cell>
          <cell r="T124" t="str">
            <v>No Students</v>
          </cell>
          <cell r="U124" t="str">
            <v>No Students</v>
          </cell>
          <cell r="V124" t="str">
            <v>No Students</v>
          </cell>
          <cell r="W124" t="str">
            <v>No Students</v>
          </cell>
          <cell r="X124" t="str">
            <v>No Students</v>
          </cell>
          <cell r="Y124" t="str">
            <v>No Students</v>
          </cell>
          <cell r="Z124">
            <v>33</v>
          </cell>
          <cell r="AA124">
            <v>45</v>
          </cell>
          <cell r="AB124">
            <v>53</v>
          </cell>
          <cell r="AC124" t="str">
            <v>No Students</v>
          </cell>
          <cell r="AD124" t="str">
            <v>No Students</v>
          </cell>
          <cell r="AE124" t="str">
            <v>No Students</v>
          </cell>
          <cell r="AF124" t="str">
            <v>No Students</v>
          </cell>
          <cell r="AG124">
            <v>0.1487</v>
          </cell>
        </row>
        <row r="125">
          <cell r="C125">
            <v>5508</v>
          </cell>
          <cell r="D125" t="str">
            <v>Wilburton Elementary School</v>
          </cell>
          <cell r="E125">
            <v>44</v>
          </cell>
          <cell r="F125">
            <v>0</v>
          </cell>
          <cell r="G125">
            <v>69</v>
          </cell>
          <cell r="H125">
            <v>74</v>
          </cell>
          <cell r="I125">
            <v>62</v>
          </cell>
          <cell r="J125">
            <v>51</v>
          </cell>
          <cell r="K125">
            <v>51</v>
          </cell>
          <cell r="L125">
            <v>0</v>
          </cell>
          <cell r="M125">
            <v>0</v>
          </cell>
          <cell r="N125">
            <v>0</v>
          </cell>
          <cell r="O125">
            <v>0</v>
          </cell>
          <cell r="P125">
            <v>0</v>
          </cell>
          <cell r="Q125">
            <v>0</v>
          </cell>
          <cell r="R125">
            <v>0</v>
          </cell>
          <cell r="S125">
            <v>11</v>
          </cell>
          <cell r="T125" t="str">
            <v>No Students</v>
          </cell>
          <cell r="U125">
            <v>20</v>
          </cell>
          <cell r="V125">
            <v>21</v>
          </cell>
          <cell r="W125">
            <v>21</v>
          </cell>
          <cell r="X125">
            <v>10</v>
          </cell>
          <cell r="Y125">
            <v>11</v>
          </cell>
          <cell r="Z125" t="str">
            <v>No Students</v>
          </cell>
          <cell r="AA125" t="str">
            <v>No Students</v>
          </cell>
          <cell r="AB125" t="str">
            <v>No Students</v>
          </cell>
          <cell r="AC125" t="str">
            <v>No Students</v>
          </cell>
          <cell r="AD125" t="str">
            <v>No Students</v>
          </cell>
          <cell r="AE125" t="str">
            <v>No Students</v>
          </cell>
          <cell r="AF125" t="str">
            <v>No Students</v>
          </cell>
          <cell r="AG125">
            <v>0.26779999999999998</v>
          </cell>
        </row>
        <row r="126">
          <cell r="C126">
            <v>3167</v>
          </cell>
          <cell r="D126" t="str">
            <v>Woodridge Elementary</v>
          </cell>
          <cell r="E126">
            <v>53</v>
          </cell>
          <cell r="F126">
            <v>0</v>
          </cell>
          <cell r="G126">
            <v>44</v>
          </cell>
          <cell r="H126">
            <v>45</v>
          </cell>
          <cell r="I126">
            <v>41</v>
          </cell>
          <cell r="J126">
            <v>55</v>
          </cell>
          <cell r="K126">
            <v>61</v>
          </cell>
          <cell r="L126">
            <v>0</v>
          </cell>
          <cell r="M126">
            <v>0</v>
          </cell>
          <cell r="N126">
            <v>0</v>
          </cell>
          <cell r="O126">
            <v>0</v>
          </cell>
          <cell r="P126">
            <v>0</v>
          </cell>
          <cell r="Q126">
            <v>0</v>
          </cell>
          <cell r="R126">
            <v>0</v>
          </cell>
          <cell r="S126">
            <v>10</v>
          </cell>
          <cell r="T126" t="str">
            <v>No Students</v>
          </cell>
          <cell r="U126" t="str">
            <v>N&lt;10</v>
          </cell>
          <cell r="V126" t="str">
            <v>N&lt;10</v>
          </cell>
          <cell r="W126" t="str">
            <v>N&lt;10</v>
          </cell>
          <cell r="X126" t="str">
            <v>N&lt;10</v>
          </cell>
          <cell r="Y126">
            <v>16</v>
          </cell>
          <cell r="Z126" t="str">
            <v>No Students</v>
          </cell>
          <cell r="AA126" t="str">
            <v>No Students</v>
          </cell>
          <cell r="AB126" t="str">
            <v>No Students</v>
          </cell>
          <cell r="AC126" t="str">
            <v>No Students</v>
          </cell>
          <cell r="AD126" t="str">
            <v>No Students</v>
          </cell>
          <cell r="AE126" t="str">
            <v>No Students</v>
          </cell>
          <cell r="AF126" t="str">
            <v>No Students</v>
          </cell>
          <cell r="AG126">
            <v>0.18729999999999999</v>
          </cell>
        </row>
        <row r="127">
          <cell r="C127">
            <v>3200</v>
          </cell>
          <cell r="D127" t="str">
            <v>Alderwood Elementary School</v>
          </cell>
          <cell r="E127">
            <v>58</v>
          </cell>
          <cell r="F127">
            <v>0</v>
          </cell>
          <cell r="G127">
            <v>51</v>
          </cell>
          <cell r="H127">
            <v>46</v>
          </cell>
          <cell r="I127">
            <v>43</v>
          </cell>
          <cell r="J127">
            <v>43</v>
          </cell>
          <cell r="K127">
            <v>35</v>
          </cell>
          <cell r="L127">
            <v>0</v>
          </cell>
          <cell r="M127">
            <v>0</v>
          </cell>
          <cell r="N127">
            <v>0</v>
          </cell>
          <cell r="O127">
            <v>0</v>
          </cell>
          <cell r="P127">
            <v>0</v>
          </cell>
          <cell r="Q127">
            <v>0</v>
          </cell>
          <cell r="R127">
            <v>0</v>
          </cell>
          <cell r="S127">
            <v>21</v>
          </cell>
          <cell r="T127" t="str">
            <v>No Students</v>
          </cell>
          <cell r="U127">
            <v>26</v>
          </cell>
          <cell r="V127">
            <v>30</v>
          </cell>
          <cell r="W127">
            <v>26</v>
          </cell>
          <cell r="X127">
            <v>28</v>
          </cell>
          <cell r="Y127">
            <v>27</v>
          </cell>
          <cell r="Z127" t="str">
            <v>No Students</v>
          </cell>
          <cell r="AA127" t="str">
            <v>No Students</v>
          </cell>
          <cell r="AB127" t="str">
            <v>No Students</v>
          </cell>
          <cell r="AC127" t="str">
            <v>No Students</v>
          </cell>
          <cell r="AD127" t="str">
            <v>No Students</v>
          </cell>
          <cell r="AE127" t="str">
            <v>No Students</v>
          </cell>
          <cell r="AF127" t="str">
            <v>No Students</v>
          </cell>
          <cell r="AG127">
            <v>0.57250000000000001</v>
          </cell>
        </row>
        <row r="128">
          <cell r="C128">
            <v>5366</v>
          </cell>
          <cell r="D128" t="str">
            <v>Bellingham Family Partnership Program</v>
          </cell>
          <cell r="E128">
            <v>19</v>
          </cell>
          <cell r="F128">
            <v>0</v>
          </cell>
          <cell r="G128">
            <v>26</v>
          </cell>
          <cell r="H128">
            <v>30</v>
          </cell>
          <cell r="I128">
            <v>24</v>
          </cell>
          <cell r="J128">
            <v>41</v>
          </cell>
          <cell r="K128">
            <v>37</v>
          </cell>
          <cell r="L128">
            <v>29</v>
          </cell>
          <cell r="M128">
            <v>35</v>
          </cell>
          <cell r="N128">
            <v>23</v>
          </cell>
          <cell r="O128">
            <v>0</v>
          </cell>
          <cell r="P128">
            <v>0</v>
          </cell>
          <cell r="Q128">
            <v>0</v>
          </cell>
          <cell r="R128">
            <v>0</v>
          </cell>
          <cell r="S128" t="str">
            <v>N&lt;10</v>
          </cell>
          <cell r="T128" t="str">
            <v>No Students</v>
          </cell>
          <cell r="U128" t="str">
            <v>N&lt;10</v>
          </cell>
          <cell r="V128" t="str">
            <v>N&lt;10</v>
          </cell>
          <cell r="W128" t="str">
            <v>N&lt;10</v>
          </cell>
          <cell r="X128">
            <v>10</v>
          </cell>
          <cell r="Y128">
            <v>12</v>
          </cell>
          <cell r="Z128" t="str">
            <v>N&lt;10</v>
          </cell>
          <cell r="AA128">
            <v>14</v>
          </cell>
          <cell r="AB128" t="str">
            <v>N&lt;10</v>
          </cell>
          <cell r="AC128" t="str">
            <v>No Students</v>
          </cell>
          <cell r="AD128" t="str">
            <v>No Students</v>
          </cell>
          <cell r="AE128" t="str">
            <v>No Students</v>
          </cell>
          <cell r="AF128" t="str">
            <v>No Students</v>
          </cell>
          <cell r="AG128">
            <v>0.2727</v>
          </cell>
        </row>
        <row r="129">
          <cell r="C129">
            <v>2553</v>
          </cell>
          <cell r="D129" t="str">
            <v>Bellingham High School</v>
          </cell>
          <cell r="E129">
            <v>0</v>
          </cell>
          <cell r="F129">
            <v>0</v>
          </cell>
          <cell r="G129">
            <v>0</v>
          </cell>
          <cell r="H129">
            <v>0</v>
          </cell>
          <cell r="I129">
            <v>0</v>
          </cell>
          <cell r="J129">
            <v>0</v>
          </cell>
          <cell r="K129">
            <v>0</v>
          </cell>
          <cell r="L129">
            <v>0</v>
          </cell>
          <cell r="M129">
            <v>0</v>
          </cell>
          <cell r="N129">
            <v>0</v>
          </cell>
          <cell r="O129">
            <v>302</v>
          </cell>
          <cell r="P129">
            <v>265</v>
          </cell>
          <cell r="Q129">
            <v>311</v>
          </cell>
          <cell r="R129">
            <v>342</v>
          </cell>
          <cell r="S129" t="str">
            <v>No Students</v>
          </cell>
          <cell r="T129" t="str">
            <v>No Students</v>
          </cell>
          <cell r="U129" t="str">
            <v>No Students</v>
          </cell>
          <cell r="V129" t="str">
            <v>No Students</v>
          </cell>
          <cell r="W129" t="str">
            <v>No Students</v>
          </cell>
          <cell r="X129" t="str">
            <v>No Students</v>
          </cell>
          <cell r="Y129" t="str">
            <v>No Students</v>
          </cell>
          <cell r="Z129" t="str">
            <v>No Students</v>
          </cell>
          <cell r="AA129" t="str">
            <v>No Students</v>
          </cell>
          <cell r="AB129" t="str">
            <v>No Students</v>
          </cell>
          <cell r="AC129">
            <v>89</v>
          </cell>
          <cell r="AD129">
            <v>98</v>
          </cell>
          <cell r="AE129">
            <v>88</v>
          </cell>
          <cell r="AF129">
            <v>99</v>
          </cell>
          <cell r="AG129">
            <v>0.30659999999999998</v>
          </cell>
        </row>
        <row r="130">
          <cell r="C130">
            <v>5340</v>
          </cell>
          <cell r="D130" t="str">
            <v>Bellingham Re-Engagement Program</v>
          </cell>
          <cell r="E130">
            <v>0</v>
          </cell>
          <cell r="F130">
            <v>0</v>
          </cell>
          <cell r="G130">
            <v>0</v>
          </cell>
          <cell r="H130">
            <v>0</v>
          </cell>
          <cell r="I130">
            <v>0</v>
          </cell>
          <cell r="J130">
            <v>0</v>
          </cell>
          <cell r="K130">
            <v>0</v>
          </cell>
          <cell r="L130">
            <v>0</v>
          </cell>
          <cell r="M130">
            <v>0</v>
          </cell>
          <cell r="N130">
            <v>0</v>
          </cell>
          <cell r="O130">
            <v>0</v>
          </cell>
          <cell r="P130">
            <v>0</v>
          </cell>
          <cell r="Q130">
            <v>14</v>
          </cell>
          <cell r="R130">
            <v>83</v>
          </cell>
          <cell r="S130" t="str">
            <v>No Students</v>
          </cell>
          <cell r="T130" t="str">
            <v>No Students</v>
          </cell>
          <cell r="U130" t="str">
            <v>No Students</v>
          </cell>
          <cell r="V130" t="str">
            <v>No Students</v>
          </cell>
          <cell r="W130" t="str">
            <v>No Students</v>
          </cell>
          <cell r="X130" t="str">
            <v>No Students</v>
          </cell>
          <cell r="Y130" t="str">
            <v>No Students</v>
          </cell>
          <cell r="Z130" t="str">
            <v>No Students</v>
          </cell>
          <cell r="AA130" t="str">
            <v>No Students</v>
          </cell>
          <cell r="AB130" t="str">
            <v>No Students</v>
          </cell>
          <cell r="AC130" t="str">
            <v>No Students</v>
          </cell>
          <cell r="AD130" t="str">
            <v>No Students</v>
          </cell>
          <cell r="AE130" t="str">
            <v>N&lt;10</v>
          </cell>
          <cell r="AF130">
            <v>53</v>
          </cell>
          <cell r="AG130">
            <v>0.63919999999999999</v>
          </cell>
        </row>
        <row r="131">
          <cell r="C131">
            <v>2431</v>
          </cell>
          <cell r="D131" t="str">
            <v>Birchwood Elementary School</v>
          </cell>
          <cell r="E131">
            <v>74</v>
          </cell>
          <cell r="F131">
            <v>0</v>
          </cell>
          <cell r="G131">
            <v>61</v>
          </cell>
          <cell r="H131">
            <v>60</v>
          </cell>
          <cell r="I131">
            <v>55</v>
          </cell>
          <cell r="J131">
            <v>73</v>
          </cell>
          <cell r="K131">
            <v>46</v>
          </cell>
          <cell r="L131">
            <v>0</v>
          </cell>
          <cell r="M131">
            <v>0</v>
          </cell>
          <cell r="N131">
            <v>0</v>
          </cell>
          <cell r="O131">
            <v>0</v>
          </cell>
          <cell r="P131">
            <v>0</v>
          </cell>
          <cell r="Q131">
            <v>0</v>
          </cell>
          <cell r="R131">
            <v>0</v>
          </cell>
          <cell r="S131">
            <v>22</v>
          </cell>
          <cell r="T131" t="str">
            <v>No Students</v>
          </cell>
          <cell r="U131">
            <v>33</v>
          </cell>
          <cell r="V131">
            <v>24</v>
          </cell>
          <cell r="W131">
            <v>31</v>
          </cell>
          <cell r="X131">
            <v>41</v>
          </cell>
          <cell r="Y131">
            <v>26</v>
          </cell>
          <cell r="Z131" t="str">
            <v>No Students</v>
          </cell>
          <cell r="AA131" t="str">
            <v>No Students</v>
          </cell>
          <cell r="AB131" t="str">
            <v>No Students</v>
          </cell>
          <cell r="AC131" t="str">
            <v>No Students</v>
          </cell>
          <cell r="AD131" t="str">
            <v>No Students</v>
          </cell>
          <cell r="AE131" t="str">
            <v>No Students</v>
          </cell>
          <cell r="AF131" t="str">
            <v>No Students</v>
          </cell>
          <cell r="AG131">
            <v>0.47970000000000002</v>
          </cell>
        </row>
        <row r="132">
          <cell r="C132">
            <v>2817</v>
          </cell>
          <cell r="D132" t="str">
            <v>Carl Cozier Elementary School</v>
          </cell>
          <cell r="E132">
            <v>62</v>
          </cell>
          <cell r="F132">
            <v>0</v>
          </cell>
          <cell r="G132">
            <v>55</v>
          </cell>
          <cell r="H132">
            <v>44</v>
          </cell>
          <cell r="I132">
            <v>62</v>
          </cell>
          <cell r="J132">
            <v>58</v>
          </cell>
          <cell r="K132">
            <v>41</v>
          </cell>
          <cell r="L132">
            <v>0</v>
          </cell>
          <cell r="M132">
            <v>0</v>
          </cell>
          <cell r="N132">
            <v>0</v>
          </cell>
          <cell r="O132">
            <v>0</v>
          </cell>
          <cell r="P132">
            <v>0</v>
          </cell>
          <cell r="Q132">
            <v>0</v>
          </cell>
          <cell r="R132">
            <v>0</v>
          </cell>
          <cell r="S132">
            <v>18</v>
          </cell>
          <cell r="T132" t="str">
            <v>No Students</v>
          </cell>
          <cell r="U132">
            <v>19</v>
          </cell>
          <cell r="V132">
            <v>15</v>
          </cell>
          <cell r="W132">
            <v>26</v>
          </cell>
          <cell r="X132">
            <v>22</v>
          </cell>
          <cell r="Y132">
            <v>20</v>
          </cell>
          <cell r="Z132" t="str">
            <v>No Students</v>
          </cell>
          <cell r="AA132" t="str">
            <v>No Students</v>
          </cell>
          <cell r="AB132" t="str">
            <v>No Students</v>
          </cell>
          <cell r="AC132" t="str">
            <v>No Students</v>
          </cell>
          <cell r="AD132" t="str">
            <v>No Students</v>
          </cell>
          <cell r="AE132" t="str">
            <v>No Students</v>
          </cell>
          <cell r="AF132" t="str">
            <v>No Students</v>
          </cell>
          <cell r="AG132">
            <v>0.37269999999999998</v>
          </cell>
        </row>
        <row r="133">
          <cell r="C133">
            <v>2365</v>
          </cell>
          <cell r="D133" t="str">
            <v>Columbia Elementary School</v>
          </cell>
          <cell r="E133">
            <v>28</v>
          </cell>
          <cell r="F133">
            <v>0</v>
          </cell>
          <cell r="G133">
            <v>44</v>
          </cell>
          <cell r="H133">
            <v>26</v>
          </cell>
          <cell r="I133">
            <v>38</v>
          </cell>
          <cell r="J133">
            <v>49</v>
          </cell>
          <cell r="K133">
            <v>50</v>
          </cell>
          <cell r="L133">
            <v>0</v>
          </cell>
          <cell r="M133">
            <v>0</v>
          </cell>
          <cell r="N133">
            <v>0</v>
          </cell>
          <cell r="O133">
            <v>0</v>
          </cell>
          <cell r="P133">
            <v>0</v>
          </cell>
          <cell r="Q133">
            <v>0</v>
          </cell>
          <cell r="R133">
            <v>0</v>
          </cell>
          <cell r="S133" t="str">
            <v>N&lt;10</v>
          </cell>
          <cell r="T133" t="str">
            <v>No Students</v>
          </cell>
          <cell r="U133">
            <v>12</v>
          </cell>
          <cell r="V133" t="str">
            <v>N&lt;10</v>
          </cell>
          <cell r="W133">
            <v>10</v>
          </cell>
          <cell r="X133">
            <v>14</v>
          </cell>
          <cell r="Y133" t="str">
            <v>N&lt;10</v>
          </cell>
          <cell r="Z133" t="str">
            <v>No Students</v>
          </cell>
          <cell r="AA133" t="str">
            <v>No Students</v>
          </cell>
          <cell r="AB133" t="str">
            <v>No Students</v>
          </cell>
          <cell r="AC133" t="str">
            <v>No Students</v>
          </cell>
          <cell r="AD133" t="str">
            <v>No Students</v>
          </cell>
          <cell r="AE133" t="str">
            <v>No Students</v>
          </cell>
          <cell r="AF133" t="str">
            <v>No Students</v>
          </cell>
          <cell r="AG133">
            <v>0.2</v>
          </cell>
        </row>
        <row r="134">
          <cell r="C134">
            <v>5239</v>
          </cell>
          <cell r="D134" t="str">
            <v>Cordata Elementary School</v>
          </cell>
          <cell r="E134">
            <v>80</v>
          </cell>
          <cell r="F134">
            <v>0</v>
          </cell>
          <cell r="G134">
            <v>67</v>
          </cell>
          <cell r="H134">
            <v>54</v>
          </cell>
          <cell r="I134">
            <v>58</v>
          </cell>
          <cell r="J134">
            <v>52</v>
          </cell>
          <cell r="K134">
            <v>66</v>
          </cell>
          <cell r="L134">
            <v>0</v>
          </cell>
          <cell r="M134">
            <v>0</v>
          </cell>
          <cell r="N134">
            <v>0</v>
          </cell>
          <cell r="O134">
            <v>0</v>
          </cell>
          <cell r="P134">
            <v>0</v>
          </cell>
          <cell r="Q134">
            <v>0</v>
          </cell>
          <cell r="R134">
            <v>0</v>
          </cell>
          <cell r="S134">
            <v>31</v>
          </cell>
          <cell r="T134" t="str">
            <v>No Students</v>
          </cell>
          <cell r="U134">
            <v>36</v>
          </cell>
          <cell r="V134">
            <v>35</v>
          </cell>
          <cell r="W134">
            <v>39</v>
          </cell>
          <cell r="X134">
            <v>39</v>
          </cell>
          <cell r="Y134">
            <v>52</v>
          </cell>
          <cell r="Z134" t="str">
            <v>No Students</v>
          </cell>
          <cell r="AA134" t="str">
            <v>No Students</v>
          </cell>
          <cell r="AB134" t="str">
            <v>No Students</v>
          </cell>
          <cell r="AC134" t="str">
            <v>No Students</v>
          </cell>
          <cell r="AD134" t="str">
            <v>No Students</v>
          </cell>
          <cell r="AE134" t="str">
            <v>No Students</v>
          </cell>
          <cell r="AF134" t="str">
            <v>No Students</v>
          </cell>
          <cell r="AG134">
            <v>0.61539999999999995</v>
          </cell>
        </row>
        <row r="135">
          <cell r="C135">
            <v>2066</v>
          </cell>
          <cell r="D135" t="str">
            <v>Fairhaven Middle School</v>
          </cell>
          <cell r="E135">
            <v>0</v>
          </cell>
          <cell r="F135">
            <v>0</v>
          </cell>
          <cell r="G135">
            <v>0</v>
          </cell>
          <cell r="H135">
            <v>0</v>
          </cell>
          <cell r="I135">
            <v>0</v>
          </cell>
          <cell r="J135">
            <v>0</v>
          </cell>
          <cell r="K135">
            <v>0</v>
          </cell>
          <cell r="L135">
            <v>201</v>
          </cell>
          <cell r="M135">
            <v>179</v>
          </cell>
          <cell r="N135">
            <v>218</v>
          </cell>
          <cell r="O135">
            <v>0</v>
          </cell>
          <cell r="P135">
            <v>0</v>
          </cell>
          <cell r="Q135">
            <v>0</v>
          </cell>
          <cell r="R135">
            <v>0</v>
          </cell>
          <cell r="S135" t="str">
            <v>No Students</v>
          </cell>
          <cell r="T135" t="str">
            <v>No Students</v>
          </cell>
          <cell r="U135" t="str">
            <v>No Students</v>
          </cell>
          <cell r="V135" t="str">
            <v>No Students</v>
          </cell>
          <cell r="W135" t="str">
            <v>No Students</v>
          </cell>
          <cell r="X135" t="str">
            <v>No Students</v>
          </cell>
          <cell r="Y135" t="str">
            <v>No Students</v>
          </cell>
          <cell r="Z135">
            <v>61</v>
          </cell>
          <cell r="AA135">
            <v>55</v>
          </cell>
          <cell r="AB135">
            <v>66</v>
          </cell>
          <cell r="AC135" t="str">
            <v>No Students</v>
          </cell>
          <cell r="AD135" t="str">
            <v>No Students</v>
          </cell>
          <cell r="AE135" t="str">
            <v>No Students</v>
          </cell>
          <cell r="AF135" t="str">
            <v>No Students</v>
          </cell>
          <cell r="AG135">
            <v>0.30430000000000001</v>
          </cell>
        </row>
        <row r="136">
          <cell r="C136">
            <v>2262</v>
          </cell>
          <cell r="D136" t="str">
            <v>Geneva Elementary School</v>
          </cell>
          <cell r="E136">
            <v>85</v>
          </cell>
          <cell r="F136">
            <v>0</v>
          </cell>
          <cell r="G136">
            <v>67</v>
          </cell>
          <cell r="H136">
            <v>80</v>
          </cell>
          <cell r="I136">
            <v>55</v>
          </cell>
          <cell r="J136">
            <v>71</v>
          </cell>
          <cell r="K136">
            <v>72</v>
          </cell>
          <cell r="L136">
            <v>0</v>
          </cell>
          <cell r="M136">
            <v>0</v>
          </cell>
          <cell r="N136">
            <v>0</v>
          </cell>
          <cell r="O136">
            <v>0</v>
          </cell>
          <cell r="P136">
            <v>0</v>
          </cell>
          <cell r="Q136">
            <v>0</v>
          </cell>
          <cell r="R136">
            <v>0</v>
          </cell>
          <cell r="S136">
            <v>11</v>
          </cell>
          <cell r="T136" t="str">
            <v>No Students</v>
          </cell>
          <cell r="U136">
            <v>22</v>
          </cell>
          <cell r="V136">
            <v>19</v>
          </cell>
          <cell r="W136">
            <v>14</v>
          </cell>
          <cell r="X136">
            <v>18</v>
          </cell>
          <cell r="Y136">
            <v>14</v>
          </cell>
          <cell r="Z136" t="str">
            <v>No Students</v>
          </cell>
          <cell r="AA136" t="str">
            <v>No Students</v>
          </cell>
          <cell r="AB136" t="str">
            <v>No Students</v>
          </cell>
          <cell r="AC136" t="str">
            <v>No Students</v>
          </cell>
          <cell r="AD136" t="str">
            <v>No Students</v>
          </cell>
          <cell r="AE136" t="str">
            <v>No Students</v>
          </cell>
          <cell r="AF136" t="str">
            <v>No Students</v>
          </cell>
          <cell r="AG136">
            <v>0.22789999999999999</v>
          </cell>
        </row>
        <row r="137">
          <cell r="C137">
            <v>3134</v>
          </cell>
          <cell r="D137" t="str">
            <v>Happy Valley Elementary School</v>
          </cell>
          <cell r="E137">
            <v>86</v>
          </cell>
          <cell r="F137">
            <v>0</v>
          </cell>
          <cell r="G137">
            <v>78</v>
          </cell>
          <cell r="H137">
            <v>75</v>
          </cell>
          <cell r="I137">
            <v>66</v>
          </cell>
          <cell r="J137">
            <v>68</v>
          </cell>
          <cell r="K137">
            <v>73</v>
          </cell>
          <cell r="L137">
            <v>0</v>
          </cell>
          <cell r="M137">
            <v>0</v>
          </cell>
          <cell r="N137">
            <v>0</v>
          </cell>
          <cell r="O137">
            <v>0</v>
          </cell>
          <cell r="P137">
            <v>0</v>
          </cell>
          <cell r="Q137">
            <v>0</v>
          </cell>
          <cell r="R137">
            <v>0</v>
          </cell>
          <cell r="S137">
            <v>25</v>
          </cell>
          <cell r="T137" t="str">
            <v>No Students</v>
          </cell>
          <cell r="U137">
            <v>25</v>
          </cell>
          <cell r="V137">
            <v>24</v>
          </cell>
          <cell r="W137">
            <v>20</v>
          </cell>
          <cell r="X137">
            <v>18</v>
          </cell>
          <cell r="Y137">
            <v>19</v>
          </cell>
          <cell r="Z137" t="str">
            <v>No Students</v>
          </cell>
          <cell r="AA137" t="str">
            <v>No Students</v>
          </cell>
          <cell r="AB137" t="str">
            <v>No Students</v>
          </cell>
          <cell r="AC137" t="str">
            <v>No Students</v>
          </cell>
          <cell r="AD137" t="str">
            <v>No Students</v>
          </cell>
          <cell r="AE137" t="str">
            <v>No Students</v>
          </cell>
          <cell r="AF137" t="str">
            <v>No Students</v>
          </cell>
          <cell r="AG137">
            <v>0.29370000000000002</v>
          </cell>
        </row>
        <row r="138">
          <cell r="C138">
            <v>4442</v>
          </cell>
          <cell r="D138" t="str">
            <v>Kulshan Middle School</v>
          </cell>
          <cell r="E138">
            <v>0</v>
          </cell>
          <cell r="F138">
            <v>0</v>
          </cell>
          <cell r="G138">
            <v>0</v>
          </cell>
          <cell r="H138">
            <v>0</v>
          </cell>
          <cell r="I138">
            <v>0</v>
          </cell>
          <cell r="J138">
            <v>0</v>
          </cell>
          <cell r="K138">
            <v>0</v>
          </cell>
          <cell r="L138">
            <v>213</v>
          </cell>
          <cell r="M138">
            <v>202</v>
          </cell>
          <cell r="N138">
            <v>210</v>
          </cell>
          <cell r="O138">
            <v>0</v>
          </cell>
          <cell r="P138">
            <v>0</v>
          </cell>
          <cell r="Q138">
            <v>0</v>
          </cell>
          <cell r="R138">
            <v>0</v>
          </cell>
          <cell r="S138" t="str">
            <v>No Students</v>
          </cell>
          <cell r="T138" t="str">
            <v>No Students</v>
          </cell>
          <cell r="U138" t="str">
            <v>No Students</v>
          </cell>
          <cell r="V138" t="str">
            <v>No Students</v>
          </cell>
          <cell r="W138" t="str">
            <v>No Students</v>
          </cell>
          <cell r="X138" t="str">
            <v>No Students</v>
          </cell>
          <cell r="Y138" t="str">
            <v>No Students</v>
          </cell>
          <cell r="Z138">
            <v>55</v>
          </cell>
          <cell r="AA138">
            <v>48</v>
          </cell>
          <cell r="AB138">
            <v>65</v>
          </cell>
          <cell r="AC138" t="str">
            <v>No Students</v>
          </cell>
          <cell r="AD138" t="str">
            <v>No Students</v>
          </cell>
          <cell r="AE138" t="str">
            <v>No Students</v>
          </cell>
          <cell r="AF138" t="str">
            <v>No Students</v>
          </cell>
          <cell r="AG138">
            <v>0.26879999999999998</v>
          </cell>
        </row>
        <row r="139">
          <cell r="C139">
            <v>2225</v>
          </cell>
          <cell r="D139" t="str">
            <v xml:space="preserve">Lowell Elementary School </v>
          </cell>
          <cell r="E139">
            <v>58</v>
          </cell>
          <cell r="F139">
            <v>0</v>
          </cell>
          <cell r="G139">
            <v>49</v>
          </cell>
          <cell r="H139">
            <v>45</v>
          </cell>
          <cell r="I139">
            <v>56</v>
          </cell>
          <cell r="J139">
            <v>38</v>
          </cell>
          <cell r="K139">
            <v>55</v>
          </cell>
          <cell r="L139">
            <v>0</v>
          </cell>
          <cell r="M139">
            <v>0</v>
          </cell>
          <cell r="N139">
            <v>0</v>
          </cell>
          <cell r="O139">
            <v>0</v>
          </cell>
          <cell r="P139">
            <v>0</v>
          </cell>
          <cell r="Q139">
            <v>0</v>
          </cell>
          <cell r="R139">
            <v>0</v>
          </cell>
          <cell r="S139">
            <v>14</v>
          </cell>
          <cell r="T139" t="str">
            <v>No Students</v>
          </cell>
          <cell r="U139">
            <v>14</v>
          </cell>
          <cell r="V139">
            <v>12</v>
          </cell>
          <cell r="W139">
            <v>25</v>
          </cell>
          <cell r="X139" t="str">
            <v>N&lt;10</v>
          </cell>
          <cell r="Y139">
            <v>21</v>
          </cell>
          <cell r="Z139" t="str">
            <v>No Students</v>
          </cell>
          <cell r="AA139" t="str">
            <v>No Students</v>
          </cell>
          <cell r="AB139" t="str">
            <v>No Students</v>
          </cell>
          <cell r="AC139" t="str">
            <v>No Students</v>
          </cell>
          <cell r="AD139" t="str">
            <v>No Students</v>
          </cell>
          <cell r="AE139" t="str">
            <v>No Students</v>
          </cell>
          <cell r="AF139" t="str">
            <v>No Students</v>
          </cell>
          <cell r="AG139">
            <v>0.31559999999999999</v>
          </cell>
        </row>
        <row r="140">
          <cell r="C140">
            <v>4571</v>
          </cell>
          <cell r="D140" t="str">
            <v>Northern Heights Elementary Schl</v>
          </cell>
          <cell r="E140">
            <v>82</v>
          </cell>
          <cell r="F140">
            <v>0</v>
          </cell>
          <cell r="G140">
            <v>62</v>
          </cell>
          <cell r="H140">
            <v>78</v>
          </cell>
          <cell r="I140">
            <v>67</v>
          </cell>
          <cell r="J140">
            <v>59</v>
          </cell>
          <cell r="K140">
            <v>62</v>
          </cell>
          <cell r="L140">
            <v>0</v>
          </cell>
          <cell r="M140">
            <v>0</v>
          </cell>
          <cell r="N140">
            <v>0</v>
          </cell>
          <cell r="O140">
            <v>0</v>
          </cell>
          <cell r="P140">
            <v>0</v>
          </cell>
          <cell r="Q140">
            <v>0</v>
          </cell>
          <cell r="R140">
            <v>0</v>
          </cell>
          <cell r="S140">
            <v>12</v>
          </cell>
          <cell r="T140" t="str">
            <v>No Students</v>
          </cell>
          <cell r="U140">
            <v>18</v>
          </cell>
          <cell r="V140">
            <v>19</v>
          </cell>
          <cell r="W140">
            <v>15</v>
          </cell>
          <cell r="X140" t="str">
            <v>N&lt;10</v>
          </cell>
          <cell r="Y140">
            <v>15</v>
          </cell>
          <cell r="Z140" t="str">
            <v>No Students</v>
          </cell>
          <cell r="AA140" t="str">
            <v>No Students</v>
          </cell>
          <cell r="AB140" t="str">
            <v>No Students</v>
          </cell>
          <cell r="AC140" t="str">
            <v>No Students</v>
          </cell>
          <cell r="AD140" t="str">
            <v>No Students</v>
          </cell>
          <cell r="AE140" t="str">
            <v>No Students</v>
          </cell>
          <cell r="AF140" t="str">
            <v>No Students</v>
          </cell>
          <cell r="AG140">
            <v>0.21460000000000001</v>
          </cell>
        </row>
        <row r="141">
          <cell r="C141">
            <v>1647</v>
          </cell>
          <cell r="D141" t="str">
            <v>Options High School</v>
          </cell>
          <cell r="E141">
            <v>0</v>
          </cell>
          <cell r="F141">
            <v>0</v>
          </cell>
          <cell r="G141">
            <v>0</v>
          </cell>
          <cell r="H141">
            <v>0</v>
          </cell>
          <cell r="I141">
            <v>0</v>
          </cell>
          <cell r="J141">
            <v>0</v>
          </cell>
          <cell r="K141">
            <v>0</v>
          </cell>
          <cell r="L141">
            <v>0</v>
          </cell>
          <cell r="M141">
            <v>0</v>
          </cell>
          <cell r="N141">
            <v>0</v>
          </cell>
          <cell r="O141">
            <v>37</v>
          </cell>
          <cell r="P141">
            <v>52</v>
          </cell>
          <cell r="Q141">
            <v>34</v>
          </cell>
          <cell r="R141">
            <v>67</v>
          </cell>
          <cell r="S141" t="str">
            <v>No Students</v>
          </cell>
          <cell r="T141" t="str">
            <v>No Students</v>
          </cell>
          <cell r="U141" t="str">
            <v>No Students</v>
          </cell>
          <cell r="V141" t="str">
            <v>No Students</v>
          </cell>
          <cell r="W141" t="str">
            <v>No Students</v>
          </cell>
          <cell r="X141" t="str">
            <v>No Students</v>
          </cell>
          <cell r="Y141" t="str">
            <v>No Students</v>
          </cell>
          <cell r="Z141" t="str">
            <v>No Students</v>
          </cell>
          <cell r="AA141" t="str">
            <v>No Students</v>
          </cell>
          <cell r="AB141" t="str">
            <v>No Students</v>
          </cell>
          <cell r="AC141">
            <v>17</v>
          </cell>
          <cell r="AD141">
            <v>30</v>
          </cell>
          <cell r="AE141">
            <v>16</v>
          </cell>
          <cell r="AF141">
            <v>33</v>
          </cell>
          <cell r="AG141">
            <v>0.50529999999999997</v>
          </cell>
        </row>
        <row r="142">
          <cell r="C142">
            <v>3202</v>
          </cell>
          <cell r="D142" t="str">
            <v>Parkview Elementary School</v>
          </cell>
          <cell r="E142">
            <v>76</v>
          </cell>
          <cell r="F142">
            <v>0</v>
          </cell>
          <cell r="G142">
            <v>78</v>
          </cell>
          <cell r="H142">
            <v>59</v>
          </cell>
          <cell r="I142">
            <v>58</v>
          </cell>
          <cell r="J142">
            <v>65</v>
          </cell>
          <cell r="K142">
            <v>61</v>
          </cell>
          <cell r="L142">
            <v>0</v>
          </cell>
          <cell r="M142">
            <v>0</v>
          </cell>
          <cell r="N142">
            <v>0</v>
          </cell>
          <cell r="O142">
            <v>0</v>
          </cell>
          <cell r="P142">
            <v>0</v>
          </cell>
          <cell r="Q142">
            <v>0</v>
          </cell>
          <cell r="R142">
            <v>0</v>
          </cell>
          <cell r="S142">
            <v>20</v>
          </cell>
          <cell r="T142" t="str">
            <v>No Students</v>
          </cell>
          <cell r="U142">
            <v>23</v>
          </cell>
          <cell r="V142">
            <v>12</v>
          </cell>
          <cell r="W142">
            <v>19</v>
          </cell>
          <cell r="X142">
            <v>21</v>
          </cell>
          <cell r="Y142">
            <v>16</v>
          </cell>
          <cell r="Z142" t="str">
            <v>No Students</v>
          </cell>
          <cell r="AA142" t="str">
            <v>No Students</v>
          </cell>
          <cell r="AB142" t="str">
            <v>No Students</v>
          </cell>
          <cell r="AC142" t="str">
            <v>No Students</v>
          </cell>
          <cell r="AD142" t="str">
            <v>No Students</v>
          </cell>
          <cell r="AE142" t="str">
            <v>No Students</v>
          </cell>
          <cell r="AF142" t="str">
            <v>No Students</v>
          </cell>
          <cell r="AG142">
            <v>0.27960000000000002</v>
          </cell>
        </row>
        <row r="143">
          <cell r="C143">
            <v>2067</v>
          </cell>
          <cell r="D143" t="str">
            <v>Roosevelt Elementary School</v>
          </cell>
          <cell r="E143">
            <v>85</v>
          </cell>
          <cell r="F143">
            <v>0</v>
          </cell>
          <cell r="G143">
            <v>51</v>
          </cell>
          <cell r="H143">
            <v>63</v>
          </cell>
          <cell r="I143">
            <v>64</v>
          </cell>
          <cell r="J143">
            <v>66</v>
          </cell>
          <cell r="K143">
            <v>46</v>
          </cell>
          <cell r="L143">
            <v>0</v>
          </cell>
          <cell r="M143">
            <v>0</v>
          </cell>
          <cell r="N143">
            <v>0</v>
          </cell>
          <cell r="O143">
            <v>0</v>
          </cell>
          <cell r="P143">
            <v>0</v>
          </cell>
          <cell r="Q143">
            <v>0</v>
          </cell>
          <cell r="R143">
            <v>0</v>
          </cell>
          <cell r="S143">
            <v>21</v>
          </cell>
          <cell r="T143" t="str">
            <v>No Students</v>
          </cell>
          <cell r="U143">
            <v>22</v>
          </cell>
          <cell r="V143">
            <v>29</v>
          </cell>
          <cell r="W143">
            <v>31</v>
          </cell>
          <cell r="X143">
            <v>33</v>
          </cell>
          <cell r="Y143">
            <v>23</v>
          </cell>
          <cell r="Z143" t="str">
            <v>No Students</v>
          </cell>
          <cell r="AA143" t="str">
            <v>No Students</v>
          </cell>
          <cell r="AB143" t="str">
            <v>No Students</v>
          </cell>
          <cell r="AC143" t="str">
            <v>No Students</v>
          </cell>
          <cell r="AD143" t="str">
            <v>No Students</v>
          </cell>
          <cell r="AE143" t="str">
            <v>No Students</v>
          </cell>
          <cell r="AF143" t="str">
            <v>No Students</v>
          </cell>
          <cell r="AG143">
            <v>0.42399999999999999</v>
          </cell>
        </row>
        <row r="144">
          <cell r="C144">
            <v>3576</v>
          </cell>
          <cell r="D144" t="str">
            <v>Sehome High School</v>
          </cell>
          <cell r="E144">
            <v>0</v>
          </cell>
          <cell r="F144">
            <v>0</v>
          </cell>
          <cell r="G144">
            <v>0</v>
          </cell>
          <cell r="H144">
            <v>0</v>
          </cell>
          <cell r="I144">
            <v>0</v>
          </cell>
          <cell r="J144">
            <v>0</v>
          </cell>
          <cell r="K144">
            <v>0</v>
          </cell>
          <cell r="L144">
            <v>0</v>
          </cell>
          <cell r="M144">
            <v>0</v>
          </cell>
          <cell r="N144">
            <v>0</v>
          </cell>
          <cell r="O144">
            <v>308</v>
          </cell>
          <cell r="P144">
            <v>259</v>
          </cell>
          <cell r="Q144">
            <v>300</v>
          </cell>
          <cell r="R144">
            <v>297</v>
          </cell>
          <cell r="S144" t="str">
            <v>No Students</v>
          </cell>
          <cell r="T144" t="str">
            <v>No Students</v>
          </cell>
          <cell r="U144" t="str">
            <v>No Students</v>
          </cell>
          <cell r="V144" t="str">
            <v>No Students</v>
          </cell>
          <cell r="W144" t="str">
            <v>No Students</v>
          </cell>
          <cell r="X144" t="str">
            <v>No Students</v>
          </cell>
          <cell r="Y144" t="str">
            <v>No Students</v>
          </cell>
          <cell r="Z144" t="str">
            <v>No Students</v>
          </cell>
          <cell r="AA144" t="str">
            <v>No Students</v>
          </cell>
          <cell r="AB144" t="str">
            <v>No Students</v>
          </cell>
          <cell r="AC144">
            <v>78</v>
          </cell>
          <cell r="AD144">
            <v>60</v>
          </cell>
          <cell r="AE144">
            <v>60</v>
          </cell>
          <cell r="AF144">
            <v>68</v>
          </cell>
          <cell r="AG144">
            <v>0.22850000000000001</v>
          </cell>
        </row>
        <row r="145">
          <cell r="C145">
            <v>3201</v>
          </cell>
          <cell r="D145" t="str">
            <v>Shuksan Middle School</v>
          </cell>
          <cell r="E145">
            <v>0</v>
          </cell>
          <cell r="F145">
            <v>0</v>
          </cell>
          <cell r="G145">
            <v>0</v>
          </cell>
          <cell r="H145">
            <v>0</v>
          </cell>
          <cell r="I145">
            <v>0</v>
          </cell>
          <cell r="J145">
            <v>0</v>
          </cell>
          <cell r="K145">
            <v>0</v>
          </cell>
          <cell r="L145">
            <v>193</v>
          </cell>
          <cell r="M145">
            <v>203</v>
          </cell>
          <cell r="N145">
            <v>184</v>
          </cell>
          <cell r="O145">
            <v>0</v>
          </cell>
          <cell r="P145">
            <v>0</v>
          </cell>
          <cell r="Q145">
            <v>0</v>
          </cell>
          <cell r="R145">
            <v>0</v>
          </cell>
          <cell r="S145" t="str">
            <v>No Students</v>
          </cell>
          <cell r="T145" t="str">
            <v>No Students</v>
          </cell>
          <cell r="U145" t="str">
            <v>No Students</v>
          </cell>
          <cell r="V145" t="str">
            <v>No Students</v>
          </cell>
          <cell r="W145" t="str">
            <v>No Students</v>
          </cell>
          <cell r="X145" t="str">
            <v>No Students</v>
          </cell>
          <cell r="Y145" t="str">
            <v>No Students</v>
          </cell>
          <cell r="Z145">
            <v>95</v>
          </cell>
          <cell r="AA145">
            <v>92</v>
          </cell>
          <cell r="AB145">
            <v>92</v>
          </cell>
          <cell r="AC145" t="str">
            <v>No Students</v>
          </cell>
          <cell r="AD145" t="str">
            <v>No Students</v>
          </cell>
          <cell r="AE145" t="str">
            <v>No Students</v>
          </cell>
          <cell r="AF145" t="str">
            <v>No Students</v>
          </cell>
          <cell r="AG145">
            <v>0.48099999999999998</v>
          </cell>
        </row>
        <row r="146">
          <cell r="C146">
            <v>2175</v>
          </cell>
          <cell r="D146" t="str">
            <v>Silver Beach Elementary School</v>
          </cell>
          <cell r="E146">
            <v>53</v>
          </cell>
          <cell r="F146">
            <v>0</v>
          </cell>
          <cell r="G146">
            <v>39</v>
          </cell>
          <cell r="H146">
            <v>62</v>
          </cell>
          <cell r="I146">
            <v>42</v>
          </cell>
          <cell r="J146">
            <v>60</v>
          </cell>
          <cell r="K146">
            <v>67</v>
          </cell>
          <cell r="L146">
            <v>0</v>
          </cell>
          <cell r="M146">
            <v>0</v>
          </cell>
          <cell r="N146">
            <v>0</v>
          </cell>
          <cell r="O146">
            <v>0</v>
          </cell>
          <cell r="P146">
            <v>0</v>
          </cell>
          <cell r="Q146">
            <v>0</v>
          </cell>
          <cell r="R146">
            <v>0</v>
          </cell>
          <cell r="S146" t="str">
            <v>N&lt;10</v>
          </cell>
          <cell r="T146" t="str">
            <v>No Students</v>
          </cell>
          <cell r="U146" t="str">
            <v>N&lt;10</v>
          </cell>
          <cell r="V146" t="str">
            <v>N&lt;10</v>
          </cell>
          <cell r="W146" t="str">
            <v>N&lt;10</v>
          </cell>
          <cell r="X146" t="str">
            <v>N&lt;10</v>
          </cell>
          <cell r="Y146">
            <v>13</v>
          </cell>
          <cell r="Z146" t="str">
            <v>No Students</v>
          </cell>
          <cell r="AA146" t="str">
            <v>No Students</v>
          </cell>
          <cell r="AB146" t="str">
            <v>No Students</v>
          </cell>
          <cell r="AC146" t="str">
            <v>No Students</v>
          </cell>
          <cell r="AD146" t="str">
            <v>No Students</v>
          </cell>
          <cell r="AE146" t="str">
            <v>No Students</v>
          </cell>
          <cell r="AF146" t="str">
            <v>No Students</v>
          </cell>
          <cell r="AG146">
            <v>0.1517</v>
          </cell>
        </row>
        <row r="147">
          <cell r="C147">
            <v>4515</v>
          </cell>
          <cell r="D147" t="str">
            <v>Squalicum High School</v>
          </cell>
          <cell r="E147">
            <v>0</v>
          </cell>
          <cell r="F147">
            <v>0</v>
          </cell>
          <cell r="G147">
            <v>0</v>
          </cell>
          <cell r="H147">
            <v>0</v>
          </cell>
          <cell r="I147">
            <v>0</v>
          </cell>
          <cell r="J147">
            <v>0</v>
          </cell>
          <cell r="K147">
            <v>0</v>
          </cell>
          <cell r="L147">
            <v>0</v>
          </cell>
          <cell r="M147">
            <v>0</v>
          </cell>
          <cell r="N147">
            <v>0</v>
          </cell>
          <cell r="O147">
            <v>321</v>
          </cell>
          <cell r="P147">
            <v>313</v>
          </cell>
          <cell r="Q147">
            <v>295</v>
          </cell>
          <cell r="R147">
            <v>353</v>
          </cell>
          <cell r="S147" t="str">
            <v>No Students</v>
          </cell>
          <cell r="T147" t="str">
            <v>No Students</v>
          </cell>
          <cell r="U147" t="str">
            <v>No Students</v>
          </cell>
          <cell r="V147" t="str">
            <v>No Students</v>
          </cell>
          <cell r="W147" t="str">
            <v>No Students</v>
          </cell>
          <cell r="X147" t="str">
            <v>No Students</v>
          </cell>
          <cell r="Y147" t="str">
            <v>No Students</v>
          </cell>
          <cell r="Z147" t="str">
            <v>No Students</v>
          </cell>
          <cell r="AA147" t="str">
            <v>No Students</v>
          </cell>
          <cell r="AB147" t="str">
            <v>No Students</v>
          </cell>
          <cell r="AC147">
            <v>117</v>
          </cell>
          <cell r="AD147">
            <v>129</v>
          </cell>
          <cell r="AE147">
            <v>105</v>
          </cell>
          <cell r="AF147">
            <v>129</v>
          </cell>
          <cell r="AG147">
            <v>0.37440000000000001</v>
          </cell>
        </row>
        <row r="148">
          <cell r="C148">
            <v>2387</v>
          </cell>
          <cell r="D148" t="str">
            <v>Sunnyland Elementary School</v>
          </cell>
          <cell r="E148">
            <v>67</v>
          </cell>
          <cell r="F148">
            <v>0</v>
          </cell>
          <cell r="G148">
            <v>55</v>
          </cell>
          <cell r="H148">
            <v>36</v>
          </cell>
          <cell r="I148">
            <v>36</v>
          </cell>
          <cell r="J148">
            <v>62</v>
          </cell>
          <cell r="K148">
            <v>53</v>
          </cell>
          <cell r="L148">
            <v>0</v>
          </cell>
          <cell r="M148">
            <v>0</v>
          </cell>
          <cell r="N148">
            <v>0</v>
          </cell>
          <cell r="O148">
            <v>0</v>
          </cell>
          <cell r="P148">
            <v>0</v>
          </cell>
          <cell r="Q148">
            <v>0</v>
          </cell>
          <cell r="R148">
            <v>0</v>
          </cell>
          <cell r="S148" t="str">
            <v>N&lt;10</v>
          </cell>
          <cell r="T148" t="str">
            <v>No Students</v>
          </cell>
          <cell r="U148">
            <v>16</v>
          </cell>
          <cell r="V148" t="str">
            <v>N&lt;10</v>
          </cell>
          <cell r="W148">
            <v>12</v>
          </cell>
          <cell r="X148">
            <v>26</v>
          </cell>
          <cell r="Y148">
            <v>24</v>
          </cell>
          <cell r="Z148" t="str">
            <v>No Students</v>
          </cell>
          <cell r="AA148" t="str">
            <v>No Students</v>
          </cell>
          <cell r="AB148" t="str">
            <v>No Students</v>
          </cell>
          <cell r="AC148" t="str">
            <v>No Students</v>
          </cell>
          <cell r="AD148" t="str">
            <v>No Students</v>
          </cell>
          <cell r="AE148" t="str">
            <v>No Students</v>
          </cell>
          <cell r="AF148" t="str">
            <v>No Students</v>
          </cell>
          <cell r="AG148">
            <v>0.30420000000000003</v>
          </cell>
        </row>
        <row r="149">
          <cell r="C149">
            <v>1799</v>
          </cell>
          <cell r="D149" t="str">
            <v>Visions (Seamar Youth Center)</v>
          </cell>
          <cell r="E149">
            <v>0</v>
          </cell>
          <cell r="F149">
            <v>0</v>
          </cell>
          <cell r="G149">
            <v>0</v>
          </cell>
          <cell r="H149">
            <v>0</v>
          </cell>
          <cell r="I149">
            <v>0</v>
          </cell>
          <cell r="J149">
            <v>0</v>
          </cell>
          <cell r="K149">
            <v>0</v>
          </cell>
          <cell r="L149">
            <v>0</v>
          </cell>
          <cell r="M149">
            <v>0</v>
          </cell>
          <cell r="N149">
            <v>0</v>
          </cell>
          <cell r="O149">
            <v>3</v>
          </cell>
          <cell r="P149">
            <v>4</v>
          </cell>
          <cell r="Q149">
            <v>3</v>
          </cell>
          <cell r="R149">
            <v>3</v>
          </cell>
          <cell r="S149" t="str">
            <v>No Students</v>
          </cell>
          <cell r="T149" t="str">
            <v>No Students</v>
          </cell>
          <cell r="U149" t="str">
            <v>No Students</v>
          </cell>
          <cell r="V149" t="str">
            <v>No Students</v>
          </cell>
          <cell r="W149" t="str">
            <v>No Students</v>
          </cell>
          <cell r="X149" t="str">
            <v>No Students</v>
          </cell>
          <cell r="Y149" t="str">
            <v>No Students</v>
          </cell>
          <cell r="Z149" t="str">
            <v>No Students</v>
          </cell>
          <cell r="AA149" t="str">
            <v>No Students</v>
          </cell>
          <cell r="AB149" t="str">
            <v>No Students</v>
          </cell>
          <cell r="AC149" t="str">
            <v>N&lt;10</v>
          </cell>
          <cell r="AD149" t="str">
            <v>N&lt;10</v>
          </cell>
          <cell r="AE149" t="str">
            <v>N&lt;10</v>
          </cell>
          <cell r="AF149" t="str">
            <v>N&lt;10</v>
          </cell>
          <cell r="AG149">
            <v>0.53849999999999998</v>
          </cell>
        </row>
        <row r="150">
          <cell r="C150">
            <v>5125</v>
          </cell>
          <cell r="D150" t="str">
            <v>Wade King Elementary School</v>
          </cell>
          <cell r="E150">
            <v>69</v>
          </cell>
          <cell r="F150">
            <v>0</v>
          </cell>
          <cell r="G150">
            <v>46</v>
          </cell>
          <cell r="H150">
            <v>55</v>
          </cell>
          <cell r="I150">
            <v>61</v>
          </cell>
          <cell r="J150">
            <v>50</v>
          </cell>
          <cell r="K150">
            <v>63</v>
          </cell>
          <cell r="L150">
            <v>0</v>
          </cell>
          <cell r="M150">
            <v>0</v>
          </cell>
          <cell r="N150">
            <v>0</v>
          </cell>
          <cell r="O150">
            <v>0</v>
          </cell>
          <cell r="P150">
            <v>0</v>
          </cell>
          <cell r="Q150">
            <v>0</v>
          </cell>
          <cell r="R150">
            <v>0</v>
          </cell>
          <cell r="S150">
            <v>12</v>
          </cell>
          <cell r="T150" t="str">
            <v>No Students</v>
          </cell>
          <cell r="U150">
            <v>10</v>
          </cell>
          <cell r="V150">
            <v>14</v>
          </cell>
          <cell r="W150">
            <v>10</v>
          </cell>
          <cell r="X150">
            <v>11</v>
          </cell>
          <cell r="Y150">
            <v>16</v>
          </cell>
          <cell r="Z150" t="str">
            <v>No Students</v>
          </cell>
          <cell r="AA150" t="str">
            <v>No Students</v>
          </cell>
          <cell r="AB150" t="str">
            <v>No Students</v>
          </cell>
          <cell r="AC150" t="str">
            <v>No Students</v>
          </cell>
          <cell r="AD150" t="str">
            <v>No Students</v>
          </cell>
          <cell r="AE150" t="str">
            <v>No Students</v>
          </cell>
          <cell r="AF150" t="str">
            <v>No Students</v>
          </cell>
          <cell r="AG150">
            <v>0.2122</v>
          </cell>
        </row>
        <row r="151">
          <cell r="C151">
            <v>2075</v>
          </cell>
          <cell r="D151" t="str">
            <v>Whatcom Middle School</v>
          </cell>
          <cell r="E151">
            <v>0</v>
          </cell>
          <cell r="F151">
            <v>0</v>
          </cell>
          <cell r="G151">
            <v>0</v>
          </cell>
          <cell r="H151">
            <v>0</v>
          </cell>
          <cell r="I151">
            <v>0</v>
          </cell>
          <cell r="J151">
            <v>0</v>
          </cell>
          <cell r="K151">
            <v>0</v>
          </cell>
          <cell r="L151">
            <v>180</v>
          </cell>
          <cell r="M151">
            <v>222</v>
          </cell>
          <cell r="N151">
            <v>198</v>
          </cell>
          <cell r="O151">
            <v>0</v>
          </cell>
          <cell r="P151">
            <v>0</v>
          </cell>
          <cell r="Q151">
            <v>0</v>
          </cell>
          <cell r="R151">
            <v>0</v>
          </cell>
          <cell r="S151" t="str">
            <v>No Students</v>
          </cell>
          <cell r="T151" t="str">
            <v>No Students</v>
          </cell>
          <cell r="U151" t="str">
            <v>No Students</v>
          </cell>
          <cell r="V151" t="str">
            <v>No Students</v>
          </cell>
          <cell r="W151" t="str">
            <v>No Students</v>
          </cell>
          <cell r="X151" t="str">
            <v>No Students</v>
          </cell>
          <cell r="Y151" t="str">
            <v>No Students</v>
          </cell>
          <cell r="Z151">
            <v>63</v>
          </cell>
          <cell r="AA151">
            <v>84</v>
          </cell>
          <cell r="AB151">
            <v>68</v>
          </cell>
          <cell r="AC151" t="str">
            <v>No Students</v>
          </cell>
          <cell r="AD151" t="str">
            <v>No Students</v>
          </cell>
          <cell r="AE151" t="str">
            <v>No Students</v>
          </cell>
          <cell r="AF151" t="str">
            <v>No Students</v>
          </cell>
          <cell r="AG151">
            <v>0.35830000000000001</v>
          </cell>
        </row>
        <row r="152">
          <cell r="C152">
            <v>3142</v>
          </cell>
          <cell r="D152" t="str">
            <v>Benge Elementary</v>
          </cell>
          <cell r="E152">
            <v>2</v>
          </cell>
          <cell r="F152">
            <v>0</v>
          </cell>
          <cell r="G152">
            <v>3</v>
          </cell>
          <cell r="H152">
            <v>0</v>
          </cell>
          <cell r="I152">
            <v>2</v>
          </cell>
          <cell r="J152">
            <v>1</v>
          </cell>
          <cell r="K152">
            <v>0</v>
          </cell>
          <cell r="L152">
            <v>0</v>
          </cell>
          <cell r="M152">
            <v>0</v>
          </cell>
          <cell r="N152">
            <v>0</v>
          </cell>
          <cell r="O152">
            <v>0</v>
          </cell>
          <cell r="P152">
            <v>0</v>
          </cell>
          <cell r="Q152">
            <v>0</v>
          </cell>
          <cell r="R152">
            <v>0</v>
          </cell>
          <cell r="S152" t="str">
            <v>No Students</v>
          </cell>
          <cell r="T152" t="str">
            <v>No Students</v>
          </cell>
          <cell r="U152" t="str">
            <v>No Students</v>
          </cell>
          <cell r="V152" t="str">
            <v>No Students</v>
          </cell>
          <cell r="W152" t="str">
            <v>No Students</v>
          </cell>
          <cell r="X152" t="str">
            <v>No Students</v>
          </cell>
          <cell r="Y152" t="str">
            <v>No Students</v>
          </cell>
          <cell r="Z152" t="str">
            <v>No Students</v>
          </cell>
          <cell r="AA152" t="str">
            <v>No Students</v>
          </cell>
          <cell r="AB152" t="str">
            <v>No Students</v>
          </cell>
          <cell r="AC152" t="str">
            <v>No Students</v>
          </cell>
          <cell r="AD152" t="str">
            <v>No Students</v>
          </cell>
          <cell r="AE152" t="str">
            <v>No Students</v>
          </cell>
          <cell r="AF152" t="str">
            <v>No Students</v>
          </cell>
          <cell r="AG152">
            <v>0</v>
          </cell>
        </row>
        <row r="153">
          <cell r="C153">
            <v>5372</v>
          </cell>
          <cell r="D153" t="str">
            <v>Acceleration Academy</v>
          </cell>
          <cell r="E153">
            <v>0</v>
          </cell>
          <cell r="F153">
            <v>0</v>
          </cell>
          <cell r="G153">
            <v>0</v>
          </cell>
          <cell r="H153">
            <v>0</v>
          </cell>
          <cell r="I153">
            <v>0</v>
          </cell>
          <cell r="J153">
            <v>0</v>
          </cell>
          <cell r="K153">
            <v>0</v>
          </cell>
          <cell r="L153">
            <v>0</v>
          </cell>
          <cell r="M153">
            <v>0</v>
          </cell>
          <cell r="N153">
            <v>0</v>
          </cell>
          <cell r="O153">
            <v>0</v>
          </cell>
          <cell r="P153">
            <v>0</v>
          </cell>
          <cell r="Q153">
            <v>41</v>
          </cell>
          <cell r="R153">
            <v>302</v>
          </cell>
          <cell r="S153" t="str">
            <v>No Students</v>
          </cell>
          <cell r="T153" t="str">
            <v>No Students</v>
          </cell>
          <cell r="U153" t="str">
            <v>No Students</v>
          </cell>
          <cell r="V153" t="str">
            <v>No Students</v>
          </cell>
          <cell r="W153" t="str">
            <v>No Students</v>
          </cell>
          <cell r="X153" t="str">
            <v>No Students</v>
          </cell>
          <cell r="Y153" t="str">
            <v>No Students</v>
          </cell>
          <cell r="Z153" t="str">
            <v>No Students</v>
          </cell>
          <cell r="AA153" t="str">
            <v>No Students</v>
          </cell>
          <cell r="AB153" t="str">
            <v>No Students</v>
          </cell>
          <cell r="AC153" t="str">
            <v>No Students</v>
          </cell>
          <cell r="AD153" t="str">
            <v>No Students</v>
          </cell>
          <cell r="AE153">
            <v>20</v>
          </cell>
          <cell r="AF153">
            <v>158</v>
          </cell>
          <cell r="AG153">
            <v>0.51900000000000002</v>
          </cell>
        </row>
        <row r="154">
          <cell r="C154">
            <v>5471</v>
          </cell>
          <cell r="D154" t="str">
            <v>Bethel Elementary Learning Academy</v>
          </cell>
          <cell r="E154">
            <v>5</v>
          </cell>
          <cell r="F154">
            <v>0</v>
          </cell>
          <cell r="G154">
            <v>3</v>
          </cell>
          <cell r="H154">
            <v>2</v>
          </cell>
          <cell r="I154">
            <v>2</v>
          </cell>
          <cell r="J154">
            <v>1</v>
          </cell>
          <cell r="K154">
            <v>7</v>
          </cell>
          <cell r="L154">
            <v>0</v>
          </cell>
          <cell r="M154">
            <v>0</v>
          </cell>
          <cell r="N154">
            <v>0</v>
          </cell>
          <cell r="O154">
            <v>0</v>
          </cell>
          <cell r="P154">
            <v>0</v>
          </cell>
          <cell r="Q154">
            <v>0</v>
          </cell>
          <cell r="R154">
            <v>0</v>
          </cell>
          <cell r="S154" t="str">
            <v>No Students</v>
          </cell>
          <cell r="T154" t="str">
            <v>No Students</v>
          </cell>
          <cell r="U154" t="str">
            <v>No Students</v>
          </cell>
          <cell r="V154" t="str">
            <v>No Students</v>
          </cell>
          <cell r="W154" t="str">
            <v>No Students</v>
          </cell>
          <cell r="X154" t="str">
            <v>No Students</v>
          </cell>
          <cell r="Y154" t="str">
            <v>N&lt;10</v>
          </cell>
          <cell r="Z154" t="str">
            <v>No Students</v>
          </cell>
          <cell r="AA154" t="str">
            <v>No Students</v>
          </cell>
          <cell r="AB154" t="str">
            <v>No Students</v>
          </cell>
          <cell r="AC154" t="str">
            <v>No Students</v>
          </cell>
          <cell r="AD154" t="str">
            <v>No Students</v>
          </cell>
          <cell r="AE154" t="str">
            <v>No Students</v>
          </cell>
          <cell r="AF154" t="str">
            <v>No Students</v>
          </cell>
          <cell r="AG154">
            <v>0.1</v>
          </cell>
        </row>
        <row r="155">
          <cell r="C155">
            <v>2807</v>
          </cell>
          <cell r="D155" t="str">
            <v>Bethel High School</v>
          </cell>
          <cell r="E155">
            <v>0</v>
          </cell>
          <cell r="F155">
            <v>0</v>
          </cell>
          <cell r="G155">
            <v>0</v>
          </cell>
          <cell r="H155">
            <v>0</v>
          </cell>
          <cell r="I155">
            <v>0</v>
          </cell>
          <cell r="J155">
            <v>0</v>
          </cell>
          <cell r="K155">
            <v>0</v>
          </cell>
          <cell r="L155">
            <v>0</v>
          </cell>
          <cell r="M155">
            <v>0</v>
          </cell>
          <cell r="N155">
            <v>0</v>
          </cell>
          <cell r="O155">
            <v>491</v>
          </cell>
          <cell r="P155">
            <v>428</v>
          </cell>
          <cell r="Q155">
            <v>393</v>
          </cell>
          <cell r="R155">
            <v>428</v>
          </cell>
          <cell r="S155" t="str">
            <v>No Students</v>
          </cell>
          <cell r="T155" t="str">
            <v>No Students</v>
          </cell>
          <cell r="U155" t="str">
            <v>No Students</v>
          </cell>
          <cell r="V155" t="str">
            <v>No Students</v>
          </cell>
          <cell r="W155" t="str">
            <v>No Students</v>
          </cell>
          <cell r="X155" t="str">
            <v>No Students</v>
          </cell>
          <cell r="Y155" t="str">
            <v>No Students</v>
          </cell>
          <cell r="Z155" t="str">
            <v>No Students</v>
          </cell>
          <cell r="AA155" t="str">
            <v>No Students</v>
          </cell>
          <cell r="AB155" t="str">
            <v>No Students</v>
          </cell>
          <cell r="AC155">
            <v>252</v>
          </cell>
          <cell r="AD155">
            <v>214</v>
          </cell>
          <cell r="AE155">
            <v>196</v>
          </cell>
          <cell r="AF155">
            <v>207</v>
          </cell>
          <cell r="AG155">
            <v>0.49940000000000001</v>
          </cell>
        </row>
        <row r="156">
          <cell r="C156">
            <v>3250</v>
          </cell>
          <cell r="D156" t="str">
            <v>Bethel Middle School</v>
          </cell>
          <cell r="E156">
            <v>0</v>
          </cell>
          <cell r="F156">
            <v>0</v>
          </cell>
          <cell r="G156">
            <v>0</v>
          </cell>
          <cell r="H156">
            <v>0</v>
          </cell>
          <cell r="I156">
            <v>0</v>
          </cell>
          <cell r="J156">
            <v>0</v>
          </cell>
          <cell r="K156">
            <v>0</v>
          </cell>
          <cell r="L156">
            <v>239</v>
          </cell>
          <cell r="M156">
            <v>215</v>
          </cell>
          <cell r="N156">
            <v>243</v>
          </cell>
          <cell r="O156">
            <v>0</v>
          </cell>
          <cell r="P156">
            <v>0</v>
          </cell>
          <cell r="Q156">
            <v>0</v>
          </cell>
          <cell r="R156">
            <v>0</v>
          </cell>
          <cell r="S156" t="str">
            <v>No Students</v>
          </cell>
          <cell r="T156" t="str">
            <v>No Students</v>
          </cell>
          <cell r="U156" t="str">
            <v>No Students</v>
          </cell>
          <cell r="V156" t="str">
            <v>No Students</v>
          </cell>
          <cell r="W156" t="str">
            <v>No Students</v>
          </cell>
          <cell r="X156" t="str">
            <v>No Students</v>
          </cell>
          <cell r="Y156" t="str">
            <v>No Students</v>
          </cell>
          <cell r="Z156">
            <v>148</v>
          </cell>
          <cell r="AA156">
            <v>140</v>
          </cell>
          <cell r="AB156">
            <v>166</v>
          </cell>
          <cell r="AC156" t="str">
            <v>No Students</v>
          </cell>
          <cell r="AD156" t="str">
            <v>No Students</v>
          </cell>
          <cell r="AE156" t="str">
            <v>No Students</v>
          </cell>
          <cell r="AF156" t="str">
            <v>No Students</v>
          </cell>
          <cell r="AG156">
            <v>0.65139999999999998</v>
          </cell>
        </row>
        <row r="157">
          <cell r="C157">
            <v>5633</v>
          </cell>
          <cell r="D157" t="str">
            <v>Bethel Virtual Academy</v>
          </cell>
          <cell r="E157">
            <v>9</v>
          </cell>
          <cell r="F157">
            <v>0</v>
          </cell>
          <cell r="G157">
            <v>20</v>
          </cell>
          <cell r="H157">
            <v>16</v>
          </cell>
          <cell r="I157">
            <v>23</v>
          </cell>
          <cell r="J157">
            <v>27</v>
          </cell>
          <cell r="K157">
            <v>33</v>
          </cell>
          <cell r="L157">
            <v>25</v>
          </cell>
          <cell r="M157">
            <v>59</v>
          </cell>
          <cell r="N157">
            <v>56</v>
          </cell>
          <cell r="O157">
            <v>42</v>
          </cell>
          <cell r="P157">
            <v>61</v>
          </cell>
          <cell r="Q157">
            <v>51</v>
          </cell>
          <cell r="R157">
            <v>78</v>
          </cell>
          <cell r="S157" t="str">
            <v>N&lt;10</v>
          </cell>
          <cell r="T157" t="str">
            <v>No Students</v>
          </cell>
          <cell r="U157">
            <v>13</v>
          </cell>
          <cell r="V157" t="str">
            <v>N&lt;10</v>
          </cell>
          <cell r="W157">
            <v>15</v>
          </cell>
          <cell r="X157">
            <v>15</v>
          </cell>
          <cell r="Y157">
            <v>24</v>
          </cell>
          <cell r="Z157">
            <v>17</v>
          </cell>
          <cell r="AA157">
            <v>34</v>
          </cell>
          <cell r="AB157">
            <v>37</v>
          </cell>
          <cell r="AC157">
            <v>25</v>
          </cell>
          <cell r="AD157">
            <v>38</v>
          </cell>
          <cell r="AE157">
            <v>29</v>
          </cell>
          <cell r="AF157">
            <v>40</v>
          </cell>
          <cell r="AG157">
            <v>0.59</v>
          </cell>
        </row>
        <row r="158">
          <cell r="C158">
            <v>4296</v>
          </cell>
          <cell r="D158" t="str">
            <v>Camas Prairie Elementary</v>
          </cell>
          <cell r="E158">
            <v>88</v>
          </cell>
          <cell r="F158">
            <v>0</v>
          </cell>
          <cell r="G158">
            <v>76</v>
          </cell>
          <cell r="H158">
            <v>95</v>
          </cell>
          <cell r="I158">
            <v>108</v>
          </cell>
          <cell r="J158">
            <v>80</v>
          </cell>
          <cell r="K158">
            <v>82</v>
          </cell>
          <cell r="L158">
            <v>0</v>
          </cell>
          <cell r="M158">
            <v>0</v>
          </cell>
          <cell r="N158">
            <v>0</v>
          </cell>
          <cell r="O158">
            <v>0</v>
          </cell>
          <cell r="P158">
            <v>0</v>
          </cell>
          <cell r="Q158">
            <v>0</v>
          </cell>
          <cell r="R158">
            <v>0</v>
          </cell>
          <cell r="S158">
            <v>30</v>
          </cell>
          <cell r="T158" t="str">
            <v>No Students</v>
          </cell>
          <cell r="U158">
            <v>46</v>
          </cell>
          <cell r="V158">
            <v>68</v>
          </cell>
          <cell r="W158">
            <v>72</v>
          </cell>
          <cell r="X158">
            <v>48</v>
          </cell>
          <cell r="Y158">
            <v>48</v>
          </cell>
          <cell r="Z158" t="str">
            <v>No Students</v>
          </cell>
          <cell r="AA158" t="str">
            <v>No Students</v>
          </cell>
          <cell r="AB158" t="str">
            <v>No Students</v>
          </cell>
          <cell r="AC158" t="str">
            <v>No Students</v>
          </cell>
          <cell r="AD158" t="str">
            <v>No Students</v>
          </cell>
          <cell r="AE158" t="str">
            <v>No Students</v>
          </cell>
          <cell r="AF158" t="str">
            <v>No Students</v>
          </cell>
          <cell r="AG158">
            <v>0.58979999999999999</v>
          </cell>
        </row>
        <row r="159">
          <cell r="C159">
            <v>4186</v>
          </cell>
          <cell r="D159" t="str">
            <v>Cedarcrest Middle School</v>
          </cell>
          <cell r="E159">
            <v>0</v>
          </cell>
          <cell r="F159">
            <v>0</v>
          </cell>
          <cell r="G159">
            <v>0</v>
          </cell>
          <cell r="H159">
            <v>0</v>
          </cell>
          <cell r="I159">
            <v>0</v>
          </cell>
          <cell r="J159">
            <v>0</v>
          </cell>
          <cell r="K159">
            <v>0</v>
          </cell>
          <cell r="L159">
            <v>273</v>
          </cell>
          <cell r="M159">
            <v>212</v>
          </cell>
          <cell r="N159">
            <v>279</v>
          </cell>
          <cell r="O159">
            <v>0</v>
          </cell>
          <cell r="P159">
            <v>0</v>
          </cell>
          <cell r="Q159">
            <v>0</v>
          </cell>
          <cell r="R159">
            <v>0</v>
          </cell>
          <cell r="S159" t="str">
            <v>No Students</v>
          </cell>
          <cell r="T159" t="str">
            <v>No Students</v>
          </cell>
          <cell r="U159" t="str">
            <v>No Students</v>
          </cell>
          <cell r="V159" t="str">
            <v>No Students</v>
          </cell>
          <cell r="W159" t="str">
            <v>No Students</v>
          </cell>
          <cell r="X159" t="str">
            <v>No Students</v>
          </cell>
          <cell r="Y159" t="str">
            <v>No Students</v>
          </cell>
          <cell r="Z159">
            <v>146</v>
          </cell>
          <cell r="AA159">
            <v>119</v>
          </cell>
          <cell r="AB159">
            <v>158</v>
          </cell>
          <cell r="AC159" t="str">
            <v>No Students</v>
          </cell>
          <cell r="AD159" t="str">
            <v>No Students</v>
          </cell>
          <cell r="AE159" t="str">
            <v>No Students</v>
          </cell>
          <cell r="AF159" t="str">
            <v>No Students</v>
          </cell>
          <cell r="AG159">
            <v>0.55369999999999997</v>
          </cell>
        </row>
        <row r="160">
          <cell r="C160">
            <v>4331</v>
          </cell>
          <cell r="D160" t="str">
            <v>Centennial Elementary Bethel</v>
          </cell>
          <cell r="E160">
            <v>94</v>
          </cell>
          <cell r="F160">
            <v>0</v>
          </cell>
          <cell r="G160">
            <v>84</v>
          </cell>
          <cell r="H160">
            <v>79</v>
          </cell>
          <cell r="I160">
            <v>105</v>
          </cell>
          <cell r="J160">
            <v>95</v>
          </cell>
          <cell r="K160">
            <v>92</v>
          </cell>
          <cell r="L160">
            <v>0</v>
          </cell>
          <cell r="M160">
            <v>0</v>
          </cell>
          <cell r="N160">
            <v>0</v>
          </cell>
          <cell r="O160">
            <v>0</v>
          </cell>
          <cell r="P160">
            <v>0</v>
          </cell>
          <cell r="Q160">
            <v>0</v>
          </cell>
          <cell r="R160">
            <v>0</v>
          </cell>
          <cell r="S160">
            <v>25</v>
          </cell>
          <cell r="T160" t="str">
            <v>No Students</v>
          </cell>
          <cell r="U160">
            <v>42</v>
          </cell>
          <cell r="V160">
            <v>45</v>
          </cell>
          <cell r="W160">
            <v>64</v>
          </cell>
          <cell r="X160">
            <v>59</v>
          </cell>
          <cell r="Y160">
            <v>57</v>
          </cell>
          <cell r="Z160" t="str">
            <v>No Students</v>
          </cell>
          <cell r="AA160" t="str">
            <v>No Students</v>
          </cell>
          <cell r="AB160" t="str">
            <v>No Students</v>
          </cell>
          <cell r="AC160" t="str">
            <v>No Students</v>
          </cell>
          <cell r="AD160" t="str">
            <v>No Students</v>
          </cell>
          <cell r="AE160" t="str">
            <v>No Students</v>
          </cell>
          <cell r="AF160" t="str">
            <v>No Students</v>
          </cell>
          <cell r="AG160">
            <v>0.53190000000000004</v>
          </cell>
        </row>
        <row r="161">
          <cell r="C161">
            <v>1510</v>
          </cell>
          <cell r="D161" t="str">
            <v>Challenger High School</v>
          </cell>
          <cell r="E161">
            <v>0</v>
          </cell>
          <cell r="F161">
            <v>0</v>
          </cell>
          <cell r="G161">
            <v>0</v>
          </cell>
          <cell r="H161">
            <v>0</v>
          </cell>
          <cell r="I161">
            <v>0</v>
          </cell>
          <cell r="J161">
            <v>0</v>
          </cell>
          <cell r="K161">
            <v>0</v>
          </cell>
          <cell r="L161">
            <v>0</v>
          </cell>
          <cell r="M161">
            <v>0</v>
          </cell>
          <cell r="N161">
            <v>0</v>
          </cell>
          <cell r="O161">
            <v>27</v>
          </cell>
          <cell r="P161">
            <v>40</v>
          </cell>
          <cell r="Q161">
            <v>79</v>
          </cell>
          <cell r="R161">
            <v>125</v>
          </cell>
          <cell r="S161" t="str">
            <v>No Students</v>
          </cell>
          <cell r="T161" t="str">
            <v>No Students</v>
          </cell>
          <cell r="U161" t="str">
            <v>No Students</v>
          </cell>
          <cell r="V161" t="str">
            <v>No Students</v>
          </cell>
          <cell r="W161" t="str">
            <v>No Students</v>
          </cell>
          <cell r="X161" t="str">
            <v>No Students</v>
          </cell>
          <cell r="Y161" t="str">
            <v>No Students</v>
          </cell>
          <cell r="Z161" t="str">
            <v>No Students</v>
          </cell>
          <cell r="AA161" t="str">
            <v>No Students</v>
          </cell>
          <cell r="AB161" t="str">
            <v>No Students</v>
          </cell>
          <cell r="AC161">
            <v>15</v>
          </cell>
          <cell r="AD161">
            <v>27</v>
          </cell>
          <cell r="AE161">
            <v>49</v>
          </cell>
          <cell r="AF161">
            <v>78</v>
          </cell>
          <cell r="AG161">
            <v>0.62360000000000004</v>
          </cell>
        </row>
        <row r="162">
          <cell r="C162">
            <v>3649</v>
          </cell>
          <cell r="D162" t="str">
            <v>Chester H Thompson Elementary</v>
          </cell>
          <cell r="E162">
            <v>97</v>
          </cell>
          <cell r="F162">
            <v>0</v>
          </cell>
          <cell r="G162">
            <v>90</v>
          </cell>
          <cell r="H162">
            <v>109</v>
          </cell>
          <cell r="I162">
            <v>112</v>
          </cell>
          <cell r="J162">
            <v>109</v>
          </cell>
          <cell r="K162">
            <v>107</v>
          </cell>
          <cell r="L162">
            <v>0</v>
          </cell>
          <cell r="M162">
            <v>0</v>
          </cell>
          <cell r="N162">
            <v>0</v>
          </cell>
          <cell r="O162">
            <v>0</v>
          </cell>
          <cell r="P162">
            <v>0</v>
          </cell>
          <cell r="Q162">
            <v>0</v>
          </cell>
          <cell r="R162">
            <v>0</v>
          </cell>
          <cell r="S162">
            <v>34</v>
          </cell>
          <cell r="T162" t="str">
            <v>No Students</v>
          </cell>
          <cell r="U162">
            <v>54</v>
          </cell>
          <cell r="V162">
            <v>72</v>
          </cell>
          <cell r="W162">
            <v>72</v>
          </cell>
          <cell r="X162">
            <v>72</v>
          </cell>
          <cell r="Y162">
            <v>73</v>
          </cell>
          <cell r="Z162" t="str">
            <v>No Students</v>
          </cell>
          <cell r="AA162" t="str">
            <v>No Students</v>
          </cell>
          <cell r="AB162" t="str">
            <v>No Students</v>
          </cell>
          <cell r="AC162" t="str">
            <v>No Students</v>
          </cell>
          <cell r="AD162" t="str">
            <v>No Students</v>
          </cell>
          <cell r="AE162" t="str">
            <v>No Students</v>
          </cell>
          <cell r="AF162" t="str">
            <v>No Students</v>
          </cell>
          <cell r="AG162">
            <v>0.60419999999999996</v>
          </cell>
        </row>
        <row r="163">
          <cell r="C163">
            <v>2576</v>
          </cell>
          <cell r="D163" t="str">
            <v>Clover Creek Elementary</v>
          </cell>
          <cell r="E163">
            <v>103</v>
          </cell>
          <cell r="F163">
            <v>0</v>
          </cell>
          <cell r="G163">
            <v>115</v>
          </cell>
          <cell r="H163">
            <v>90</v>
          </cell>
          <cell r="I163">
            <v>107</v>
          </cell>
          <cell r="J163">
            <v>110</v>
          </cell>
          <cell r="K163">
            <v>105</v>
          </cell>
          <cell r="L163">
            <v>0</v>
          </cell>
          <cell r="M163">
            <v>0</v>
          </cell>
          <cell r="N163">
            <v>0</v>
          </cell>
          <cell r="O163">
            <v>0</v>
          </cell>
          <cell r="P163">
            <v>0</v>
          </cell>
          <cell r="Q163">
            <v>0</v>
          </cell>
          <cell r="R163">
            <v>0</v>
          </cell>
          <cell r="S163">
            <v>12</v>
          </cell>
          <cell r="T163" t="str">
            <v>No Students</v>
          </cell>
          <cell r="U163">
            <v>51</v>
          </cell>
          <cell r="V163">
            <v>47</v>
          </cell>
          <cell r="W163">
            <v>52</v>
          </cell>
          <cell r="X163">
            <v>57</v>
          </cell>
          <cell r="Y163">
            <v>49</v>
          </cell>
          <cell r="Z163" t="str">
            <v>No Students</v>
          </cell>
          <cell r="AA163" t="str">
            <v>No Students</v>
          </cell>
          <cell r="AB163" t="str">
            <v>No Students</v>
          </cell>
          <cell r="AC163" t="str">
            <v>No Students</v>
          </cell>
          <cell r="AD163" t="str">
            <v>No Students</v>
          </cell>
          <cell r="AE163" t="str">
            <v>No Students</v>
          </cell>
          <cell r="AF163" t="str">
            <v>No Students</v>
          </cell>
          <cell r="AG163">
            <v>0.4254</v>
          </cell>
        </row>
        <row r="164">
          <cell r="C164">
            <v>4578</v>
          </cell>
          <cell r="D164" t="str">
            <v>Cougar Mountain Middle School</v>
          </cell>
          <cell r="E164">
            <v>0</v>
          </cell>
          <cell r="F164">
            <v>0</v>
          </cell>
          <cell r="G164">
            <v>0</v>
          </cell>
          <cell r="H164">
            <v>0</v>
          </cell>
          <cell r="I164">
            <v>0</v>
          </cell>
          <cell r="J164">
            <v>0</v>
          </cell>
          <cell r="K164">
            <v>0</v>
          </cell>
          <cell r="L164">
            <v>188</v>
          </cell>
          <cell r="M164">
            <v>209</v>
          </cell>
          <cell r="N164">
            <v>217</v>
          </cell>
          <cell r="O164">
            <v>0</v>
          </cell>
          <cell r="P164">
            <v>0</v>
          </cell>
          <cell r="Q164">
            <v>0</v>
          </cell>
          <cell r="R164">
            <v>0</v>
          </cell>
          <cell r="S164" t="str">
            <v>No Students</v>
          </cell>
          <cell r="T164" t="str">
            <v>No Students</v>
          </cell>
          <cell r="U164" t="str">
            <v>No Students</v>
          </cell>
          <cell r="V164" t="str">
            <v>No Students</v>
          </cell>
          <cell r="W164" t="str">
            <v>No Students</v>
          </cell>
          <cell r="X164" t="str">
            <v>No Students</v>
          </cell>
          <cell r="Y164" t="str">
            <v>No Students</v>
          </cell>
          <cell r="Z164">
            <v>99</v>
          </cell>
          <cell r="AA164">
            <v>100</v>
          </cell>
          <cell r="AB164">
            <v>110</v>
          </cell>
          <cell r="AC164" t="str">
            <v>No Students</v>
          </cell>
          <cell r="AD164" t="str">
            <v>No Students</v>
          </cell>
          <cell r="AE164" t="str">
            <v>No Students</v>
          </cell>
          <cell r="AF164" t="str">
            <v>No Students</v>
          </cell>
          <cell r="AG164">
            <v>0.50329999999999997</v>
          </cell>
        </row>
        <row r="165">
          <cell r="C165">
            <v>2877</v>
          </cell>
          <cell r="D165" t="str">
            <v>Elk Plain School of Choice</v>
          </cell>
          <cell r="E165">
            <v>60</v>
          </cell>
          <cell r="F165">
            <v>0</v>
          </cell>
          <cell r="G165">
            <v>44</v>
          </cell>
          <cell r="H165">
            <v>46</v>
          </cell>
          <cell r="I165">
            <v>57</v>
          </cell>
          <cell r="J165">
            <v>80</v>
          </cell>
          <cell r="K165">
            <v>58</v>
          </cell>
          <cell r="L165">
            <v>78</v>
          </cell>
          <cell r="M165">
            <v>78</v>
          </cell>
          <cell r="N165">
            <v>69</v>
          </cell>
          <cell r="O165">
            <v>0</v>
          </cell>
          <cell r="P165">
            <v>0</v>
          </cell>
          <cell r="Q165">
            <v>0</v>
          </cell>
          <cell r="R165">
            <v>0</v>
          </cell>
          <cell r="S165">
            <v>18</v>
          </cell>
          <cell r="T165" t="str">
            <v>No Students</v>
          </cell>
          <cell r="U165" t="str">
            <v>N&lt;10</v>
          </cell>
          <cell r="V165">
            <v>23</v>
          </cell>
          <cell r="W165">
            <v>18</v>
          </cell>
          <cell r="X165">
            <v>34</v>
          </cell>
          <cell r="Y165">
            <v>18</v>
          </cell>
          <cell r="Z165">
            <v>25</v>
          </cell>
          <cell r="AA165">
            <v>31</v>
          </cell>
          <cell r="AB165">
            <v>22</v>
          </cell>
          <cell r="AC165" t="str">
            <v>No Students</v>
          </cell>
          <cell r="AD165" t="str">
            <v>No Students</v>
          </cell>
          <cell r="AE165" t="str">
            <v>No Students</v>
          </cell>
          <cell r="AF165" t="str">
            <v>No Students</v>
          </cell>
          <cell r="AG165">
            <v>0.34739999999999999</v>
          </cell>
        </row>
        <row r="166">
          <cell r="C166">
            <v>4099</v>
          </cell>
          <cell r="D166" t="str">
            <v>Evergreen Elementary</v>
          </cell>
          <cell r="E166">
            <v>91</v>
          </cell>
          <cell r="F166">
            <v>0</v>
          </cell>
          <cell r="G166">
            <v>84</v>
          </cell>
          <cell r="H166">
            <v>93</v>
          </cell>
          <cell r="I166">
            <v>104</v>
          </cell>
          <cell r="J166">
            <v>63</v>
          </cell>
          <cell r="K166">
            <v>104</v>
          </cell>
          <cell r="L166">
            <v>0</v>
          </cell>
          <cell r="M166">
            <v>0</v>
          </cell>
          <cell r="N166">
            <v>0</v>
          </cell>
          <cell r="O166">
            <v>0</v>
          </cell>
          <cell r="P166">
            <v>0</v>
          </cell>
          <cell r="Q166">
            <v>0</v>
          </cell>
          <cell r="R166">
            <v>0</v>
          </cell>
          <cell r="S166">
            <v>33</v>
          </cell>
          <cell r="T166" t="str">
            <v>No Students</v>
          </cell>
          <cell r="U166">
            <v>45</v>
          </cell>
          <cell r="V166">
            <v>53</v>
          </cell>
          <cell r="W166">
            <v>66</v>
          </cell>
          <cell r="X166">
            <v>34</v>
          </cell>
          <cell r="Y166">
            <v>66</v>
          </cell>
          <cell r="Z166" t="str">
            <v>No Students</v>
          </cell>
          <cell r="AA166" t="str">
            <v>No Students</v>
          </cell>
          <cell r="AB166" t="str">
            <v>No Students</v>
          </cell>
          <cell r="AC166" t="str">
            <v>No Students</v>
          </cell>
          <cell r="AD166" t="str">
            <v>No Students</v>
          </cell>
          <cell r="AE166" t="str">
            <v>No Students</v>
          </cell>
          <cell r="AF166" t="str">
            <v>No Students</v>
          </cell>
          <cell r="AG166">
            <v>0.55100000000000005</v>
          </cell>
        </row>
        <row r="167">
          <cell r="C167">
            <v>5159</v>
          </cell>
          <cell r="D167" t="str">
            <v>Frederickson Elementary</v>
          </cell>
          <cell r="E167">
            <v>68</v>
          </cell>
          <cell r="F167">
            <v>0</v>
          </cell>
          <cell r="G167">
            <v>92</v>
          </cell>
          <cell r="H167">
            <v>87</v>
          </cell>
          <cell r="I167">
            <v>101</v>
          </cell>
          <cell r="J167">
            <v>89</v>
          </cell>
          <cell r="K167">
            <v>79</v>
          </cell>
          <cell r="L167">
            <v>0</v>
          </cell>
          <cell r="M167">
            <v>0</v>
          </cell>
          <cell r="N167">
            <v>0</v>
          </cell>
          <cell r="O167">
            <v>0</v>
          </cell>
          <cell r="P167">
            <v>0</v>
          </cell>
          <cell r="Q167">
            <v>0</v>
          </cell>
          <cell r="R167">
            <v>0</v>
          </cell>
          <cell r="S167">
            <v>22</v>
          </cell>
          <cell r="T167" t="str">
            <v>No Students</v>
          </cell>
          <cell r="U167">
            <v>38</v>
          </cell>
          <cell r="V167">
            <v>39</v>
          </cell>
          <cell r="W167">
            <v>57</v>
          </cell>
          <cell r="X167">
            <v>49</v>
          </cell>
          <cell r="Y167">
            <v>40</v>
          </cell>
          <cell r="Z167" t="str">
            <v>No Students</v>
          </cell>
          <cell r="AA167" t="str">
            <v>No Students</v>
          </cell>
          <cell r="AB167" t="str">
            <v>No Students</v>
          </cell>
          <cell r="AC167" t="str">
            <v>No Students</v>
          </cell>
          <cell r="AD167" t="str">
            <v>No Students</v>
          </cell>
          <cell r="AE167" t="str">
            <v>No Students</v>
          </cell>
          <cell r="AF167" t="str">
            <v>No Students</v>
          </cell>
          <cell r="AG167">
            <v>0.4748</v>
          </cell>
        </row>
        <row r="168">
          <cell r="C168">
            <v>4407</v>
          </cell>
          <cell r="D168" t="str">
            <v>Frontier Middle School</v>
          </cell>
          <cell r="E168">
            <v>0</v>
          </cell>
          <cell r="F168">
            <v>0</v>
          </cell>
          <cell r="G168">
            <v>0</v>
          </cell>
          <cell r="H168">
            <v>0</v>
          </cell>
          <cell r="I168">
            <v>0</v>
          </cell>
          <cell r="J168">
            <v>0</v>
          </cell>
          <cell r="K168">
            <v>0</v>
          </cell>
          <cell r="L168">
            <v>211</v>
          </cell>
          <cell r="M168">
            <v>236</v>
          </cell>
          <cell r="N168">
            <v>200</v>
          </cell>
          <cell r="O168">
            <v>0</v>
          </cell>
          <cell r="P168">
            <v>0</v>
          </cell>
          <cell r="Q168">
            <v>0</v>
          </cell>
          <cell r="R168">
            <v>0</v>
          </cell>
          <cell r="S168" t="str">
            <v>No Students</v>
          </cell>
          <cell r="T168" t="str">
            <v>No Students</v>
          </cell>
          <cell r="U168" t="str">
            <v>No Students</v>
          </cell>
          <cell r="V168" t="str">
            <v>No Students</v>
          </cell>
          <cell r="W168" t="str">
            <v>No Students</v>
          </cell>
          <cell r="X168" t="str">
            <v>No Students</v>
          </cell>
          <cell r="Y168" t="str">
            <v>No Students</v>
          </cell>
          <cell r="Z168">
            <v>89</v>
          </cell>
          <cell r="AA168">
            <v>100</v>
          </cell>
          <cell r="AB168">
            <v>78</v>
          </cell>
          <cell r="AC168" t="str">
            <v>No Students</v>
          </cell>
          <cell r="AD168" t="str">
            <v>No Students</v>
          </cell>
          <cell r="AE168" t="str">
            <v>No Students</v>
          </cell>
          <cell r="AF168" t="str">
            <v>No Students</v>
          </cell>
          <cell r="AG168">
            <v>0.41270000000000001</v>
          </cell>
        </row>
        <row r="169">
          <cell r="C169">
            <v>4297</v>
          </cell>
          <cell r="D169" t="str">
            <v>Graham Elementary</v>
          </cell>
          <cell r="E169">
            <v>84</v>
          </cell>
          <cell r="F169">
            <v>0</v>
          </cell>
          <cell r="G169">
            <v>87</v>
          </cell>
          <cell r="H169">
            <v>88</v>
          </cell>
          <cell r="I169">
            <v>89</v>
          </cell>
          <cell r="J169">
            <v>96</v>
          </cell>
          <cell r="K169">
            <v>89</v>
          </cell>
          <cell r="L169">
            <v>0</v>
          </cell>
          <cell r="M169">
            <v>0</v>
          </cell>
          <cell r="N169">
            <v>0</v>
          </cell>
          <cell r="O169">
            <v>0</v>
          </cell>
          <cell r="P169">
            <v>0</v>
          </cell>
          <cell r="Q169">
            <v>0</v>
          </cell>
          <cell r="R169">
            <v>0</v>
          </cell>
          <cell r="S169">
            <v>26</v>
          </cell>
          <cell r="T169" t="str">
            <v>No Students</v>
          </cell>
          <cell r="U169">
            <v>31</v>
          </cell>
          <cell r="V169">
            <v>36</v>
          </cell>
          <cell r="W169">
            <v>39</v>
          </cell>
          <cell r="X169">
            <v>48</v>
          </cell>
          <cell r="Y169">
            <v>40</v>
          </cell>
          <cell r="Z169" t="str">
            <v>No Students</v>
          </cell>
          <cell r="AA169" t="str">
            <v>No Students</v>
          </cell>
          <cell r="AB169" t="str">
            <v>No Students</v>
          </cell>
          <cell r="AC169" t="str">
            <v>No Students</v>
          </cell>
          <cell r="AD169" t="str">
            <v>No Students</v>
          </cell>
          <cell r="AE169" t="str">
            <v>No Students</v>
          </cell>
          <cell r="AF169" t="str">
            <v>No Students</v>
          </cell>
          <cell r="AG169">
            <v>0.4128</v>
          </cell>
        </row>
        <row r="170">
          <cell r="C170">
            <v>5033</v>
          </cell>
          <cell r="D170" t="str">
            <v>Graham Kapowsin High School</v>
          </cell>
          <cell r="E170">
            <v>0</v>
          </cell>
          <cell r="F170">
            <v>0</v>
          </cell>
          <cell r="G170">
            <v>0</v>
          </cell>
          <cell r="H170">
            <v>0</v>
          </cell>
          <cell r="I170">
            <v>0</v>
          </cell>
          <cell r="J170">
            <v>0</v>
          </cell>
          <cell r="K170">
            <v>0</v>
          </cell>
          <cell r="L170">
            <v>0</v>
          </cell>
          <cell r="M170">
            <v>0</v>
          </cell>
          <cell r="N170">
            <v>0</v>
          </cell>
          <cell r="O170">
            <v>557</v>
          </cell>
          <cell r="P170">
            <v>530</v>
          </cell>
          <cell r="Q170">
            <v>488</v>
          </cell>
          <cell r="R170">
            <v>436</v>
          </cell>
          <cell r="S170" t="str">
            <v>No Students</v>
          </cell>
          <cell r="T170" t="str">
            <v>No Students</v>
          </cell>
          <cell r="U170" t="str">
            <v>No Students</v>
          </cell>
          <cell r="V170" t="str">
            <v>No Students</v>
          </cell>
          <cell r="W170" t="str">
            <v>No Students</v>
          </cell>
          <cell r="X170" t="str">
            <v>No Students</v>
          </cell>
          <cell r="Y170" t="str">
            <v>No Students</v>
          </cell>
          <cell r="Z170" t="str">
            <v>No Students</v>
          </cell>
          <cell r="AA170" t="str">
            <v>No Students</v>
          </cell>
          <cell r="AB170" t="str">
            <v>No Students</v>
          </cell>
          <cell r="AC170">
            <v>270</v>
          </cell>
          <cell r="AD170">
            <v>238</v>
          </cell>
          <cell r="AE170">
            <v>219</v>
          </cell>
          <cell r="AF170">
            <v>171</v>
          </cell>
          <cell r="AG170">
            <v>0.44650000000000001</v>
          </cell>
        </row>
        <row r="171">
          <cell r="C171">
            <v>2748</v>
          </cell>
          <cell r="D171" t="str">
            <v>Kapowsin Elementary</v>
          </cell>
          <cell r="E171">
            <v>56</v>
          </cell>
          <cell r="F171">
            <v>0</v>
          </cell>
          <cell r="G171">
            <v>51</v>
          </cell>
          <cell r="H171">
            <v>58</v>
          </cell>
          <cell r="I171">
            <v>55</v>
          </cell>
          <cell r="J171">
            <v>64</v>
          </cell>
          <cell r="K171">
            <v>52</v>
          </cell>
          <cell r="L171">
            <v>0</v>
          </cell>
          <cell r="M171">
            <v>0</v>
          </cell>
          <cell r="N171">
            <v>0</v>
          </cell>
          <cell r="O171">
            <v>0</v>
          </cell>
          <cell r="P171">
            <v>0</v>
          </cell>
          <cell r="Q171">
            <v>0</v>
          </cell>
          <cell r="R171">
            <v>0</v>
          </cell>
          <cell r="S171">
            <v>16</v>
          </cell>
          <cell r="T171" t="str">
            <v>No Students</v>
          </cell>
          <cell r="U171">
            <v>15</v>
          </cell>
          <cell r="V171">
            <v>21</v>
          </cell>
          <cell r="W171">
            <v>20</v>
          </cell>
          <cell r="X171">
            <v>31</v>
          </cell>
          <cell r="Y171">
            <v>23</v>
          </cell>
          <cell r="Z171" t="str">
            <v>No Students</v>
          </cell>
          <cell r="AA171" t="str">
            <v>No Students</v>
          </cell>
          <cell r="AB171" t="str">
            <v>No Students</v>
          </cell>
          <cell r="AC171" t="str">
            <v>No Students</v>
          </cell>
          <cell r="AD171" t="str">
            <v>No Students</v>
          </cell>
          <cell r="AE171" t="str">
            <v>No Students</v>
          </cell>
          <cell r="AF171" t="str">
            <v>No Students</v>
          </cell>
          <cell r="AG171">
            <v>0.375</v>
          </cell>
        </row>
        <row r="172">
          <cell r="C172">
            <v>5635</v>
          </cell>
          <cell r="D172" t="str">
            <v>Katherine G. Johnson Elementary School</v>
          </cell>
          <cell r="E172">
            <v>101</v>
          </cell>
          <cell r="F172">
            <v>0</v>
          </cell>
          <cell r="G172">
            <v>122</v>
          </cell>
          <cell r="H172">
            <v>96</v>
          </cell>
          <cell r="I172">
            <v>79</v>
          </cell>
          <cell r="J172">
            <v>86</v>
          </cell>
          <cell r="K172">
            <v>75</v>
          </cell>
          <cell r="L172">
            <v>0</v>
          </cell>
          <cell r="M172">
            <v>0</v>
          </cell>
          <cell r="N172">
            <v>0</v>
          </cell>
          <cell r="O172">
            <v>0</v>
          </cell>
          <cell r="P172">
            <v>0</v>
          </cell>
          <cell r="Q172">
            <v>0</v>
          </cell>
          <cell r="R172">
            <v>0</v>
          </cell>
          <cell r="S172">
            <v>20</v>
          </cell>
          <cell r="T172" t="str">
            <v>No Students</v>
          </cell>
          <cell r="U172">
            <v>47</v>
          </cell>
          <cell r="V172">
            <v>42</v>
          </cell>
          <cell r="W172">
            <v>43</v>
          </cell>
          <cell r="X172">
            <v>38</v>
          </cell>
          <cell r="Y172">
            <v>33</v>
          </cell>
          <cell r="Z172" t="str">
            <v>No Students</v>
          </cell>
          <cell r="AA172" t="str">
            <v>No Students</v>
          </cell>
          <cell r="AB172" t="str">
            <v>No Students</v>
          </cell>
          <cell r="AC172" t="str">
            <v>No Students</v>
          </cell>
          <cell r="AD172" t="str">
            <v>No Students</v>
          </cell>
          <cell r="AE172" t="str">
            <v>No Students</v>
          </cell>
          <cell r="AF172" t="str">
            <v>No Students</v>
          </cell>
          <cell r="AG172">
            <v>0.39889999999999998</v>
          </cell>
        </row>
        <row r="173">
          <cell r="C173">
            <v>5206</v>
          </cell>
          <cell r="D173" t="str">
            <v>Liberty Middle School</v>
          </cell>
          <cell r="E173">
            <v>0</v>
          </cell>
          <cell r="F173">
            <v>0</v>
          </cell>
          <cell r="G173">
            <v>0</v>
          </cell>
          <cell r="H173">
            <v>0</v>
          </cell>
          <cell r="I173">
            <v>0</v>
          </cell>
          <cell r="J173">
            <v>0</v>
          </cell>
          <cell r="K173">
            <v>0</v>
          </cell>
          <cell r="L173">
            <v>306</v>
          </cell>
          <cell r="M173">
            <v>306</v>
          </cell>
          <cell r="N173">
            <v>324</v>
          </cell>
          <cell r="O173">
            <v>0</v>
          </cell>
          <cell r="P173">
            <v>0</v>
          </cell>
          <cell r="Q173">
            <v>0</v>
          </cell>
          <cell r="R173">
            <v>0</v>
          </cell>
          <cell r="S173" t="str">
            <v>No Students</v>
          </cell>
          <cell r="T173" t="str">
            <v>No Students</v>
          </cell>
          <cell r="U173" t="str">
            <v>No Students</v>
          </cell>
          <cell r="V173" t="str">
            <v>No Students</v>
          </cell>
          <cell r="W173" t="str">
            <v>No Students</v>
          </cell>
          <cell r="X173" t="str">
            <v>No Students</v>
          </cell>
          <cell r="Y173" t="str">
            <v>No Students</v>
          </cell>
          <cell r="Z173">
            <v>169</v>
          </cell>
          <cell r="AA173">
            <v>138</v>
          </cell>
          <cell r="AB173">
            <v>164</v>
          </cell>
          <cell r="AC173" t="str">
            <v>No Students</v>
          </cell>
          <cell r="AD173" t="str">
            <v>No Students</v>
          </cell>
          <cell r="AE173" t="str">
            <v>No Students</v>
          </cell>
          <cell r="AF173" t="str">
            <v>No Students</v>
          </cell>
          <cell r="AG173">
            <v>0.50319999999999998</v>
          </cell>
        </row>
        <row r="174">
          <cell r="C174">
            <v>4102</v>
          </cell>
          <cell r="D174" t="str">
            <v>Naches Trail Elementary</v>
          </cell>
          <cell r="E174">
            <v>67</v>
          </cell>
          <cell r="F174">
            <v>0</v>
          </cell>
          <cell r="G174">
            <v>74</v>
          </cell>
          <cell r="H174">
            <v>61</v>
          </cell>
          <cell r="I174">
            <v>81</v>
          </cell>
          <cell r="J174">
            <v>81</v>
          </cell>
          <cell r="K174">
            <v>83</v>
          </cell>
          <cell r="L174">
            <v>0</v>
          </cell>
          <cell r="M174">
            <v>0</v>
          </cell>
          <cell r="N174">
            <v>0</v>
          </cell>
          <cell r="O174">
            <v>0</v>
          </cell>
          <cell r="P174">
            <v>0</v>
          </cell>
          <cell r="Q174">
            <v>0</v>
          </cell>
          <cell r="R174">
            <v>0</v>
          </cell>
          <cell r="S174">
            <v>18</v>
          </cell>
          <cell r="T174" t="str">
            <v>No Students</v>
          </cell>
          <cell r="U174">
            <v>33</v>
          </cell>
          <cell r="V174">
            <v>34</v>
          </cell>
          <cell r="W174">
            <v>45</v>
          </cell>
          <cell r="X174">
            <v>53</v>
          </cell>
          <cell r="Y174">
            <v>47</v>
          </cell>
          <cell r="Z174" t="str">
            <v>No Students</v>
          </cell>
          <cell r="AA174" t="str">
            <v>No Students</v>
          </cell>
          <cell r="AB174" t="str">
            <v>No Students</v>
          </cell>
          <cell r="AC174" t="str">
            <v>No Students</v>
          </cell>
          <cell r="AD174" t="str">
            <v>No Students</v>
          </cell>
          <cell r="AE174" t="str">
            <v>No Students</v>
          </cell>
          <cell r="AF174" t="str">
            <v>No Students</v>
          </cell>
          <cell r="AG174">
            <v>0.51449999999999996</v>
          </cell>
        </row>
        <row r="175">
          <cell r="C175">
            <v>5160</v>
          </cell>
          <cell r="D175" t="str">
            <v>Nelson Elementary School</v>
          </cell>
          <cell r="E175">
            <v>121</v>
          </cell>
          <cell r="F175">
            <v>0</v>
          </cell>
          <cell r="G175">
            <v>119</v>
          </cell>
          <cell r="H175">
            <v>132</v>
          </cell>
          <cell r="I175">
            <v>121</v>
          </cell>
          <cell r="J175">
            <v>111</v>
          </cell>
          <cell r="K175">
            <v>103</v>
          </cell>
          <cell r="L175">
            <v>0</v>
          </cell>
          <cell r="M175">
            <v>0</v>
          </cell>
          <cell r="N175">
            <v>0</v>
          </cell>
          <cell r="O175">
            <v>0</v>
          </cell>
          <cell r="P175">
            <v>0</v>
          </cell>
          <cell r="Q175">
            <v>0</v>
          </cell>
          <cell r="R175">
            <v>0</v>
          </cell>
          <cell r="S175">
            <v>34</v>
          </cell>
          <cell r="T175" t="str">
            <v>No Students</v>
          </cell>
          <cell r="U175">
            <v>44</v>
          </cell>
          <cell r="V175">
            <v>59</v>
          </cell>
          <cell r="W175">
            <v>48</v>
          </cell>
          <cell r="X175">
            <v>53</v>
          </cell>
          <cell r="Y175">
            <v>42</v>
          </cell>
          <cell r="Z175" t="str">
            <v>No Students</v>
          </cell>
          <cell r="AA175" t="str">
            <v>No Students</v>
          </cell>
          <cell r="AB175" t="str">
            <v>No Students</v>
          </cell>
          <cell r="AC175" t="str">
            <v>No Students</v>
          </cell>
          <cell r="AD175" t="str">
            <v>No Students</v>
          </cell>
          <cell r="AE175" t="str">
            <v>No Students</v>
          </cell>
          <cell r="AF175" t="str">
            <v>No Students</v>
          </cell>
          <cell r="AG175">
            <v>0.39600000000000002</v>
          </cell>
        </row>
        <row r="176">
          <cell r="C176">
            <v>4538</v>
          </cell>
          <cell r="D176" t="str">
            <v>North Star Elementary</v>
          </cell>
          <cell r="E176">
            <v>78</v>
          </cell>
          <cell r="F176">
            <v>0</v>
          </cell>
          <cell r="G176">
            <v>84</v>
          </cell>
          <cell r="H176">
            <v>72</v>
          </cell>
          <cell r="I176">
            <v>83</v>
          </cell>
          <cell r="J176">
            <v>85</v>
          </cell>
          <cell r="K176">
            <v>67</v>
          </cell>
          <cell r="L176">
            <v>0</v>
          </cell>
          <cell r="M176">
            <v>0</v>
          </cell>
          <cell r="N176">
            <v>0</v>
          </cell>
          <cell r="O176">
            <v>0</v>
          </cell>
          <cell r="P176">
            <v>0</v>
          </cell>
          <cell r="Q176">
            <v>0</v>
          </cell>
          <cell r="R176">
            <v>0</v>
          </cell>
          <cell r="S176">
            <v>15</v>
          </cell>
          <cell r="T176" t="str">
            <v>No Students</v>
          </cell>
          <cell r="U176">
            <v>34</v>
          </cell>
          <cell r="V176">
            <v>27</v>
          </cell>
          <cell r="W176">
            <v>49</v>
          </cell>
          <cell r="X176">
            <v>38</v>
          </cell>
          <cell r="Y176">
            <v>35</v>
          </cell>
          <cell r="Z176" t="str">
            <v>No Students</v>
          </cell>
          <cell r="AA176" t="str">
            <v>No Students</v>
          </cell>
          <cell r="AB176" t="str">
            <v>No Students</v>
          </cell>
          <cell r="AC176" t="str">
            <v>No Students</v>
          </cell>
          <cell r="AD176" t="str">
            <v>No Students</v>
          </cell>
          <cell r="AE176" t="str">
            <v>No Students</v>
          </cell>
          <cell r="AF176" t="str">
            <v>No Students</v>
          </cell>
          <cell r="AG176">
            <v>0.42220000000000002</v>
          </cell>
        </row>
        <row r="177">
          <cell r="C177">
            <v>5961</v>
          </cell>
          <cell r="D177" t="str">
            <v>Pierce County Skills Center</v>
          </cell>
          <cell r="E177">
            <v>0</v>
          </cell>
          <cell r="F177">
            <v>0</v>
          </cell>
          <cell r="G177">
            <v>0</v>
          </cell>
          <cell r="H177">
            <v>0</v>
          </cell>
          <cell r="I177">
            <v>0</v>
          </cell>
          <cell r="J177">
            <v>0</v>
          </cell>
          <cell r="K177">
            <v>0</v>
          </cell>
          <cell r="L177">
            <v>0</v>
          </cell>
          <cell r="M177">
            <v>0</v>
          </cell>
          <cell r="N177">
            <v>0</v>
          </cell>
          <cell r="O177">
            <v>0</v>
          </cell>
          <cell r="P177">
            <v>0</v>
          </cell>
          <cell r="Q177">
            <v>105</v>
          </cell>
          <cell r="R177">
            <v>175</v>
          </cell>
          <cell r="S177" t="str">
            <v>No Students</v>
          </cell>
          <cell r="T177" t="str">
            <v>No Students</v>
          </cell>
          <cell r="U177" t="str">
            <v>No Students</v>
          </cell>
          <cell r="V177" t="str">
            <v>No Students</v>
          </cell>
          <cell r="W177" t="str">
            <v>No Students</v>
          </cell>
          <cell r="X177" t="str">
            <v>No Students</v>
          </cell>
          <cell r="Y177" t="str">
            <v>No Students</v>
          </cell>
          <cell r="Z177" t="str">
            <v>No Students</v>
          </cell>
          <cell r="AA177" t="str">
            <v>No Students</v>
          </cell>
          <cell r="AB177" t="str">
            <v>No Students</v>
          </cell>
          <cell r="AC177" t="str">
            <v>No Students</v>
          </cell>
          <cell r="AD177" t="str">
            <v>No Students</v>
          </cell>
          <cell r="AE177" t="str">
            <v>N&lt;10</v>
          </cell>
          <cell r="AF177" t="str">
            <v>N&lt;10</v>
          </cell>
          <cell r="AG177">
            <v>1.0699999999999999E-2</v>
          </cell>
        </row>
        <row r="178">
          <cell r="C178">
            <v>4381</v>
          </cell>
          <cell r="D178" t="str">
            <v>Pioneer Valley Elementary</v>
          </cell>
          <cell r="E178">
            <v>84</v>
          </cell>
          <cell r="F178">
            <v>0</v>
          </cell>
          <cell r="G178">
            <v>72</v>
          </cell>
          <cell r="H178">
            <v>76</v>
          </cell>
          <cell r="I178">
            <v>83</v>
          </cell>
          <cell r="J178">
            <v>99</v>
          </cell>
          <cell r="K178">
            <v>98</v>
          </cell>
          <cell r="L178">
            <v>0</v>
          </cell>
          <cell r="M178">
            <v>0</v>
          </cell>
          <cell r="N178">
            <v>0</v>
          </cell>
          <cell r="O178">
            <v>0</v>
          </cell>
          <cell r="P178">
            <v>0</v>
          </cell>
          <cell r="Q178">
            <v>0</v>
          </cell>
          <cell r="R178">
            <v>0</v>
          </cell>
          <cell r="S178">
            <v>20</v>
          </cell>
          <cell r="T178" t="str">
            <v>No Students</v>
          </cell>
          <cell r="U178">
            <v>35</v>
          </cell>
          <cell r="V178">
            <v>41</v>
          </cell>
          <cell r="W178">
            <v>37</v>
          </cell>
          <cell r="X178">
            <v>53</v>
          </cell>
          <cell r="Y178">
            <v>51</v>
          </cell>
          <cell r="Z178" t="str">
            <v>No Students</v>
          </cell>
          <cell r="AA178" t="str">
            <v>No Students</v>
          </cell>
          <cell r="AB178" t="str">
            <v>No Students</v>
          </cell>
          <cell r="AC178" t="str">
            <v>No Students</v>
          </cell>
          <cell r="AD178" t="str">
            <v>No Students</v>
          </cell>
          <cell r="AE178" t="str">
            <v>No Students</v>
          </cell>
          <cell r="AF178" t="str">
            <v>No Students</v>
          </cell>
          <cell r="AG178">
            <v>0.46289999999999998</v>
          </cell>
        </row>
        <row r="179">
          <cell r="C179">
            <v>5665</v>
          </cell>
          <cell r="D179" t="str">
            <v>Pre-Primary School</v>
          </cell>
          <cell r="E179">
            <v>59</v>
          </cell>
          <cell r="F179">
            <v>0</v>
          </cell>
          <cell r="G179">
            <v>0</v>
          </cell>
          <cell r="H179">
            <v>0</v>
          </cell>
          <cell r="I179">
            <v>0</v>
          </cell>
          <cell r="J179">
            <v>0</v>
          </cell>
          <cell r="K179">
            <v>0</v>
          </cell>
          <cell r="L179">
            <v>0</v>
          </cell>
          <cell r="M179">
            <v>0</v>
          </cell>
          <cell r="N179">
            <v>0</v>
          </cell>
          <cell r="O179">
            <v>0</v>
          </cell>
          <cell r="P179">
            <v>0</v>
          </cell>
          <cell r="Q179">
            <v>0</v>
          </cell>
          <cell r="R179">
            <v>0</v>
          </cell>
          <cell r="S179">
            <v>11</v>
          </cell>
          <cell r="T179" t="str">
            <v>No Students</v>
          </cell>
          <cell r="U179" t="str">
            <v>No Students</v>
          </cell>
          <cell r="V179" t="str">
            <v>No Students</v>
          </cell>
          <cell r="W179" t="str">
            <v>No Students</v>
          </cell>
          <cell r="X179" t="str">
            <v>No Students</v>
          </cell>
          <cell r="Y179" t="str">
            <v>No Students</v>
          </cell>
          <cell r="Z179" t="str">
            <v>No Students</v>
          </cell>
          <cell r="AA179" t="str">
            <v>No Students</v>
          </cell>
          <cell r="AB179" t="str">
            <v>No Students</v>
          </cell>
          <cell r="AC179" t="str">
            <v>No Students</v>
          </cell>
          <cell r="AD179" t="str">
            <v>No Students</v>
          </cell>
          <cell r="AE179" t="str">
            <v>No Students</v>
          </cell>
          <cell r="AF179" t="str">
            <v>No Students</v>
          </cell>
          <cell r="AG179">
            <v>0.18640000000000001</v>
          </cell>
        </row>
        <row r="180">
          <cell r="C180">
            <v>4227</v>
          </cell>
          <cell r="D180" t="str">
            <v>Rocky Ridge Elementary</v>
          </cell>
          <cell r="E180">
            <v>59</v>
          </cell>
          <cell r="F180">
            <v>0</v>
          </cell>
          <cell r="G180">
            <v>80</v>
          </cell>
          <cell r="H180">
            <v>74</v>
          </cell>
          <cell r="I180">
            <v>55</v>
          </cell>
          <cell r="J180">
            <v>74</v>
          </cell>
          <cell r="K180">
            <v>69</v>
          </cell>
          <cell r="L180">
            <v>0</v>
          </cell>
          <cell r="M180">
            <v>0</v>
          </cell>
          <cell r="N180">
            <v>0</v>
          </cell>
          <cell r="O180">
            <v>0</v>
          </cell>
          <cell r="P180">
            <v>0</v>
          </cell>
          <cell r="Q180">
            <v>0</v>
          </cell>
          <cell r="R180">
            <v>0</v>
          </cell>
          <cell r="S180">
            <v>14</v>
          </cell>
          <cell r="T180" t="str">
            <v>No Students</v>
          </cell>
          <cell r="U180">
            <v>35</v>
          </cell>
          <cell r="V180">
            <v>40</v>
          </cell>
          <cell r="W180">
            <v>28</v>
          </cell>
          <cell r="X180">
            <v>32</v>
          </cell>
          <cell r="Y180">
            <v>38</v>
          </cell>
          <cell r="Z180" t="str">
            <v>No Students</v>
          </cell>
          <cell r="AA180" t="str">
            <v>No Students</v>
          </cell>
          <cell r="AB180" t="str">
            <v>No Students</v>
          </cell>
          <cell r="AC180" t="str">
            <v>No Students</v>
          </cell>
          <cell r="AD180" t="str">
            <v>No Students</v>
          </cell>
          <cell r="AE180" t="str">
            <v>No Students</v>
          </cell>
          <cell r="AF180" t="str">
            <v>No Students</v>
          </cell>
          <cell r="AG180">
            <v>0.45500000000000002</v>
          </cell>
        </row>
        <row r="181">
          <cell r="C181">
            <v>2543</v>
          </cell>
          <cell r="D181" t="str">
            <v>Roy Elementary</v>
          </cell>
          <cell r="E181">
            <v>48</v>
          </cell>
          <cell r="F181">
            <v>0</v>
          </cell>
          <cell r="G181">
            <v>52</v>
          </cell>
          <cell r="H181">
            <v>50</v>
          </cell>
          <cell r="I181">
            <v>51</v>
          </cell>
          <cell r="J181">
            <v>58</v>
          </cell>
          <cell r="K181">
            <v>47</v>
          </cell>
          <cell r="L181">
            <v>0</v>
          </cell>
          <cell r="M181">
            <v>0</v>
          </cell>
          <cell r="N181">
            <v>0</v>
          </cell>
          <cell r="O181">
            <v>0</v>
          </cell>
          <cell r="P181">
            <v>0</v>
          </cell>
          <cell r="Q181">
            <v>0</v>
          </cell>
          <cell r="R181">
            <v>0</v>
          </cell>
          <cell r="S181">
            <v>11</v>
          </cell>
          <cell r="T181" t="str">
            <v>No Students</v>
          </cell>
          <cell r="U181">
            <v>22</v>
          </cell>
          <cell r="V181">
            <v>22</v>
          </cell>
          <cell r="W181">
            <v>24</v>
          </cell>
          <cell r="X181">
            <v>30</v>
          </cell>
          <cell r="Y181">
            <v>22</v>
          </cell>
          <cell r="Z181" t="str">
            <v>No Students</v>
          </cell>
          <cell r="AA181" t="str">
            <v>No Students</v>
          </cell>
          <cell r="AB181" t="str">
            <v>No Students</v>
          </cell>
          <cell r="AC181" t="str">
            <v>No Students</v>
          </cell>
          <cell r="AD181" t="str">
            <v>No Students</v>
          </cell>
          <cell r="AE181" t="str">
            <v>No Students</v>
          </cell>
          <cell r="AF181" t="str">
            <v>No Students</v>
          </cell>
          <cell r="AG181">
            <v>0.42809999999999998</v>
          </cell>
        </row>
        <row r="182">
          <cell r="C182">
            <v>4103</v>
          </cell>
          <cell r="D182" t="str">
            <v>Shining Mountain Elementary</v>
          </cell>
          <cell r="E182">
            <v>90</v>
          </cell>
          <cell r="F182">
            <v>0</v>
          </cell>
          <cell r="G182">
            <v>115</v>
          </cell>
          <cell r="H182">
            <v>117</v>
          </cell>
          <cell r="I182">
            <v>97</v>
          </cell>
          <cell r="J182">
            <v>94</v>
          </cell>
          <cell r="K182">
            <v>95</v>
          </cell>
          <cell r="L182">
            <v>0</v>
          </cell>
          <cell r="M182">
            <v>0</v>
          </cell>
          <cell r="N182">
            <v>0</v>
          </cell>
          <cell r="O182">
            <v>0</v>
          </cell>
          <cell r="P182">
            <v>0</v>
          </cell>
          <cell r="Q182">
            <v>0</v>
          </cell>
          <cell r="R182">
            <v>0</v>
          </cell>
          <cell r="S182">
            <v>27</v>
          </cell>
          <cell r="T182" t="str">
            <v>No Students</v>
          </cell>
          <cell r="U182">
            <v>64</v>
          </cell>
          <cell r="V182">
            <v>61</v>
          </cell>
          <cell r="W182">
            <v>49</v>
          </cell>
          <cell r="X182">
            <v>58</v>
          </cell>
          <cell r="Y182">
            <v>59</v>
          </cell>
          <cell r="Z182" t="str">
            <v>No Students</v>
          </cell>
          <cell r="AA182" t="str">
            <v>No Students</v>
          </cell>
          <cell r="AB182" t="str">
            <v>No Students</v>
          </cell>
          <cell r="AC182" t="str">
            <v>No Students</v>
          </cell>
          <cell r="AD182" t="str">
            <v>No Students</v>
          </cell>
          <cell r="AE182" t="str">
            <v>No Students</v>
          </cell>
          <cell r="AF182" t="str">
            <v>No Students</v>
          </cell>
          <cell r="AG182">
            <v>0.52300000000000002</v>
          </cell>
        </row>
        <row r="183">
          <cell r="C183">
            <v>2399</v>
          </cell>
          <cell r="D183" t="str">
            <v>Spanaway Elementary</v>
          </cell>
          <cell r="E183">
            <v>59</v>
          </cell>
          <cell r="F183">
            <v>0</v>
          </cell>
          <cell r="G183">
            <v>55</v>
          </cell>
          <cell r="H183">
            <v>58</v>
          </cell>
          <cell r="I183">
            <v>57</v>
          </cell>
          <cell r="J183">
            <v>67</v>
          </cell>
          <cell r="K183">
            <v>68</v>
          </cell>
          <cell r="L183">
            <v>0</v>
          </cell>
          <cell r="M183">
            <v>0</v>
          </cell>
          <cell r="N183">
            <v>0</v>
          </cell>
          <cell r="O183">
            <v>0</v>
          </cell>
          <cell r="P183">
            <v>0</v>
          </cell>
          <cell r="Q183">
            <v>0</v>
          </cell>
          <cell r="R183">
            <v>0</v>
          </cell>
          <cell r="S183">
            <v>23</v>
          </cell>
          <cell r="T183" t="str">
            <v>No Students</v>
          </cell>
          <cell r="U183">
            <v>29</v>
          </cell>
          <cell r="V183">
            <v>37</v>
          </cell>
          <cell r="W183">
            <v>40</v>
          </cell>
          <cell r="X183">
            <v>48</v>
          </cell>
          <cell r="Y183">
            <v>45</v>
          </cell>
          <cell r="Z183" t="str">
            <v>No Students</v>
          </cell>
          <cell r="AA183" t="str">
            <v>No Students</v>
          </cell>
          <cell r="AB183" t="str">
            <v>No Students</v>
          </cell>
          <cell r="AC183" t="str">
            <v>No Students</v>
          </cell>
          <cell r="AD183" t="str">
            <v>No Students</v>
          </cell>
          <cell r="AE183" t="str">
            <v>No Students</v>
          </cell>
          <cell r="AF183" t="str">
            <v>No Students</v>
          </cell>
          <cell r="AG183">
            <v>0.6099</v>
          </cell>
        </row>
        <row r="184">
          <cell r="C184">
            <v>4158</v>
          </cell>
          <cell r="D184" t="str">
            <v>Spanaway Lake High School</v>
          </cell>
          <cell r="E184">
            <v>0</v>
          </cell>
          <cell r="F184">
            <v>0</v>
          </cell>
          <cell r="G184">
            <v>0</v>
          </cell>
          <cell r="H184">
            <v>0</v>
          </cell>
          <cell r="I184">
            <v>0</v>
          </cell>
          <cell r="J184">
            <v>0</v>
          </cell>
          <cell r="K184">
            <v>0</v>
          </cell>
          <cell r="L184">
            <v>0</v>
          </cell>
          <cell r="M184">
            <v>0</v>
          </cell>
          <cell r="N184">
            <v>0</v>
          </cell>
          <cell r="O184">
            <v>528</v>
          </cell>
          <cell r="P184">
            <v>528</v>
          </cell>
          <cell r="Q184">
            <v>394</v>
          </cell>
          <cell r="R184">
            <v>367</v>
          </cell>
          <cell r="S184" t="str">
            <v>No Students</v>
          </cell>
          <cell r="T184" t="str">
            <v>No Students</v>
          </cell>
          <cell r="U184" t="str">
            <v>No Students</v>
          </cell>
          <cell r="V184" t="str">
            <v>No Students</v>
          </cell>
          <cell r="W184" t="str">
            <v>No Students</v>
          </cell>
          <cell r="X184" t="str">
            <v>No Students</v>
          </cell>
          <cell r="Y184" t="str">
            <v>No Students</v>
          </cell>
          <cell r="Z184" t="str">
            <v>No Students</v>
          </cell>
          <cell r="AA184" t="str">
            <v>No Students</v>
          </cell>
          <cell r="AB184" t="str">
            <v>No Students</v>
          </cell>
          <cell r="AC184">
            <v>320</v>
          </cell>
          <cell r="AD184">
            <v>333</v>
          </cell>
          <cell r="AE184">
            <v>222</v>
          </cell>
          <cell r="AF184">
            <v>214</v>
          </cell>
          <cell r="AG184">
            <v>0.59930000000000005</v>
          </cell>
        </row>
        <row r="185">
          <cell r="C185">
            <v>3751</v>
          </cell>
          <cell r="D185" t="str">
            <v>Spanaway Middle School</v>
          </cell>
          <cell r="E185">
            <v>0</v>
          </cell>
          <cell r="F185">
            <v>0</v>
          </cell>
          <cell r="G185">
            <v>0</v>
          </cell>
          <cell r="H185">
            <v>0</v>
          </cell>
          <cell r="I185">
            <v>0</v>
          </cell>
          <cell r="J185">
            <v>0</v>
          </cell>
          <cell r="K185">
            <v>0</v>
          </cell>
          <cell r="L185">
            <v>243</v>
          </cell>
          <cell r="M185">
            <v>246</v>
          </cell>
          <cell r="N185">
            <v>230</v>
          </cell>
          <cell r="O185">
            <v>1</v>
          </cell>
          <cell r="P185">
            <v>0</v>
          </cell>
          <cell r="Q185">
            <v>0</v>
          </cell>
          <cell r="R185">
            <v>0</v>
          </cell>
          <cell r="S185" t="str">
            <v>No Students</v>
          </cell>
          <cell r="T185" t="str">
            <v>No Students</v>
          </cell>
          <cell r="U185" t="str">
            <v>No Students</v>
          </cell>
          <cell r="V185" t="str">
            <v>No Students</v>
          </cell>
          <cell r="W185" t="str">
            <v>No Students</v>
          </cell>
          <cell r="X185" t="str">
            <v>No Students</v>
          </cell>
          <cell r="Y185" t="str">
            <v>No Students</v>
          </cell>
          <cell r="Z185">
            <v>159</v>
          </cell>
          <cell r="AA185">
            <v>161</v>
          </cell>
          <cell r="AB185">
            <v>149</v>
          </cell>
          <cell r="AC185" t="str">
            <v>No Students</v>
          </cell>
          <cell r="AD185" t="str">
            <v>No Students</v>
          </cell>
          <cell r="AE185" t="str">
            <v>No Students</v>
          </cell>
          <cell r="AF185" t="str">
            <v>No Students</v>
          </cell>
          <cell r="AG185">
            <v>0.65139999999999998</v>
          </cell>
        </row>
        <row r="186">
          <cell r="C186">
            <v>1560</v>
          </cell>
          <cell r="D186" t="str">
            <v>Thompson Preschool</v>
          </cell>
          <cell r="E186">
            <v>37</v>
          </cell>
          <cell r="F186">
            <v>0</v>
          </cell>
          <cell r="G186">
            <v>0</v>
          </cell>
          <cell r="H186">
            <v>0</v>
          </cell>
          <cell r="I186">
            <v>0</v>
          </cell>
          <cell r="J186">
            <v>0</v>
          </cell>
          <cell r="K186">
            <v>0</v>
          </cell>
          <cell r="L186">
            <v>0</v>
          </cell>
          <cell r="M186">
            <v>0</v>
          </cell>
          <cell r="N186">
            <v>0</v>
          </cell>
          <cell r="O186">
            <v>0</v>
          </cell>
          <cell r="P186">
            <v>0</v>
          </cell>
          <cell r="Q186">
            <v>0</v>
          </cell>
          <cell r="R186">
            <v>0</v>
          </cell>
          <cell r="S186">
            <v>12</v>
          </cell>
          <cell r="T186" t="str">
            <v>No Students</v>
          </cell>
          <cell r="U186" t="str">
            <v>No Students</v>
          </cell>
          <cell r="V186" t="str">
            <v>No Students</v>
          </cell>
          <cell r="W186" t="str">
            <v>No Students</v>
          </cell>
          <cell r="X186" t="str">
            <v>No Students</v>
          </cell>
          <cell r="Y186" t="str">
            <v>No Students</v>
          </cell>
          <cell r="Z186" t="str">
            <v>No Students</v>
          </cell>
          <cell r="AA186" t="str">
            <v>No Students</v>
          </cell>
          <cell r="AB186" t="str">
            <v>No Students</v>
          </cell>
          <cell r="AC186" t="str">
            <v>No Students</v>
          </cell>
          <cell r="AD186" t="str">
            <v>No Students</v>
          </cell>
          <cell r="AE186" t="str">
            <v>No Students</v>
          </cell>
          <cell r="AF186" t="str">
            <v>No Students</v>
          </cell>
          <cell r="AG186">
            <v>0.32429999999999998</v>
          </cell>
        </row>
        <row r="187">
          <cell r="C187">
            <v>3392</v>
          </cell>
          <cell r="D187" t="str">
            <v>Bickleton Elementary &amp; High Schl</v>
          </cell>
          <cell r="E187">
            <v>9</v>
          </cell>
          <cell r="F187">
            <v>0</v>
          </cell>
          <cell r="G187">
            <v>13</v>
          </cell>
          <cell r="H187">
            <v>5</v>
          </cell>
          <cell r="I187">
            <v>7</v>
          </cell>
          <cell r="J187">
            <v>8</v>
          </cell>
          <cell r="K187">
            <v>12</v>
          </cell>
          <cell r="L187">
            <v>6</v>
          </cell>
          <cell r="M187">
            <v>8</v>
          </cell>
          <cell r="N187">
            <v>10</v>
          </cell>
          <cell r="O187">
            <v>9</v>
          </cell>
          <cell r="P187">
            <v>7</v>
          </cell>
          <cell r="Q187">
            <v>6</v>
          </cell>
          <cell r="R187">
            <v>4</v>
          </cell>
          <cell r="S187" t="str">
            <v>N&lt;10</v>
          </cell>
          <cell r="T187" t="str">
            <v>No Students</v>
          </cell>
          <cell r="U187" t="str">
            <v>N&lt;10</v>
          </cell>
          <cell r="V187" t="str">
            <v>N&lt;10</v>
          </cell>
          <cell r="W187" t="str">
            <v>N&lt;10</v>
          </cell>
          <cell r="X187" t="str">
            <v>N&lt;10</v>
          </cell>
          <cell r="Y187" t="str">
            <v>N&lt;10</v>
          </cell>
          <cell r="Z187" t="str">
            <v>N&lt;10</v>
          </cell>
          <cell r="AA187" t="str">
            <v>N&lt;10</v>
          </cell>
          <cell r="AB187" t="str">
            <v>N&lt;10</v>
          </cell>
          <cell r="AC187" t="str">
            <v>No Students</v>
          </cell>
          <cell r="AD187" t="str">
            <v>N&lt;10</v>
          </cell>
          <cell r="AE187" t="str">
            <v>N&lt;10</v>
          </cell>
          <cell r="AF187" t="str">
            <v>N&lt;10</v>
          </cell>
          <cell r="AG187">
            <v>0.30769999999999997</v>
          </cell>
        </row>
        <row r="188">
          <cell r="C188">
            <v>2713</v>
          </cell>
          <cell r="D188" t="str">
            <v>Blaine Elementary School</v>
          </cell>
          <cell r="E188">
            <v>0</v>
          </cell>
          <cell r="F188">
            <v>0</v>
          </cell>
          <cell r="G188">
            <v>0</v>
          </cell>
          <cell r="H188">
            <v>0</v>
          </cell>
          <cell r="I188">
            <v>139</v>
          </cell>
          <cell r="J188">
            <v>161</v>
          </cell>
          <cell r="K188">
            <v>161</v>
          </cell>
          <cell r="L188">
            <v>0</v>
          </cell>
          <cell r="M188">
            <v>0</v>
          </cell>
          <cell r="N188">
            <v>0</v>
          </cell>
          <cell r="O188">
            <v>0</v>
          </cell>
          <cell r="P188">
            <v>0</v>
          </cell>
          <cell r="Q188">
            <v>0</v>
          </cell>
          <cell r="R188">
            <v>0</v>
          </cell>
          <cell r="S188" t="str">
            <v>No Students</v>
          </cell>
          <cell r="T188" t="str">
            <v>No Students</v>
          </cell>
          <cell r="U188" t="str">
            <v>No Students</v>
          </cell>
          <cell r="V188" t="str">
            <v>No Students</v>
          </cell>
          <cell r="W188">
            <v>63</v>
          </cell>
          <cell r="X188">
            <v>89</v>
          </cell>
          <cell r="Y188">
            <v>80</v>
          </cell>
          <cell r="Z188" t="str">
            <v>No Students</v>
          </cell>
          <cell r="AA188" t="str">
            <v>No Students</v>
          </cell>
          <cell r="AB188" t="str">
            <v>No Students</v>
          </cell>
          <cell r="AC188" t="str">
            <v>No Students</v>
          </cell>
          <cell r="AD188" t="str">
            <v>No Students</v>
          </cell>
          <cell r="AE188" t="str">
            <v>No Students</v>
          </cell>
          <cell r="AF188" t="str">
            <v>No Students</v>
          </cell>
          <cell r="AG188">
            <v>0.50329999999999997</v>
          </cell>
        </row>
        <row r="189">
          <cell r="C189">
            <v>3136</v>
          </cell>
          <cell r="D189" t="str">
            <v>Blaine High School</v>
          </cell>
          <cell r="E189">
            <v>0</v>
          </cell>
          <cell r="F189">
            <v>0</v>
          </cell>
          <cell r="G189">
            <v>0</v>
          </cell>
          <cell r="H189">
            <v>0</v>
          </cell>
          <cell r="I189">
            <v>0</v>
          </cell>
          <cell r="J189">
            <v>0</v>
          </cell>
          <cell r="K189">
            <v>0</v>
          </cell>
          <cell r="L189">
            <v>0</v>
          </cell>
          <cell r="M189">
            <v>0</v>
          </cell>
          <cell r="N189">
            <v>0</v>
          </cell>
          <cell r="O189">
            <v>163</v>
          </cell>
          <cell r="P189">
            <v>160</v>
          </cell>
          <cell r="Q189">
            <v>147</v>
          </cell>
          <cell r="R189">
            <v>157</v>
          </cell>
          <cell r="S189" t="str">
            <v>No Students</v>
          </cell>
          <cell r="T189" t="str">
            <v>No Students</v>
          </cell>
          <cell r="U189" t="str">
            <v>No Students</v>
          </cell>
          <cell r="V189" t="str">
            <v>No Students</v>
          </cell>
          <cell r="W189" t="str">
            <v>No Students</v>
          </cell>
          <cell r="X189" t="str">
            <v>No Students</v>
          </cell>
          <cell r="Y189" t="str">
            <v>No Students</v>
          </cell>
          <cell r="Z189" t="str">
            <v>No Students</v>
          </cell>
          <cell r="AA189" t="str">
            <v>No Students</v>
          </cell>
          <cell r="AB189" t="str">
            <v>No Students</v>
          </cell>
          <cell r="AC189">
            <v>79</v>
          </cell>
          <cell r="AD189">
            <v>67</v>
          </cell>
          <cell r="AE189">
            <v>53</v>
          </cell>
          <cell r="AF189">
            <v>59</v>
          </cell>
          <cell r="AG189">
            <v>0.41149999999999998</v>
          </cell>
        </row>
        <row r="190">
          <cell r="C190">
            <v>5021</v>
          </cell>
          <cell r="D190" t="str">
            <v>Blaine Home Connections</v>
          </cell>
          <cell r="E190">
            <v>3</v>
          </cell>
          <cell r="F190">
            <v>0</v>
          </cell>
          <cell r="G190">
            <v>4</v>
          </cell>
          <cell r="H190">
            <v>7</v>
          </cell>
          <cell r="I190">
            <v>4</v>
          </cell>
          <cell r="J190">
            <v>4</v>
          </cell>
          <cell r="K190">
            <v>8</v>
          </cell>
          <cell r="L190">
            <v>6</v>
          </cell>
          <cell r="M190">
            <v>11</v>
          </cell>
          <cell r="N190">
            <v>3</v>
          </cell>
          <cell r="O190">
            <v>8</v>
          </cell>
          <cell r="P190">
            <v>6</v>
          </cell>
          <cell r="Q190">
            <v>0</v>
          </cell>
          <cell r="R190">
            <v>0</v>
          </cell>
          <cell r="S190" t="str">
            <v>N&lt;10</v>
          </cell>
          <cell r="T190" t="str">
            <v>No Students</v>
          </cell>
          <cell r="U190" t="str">
            <v>N&lt;10</v>
          </cell>
          <cell r="V190" t="str">
            <v>N&lt;10</v>
          </cell>
          <cell r="W190" t="str">
            <v>N&lt;10</v>
          </cell>
          <cell r="X190" t="str">
            <v>N&lt;10</v>
          </cell>
          <cell r="Y190" t="str">
            <v>N&lt;10</v>
          </cell>
          <cell r="Z190" t="str">
            <v>N&lt;10</v>
          </cell>
          <cell r="AA190" t="str">
            <v>N&lt;10</v>
          </cell>
          <cell r="AB190" t="str">
            <v>N&lt;10</v>
          </cell>
          <cell r="AC190" t="str">
            <v>N&lt;10</v>
          </cell>
          <cell r="AD190" t="str">
            <v>No Students</v>
          </cell>
          <cell r="AE190" t="str">
            <v>No Students</v>
          </cell>
          <cell r="AF190" t="str">
            <v>No Students</v>
          </cell>
          <cell r="AG190">
            <v>0.375</v>
          </cell>
        </row>
        <row r="191">
          <cell r="C191">
            <v>3796</v>
          </cell>
          <cell r="D191" t="str">
            <v>Blaine Middle School</v>
          </cell>
          <cell r="E191">
            <v>0</v>
          </cell>
          <cell r="F191">
            <v>0</v>
          </cell>
          <cell r="G191">
            <v>0</v>
          </cell>
          <cell r="H191">
            <v>0</v>
          </cell>
          <cell r="I191">
            <v>0</v>
          </cell>
          <cell r="J191">
            <v>0</v>
          </cell>
          <cell r="K191">
            <v>0</v>
          </cell>
          <cell r="L191">
            <v>165</v>
          </cell>
          <cell r="M191">
            <v>141</v>
          </cell>
          <cell r="N191">
            <v>154</v>
          </cell>
          <cell r="O191">
            <v>0</v>
          </cell>
          <cell r="P191">
            <v>0</v>
          </cell>
          <cell r="Q191">
            <v>0</v>
          </cell>
          <cell r="R191">
            <v>0</v>
          </cell>
          <cell r="S191" t="str">
            <v>No Students</v>
          </cell>
          <cell r="T191" t="str">
            <v>No Students</v>
          </cell>
          <cell r="U191" t="str">
            <v>No Students</v>
          </cell>
          <cell r="V191" t="str">
            <v>No Students</v>
          </cell>
          <cell r="W191" t="str">
            <v>No Students</v>
          </cell>
          <cell r="X191" t="str">
            <v>No Students</v>
          </cell>
          <cell r="Y191" t="str">
            <v>No Students</v>
          </cell>
          <cell r="Z191">
            <v>80</v>
          </cell>
          <cell r="AA191">
            <v>78</v>
          </cell>
          <cell r="AB191">
            <v>78</v>
          </cell>
          <cell r="AC191" t="str">
            <v>No Students</v>
          </cell>
          <cell r="AD191" t="str">
            <v>No Students</v>
          </cell>
          <cell r="AE191" t="str">
            <v>No Students</v>
          </cell>
          <cell r="AF191" t="str">
            <v>No Students</v>
          </cell>
          <cell r="AG191">
            <v>0.51300000000000001</v>
          </cell>
        </row>
        <row r="192">
          <cell r="C192">
            <v>4476</v>
          </cell>
          <cell r="D192" t="str">
            <v>Blaine Primary School</v>
          </cell>
          <cell r="E192">
            <v>105</v>
          </cell>
          <cell r="F192">
            <v>0</v>
          </cell>
          <cell r="G192">
            <v>160</v>
          </cell>
          <cell r="H192">
            <v>160</v>
          </cell>
          <cell r="I192">
            <v>0</v>
          </cell>
          <cell r="J192">
            <v>0</v>
          </cell>
          <cell r="K192">
            <v>0</v>
          </cell>
          <cell r="L192">
            <v>0</v>
          </cell>
          <cell r="M192">
            <v>0</v>
          </cell>
          <cell r="N192">
            <v>0</v>
          </cell>
          <cell r="O192">
            <v>0</v>
          </cell>
          <cell r="P192">
            <v>0</v>
          </cell>
          <cell r="Q192">
            <v>0</v>
          </cell>
          <cell r="R192">
            <v>0</v>
          </cell>
          <cell r="S192">
            <v>34</v>
          </cell>
          <cell r="T192" t="str">
            <v>No Students</v>
          </cell>
          <cell r="U192">
            <v>83</v>
          </cell>
          <cell r="V192">
            <v>74</v>
          </cell>
          <cell r="W192" t="str">
            <v>No Students</v>
          </cell>
          <cell r="X192" t="str">
            <v>No Students</v>
          </cell>
          <cell r="Y192" t="str">
            <v>No Students</v>
          </cell>
          <cell r="Z192" t="str">
            <v>No Students</v>
          </cell>
          <cell r="AA192" t="str">
            <v>No Students</v>
          </cell>
          <cell r="AB192" t="str">
            <v>No Students</v>
          </cell>
          <cell r="AC192" t="str">
            <v>No Students</v>
          </cell>
          <cell r="AD192" t="str">
            <v>No Students</v>
          </cell>
          <cell r="AE192" t="str">
            <v>No Students</v>
          </cell>
          <cell r="AF192" t="str">
            <v>No Students</v>
          </cell>
          <cell r="AG192">
            <v>0.44940000000000002</v>
          </cell>
        </row>
        <row r="193">
          <cell r="C193">
            <v>5465</v>
          </cell>
          <cell r="D193" t="str">
            <v>Blaine Re-Engagement</v>
          </cell>
          <cell r="E193">
            <v>0</v>
          </cell>
          <cell r="F193">
            <v>0</v>
          </cell>
          <cell r="G193">
            <v>0</v>
          </cell>
          <cell r="H193">
            <v>0</v>
          </cell>
          <cell r="I193">
            <v>0</v>
          </cell>
          <cell r="J193">
            <v>0</v>
          </cell>
          <cell r="K193">
            <v>0</v>
          </cell>
          <cell r="L193">
            <v>0</v>
          </cell>
          <cell r="M193">
            <v>0</v>
          </cell>
          <cell r="N193">
            <v>0</v>
          </cell>
          <cell r="O193">
            <v>0</v>
          </cell>
          <cell r="P193">
            <v>0</v>
          </cell>
          <cell r="Q193">
            <v>3</v>
          </cell>
          <cell r="R193">
            <v>10</v>
          </cell>
          <cell r="S193" t="str">
            <v>No Students</v>
          </cell>
          <cell r="T193" t="str">
            <v>No Students</v>
          </cell>
          <cell r="U193" t="str">
            <v>No Students</v>
          </cell>
          <cell r="V193" t="str">
            <v>No Students</v>
          </cell>
          <cell r="W193" t="str">
            <v>No Students</v>
          </cell>
          <cell r="X193" t="str">
            <v>No Students</v>
          </cell>
          <cell r="Y193" t="str">
            <v>No Students</v>
          </cell>
          <cell r="Z193" t="str">
            <v>No Students</v>
          </cell>
          <cell r="AA193" t="str">
            <v>No Students</v>
          </cell>
          <cell r="AB193" t="str">
            <v>No Students</v>
          </cell>
          <cell r="AC193" t="str">
            <v>No Students</v>
          </cell>
          <cell r="AD193" t="str">
            <v>No Students</v>
          </cell>
          <cell r="AE193" t="str">
            <v>N&lt;10</v>
          </cell>
          <cell r="AF193" t="str">
            <v>N&lt;10</v>
          </cell>
          <cell r="AG193">
            <v>0.61539999999999995</v>
          </cell>
        </row>
        <row r="194">
          <cell r="C194">
            <v>4459</v>
          </cell>
          <cell r="D194" t="str">
            <v>Point Roberts Primary</v>
          </cell>
          <cell r="E194">
            <v>2</v>
          </cell>
          <cell r="F194">
            <v>0</v>
          </cell>
          <cell r="G194">
            <v>1</v>
          </cell>
          <cell r="H194">
            <v>4</v>
          </cell>
          <cell r="I194">
            <v>3</v>
          </cell>
          <cell r="J194">
            <v>0</v>
          </cell>
          <cell r="K194">
            <v>0</v>
          </cell>
          <cell r="L194">
            <v>0</v>
          </cell>
          <cell r="M194">
            <v>0</v>
          </cell>
          <cell r="N194">
            <v>0</v>
          </cell>
          <cell r="O194">
            <v>0</v>
          </cell>
          <cell r="P194">
            <v>0</v>
          </cell>
          <cell r="Q194">
            <v>0</v>
          </cell>
          <cell r="R194">
            <v>0</v>
          </cell>
          <cell r="S194" t="str">
            <v>No Students</v>
          </cell>
          <cell r="T194" t="str">
            <v>No Students</v>
          </cell>
          <cell r="U194" t="str">
            <v>No Students</v>
          </cell>
          <cell r="V194" t="str">
            <v>N&lt;10</v>
          </cell>
          <cell r="W194" t="str">
            <v>N&lt;10</v>
          </cell>
          <cell r="X194" t="str">
            <v>No Students</v>
          </cell>
          <cell r="Y194" t="str">
            <v>No Students</v>
          </cell>
          <cell r="Z194" t="str">
            <v>No Students</v>
          </cell>
          <cell r="AA194" t="str">
            <v>No Students</v>
          </cell>
          <cell r="AB194" t="str">
            <v>No Students</v>
          </cell>
          <cell r="AC194" t="str">
            <v>No Students</v>
          </cell>
          <cell r="AD194" t="str">
            <v>No Students</v>
          </cell>
          <cell r="AE194" t="str">
            <v>No Students</v>
          </cell>
          <cell r="AF194" t="str">
            <v>No Students</v>
          </cell>
          <cell r="AG194">
            <v>0.2</v>
          </cell>
        </row>
        <row r="195">
          <cell r="C195">
            <v>2516</v>
          </cell>
          <cell r="D195" t="str">
            <v>Boistfort Elem</v>
          </cell>
          <cell r="E195">
            <v>10</v>
          </cell>
          <cell r="F195">
            <v>0</v>
          </cell>
          <cell r="G195">
            <v>9</v>
          </cell>
          <cell r="H195">
            <v>4</v>
          </cell>
          <cell r="I195">
            <v>10</v>
          </cell>
          <cell r="J195">
            <v>7</v>
          </cell>
          <cell r="K195">
            <v>5</v>
          </cell>
          <cell r="L195">
            <v>10</v>
          </cell>
          <cell r="M195">
            <v>11</v>
          </cell>
          <cell r="N195">
            <v>11</v>
          </cell>
          <cell r="O195">
            <v>0</v>
          </cell>
          <cell r="P195">
            <v>0</v>
          </cell>
          <cell r="Q195">
            <v>0</v>
          </cell>
          <cell r="R195">
            <v>0</v>
          </cell>
          <cell r="S195" t="str">
            <v>N&lt;10</v>
          </cell>
          <cell r="T195" t="str">
            <v>No Students</v>
          </cell>
          <cell r="U195" t="str">
            <v>N&lt;10</v>
          </cell>
          <cell r="V195" t="str">
            <v>No Students</v>
          </cell>
          <cell r="W195" t="str">
            <v>N&lt;10</v>
          </cell>
          <cell r="X195" t="str">
            <v>N&lt;10</v>
          </cell>
          <cell r="Y195" t="str">
            <v>N&lt;10</v>
          </cell>
          <cell r="Z195" t="str">
            <v>N&lt;10</v>
          </cell>
          <cell r="AA195" t="str">
            <v>N&lt;10</v>
          </cell>
          <cell r="AB195" t="str">
            <v>N&lt;10</v>
          </cell>
          <cell r="AC195" t="str">
            <v>No Students</v>
          </cell>
          <cell r="AD195" t="str">
            <v>No Students</v>
          </cell>
          <cell r="AE195" t="str">
            <v>No Students</v>
          </cell>
          <cell r="AF195" t="str">
            <v>No Students</v>
          </cell>
          <cell r="AG195">
            <v>0.40260000000000001</v>
          </cell>
        </row>
        <row r="196">
          <cell r="C196">
            <v>3641</v>
          </cell>
          <cell r="D196" t="str">
            <v>Armin Jahr Elementary</v>
          </cell>
          <cell r="E196">
            <v>83</v>
          </cell>
          <cell r="F196">
            <v>0</v>
          </cell>
          <cell r="G196">
            <v>64</v>
          </cell>
          <cell r="H196">
            <v>70</v>
          </cell>
          <cell r="I196">
            <v>62</v>
          </cell>
          <cell r="J196">
            <v>49</v>
          </cell>
          <cell r="K196">
            <v>51</v>
          </cell>
          <cell r="L196">
            <v>0</v>
          </cell>
          <cell r="M196">
            <v>0</v>
          </cell>
          <cell r="N196">
            <v>0</v>
          </cell>
          <cell r="O196">
            <v>0</v>
          </cell>
          <cell r="P196">
            <v>0</v>
          </cell>
          <cell r="Q196">
            <v>0</v>
          </cell>
          <cell r="R196">
            <v>0</v>
          </cell>
          <cell r="S196">
            <v>33</v>
          </cell>
          <cell r="T196" t="str">
            <v>No Students</v>
          </cell>
          <cell r="U196">
            <v>41</v>
          </cell>
          <cell r="V196">
            <v>54</v>
          </cell>
          <cell r="W196">
            <v>45</v>
          </cell>
          <cell r="X196">
            <v>37</v>
          </cell>
          <cell r="Y196">
            <v>39</v>
          </cell>
          <cell r="Z196" t="str">
            <v>No Students</v>
          </cell>
          <cell r="AA196" t="str">
            <v>No Students</v>
          </cell>
          <cell r="AB196" t="str">
            <v>No Students</v>
          </cell>
          <cell r="AC196" t="str">
            <v>No Students</v>
          </cell>
          <cell r="AD196" t="str">
            <v>No Students</v>
          </cell>
          <cell r="AE196" t="str">
            <v>No Students</v>
          </cell>
          <cell r="AF196" t="str">
            <v>No Students</v>
          </cell>
          <cell r="AG196">
            <v>0.65700000000000003</v>
          </cell>
        </row>
        <row r="197">
          <cell r="C197">
            <v>3109</v>
          </cell>
          <cell r="D197" t="str">
            <v>Bremerton High School</v>
          </cell>
          <cell r="E197">
            <v>0</v>
          </cell>
          <cell r="F197">
            <v>0</v>
          </cell>
          <cell r="G197">
            <v>0</v>
          </cell>
          <cell r="H197">
            <v>0</v>
          </cell>
          <cell r="I197">
            <v>0</v>
          </cell>
          <cell r="J197">
            <v>0</v>
          </cell>
          <cell r="K197">
            <v>0</v>
          </cell>
          <cell r="L197">
            <v>0</v>
          </cell>
          <cell r="M197">
            <v>0</v>
          </cell>
          <cell r="N197">
            <v>0</v>
          </cell>
          <cell r="O197">
            <v>321</v>
          </cell>
          <cell r="P197">
            <v>295</v>
          </cell>
          <cell r="Q197">
            <v>285</v>
          </cell>
          <cell r="R197">
            <v>320</v>
          </cell>
          <cell r="S197" t="str">
            <v>No Students</v>
          </cell>
          <cell r="T197" t="str">
            <v>No Students</v>
          </cell>
          <cell r="U197" t="str">
            <v>No Students</v>
          </cell>
          <cell r="V197" t="str">
            <v>No Students</v>
          </cell>
          <cell r="W197" t="str">
            <v>No Students</v>
          </cell>
          <cell r="X197" t="str">
            <v>No Students</v>
          </cell>
          <cell r="Y197" t="str">
            <v>No Students</v>
          </cell>
          <cell r="Z197" t="str">
            <v>No Students</v>
          </cell>
          <cell r="AA197" t="str">
            <v>No Students</v>
          </cell>
          <cell r="AB197" t="str">
            <v>No Students</v>
          </cell>
          <cell r="AC197">
            <v>205</v>
          </cell>
          <cell r="AD197">
            <v>190</v>
          </cell>
          <cell r="AE197">
            <v>195</v>
          </cell>
          <cell r="AF197">
            <v>183</v>
          </cell>
          <cell r="AG197">
            <v>0.6331</v>
          </cell>
        </row>
        <row r="198">
          <cell r="C198">
            <v>1749</v>
          </cell>
          <cell r="D198" t="str">
            <v>Bremerton Home Link Program</v>
          </cell>
          <cell r="E198">
            <v>3</v>
          </cell>
          <cell r="F198">
            <v>0</v>
          </cell>
          <cell r="G198">
            <v>3</v>
          </cell>
          <cell r="H198">
            <v>8</v>
          </cell>
          <cell r="I198">
            <v>12</v>
          </cell>
          <cell r="J198">
            <v>5</v>
          </cell>
          <cell r="K198">
            <v>6</v>
          </cell>
          <cell r="L198">
            <v>3</v>
          </cell>
          <cell r="M198">
            <v>11</v>
          </cell>
          <cell r="N198">
            <v>7</v>
          </cell>
          <cell r="O198">
            <v>0</v>
          </cell>
          <cell r="P198">
            <v>0</v>
          </cell>
          <cell r="Q198">
            <v>0</v>
          </cell>
          <cell r="R198">
            <v>0</v>
          </cell>
          <cell r="S198" t="str">
            <v>No Students</v>
          </cell>
          <cell r="T198" t="str">
            <v>No Students</v>
          </cell>
          <cell r="U198" t="str">
            <v>N&lt;10</v>
          </cell>
          <cell r="V198" t="str">
            <v>N&lt;10</v>
          </cell>
          <cell r="W198" t="str">
            <v>N&lt;10</v>
          </cell>
          <cell r="X198" t="str">
            <v>N&lt;10</v>
          </cell>
          <cell r="Y198" t="str">
            <v>N&lt;10</v>
          </cell>
          <cell r="Z198" t="str">
            <v>N&lt;10</v>
          </cell>
          <cell r="AA198" t="str">
            <v>N&lt;10</v>
          </cell>
          <cell r="AB198" t="str">
            <v>N&lt;10</v>
          </cell>
          <cell r="AC198" t="str">
            <v>No Students</v>
          </cell>
          <cell r="AD198" t="str">
            <v>No Students</v>
          </cell>
          <cell r="AE198" t="str">
            <v>No Students</v>
          </cell>
          <cell r="AF198" t="str">
            <v>No Students</v>
          </cell>
          <cell r="AG198">
            <v>0.37930000000000003</v>
          </cell>
        </row>
        <row r="199">
          <cell r="C199">
            <v>3108</v>
          </cell>
          <cell r="D199" t="str">
            <v>Crownhill Elementary School</v>
          </cell>
          <cell r="E199">
            <v>43</v>
          </cell>
          <cell r="F199">
            <v>0</v>
          </cell>
          <cell r="G199">
            <v>70</v>
          </cell>
          <cell r="H199">
            <v>42</v>
          </cell>
          <cell r="I199">
            <v>49</v>
          </cell>
          <cell r="J199">
            <v>61</v>
          </cell>
          <cell r="K199">
            <v>50</v>
          </cell>
          <cell r="L199">
            <v>0</v>
          </cell>
          <cell r="M199">
            <v>0</v>
          </cell>
          <cell r="N199">
            <v>0</v>
          </cell>
          <cell r="O199">
            <v>0</v>
          </cell>
          <cell r="P199">
            <v>0</v>
          </cell>
          <cell r="Q199">
            <v>0</v>
          </cell>
          <cell r="R199">
            <v>0</v>
          </cell>
          <cell r="S199" t="str">
            <v>N&lt;10</v>
          </cell>
          <cell r="T199" t="str">
            <v>No Students</v>
          </cell>
          <cell r="U199">
            <v>36</v>
          </cell>
          <cell r="V199">
            <v>25</v>
          </cell>
          <cell r="W199">
            <v>31</v>
          </cell>
          <cell r="X199">
            <v>36</v>
          </cell>
          <cell r="Y199">
            <v>32</v>
          </cell>
          <cell r="Z199" t="str">
            <v>No Students</v>
          </cell>
          <cell r="AA199" t="str">
            <v>No Students</v>
          </cell>
          <cell r="AB199" t="str">
            <v>No Students</v>
          </cell>
          <cell r="AC199" t="str">
            <v>No Students</v>
          </cell>
          <cell r="AD199" t="str">
            <v>No Students</v>
          </cell>
          <cell r="AE199" t="str">
            <v>No Students</v>
          </cell>
          <cell r="AF199" t="str">
            <v>No Students</v>
          </cell>
          <cell r="AG199">
            <v>0.52380000000000004</v>
          </cell>
        </row>
        <row r="200">
          <cell r="C200">
            <v>4421</v>
          </cell>
          <cell r="D200" t="str">
            <v>Kitsap Lake Elementary</v>
          </cell>
          <cell r="E200">
            <v>45</v>
          </cell>
          <cell r="F200">
            <v>0</v>
          </cell>
          <cell r="G200">
            <v>58</v>
          </cell>
          <cell r="H200">
            <v>58</v>
          </cell>
          <cell r="I200">
            <v>67</v>
          </cell>
          <cell r="J200">
            <v>52</v>
          </cell>
          <cell r="K200">
            <v>63</v>
          </cell>
          <cell r="L200">
            <v>0</v>
          </cell>
          <cell r="M200">
            <v>0</v>
          </cell>
          <cell r="N200">
            <v>0</v>
          </cell>
          <cell r="O200">
            <v>0</v>
          </cell>
          <cell r="P200">
            <v>0</v>
          </cell>
          <cell r="Q200">
            <v>0</v>
          </cell>
          <cell r="R200">
            <v>0</v>
          </cell>
          <cell r="S200">
            <v>11</v>
          </cell>
          <cell r="T200" t="str">
            <v>No Students</v>
          </cell>
          <cell r="U200">
            <v>24</v>
          </cell>
          <cell r="V200">
            <v>28</v>
          </cell>
          <cell r="W200">
            <v>25</v>
          </cell>
          <cell r="X200">
            <v>29</v>
          </cell>
          <cell r="Y200">
            <v>35</v>
          </cell>
          <cell r="Z200" t="str">
            <v>No Students</v>
          </cell>
          <cell r="AA200" t="str">
            <v>No Students</v>
          </cell>
          <cell r="AB200" t="str">
            <v>No Students</v>
          </cell>
          <cell r="AC200" t="str">
            <v>No Students</v>
          </cell>
          <cell r="AD200" t="str">
            <v>No Students</v>
          </cell>
          <cell r="AE200" t="str">
            <v>No Students</v>
          </cell>
          <cell r="AF200" t="str">
            <v>No Students</v>
          </cell>
          <cell r="AG200">
            <v>0.44309999999999999</v>
          </cell>
        </row>
        <row r="201">
          <cell r="C201">
            <v>4441</v>
          </cell>
          <cell r="D201" t="str">
            <v>Mountain View Middle School</v>
          </cell>
          <cell r="E201">
            <v>0</v>
          </cell>
          <cell r="F201">
            <v>0</v>
          </cell>
          <cell r="G201">
            <v>0</v>
          </cell>
          <cell r="H201">
            <v>0</v>
          </cell>
          <cell r="I201">
            <v>0</v>
          </cell>
          <cell r="J201">
            <v>0</v>
          </cell>
          <cell r="K201">
            <v>0</v>
          </cell>
          <cell r="L201">
            <v>273</v>
          </cell>
          <cell r="M201">
            <v>258</v>
          </cell>
          <cell r="N201">
            <v>314</v>
          </cell>
          <cell r="O201">
            <v>0</v>
          </cell>
          <cell r="P201">
            <v>0</v>
          </cell>
          <cell r="Q201">
            <v>0</v>
          </cell>
          <cell r="R201">
            <v>0</v>
          </cell>
          <cell r="S201" t="str">
            <v>No Students</v>
          </cell>
          <cell r="T201" t="str">
            <v>No Students</v>
          </cell>
          <cell r="U201" t="str">
            <v>No Students</v>
          </cell>
          <cell r="V201" t="str">
            <v>No Students</v>
          </cell>
          <cell r="W201" t="str">
            <v>No Students</v>
          </cell>
          <cell r="X201" t="str">
            <v>No Students</v>
          </cell>
          <cell r="Y201" t="str">
            <v>No Students</v>
          </cell>
          <cell r="Z201">
            <v>174</v>
          </cell>
          <cell r="AA201">
            <v>161</v>
          </cell>
          <cell r="AB201">
            <v>212</v>
          </cell>
          <cell r="AC201" t="str">
            <v>No Students</v>
          </cell>
          <cell r="AD201" t="str">
            <v>No Students</v>
          </cell>
          <cell r="AE201" t="str">
            <v>No Students</v>
          </cell>
          <cell r="AF201" t="str">
            <v>No Students</v>
          </cell>
          <cell r="AG201">
            <v>0.64729999999999999</v>
          </cell>
        </row>
        <row r="202">
          <cell r="C202">
            <v>3171</v>
          </cell>
          <cell r="D202" t="str">
            <v>Naval Avenue Elementary School</v>
          </cell>
          <cell r="E202">
            <v>51</v>
          </cell>
          <cell r="F202">
            <v>0</v>
          </cell>
          <cell r="G202">
            <v>60</v>
          </cell>
          <cell r="H202">
            <v>49</v>
          </cell>
          <cell r="I202">
            <v>47</v>
          </cell>
          <cell r="J202">
            <v>47</v>
          </cell>
          <cell r="K202">
            <v>62</v>
          </cell>
          <cell r="L202">
            <v>0</v>
          </cell>
          <cell r="M202">
            <v>0</v>
          </cell>
          <cell r="N202">
            <v>0</v>
          </cell>
          <cell r="O202">
            <v>0</v>
          </cell>
          <cell r="P202">
            <v>0</v>
          </cell>
          <cell r="Q202">
            <v>0</v>
          </cell>
          <cell r="R202">
            <v>0</v>
          </cell>
          <cell r="S202">
            <v>22</v>
          </cell>
          <cell r="T202" t="str">
            <v>No Students</v>
          </cell>
          <cell r="U202">
            <v>35</v>
          </cell>
          <cell r="V202">
            <v>33</v>
          </cell>
          <cell r="W202">
            <v>37</v>
          </cell>
          <cell r="X202">
            <v>31</v>
          </cell>
          <cell r="Y202">
            <v>49</v>
          </cell>
          <cell r="Z202" t="str">
            <v>No Students</v>
          </cell>
          <cell r="AA202" t="str">
            <v>No Students</v>
          </cell>
          <cell r="AB202" t="str">
            <v>No Students</v>
          </cell>
          <cell r="AC202" t="str">
            <v>No Students</v>
          </cell>
          <cell r="AD202" t="str">
            <v>No Students</v>
          </cell>
          <cell r="AE202" t="str">
            <v>No Students</v>
          </cell>
          <cell r="AF202" t="str">
            <v>No Students</v>
          </cell>
          <cell r="AG202">
            <v>0.65510000000000002</v>
          </cell>
        </row>
        <row r="203">
          <cell r="C203">
            <v>1737</v>
          </cell>
          <cell r="D203" t="str">
            <v>Renaissance Alternative High School</v>
          </cell>
          <cell r="E203">
            <v>0</v>
          </cell>
          <cell r="F203">
            <v>0</v>
          </cell>
          <cell r="G203">
            <v>0</v>
          </cell>
          <cell r="H203">
            <v>0</v>
          </cell>
          <cell r="I203">
            <v>0</v>
          </cell>
          <cell r="J203">
            <v>0</v>
          </cell>
          <cell r="K203">
            <v>0</v>
          </cell>
          <cell r="L203">
            <v>0</v>
          </cell>
          <cell r="M203">
            <v>0</v>
          </cell>
          <cell r="N203">
            <v>0</v>
          </cell>
          <cell r="O203">
            <v>11</v>
          </cell>
          <cell r="P203">
            <v>22</v>
          </cell>
          <cell r="Q203">
            <v>30</v>
          </cell>
          <cell r="R203">
            <v>44</v>
          </cell>
          <cell r="S203" t="str">
            <v>No Students</v>
          </cell>
          <cell r="T203" t="str">
            <v>No Students</v>
          </cell>
          <cell r="U203" t="str">
            <v>No Students</v>
          </cell>
          <cell r="V203" t="str">
            <v>No Students</v>
          </cell>
          <cell r="W203" t="str">
            <v>No Students</v>
          </cell>
          <cell r="X203" t="str">
            <v>No Students</v>
          </cell>
          <cell r="Y203" t="str">
            <v>No Students</v>
          </cell>
          <cell r="Z203" t="str">
            <v>No Students</v>
          </cell>
          <cell r="AA203" t="str">
            <v>No Students</v>
          </cell>
          <cell r="AB203" t="str">
            <v>No Students</v>
          </cell>
          <cell r="AC203" t="str">
            <v>N&lt;10</v>
          </cell>
          <cell r="AD203">
            <v>16</v>
          </cell>
          <cell r="AE203">
            <v>21</v>
          </cell>
          <cell r="AF203">
            <v>35</v>
          </cell>
          <cell r="AG203">
            <v>0.74770000000000003</v>
          </cell>
        </row>
        <row r="204">
          <cell r="C204">
            <v>5161</v>
          </cell>
          <cell r="D204" t="str">
            <v>Special Services</v>
          </cell>
          <cell r="E204">
            <v>0</v>
          </cell>
          <cell r="F204">
            <v>0</v>
          </cell>
          <cell r="G204">
            <v>0</v>
          </cell>
          <cell r="H204">
            <v>0</v>
          </cell>
          <cell r="I204">
            <v>0</v>
          </cell>
          <cell r="J204">
            <v>0</v>
          </cell>
          <cell r="K204">
            <v>0</v>
          </cell>
          <cell r="L204">
            <v>0</v>
          </cell>
          <cell r="M204">
            <v>1</v>
          </cell>
          <cell r="N204">
            <v>0</v>
          </cell>
          <cell r="O204">
            <v>0</v>
          </cell>
          <cell r="P204">
            <v>0</v>
          </cell>
          <cell r="Q204">
            <v>0</v>
          </cell>
          <cell r="R204">
            <v>0</v>
          </cell>
          <cell r="S204" t="str">
            <v>No Students</v>
          </cell>
          <cell r="T204" t="str">
            <v>No Students</v>
          </cell>
          <cell r="U204" t="str">
            <v>No Students</v>
          </cell>
          <cell r="V204" t="str">
            <v>No Students</v>
          </cell>
          <cell r="W204" t="str">
            <v>No Students</v>
          </cell>
          <cell r="X204" t="str">
            <v>No Students</v>
          </cell>
          <cell r="Y204" t="str">
            <v>No Students</v>
          </cell>
          <cell r="Z204" t="str">
            <v>No Students</v>
          </cell>
          <cell r="AA204" t="str">
            <v>N&lt;10</v>
          </cell>
          <cell r="AB204" t="str">
            <v>No Students</v>
          </cell>
          <cell r="AC204" t="str">
            <v>No Students</v>
          </cell>
          <cell r="AD204" t="str">
            <v>No Students</v>
          </cell>
          <cell r="AE204" t="str">
            <v>No Students</v>
          </cell>
          <cell r="AF204" t="str">
            <v>No Students</v>
          </cell>
          <cell r="AG204">
            <v>1</v>
          </cell>
        </row>
        <row r="205">
          <cell r="C205">
            <v>2853</v>
          </cell>
          <cell r="D205" t="str">
            <v>View Ridge Elementary Arts Academy</v>
          </cell>
          <cell r="E205">
            <v>58</v>
          </cell>
          <cell r="F205">
            <v>0</v>
          </cell>
          <cell r="G205">
            <v>54</v>
          </cell>
          <cell r="H205">
            <v>59</v>
          </cell>
          <cell r="I205">
            <v>55</v>
          </cell>
          <cell r="J205">
            <v>72</v>
          </cell>
          <cell r="K205">
            <v>56</v>
          </cell>
          <cell r="L205">
            <v>0</v>
          </cell>
          <cell r="M205">
            <v>0</v>
          </cell>
          <cell r="N205">
            <v>0</v>
          </cell>
          <cell r="O205">
            <v>0</v>
          </cell>
          <cell r="P205">
            <v>0</v>
          </cell>
          <cell r="Q205">
            <v>0</v>
          </cell>
          <cell r="R205">
            <v>0</v>
          </cell>
          <cell r="S205">
            <v>10</v>
          </cell>
          <cell r="T205" t="str">
            <v>No Students</v>
          </cell>
          <cell r="U205">
            <v>31</v>
          </cell>
          <cell r="V205">
            <v>35</v>
          </cell>
          <cell r="W205">
            <v>39</v>
          </cell>
          <cell r="X205">
            <v>42</v>
          </cell>
          <cell r="Y205">
            <v>37</v>
          </cell>
          <cell r="Z205" t="str">
            <v>No Students</v>
          </cell>
          <cell r="AA205" t="str">
            <v>No Students</v>
          </cell>
          <cell r="AB205" t="str">
            <v>No Students</v>
          </cell>
          <cell r="AC205" t="str">
            <v>No Students</v>
          </cell>
          <cell r="AD205" t="str">
            <v>No Students</v>
          </cell>
          <cell r="AE205" t="str">
            <v>No Students</v>
          </cell>
          <cell r="AF205" t="str">
            <v>No Students</v>
          </cell>
          <cell r="AG205">
            <v>0.54800000000000004</v>
          </cell>
        </row>
        <row r="206">
          <cell r="C206">
            <v>2613</v>
          </cell>
          <cell r="D206" t="str">
            <v>West Hills S.T.E.M. Academy</v>
          </cell>
          <cell r="E206">
            <v>59</v>
          </cell>
          <cell r="F206">
            <v>0</v>
          </cell>
          <cell r="G206">
            <v>54</v>
          </cell>
          <cell r="H206">
            <v>42</v>
          </cell>
          <cell r="I206">
            <v>50</v>
          </cell>
          <cell r="J206">
            <v>48</v>
          </cell>
          <cell r="K206">
            <v>43</v>
          </cell>
          <cell r="L206">
            <v>1</v>
          </cell>
          <cell r="M206">
            <v>2</v>
          </cell>
          <cell r="N206">
            <v>6</v>
          </cell>
          <cell r="O206">
            <v>0</v>
          </cell>
          <cell r="P206">
            <v>0</v>
          </cell>
          <cell r="Q206">
            <v>0</v>
          </cell>
          <cell r="R206">
            <v>0</v>
          </cell>
          <cell r="S206">
            <v>18</v>
          </cell>
          <cell r="T206" t="str">
            <v>No Students</v>
          </cell>
          <cell r="U206">
            <v>37</v>
          </cell>
          <cell r="V206">
            <v>35</v>
          </cell>
          <cell r="W206">
            <v>35</v>
          </cell>
          <cell r="X206">
            <v>34</v>
          </cell>
          <cell r="Y206">
            <v>32</v>
          </cell>
          <cell r="Z206" t="str">
            <v>N&lt;10</v>
          </cell>
          <cell r="AA206" t="str">
            <v>N&lt;10</v>
          </cell>
          <cell r="AB206" t="str">
            <v>N&lt;10</v>
          </cell>
          <cell r="AC206" t="str">
            <v>No Students</v>
          </cell>
          <cell r="AD206" t="str">
            <v>No Students</v>
          </cell>
          <cell r="AE206" t="str">
            <v>No Students</v>
          </cell>
          <cell r="AF206" t="str">
            <v>No Students</v>
          </cell>
          <cell r="AG206">
            <v>0.65569999999999995</v>
          </cell>
        </row>
        <row r="207">
          <cell r="C207">
            <v>4038</v>
          </cell>
          <cell r="D207" t="str">
            <v>West Sound Technical Skills Center</v>
          </cell>
          <cell r="E207">
            <v>0</v>
          </cell>
          <cell r="F207">
            <v>0</v>
          </cell>
          <cell r="G207">
            <v>0</v>
          </cell>
          <cell r="H207">
            <v>0</v>
          </cell>
          <cell r="I207">
            <v>0</v>
          </cell>
          <cell r="J207">
            <v>0</v>
          </cell>
          <cell r="K207">
            <v>0</v>
          </cell>
          <cell r="L207">
            <v>0</v>
          </cell>
          <cell r="M207">
            <v>0</v>
          </cell>
          <cell r="N207">
            <v>0</v>
          </cell>
          <cell r="O207">
            <v>0</v>
          </cell>
          <cell r="P207">
            <v>0</v>
          </cell>
          <cell r="Q207">
            <v>16</v>
          </cell>
          <cell r="R207">
            <v>11</v>
          </cell>
          <cell r="S207" t="str">
            <v>No Students</v>
          </cell>
          <cell r="T207" t="str">
            <v>No Students</v>
          </cell>
          <cell r="U207" t="str">
            <v>No Students</v>
          </cell>
          <cell r="V207" t="str">
            <v>No Students</v>
          </cell>
          <cell r="W207" t="str">
            <v>No Students</v>
          </cell>
          <cell r="X207" t="str">
            <v>No Students</v>
          </cell>
          <cell r="Y207" t="str">
            <v>No Students</v>
          </cell>
          <cell r="Z207" t="str">
            <v>No Students</v>
          </cell>
          <cell r="AA207" t="str">
            <v>No Students</v>
          </cell>
          <cell r="AB207" t="str">
            <v>No Students</v>
          </cell>
          <cell r="AC207" t="str">
            <v>No Students</v>
          </cell>
          <cell r="AD207" t="str">
            <v>No Students</v>
          </cell>
          <cell r="AE207" t="str">
            <v>N&lt;10</v>
          </cell>
          <cell r="AF207" t="str">
            <v>N&lt;10</v>
          </cell>
          <cell r="AG207">
            <v>0.29630000000000001</v>
          </cell>
        </row>
        <row r="208">
          <cell r="C208">
            <v>5272</v>
          </cell>
          <cell r="D208" t="str">
            <v>Brewster Alternative School</v>
          </cell>
          <cell r="E208">
            <v>0</v>
          </cell>
          <cell r="F208">
            <v>0</v>
          </cell>
          <cell r="G208">
            <v>0</v>
          </cell>
          <cell r="H208">
            <v>0</v>
          </cell>
          <cell r="I208">
            <v>0</v>
          </cell>
          <cell r="J208">
            <v>0</v>
          </cell>
          <cell r="K208">
            <v>0</v>
          </cell>
          <cell r="L208">
            <v>0</v>
          </cell>
          <cell r="M208">
            <v>0</v>
          </cell>
          <cell r="N208">
            <v>0</v>
          </cell>
          <cell r="O208">
            <v>0</v>
          </cell>
          <cell r="P208">
            <v>0</v>
          </cell>
          <cell r="Q208">
            <v>5</v>
          </cell>
          <cell r="R208">
            <v>13</v>
          </cell>
          <cell r="S208" t="str">
            <v>No Students</v>
          </cell>
          <cell r="T208" t="str">
            <v>No Students</v>
          </cell>
          <cell r="U208" t="str">
            <v>No Students</v>
          </cell>
          <cell r="V208" t="str">
            <v>No Students</v>
          </cell>
          <cell r="W208" t="str">
            <v>No Students</v>
          </cell>
          <cell r="X208" t="str">
            <v>No Students</v>
          </cell>
          <cell r="Y208" t="str">
            <v>No Students</v>
          </cell>
          <cell r="Z208" t="str">
            <v>No Students</v>
          </cell>
          <cell r="AA208" t="str">
            <v>No Students</v>
          </cell>
          <cell r="AB208" t="str">
            <v>No Students</v>
          </cell>
          <cell r="AC208" t="str">
            <v>No Students</v>
          </cell>
          <cell r="AD208" t="str">
            <v>No Students</v>
          </cell>
          <cell r="AE208" t="str">
            <v>N&lt;10</v>
          </cell>
          <cell r="AF208">
            <v>12</v>
          </cell>
          <cell r="AG208">
            <v>0.94440000000000002</v>
          </cell>
        </row>
        <row r="209">
          <cell r="C209">
            <v>3293</v>
          </cell>
          <cell r="D209" t="str">
            <v>Brewster Elementary School</v>
          </cell>
          <cell r="E209">
            <v>100</v>
          </cell>
          <cell r="F209">
            <v>0</v>
          </cell>
          <cell r="G209">
            <v>70</v>
          </cell>
          <cell r="H209">
            <v>61</v>
          </cell>
          <cell r="I209">
            <v>64</v>
          </cell>
          <cell r="J209">
            <v>63</v>
          </cell>
          <cell r="K209">
            <v>79</v>
          </cell>
          <cell r="L209">
            <v>0</v>
          </cell>
          <cell r="M209">
            <v>0</v>
          </cell>
          <cell r="N209">
            <v>0</v>
          </cell>
          <cell r="O209">
            <v>0</v>
          </cell>
          <cell r="P209">
            <v>0</v>
          </cell>
          <cell r="Q209">
            <v>0</v>
          </cell>
          <cell r="R209">
            <v>0</v>
          </cell>
          <cell r="S209">
            <v>90</v>
          </cell>
          <cell r="T209" t="str">
            <v>No Students</v>
          </cell>
          <cell r="U209">
            <v>67</v>
          </cell>
          <cell r="V209">
            <v>55</v>
          </cell>
          <cell r="W209">
            <v>63</v>
          </cell>
          <cell r="X209">
            <v>61</v>
          </cell>
          <cell r="Y209">
            <v>75</v>
          </cell>
          <cell r="Z209" t="str">
            <v>No Students</v>
          </cell>
          <cell r="AA209" t="str">
            <v>No Students</v>
          </cell>
          <cell r="AB209" t="str">
            <v>No Students</v>
          </cell>
          <cell r="AC209" t="str">
            <v>No Students</v>
          </cell>
          <cell r="AD209" t="str">
            <v>No Students</v>
          </cell>
          <cell r="AE209" t="str">
            <v>No Students</v>
          </cell>
          <cell r="AF209" t="str">
            <v>No Students</v>
          </cell>
          <cell r="AG209">
            <v>0.9405</v>
          </cell>
        </row>
        <row r="210">
          <cell r="C210">
            <v>2800</v>
          </cell>
          <cell r="D210" t="str">
            <v>Brewster High School</v>
          </cell>
          <cell r="E210">
            <v>0</v>
          </cell>
          <cell r="F210">
            <v>0</v>
          </cell>
          <cell r="G210">
            <v>0</v>
          </cell>
          <cell r="H210">
            <v>0</v>
          </cell>
          <cell r="I210">
            <v>0</v>
          </cell>
          <cell r="J210">
            <v>0</v>
          </cell>
          <cell r="K210">
            <v>0</v>
          </cell>
          <cell r="L210">
            <v>0</v>
          </cell>
          <cell r="M210">
            <v>0</v>
          </cell>
          <cell r="N210">
            <v>0</v>
          </cell>
          <cell r="O210">
            <v>77</v>
          </cell>
          <cell r="P210">
            <v>84</v>
          </cell>
          <cell r="Q210">
            <v>76</v>
          </cell>
          <cell r="R210">
            <v>63</v>
          </cell>
          <cell r="S210" t="str">
            <v>No Students</v>
          </cell>
          <cell r="T210" t="str">
            <v>No Students</v>
          </cell>
          <cell r="U210" t="str">
            <v>No Students</v>
          </cell>
          <cell r="V210" t="str">
            <v>No Students</v>
          </cell>
          <cell r="W210" t="str">
            <v>No Students</v>
          </cell>
          <cell r="X210" t="str">
            <v>No Students</v>
          </cell>
          <cell r="Y210" t="str">
            <v>No Students</v>
          </cell>
          <cell r="Z210" t="str">
            <v>No Students</v>
          </cell>
          <cell r="AA210" t="str">
            <v>No Students</v>
          </cell>
          <cell r="AB210" t="str">
            <v>No Students</v>
          </cell>
          <cell r="AC210">
            <v>73</v>
          </cell>
          <cell r="AD210">
            <v>74</v>
          </cell>
          <cell r="AE210">
            <v>68</v>
          </cell>
          <cell r="AF210">
            <v>51</v>
          </cell>
          <cell r="AG210">
            <v>0.88670000000000004</v>
          </cell>
        </row>
        <row r="211">
          <cell r="C211">
            <v>4223</v>
          </cell>
          <cell r="D211" t="str">
            <v>Brewster Middle School</v>
          </cell>
          <cell r="E211">
            <v>0</v>
          </cell>
          <cell r="F211">
            <v>0</v>
          </cell>
          <cell r="G211">
            <v>0</v>
          </cell>
          <cell r="H211">
            <v>0</v>
          </cell>
          <cell r="I211">
            <v>0</v>
          </cell>
          <cell r="J211">
            <v>0</v>
          </cell>
          <cell r="K211">
            <v>0</v>
          </cell>
          <cell r="L211">
            <v>75</v>
          </cell>
          <cell r="M211">
            <v>76</v>
          </cell>
          <cell r="N211">
            <v>92</v>
          </cell>
          <cell r="O211">
            <v>0</v>
          </cell>
          <cell r="P211">
            <v>0</v>
          </cell>
          <cell r="Q211">
            <v>0</v>
          </cell>
          <cell r="R211">
            <v>0</v>
          </cell>
          <cell r="S211" t="str">
            <v>No Students</v>
          </cell>
          <cell r="T211" t="str">
            <v>No Students</v>
          </cell>
          <cell r="U211" t="str">
            <v>No Students</v>
          </cell>
          <cell r="V211" t="str">
            <v>No Students</v>
          </cell>
          <cell r="W211" t="str">
            <v>No Students</v>
          </cell>
          <cell r="X211" t="str">
            <v>No Students</v>
          </cell>
          <cell r="Y211" t="str">
            <v>No Students</v>
          </cell>
          <cell r="Z211">
            <v>72</v>
          </cell>
          <cell r="AA211">
            <v>70</v>
          </cell>
          <cell r="AB211">
            <v>78</v>
          </cell>
          <cell r="AC211" t="str">
            <v>No Students</v>
          </cell>
          <cell r="AD211" t="str">
            <v>No Students</v>
          </cell>
          <cell r="AE211" t="str">
            <v>No Students</v>
          </cell>
          <cell r="AF211" t="str">
            <v>No Students</v>
          </cell>
          <cell r="AG211">
            <v>0.90529999999999999</v>
          </cell>
        </row>
        <row r="212">
          <cell r="C212">
            <v>1900</v>
          </cell>
          <cell r="D212" t="str">
            <v>Bridgeport Aurora High School</v>
          </cell>
          <cell r="E212">
            <v>0</v>
          </cell>
          <cell r="F212">
            <v>0</v>
          </cell>
          <cell r="G212">
            <v>0</v>
          </cell>
          <cell r="H212">
            <v>0</v>
          </cell>
          <cell r="I212">
            <v>0</v>
          </cell>
          <cell r="J212">
            <v>0</v>
          </cell>
          <cell r="K212">
            <v>0</v>
          </cell>
          <cell r="L212">
            <v>0</v>
          </cell>
          <cell r="M212">
            <v>0</v>
          </cell>
          <cell r="N212">
            <v>0</v>
          </cell>
          <cell r="O212">
            <v>2</v>
          </cell>
          <cell r="P212">
            <v>2</v>
          </cell>
          <cell r="Q212">
            <v>6</v>
          </cell>
          <cell r="R212">
            <v>19</v>
          </cell>
          <cell r="S212" t="str">
            <v>No Students</v>
          </cell>
          <cell r="T212" t="str">
            <v>No Students</v>
          </cell>
          <cell r="U212" t="str">
            <v>No Students</v>
          </cell>
          <cell r="V212" t="str">
            <v>No Students</v>
          </cell>
          <cell r="W212" t="str">
            <v>No Students</v>
          </cell>
          <cell r="X212" t="str">
            <v>No Students</v>
          </cell>
          <cell r="Y212" t="str">
            <v>No Students</v>
          </cell>
          <cell r="Z212" t="str">
            <v>No Students</v>
          </cell>
          <cell r="AA212" t="str">
            <v>No Students</v>
          </cell>
          <cell r="AB212" t="str">
            <v>No Students</v>
          </cell>
          <cell r="AC212" t="str">
            <v>N&lt;10</v>
          </cell>
          <cell r="AD212" t="str">
            <v>N&lt;10</v>
          </cell>
          <cell r="AE212" t="str">
            <v>N&lt;10</v>
          </cell>
          <cell r="AF212">
            <v>18</v>
          </cell>
          <cell r="AG212">
            <v>0.93100000000000005</v>
          </cell>
        </row>
        <row r="213">
          <cell r="C213">
            <v>2562</v>
          </cell>
          <cell r="D213" t="str">
            <v>Bridgeport Elementary</v>
          </cell>
          <cell r="E213">
            <v>78</v>
          </cell>
          <cell r="F213">
            <v>0</v>
          </cell>
          <cell r="G213">
            <v>55</v>
          </cell>
          <cell r="H213">
            <v>50</v>
          </cell>
          <cell r="I213">
            <v>44</v>
          </cell>
          <cell r="J213">
            <v>49</v>
          </cell>
          <cell r="K213">
            <v>39</v>
          </cell>
          <cell r="L213">
            <v>0</v>
          </cell>
          <cell r="M213">
            <v>0</v>
          </cell>
          <cell r="N213">
            <v>0</v>
          </cell>
          <cell r="O213">
            <v>0</v>
          </cell>
          <cell r="P213">
            <v>0</v>
          </cell>
          <cell r="Q213">
            <v>0</v>
          </cell>
          <cell r="R213">
            <v>0</v>
          </cell>
          <cell r="S213">
            <v>72</v>
          </cell>
          <cell r="T213" t="str">
            <v>No Students</v>
          </cell>
          <cell r="U213">
            <v>51</v>
          </cell>
          <cell r="V213">
            <v>48</v>
          </cell>
          <cell r="W213">
            <v>42</v>
          </cell>
          <cell r="X213">
            <v>46</v>
          </cell>
          <cell r="Y213">
            <v>37</v>
          </cell>
          <cell r="Z213" t="str">
            <v>No Students</v>
          </cell>
          <cell r="AA213" t="str">
            <v>No Students</v>
          </cell>
          <cell r="AB213" t="str">
            <v>No Students</v>
          </cell>
          <cell r="AC213" t="str">
            <v>No Students</v>
          </cell>
          <cell r="AD213" t="str">
            <v>No Students</v>
          </cell>
          <cell r="AE213" t="str">
            <v>No Students</v>
          </cell>
          <cell r="AF213" t="str">
            <v>No Students</v>
          </cell>
          <cell r="AG213">
            <v>0.93969999999999998</v>
          </cell>
        </row>
        <row r="214">
          <cell r="C214">
            <v>2788</v>
          </cell>
          <cell r="D214" t="str">
            <v>Bridgeport High School</v>
          </cell>
          <cell r="E214">
            <v>0</v>
          </cell>
          <cell r="F214">
            <v>0</v>
          </cell>
          <cell r="G214">
            <v>0</v>
          </cell>
          <cell r="H214">
            <v>0</v>
          </cell>
          <cell r="I214">
            <v>0</v>
          </cell>
          <cell r="J214">
            <v>0</v>
          </cell>
          <cell r="K214">
            <v>0</v>
          </cell>
          <cell r="L214">
            <v>0</v>
          </cell>
          <cell r="M214">
            <v>0</v>
          </cell>
          <cell r="N214">
            <v>0</v>
          </cell>
          <cell r="O214">
            <v>87</v>
          </cell>
          <cell r="P214">
            <v>60</v>
          </cell>
          <cell r="Q214">
            <v>43</v>
          </cell>
          <cell r="R214">
            <v>46</v>
          </cell>
          <cell r="S214" t="str">
            <v>No Students</v>
          </cell>
          <cell r="T214" t="str">
            <v>No Students</v>
          </cell>
          <cell r="U214" t="str">
            <v>No Students</v>
          </cell>
          <cell r="V214" t="str">
            <v>No Students</v>
          </cell>
          <cell r="W214" t="str">
            <v>No Students</v>
          </cell>
          <cell r="X214" t="str">
            <v>No Students</v>
          </cell>
          <cell r="Y214" t="str">
            <v>No Students</v>
          </cell>
          <cell r="Z214" t="str">
            <v>No Students</v>
          </cell>
          <cell r="AA214" t="str">
            <v>No Students</v>
          </cell>
          <cell r="AB214" t="str">
            <v>No Students</v>
          </cell>
          <cell r="AC214">
            <v>81</v>
          </cell>
          <cell r="AD214">
            <v>58</v>
          </cell>
          <cell r="AE214">
            <v>42</v>
          </cell>
          <cell r="AF214">
            <v>43</v>
          </cell>
          <cell r="AG214">
            <v>0.94920000000000004</v>
          </cell>
        </row>
        <row r="215">
          <cell r="C215">
            <v>4213</v>
          </cell>
          <cell r="D215" t="str">
            <v>Bridgeport Middle School</v>
          </cell>
          <cell r="E215">
            <v>0</v>
          </cell>
          <cell r="F215">
            <v>0</v>
          </cell>
          <cell r="G215">
            <v>0</v>
          </cell>
          <cell r="H215">
            <v>0</v>
          </cell>
          <cell r="I215">
            <v>0</v>
          </cell>
          <cell r="J215">
            <v>0</v>
          </cell>
          <cell r="K215">
            <v>0</v>
          </cell>
          <cell r="L215">
            <v>56</v>
          </cell>
          <cell r="M215">
            <v>64</v>
          </cell>
          <cell r="N215">
            <v>62</v>
          </cell>
          <cell r="O215">
            <v>0</v>
          </cell>
          <cell r="P215">
            <v>0</v>
          </cell>
          <cell r="Q215">
            <v>0</v>
          </cell>
          <cell r="R215">
            <v>0</v>
          </cell>
          <cell r="S215" t="str">
            <v>No Students</v>
          </cell>
          <cell r="T215" t="str">
            <v>No Students</v>
          </cell>
          <cell r="U215" t="str">
            <v>No Students</v>
          </cell>
          <cell r="V215" t="str">
            <v>No Students</v>
          </cell>
          <cell r="W215" t="str">
            <v>No Students</v>
          </cell>
          <cell r="X215" t="str">
            <v>No Students</v>
          </cell>
          <cell r="Y215" t="str">
            <v>No Students</v>
          </cell>
          <cell r="Z215">
            <v>47</v>
          </cell>
          <cell r="AA215">
            <v>59</v>
          </cell>
          <cell r="AB215">
            <v>61</v>
          </cell>
          <cell r="AC215" t="str">
            <v>No Students</v>
          </cell>
          <cell r="AD215" t="str">
            <v>No Students</v>
          </cell>
          <cell r="AE215" t="str">
            <v>No Students</v>
          </cell>
          <cell r="AF215" t="str">
            <v>No Students</v>
          </cell>
          <cell r="AG215">
            <v>0.91759999999999997</v>
          </cell>
        </row>
        <row r="216">
          <cell r="C216">
            <v>2836</v>
          </cell>
          <cell r="D216" t="str">
            <v>Brinnon Elementary</v>
          </cell>
          <cell r="E216">
            <v>11</v>
          </cell>
          <cell r="F216">
            <v>0</v>
          </cell>
          <cell r="G216">
            <v>11</v>
          </cell>
          <cell r="H216">
            <v>11</v>
          </cell>
          <cell r="I216">
            <v>5</v>
          </cell>
          <cell r="J216">
            <v>6</v>
          </cell>
          <cell r="K216">
            <v>10</v>
          </cell>
          <cell r="L216">
            <v>8</v>
          </cell>
          <cell r="M216">
            <v>9</v>
          </cell>
          <cell r="N216">
            <v>7</v>
          </cell>
          <cell r="O216">
            <v>0</v>
          </cell>
          <cell r="P216">
            <v>0</v>
          </cell>
          <cell r="Q216">
            <v>0</v>
          </cell>
          <cell r="R216">
            <v>0</v>
          </cell>
          <cell r="S216">
            <v>10</v>
          </cell>
          <cell r="T216" t="str">
            <v>No Students</v>
          </cell>
          <cell r="U216" t="str">
            <v>N&lt;10</v>
          </cell>
          <cell r="V216">
            <v>11</v>
          </cell>
          <cell r="W216" t="str">
            <v>N&lt;10</v>
          </cell>
          <cell r="X216" t="str">
            <v>N&lt;10</v>
          </cell>
          <cell r="Y216">
            <v>10</v>
          </cell>
          <cell r="Z216" t="str">
            <v>N&lt;10</v>
          </cell>
          <cell r="AA216" t="str">
            <v>N&lt;10</v>
          </cell>
          <cell r="AB216" t="str">
            <v>N&lt;10</v>
          </cell>
          <cell r="AC216" t="str">
            <v>No Students</v>
          </cell>
          <cell r="AD216" t="str">
            <v>No Students</v>
          </cell>
          <cell r="AE216" t="str">
            <v>No Students</v>
          </cell>
          <cell r="AF216" t="str">
            <v>No Students</v>
          </cell>
          <cell r="AG216">
            <v>0.83330000000000004</v>
          </cell>
        </row>
        <row r="217">
          <cell r="C217">
            <v>3603</v>
          </cell>
          <cell r="D217" t="str">
            <v>Allen Elementary</v>
          </cell>
          <cell r="E217">
            <v>39</v>
          </cell>
          <cell r="F217">
            <v>0</v>
          </cell>
          <cell r="G217">
            <v>42</v>
          </cell>
          <cell r="H217">
            <v>41</v>
          </cell>
          <cell r="I217">
            <v>44</v>
          </cell>
          <cell r="J217">
            <v>53</v>
          </cell>
          <cell r="K217">
            <v>46</v>
          </cell>
          <cell r="L217">
            <v>57</v>
          </cell>
          <cell r="M217">
            <v>38</v>
          </cell>
          <cell r="N217">
            <v>41</v>
          </cell>
          <cell r="O217">
            <v>0</v>
          </cell>
          <cell r="P217">
            <v>0</v>
          </cell>
          <cell r="Q217">
            <v>0</v>
          </cell>
          <cell r="R217">
            <v>0</v>
          </cell>
          <cell r="S217">
            <v>25</v>
          </cell>
          <cell r="T217" t="str">
            <v>No Students</v>
          </cell>
          <cell r="U217">
            <v>32</v>
          </cell>
          <cell r="V217">
            <v>37</v>
          </cell>
          <cell r="W217">
            <v>35</v>
          </cell>
          <cell r="X217">
            <v>44</v>
          </cell>
          <cell r="Y217">
            <v>37</v>
          </cell>
          <cell r="Z217">
            <v>49</v>
          </cell>
          <cell r="AA217">
            <v>30</v>
          </cell>
          <cell r="AB217">
            <v>36</v>
          </cell>
          <cell r="AC217" t="str">
            <v>No Students</v>
          </cell>
          <cell r="AD217" t="str">
            <v>No Students</v>
          </cell>
          <cell r="AE217" t="str">
            <v>No Students</v>
          </cell>
          <cell r="AF217" t="str">
            <v>No Students</v>
          </cell>
          <cell r="AG217">
            <v>0.8105</v>
          </cell>
        </row>
        <row r="218">
          <cell r="C218">
            <v>4412</v>
          </cell>
          <cell r="D218" t="str">
            <v>Bay View Elementary</v>
          </cell>
          <cell r="E218">
            <v>42</v>
          </cell>
          <cell r="F218">
            <v>0</v>
          </cell>
          <cell r="G218">
            <v>44</v>
          </cell>
          <cell r="H218">
            <v>40</v>
          </cell>
          <cell r="I218">
            <v>43</v>
          </cell>
          <cell r="J218">
            <v>39</v>
          </cell>
          <cell r="K218">
            <v>53</v>
          </cell>
          <cell r="L218">
            <v>52</v>
          </cell>
          <cell r="M218">
            <v>44</v>
          </cell>
          <cell r="N218">
            <v>51</v>
          </cell>
          <cell r="O218">
            <v>0</v>
          </cell>
          <cell r="P218">
            <v>0</v>
          </cell>
          <cell r="Q218">
            <v>0</v>
          </cell>
          <cell r="R218">
            <v>0</v>
          </cell>
          <cell r="S218">
            <v>16</v>
          </cell>
          <cell r="T218" t="str">
            <v>No Students</v>
          </cell>
          <cell r="U218">
            <v>19</v>
          </cell>
          <cell r="V218">
            <v>21</v>
          </cell>
          <cell r="W218">
            <v>20</v>
          </cell>
          <cell r="X218">
            <v>16</v>
          </cell>
          <cell r="Y218">
            <v>24</v>
          </cell>
          <cell r="Z218">
            <v>20</v>
          </cell>
          <cell r="AA218">
            <v>26</v>
          </cell>
          <cell r="AB218">
            <v>20</v>
          </cell>
          <cell r="AC218" t="str">
            <v>No Students</v>
          </cell>
          <cell r="AD218" t="str">
            <v>No Students</v>
          </cell>
          <cell r="AE218" t="str">
            <v>No Students</v>
          </cell>
          <cell r="AF218" t="str">
            <v>No Students</v>
          </cell>
          <cell r="AG218">
            <v>0.4461</v>
          </cell>
        </row>
        <row r="219">
          <cell r="C219">
            <v>2362</v>
          </cell>
          <cell r="D219" t="str">
            <v>Burlington Edison High School</v>
          </cell>
          <cell r="E219">
            <v>0</v>
          </cell>
          <cell r="F219">
            <v>0</v>
          </cell>
          <cell r="G219">
            <v>0</v>
          </cell>
          <cell r="H219">
            <v>0</v>
          </cell>
          <cell r="I219">
            <v>0</v>
          </cell>
          <cell r="J219">
            <v>0</v>
          </cell>
          <cell r="K219">
            <v>0</v>
          </cell>
          <cell r="L219">
            <v>0</v>
          </cell>
          <cell r="M219">
            <v>0</v>
          </cell>
          <cell r="N219">
            <v>0</v>
          </cell>
          <cell r="O219">
            <v>328</v>
          </cell>
          <cell r="P219">
            <v>263</v>
          </cell>
          <cell r="Q219">
            <v>274</v>
          </cell>
          <cell r="R219">
            <v>279</v>
          </cell>
          <cell r="S219" t="str">
            <v>No Students</v>
          </cell>
          <cell r="T219" t="str">
            <v>No Students</v>
          </cell>
          <cell r="U219" t="str">
            <v>No Students</v>
          </cell>
          <cell r="V219" t="str">
            <v>No Students</v>
          </cell>
          <cell r="W219" t="str">
            <v>No Students</v>
          </cell>
          <cell r="X219" t="str">
            <v>No Students</v>
          </cell>
          <cell r="Y219" t="str">
            <v>No Students</v>
          </cell>
          <cell r="Z219" t="str">
            <v>No Students</v>
          </cell>
          <cell r="AA219" t="str">
            <v>No Students</v>
          </cell>
          <cell r="AB219" t="str">
            <v>No Students</v>
          </cell>
          <cell r="AC219">
            <v>184</v>
          </cell>
          <cell r="AD219">
            <v>153</v>
          </cell>
          <cell r="AE219">
            <v>148</v>
          </cell>
          <cell r="AF219">
            <v>148</v>
          </cell>
          <cell r="AG219">
            <v>0.55330000000000001</v>
          </cell>
        </row>
        <row r="220">
          <cell r="C220">
            <v>1928</v>
          </cell>
          <cell r="D220" t="str">
            <v>Burlington-Edison Alternative School</v>
          </cell>
          <cell r="E220">
            <v>0</v>
          </cell>
          <cell r="F220">
            <v>0</v>
          </cell>
          <cell r="G220">
            <v>0</v>
          </cell>
          <cell r="H220">
            <v>0</v>
          </cell>
          <cell r="I220">
            <v>0</v>
          </cell>
          <cell r="J220">
            <v>0</v>
          </cell>
          <cell r="K220">
            <v>0</v>
          </cell>
          <cell r="L220">
            <v>0</v>
          </cell>
          <cell r="M220">
            <v>0</v>
          </cell>
          <cell r="N220">
            <v>0</v>
          </cell>
          <cell r="O220">
            <v>0</v>
          </cell>
          <cell r="P220">
            <v>4</v>
          </cell>
          <cell r="Q220">
            <v>3</v>
          </cell>
          <cell r="R220">
            <v>17</v>
          </cell>
          <cell r="S220" t="str">
            <v>No Students</v>
          </cell>
          <cell r="T220" t="str">
            <v>No Students</v>
          </cell>
          <cell r="U220" t="str">
            <v>No Students</v>
          </cell>
          <cell r="V220" t="str">
            <v>No Students</v>
          </cell>
          <cell r="W220" t="str">
            <v>No Students</v>
          </cell>
          <cell r="X220" t="str">
            <v>No Students</v>
          </cell>
          <cell r="Y220" t="str">
            <v>No Students</v>
          </cell>
          <cell r="Z220" t="str">
            <v>No Students</v>
          </cell>
          <cell r="AA220" t="str">
            <v>No Students</v>
          </cell>
          <cell r="AB220" t="str">
            <v>No Students</v>
          </cell>
          <cell r="AC220" t="str">
            <v>No Students</v>
          </cell>
          <cell r="AD220" t="str">
            <v>N&lt;10</v>
          </cell>
          <cell r="AE220" t="str">
            <v>N&lt;10</v>
          </cell>
          <cell r="AF220">
            <v>13</v>
          </cell>
          <cell r="AG220">
            <v>0.75</v>
          </cell>
        </row>
        <row r="221">
          <cell r="C221">
            <v>2379</v>
          </cell>
          <cell r="D221" t="str">
            <v>Edison Elementary - Burlington/Edison</v>
          </cell>
          <cell r="E221">
            <v>43</v>
          </cell>
          <cell r="F221">
            <v>0</v>
          </cell>
          <cell r="G221">
            <v>37</v>
          </cell>
          <cell r="H221">
            <v>31</v>
          </cell>
          <cell r="I221">
            <v>38</v>
          </cell>
          <cell r="J221">
            <v>43</v>
          </cell>
          <cell r="K221">
            <v>43</v>
          </cell>
          <cell r="L221">
            <v>37</v>
          </cell>
          <cell r="M221">
            <v>41</v>
          </cell>
          <cell r="N221">
            <v>48</v>
          </cell>
          <cell r="O221">
            <v>0</v>
          </cell>
          <cell r="P221">
            <v>0</v>
          </cell>
          <cell r="Q221">
            <v>0</v>
          </cell>
          <cell r="R221">
            <v>0</v>
          </cell>
          <cell r="S221" t="str">
            <v>N&lt;10</v>
          </cell>
          <cell r="T221" t="str">
            <v>No Students</v>
          </cell>
          <cell r="U221">
            <v>14</v>
          </cell>
          <cell r="V221">
            <v>12</v>
          </cell>
          <cell r="W221">
            <v>14</v>
          </cell>
          <cell r="X221">
            <v>17</v>
          </cell>
          <cell r="Y221">
            <v>12</v>
          </cell>
          <cell r="Z221">
            <v>15</v>
          </cell>
          <cell r="AA221">
            <v>14</v>
          </cell>
          <cell r="AB221">
            <v>13</v>
          </cell>
          <cell r="AC221" t="str">
            <v>No Students</v>
          </cell>
          <cell r="AD221" t="str">
            <v>No Students</v>
          </cell>
          <cell r="AE221" t="str">
            <v>No Students</v>
          </cell>
          <cell r="AF221" t="str">
            <v>No Students</v>
          </cell>
          <cell r="AG221">
            <v>0.3296</v>
          </cell>
        </row>
        <row r="222">
          <cell r="C222">
            <v>3251</v>
          </cell>
          <cell r="D222" t="str">
            <v>Lucille Umbarger Elementary</v>
          </cell>
          <cell r="E222">
            <v>0</v>
          </cell>
          <cell r="F222">
            <v>0</v>
          </cell>
          <cell r="G222">
            <v>66</v>
          </cell>
          <cell r="H222">
            <v>51</v>
          </cell>
          <cell r="I222">
            <v>47</v>
          </cell>
          <cell r="J222">
            <v>69</v>
          </cell>
          <cell r="K222">
            <v>61</v>
          </cell>
          <cell r="L222">
            <v>50</v>
          </cell>
          <cell r="M222">
            <v>116</v>
          </cell>
          <cell r="N222">
            <v>106</v>
          </cell>
          <cell r="O222">
            <v>0</v>
          </cell>
          <cell r="P222">
            <v>0</v>
          </cell>
          <cell r="Q222">
            <v>0</v>
          </cell>
          <cell r="R222">
            <v>0</v>
          </cell>
          <cell r="S222" t="str">
            <v>No Students</v>
          </cell>
          <cell r="T222" t="str">
            <v>No Students</v>
          </cell>
          <cell r="U222">
            <v>48</v>
          </cell>
          <cell r="V222">
            <v>39</v>
          </cell>
          <cell r="W222">
            <v>32</v>
          </cell>
          <cell r="X222">
            <v>54</v>
          </cell>
          <cell r="Y222">
            <v>49</v>
          </cell>
          <cell r="Z222">
            <v>34</v>
          </cell>
          <cell r="AA222">
            <v>75</v>
          </cell>
          <cell r="AB222">
            <v>70</v>
          </cell>
          <cell r="AC222" t="str">
            <v>No Students</v>
          </cell>
          <cell r="AD222" t="str">
            <v>No Students</v>
          </cell>
          <cell r="AE222" t="str">
            <v>No Students</v>
          </cell>
          <cell r="AF222" t="str">
            <v>No Students</v>
          </cell>
          <cell r="AG222">
            <v>0.70850000000000002</v>
          </cell>
        </row>
        <row r="223">
          <cell r="C223">
            <v>5525</v>
          </cell>
          <cell r="D223" t="str">
            <v>Open Doors</v>
          </cell>
          <cell r="E223">
            <v>0</v>
          </cell>
          <cell r="F223">
            <v>0</v>
          </cell>
          <cell r="G223">
            <v>0</v>
          </cell>
          <cell r="H223">
            <v>0</v>
          </cell>
          <cell r="I223">
            <v>0</v>
          </cell>
          <cell r="J223">
            <v>0</v>
          </cell>
          <cell r="K223">
            <v>0</v>
          </cell>
          <cell r="L223">
            <v>0</v>
          </cell>
          <cell r="M223">
            <v>0</v>
          </cell>
          <cell r="N223">
            <v>0</v>
          </cell>
          <cell r="O223">
            <v>0</v>
          </cell>
          <cell r="P223">
            <v>0</v>
          </cell>
          <cell r="Q223">
            <v>2</v>
          </cell>
          <cell r="R223">
            <v>9</v>
          </cell>
          <cell r="S223" t="str">
            <v>No Students</v>
          </cell>
          <cell r="T223" t="str">
            <v>No Students</v>
          </cell>
          <cell r="U223" t="str">
            <v>No Students</v>
          </cell>
          <cell r="V223" t="str">
            <v>No Students</v>
          </cell>
          <cell r="W223" t="str">
            <v>No Students</v>
          </cell>
          <cell r="X223" t="str">
            <v>No Students</v>
          </cell>
          <cell r="Y223" t="str">
            <v>No Students</v>
          </cell>
          <cell r="Z223" t="str">
            <v>No Students</v>
          </cell>
          <cell r="AA223" t="str">
            <v>No Students</v>
          </cell>
          <cell r="AB223" t="str">
            <v>No Students</v>
          </cell>
          <cell r="AC223" t="str">
            <v>No Students</v>
          </cell>
          <cell r="AD223" t="str">
            <v>No Students</v>
          </cell>
          <cell r="AE223" t="str">
            <v>N&lt;10</v>
          </cell>
          <cell r="AF223" t="str">
            <v>N&lt;10</v>
          </cell>
          <cell r="AG223">
            <v>0.45450000000000002</v>
          </cell>
        </row>
        <row r="224">
          <cell r="C224">
            <v>2946</v>
          </cell>
          <cell r="D224" t="str">
            <v>West View Elementary</v>
          </cell>
          <cell r="E224">
            <v>113</v>
          </cell>
          <cell r="F224">
            <v>0</v>
          </cell>
          <cell r="G224">
            <v>48</v>
          </cell>
          <cell r="H224">
            <v>47</v>
          </cell>
          <cell r="I224">
            <v>70</v>
          </cell>
          <cell r="J224">
            <v>40</v>
          </cell>
          <cell r="K224">
            <v>45</v>
          </cell>
          <cell r="L224">
            <v>44</v>
          </cell>
          <cell r="M224">
            <v>0</v>
          </cell>
          <cell r="N224">
            <v>0</v>
          </cell>
          <cell r="O224">
            <v>0</v>
          </cell>
          <cell r="P224">
            <v>0</v>
          </cell>
          <cell r="Q224">
            <v>0</v>
          </cell>
          <cell r="R224">
            <v>0</v>
          </cell>
          <cell r="S224">
            <v>64</v>
          </cell>
          <cell r="T224" t="str">
            <v>No Students</v>
          </cell>
          <cell r="U224">
            <v>31</v>
          </cell>
          <cell r="V224">
            <v>37</v>
          </cell>
          <cell r="W224">
            <v>48</v>
          </cell>
          <cell r="X224">
            <v>27</v>
          </cell>
          <cell r="Y224">
            <v>31</v>
          </cell>
          <cell r="Z224">
            <v>32</v>
          </cell>
          <cell r="AA224" t="str">
            <v>No Students</v>
          </cell>
          <cell r="AB224" t="str">
            <v>No Students</v>
          </cell>
          <cell r="AC224" t="str">
            <v>No Students</v>
          </cell>
          <cell r="AD224" t="str">
            <v>No Students</v>
          </cell>
          <cell r="AE224" t="str">
            <v>No Students</v>
          </cell>
          <cell r="AF224" t="str">
            <v>No Students</v>
          </cell>
          <cell r="AG224">
            <v>0.66339999999999999</v>
          </cell>
        </row>
        <row r="225">
          <cell r="C225">
            <v>5702</v>
          </cell>
          <cell r="D225" t="str">
            <v>Camas Connect Academy</v>
          </cell>
          <cell r="E225">
            <v>2</v>
          </cell>
          <cell r="F225">
            <v>0</v>
          </cell>
          <cell r="G225">
            <v>4</v>
          </cell>
          <cell r="H225">
            <v>3</v>
          </cell>
          <cell r="I225">
            <v>6</v>
          </cell>
          <cell r="J225">
            <v>3</v>
          </cell>
          <cell r="K225">
            <v>8</v>
          </cell>
          <cell r="L225">
            <v>5</v>
          </cell>
          <cell r="M225">
            <v>15</v>
          </cell>
          <cell r="N225">
            <v>14</v>
          </cell>
          <cell r="O225">
            <v>19</v>
          </cell>
          <cell r="P225">
            <v>20</v>
          </cell>
          <cell r="Q225">
            <v>30</v>
          </cell>
          <cell r="R225">
            <v>41</v>
          </cell>
          <cell r="S225" t="str">
            <v>N&lt;10</v>
          </cell>
          <cell r="T225" t="str">
            <v>No Students</v>
          </cell>
          <cell r="U225" t="str">
            <v>No Students</v>
          </cell>
          <cell r="V225" t="str">
            <v>N&lt;10</v>
          </cell>
          <cell r="W225" t="str">
            <v>N&lt;10</v>
          </cell>
          <cell r="X225" t="str">
            <v>N&lt;10</v>
          </cell>
          <cell r="Y225" t="str">
            <v>N&lt;10</v>
          </cell>
          <cell r="Z225" t="str">
            <v>N&lt;10</v>
          </cell>
          <cell r="AA225" t="str">
            <v>N&lt;10</v>
          </cell>
          <cell r="AB225" t="str">
            <v>N&lt;10</v>
          </cell>
          <cell r="AC225" t="str">
            <v>N&lt;10</v>
          </cell>
          <cell r="AD225" t="str">
            <v>N&lt;10</v>
          </cell>
          <cell r="AE225" t="str">
            <v>N&lt;10</v>
          </cell>
          <cell r="AF225" t="str">
            <v>N&lt;10</v>
          </cell>
          <cell r="AG225">
            <v>0.23530000000000001</v>
          </cell>
        </row>
        <row r="226">
          <cell r="C226">
            <v>4567</v>
          </cell>
          <cell r="D226" t="str">
            <v>Camas High School</v>
          </cell>
          <cell r="E226">
            <v>0</v>
          </cell>
          <cell r="F226">
            <v>0</v>
          </cell>
          <cell r="G226">
            <v>0</v>
          </cell>
          <cell r="H226">
            <v>0</v>
          </cell>
          <cell r="I226">
            <v>0</v>
          </cell>
          <cell r="J226">
            <v>0</v>
          </cell>
          <cell r="K226">
            <v>0</v>
          </cell>
          <cell r="L226">
            <v>0</v>
          </cell>
          <cell r="M226">
            <v>0</v>
          </cell>
          <cell r="N226">
            <v>0</v>
          </cell>
          <cell r="O226">
            <v>483</v>
          </cell>
          <cell r="P226">
            <v>517</v>
          </cell>
          <cell r="Q226">
            <v>508</v>
          </cell>
          <cell r="R226">
            <v>467</v>
          </cell>
          <cell r="S226" t="str">
            <v>No Students</v>
          </cell>
          <cell r="T226" t="str">
            <v>No Students</v>
          </cell>
          <cell r="U226" t="str">
            <v>No Students</v>
          </cell>
          <cell r="V226" t="str">
            <v>No Students</v>
          </cell>
          <cell r="W226" t="str">
            <v>No Students</v>
          </cell>
          <cell r="X226" t="str">
            <v>No Students</v>
          </cell>
          <cell r="Y226" t="str">
            <v>No Students</v>
          </cell>
          <cell r="Z226" t="str">
            <v>No Students</v>
          </cell>
          <cell r="AA226" t="str">
            <v>No Students</v>
          </cell>
          <cell r="AB226" t="str">
            <v>No Students</v>
          </cell>
          <cell r="AC226">
            <v>82</v>
          </cell>
          <cell r="AD226">
            <v>68</v>
          </cell>
          <cell r="AE226">
            <v>70</v>
          </cell>
          <cell r="AF226">
            <v>54</v>
          </cell>
          <cell r="AG226">
            <v>0.13869999999999999</v>
          </cell>
        </row>
        <row r="227">
          <cell r="C227">
            <v>5532</v>
          </cell>
          <cell r="D227" t="str">
            <v>Camas School District Open Doors</v>
          </cell>
          <cell r="E227">
            <v>0</v>
          </cell>
          <cell r="F227">
            <v>0</v>
          </cell>
          <cell r="G227">
            <v>0</v>
          </cell>
          <cell r="H227">
            <v>0</v>
          </cell>
          <cell r="I227">
            <v>0</v>
          </cell>
          <cell r="J227">
            <v>0</v>
          </cell>
          <cell r="K227">
            <v>0</v>
          </cell>
          <cell r="L227">
            <v>0</v>
          </cell>
          <cell r="M227">
            <v>0</v>
          </cell>
          <cell r="N227">
            <v>0</v>
          </cell>
          <cell r="O227">
            <v>0</v>
          </cell>
          <cell r="P227">
            <v>0</v>
          </cell>
          <cell r="Q227">
            <v>1</v>
          </cell>
          <cell r="R227">
            <v>5</v>
          </cell>
          <cell r="S227" t="str">
            <v>No Students</v>
          </cell>
          <cell r="T227" t="str">
            <v>No Students</v>
          </cell>
          <cell r="U227" t="str">
            <v>No Students</v>
          </cell>
          <cell r="V227" t="str">
            <v>No Students</v>
          </cell>
          <cell r="W227" t="str">
            <v>No Students</v>
          </cell>
          <cell r="X227" t="str">
            <v>No Students</v>
          </cell>
          <cell r="Y227" t="str">
            <v>No Students</v>
          </cell>
          <cell r="Z227" t="str">
            <v>No Students</v>
          </cell>
          <cell r="AA227" t="str">
            <v>No Students</v>
          </cell>
          <cell r="AB227" t="str">
            <v>No Students</v>
          </cell>
          <cell r="AC227" t="str">
            <v>No Students</v>
          </cell>
          <cell r="AD227" t="str">
            <v>No Students</v>
          </cell>
          <cell r="AE227" t="str">
            <v>N&lt;10</v>
          </cell>
          <cell r="AF227" t="str">
            <v>N&lt;10</v>
          </cell>
          <cell r="AG227">
            <v>0.33329999999999999</v>
          </cell>
        </row>
        <row r="228">
          <cell r="C228">
            <v>5533</v>
          </cell>
          <cell r="D228" t="str">
            <v>Discovery High School</v>
          </cell>
          <cell r="E228">
            <v>0</v>
          </cell>
          <cell r="F228">
            <v>0</v>
          </cell>
          <cell r="G228">
            <v>0</v>
          </cell>
          <cell r="H228">
            <v>0</v>
          </cell>
          <cell r="I228">
            <v>0</v>
          </cell>
          <cell r="J228">
            <v>0</v>
          </cell>
          <cell r="K228">
            <v>0</v>
          </cell>
          <cell r="L228">
            <v>0</v>
          </cell>
          <cell r="M228">
            <v>0</v>
          </cell>
          <cell r="N228">
            <v>0</v>
          </cell>
          <cell r="O228">
            <v>65</v>
          </cell>
          <cell r="P228">
            <v>42</v>
          </cell>
          <cell r="Q228">
            <v>46</v>
          </cell>
          <cell r="R228">
            <v>37</v>
          </cell>
          <cell r="S228" t="str">
            <v>No Students</v>
          </cell>
          <cell r="T228" t="str">
            <v>No Students</v>
          </cell>
          <cell r="U228" t="str">
            <v>No Students</v>
          </cell>
          <cell r="V228" t="str">
            <v>No Students</v>
          </cell>
          <cell r="W228" t="str">
            <v>No Students</v>
          </cell>
          <cell r="X228" t="str">
            <v>No Students</v>
          </cell>
          <cell r="Y228" t="str">
            <v>No Students</v>
          </cell>
          <cell r="Z228" t="str">
            <v>No Students</v>
          </cell>
          <cell r="AA228" t="str">
            <v>No Students</v>
          </cell>
          <cell r="AB228" t="str">
            <v>No Students</v>
          </cell>
          <cell r="AC228">
            <v>14</v>
          </cell>
          <cell r="AD228" t="str">
            <v>N&lt;10</v>
          </cell>
          <cell r="AE228" t="str">
            <v>N&lt;10</v>
          </cell>
          <cell r="AF228" t="str">
            <v>N&lt;10</v>
          </cell>
          <cell r="AG228">
            <v>0.1368</v>
          </cell>
        </row>
        <row r="229">
          <cell r="C229">
            <v>4182</v>
          </cell>
          <cell r="D229" t="str">
            <v>Dorothy Fox</v>
          </cell>
          <cell r="E229">
            <v>79</v>
          </cell>
          <cell r="F229">
            <v>0</v>
          </cell>
          <cell r="G229">
            <v>78</v>
          </cell>
          <cell r="H229">
            <v>85</v>
          </cell>
          <cell r="I229">
            <v>78</v>
          </cell>
          <cell r="J229">
            <v>103</v>
          </cell>
          <cell r="K229">
            <v>80</v>
          </cell>
          <cell r="L229">
            <v>0</v>
          </cell>
          <cell r="M229">
            <v>0</v>
          </cell>
          <cell r="N229">
            <v>0</v>
          </cell>
          <cell r="O229">
            <v>0</v>
          </cell>
          <cell r="P229">
            <v>0</v>
          </cell>
          <cell r="Q229">
            <v>0</v>
          </cell>
          <cell r="R229">
            <v>0</v>
          </cell>
          <cell r="S229" t="str">
            <v>N&lt;10</v>
          </cell>
          <cell r="T229" t="str">
            <v>No Students</v>
          </cell>
          <cell r="U229">
            <v>13</v>
          </cell>
          <cell r="V229">
            <v>12</v>
          </cell>
          <cell r="W229" t="str">
            <v>N&lt;10</v>
          </cell>
          <cell r="X229">
            <v>20</v>
          </cell>
          <cell r="Y229">
            <v>13</v>
          </cell>
          <cell r="Z229" t="str">
            <v>No Students</v>
          </cell>
          <cell r="AA229" t="str">
            <v>No Students</v>
          </cell>
          <cell r="AB229" t="str">
            <v>No Students</v>
          </cell>
          <cell r="AC229" t="str">
            <v>No Students</v>
          </cell>
          <cell r="AD229" t="str">
            <v>No Students</v>
          </cell>
          <cell r="AE229" t="str">
            <v>No Students</v>
          </cell>
          <cell r="AF229" t="str">
            <v>No Students</v>
          </cell>
          <cell r="AG229">
            <v>0.1431</v>
          </cell>
        </row>
        <row r="230">
          <cell r="C230">
            <v>5158</v>
          </cell>
          <cell r="D230" t="str">
            <v>Grass Valley Elementary</v>
          </cell>
          <cell r="E230">
            <v>62</v>
          </cell>
          <cell r="F230">
            <v>0</v>
          </cell>
          <cell r="G230">
            <v>66</v>
          </cell>
          <cell r="H230">
            <v>99</v>
          </cell>
          <cell r="I230">
            <v>59</v>
          </cell>
          <cell r="J230">
            <v>86</v>
          </cell>
          <cell r="K230">
            <v>93</v>
          </cell>
          <cell r="L230">
            <v>0</v>
          </cell>
          <cell r="M230">
            <v>0</v>
          </cell>
          <cell r="N230">
            <v>0</v>
          </cell>
          <cell r="O230">
            <v>0</v>
          </cell>
          <cell r="P230">
            <v>0</v>
          </cell>
          <cell r="Q230">
            <v>0</v>
          </cell>
          <cell r="R230">
            <v>0</v>
          </cell>
          <cell r="S230" t="str">
            <v>N&lt;10</v>
          </cell>
          <cell r="T230" t="str">
            <v>No Students</v>
          </cell>
          <cell r="U230" t="str">
            <v>N&lt;10</v>
          </cell>
          <cell r="V230">
            <v>14</v>
          </cell>
          <cell r="W230">
            <v>11</v>
          </cell>
          <cell r="X230">
            <v>12</v>
          </cell>
          <cell r="Y230">
            <v>13</v>
          </cell>
          <cell r="Z230" t="str">
            <v>No Students</v>
          </cell>
          <cell r="AA230" t="str">
            <v>No Students</v>
          </cell>
          <cell r="AB230" t="str">
            <v>No Students</v>
          </cell>
          <cell r="AC230" t="str">
            <v>No Students</v>
          </cell>
          <cell r="AD230" t="str">
            <v>No Students</v>
          </cell>
          <cell r="AE230" t="str">
            <v>No Students</v>
          </cell>
          <cell r="AF230" t="str">
            <v>No Students</v>
          </cell>
          <cell r="AG230">
            <v>0.13980000000000001</v>
          </cell>
        </row>
        <row r="231">
          <cell r="C231">
            <v>5104</v>
          </cell>
          <cell r="D231" t="str">
            <v>Hayes Freedom High School</v>
          </cell>
          <cell r="E231">
            <v>0</v>
          </cell>
          <cell r="F231">
            <v>0</v>
          </cell>
          <cell r="G231">
            <v>0</v>
          </cell>
          <cell r="H231">
            <v>0</v>
          </cell>
          <cell r="I231">
            <v>0</v>
          </cell>
          <cell r="J231">
            <v>0</v>
          </cell>
          <cell r="K231">
            <v>0</v>
          </cell>
          <cell r="L231">
            <v>0</v>
          </cell>
          <cell r="M231">
            <v>0</v>
          </cell>
          <cell r="N231">
            <v>1</v>
          </cell>
          <cell r="O231">
            <v>13</v>
          </cell>
          <cell r="P231">
            <v>29</v>
          </cell>
          <cell r="Q231">
            <v>60</v>
          </cell>
          <cell r="R231">
            <v>40</v>
          </cell>
          <cell r="S231" t="str">
            <v>No Students</v>
          </cell>
          <cell r="T231" t="str">
            <v>No Students</v>
          </cell>
          <cell r="U231" t="str">
            <v>No Students</v>
          </cell>
          <cell r="V231" t="str">
            <v>No Students</v>
          </cell>
          <cell r="W231" t="str">
            <v>No Students</v>
          </cell>
          <cell r="X231" t="str">
            <v>No Students</v>
          </cell>
          <cell r="Y231" t="str">
            <v>No Students</v>
          </cell>
          <cell r="Z231" t="str">
            <v>No Students</v>
          </cell>
          <cell r="AA231" t="str">
            <v>No Students</v>
          </cell>
          <cell r="AB231" t="str">
            <v>No Students</v>
          </cell>
          <cell r="AC231" t="str">
            <v>N&lt;10</v>
          </cell>
          <cell r="AD231" t="str">
            <v>N&lt;10</v>
          </cell>
          <cell r="AE231">
            <v>24</v>
          </cell>
          <cell r="AF231">
            <v>10</v>
          </cell>
          <cell r="AG231">
            <v>0.31469999999999998</v>
          </cell>
        </row>
        <row r="232">
          <cell r="C232">
            <v>2725</v>
          </cell>
          <cell r="D232" t="str">
            <v>Helen Baller Elem</v>
          </cell>
          <cell r="E232">
            <v>67</v>
          </cell>
          <cell r="F232">
            <v>0</v>
          </cell>
          <cell r="G232">
            <v>88</v>
          </cell>
          <cell r="H232">
            <v>88</v>
          </cell>
          <cell r="I232">
            <v>91</v>
          </cell>
          <cell r="J232">
            <v>95</v>
          </cell>
          <cell r="K232">
            <v>94</v>
          </cell>
          <cell r="L232">
            <v>0</v>
          </cell>
          <cell r="M232">
            <v>0</v>
          </cell>
          <cell r="N232">
            <v>0</v>
          </cell>
          <cell r="O232">
            <v>0</v>
          </cell>
          <cell r="P232">
            <v>0</v>
          </cell>
          <cell r="Q232">
            <v>0</v>
          </cell>
          <cell r="R232">
            <v>0</v>
          </cell>
          <cell r="S232" t="str">
            <v>N&lt;10</v>
          </cell>
          <cell r="T232" t="str">
            <v>No Students</v>
          </cell>
          <cell r="U232">
            <v>26</v>
          </cell>
          <cell r="V232">
            <v>15</v>
          </cell>
          <cell r="W232">
            <v>15</v>
          </cell>
          <cell r="X232">
            <v>23</v>
          </cell>
          <cell r="Y232">
            <v>19</v>
          </cell>
          <cell r="Z232" t="str">
            <v>No Students</v>
          </cell>
          <cell r="AA232" t="str">
            <v>No Students</v>
          </cell>
          <cell r="AB232" t="str">
            <v>No Students</v>
          </cell>
          <cell r="AC232" t="str">
            <v>No Students</v>
          </cell>
          <cell r="AD232" t="str">
            <v>No Students</v>
          </cell>
          <cell r="AE232" t="str">
            <v>No Students</v>
          </cell>
          <cell r="AF232" t="str">
            <v>No Students</v>
          </cell>
          <cell r="AG232">
            <v>0.20269999999999999</v>
          </cell>
        </row>
        <row r="233">
          <cell r="C233">
            <v>3474</v>
          </cell>
          <cell r="D233" t="str">
            <v>Lacamas Lake Elementary</v>
          </cell>
          <cell r="E233">
            <v>51</v>
          </cell>
          <cell r="F233">
            <v>0</v>
          </cell>
          <cell r="G233">
            <v>47</v>
          </cell>
          <cell r="H233">
            <v>60</v>
          </cell>
          <cell r="I233">
            <v>56</v>
          </cell>
          <cell r="J233">
            <v>79</v>
          </cell>
          <cell r="K233">
            <v>67</v>
          </cell>
          <cell r="L233">
            <v>0</v>
          </cell>
          <cell r="M233">
            <v>0</v>
          </cell>
          <cell r="N233">
            <v>0</v>
          </cell>
          <cell r="O233">
            <v>0</v>
          </cell>
          <cell r="P233">
            <v>0</v>
          </cell>
          <cell r="Q233">
            <v>0</v>
          </cell>
          <cell r="R233">
            <v>0</v>
          </cell>
          <cell r="S233" t="str">
            <v>N&lt;10</v>
          </cell>
          <cell r="T233" t="str">
            <v>No Students</v>
          </cell>
          <cell r="U233">
            <v>12</v>
          </cell>
          <cell r="V233">
            <v>17</v>
          </cell>
          <cell r="W233">
            <v>11</v>
          </cell>
          <cell r="X233">
            <v>18</v>
          </cell>
          <cell r="Y233">
            <v>16</v>
          </cell>
          <cell r="Z233" t="str">
            <v>No Students</v>
          </cell>
          <cell r="AA233" t="str">
            <v>No Students</v>
          </cell>
          <cell r="AB233" t="str">
            <v>No Students</v>
          </cell>
          <cell r="AC233" t="str">
            <v>No Students</v>
          </cell>
          <cell r="AD233" t="str">
            <v>No Students</v>
          </cell>
          <cell r="AE233" t="str">
            <v>No Students</v>
          </cell>
          <cell r="AF233" t="str">
            <v>No Students</v>
          </cell>
          <cell r="AG233">
            <v>0.22220000000000001</v>
          </cell>
        </row>
        <row r="234">
          <cell r="C234">
            <v>5054</v>
          </cell>
          <cell r="D234" t="str">
            <v>Liberty Middle School</v>
          </cell>
          <cell r="E234">
            <v>0</v>
          </cell>
          <cell r="F234">
            <v>0</v>
          </cell>
          <cell r="G234">
            <v>0</v>
          </cell>
          <cell r="H234">
            <v>0</v>
          </cell>
          <cell r="I234">
            <v>0</v>
          </cell>
          <cell r="J234">
            <v>0</v>
          </cell>
          <cell r="K234">
            <v>0</v>
          </cell>
          <cell r="L234">
            <v>208</v>
          </cell>
          <cell r="M234">
            <v>227</v>
          </cell>
          <cell r="N234">
            <v>250</v>
          </cell>
          <cell r="O234">
            <v>0</v>
          </cell>
          <cell r="P234">
            <v>0</v>
          </cell>
          <cell r="Q234">
            <v>0</v>
          </cell>
          <cell r="R234">
            <v>0</v>
          </cell>
          <cell r="S234" t="str">
            <v>No Students</v>
          </cell>
          <cell r="T234" t="str">
            <v>No Students</v>
          </cell>
          <cell r="U234" t="str">
            <v>No Students</v>
          </cell>
          <cell r="V234" t="str">
            <v>No Students</v>
          </cell>
          <cell r="W234" t="str">
            <v>No Students</v>
          </cell>
          <cell r="X234" t="str">
            <v>No Students</v>
          </cell>
          <cell r="Y234" t="str">
            <v>No Students</v>
          </cell>
          <cell r="Z234">
            <v>54</v>
          </cell>
          <cell r="AA234">
            <v>43</v>
          </cell>
          <cell r="AB234">
            <v>59</v>
          </cell>
          <cell r="AC234" t="str">
            <v>No Students</v>
          </cell>
          <cell r="AD234" t="str">
            <v>No Students</v>
          </cell>
          <cell r="AE234" t="str">
            <v>No Students</v>
          </cell>
          <cell r="AF234" t="str">
            <v>No Students</v>
          </cell>
          <cell r="AG234">
            <v>0.22770000000000001</v>
          </cell>
        </row>
        <row r="235">
          <cell r="C235">
            <v>5534</v>
          </cell>
          <cell r="D235" t="str">
            <v>Odyssey Middle School</v>
          </cell>
          <cell r="E235">
            <v>0</v>
          </cell>
          <cell r="F235">
            <v>0</v>
          </cell>
          <cell r="G235">
            <v>0</v>
          </cell>
          <cell r="H235">
            <v>0</v>
          </cell>
          <cell r="I235">
            <v>0</v>
          </cell>
          <cell r="J235">
            <v>0</v>
          </cell>
          <cell r="K235">
            <v>0</v>
          </cell>
          <cell r="L235">
            <v>97</v>
          </cell>
          <cell r="M235">
            <v>103</v>
          </cell>
          <cell r="N235">
            <v>87</v>
          </cell>
          <cell r="O235">
            <v>0</v>
          </cell>
          <cell r="P235">
            <v>0</v>
          </cell>
          <cell r="Q235">
            <v>0</v>
          </cell>
          <cell r="R235">
            <v>0</v>
          </cell>
          <cell r="S235" t="str">
            <v>No Students</v>
          </cell>
          <cell r="T235" t="str">
            <v>No Students</v>
          </cell>
          <cell r="U235" t="str">
            <v>No Students</v>
          </cell>
          <cell r="V235" t="str">
            <v>No Students</v>
          </cell>
          <cell r="W235" t="str">
            <v>No Students</v>
          </cell>
          <cell r="X235" t="str">
            <v>No Students</v>
          </cell>
          <cell r="Y235" t="str">
            <v>No Students</v>
          </cell>
          <cell r="Z235">
            <v>14</v>
          </cell>
          <cell r="AA235">
            <v>17</v>
          </cell>
          <cell r="AB235" t="str">
            <v>N&lt;10</v>
          </cell>
          <cell r="AC235" t="str">
            <v>No Students</v>
          </cell>
          <cell r="AD235" t="str">
            <v>No Students</v>
          </cell>
          <cell r="AE235" t="str">
            <v>No Students</v>
          </cell>
          <cell r="AF235" t="str">
            <v>No Students</v>
          </cell>
          <cell r="AG235">
            <v>0.13589999999999999</v>
          </cell>
        </row>
        <row r="236">
          <cell r="C236">
            <v>4563</v>
          </cell>
          <cell r="D236" t="str">
            <v>Prune Hill Elem</v>
          </cell>
          <cell r="E236">
            <v>67</v>
          </cell>
          <cell r="F236">
            <v>0</v>
          </cell>
          <cell r="G236">
            <v>61</v>
          </cell>
          <cell r="H236">
            <v>79</v>
          </cell>
          <cell r="I236">
            <v>68</v>
          </cell>
          <cell r="J236">
            <v>87</v>
          </cell>
          <cell r="K236">
            <v>88</v>
          </cell>
          <cell r="L236">
            <v>0</v>
          </cell>
          <cell r="M236">
            <v>0</v>
          </cell>
          <cell r="N236">
            <v>0</v>
          </cell>
          <cell r="O236">
            <v>0</v>
          </cell>
          <cell r="P236">
            <v>0</v>
          </cell>
          <cell r="Q236">
            <v>0</v>
          </cell>
          <cell r="R236">
            <v>0</v>
          </cell>
          <cell r="S236" t="str">
            <v>N&lt;10</v>
          </cell>
          <cell r="T236" t="str">
            <v>No Students</v>
          </cell>
          <cell r="U236">
            <v>12</v>
          </cell>
          <cell r="V236" t="str">
            <v>N&lt;10</v>
          </cell>
          <cell r="W236" t="str">
            <v>N&lt;10</v>
          </cell>
          <cell r="X236" t="str">
            <v>N&lt;10</v>
          </cell>
          <cell r="Y236">
            <v>11</v>
          </cell>
          <cell r="Z236" t="str">
            <v>No Students</v>
          </cell>
          <cell r="AA236" t="str">
            <v>No Students</v>
          </cell>
          <cell r="AB236" t="str">
            <v>No Students</v>
          </cell>
          <cell r="AC236" t="str">
            <v>No Students</v>
          </cell>
          <cell r="AD236" t="str">
            <v>No Students</v>
          </cell>
          <cell r="AE236" t="str">
            <v>No Students</v>
          </cell>
          <cell r="AF236" t="str">
            <v>No Students</v>
          </cell>
          <cell r="AG236">
            <v>0.1133</v>
          </cell>
        </row>
        <row r="237">
          <cell r="C237">
            <v>4508</v>
          </cell>
          <cell r="D237" t="str">
            <v>Skyridge Middle School</v>
          </cell>
          <cell r="E237">
            <v>0</v>
          </cell>
          <cell r="F237">
            <v>0</v>
          </cell>
          <cell r="G237">
            <v>0</v>
          </cell>
          <cell r="H237">
            <v>0</v>
          </cell>
          <cell r="I237">
            <v>0</v>
          </cell>
          <cell r="J237">
            <v>0</v>
          </cell>
          <cell r="K237">
            <v>0</v>
          </cell>
          <cell r="L237">
            <v>244</v>
          </cell>
          <cell r="M237">
            <v>241</v>
          </cell>
          <cell r="N237">
            <v>250</v>
          </cell>
          <cell r="O237">
            <v>0</v>
          </cell>
          <cell r="P237">
            <v>0</v>
          </cell>
          <cell r="Q237">
            <v>0</v>
          </cell>
          <cell r="R237">
            <v>0</v>
          </cell>
          <cell r="S237" t="str">
            <v>No Students</v>
          </cell>
          <cell r="T237" t="str">
            <v>No Students</v>
          </cell>
          <cell r="U237" t="str">
            <v>No Students</v>
          </cell>
          <cell r="V237" t="str">
            <v>No Students</v>
          </cell>
          <cell r="W237" t="str">
            <v>No Students</v>
          </cell>
          <cell r="X237" t="str">
            <v>No Students</v>
          </cell>
          <cell r="Y237" t="str">
            <v>No Students</v>
          </cell>
          <cell r="Z237">
            <v>25</v>
          </cell>
          <cell r="AA237">
            <v>36</v>
          </cell>
          <cell r="AB237">
            <v>19</v>
          </cell>
          <cell r="AC237" t="str">
            <v>No Students</v>
          </cell>
          <cell r="AD237" t="str">
            <v>No Students</v>
          </cell>
          <cell r="AE237" t="str">
            <v>No Students</v>
          </cell>
          <cell r="AF237" t="str">
            <v>No Students</v>
          </cell>
          <cell r="AG237">
            <v>0.10879999999999999</v>
          </cell>
        </row>
        <row r="238">
          <cell r="C238">
            <v>5309</v>
          </cell>
          <cell r="D238" t="str">
            <v>Woodburn Elementary</v>
          </cell>
          <cell r="E238">
            <v>86</v>
          </cell>
          <cell r="F238">
            <v>0</v>
          </cell>
          <cell r="G238">
            <v>97</v>
          </cell>
          <cell r="H238">
            <v>115</v>
          </cell>
          <cell r="I238">
            <v>104</v>
          </cell>
          <cell r="J238">
            <v>114</v>
          </cell>
          <cell r="K238">
            <v>108</v>
          </cell>
          <cell r="L238">
            <v>0</v>
          </cell>
          <cell r="M238">
            <v>0</v>
          </cell>
          <cell r="N238">
            <v>0</v>
          </cell>
          <cell r="O238">
            <v>0</v>
          </cell>
          <cell r="P238">
            <v>0</v>
          </cell>
          <cell r="Q238">
            <v>0</v>
          </cell>
          <cell r="R238">
            <v>0</v>
          </cell>
          <cell r="S238">
            <v>19</v>
          </cell>
          <cell r="T238" t="str">
            <v>No Students</v>
          </cell>
          <cell r="U238">
            <v>10</v>
          </cell>
          <cell r="V238">
            <v>24</v>
          </cell>
          <cell r="W238">
            <v>20</v>
          </cell>
          <cell r="X238">
            <v>30</v>
          </cell>
          <cell r="Y238">
            <v>17</v>
          </cell>
          <cell r="Z238" t="str">
            <v>No Students</v>
          </cell>
          <cell r="AA238" t="str">
            <v>No Students</v>
          </cell>
          <cell r="AB238" t="str">
            <v>No Students</v>
          </cell>
          <cell r="AC238" t="str">
            <v>No Students</v>
          </cell>
          <cell r="AD238" t="str">
            <v>No Students</v>
          </cell>
          <cell r="AE238" t="str">
            <v>No Students</v>
          </cell>
          <cell r="AF238" t="str">
            <v>No Students</v>
          </cell>
          <cell r="AG238">
            <v>0.1923</v>
          </cell>
        </row>
        <row r="239">
          <cell r="C239">
            <v>3422</v>
          </cell>
          <cell r="D239" t="str">
            <v>Clallam Bay High &amp; Elementary</v>
          </cell>
          <cell r="E239">
            <v>6</v>
          </cell>
          <cell r="F239">
            <v>0</v>
          </cell>
          <cell r="G239">
            <v>9</v>
          </cell>
          <cell r="H239">
            <v>8</v>
          </cell>
          <cell r="I239">
            <v>8</v>
          </cell>
          <cell r="J239">
            <v>9</v>
          </cell>
          <cell r="K239">
            <v>9</v>
          </cell>
          <cell r="L239">
            <v>10</v>
          </cell>
          <cell r="M239">
            <v>13</v>
          </cell>
          <cell r="N239">
            <v>9</v>
          </cell>
          <cell r="O239">
            <v>9</v>
          </cell>
          <cell r="P239">
            <v>8</v>
          </cell>
          <cell r="Q239">
            <v>10</v>
          </cell>
          <cell r="R239">
            <v>5</v>
          </cell>
          <cell r="S239" t="str">
            <v>N&lt;10</v>
          </cell>
          <cell r="T239" t="str">
            <v>No Students</v>
          </cell>
          <cell r="U239" t="str">
            <v>N&lt;10</v>
          </cell>
          <cell r="V239" t="str">
            <v>N&lt;10</v>
          </cell>
          <cell r="W239" t="str">
            <v>N&lt;10</v>
          </cell>
          <cell r="X239" t="str">
            <v>N&lt;10</v>
          </cell>
          <cell r="Y239" t="str">
            <v>N&lt;10</v>
          </cell>
          <cell r="Z239" t="str">
            <v>N&lt;10</v>
          </cell>
          <cell r="AA239" t="str">
            <v>N&lt;10</v>
          </cell>
          <cell r="AB239" t="str">
            <v>N&lt;10</v>
          </cell>
          <cell r="AC239" t="str">
            <v>N&lt;10</v>
          </cell>
          <cell r="AD239" t="str">
            <v>N&lt;10</v>
          </cell>
          <cell r="AE239" t="str">
            <v>N&lt;10</v>
          </cell>
          <cell r="AF239" t="str">
            <v>N&lt;10</v>
          </cell>
          <cell r="AG239">
            <v>0.68140000000000001</v>
          </cell>
        </row>
        <row r="240">
          <cell r="C240">
            <v>2594</v>
          </cell>
          <cell r="D240" t="str">
            <v>Neah Bay Elementary School</v>
          </cell>
          <cell r="E240">
            <v>25</v>
          </cell>
          <cell r="F240">
            <v>0</v>
          </cell>
          <cell r="G240">
            <v>23</v>
          </cell>
          <cell r="H240">
            <v>36</v>
          </cell>
          <cell r="I240">
            <v>28</v>
          </cell>
          <cell r="J240">
            <v>31</v>
          </cell>
          <cell r="K240">
            <v>31</v>
          </cell>
          <cell r="L240">
            <v>0</v>
          </cell>
          <cell r="M240">
            <v>0</v>
          </cell>
          <cell r="N240">
            <v>0</v>
          </cell>
          <cell r="O240">
            <v>0</v>
          </cell>
          <cell r="P240">
            <v>0</v>
          </cell>
          <cell r="Q240">
            <v>0</v>
          </cell>
          <cell r="R240">
            <v>0</v>
          </cell>
          <cell r="S240">
            <v>20</v>
          </cell>
          <cell r="T240" t="str">
            <v>No Students</v>
          </cell>
          <cell r="U240">
            <v>21</v>
          </cell>
          <cell r="V240">
            <v>34</v>
          </cell>
          <cell r="W240">
            <v>26</v>
          </cell>
          <cell r="X240">
            <v>23</v>
          </cell>
          <cell r="Y240">
            <v>28</v>
          </cell>
          <cell r="Z240" t="str">
            <v>No Students</v>
          </cell>
          <cell r="AA240" t="str">
            <v>No Students</v>
          </cell>
          <cell r="AB240" t="str">
            <v>No Students</v>
          </cell>
          <cell r="AC240" t="str">
            <v>No Students</v>
          </cell>
          <cell r="AD240" t="str">
            <v>No Students</v>
          </cell>
          <cell r="AE240" t="str">
            <v>No Students</v>
          </cell>
          <cell r="AF240" t="str">
            <v>No Students</v>
          </cell>
          <cell r="AG240">
            <v>0.87360000000000004</v>
          </cell>
        </row>
        <row r="241">
          <cell r="C241">
            <v>3145</v>
          </cell>
          <cell r="D241" t="str">
            <v>Neah Bay Junior/ Senior High School</v>
          </cell>
          <cell r="E241">
            <v>0</v>
          </cell>
          <cell r="F241">
            <v>0</v>
          </cell>
          <cell r="G241">
            <v>0</v>
          </cell>
          <cell r="H241">
            <v>0</v>
          </cell>
          <cell r="I241">
            <v>0</v>
          </cell>
          <cell r="J241">
            <v>0</v>
          </cell>
          <cell r="K241">
            <v>0</v>
          </cell>
          <cell r="L241">
            <v>36</v>
          </cell>
          <cell r="M241">
            <v>30</v>
          </cell>
          <cell r="N241">
            <v>24</v>
          </cell>
          <cell r="O241">
            <v>28</v>
          </cell>
          <cell r="P241">
            <v>29</v>
          </cell>
          <cell r="Q241">
            <v>20</v>
          </cell>
          <cell r="R241">
            <v>22</v>
          </cell>
          <cell r="S241" t="str">
            <v>No Students</v>
          </cell>
          <cell r="T241" t="str">
            <v>No Students</v>
          </cell>
          <cell r="U241" t="str">
            <v>No Students</v>
          </cell>
          <cell r="V241" t="str">
            <v>No Students</v>
          </cell>
          <cell r="W241" t="str">
            <v>No Students</v>
          </cell>
          <cell r="X241" t="str">
            <v>No Students</v>
          </cell>
          <cell r="Y241" t="str">
            <v>No Students</v>
          </cell>
          <cell r="Z241">
            <v>28</v>
          </cell>
          <cell r="AA241">
            <v>26</v>
          </cell>
          <cell r="AB241">
            <v>21</v>
          </cell>
          <cell r="AC241">
            <v>22</v>
          </cell>
          <cell r="AD241">
            <v>26</v>
          </cell>
          <cell r="AE241">
            <v>16</v>
          </cell>
          <cell r="AF241">
            <v>19</v>
          </cell>
          <cell r="AG241">
            <v>0.83599999999999997</v>
          </cell>
        </row>
        <row r="242">
          <cell r="C242">
            <v>2466</v>
          </cell>
          <cell r="D242" t="str">
            <v>Carbonado Historical School 19</v>
          </cell>
          <cell r="E242">
            <v>19</v>
          </cell>
          <cell r="F242">
            <v>0</v>
          </cell>
          <cell r="G242">
            <v>18</v>
          </cell>
          <cell r="H242">
            <v>21</v>
          </cell>
          <cell r="I242">
            <v>16</v>
          </cell>
          <cell r="J242">
            <v>27</v>
          </cell>
          <cell r="K242">
            <v>14</v>
          </cell>
          <cell r="L242">
            <v>23</v>
          </cell>
          <cell r="M242">
            <v>22</v>
          </cell>
          <cell r="N242">
            <v>20</v>
          </cell>
          <cell r="O242">
            <v>0</v>
          </cell>
          <cell r="P242">
            <v>0</v>
          </cell>
          <cell r="Q242">
            <v>0</v>
          </cell>
          <cell r="R242">
            <v>0</v>
          </cell>
          <cell r="S242" t="str">
            <v>N&lt;10</v>
          </cell>
          <cell r="T242" t="str">
            <v>No Students</v>
          </cell>
          <cell r="U242" t="str">
            <v>N&lt;10</v>
          </cell>
          <cell r="V242" t="str">
            <v>N&lt;10</v>
          </cell>
          <cell r="W242" t="str">
            <v>N&lt;10</v>
          </cell>
          <cell r="X242" t="str">
            <v>N&lt;10</v>
          </cell>
          <cell r="Y242" t="str">
            <v>N&lt;10</v>
          </cell>
          <cell r="Z242" t="str">
            <v>N&lt;10</v>
          </cell>
          <cell r="AA242" t="str">
            <v>N&lt;10</v>
          </cell>
          <cell r="AB242" t="str">
            <v>N&lt;10</v>
          </cell>
          <cell r="AC242" t="str">
            <v>No Students</v>
          </cell>
          <cell r="AD242" t="str">
            <v>No Students</v>
          </cell>
          <cell r="AE242" t="str">
            <v>No Students</v>
          </cell>
          <cell r="AF242" t="str">
            <v>No Students</v>
          </cell>
          <cell r="AG242">
            <v>0.28889999999999999</v>
          </cell>
        </row>
        <row r="243">
          <cell r="C243">
            <v>2827</v>
          </cell>
          <cell r="D243" t="str">
            <v>Alpine Lakes Elementary</v>
          </cell>
          <cell r="E243">
            <v>0</v>
          </cell>
          <cell r="F243">
            <v>0</v>
          </cell>
          <cell r="G243">
            <v>0</v>
          </cell>
          <cell r="H243">
            <v>0</v>
          </cell>
          <cell r="I243">
            <v>78</v>
          </cell>
          <cell r="J243">
            <v>84</v>
          </cell>
          <cell r="K243">
            <v>91</v>
          </cell>
          <cell r="L243">
            <v>0</v>
          </cell>
          <cell r="M243">
            <v>0</v>
          </cell>
          <cell r="N243">
            <v>0</v>
          </cell>
          <cell r="O243">
            <v>0</v>
          </cell>
          <cell r="P243">
            <v>0</v>
          </cell>
          <cell r="Q243">
            <v>0</v>
          </cell>
          <cell r="R243">
            <v>0</v>
          </cell>
          <cell r="S243" t="str">
            <v>No Students</v>
          </cell>
          <cell r="T243" t="str">
            <v>No Students</v>
          </cell>
          <cell r="U243" t="str">
            <v>No Students</v>
          </cell>
          <cell r="V243" t="str">
            <v>No Students</v>
          </cell>
          <cell r="W243">
            <v>38</v>
          </cell>
          <cell r="X243">
            <v>35</v>
          </cell>
          <cell r="Y243">
            <v>35</v>
          </cell>
          <cell r="Z243" t="str">
            <v>No Students</v>
          </cell>
          <cell r="AA243" t="str">
            <v>No Students</v>
          </cell>
          <cell r="AB243" t="str">
            <v>No Students</v>
          </cell>
          <cell r="AC243" t="str">
            <v>No Students</v>
          </cell>
          <cell r="AD243" t="str">
            <v>No Students</v>
          </cell>
          <cell r="AE243" t="str">
            <v>No Students</v>
          </cell>
          <cell r="AF243" t="str">
            <v>No Students</v>
          </cell>
          <cell r="AG243">
            <v>0.4269</v>
          </cell>
        </row>
        <row r="244">
          <cell r="C244">
            <v>4566</v>
          </cell>
          <cell r="D244" t="str">
            <v>Beaver Valley School</v>
          </cell>
          <cell r="E244">
            <v>1</v>
          </cell>
          <cell r="F244">
            <v>0</v>
          </cell>
          <cell r="G244">
            <v>2</v>
          </cell>
          <cell r="H244">
            <v>6</v>
          </cell>
          <cell r="I244">
            <v>8</v>
          </cell>
          <cell r="J244">
            <v>0</v>
          </cell>
          <cell r="K244">
            <v>2</v>
          </cell>
          <cell r="L244">
            <v>0</v>
          </cell>
          <cell r="M244">
            <v>0</v>
          </cell>
          <cell r="N244">
            <v>0</v>
          </cell>
          <cell r="O244">
            <v>0</v>
          </cell>
          <cell r="P244">
            <v>0</v>
          </cell>
          <cell r="Q244">
            <v>0</v>
          </cell>
          <cell r="R244">
            <v>0</v>
          </cell>
          <cell r="S244" t="str">
            <v>N&lt;10</v>
          </cell>
          <cell r="T244" t="str">
            <v>No Students</v>
          </cell>
          <cell r="U244" t="str">
            <v>N&lt;10</v>
          </cell>
          <cell r="V244" t="str">
            <v>No Students</v>
          </cell>
          <cell r="W244" t="str">
            <v>N&lt;10</v>
          </cell>
          <cell r="X244" t="str">
            <v>No Students</v>
          </cell>
          <cell r="Y244" t="str">
            <v>N&lt;10</v>
          </cell>
          <cell r="Z244" t="str">
            <v>No Students</v>
          </cell>
          <cell r="AA244" t="str">
            <v>No Students</v>
          </cell>
          <cell r="AB244" t="str">
            <v>No Students</v>
          </cell>
          <cell r="AC244" t="str">
            <v>No Students</v>
          </cell>
          <cell r="AD244" t="str">
            <v>No Students</v>
          </cell>
          <cell r="AE244" t="str">
            <v>No Students</v>
          </cell>
          <cell r="AF244" t="str">
            <v>No Students</v>
          </cell>
          <cell r="AG244">
            <v>0.26319999999999999</v>
          </cell>
        </row>
        <row r="245">
          <cell r="C245">
            <v>3564</v>
          </cell>
          <cell r="D245" t="str">
            <v>Cascade High School</v>
          </cell>
          <cell r="E245">
            <v>0</v>
          </cell>
          <cell r="F245">
            <v>0</v>
          </cell>
          <cell r="G245">
            <v>0</v>
          </cell>
          <cell r="H245">
            <v>0</v>
          </cell>
          <cell r="I245">
            <v>0</v>
          </cell>
          <cell r="J245">
            <v>0</v>
          </cell>
          <cell r="K245">
            <v>0</v>
          </cell>
          <cell r="L245">
            <v>0</v>
          </cell>
          <cell r="M245">
            <v>0</v>
          </cell>
          <cell r="N245">
            <v>0</v>
          </cell>
          <cell r="O245">
            <v>109</v>
          </cell>
          <cell r="P245">
            <v>102</v>
          </cell>
          <cell r="Q245">
            <v>96</v>
          </cell>
          <cell r="R245">
            <v>95</v>
          </cell>
          <cell r="S245" t="str">
            <v>No Students</v>
          </cell>
          <cell r="T245" t="str">
            <v>No Students</v>
          </cell>
          <cell r="U245" t="str">
            <v>No Students</v>
          </cell>
          <cell r="V245" t="str">
            <v>No Students</v>
          </cell>
          <cell r="W245" t="str">
            <v>No Students</v>
          </cell>
          <cell r="X245" t="str">
            <v>No Students</v>
          </cell>
          <cell r="Y245" t="str">
            <v>No Students</v>
          </cell>
          <cell r="Z245" t="str">
            <v>No Students</v>
          </cell>
          <cell r="AA245" t="str">
            <v>No Students</v>
          </cell>
          <cell r="AB245" t="str">
            <v>No Students</v>
          </cell>
          <cell r="AC245">
            <v>57</v>
          </cell>
          <cell r="AD245">
            <v>34</v>
          </cell>
          <cell r="AE245">
            <v>41</v>
          </cell>
          <cell r="AF245">
            <v>40</v>
          </cell>
          <cell r="AG245">
            <v>0.4279</v>
          </cell>
        </row>
        <row r="246">
          <cell r="C246">
            <v>5418</v>
          </cell>
          <cell r="D246" t="str">
            <v>Cascade Home-Link</v>
          </cell>
          <cell r="E246">
            <v>2</v>
          </cell>
          <cell r="F246">
            <v>0</v>
          </cell>
          <cell r="G246">
            <v>3</v>
          </cell>
          <cell r="H246">
            <v>5</v>
          </cell>
          <cell r="I246">
            <v>1</v>
          </cell>
          <cell r="J246">
            <v>1</v>
          </cell>
          <cell r="K246">
            <v>4</v>
          </cell>
          <cell r="L246">
            <v>3</v>
          </cell>
          <cell r="M246">
            <v>3</v>
          </cell>
          <cell r="N246">
            <v>1</v>
          </cell>
          <cell r="O246">
            <v>0</v>
          </cell>
          <cell r="P246">
            <v>0</v>
          </cell>
          <cell r="Q246">
            <v>0</v>
          </cell>
          <cell r="R246">
            <v>0</v>
          </cell>
          <cell r="S246" t="str">
            <v>No Students</v>
          </cell>
          <cell r="T246" t="str">
            <v>No Students</v>
          </cell>
          <cell r="U246" t="str">
            <v>N&lt;10</v>
          </cell>
          <cell r="V246" t="str">
            <v>N&lt;10</v>
          </cell>
          <cell r="W246" t="str">
            <v>N&lt;10</v>
          </cell>
          <cell r="X246" t="str">
            <v>No Students</v>
          </cell>
          <cell r="Y246" t="str">
            <v>N&lt;10</v>
          </cell>
          <cell r="Z246" t="str">
            <v>No Students</v>
          </cell>
          <cell r="AA246" t="str">
            <v>N&lt;10</v>
          </cell>
          <cell r="AB246" t="str">
            <v>No Students</v>
          </cell>
          <cell r="AC246" t="str">
            <v>No Students</v>
          </cell>
          <cell r="AD246" t="str">
            <v>No Students</v>
          </cell>
          <cell r="AE246" t="str">
            <v>No Students</v>
          </cell>
          <cell r="AF246" t="str">
            <v>No Students</v>
          </cell>
          <cell r="AG246">
            <v>0.43480000000000002</v>
          </cell>
        </row>
        <row r="247">
          <cell r="C247">
            <v>4403</v>
          </cell>
          <cell r="D247" t="str">
            <v>Icicle River Middle School</v>
          </cell>
          <cell r="E247">
            <v>0</v>
          </cell>
          <cell r="F247">
            <v>0</v>
          </cell>
          <cell r="G247">
            <v>0</v>
          </cell>
          <cell r="H247">
            <v>0</v>
          </cell>
          <cell r="I247">
            <v>0</v>
          </cell>
          <cell r="J247">
            <v>0</v>
          </cell>
          <cell r="K247">
            <v>0</v>
          </cell>
          <cell r="L247">
            <v>82</v>
          </cell>
          <cell r="M247">
            <v>96</v>
          </cell>
          <cell r="N247">
            <v>88</v>
          </cell>
          <cell r="O247">
            <v>0</v>
          </cell>
          <cell r="P247">
            <v>0</v>
          </cell>
          <cell r="Q247">
            <v>0</v>
          </cell>
          <cell r="R247">
            <v>0</v>
          </cell>
          <cell r="S247" t="str">
            <v>No Students</v>
          </cell>
          <cell r="T247" t="str">
            <v>No Students</v>
          </cell>
          <cell r="U247" t="str">
            <v>No Students</v>
          </cell>
          <cell r="V247" t="str">
            <v>No Students</v>
          </cell>
          <cell r="W247" t="str">
            <v>No Students</v>
          </cell>
          <cell r="X247" t="str">
            <v>No Students</v>
          </cell>
          <cell r="Y247" t="str">
            <v>No Students</v>
          </cell>
          <cell r="Z247">
            <v>34</v>
          </cell>
          <cell r="AA247">
            <v>40</v>
          </cell>
          <cell r="AB247">
            <v>42</v>
          </cell>
          <cell r="AC247" t="str">
            <v>No Students</v>
          </cell>
          <cell r="AD247" t="str">
            <v>No Students</v>
          </cell>
          <cell r="AE247" t="str">
            <v>No Students</v>
          </cell>
          <cell r="AF247" t="str">
            <v>No Students</v>
          </cell>
          <cell r="AG247">
            <v>0.43609999999999999</v>
          </cell>
        </row>
        <row r="248">
          <cell r="C248">
            <v>5640</v>
          </cell>
          <cell r="D248" t="str">
            <v>Kodiak Virtual Academy</v>
          </cell>
          <cell r="E248">
            <v>1</v>
          </cell>
          <cell r="F248">
            <v>0</v>
          </cell>
          <cell r="G248">
            <v>0</v>
          </cell>
          <cell r="H248">
            <v>0</v>
          </cell>
          <cell r="I248">
            <v>0</v>
          </cell>
          <cell r="J248">
            <v>0</v>
          </cell>
          <cell r="K248">
            <v>1</v>
          </cell>
          <cell r="L248">
            <v>0</v>
          </cell>
          <cell r="M248">
            <v>1</v>
          </cell>
          <cell r="N248">
            <v>0</v>
          </cell>
          <cell r="O248">
            <v>0</v>
          </cell>
          <cell r="P248">
            <v>1</v>
          </cell>
          <cell r="Q248">
            <v>0</v>
          </cell>
          <cell r="R248">
            <v>3</v>
          </cell>
          <cell r="S248" t="str">
            <v>No Students</v>
          </cell>
          <cell r="T248" t="str">
            <v>No Students</v>
          </cell>
          <cell r="U248" t="str">
            <v>No Students</v>
          </cell>
          <cell r="V248" t="str">
            <v>No Students</v>
          </cell>
          <cell r="W248" t="str">
            <v>No Students</v>
          </cell>
          <cell r="X248" t="str">
            <v>No Students</v>
          </cell>
          <cell r="Y248" t="str">
            <v>N&lt;10</v>
          </cell>
          <cell r="Z248" t="str">
            <v>No Students</v>
          </cell>
          <cell r="AA248" t="str">
            <v>N&lt;10</v>
          </cell>
          <cell r="AB248" t="str">
            <v>No Students</v>
          </cell>
          <cell r="AC248" t="str">
            <v>No Students</v>
          </cell>
          <cell r="AD248" t="str">
            <v>N&lt;10</v>
          </cell>
          <cell r="AE248" t="str">
            <v>No Students</v>
          </cell>
          <cell r="AF248" t="str">
            <v>No Students</v>
          </cell>
          <cell r="AG248">
            <v>0.42859999999999998</v>
          </cell>
        </row>
        <row r="249">
          <cell r="C249">
            <v>2760</v>
          </cell>
          <cell r="D249" t="str">
            <v>Peshastin Dryden Elementary</v>
          </cell>
          <cell r="E249">
            <v>86</v>
          </cell>
          <cell r="F249">
            <v>0</v>
          </cell>
          <cell r="G249">
            <v>81</v>
          </cell>
          <cell r="H249">
            <v>83</v>
          </cell>
          <cell r="I249">
            <v>0</v>
          </cell>
          <cell r="J249">
            <v>0</v>
          </cell>
          <cell r="K249">
            <v>0</v>
          </cell>
          <cell r="L249">
            <v>0</v>
          </cell>
          <cell r="M249">
            <v>0</v>
          </cell>
          <cell r="N249">
            <v>0</v>
          </cell>
          <cell r="O249">
            <v>0</v>
          </cell>
          <cell r="P249">
            <v>0</v>
          </cell>
          <cell r="Q249">
            <v>0</v>
          </cell>
          <cell r="R249">
            <v>0</v>
          </cell>
          <cell r="S249">
            <v>28</v>
          </cell>
          <cell r="T249" t="str">
            <v>No Students</v>
          </cell>
          <cell r="U249">
            <v>30</v>
          </cell>
          <cell r="V249">
            <v>40</v>
          </cell>
          <cell r="W249" t="str">
            <v>No Students</v>
          </cell>
          <cell r="X249" t="str">
            <v>No Students</v>
          </cell>
          <cell r="Y249" t="str">
            <v>No Students</v>
          </cell>
          <cell r="Z249" t="str">
            <v>No Students</v>
          </cell>
          <cell r="AA249" t="str">
            <v>No Students</v>
          </cell>
          <cell r="AB249" t="str">
            <v>No Students</v>
          </cell>
          <cell r="AC249" t="str">
            <v>No Students</v>
          </cell>
          <cell r="AD249" t="str">
            <v>No Students</v>
          </cell>
          <cell r="AE249" t="str">
            <v>No Students</v>
          </cell>
          <cell r="AF249" t="str">
            <v>No Students</v>
          </cell>
          <cell r="AG249">
            <v>0.39200000000000002</v>
          </cell>
        </row>
        <row r="250">
          <cell r="C250">
            <v>3268</v>
          </cell>
          <cell r="D250" t="str">
            <v>CASHMERE HIGH SCHOOL</v>
          </cell>
          <cell r="E250">
            <v>0</v>
          </cell>
          <cell r="F250">
            <v>0</v>
          </cell>
          <cell r="G250">
            <v>0</v>
          </cell>
          <cell r="H250">
            <v>0</v>
          </cell>
          <cell r="I250">
            <v>0</v>
          </cell>
          <cell r="J250">
            <v>0</v>
          </cell>
          <cell r="K250">
            <v>0</v>
          </cell>
          <cell r="L250">
            <v>0</v>
          </cell>
          <cell r="M250">
            <v>0</v>
          </cell>
          <cell r="N250">
            <v>0</v>
          </cell>
          <cell r="O250">
            <v>140</v>
          </cell>
          <cell r="P250">
            <v>127</v>
          </cell>
          <cell r="Q250">
            <v>121</v>
          </cell>
          <cell r="R250">
            <v>116</v>
          </cell>
          <cell r="S250" t="str">
            <v>No Students</v>
          </cell>
          <cell r="T250" t="str">
            <v>No Students</v>
          </cell>
          <cell r="U250" t="str">
            <v>No Students</v>
          </cell>
          <cell r="V250" t="str">
            <v>No Students</v>
          </cell>
          <cell r="W250" t="str">
            <v>No Students</v>
          </cell>
          <cell r="X250" t="str">
            <v>No Students</v>
          </cell>
          <cell r="Y250" t="str">
            <v>No Students</v>
          </cell>
          <cell r="Z250" t="str">
            <v>No Students</v>
          </cell>
          <cell r="AA250" t="str">
            <v>No Students</v>
          </cell>
          <cell r="AB250" t="str">
            <v>No Students</v>
          </cell>
          <cell r="AC250">
            <v>65</v>
          </cell>
          <cell r="AD250">
            <v>56</v>
          </cell>
          <cell r="AE250">
            <v>52</v>
          </cell>
          <cell r="AF250">
            <v>38</v>
          </cell>
          <cell r="AG250">
            <v>0.41870000000000002</v>
          </cell>
        </row>
        <row r="251">
          <cell r="C251">
            <v>2315</v>
          </cell>
          <cell r="D251" t="str">
            <v>CASHMERE MIDDLE SCHOOL</v>
          </cell>
          <cell r="E251">
            <v>0</v>
          </cell>
          <cell r="F251">
            <v>0</v>
          </cell>
          <cell r="G251">
            <v>0</v>
          </cell>
          <cell r="H251">
            <v>0</v>
          </cell>
          <cell r="I251">
            <v>0</v>
          </cell>
          <cell r="J251">
            <v>0</v>
          </cell>
          <cell r="K251">
            <v>125</v>
          </cell>
          <cell r="L251">
            <v>124</v>
          </cell>
          <cell r="M251">
            <v>130</v>
          </cell>
          <cell r="N251">
            <v>136</v>
          </cell>
          <cell r="O251">
            <v>0</v>
          </cell>
          <cell r="P251">
            <v>0</v>
          </cell>
          <cell r="Q251">
            <v>0</v>
          </cell>
          <cell r="R251">
            <v>0</v>
          </cell>
          <cell r="S251" t="str">
            <v>No Students</v>
          </cell>
          <cell r="T251" t="str">
            <v>No Students</v>
          </cell>
          <cell r="U251" t="str">
            <v>No Students</v>
          </cell>
          <cell r="V251" t="str">
            <v>No Students</v>
          </cell>
          <cell r="W251" t="str">
            <v>No Students</v>
          </cell>
          <cell r="X251" t="str">
            <v>No Students</v>
          </cell>
          <cell r="Y251">
            <v>69</v>
          </cell>
          <cell r="Z251">
            <v>64</v>
          </cell>
          <cell r="AA251">
            <v>55</v>
          </cell>
          <cell r="AB251">
            <v>60</v>
          </cell>
          <cell r="AC251" t="str">
            <v>No Students</v>
          </cell>
          <cell r="AD251" t="str">
            <v>No Students</v>
          </cell>
          <cell r="AE251" t="str">
            <v>No Students</v>
          </cell>
          <cell r="AF251" t="str">
            <v>No Students</v>
          </cell>
          <cell r="AG251">
            <v>0.48159999999999997</v>
          </cell>
        </row>
        <row r="252">
          <cell r="C252">
            <v>2787</v>
          </cell>
          <cell r="D252" t="str">
            <v>VALE ELEMENTARY SCHOOL</v>
          </cell>
          <cell r="E252">
            <v>103</v>
          </cell>
          <cell r="F252">
            <v>0</v>
          </cell>
          <cell r="G252">
            <v>140</v>
          </cell>
          <cell r="H252">
            <v>108</v>
          </cell>
          <cell r="I252">
            <v>115</v>
          </cell>
          <cell r="J252">
            <v>115</v>
          </cell>
          <cell r="K252">
            <v>0</v>
          </cell>
          <cell r="L252">
            <v>0</v>
          </cell>
          <cell r="M252">
            <v>0</v>
          </cell>
          <cell r="N252">
            <v>0</v>
          </cell>
          <cell r="O252">
            <v>0</v>
          </cell>
          <cell r="P252">
            <v>0</v>
          </cell>
          <cell r="Q252">
            <v>0</v>
          </cell>
          <cell r="R252">
            <v>0</v>
          </cell>
          <cell r="S252">
            <v>51</v>
          </cell>
          <cell r="T252" t="str">
            <v>No Students</v>
          </cell>
          <cell r="U252">
            <v>67</v>
          </cell>
          <cell r="V252">
            <v>41</v>
          </cell>
          <cell r="W252">
            <v>55</v>
          </cell>
          <cell r="X252">
            <v>40</v>
          </cell>
          <cell r="Y252" t="str">
            <v>No Students</v>
          </cell>
          <cell r="Z252" t="str">
            <v>No Students</v>
          </cell>
          <cell r="AA252" t="str">
            <v>No Students</v>
          </cell>
          <cell r="AB252" t="str">
            <v>No Students</v>
          </cell>
          <cell r="AC252" t="str">
            <v>No Students</v>
          </cell>
          <cell r="AD252" t="str">
            <v>No Students</v>
          </cell>
          <cell r="AE252" t="str">
            <v>No Students</v>
          </cell>
          <cell r="AF252" t="str">
            <v>No Students</v>
          </cell>
          <cell r="AG252">
            <v>0.43719999999999998</v>
          </cell>
        </row>
        <row r="253">
          <cell r="C253">
            <v>2762</v>
          </cell>
          <cell r="D253" t="str">
            <v>Castle Rock Elementary</v>
          </cell>
          <cell r="E253">
            <v>108</v>
          </cell>
          <cell r="F253">
            <v>0</v>
          </cell>
          <cell r="G253">
            <v>114</v>
          </cell>
          <cell r="H253">
            <v>114</v>
          </cell>
          <cell r="I253">
            <v>112</v>
          </cell>
          <cell r="J253">
            <v>91</v>
          </cell>
          <cell r="K253">
            <v>99</v>
          </cell>
          <cell r="L253">
            <v>0</v>
          </cell>
          <cell r="M253">
            <v>0</v>
          </cell>
          <cell r="N253">
            <v>0</v>
          </cell>
          <cell r="O253">
            <v>0</v>
          </cell>
          <cell r="P253">
            <v>0</v>
          </cell>
          <cell r="Q253">
            <v>0</v>
          </cell>
          <cell r="R253">
            <v>0</v>
          </cell>
          <cell r="S253">
            <v>50</v>
          </cell>
          <cell r="T253" t="str">
            <v>No Students</v>
          </cell>
          <cell r="U253">
            <v>71</v>
          </cell>
          <cell r="V253">
            <v>53</v>
          </cell>
          <cell r="W253">
            <v>74</v>
          </cell>
          <cell r="X253">
            <v>51</v>
          </cell>
          <cell r="Y253">
            <v>62</v>
          </cell>
          <cell r="Z253" t="str">
            <v>No Students</v>
          </cell>
          <cell r="AA253" t="str">
            <v>No Students</v>
          </cell>
          <cell r="AB253" t="str">
            <v>No Students</v>
          </cell>
          <cell r="AC253" t="str">
            <v>No Students</v>
          </cell>
          <cell r="AD253" t="str">
            <v>No Students</v>
          </cell>
          <cell r="AE253" t="str">
            <v>No Students</v>
          </cell>
          <cell r="AF253" t="str">
            <v>No Students</v>
          </cell>
          <cell r="AG253">
            <v>0.56579999999999997</v>
          </cell>
        </row>
        <row r="254">
          <cell r="C254">
            <v>2281</v>
          </cell>
          <cell r="D254" t="str">
            <v>Castle Rock High School</v>
          </cell>
          <cell r="E254">
            <v>0</v>
          </cell>
          <cell r="F254">
            <v>0</v>
          </cell>
          <cell r="G254">
            <v>0</v>
          </cell>
          <cell r="H254">
            <v>0</v>
          </cell>
          <cell r="I254">
            <v>0</v>
          </cell>
          <cell r="J254">
            <v>0</v>
          </cell>
          <cell r="K254">
            <v>0</v>
          </cell>
          <cell r="L254">
            <v>0</v>
          </cell>
          <cell r="M254">
            <v>0</v>
          </cell>
          <cell r="N254">
            <v>0</v>
          </cell>
          <cell r="O254">
            <v>145</v>
          </cell>
          <cell r="P254">
            <v>89</v>
          </cell>
          <cell r="Q254">
            <v>112</v>
          </cell>
          <cell r="R254">
            <v>103</v>
          </cell>
          <cell r="S254" t="str">
            <v>No Students</v>
          </cell>
          <cell r="T254" t="str">
            <v>No Students</v>
          </cell>
          <cell r="U254" t="str">
            <v>No Students</v>
          </cell>
          <cell r="V254" t="str">
            <v>No Students</v>
          </cell>
          <cell r="W254" t="str">
            <v>No Students</v>
          </cell>
          <cell r="X254" t="str">
            <v>No Students</v>
          </cell>
          <cell r="Y254" t="str">
            <v>No Students</v>
          </cell>
          <cell r="Z254" t="str">
            <v>No Students</v>
          </cell>
          <cell r="AA254" t="str">
            <v>No Students</v>
          </cell>
          <cell r="AB254" t="str">
            <v>No Students</v>
          </cell>
          <cell r="AC254">
            <v>71</v>
          </cell>
          <cell r="AD254">
            <v>48</v>
          </cell>
          <cell r="AE254">
            <v>56</v>
          </cell>
          <cell r="AF254">
            <v>50</v>
          </cell>
          <cell r="AG254">
            <v>0.50109999999999999</v>
          </cell>
        </row>
        <row r="255">
          <cell r="C255">
            <v>3969</v>
          </cell>
          <cell r="D255" t="str">
            <v>Castle Rock Middle School</v>
          </cell>
          <cell r="E255">
            <v>0</v>
          </cell>
          <cell r="F255">
            <v>0</v>
          </cell>
          <cell r="G255">
            <v>0</v>
          </cell>
          <cell r="H255">
            <v>0</v>
          </cell>
          <cell r="I255">
            <v>0</v>
          </cell>
          <cell r="J255">
            <v>0</v>
          </cell>
          <cell r="K255">
            <v>0</v>
          </cell>
          <cell r="L255">
            <v>118</v>
          </cell>
          <cell r="M255">
            <v>112</v>
          </cell>
          <cell r="N255">
            <v>115</v>
          </cell>
          <cell r="O255">
            <v>0</v>
          </cell>
          <cell r="P255">
            <v>0</v>
          </cell>
          <cell r="Q255">
            <v>0</v>
          </cell>
          <cell r="R255">
            <v>0</v>
          </cell>
          <cell r="S255" t="str">
            <v>No Students</v>
          </cell>
          <cell r="T255" t="str">
            <v>No Students</v>
          </cell>
          <cell r="U255" t="str">
            <v>No Students</v>
          </cell>
          <cell r="V255" t="str">
            <v>No Students</v>
          </cell>
          <cell r="W255" t="str">
            <v>No Students</v>
          </cell>
          <cell r="X255" t="str">
            <v>No Students</v>
          </cell>
          <cell r="Y255" t="str">
            <v>No Students</v>
          </cell>
          <cell r="Z255">
            <v>64</v>
          </cell>
          <cell r="AA255">
            <v>72</v>
          </cell>
          <cell r="AB255">
            <v>46</v>
          </cell>
          <cell r="AC255" t="str">
            <v>No Students</v>
          </cell>
          <cell r="AD255" t="str">
            <v>No Students</v>
          </cell>
          <cell r="AE255" t="str">
            <v>No Students</v>
          </cell>
          <cell r="AF255" t="str">
            <v>No Students</v>
          </cell>
          <cell r="AG255">
            <v>0.52749999999999997</v>
          </cell>
        </row>
        <row r="256">
          <cell r="C256">
            <v>5666</v>
          </cell>
          <cell r="D256" t="str">
            <v>Rocket Virtual Academy</v>
          </cell>
          <cell r="E256">
            <v>0</v>
          </cell>
          <cell r="F256">
            <v>0</v>
          </cell>
          <cell r="G256">
            <v>0</v>
          </cell>
          <cell r="H256">
            <v>0</v>
          </cell>
          <cell r="I256">
            <v>0</v>
          </cell>
          <cell r="J256">
            <v>1</v>
          </cell>
          <cell r="K256">
            <v>0</v>
          </cell>
          <cell r="L256">
            <v>0</v>
          </cell>
          <cell r="M256">
            <v>0</v>
          </cell>
          <cell r="N256">
            <v>0</v>
          </cell>
          <cell r="O256">
            <v>0</v>
          </cell>
          <cell r="P256">
            <v>0</v>
          </cell>
          <cell r="Q256">
            <v>2</v>
          </cell>
          <cell r="R256">
            <v>3</v>
          </cell>
          <cell r="S256" t="str">
            <v>No Students</v>
          </cell>
          <cell r="T256" t="str">
            <v>No Students</v>
          </cell>
          <cell r="U256" t="str">
            <v>No Students</v>
          </cell>
          <cell r="V256" t="str">
            <v>No Students</v>
          </cell>
          <cell r="W256" t="str">
            <v>No Students</v>
          </cell>
          <cell r="X256" t="str">
            <v>N&lt;10</v>
          </cell>
          <cell r="Y256" t="str">
            <v>No Students</v>
          </cell>
          <cell r="Z256" t="str">
            <v>No Students</v>
          </cell>
          <cell r="AA256" t="str">
            <v>No Students</v>
          </cell>
          <cell r="AB256" t="str">
            <v>No Students</v>
          </cell>
          <cell r="AC256" t="str">
            <v>No Students</v>
          </cell>
          <cell r="AD256" t="str">
            <v>No Students</v>
          </cell>
          <cell r="AE256" t="str">
            <v>N&lt;10</v>
          </cell>
          <cell r="AF256" t="str">
            <v>N&lt;10</v>
          </cell>
          <cell r="AG256">
            <v>0.5</v>
          </cell>
        </row>
        <row r="257">
          <cell r="C257">
            <v>5607</v>
          </cell>
          <cell r="D257" t="str">
            <v>Catalyst Public Schools</v>
          </cell>
          <cell r="E257">
            <v>56</v>
          </cell>
          <cell r="F257">
            <v>0</v>
          </cell>
          <cell r="G257">
            <v>56</v>
          </cell>
          <cell r="H257">
            <v>69</v>
          </cell>
          <cell r="I257">
            <v>58</v>
          </cell>
          <cell r="J257">
            <v>54</v>
          </cell>
          <cell r="K257">
            <v>30</v>
          </cell>
          <cell r="L257">
            <v>44</v>
          </cell>
          <cell r="M257">
            <v>45</v>
          </cell>
          <cell r="N257">
            <v>27</v>
          </cell>
          <cell r="O257">
            <v>0</v>
          </cell>
          <cell r="P257">
            <v>0</v>
          </cell>
          <cell r="Q257">
            <v>0</v>
          </cell>
          <cell r="R257">
            <v>0</v>
          </cell>
          <cell r="S257">
            <v>24</v>
          </cell>
          <cell r="T257" t="str">
            <v>No Students</v>
          </cell>
          <cell r="U257">
            <v>26</v>
          </cell>
          <cell r="V257">
            <v>35</v>
          </cell>
          <cell r="W257">
            <v>27</v>
          </cell>
          <cell r="X257">
            <v>32</v>
          </cell>
          <cell r="Y257">
            <v>14</v>
          </cell>
          <cell r="Z257">
            <v>23</v>
          </cell>
          <cell r="AA257">
            <v>18</v>
          </cell>
          <cell r="AB257">
            <v>13</v>
          </cell>
          <cell r="AC257" t="str">
            <v>No Students</v>
          </cell>
          <cell r="AD257" t="str">
            <v>No Students</v>
          </cell>
          <cell r="AE257" t="str">
            <v>No Students</v>
          </cell>
          <cell r="AF257" t="str">
            <v>No Students</v>
          </cell>
          <cell r="AG257">
            <v>0.4829</v>
          </cell>
        </row>
        <row r="258">
          <cell r="C258">
            <v>2251</v>
          </cell>
          <cell r="D258" t="str">
            <v>Centerville Elementary</v>
          </cell>
          <cell r="E258">
            <v>10</v>
          </cell>
          <cell r="F258">
            <v>0</v>
          </cell>
          <cell r="G258">
            <v>9</v>
          </cell>
          <cell r="H258">
            <v>13</v>
          </cell>
          <cell r="I258">
            <v>8</v>
          </cell>
          <cell r="J258">
            <v>13</v>
          </cell>
          <cell r="K258">
            <v>7</v>
          </cell>
          <cell r="L258">
            <v>15</v>
          </cell>
          <cell r="M258">
            <v>9</v>
          </cell>
          <cell r="N258">
            <v>13</v>
          </cell>
          <cell r="O258">
            <v>0</v>
          </cell>
          <cell r="P258">
            <v>0</v>
          </cell>
          <cell r="Q258">
            <v>0</v>
          </cell>
          <cell r="R258">
            <v>0</v>
          </cell>
          <cell r="S258" t="str">
            <v>N&lt;10</v>
          </cell>
          <cell r="T258" t="str">
            <v>No Students</v>
          </cell>
          <cell r="U258" t="str">
            <v>N&lt;10</v>
          </cell>
          <cell r="V258" t="str">
            <v>N&lt;10</v>
          </cell>
          <cell r="W258" t="str">
            <v>N&lt;10</v>
          </cell>
          <cell r="X258" t="str">
            <v>N&lt;10</v>
          </cell>
          <cell r="Y258" t="str">
            <v>N&lt;10</v>
          </cell>
          <cell r="Z258" t="str">
            <v>N&lt;10</v>
          </cell>
          <cell r="AA258" t="str">
            <v>N&lt;10</v>
          </cell>
          <cell r="AB258" t="str">
            <v>N&lt;10</v>
          </cell>
          <cell r="AC258" t="str">
            <v>No Students</v>
          </cell>
          <cell r="AD258" t="str">
            <v>No Students</v>
          </cell>
          <cell r="AE258" t="str">
            <v>No Students</v>
          </cell>
          <cell r="AF258" t="str">
            <v>No Students</v>
          </cell>
          <cell r="AG258">
            <v>0.38140000000000002</v>
          </cell>
        </row>
        <row r="259">
          <cell r="C259">
            <v>5472</v>
          </cell>
          <cell r="D259" t="str">
            <v>Barker Creek Community School</v>
          </cell>
          <cell r="E259">
            <v>0</v>
          </cell>
          <cell r="F259">
            <v>8</v>
          </cell>
          <cell r="G259">
            <v>14</v>
          </cell>
          <cell r="H259">
            <v>24</v>
          </cell>
          <cell r="I259">
            <v>19</v>
          </cell>
          <cell r="J259">
            <v>18</v>
          </cell>
          <cell r="K259">
            <v>24</v>
          </cell>
          <cell r="L259">
            <v>15</v>
          </cell>
          <cell r="M259">
            <v>22</v>
          </cell>
          <cell r="N259">
            <v>25</v>
          </cell>
          <cell r="O259">
            <v>29</v>
          </cell>
          <cell r="P259">
            <v>77</v>
          </cell>
          <cell r="Q259">
            <v>94</v>
          </cell>
          <cell r="R259">
            <v>162</v>
          </cell>
          <cell r="S259" t="str">
            <v>No Students</v>
          </cell>
          <cell r="T259" t="str">
            <v>N&lt;10</v>
          </cell>
          <cell r="U259" t="str">
            <v>N&lt;10</v>
          </cell>
          <cell r="V259" t="str">
            <v>N&lt;10</v>
          </cell>
          <cell r="W259" t="str">
            <v>N&lt;10</v>
          </cell>
          <cell r="X259" t="str">
            <v>N&lt;10</v>
          </cell>
          <cell r="Y259">
            <v>10</v>
          </cell>
          <cell r="Z259" t="str">
            <v>N&lt;10</v>
          </cell>
          <cell r="AA259">
            <v>10</v>
          </cell>
          <cell r="AB259">
            <v>13</v>
          </cell>
          <cell r="AC259">
            <v>12</v>
          </cell>
          <cell r="AD259">
            <v>35</v>
          </cell>
          <cell r="AE259">
            <v>53</v>
          </cell>
          <cell r="AF259">
            <v>77</v>
          </cell>
          <cell r="AG259">
            <v>0.45200000000000001</v>
          </cell>
        </row>
        <row r="260">
          <cell r="C260">
            <v>2994</v>
          </cell>
          <cell r="D260" t="str">
            <v>Brownsville Elementary</v>
          </cell>
          <cell r="E260">
            <v>55</v>
          </cell>
          <cell r="F260">
            <v>0</v>
          </cell>
          <cell r="G260">
            <v>68</v>
          </cell>
          <cell r="H260">
            <v>73</v>
          </cell>
          <cell r="I260">
            <v>76</v>
          </cell>
          <cell r="J260">
            <v>68</v>
          </cell>
          <cell r="K260">
            <v>70</v>
          </cell>
          <cell r="L260">
            <v>0</v>
          </cell>
          <cell r="M260">
            <v>0</v>
          </cell>
          <cell r="N260">
            <v>0</v>
          </cell>
          <cell r="O260">
            <v>0</v>
          </cell>
          <cell r="P260">
            <v>0</v>
          </cell>
          <cell r="Q260">
            <v>0</v>
          </cell>
          <cell r="R260">
            <v>0</v>
          </cell>
          <cell r="S260">
            <v>14</v>
          </cell>
          <cell r="T260" t="str">
            <v>No Students</v>
          </cell>
          <cell r="U260">
            <v>18</v>
          </cell>
          <cell r="V260">
            <v>26</v>
          </cell>
          <cell r="W260">
            <v>25</v>
          </cell>
          <cell r="X260">
            <v>22</v>
          </cell>
          <cell r="Y260">
            <v>21</v>
          </cell>
          <cell r="Z260" t="str">
            <v>No Students</v>
          </cell>
          <cell r="AA260" t="str">
            <v>No Students</v>
          </cell>
          <cell r="AB260" t="str">
            <v>No Students</v>
          </cell>
          <cell r="AC260" t="str">
            <v>No Students</v>
          </cell>
          <cell r="AD260" t="str">
            <v>No Students</v>
          </cell>
          <cell r="AE260" t="str">
            <v>No Students</v>
          </cell>
          <cell r="AF260" t="str">
            <v>No Students</v>
          </cell>
          <cell r="AG260">
            <v>0.30730000000000002</v>
          </cell>
        </row>
        <row r="261">
          <cell r="C261">
            <v>2615</v>
          </cell>
          <cell r="D261" t="str">
            <v>Central Kitsap High School</v>
          </cell>
          <cell r="E261">
            <v>0</v>
          </cell>
          <cell r="F261">
            <v>0</v>
          </cell>
          <cell r="G261">
            <v>0</v>
          </cell>
          <cell r="H261">
            <v>0</v>
          </cell>
          <cell r="I261">
            <v>0</v>
          </cell>
          <cell r="J261">
            <v>0</v>
          </cell>
          <cell r="K261">
            <v>0</v>
          </cell>
          <cell r="L261">
            <v>0</v>
          </cell>
          <cell r="M261">
            <v>0</v>
          </cell>
          <cell r="N261">
            <v>0</v>
          </cell>
          <cell r="O261">
            <v>435</v>
          </cell>
          <cell r="P261">
            <v>411</v>
          </cell>
          <cell r="Q261">
            <v>382</v>
          </cell>
          <cell r="R261">
            <v>437</v>
          </cell>
          <cell r="S261" t="str">
            <v>No Students</v>
          </cell>
          <cell r="T261" t="str">
            <v>No Students</v>
          </cell>
          <cell r="U261" t="str">
            <v>No Students</v>
          </cell>
          <cell r="V261" t="str">
            <v>No Students</v>
          </cell>
          <cell r="W261" t="str">
            <v>No Students</v>
          </cell>
          <cell r="X261" t="str">
            <v>No Students</v>
          </cell>
          <cell r="Y261" t="str">
            <v>No Students</v>
          </cell>
          <cell r="Z261" t="str">
            <v>No Students</v>
          </cell>
          <cell r="AA261" t="str">
            <v>No Students</v>
          </cell>
          <cell r="AB261" t="str">
            <v>No Students</v>
          </cell>
          <cell r="AC261">
            <v>154</v>
          </cell>
          <cell r="AD261">
            <v>135</v>
          </cell>
          <cell r="AE261">
            <v>115</v>
          </cell>
          <cell r="AF261">
            <v>111</v>
          </cell>
          <cell r="AG261">
            <v>0.30930000000000002</v>
          </cell>
        </row>
        <row r="262">
          <cell r="C262">
            <v>3237</v>
          </cell>
          <cell r="D262" t="str">
            <v>Central Kitsap Middle School</v>
          </cell>
          <cell r="E262">
            <v>0</v>
          </cell>
          <cell r="F262">
            <v>0</v>
          </cell>
          <cell r="G262">
            <v>0</v>
          </cell>
          <cell r="H262">
            <v>0</v>
          </cell>
          <cell r="I262">
            <v>0</v>
          </cell>
          <cell r="J262">
            <v>0</v>
          </cell>
          <cell r="K262">
            <v>0</v>
          </cell>
          <cell r="L262">
            <v>174</v>
          </cell>
          <cell r="M262">
            <v>212</v>
          </cell>
          <cell r="N262">
            <v>247</v>
          </cell>
          <cell r="O262">
            <v>0</v>
          </cell>
          <cell r="P262">
            <v>0</v>
          </cell>
          <cell r="Q262">
            <v>0</v>
          </cell>
          <cell r="R262">
            <v>0</v>
          </cell>
          <cell r="S262" t="str">
            <v>No Students</v>
          </cell>
          <cell r="T262" t="str">
            <v>No Students</v>
          </cell>
          <cell r="U262" t="str">
            <v>No Students</v>
          </cell>
          <cell r="V262" t="str">
            <v>No Students</v>
          </cell>
          <cell r="W262" t="str">
            <v>No Students</v>
          </cell>
          <cell r="X262" t="str">
            <v>No Students</v>
          </cell>
          <cell r="Y262" t="str">
            <v>No Students</v>
          </cell>
          <cell r="Z262">
            <v>61</v>
          </cell>
          <cell r="AA262">
            <v>74</v>
          </cell>
          <cell r="AB262">
            <v>81</v>
          </cell>
          <cell r="AC262" t="str">
            <v>No Students</v>
          </cell>
          <cell r="AD262" t="str">
            <v>No Students</v>
          </cell>
          <cell r="AE262" t="str">
            <v>No Students</v>
          </cell>
          <cell r="AF262" t="str">
            <v>No Students</v>
          </cell>
          <cell r="AG262">
            <v>0.3412</v>
          </cell>
        </row>
        <row r="263">
          <cell r="C263">
            <v>4016</v>
          </cell>
          <cell r="D263" t="str">
            <v>Clear Creek Elementary School</v>
          </cell>
          <cell r="E263">
            <v>61</v>
          </cell>
          <cell r="F263">
            <v>0</v>
          </cell>
          <cell r="G263">
            <v>83</v>
          </cell>
          <cell r="H263">
            <v>72</v>
          </cell>
          <cell r="I263">
            <v>67</v>
          </cell>
          <cell r="J263">
            <v>72</v>
          </cell>
          <cell r="K263">
            <v>75</v>
          </cell>
          <cell r="L263">
            <v>0</v>
          </cell>
          <cell r="M263">
            <v>0</v>
          </cell>
          <cell r="N263">
            <v>0</v>
          </cell>
          <cell r="O263">
            <v>0</v>
          </cell>
          <cell r="P263">
            <v>0</v>
          </cell>
          <cell r="Q263">
            <v>0</v>
          </cell>
          <cell r="R263">
            <v>0</v>
          </cell>
          <cell r="S263">
            <v>20</v>
          </cell>
          <cell r="T263" t="str">
            <v>No Students</v>
          </cell>
          <cell r="U263">
            <v>37</v>
          </cell>
          <cell r="V263">
            <v>43</v>
          </cell>
          <cell r="W263">
            <v>40</v>
          </cell>
          <cell r="X263">
            <v>38</v>
          </cell>
          <cell r="Y263">
            <v>47</v>
          </cell>
          <cell r="Z263" t="str">
            <v>No Students</v>
          </cell>
          <cell r="AA263" t="str">
            <v>No Students</v>
          </cell>
          <cell r="AB263" t="str">
            <v>No Students</v>
          </cell>
          <cell r="AC263" t="str">
            <v>No Students</v>
          </cell>
          <cell r="AD263" t="str">
            <v>No Students</v>
          </cell>
          <cell r="AE263" t="str">
            <v>No Students</v>
          </cell>
          <cell r="AF263" t="str">
            <v>No Students</v>
          </cell>
          <cell r="AG263">
            <v>0.52329999999999999</v>
          </cell>
        </row>
        <row r="264">
          <cell r="C264">
            <v>4014</v>
          </cell>
          <cell r="D264" t="str">
            <v>Cottonwood Elementary School</v>
          </cell>
          <cell r="E264">
            <v>53</v>
          </cell>
          <cell r="F264">
            <v>0</v>
          </cell>
          <cell r="G264">
            <v>57</v>
          </cell>
          <cell r="H264">
            <v>45</v>
          </cell>
          <cell r="I264">
            <v>71</v>
          </cell>
          <cell r="J264">
            <v>77</v>
          </cell>
          <cell r="K264">
            <v>75</v>
          </cell>
          <cell r="L264">
            <v>0</v>
          </cell>
          <cell r="M264">
            <v>0</v>
          </cell>
          <cell r="N264">
            <v>0</v>
          </cell>
          <cell r="O264">
            <v>0</v>
          </cell>
          <cell r="P264">
            <v>0</v>
          </cell>
          <cell r="Q264">
            <v>0</v>
          </cell>
          <cell r="R264">
            <v>0</v>
          </cell>
          <cell r="S264">
            <v>22</v>
          </cell>
          <cell r="T264" t="str">
            <v>No Students</v>
          </cell>
          <cell r="U264">
            <v>19</v>
          </cell>
          <cell r="V264">
            <v>15</v>
          </cell>
          <cell r="W264">
            <v>32</v>
          </cell>
          <cell r="X264">
            <v>42</v>
          </cell>
          <cell r="Y264">
            <v>32</v>
          </cell>
          <cell r="Z264" t="str">
            <v>No Students</v>
          </cell>
          <cell r="AA264" t="str">
            <v>No Students</v>
          </cell>
          <cell r="AB264" t="str">
            <v>No Students</v>
          </cell>
          <cell r="AC264" t="str">
            <v>No Students</v>
          </cell>
          <cell r="AD264" t="str">
            <v>No Students</v>
          </cell>
          <cell r="AE264" t="str">
            <v>No Students</v>
          </cell>
          <cell r="AF264" t="str">
            <v>No Students</v>
          </cell>
          <cell r="AG264">
            <v>0.42859999999999998</v>
          </cell>
        </row>
        <row r="265">
          <cell r="C265">
            <v>4341</v>
          </cell>
          <cell r="D265" t="str">
            <v>Cougar Valley Elementary</v>
          </cell>
          <cell r="E265">
            <v>65</v>
          </cell>
          <cell r="F265">
            <v>0</v>
          </cell>
          <cell r="G265">
            <v>64</v>
          </cell>
          <cell r="H265">
            <v>79</v>
          </cell>
          <cell r="I265">
            <v>76</v>
          </cell>
          <cell r="J265">
            <v>65</v>
          </cell>
          <cell r="K265">
            <v>62</v>
          </cell>
          <cell r="L265">
            <v>0</v>
          </cell>
          <cell r="M265">
            <v>0</v>
          </cell>
          <cell r="N265">
            <v>0</v>
          </cell>
          <cell r="O265">
            <v>0</v>
          </cell>
          <cell r="P265">
            <v>0</v>
          </cell>
          <cell r="Q265">
            <v>0</v>
          </cell>
          <cell r="R265">
            <v>0</v>
          </cell>
          <cell r="S265">
            <v>24</v>
          </cell>
          <cell r="T265" t="str">
            <v>No Students</v>
          </cell>
          <cell r="U265">
            <v>15</v>
          </cell>
          <cell r="V265">
            <v>28</v>
          </cell>
          <cell r="W265">
            <v>27</v>
          </cell>
          <cell r="X265">
            <v>18</v>
          </cell>
          <cell r="Y265">
            <v>21</v>
          </cell>
          <cell r="Z265" t="str">
            <v>No Students</v>
          </cell>
          <cell r="AA265" t="str">
            <v>No Students</v>
          </cell>
          <cell r="AB265" t="str">
            <v>No Students</v>
          </cell>
          <cell r="AC265" t="str">
            <v>No Students</v>
          </cell>
          <cell r="AD265" t="str">
            <v>No Students</v>
          </cell>
          <cell r="AE265" t="str">
            <v>No Students</v>
          </cell>
          <cell r="AF265" t="str">
            <v>No Students</v>
          </cell>
          <cell r="AG265">
            <v>0.3236</v>
          </cell>
        </row>
        <row r="266">
          <cell r="C266">
            <v>4444</v>
          </cell>
          <cell r="D266" t="str">
            <v>Emerald Heights Elementary</v>
          </cell>
          <cell r="E266">
            <v>63</v>
          </cell>
          <cell r="F266">
            <v>0</v>
          </cell>
          <cell r="G266">
            <v>81</v>
          </cell>
          <cell r="H266">
            <v>80</v>
          </cell>
          <cell r="I266">
            <v>69</v>
          </cell>
          <cell r="J266">
            <v>88</v>
          </cell>
          <cell r="K266">
            <v>78</v>
          </cell>
          <cell r="L266">
            <v>0</v>
          </cell>
          <cell r="M266">
            <v>0</v>
          </cell>
          <cell r="N266">
            <v>0</v>
          </cell>
          <cell r="O266">
            <v>0</v>
          </cell>
          <cell r="P266">
            <v>0</v>
          </cell>
          <cell r="Q266">
            <v>0</v>
          </cell>
          <cell r="R266">
            <v>0</v>
          </cell>
          <cell r="S266">
            <v>22</v>
          </cell>
          <cell r="T266" t="str">
            <v>No Students</v>
          </cell>
          <cell r="U266">
            <v>27</v>
          </cell>
          <cell r="V266">
            <v>25</v>
          </cell>
          <cell r="W266">
            <v>10</v>
          </cell>
          <cell r="X266">
            <v>33</v>
          </cell>
          <cell r="Y266">
            <v>19</v>
          </cell>
          <cell r="Z266" t="str">
            <v>No Students</v>
          </cell>
          <cell r="AA266" t="str">
            <v>No Students</v>
          </cell>
          <cell r="AB266" t="str">
            <v>No Students</v>
          </cell>
          <cell r="AC266" t="str">
            <v>No Students</v>
          </cell>
          <cell r="AD266" t="str">
            <v>No Students</v>
          </cell>
          <cell r="AE266" t="str">
            <v>No Students</v>
          </cell>
          <cell r="AF266" t="str">
            <v>No Students</v>
          </cell>
          <cell r="AG266">
            <v>0.29630000000000001</v>
          </cell>
        </row>
        <row r="267">
          <cell r="C267">
            <v>4015</v>
          </cell>
          <cell r="D267" t="str">
            <v>Esquire Hills Elementary</v>
          </cell>
          <cell r="E267">
            <v>49</v>
          </cell>
          <cell r="F267">
            <v>0</v>
          </cell>
          <cell r="G267">
            <v>46</v>
          </cell>
          <cell r="H267">
            <v>37</v>
          </cell>
          <cell r="I267">
            <v>52</v>
          </cell>
          <cell r="J267">
            <v>39</v>
          </cell>
          <cell r="K267">
            <v>46</v>
          </cell>
          <cell r="L267">
            <v>0</v>
          </cell>
          <cell r="M267">
            <v>0</v>
          </cell>
          <cell r="N267">
            <v>0</v>
          </cell>
          <cell r="O267">
            <v>0</v>
          </cell>
          <cell r="P267">
            <v>0</v>
          </cell>
          <cell r="Q267">
            <v>0</v>
          </cell>
          <cell r="R267">
            <v>0</v>
          </cell>
          <cell r="S267">
            <v>24</v>
          </cell>
          <cell r="T267" t="str">
            <v>No Students</v>
          </cell>
          <cell r="U267">
            <v>23</v>
          </cell>
          <cell r="V267">
            <v>17</v>
          </cell>
          <cell r="W267">
            <v>31</v>
          </cell>
          <cell r="X267">
            <v>21</v>
          </cell>
          <cell r="Y267">
            <v>28</v>
          </cell>
          <cell r="Z267" t="str">
            <v>No Students</v>
          </cell>
          <cell r="AA267" t="str">
            <v>No Students</v>
          </cell>
          <cell r="AB267" t="str">
            <v>No Students</v>
          </cell>
          <cell r="AC267" t="str">
            <v>No Students</v>
          </cell>
          <cell r="AD267" t="str">
            <v>No Students</v>
          </cell>
          <cell r="AE267" t="str">
            <v>No Students</v>
          </cell>
          <cell r="AF267" t="str">
            <v>No Students</v>
          </cell>
          <cell r="AG267">
            <v>0.5353</v>
          </cell>
        </row>
        <row r="268">
          <cell r="C268">
            <v>3791</v>
          </cell>
          <cell r="D268" t="str">
            <v>Fairview Middle School</v>
          </cell>
          <cell r="E268">
            <v>0</v>
          </cell>
          <cell r="F268">
            <v>0</v>
          </cell>
          <cell r="G268">
            <v>0</v>
          </cell>
          <cell r="H268">
            <v>0</v>
          </cell>
          <cell r="I268">
            <v>0</v>
          </cell>
          <cell r="J268">
            <v>0</v>
          </cell>
          <cell r="K268">
            <v>0</v>
          </cell>
          <cell r="L268">
            <v>209</v>
          </cell>
          <cell r="M268">
            <v>195</v>
          </cell>
          <cell r="N268">
            <v>205</v>
          </cell>
          <cell r="O268">
            <v>0</v>
          </cell>
          <cell r="P268">
            <v>0</v>
          </cell>
          <cell r="Q268">
            <v>0</v>
          </cell>
          <cell r="R268">
            <v>0</v>
          </cell>
          <cell r="S268" t="str">
            <v>No Students</v>
          </cell>
          <cell r="T268" t="str">
            <v>No Students</v>
          </cell>
          <cell r="U268" t="str">
            <v>No Students</v>
          </cell>
          <cell r="V268" t="str">
            <v>No Students</v>
          </cell>
          <cell r="W268" t="str">
            <v>No Students</v>
          </cell>
          <cell r="X268" t="str">
            <v>No Students</v>
          </cell>
          <cell r="Y268" t="str">
            <v>No Students</v>
          </cell>
          <cell r="Z268">
            <v>116</v>
          </cell>
          <cell r="AA268">
            <v>100</v>
          </cell>
          <cell r="AB268">
            <v>109</v>
          </cell>
          <cell r="AC268" t="str">
            <v>No Students</v>
          </cell>
          <cell r="AD268" t="str">
            <v>No Students</v>
          </cell>
          <cell r="AE268" t="str">
            <v>No Students</v>
          </cell>
          <cell r="AF268" t="str">
            <v>No Students</v>
          </cell>
          <cell r="AG268">
            <v>0.53369999999999995</v>
          </cell>
        </row>
        <row r="269">
          <cell r="C269">
            <v>4393</v>
          </cell>
          <cell r="D269" t="str">
            <v>Green Mountain Elementary</v>
          </cell>
          <cell r="E269">
            <v>54</v>
          </cell>
          <cell r="F269">
            <v>0</v>
          </cell>
          <cell r="G269">
            <v>53</v>
          </cell>
          <cell r="H269">
            <v>45</v>
          </cell>
          <cell r="I269">
            <v>72</v>
          </cell>
          <cell r="J269">
            <v>50</v>
          </cell>
          <cell r="K269">
            <v>79</v>
          </cell>
          <cell r="L269">
            <v>0</v>
          </cell>
          <cell r="M269">
            <v>0</v>
          </cell>
          <cell r="N269">
            <v>0</v>
          </cell>
          <cell r="O269">
            <v>0</v>
          </cell>
          <cell r="P269">
            <v>0</v>
          </cell>
          <cell r="Q269">
            <v>0</v>
          </cell>
          <cell r="R269">
            <v>0</v>
          </cell>
          <cell r="S269">
            <v>20</v>
          </cell>
          <cell r="T269" t="str">
            <v>No Students</v>
          </cell>
          <cell r="U269">
            <v>22</v>
          </cell>
          <cell r="V269">
            <v>10</v>
          </cell>
          <cell r="W269">
            <v>31</v>
          </cell>
          <cell r="X269">
            <v>27</v>
          </cell>
          <cell r="Y269">
            <v>26</v>
          </cell>
          <cell r="Z269" t="str">
            <v>No Students</v>
          </cell>
          <cell r="AA269" t="str">
            <v>No Students</v>
          </cell>
          <cell r="AB269" t="str">
            <v>No Students</v>
          </cell>
          <cell r="AC269" t="str">
            <v>No Students</v>
          </cell>
          <cell r="AD269" t="str">
            <v>No Students</v>
          </cell>
          <cell r="AE269" t="str">
            <v>No Students</v>
          </cell>
          <cell r="AF269" t="str">
            <v>No Students</v>
          </cell>
          <cell r="AG269">
            <v>0.38529999999999998</v>
          </cell>
        </row>
        <row r="270">
          <cell r="C270">
            <v>3594</v>
          </cell>
          <cell r="D270" t="str">
            <v>John D. Bud Hawk Elementary at Jackson Park</v>
          </cell>
          <cell r="E270">
            <v>87</v>
          </cell>
          <cell r="F270">
            <v>0</v>
          </cell>
          <cell r="G270">
            <v>72</v>
          </cell>
          <cell r="H270">
            <v>65</v>
          </cell>
          <cell r="I270">
            <v>81</v>
          </cell>
          <cell r="J270">
            <v>72</v>
          </cell>
          <cell r="K270">
            <v>63</v>
          </cell>
          <cell r="L270">
            <v>0</v>
          </cell>
          <cell r="M270">
            <v>0</v>
          </cell>
          <cell r="N270">
            <v>0</v>
          </cell>
          <cell r="O270">
            <v>0</v>
          </cell>
          <cell r="P270">
            <v>0</v>
          </cell>
          <cell r="Q270">
            <v>0</v>
          </cell>
          <cell r="R270">
            <v>0</v>
          </cell>
          <cell r="S270">
            <v>28</v>
          </cell>
          <cell r="T270" t="str">
            <v>No Students</v>
          </cell>
          <cell r="U270">
            <v>23</v>
          </cell>
          <cell r="V270">
            <v>23</v>
          </cell>
          <cell r="W270">
            <v>36</v>
          </cell>
          <cell r="X270">
            <v>34</v>
          </cell>
          <cell r="Y270">
            <v>24</v>
          </cell>
          <cell r="Z270" t="str">
            <v>No Students</v>
          </cell>
          <cell r="AA270" t="str">
            <v>No Students</v>
          </cell>
          <cell r="AB270" t="str">
            <v>No Students</v>
          </cell>
          <cell r="AC270" t="str">
            <v>No Students</v>
          </cell>
          <cell r="AD270" t="str">
            <v>No Students</v>
          </cell>
          <cell r="AE270" t="str">
            <v>No Students</v>
          </cell>
          <cell r="AF270" t="str">
            <v>No Students</v>
          </cell>
          <cell r="AG270">
            <v>0.38179999999999997</v>
          </cell>
        </row>
        <row r="271">
          <cell r="C271">
            <v>4509</v>
          </cell>
          <cell r="D271" t="str">
            <v>Klahowya Secondary</v>
          </cell>
          <cell r="E271">
            <v>0</v>
          </cell>
          <cell r="F271">
            <v>0</v>
          </cell>
          <cell r="G271">
            <v>0</v>
          </cell>
          <cell r="H271">
            <v>0</v>
          </cell>
          <cell r="I271">
            <v>0</v>
          </cell>
          <cell r="J271">
            <v>0</v>
          </cell>
          <cell r="K271">
            <v>0</v>
          </cell>
          <cell r="L271">
            <v>129</v>
          </cell>
          <cell r="M271">
            <v>125</v>
          </cell>
          <cell r="N271">
            <v>122</v>
          </cell>
          <cell r="O271">
            <v>173</v>
          </cell>
          <cell r="P271">
            <v>137</v>
          </cell>
          <cell r="Q271">
            <v>141</v>
          </cell>
          <cell r="R271">
            <v>149</v>
          </cell>
          <cell r="S271" t="str">
            <v>No Students</v>
          </cell>
          <cell r="T271" t="str">
            <v>No Students</v>
          </cell>
          <cell r="U271" t="str">
            <v>No Students</v>
          </cell>
          <cell r="V271" t="str">
            <v>No Students</v>
          </cell>
          <cell r="W271" t="str">
            <v>No Students</v>
          </cell>
          <cell r="X271" t="str">
            <v>No Students</v>
          </cell>
          <cell r="Y271" t="str">
            <v>No Students</v>
          </cell>
          <cell r="Z271">
            <v>41</v>
          </cell>
          <cell r="AA271">
            <v>44</v>
          </cell>
          <cell r="AB271">
            <v>36</v>
          </cell>
          <cell r="AC271">
            <v>50</v>
          </cell>
          <cell r="AD271">
            <v>44</v>
          </cell>
          <cell r="AE271">
            <v>48</v>
          </cell>
          <cell r="AF271">
            <v>38</v>
          </cell>
          <cell r="AG271">
            <v>0.30840000000000001</v>
          </cell>
        </row>
        <row r="272">
          <cell r="C272">
            <v>4100</v>
          </cell>
          <cell r="D272" t="str">
            <v>Olympic High School</v>
          </cell>
          <cell r="E272">
            <v>0</v>
          </cell>
          <cell r="F272">
            <v>0</v>
          </cell>
          <cell r="G272">
            <v>0</v>
          </cell>
          <cell r="H272">
            <v>0</v>
          </cell>
          <cell r="I272">
            <v>0</v>
          </cell>
          <cell r="J272">
            <v>0</v>
          </cell>
          <cell r="K272">
            <v>0</v>
          </cell>
          <cell r="L272">
            <v>0</v>
          </cell>
          <cell r="M272">
            <v>0</v>
          </cell>
          <cell r="N272">
            <v>0</v>
          </cell>
          <cell r="O272">
            <v>333</v>
          </cell>
          <cell r="P272">
            <v>309</v>
          </cell>
          <cell r="Q272">
            <v>258</v>
          </cell>
          <cell r="R272">
            <v>284</v>
          </cell>
          <cell r="S272" t="str">
            <v>No Students</v>
          </cell>
          <cell r="T272" t="str">
            <v>No Students</v>
          </cell>
          <cell r="U272" t="str">
            <v>No Students</v>
          </cell>
          <cell r="V272" t="str">
            <v>No Students</v>
          </cell>
          <cell r="W272" t="str">
            <v>No Students</v>
          </cell>
          <cell r="X272" t="str">
            <v>No Students</v>
          </cell>
          <cell r="Y272" t="str">
            <v>No Students</v>
          </cell>
          <cell r="Z272" t="str">
            <v>No Students</v>
          </cell>
          <cell r="AA272" t="str">
            <v>No Students</v>
          </cell>
          <cell r="AB272" t="str">
            <v>No Students</v>
          </cell>
          <cell r="AC272">
            <v>158</v>
          </cell>
          <cell r="AD272">
            <v>148</v>
          </cell>
          <cell r="AE272">
            <v>119</v>
          </cell>
          <cell r="AF272">
            <v>121</v>
          </cell>
          <cell r="AG272">
            <v>0.46110000000000001</v>
          </cell>
        </row>
        <row r="273">
          <cell r="C273">
            <v>4527</v>
          </cell>
          <cell r="D273" t="str">
            <v>Pinecrest Elementary</v>
          </cell>
          <cell r="E273">
            <v>70</v>
          </cell>
          <cell r="F273">
            <v>0</v>
          </cell>
          <cell r="G273">
            <v>74</v>
          </cell>
          <cell r="H273">
            <v>68</v>
          </cell>
          <cell r="I273">
            <v>68</v>
          </cell>
          <cell r="J273">
            <v>71</v>
          </cell>
          <cell r="K273">
            <v>54</v>
          </cell>
          <cell r="L273">
            <v>0</v>
          </cell>
          <cell r="M273">
            <v>0</v>
          </cell>
          <cell r="N273">
            <v>0</v>
          </cell>
          <cell r="O273">
            <v>0</v>
          </cell>
          <cell r="P273">
            <v>0</v>
          </cell>
          <cell r="Q273">
            <v>0</v>
          </cell>
          <cell r="R273">
            <v>0</v>
          </cell>
          <cell r="S273">
            <v>26</v>
          </cell>
          <cell r="T273" t="str">
            <v>No Students</v>
          </cell>
          <cell r="U273">
            <v>33</v>
          </cell>
          <cell r="V273">
            <v>31</v>
          </cell>
          <cell r="W273">
            <v>37</v>
          </cell>
          <cell r="X273">
            <v>47</v>
          </cell>
          <cell r="Y273">
            <v>24</v>
          </cell>
          <cell r="Z273" t="str">
            <v>No Students</v>
          </cell>
          <cell r="AA273" t="str">
            <v>No Students</v>
          </cell>
          <cell r="AB273" t="str">
            <v>No Students</v>
          </cell>
          <cell r="AC273" t="str">
            <v>No Students</v>
          </cell>
          <cell r="AD273" t="str">
            <v>No Students</v>
          </cell>
          <cell r="AE273" t="str">
            <v>No Students</v>
          </cell>
          <cell r="AF273" t="str">
            <v>No Students</v>
          </cell>
          <cell r="AG273">
            <v>0.4889</v>
          </cell>
        </row>
        <row r="274">
          <cell r="C274">
            <v>4249</v>
          </cell>
          <cell r="D274" t="str">
            <v>Ridgetop Middle School</v>
          </cell>
          <cell r="E274">
            <v>0</v>
          </cell>
          <cell r="F274">
            <v>0</v>
          </cell>
          <cell r="G274">
            <v>0</v>
          </cell>
          <cell r="H274">
            <v>0</v>
          </cell>
          <cell r="I274">
            <v>0</v>
          </cell>
          <cell r="J274">
            <v>0</v>
          </cell>
          <cell r="K274">
            <v>0</v>
          </cell>
          <cell r="L274">
            <v>244</v>
          </cell>
          <cell r="M274">
            <v>244</v>
          </cell>
          <cell r="N274">
            <v>256</v>
          </cell>
          <cell r="O274">
            <v>0</v>
          </cell>
          <cell r="P274">
            <v>0</v>
          </cell>
          <cell r="Q274">
            <v>0</v>
          </cell>
          <cell r="R274">
            <v>0</v>
          </cell>
          <cell r="S274" t="str">
            <v>No Students</v>
          </cell>
          <cell r="T274" t="str">
            <v>No Students</v>
          </cell>
          <cell r="U274" t="str">
            <v>No Students</v>
          </cell>
          <cell r="V274" t="str">
            <v>No Students</v>
          </cell>
          <cell r="W274" t="str">
            <v>No Students</v>
          </cell>
          <cell r="X274" t="str">
            <v>No Students</v>
          </cell>
          <cell r="Y274" t="str">
            <v>No Students</v>
          </cell>
          <cell r="Z274">
            <v>92</v>
          </cell>
          <cell r="AA274">
            <v>105</v>
          </cell>
          <cell r="AB274">
            <v>99</v>
          </cell>
          <cell r="AC274" t="str">
            <v>No Students</v>
          </cell>
          <cell r="AD274" t="str">
            <v>No Students</v>
          </cell>
          <cell r="AE274" t="str">
            <v>No Students</v>
          </cell>
          <cell r="AF274" t="str">
            <v>No Students</v>
          </cell>
          <cell r="AG274">
            <v>0.39779999999999999</v>
          </cell>
        </row>
        <row r="275">
          <cell r="C275">
            <v>4372</v>
          </cell>
          <cell r="D275" t="str">
            <v>Silver Ridge Elementary</v>
          </cell>
          <cell r="E275">
            <v>57</v>
          </cell>
          <cell r="F275">
            <v>0</v>
          </cell>
          <cell r="G275">
            <v>81</v>
          </cell>
          <cell r="H275">
            <v>52</v>
          </cell>
          <cell r="I275">
            <v>78</v>
          </cell>
          <cell r="J275">
            <v>72</v>
          </cell>
          <cell r="K275">
            <v>60</v>
          </cell>
          <cell r="L275">
            <v>0</v>
          </cell>
          <cell r="M275">
            <v>0</v>
          </cell>
          <cell r="N275">
            <v>0</v>
          </cell>
          <cell r="O275">
            <v>0</v>
          </cell>
          <cell r="P275">
            <v>0</v>
          </cell>
          <cell r="Q275">
            <v>0</v>
          </cell>
          <cell r="R275">
            <v>0</v>
          </cell>
          <cell r="S275">
            <v>19</v>
          </cell>
          <cell r="T275" t="str">
            <v>No Students</v>
          </cell>
          <cell r="U275">
            <v>18</v>
          </cell>
          <cell r="V275">
            <v>20</v>
          </cell>
          <cell r="W275">
            <v>26</v>
          </cell>
          <cell r="X275">
            <v>30</v>
          </cell>
          <cell r="Y275">
            <v>18</v>
          </cell>
          <cell r="Z275" t="str">
            <v>No Students</v>
          </cell>
          <cell r="AA275" t="str">
            <v>No Students</v>
          </cell>
          <cell r="AB275" t="str">
            <v>No Students</v>
          </cell>
          <cell r="AC275" t="str">
            <v>No Students</v>
          </cell>
          <cell r="AD275" t="str">
            <v>No Students</v>
          </cell>
          <cell r="AE275" t="str">
            <v>No Students</v>
          </cell>
          <cell r="AF275" t="str">
            <v>No Students</v>
          </cell>
          <cell r="AG275">
            <v>0.32750000000000001</v>
          </cell>
        </row>
        <row r="276">
          <cell r="C276">
            <v>4101</v>
          </cell>
          <cell r="D276" t="str">
            <v>Silverdale Elementary</v>
          </cell>
          <cell r="E276">
            <v>64</v>
          </cell>
          <cell r="F276">
            <v>0</v>
          </cell>
          <cell r="G276">
            <v>75</v>
          </cell>
          <cell r="H276">
            <v>61</v>
          </cell>
          <cell r="I276">
            <v>72</v>
          </cell>
          <cell r="J276">
            <v>64</v>
          </cell>
          <cell r="K276">
            <v>80</v>
          </cell>
          <cell r="L276">
            <v>0</v>
          </cell>
          <cell r="M276">
            <v>0</v>
          </cell>
          <cell r="N276">
            <v>0</v>
          </cell>
          <cell r="O276">
            <v>0</v>
          </cell>
          <cell r="P276">
            <v>0</v>
          </cell>
          <cell r="Q276">
            <v>0</v>
          </cell>
          <cell r="R276">
            <v>0</v>
          </cell>
          <cell r="S276">
            <v>17</v>
          </cell>
          <cell r="T276" t="str">
            <v>No Students</v>
          </cell>
          <cell r="U276">
            <v>35</v>
          </cell>
          <cell r="V276">
            <v>21</v>
          </cell>
          <cell r="W276">
            <v>20</v>
          </cell>
          <cell r="X276">
            <v>24</v>
          </cell>
          <cell r="Y276">
            <v>25</v>
          </cell>
          <cell r="Z276" t="str">
            <v>No Students</v>
          </cell>
          <cell r="AA276" t="str">
            <v>No Students</v>
          </cell>
          <cell r="AB276" t="str">
            <v>No Students</v>
          </cell>
          <cell r="AC276" t="str">
            <v>No Students</v>
          </cell>
          <cell r="AD276" t="str">
            <v>No Students</v>
          </cell>
          <cell r="AE276" t="str">
            <v>No Students</v>
          </cell>
          <cell r="AF276" t="str">
            <v>No Students</v>
          </cell>
          <cell r="AG276">
            <v>0.34129999999999999</v>
          </cell>
        </row>
        <row r="277">
          <cell r="C277">
            <v>4135</v>
          </cell>
          <cell r="D277" t="str">
            <v>Woodlands Elementary</v>
          </cell>
          <cell r="E277">
            <v>55</v>
          </cell>
          <cell r="F277">
            <v>1</v>
          </cell>
          <cell r="G277">
            <v>63</v>
          </cell>
          <cell r="H277">
            <v>62</v>
          </cell>
          <cell r="I277">
            <v>72</v>
          </cell>
          <cell r="J277">
            <v>69</v>
          </cell>
          <cell r="K277">
            <v>57</v>
          </cell>
          <cell r="L277">
            <v>0</v>
          </cell>
          <cell r="M277">
            <v>0</v>
          </cell>
          <cell r="N277">
            <v>0</v>
          </cell>
          <cell r="O277">
            <v>0</v>
          </cell>
          <cell r="P277">
            <v>0</v>
          </cell>
          <cell r="Q277">
            <v>0</v>
          </cell>
          <cell r="R277">
            <v>0</v>
          </cell>
          <cell r="S277">
            <v>25</v>
          </cell>
          <cell r="T277" t="str">
            <v>N&lt;10</v>
          </cell>
          <cell r="U277">
            <v>31</v>
          </cell>
          <cell r="V277">
            <v>31</v>
          </cell>
          <cell r="W277">
            <v>46</v>
          </cell>
          <cell r="X277">
            <v>37</v>
          </cell>
          <cell r="Y277">
            <v>33</v>
          </cell>
          <cell r="Z277" t="str">
            <v>No Students</v>
          </cell>
          <cell r="AA277" t="str">
            <v>No Students</v>
          </cell>
          <cell r="AB277" t="str">
            <v>No Students</v>
          </cell>
          <cell r="AC277" t="str">
            <v>No Students</v>
          </cell>
          <cell r="AD277" t="str">
            <v>No Students</v>
          </cell>
          <cell r="AE277" t="str">
            <v>No Students</v>
          </cell>
          <cell r="AF277" t="str">
            <v>No Students</v>
          </cell>
          <cell r="AG277">
            <v>0.5383</v>
          </cell>
        </row>
        <row r="278">
          <cell r="C278">
            <v>3259</v>
          </cell>
          <cell r="D278" t="str">
            <v>Adams Elementary</v>
          </cell>
          <cell r="E278">
            <v>1</v>
          </cell>
          <cell r="F278">
            <v>57</v>
          </cell>
          <cell r="G278">
            <v>53</v>
          </cell>
          <cell r="H278">
            <v>65</v>
          </cell>
          <cell r="I278">
            <v>69</v>
          </cell>
          <cell r="J278">
            <v>66</v>
          </cell>
          <cell r="K278">
            <v>56</v>
          </cell>
          <cell r="L278">
            <v>0</v>
          </cell>
          <cell r="M278">
            <v>0</v>
          </cell>
          <cell r="N278">
            <v>0</v>
          </cell>
          <cell r="O278">
            <v>0</v>
          </cell>
          <cell r="P278">
            <v>0</v>
          </cell>
          <cell r="Q278">
            <v>0</v>
          </cell>
          <cell r="R278">
            <v>0</v>
          </cell>
          <cell r="S278" t="str">
            <v>No Students</v>
          </cell>
          <cell r="T278">
            <v>22</v>
          </cell>
          <cell r="U278">
            <v>33</v>
          </cell>
          <cell r="V278">
            <v>32</v>
          </cell>
          <cell r="W278">
            <v>43</v>
          </cell>
          <cell r="X278">
            <v>39</v>
          </cell>
          <cell r="Y278">
            <v>27</v>
          </cell>
          <cell r="Z278" t="str">
            <v>No Students</v>
          </cell>
          <cell r="AA278" t="str">
            <v>No Students</v>
          </cell>
          <cell r="AB278" t="str">
            <v>No Students</v>
          </cell>
          <cell r="AC278" t="str">
            <v>No Students</v>
          </cell>
          <cell r="AD278" t="str">
            <v>No Students</v>
          </cell>
          <cell r="AE278" t="str">
            <v>No Students</v>
          </cell>
          <cell r="AF278" t="str">
            <v>No Students</v>
          </cell>
          <cell r="AG278">
            <v>0.53410000000000002</v>
          </cell>
        </row>
        <row r="279">
          <cell r="C279">
            <v>3260</v>
          </cell>
          <cell r="D279" t="str">
            <v>Bowdish Middle School</v>
          </cell>
          <cell r="E279">
            <v>0</v>
          </cell>
          <cell r="F279">
            <v>0</v>
          </cell>
          <cell r="G279">
            <v>0</v>
          </cell>
          <cell r="H279">
            <v>0</v>
          </cell>
          <cell r="I279">
            <v>0</v>
          </cell>
          <cell r="J279">
            <v>0</v>
          </cell>
          <cell r="K279">
            <v>0</v>
          </cell>
          <cell r="L279">
            <v>132</v>
          </cell>
          <cell r="M279">
            <v>127</v>
          </cell>
          <cell r="N279">
            <v>161</v>
          </cell>
          <cell r="O279">
            <v>0</v>
          </cell>
          <cell r="P279">
            <v>0</v>
          </cell>
          <cell r="Q279">
            <v>0</v>
          </cell>
          <cell r="R279">
            <v>0</v>
          </cell>
          <cell r="S279" t="str">
            <v>No Students</v>
          </cell>
          <cell r="T279" t="str">
            <v>No Students</v>
          </cell>
          <cell r="U279" t="str">
            <v>No Students</v>
          </cell>
          <cell r="V279" t="str">
            <v>No Students</v>
          </cell>
          <cell r="W279" t="str">
            <v>No Students</v>
          </cell>
          <cell r="X279" t="str">
            <v>No Students</v>
          </cell>
          <cell r="Y279" t="str">
            <v>No Students</v>
          </cell>
          <cell r="Z279">
            <v>83</v>
          </cell>
          <cell r="AA279">
            <v>85</v>
          </cell>
          <cell r="AB279">
            <v>88</v>
          </cell>
          <cell r="AC279" t="str">
            <v>No Students</v>
          </cell>
          <cell r="AD279" t="str">
            <v>No Students</v>
          </cell>
          <cell r="AE279" t="str">
            <v>No Students</v>
          </cell>
          <cell r="AF279" t="str">
            <v>No Students</v>
          </cell>
          <cell r="AG279">
            <v>0.60950000000000004</v>
          </cell>
        </row>
        <row r="280">
          <cell r="C280">
            <v>2892</v>
          </cell>
          <cell r="D280" t="str">
            <v>Broadway Elementary</v>
          </cell>
          <cell r="E280">
            <v>1</v>
          </cell>
          <cell r="F280">
            <v>55</v>
          </cell>
          <cell r="G280">
            <v>51</v>
          </cell>
          <cell r="H280">
            <v>41</v>
          </cell>
          <cell r="I280">
            <v>54</v>
          </cell>
          <cell r="J280">
            <v>45</v>
          </cell>
          <cell r="K280">
            <v>39</v>
          </cell>
          <cell r="L280">
            <v>0</v>
          </cell>
          <cell r="M280">
            <v>0</v>
          </cell>
          <cell r="N280">
            <v>0</v>
          </cell>
          <cell r="O280">
            <v>0</v>
          </cell>
          <cell r="P280">
            <v>0</v>
          </cell>
          <cell r="Q280">
            <v>0</v>
          </cell>
          <cell r="R280">
            <v>0</v>
          </cell>
          <cell r="S280" t="str">
            <v>N&lt;10</v>
          </cell>
          <cell r="T280">
            <v>23</v>
          </cell>
          <cell r="U280">
            <v>33</v>
          </cell>
          <cell r="V280">
            <v>27</v>
          </cell>
          <cell r="W280">
            <v>37</v>
          </cell>
          <cell r="X280">
            <v>36</v>
          </cell>
          <cell r="Y280">
            <v>27</v>
          </cell>
          <cell r="Z280" t="str">
            <v>No Students</v>
          </cell>
          <cell r="AA280" t="str">
            <v>No Students</v>
          </cell>
          <cell r="AB280" t="str">
            <v>No Students</v>
          </cell>
          <cell r="AC280" t="str">
            <v>No Students</v>
          </cell>
          <cell r="AD280" t="str">
            <v>No Students</v>
          </cell>
          <cell r="AE280" t="str">
            <v>No Students</v>
          </cell>
          <cell r="AF280" t="str">
            <v>No Students</v>
          </cell>
          <cell r="AG280">
            <v>0.64339999999999997</v>
          </cell>
        </row>
        <row r="281">
          <cell r="C281">
            <v>3065</v>
          </cell>
          <cell r="D281" t="str">
            <v>Central Valley High School</v>
          </cell>
          <cell r="E281">
            <v>0</v>
          </cell>
          <cell r="F281">
            <v>0</v>
          </cell>
          <cell r="G281">
            <v>0</v>
          </cell>
          <cell r="H281">
            <v>0</v>
          </cell>
          <cell r="I281">
            <v>0</v>
          </cell>
          <cell r="J281">
            <v>0</v>
          </cell>
          <cell r="K281">
            <v>0</v>
          </cell>
          <cell r="L281">
            <v>0</v>
          </cell>
          <cell r="M281">
            <v>0</v>
          </cell>
          <cell r="N281">
            <v>0</v>
          </cell>
          <cell r="O281">
            <v>343</v>
          </cell>
          <cell r="P281">
            <v>346</v>
          </cell>
          <cell r="Q281">
            <v>326</v>
          </cell>
          <cell r="R281">
            <v>356</v>
          </cell>
          <cell r="S281" t="str">
            <v>No Students</v>
          </cell>
          <cell r="T281" t="str">
            <v>No Students</v>
          </cell>
          <cell r="U281" t="str">
            <v>No Students</v>
          </cell>
          <cell r="V281" t="str">
            <v>No Students</v>
          </cell>
          <cell r="W281" t="str">
            <v>No Students</v>
          </cell>
          <cell r="X281" t="str">
            <v>No Students</v>
          </cell>
          <cell r="Y281" t="str">
            <v>No Students</v>
          </cell>
          <cell r="Z281" t="str">
            <v>No Students</v>
          </cell>
          <cell r="AA281" t="str">
            <v>No Students</v>
          </cell>
          <cell r="AB281" t="str">
            <v>No Students</v>
          </cell>
          <cell r="AC281">
            <v>162</v>
          </cell>
          <cell r="AD281">
            <v>159</v>
          </cell>
          <cell r="AE281">
            <v>136</v>
          </cell>
          <cell r="AF281">
            <v>103</v>
          </cell>
          <cell r="AG281">
            <v>0.40849999999999997</v>
          </cell>
        </row>
        <row r="282">
          <cell r="C282">
            <v>5667</v>
          </cell>
          <cell r="D282" t="str">
            <v>Central Valley Virtual Learning</v>
          </cell>
          <cell r="E282">
            <v>0</v>
          </cell>
          <cell r="F282">
            <v>2</v>
          </cell>
          <cell r="G282">
            <v>8</v>
          </cell>
          <cell r="H282">
            <v>6</v>
          </cell>
          <cell r="I282">
            <v>12</v>
          </cell>
          <cell r="J282">
            <v>10</v>
          </cell>
          <cell r="K282">
            <v>13</v>
          </cell>
          <cell r="L282">
            <v>13</v>
          </cell>
          <cell r="M282">
            <v>16</v>
          </cell>
          <cell r="N282">
            <v>28</v>
          </cell>
          <cell r="O282">
            <v>0</v>
          </cell>
          <cell r="P282">
            <v>0</v>
          </cell>
          <cell r="Q282">
            <v>0</v>
          </cell>
          <cell r="R282">
            <v>0</v>
          </cell>
          <cell r="S282" t="str">
            <v>No Students</v>
          </cell>
          <cell r="T282" t="str">
            <v>N&lt;10</v>
          </cell>
          <cell r="U282" t="str">
            <v>N&lt;10</v>
          </cell>
          <cell r="V282" t="str">
            <v>N&lt;10</v>
          </cell>
          <cell r="W282" t="str">
            <v>N&lt;10</v>
          </cell>
          <cell r="X282" t="str">
            <v>N&lt;10</v>
          </cell>
          <cell r="Y282" t="str">
            <v>N&lt;10</v>
          </cell>
          <cell r="Z282">
            <v>10</v>
          </cell>
          <cell r="AA282">
            <v>10</v>
          </cell>
          <cell r="AB282">
            <v>21</v>
          </cell>
          <cell r="AC282" t="str">
            <v>No Students</v>
          </cell>
          <cell r="AD282" t="str">
            <v>No Students</v>
          </cell>
          <cell r="AE282" t="str">
            <v>No Students</v>
          </cell>
          <cell r="AF282" t="str">
            <v>No Students</v>
          </cell>
          <cell r="AG282">
            <v>0.68520000000000003</v>
          </cell>
        </row>
        <row r="283">
          <cell r="C283">
            <v>3929</v>
          </cell>
          <cell r="D283" t="str">
            <v>Chester Elementary School</v>
          </cell>
          <cell r="E283">
            <v>1</v>
          </cell>
          <cell r="F283">
            <v>45</v>
          </cell>
          <cell r="G283">
            <v>69</v>
          </cell>
          <cell r="H283">
            <v>74</v>
          </cell>
          <cell r="I283">
            <v>73</v>
          </cell>
          <cell r="J283">
            <v>70</v>
          </cell>
          <cell r="K283">
            <v>85</v>
          </cell>
          <cell r="L283">
            <v>0</v>
          </cell>
          <cell r="M283">
            <v>0</v>
          </cell>
          <cell r="N283">
            <v>0</v>
          </cell>
          <cell r="O283">
            <v>0</v>
          </cell>
          <cell r="P283">
            <v>0</v>
          </cell>
          <cell r="Q283">
            <v>0</v>
          </cell>
          <cell r="R283">
            <v>0</v>
          </cell>
          <cell r="S283" t="str">
            <v>No Students</v>
          </cell>
          <cell r="T283">
            <v>12</v>
          </cell>
          <cell r="U283">
            <v>15</v>
          </cell>
          <cell r="V283">
            <v>19</v>
          </cell>
          <cell r="W283">
            <v>18</v>
          </cell>
          <cell r="X283">
            <v>22</v>
          </cell>
          <cell r="Y283">
            <v>22</v>
          </cell>
          <cell r="Z283" t="str">
            <v>No Students</v>
          </cell>
          <cell r="AA283" t="str">
            <v>No Students</v>
          </cell>
          <cell r="AB283" t="str">
            <v>No Students</v>
          </cell>
          <cell r="AC283" t="str">
            <v>No Students</v>
          </cell>
          <cell r="AD283" t="str">
            <v>No Students</v>
          </cell>
          <cell r="AE283" t="str">
            <v>No Students</v>
          </cell>
          <cell r="AF283" t="str">
            <v>No Students</v>
          </cell>
          <cell r="AG283">
            <v>0.25900000000000001</v>
          </cell>
        </row>
        <row r="284">
          <cell r="C284">
            <v>5328</v>
          </cell>
          <cell r="D284" t="str">
            <v>CVSD Open Doors Programs</v>
          </cell>
          <cell r="E284">
            <v>0</v>
          </cell>
          <cell r="F284">
            <v>0</v>
          </cell>
          <cell r="G284">
            <v>0</v>
          </cell>
          <cell r="H284">
            <v>0</v>
          </cell>
          <cell r="I284">
            <v>0</v>
          </cell>
          <cell r="J284">
            <v>0</v>
          </cell>
          <cell r="K284">
            <v>0</v>
          </cell>
          <cell r="L284">
            <v>0</v>
          </cell>
          <cell r="M284">
            <v>0</v>
          </cell>
          <cell r="N284">
            <v>0</v>
          </cell>
          <cell r="O284">
            <v>0</v>
          </cell>
          <cell r="P284">
            <v>4</v>
          </cell>
          <cell r="Q284">
            <v>17</v>
          </cell>
          <cell r="R284">
            <v>55</v>
          </cell>
          <cell r="S284" t="str">
            <v>No Students</v>
          </cell>
          <cell r="T284" t="str">
            <v>No Students</v>
          </cell>
          <cell r="U284" t="str">
            <v>No Students</v>
          </cell>
          <cell r="V284" t="str">
            <v>No Students</v>
          </cell>
          <cell r="W284" t="str">
            <v>No Students</v>
          </cell>
          <cell r="X284" t="str">
            <v>No Students</v>
          </cell>
          <cell r="Y284" t="str">
            <v>No Students</v>
          </cell>
          <cell r="Z284" t="str">
            <v>No Students</v>
          </cell>
          <cell r="AA284" t="str">
            <v>No Students</v>
          </cell>
          <cell r="AB284" t="str">
            <v>No Students</v>
          </cell>
          <cell r="AC284" t="str">
            <v>No Students</v>
          </cell>
          <cell r="AD284" t="str">
            <v>N&lt;10</v>
          </cell>
          <cell r="AE284" t="str">
            <v>N&lt;10</v>
          </cell>
          <cell r="AF284">
            <v>17</v>
          </cell>
          <cell r="AG284">
            <v>0.3553</v>
          </cell>
        </row>
        <row r="285">
          <cell r="C285">
            <v>3890</v>
          </cell>
          <cell r="D285" t="str">
            <v>Evergreen Middle School</v>
          </cell>
          <cell r="E285">
            <v>0</v>
          </cell>
          <cell r="F285">
            <v>0</v>
          </cell>
          <cell r="G285">
            <v>0</v>
          </cell>
          <cell r="H285">
            <v>0</v>
          </cell>
          <cell r="I285">
            <v>0</v>
          </cell>
          <cell r="J285">
            <v>0</v>
          </cell>
          <cell r="K285">
            <v>0</v>
          </cell>
          <cell r="L285">
            <v>213</v>
          </cell>
          <cell r="M285">
            <v>215</v>
          </cell>
          <cell r="N285">
            <v>204</v>
          </cell>
          <cell r="O285">
            <v>0</v>
          </cell>
          <cell r="P285">
            <v>0</v>
          </cell>
          <cell r="Q285">
            <v>0</v>
          </cell>
          <cell r="R285">
            <v>0</v>
          </cell>
          <cell r="S285" t="str">
            <v>No Students</v>
          </cell>
          <cell r="T285" t="str">
            <v>No Students</v>
          </cell>
          <cell r="U285" t="str">
            <v>No Students</v>
          </cell>
          <cell r="V285" t="str">
            <v>No Students</v>
          </cell>
          <cell r="W285" t="str">
            <v>No Students</v>
          </cell>
          <cell r="X285" t="str">
            <v>No Students</v>
          </cell>
          <cell r="Y285" t="str">
            <v>No Students</v>
          </cell>
          <cell r="Z285">
            <v>69</v>
          </cell>
          <cell r="AA285">
            <v>89</v>
          </cell>
          <cell r="AB285">
            <v>65</v>
          </cell>
          <cell r="AC285" t="str">
            <v>No Students</v>
          </cell>
          <cell r="AD285" t="str">
            <v>No Students</v>
          </cell>
          <cell r="AE285" t="str">
            <v>No Students</v>
          </cell>
          <cell r="AF285" t="str">
            <v>No Students</v>
          </cell>
          <cell r="AG285">
            <v>0.3528</v>
          </cell>
        </row>
        <row r="286">
          <cell r="C286">
            <v>2157</v>
          </cell>
          <cell r="D286" t="str">
            <v>Greenacres Elementary</v>
          </cell>
          <cell r="E286">
            <v>0</v>
          </cell>
          <cell r="F286">
            <v>95</v>
          </cell>
          <cell r="G286">
            <v>112</v>
          </cell>
          <cell r="H286">
            <v>89</v>
          </cell>
          <cell r="I286">
            <v>109</v>
          </cell>
          <cell r="J286">
            <v>106</v>
          </cell>
          <cell r="K286">
            <v>97</v>
          </cell>
          <cell r="L286">
            <v>0</v>
          </cell>
          <cell r="M286">
            <v>0</v>
          </cell>
          <cell r="N286">
            <v>0</v>
          </cell>
          <cell r="O286">
            <v>0</v>
          </cell>
          <cell r="P286">
            <v>0</v>
          </cell>
          <cell r="Q286">
            <v>0</v>
          </cell>
          <cell r="R286">
            <v>0</v>
          </cell>
          <cell r="S286" t="str">
            <v>No Students</v>
          </cell>
          <cell r="T286">
            <v>30</v>
          </cell>
          <cell r="U286">
            <v>55</v>
          </cell>
          <cell r="V286">
            <v>51</v>
          </cell>
          <cell r="W286">
            <v>58</v>
          </cell>
          <cell r="X286">
            <v>51</v>
          </cell>
          <cell r="Y286">
            <v>60</v>
          </cell>
          <cell r="Z286" t="str">
            <v>No Students</v>
          </cell>
          <cell r="AA286" t="str">
            <v>No Students</v>
          </cell>
          <cell r="AB286" t="str">
            <v>No Students</v>
          </cell>
          <cell r="AC286" t="str">
            <v>No Students</v>
          </cell>
          <cell r="AD286" t="str">
            <v>No Students</v>
          </cell>
          <cell r="AE286" t="str">
            <v>No Students</v>
          </cell>
          <cell r="AF286" t="str">
            <v>No Students</v>
          </cell>
          <cell r="AG286">
            <v>0.50160000000000005</v>
          </cell>
        </row>
        <row r="287">
          <cell r="C287">
            <v>3573</v>
          </cell>
          <cell r="D287" t="str">
            <v>Greenacres Middle School</v>
          </cell>
          <cell r="E287">
            <v>0</v>
          </cell>
          <cell r="F287">
            <v>0</v>
          </cell>
          <cell r="G287">
            <v>0</v>
          </cell>
          <cell r="H287">
            <v>0</v>
          </cell>
          <cell r="I287">
            <v>0</v>
          </cell>
          <cell r="J287">
            <v>0</v>
          </cell>
          <cell r="K287">
            <v>0</v>
          </cell>
          <cell r="L287">
            <v>163</v>
          </cell>
          <cell r="M287">
            <v>176</v>
          </cell>
          <cell r="N287">
            <v>176</v>
          </cell>
          <cell r="O287">
            <v>0</v>
          </cell>
          <cell r="P287">
            <v>0</v>
          </cell>
          <cell r="Q287">
            <v>0</v>
          </cell>
          <cell r="R287">
            <v>0</v>
          </cell>
          <cell r="S287" t="str">
            <v>No Students</v>
          </cell>
          <cell r="T287" t="str">
            <v>No Students</v>
          </cell>
          <cell r="U287" t="str">
            <v>No Students</v>
          </cell>
          <cell r="V287" t="str">
            <v>No Students</v>
          </cell>
          <cell r="W287" t="str">
            <v>No Students</v>
          </cell>
          <cell r="X287" t="str">
            <v>No Students</v>
          </cell>
          <cell r="Y287" t="str">
            <v>No Students</v>
          </cell>
          <cell r="Z287">
            <v>65</v>
          </cell>
          <cell r="AA287">
            <v>77</v>
          </cell>
          <cell r="AB287">
            <v>56</v>
          </cell>
          <cell r="AC287" t="str">
            <v>No Students</v>
          </cell>
          <cell r="AD287" t="str">
            <v>No Students</v>
          </cell>
          <cell r="AE287" t="str">
            <v>No Students</v>
          </cell>
          <cell r="AF287" t="str">
            <v>No Students</v>
          </cell>
          <cell r="AG287">
            <v>0.38450000000000001</v>
          </cell>
        </row>
        <row r="288">
          <cell r="C288">
            <v>4185</v>
          </cell>
          <cell r="D288" t="str">
            <v>Horizon Middle School</v>
          </cell>
          <cell r="E288">
            <v>0</v>
          </cell>
          <cell r="F288">
            <v>0</v>
          </cell>
          <cell r="G288">
            <v>0</v>
          </cell>
          <cell r="H288">
            <v>0</v>
          </cell>
          <cell r="I288">
            <v>0</v>
          </cell>
          <cell r="J288">
            <v>0</v>
          </cell>
          <cell r="K288">
            <v>0</v>
          </cell>
          <cell r="L288">
            <v>149</v>
          </cell>
          <cell r="M288">
            <v>178</v>
          </cell>
          <cell r="N288">
            <v>160</v>
          </cell>
          <cell r="O288">
            <v>0</v>
          </cell>
          <cell r="P288">
            <v>0</v>
          </cell>
          <cell r="Q288">
            <v>0</v>
          </cell>
          <cell r="R288">
            <v>0</v>
          </cell>
          <cell r="S288" t="str">
            <v>No Students</v>
          </cell>
          <cell r="T288" t="str">
            <v>No Students</v>
          </cell>
          <cell r="U288" t="str">
            <v>No Students</v>
          </cell>
          <cell r="V288" t="str">
            <v>No Students</v>
          </cell>
          <cell r="W288" t="str">
            <v>No Students</v>
          </cell>
          <cell r="X288" t="str">
            <v>No Students</v>
          </cell>
          <cell r="Y288" t="str">
            <v>No Students</v>
          </cell>
          <cell r="Z288">
            <v>57</v>
          </cell>
          <cell r="AA288">
            <v>53</v>
          </cell>
          <cell r="AB288">
            <v>59</v>
          </cell>
          <cell r="AC288" t="str">
            <v>No Students</v>
          </cell>
          <cell r="AD288" t="str">
            <v>No Students</v>
          </cell>
          <cell r="AE288" t="str">
            <v>No Students</v>
          </cell>
          <cell r="AF288" t="str">
            <v>No Students</v>
          </cell>
          <cell r="AG288">
            <v>0.34699999999999998</v>
          </cell>
        </row>
        <row r="289">
          <cell r="C289">
            <v>5507</v>
          </cell>
          <cell r="D289" t="str">
            <v>Liberty Creek Elementary School</v>
          </cell>
          <cell r="E289">
            <v>4</v>
          </cell>
          <cell r="F289">
            <v>152</v>
          </cell>
          <cell r="G289">
            <v>180</v>
          </cell>
          <cell r="H289">
            <v>165</v>
          </cell>
          <cell r="I289">
            <v>0</v>
          </cell>
          <cell r="J289">
            <v>0</v>
          </cell>
          <cell r="K289">
            <v>0</v>
          </cell>
          <cell r="L289">
            <v>0</v>
          </cell>
          <cell r="M289">
            <v>0</v>
          </cell>
          <cell r="N289">
            <v>0</v>
          </cell>
          <cell r="O289">
            <v>0</v>
          </cell>
          <cell r="P289">
            <v>0</v>
          </cell>
          <cell r="Q289">
            <v>0</v>
          </cell>
          <cell r="R289">
            <v>0</v>
          </cell>
          <cell r="S289" t="str">
            <v>N&lt;10</v>
          </cell>
          <cell r="T289">
            <v>20</v>
          </cell>
          <cell r="U289">
            <v>48</v>
          </cell>
          <cell r="V289">
            <v>39</v>
          </cell>
          <cell r="W289" t="str">
            <v>No Students</v>
          </cell>
          <cell r="X289" t="str">
            <v>No Students</v>
          </cell>
          <cell r="Y289" t="str">
            <v>No Students</v>
          </cell>
          <cell r="Z289" t="str">
            <v>No Students</v>
          </cell>
          <cell r="AA289" t="str">
            <v>No Students</v>
          </cell>
          <cell r="AB289" t="str">
            <v>No Students</v>
          </cell>
          <cell r="AC289" t="str">
            <v>No Students</v>
          </cell>
          <cell r="AD289" t="str">
            <v>No Students</v>
          </cell>
          <cell r="AE289" t="str">
            <v>No Students</v>
          </cell>
          <cell r="AF289" t="str">
            <v>No Students</v>
          </cell>
          <cell r="AG289">
            <v>0.21759999999999999</v>
          </cell>
        </row>
        <row r="290">
          <cell r="C290">
            <v>4529</v>
          </cell>
          <cell r="D290" t="str">
            <v>Liberty Lake Elementary</v>
          </cell>
          <cell r="E290">
            <v>0</v>
          </cell>
          <cell r="F290">
            <v>0</v>
          </cell>
          <cell r="G290">
            <v>0</v>
          </cell>
          <cell r="H290">
            <v>0</v>
          </cell>
          <cell r="I290">
            <v>147</v>
          </cell>
          <cell r="J290">
            <v>161</v>
          </cell>
          <cell r="K290">
            <v>170</v>
          </cell>
          <cell r="L290">
            <v>0</v>
          </cell>
          <cell r="M290">
            <v>0</v>
          </cell>
          <cell r="N290">
            <v>0</v>
          </cell>
          <cell r="O290">
            <v>0</v>
          </cell>
          <cell r="P290">
            <v>0</v>
          </cell>
          <cell r="Q290">
            <v>0</v>
          </cell>
          <cell r="R290">
            <v>0</v>
          </cell>
          <cell r="S290" t="str">
            <v>No Students</v>
          </cell>
          <cell r="T290" t="str">
            <v>No Students</v>
          </cell>
          <cell r="U290" t="str">
            <v>No Students</v>
          </cell>
          <cell r="V290" t="str">
            <v>No Students</v>
          </cell>
          <cell r="W290">
            <v>46</v>
          </cell>
          <cell r="X290">
            <v>37</v>
          </cell>
          <cell r="Y290">
            <v>42</v>
          </cell>
          <cell r="Z290" t="str">
            <v>No Students</v>
          </cell>
          <cell r="AA290" t="str">
            <v>No Students</v>
          </cell>
          <cell r="AB290" t="str">
            <v>No Students</v>
          </cell>
          <cell r="AC290" t="str">
            <v>No Students</v>
          </cell>
          <cell r="AD290" t="str">
            <v>No Students</v>
          </cell>
          <cell r="AE290" t="str">
            <v>No Students</v>
          </cell>
          <cell r="AF290" t="str">
            <v>No Students</v>
          </cell>
          <cell r="AG290">
            <v>0.26150000000000001</v>
          </cell>
        </row>
        <row r="291">
          <cell r="C291">
            <v>3127</v>
          </cell>
          <cell r="D291" t="str">
            <v>McDonald Elementary School</v>
          </cell>
          <cell r="E291">
            <v>1</v>
          </cell>
          <cell r="F291">
            <v>44</v>
          </cell>
          <cell r="G291">
            <v>54</v>
          </cell>
          <cell r="H291">
            <v>51</v>
          </cell>
          <cell r="I291">
            <v>52</v>
          </cell>
          <cell r="J291">
            <v>50</v>
          </cell>
          <cell r="K291">
            <v>47</v>
          </cell>
          <cell r="L291">
            <v>0</v>
          </cell>
          <cell r="M291">
            <v>0</v>
          </cell>
          <cell r="N291">
            <v>0</v>
          </cell>
          <cell r="O291">
            <v>0</v>
          </cell>
          <cell r="P291">
            <v>0</v>
          </cell>
          <cell r="Q291">
            <v>0</v>
          </cell>
          <cell r="R291">
            <v>0</v>
          </cell>
          <cell r="S291" t="str">
            <v>N&lt;10</v>
          </cell>
          <cell r="T291">
            <v>12</v>
          </cell>
          <cell r="U291">
            <v>28</v>
          </cell>
          <cell r="V291">
            <v>26</v>
          </cell>
          <cell r="W291">
            <v>34</v>
          </cell>
          <cell r="X291">
            <v>32</v>
          </cell>
          <cell r="Y291">
            <v>31</v>
          </cell>
          <cell r="Z291" t="str">
            <v>No Students</v>
          </cell>
          <cell r="AA291" t="str">
            <v>No Students</v>
          </cell>
          <cell r="AB291" t="str">
            <v>No Students</v>
          </cell>
          <cell r="AC291" t="str">
            <v>No Students</v>
          </cell>
          <cell r="AD291" t="str">
            <v>No Students</v>
          </cell>
          <cell r="AE291" t="str">
            <v>No Students</v>
          </cell>
          <cell r="AF291" t="str">
            <v>No Students</v>
          </cell>
          <cell r="AG291">
            <v>0.54849999999999999</v>
          </cell>
        </row>
        <row r="292">
          <cell r="C292">
            <v>3918</v>
          </cell>
          <cell r="D292" t="str">
            <v>Mica Peak High School</v>
          </cell>
          <cell r="E292">
            <v>0</v>
          </cell>
          <cell r="F292">
            <v>0</v>
          </cell>
          <cell r="G292">
            <v>0</v>
          </cell>
          <cell r="H292">
            <v>0</v>
          </cell>
          <cell r="I292">
            <v>0</v>
          </cell>
          <cell r="J292">
            <v>0</v>
          </cell>
          <cell r="K292">
            <v>0</v>
          </cell>
          <cell r="L292">
            <v>0</v>
          </cell>
          <cell r="M292">
            <v>0</v>
          </cell>
          <cell r="N292">
            <v>0</v>
          </cell>
          <cell r="O292">
            <v>16</v>
          </cell>
          <cell r="P292">
            <v>22</v>
          </cell>
          <cell r="Q292">
            <v>39</v>
          </cell>
          <cell r="R292">
            <v>39</v>
          </cell>
          <cell r="S292" t="str">
            <v>No Students</v>
          </cell>
          <cell r="T292" t="str">
            <v>No Students</v>
          </cell>
          <cell r="U292" t="str">
            <v>No Students</v>
          </cell>
          <cell r="V292" t="str">
            <v>No Students</v>
          </cell>
          <cell r="W292" t="str">
            <v>No Students</v>
          </cell>
          <cell r="X292" t="str">
            <v>No Students</v>
          </cell>
          <cell r="Y292" t="str">
            <v>No Students</v>
          </cell>
          <cell r="Z292" t="str">
            <v>No Students</v>
          </cell>
          <cell r="AA292" t="str">
            <v>No Students</v>
          </cell>
          <cell r="AB292" t="str">
            <v>No Students</v>
          </cell>
          <cell r="AC292" t="str">
            <v>N&lt;10</v>
          </cell>
          <cell r="AD292">
            <v>10</v>
          </cell>
          <cell r="AE292">
            <v>25</v>
          </cell>
          <cell r="AF292">
            <v>26</v>
          </cell>
          <cell r="AG292">
            <v>0.5948</v>
          </cell>
        </row>
        <row r="293">
          <cell r="C293">
            <v>2776</v>
          </cell>
          <cell r="D293" t="str">
            <v>North Pines Middle School</v>
          </cell>
          <cell r="E293">
            <v>0</v>
          </cell>
          <cell r="F293">
            <v>0</v>
          </cell>
          <cell r="G293">
            <v>0</v>
          </cell>
          <cell r="H293">
            <v>0</v>
          </cell>
          <cell r="I293">
            <v>0</v>
          </cell>
          <cell r="J293">
            <v>0</v>
          </cell>
          <cell r="K293">
            <v>0</v>
          </cell>
          <cell r="L293">
            <v>160</v>
          </cell>
          <cell r="M293">
            <v>196</v>
          </cell>
          <cell r="N293">
            <v>153</v>
          </cell>
          <cell r="O293">
            <v>0</v>
          </cell>
          <cell r="P293">
            <v>0</v>
          </cell>
          <cell r="Q293">
            <v>0</v>
          </cell>
          <cell r="R293">
            <v>0</v>
          </cell>
          <cell r="S293" t="str">
            <v>No Students</v>
          </cell>
          <cell r="T293" t="str">
            <v>No Students</v>
          </cell>
          <cell r="U293" t="str">
            <v>No Students</v>
          </cell>
          <cell r="V293" t="str">
            <v>No Students</v>
          </cell>
          <cell r="W293" t="str">
            <v>No Students</v>
          </cell>
          <cell r="X293" t="str">
            <v>No Students</v>
          </cell>
          <cell r="Y293" t="str">
            <v>No Students</v>
          </cell>
          <cell r="Z293">
            <v>128</v>
          </cell>
          <cell r="AA293">
            <v>144</v>
          </cell>
          <cell r="AB293">
            <v>107</v>
          </cell>
          <cell r="AC293" t="str">
            <v>No Students</v>
          </cell>
          <cell r="AD293" t="str">
            <v>No Students</v>
          </cell>
          <cell r="AE293" t="str">
            <v>No Students</v>
          </cell>
          <cell r="AF293" t="str">
            <v>No Students</v>
          </cell>
          <cell r="AG293">
            <v>0.74460000000000004</v>
          </cell>
        </row>
        <row r="294">
          <cell r="C294">
            <v>2113</v>
          </cell>
          <cell r="D294" t="str">
            <v>Opportunity Elementary</v>
          </cell>
          <cell r="E294">
            <v>3</v>
          </cell>
          <cell r="F294">
            <v>109</v>
          </cell>
          <cell r="G294">
            <v>110</v>
          </cell>
          <cell r="H294">
            <v>107</v>
          </cell>
          <cell r="I294">
            <v>107</v>
          </cell>
          <cell r="J294">
            <v>104</v>
          </cell>
          <cell r="K294">
            <v>94</v>
          </cell>
          <cell r="L294">
            <v>0</v>
          </cell>
          <cell r="M294">
            <v>0</v>
          </cell>
          <cell r="N294">
            <v>0</v>
          </cell>
          <cell r="O294">
            <v>0</v>
          </cell>
          <cell r="P294">
            <v>0</v>
          </cell>
          <cell r="Q294">
            <v>0</v>
          </cell>
          <cell r="R294">
            <v>0</v>
          </cell>
          <cell r="S294" t="str">
            <v>N&lt;10</v>
          </cell>
          <cell r="T294">
            <v>47</v>
          </cell>
          <cell r="U294">
            <v>70</v>
          </cell>
          <cell r="V294">
            <v>72</v>
          </cell>
          <cell r="W294">
            <v>80</v>
          </cell>
          <cell r="X294">
            <v>65</v>
          </cell>
          <cell r="Y294">
            <v>72</v>
          </cell>
          <cell r="Z294" t="str">
            <v>No Students</v>
          </cell>
          <cell r="AA294" t="str">
            <v>No Students</v>
          </cell>
          <cell r="AB294" t="str">
            <v>No Students</v>
          </cell>
          <cell r="AC294" t="str">
            <v>No Students</v>
          </cell>
          <cell r="AD294" t="str">
            <v>No Students</v>
          </cell>
          <cell r="AE294" t="str">
            <v>No Students</v>
          </cell>
          <cell r="AF294" t="str">
            <v>No Students</v>
          </cell>
          <cell r="AG294">
            <v>0.64200000000000002</v>
          </cell>
        </row>
        <row r="295">
          <cell r="C295">
            <v>4098</v>
          </cell>
          <cell r="D295" t="str">
            <v>Ponderosa Elementary</v>
          </cell>
          <cell r="E295">
            <v>0</v>
          </cell>
          <cell r="F295">
            <v>54</v>
          </cell>
          <cell r="G295">
            <v>85</v>
          </cell>
          <cell r="H295">
            <v>57</v>
          </cell>
          <cell r="I295">
            <v>70</v>
          </cell>
          <cell r="J295">
            <v>78</v>
          </cell>
          <cell r="K295">
            <v>68</v>
          </cell>
          <cell r="L295">
            <v>0</v>
          </cell>
          <cell r="M295">
            <v>0</v>
          </cell>
          <cell r="N295">
            <v>0</v>
          </cell>
          <cell r="O295">
            <v>0</v>
          </cell>
          <cell r="P295">
            <v>0</v>
          </cell>
          <cell r="Q295">
            <v>0</v>
          </cell>
          <cell r="R295">
            <v>0</v>
          </cell>
          <cell r="S295" t="str">
            <v>No Students</v>
          </cell>
          <cell r="T295">
            <v>17</v>
          </cell>
          <cell r="U295">
            <v>28</v>
          </cell>
          <cell r="V295">
            <v>28</v>
          </cell>
          <cell r="W295">
            <v>23</v>
          </cell>
          <cell r="X295">
            <v>27</v>
          </cell>
          <cell r="Y295">
            <v>26</v>
          </cell>
          <cell r="Z295" t="str">
            <v>No Students</v>
          </cell>
          <cell r="AA295" t="str">
            <v>No Students</v>
          </cell>
          <cell r="AB295" t="str">
            <v>No Students</v>
          </cell>
          <cell r="AC295" t="str">
            <v>No Students</v>
          </cell>
          <cell r="AD295" t="str">
            <v>No Students</v>
          </cell>
          <cell r="AE295" t="str">
            <v>No Students</v>
          </cell>
          <cell r="AF295" t="str">
            <v>No Students</v>
          </cell>
          <cell r="AG295">
            <v>0.36170000000000002</v>
          </cell>
        </row>
        <row r="296">
          <cell r="C296">
            <v>2953</v>
          </cell>
          <cell r="D296" t="str">
            <v>Progress Elementary School</v>
          </cell>
          <cell r="E296">
            <v>0</v>
          </cell>
          <cell r="F296">
            <v>38</v>
          </cell>
          <cell r="G296">
            <v>38</v>
          </cell>
          <cell r="H296">
            <v>36</v>
          </cell>
          <cell r="I296">
            <v>48</v>
          </cell>
          <cell r="J296">
            <v>39</v>
          </cell>
          <cell r="K296">
            <v>32</v>
          </cell>
          <cell r="L296">
            <v>0</v>
          </cell>
          <cell r="M296">
            <v>0</v>
          </cell>
          <cell r="N296">
            <v>0</v>
          </cell>
          <cell r="O296">
            <v>0</v>
          </cell>
          <cell r="P296">
            <v>0</v>
          </cell>
          <cell r="Q296">
            <v>0</v>
          </cell>
          <cell r="R296">
            <v>0</v>
          </cell>
          <cell r="S296" t="str">
            <v>No Students</v>
          </cell>
          <cell r="T296">
            <v>17</v>
          </cell>
          <cell r="U296">
            <v>22</v>
          </cell>
          <cell r="V296">
            <v>24</v>
          </cell>
          <cell r="W296">
            <v>37</v>
          </cell>
          <cell r="X296">
            <v>30</v>
          </cell>
          <cell r="Y296">
            <v>20</v>
          </cell>
          <cell r="Z296" t="str">
            <v>No Students</v>
          </cell>
          <cell r="AA296" t="str">
            <v>No Students</v>
          </cell>
          <cell r="AB296" t="str">
            <v>No Students</v>
          </cell>
          <cell r="AC296" t="str">
            <v>No Students</v>
          </cell>
          <cell r="AD296" t="str">
            <v>No Students</v>
          </cell>
          <cell r="AE296" t="str">
            <v>No Students</v>
          </cell>
          <cell r="AF296" t="str">
            <v>No Students</v>
          </cell>
          <cell r="AG296">
            <v>0.64939999999999998</v>
          </cell>
        </row>
        <row r="297">
          <cell r="C297">
            <v>5660</v>
          </cell>
          <cell r="D297" t="str">
            <v>Ridgeline High School</v>
          </cell>
          <cell r="E297">
            <v>0</v>
          </cell>
          <cell r="F297">
            <v>0</v>
          </cell>
          <cell r="G297">
            <v>0</v>
          </cell>
          <cell r="H297">
            <v>0</v>
          </cell>
          <cell r="I297">
            <v>0</v>
          </cell>
          <cell r="J297">
            <v>0</v>
          </cell>
          <cell r="K297">
            <v>0</v>
          </cell>
          <cell r="L297">
            <v>0</v>
          </cell>
          <cell r="M297">
            <v>0</v>
          </cell>
          <cell r="N297">
            <v>0</v>
          </cell>
          <cell r="O297">
            <v>399</v>
          </cell>
          <cell r="P297">
            <v>394</v>
          </cell>
          <cell r="Q297">
            <v>327</v>
          </cell>
          <cell r="R297">
            <v>241</v>
          </cell>
          <cell r="S297" t="str">
            <v>No Students</v>
          </cell>
          <cell r="T297" t="str">
            <v>No Students</v>
          </cell>
          <cell r="U297" t="str">
            <v>No Students</v>
          </cell>
          <cell r="V297" t="str">
            <v>No Students</v>
          </cell>
          <cell r="W297" t="str">
            <v>No Students</v>
          </cell>
          <cell r="X297" t="str">
            <v>No Students</v>
          </cell>
          <cell r="Y297" t="str">
            <v>No Students</v>
          </cell>
          <cell r="Z297" t="str">
            <v>No Students</v>
          </cell>
          <cell r="AA297" t="str">
            <v>No Students</v>
          </cell>
          <cell r="AB297" t="str">
            <v>No Students</v>
          </cell>
          <cell r="AC297">
            <v>129</v>
          </cell>
          <cell r="AD297">
            <v>130</v>
          </cell>
          <cell r="AE297">
            <v>96</v>
          </cell>
          <cell r="AF297">
            <v>58</v>
          </cell>
          <cell r="AG297">
            <v>0.30349999999999999</v>
          </cell>
        </row>
        <row r="298">
          <cell r="C298">
            <v>5541</v>
          </cell>
          <cell r="D298" t="str">
            <v>Riverbend Elementary School</v>
          </cell>
          <cell r="E298">
            <v>2</v>
          </cell>
          <cell r="F298">
            <v>90</v>
          </cell>
          <cell r="G298">
            <v>113</v>
          </cell>
          <cell r="H298">
            <v>94</v>
          </cell>
          <cell r="I298">
            <v>90</v>
          </cell>
          <cell r="J298">
            <v>100</v>
          </cell>
          <cell r="K298">
            <v>79</v>
          </cell>
          <cell r="L298">
            <v>0</v>
          </cell>
          <cell r="M298">
            <v>0</v>
          </cell>
          <cell r="N298">
            <v>0</v>
          </cell>
          <cell r="O298">
            <v>0</v>
          </cell>
          <cell r="P298">
            <v>0</v>
          </cell>
          <cell r="Q298">
            <v>0</v>
          </cell>
          <cell r="R298">
            <v>0</v>
          </cell>
          <cell r="S298" t="str">
            <v>No Students</v>
          </cell>
          <cell r="T298">
            <v>21</v>
          </cell>
          <cell r="U298">
            <v>43</v>
          </cell>
          <cell r="V298">
            <v>40</v>
          </cell>
          <cell r="W298">
            <v>32</v>
          </cell>
          <cell r="X298">
            <v>38</v>
          </cell>
          <cell r="Y298">
            <v>40</v>
          </cell>
          <cell r="Z298" t="str">
            <v>No Students</v>
          </cell>
          <cell r="AA298" t="str">
            <v>No Students</v>
          </cell>
          <cell r="AB298" t="str">
            <v>No Students</v>
          </cell>
          <cell r="AC298" t="str">
            <v>No Students</v>
          </cell>
          <cell r="AD298" t="str">
            <v>No Students</v>
          </cell>
          <cell r="AE298" t="str">
            <v>No Students</v>
          </cell>
          <cell r="AF298" t="str">
            <v>No Students</v>
          </cell>
          <cell r="AG298">
            <v>0.37680000000000002</v>
          </cell>
        </row>
        <row r="299">
          <cell r="C299">
            <v>5003</v>
          </cell>
          <cell r="D299" t="str">
            <v>School to Life</v>
          </cell>
          <cell r="E299">
            <v>0</v>
          </cell>
          <cell r="F299">
            <v>0</v>
          </cell>
          <cell r="G299">
            <v>0</v>
          </cell>
          <cell r="H299">
            <v>0</v>
          </cell>
          <cell r="I299">
            <v>0</v>
          </cell>
          <cell r="J299">
            <v>0</v>
          </cell>
          <cell r="K299">
            <v>0</v>
          </cell>
          <cell r="L299">
            <v>0</v>
          </cell>
          <cell r="M299">
            <v>0</v>
          </cell>
          <cell r="N299">
            <v>0</v>
          </cell>
          <cell r="O299">
            <v>0</v>
          </cell>
          <cell r="P299">
            <v>0</v>
          </cell>
          <cell r="Q299">
            <v>0</v>
          </cell>
          <cell r="R299">
            <v>33</v>
          </cell>
          <cell r="S299" t="str">
            <v>No Students</v>
          </cell>
          <cell r="T299" t="str">
            <v>No Students</v>
          </cell>
          <cell r="U299" t="str">
            <v>No Students</v>
          </cell>
          <cell r="V299" t="str">
            <v>No Students</v>
          </cell>
          <cell r="W299" t="str">
            <v>No Students</v>
          </cell>
          <cell r="X299" t="str">
            <v>No Students</v>
          </cell>
          <cell r="Y299" t="str">
            <v>No Students</v>
          </cell>
          <cell r="Z299" t="str">
            <v>No Students</v>
          </cell>
          <cell r="AA299" t="str">
            <v>No Students</v>
          </cell>
          <cell r="AB299" t="str">
            <v>No Students</v>
          </cell>
          <cell r="AC299" t="str">
            <v>No Students</v>
          </cell>
          <cell r="AD299" t="str">
            <v>No Students</v>
          </cell>
          <cell r="AE299" t="str">
            <v>No Students</v>
          </cell>
          <cell r="AF299">
            <v>19</v>
          </cell>
          <cell r="AG299">
            <v>0.57579999999999998</v>
          </cell>
        </row>
        <row r="300">
          <cell r="C300">
            <v>5552</v>
          </cell>
          <cell r="D300" t="str">
            <v>Selkirk Middle School</v>
          </cell>
          <cell r="E300">
            <v>0</v>
          </cell>
          <cell r="F300">
            <v>0</v>
          </cell>
          <cell r="G300">
            <v>0</v>
          </cell>
          <cell r="H300">
            <v>0</v>
          </cell>
          <cell r="I300">
            <v>0</v>
          </cell>
          <cell r="J300">
            <v>0</v>
          </cell>
          <cell r="K300">
            <v>0</v>
          </cell>
          <cell r="L300">
            <v>201</v>
          </cell>
          <cell r="M300">
            <v>172</v>
          </cell>
          <cell r="N300">
            <v>191</v>
          </cell>
          <cell r="O300">
            <v>0</v>
          </cell>
          <cell r="P300">
            <v>0</v>
          </cell>
          <cell r="Q300">
            <v>0</v>
          </cell>
          <cell r="R300">
            <v>0</v>
          </cell>
          <cell r="S300" t="str">
            <v>No Students</v>
          </cell>
          <cell r="T300" t="str">
            <v>No Students</v>
          </cell>
          <cell r="U300" t="str">
            <v>No Students</v>
          </cell>
          <cell r="V300" t="str">
            <v>No Students</v>
          </cell>
          <cell r="W300" t="str">
            <v>No Students</v>
          </cell>
          <cell r="X300" t="str">
            <v>No Students</v>
          </cell>
          <cell r="Y300" t="str">
            <v>No Students</v>
          </cell>
          <cell r="Z300">
            <v>68</v>
          </cell>
          <cell r="AA300">
            <v>56</v>
          </cell>
          <cell r="AB300">
            <v>63</v>
          </cell>
          <cell r="AC300" t="str">
            <v>No Students</v>
          </cell>
          <cell r="AD300" t="str">
            <v>No Students</v>
          </cell>
          <cell r="AE300" t="str">
            <v>No Students</v>
          </cell>
          <cell r="AF300" t="str">
            <v>No Students</v>
          </cell>
          <cell r="AG300">
            <v>0.33160000000000001</v>
          </cell>
        </row>
        <row r="301">
          <cell r="C301">
            <v>3307</v>
          </cell>
          <cell r="D301" t="str">
            <v>South Pines Elementary</v>
          </cell>
          <cell r="E301">
            <v>2</v>
          </cell>
          <cell r="F301">
            <v>46</v>
          </cell>
          <cell r="G301">
            <v>49</v>
          </cell>
          <cell r="H301">
            <v>38</v>
          </cell>
          <cell r="I301">
            <v>49</v>
          </cell>
          <cell r="J301">
            <v>41</v>
          </cell>
          <cell r="K301">
            <v>41</v>
          </cell>
          <cell r="L301">
            <v>0</v>
          </cell>
          <cell r="M301">
            <v>0</v>
          </cell>
          <cell r="N301">
            <v>0</v>
          </cell>
          <cell r="O301">
            <v>0</v>
          </cell>
          <cell r="P301">
            <v>0</v>
          </cell>
          <cell r="Q301">
            <v>0</v>
          </cell>
          <cell r="R301">
            <v>0</v>
          </cell>
          <cell r="S301" t="str">
            <v>N&lt;10</v>
          </cell>
          <cell r="T301">
            <v>11</v>
          </cell>
          <cell r="U301">
            <v>30</v>
          </cell>
          <cell r="V301">
            <v>16</v>
          </cell>
          <cell r="W301">
            <v>26</v>
          </cell>
          <cell r="X301">
            <v>23</v>
          </cell>
          <cell r="Y301">
            <v>27</v>
          </cell>
          <cell r="Z301" t="str">
            <v>No Students</v>
          </cell>
          <cell r="AA301" t="str">
            <v>No Students</v>
          </cell>
          <cell r="AB301" t="str">
            <v>No Students</v>
          </cell>
          <cell r="AC301" t="str">
            <v>No Students</v>
          </cell>
          <cell r="AD301" t="str">
            <v>No Students</v>
          </cell>
          <cell r="AE301" t="str">
            <v>No Students</v>
          </cell>
          <cell r="AF301" t="str">
            <v>No Students</v>
          </cell>
          <cell r="AG301">
            <v>0.50749999999999995</v>
          </cell>
        </row>
        <row r="302">
          <cell r="C302">
            <v>1964</v>
          </cell>
          <cell r="D302" t="str">
            <v>Spokane Valley Learning Academy</v>
          </cell>
          <cell r="E302">
            <v>0</v>
          </cell>
          <cell r="F302">
            <v>4</v>
          </cell>
          <cell r="G302">
            <v>7</v>
          </cell>
          <cell r="H302">
            <v>4</v>
          </cell>
          <cell r="I302">
            <v>6</v>
          </cell>
          <cell r="J302">
            <v>5</v>
          </cell>
          <cell r="K302">
            <v>2</v>
          </cell>
          <cell r="L302">
            <v>1</v>
          </cell>
          <cell r="M302">
            <v>11</v>
          </cell>
          <cell r="N302">
            <v>4</v>
          </cell>
          <cell r="O302">
            <v>0</v>
          </cell>
          <cell r="P302">
            <v>0</v>
          </cell>
          <cell r="Q302">
            <v>0</v>
          </cell>
          <cell r="R302">
            <v>0</v>
          </cell>
          <cell r="S302" t="str">
            <v>No Students</v>
          </cell>
          <cell r="T302" t="str">
            <v>N&lt;10</v>
          </cell>
          <cell r="U302" t="str">
            <v>N&lt;10</v>
          </cell>
          <cell r="V302" t="str">
            <v>N&lt;10</v>
          </cell>
          <cell r="W302" t="str">
            <v>N&lt;10</v>
          </cell>
          <cell r="X302" t="str">
            <v>N&lt;10</v>
          </cell>
          <cell r="Y302" t="str">
            <v>N&lt;10</v>
          </cell>
          <cell r="Z302" t="str">
            <v>No Students</v>
          </cell>
          <cell r="AA302" t="str">
            <v>N&lt;10</v>
          </cell>
          <cell r="AB302" t="str">
            <v>N&lt;10</v>
          </cell>
          <cell r="AC302" t="str">
            <v>No Students</v>
          </cell>
          <cell r="AD302" t="str">
            <v>No Students</v>
          </cell>
          <cell r="AE302" t="str">
            <v>No Students</v>
          </cell>
          <cell r="AF302" t="str">
            <v>No Students</v>
          </cell>
          <cell r="AG302">
            <v>0.36359999999999998</v>
          </cell>
        </row>
        <row r="303">
          <cell r="C303">
            <v>5278</v>
          </cell>
          <cell r="D303" t="str">
            <v>Spokane Valley Tech</v>
          </cell>
          <cell r="E303">
            <v>0</v>
          </cell>
          <cell r="F303">
            <v>0</v>
          </cell>
          <cell r="G303">
            <v>0</v>
          </cell>
          <cell r="H303">
            <v>0</v>
          </cell>
          <cell r="I303">
            <v>0</v>
          </cell>
          <cell r="J303">
            <v>0</v>
          </cell>
          <cell r="K303">
            <v>0</v>
          </cell>
          <cell r="L303">
            <v>0</v>
          </cell>
          <cell r="M303">
            <v>0</v>
          </cell>
          <cell r="N303">
            <v>0</v>
          </cell>
          <cell r="O303">
            <v>0</v>
          </cell>
          <cell r="P303">
            <v>0</v>
          </cell>
          <cell r="Q303">
            <v>4</v>
          </cell>
          <cell r="R303">
            <v>10</v>
          </cell>
          <cell r="S303" t="str">
            <v>No Students</v>
          </cell>
          <cell r="T303" t="str">
            <v>No Students</v>
          </cell>
          <cell r="U303" t="str">
            <v>No Students</v>
          </cell>
          <cell r="V303" t="str">
            <v>No Students</v>
          </cell>
          <cell r="W303" t="str">
            <v>No Students</v>
          </cell>
          <cell r="X303" t="str">
            <v>No Students</v>
          </cell>
          <cell r="Y303" t="str">
            <v>No Students</v>
          </cell>
          <cell r="Z303" t="str">
            <v>No Students</v>
          </cell>
          <cell r="AA303" t="str">
            <v>No Students</v>
          </cell>
          <cell r="AB303" t="str">
            <v>No Students</v>
          </cell>
          <cell r="AC303" t="str">
            <v>No Students</v>
          </cell>
          <cell r="AD303" t="str">
            <v>No Students</v>
          </cell>
          <cell r="AE303" t="str">
            <v>No Students</v>
          </cell>
          <cell r="AF303" t="str">
            <v>No Students</v>
          </cell>
          <cell r="AG303">
            <v>0</v>
          </cell>
        </row>
        <row r="304">
          <cell r="C304">
            <v>5542</v>
          </cell>
          <cell r="D304" t="str">
            <v>STEM Academy at SVT</v>
          </cell>
          <cell r="E304">
            <v>0</v>
          </cell>
          <cell r="F304">
            <v>0</v>
          </cell>
          <cell r="G304">
            <v>0</v>
          </cell>
          <cell r="H304">
            <v>0</v>
          </cell>
          <cell r="I304">
            <v>0</v>
          </cell>
          <cell r="J304">
            <v>0</v>
          </cell>
          <cell r="K304">
            <v>0</v>
          </cell>
          <cell r="L304">
            <v>0</v>
          </cell>
          <cell r="M304">
            <v>0</v>
          </cell>
          <cell r="N304">
            <v>0</v>
          </cell>
          <cell r="O304">
            <v>47</v>
          </cell>
          <cell r="P304">
            <v>51</v>
          </cell>
          <cell r="Q304">
            <v>45</v>
          </cell>
          <cell r="R304">
            <v>40</v>
          </cell>
          <cell r="S304" t="str">
            <v>No Students</v>
          </cell>
          <cell r="T304" t="str">
            <v>No Students</v>
          </cell>
          <cell r="U304" t="str">
            <v>No Students</v>
          </cell>
          <cell r="V304" t="str">
            <v>No Students</v>
          </cell>
          <cell r="W304" t="str">
            <v>No Students</v>
          </cell>
          <cell r="X304" t="str">
            <v>No Students</v>
          </cell>
          <cell r="Y304" t="str">
            <v>No Students</v>
          </cell>
          <cell r="Z304" t="str">
            <v>No Students</v>
          </cell>
          <cell r="AA304" t="str">
            <v>No Students</v>
          </cell>
          <cell r="AB304" t="str">
            <v>No Students</v>
          </cell>
          <cell r="AC304">
            <v>11</v>
          </cell>
          <cell r="AD304">
            <v>11</v>
          </cell>
          <cell r="AE304">
            <v>13</v>
          </cell>
          <cell r="AF304">
            <v>12</v>
          </cell>
          <cell r="AG304">
            <v>0.25679999999999997</v>
          </cell>
        </row>
        <row r="305">
          <cell r="C305">
            <v>3465</v>
          </cell>
          <cell r="D305" t="str">
            <v>Summit School</v>
          </cell>
          <cell r="E305">
            <v>0</v>
          </cell>
          <cell r="F305">
            <v>51</v>
          </cell>
          <cell r="G305">
            <v>43</v>
          </cell>
          <cell r="H305">
            <v>32</v>
          </cell>
          <cell r="I305">
            <v>46</v>
          </cell>
          <cell r="J305">
            <v>44</v>
          </cell>
          <cell r="K305">
            <v>43</v>
          </cell>
          <cell r="L305">
            <v>34</v>
          </cell>
          <cell r="M305">
            <v>28</v>
          </cell>
          <cell r="N305">
            <v>30</v>
          </cell>
          <cell r="O305">
            <v>0</v>
          </cell>
          <cell r="P305">
            <v>0</v>
          </cell>
          <cell r="Q305">
            <v>0</v>
          </cell>
          <cell r="R305">
            <v>0</v>
          </cell>
          <cell r="S305" t="str">
            <v>No Students</v>
          </cell>
          <cell r="T305">
            <v>16</v>
          </cell>
          <cell r="U305">
            <v>17</v>
          </cell>
          <cell r="V305">
            <v>13</v>
          </cell>
          <cell r="W305">
            <v>15</v>
          </cell>
          <cell r="X305">
            <v>14</v>
          </cell>
          <cell r="Y305">
            <v>15</v>
          </cell>
          <cell r="Z305" t="str">
            <v>N&lt;10</v>
          </cell>
          <cell r="AA305" t="str">
            <v>N&lt;10</v>
          </cell>
          <cell r="AB305">
            <v>15</v>
          </cell>
          <cell r="AC305" t="str">
            <v>No Students</v>
          </cell>
          <cell r="AD305" t="str">
            <v>No Students</v>
          </cell>
          <cell r="AE305" t="str">
            <v>No Students</v>
          </cell>
          <cell r="AF305" t="str">
            <v>No Students</v>
          </cell>
          <cell r="AG305">
            <v>0.34470000000000001</v>
          </cell>
        </row>
        <row r="306">
          <cell r="C306">
            <v>4160</v>
          </cell>
          <cell r="D306" t="str">
            <v>Sunrise Elementary</v>
          </cell>
          <cell r="E306">
            <v>3</v>
          </cell>
          <cell r="F306">
            <v>107</v>
          </cell>
          <cell r="G306">
            <v>107</v>
          </cell>
          <cell r="H306">
            <v>122</v>
          </cell>
          <cell r="I306">
            <v>104</v>
          </cell>
          <cell r="J306">
            <v>115</v>
          </cell>
          <cell r="K306">
            <v>117</v>
          </cell>
          <cell r="L306">
            <v>0</v>
          </cell>
          <cell r="M306">
            <v>0</v>
          </cell>
          <cell r="N306">
            <v>0</v>
          </cell>
          <cell r="O306">
            <v>0</v>
          </cell>
          <cell r="P306">
            <v>0</v>
          </cell>
          <cell r="Q306">
            <v>0</v>
          </cell>
          <cell r="R306">
            <v>0</v>
          </cell>
          <cell r="S306" t="str">
            <v>No Students</v>
          </cell>
          <cell r="T306">
            <v>27</v>
          </cell>
          <cell r="U306">
            <v>20</v>
          </cell>
          <cell r="V306">
            <v>22</v>
          </cell>
          <cell r="W306">
            <v>26</v>
          </cell>
          <cell r="X306">
            <v>18</v>
          </cell>
          <cell r="Y306">
            <v>29</v>
          </cell>
          <cell r="Z306" t="str">
            <v>No Students</v>
          </cell>
          <cell r="AA306" t="str">
            <v>No Students</v>
          </cell>
          <cell r="AB306" t="str">
            <v>No Students</v>
          </cell>
          <cell r="AC306" t="str">
            <v>No Students</v>
          </cell>
          <cell r="AD306" t="str">
            <v>No Students</v>
          </cell>
          <cell r="AE306" t="str">
            <v>No Students</v>
          </cell>
          <cell r="AF306" t="str">
            <v>No Students</v>
          </cell>
          <cell r="AG306">
            <v>0.2104</v>
          </cell>
        </row>
        <row r="307">
          <cell r="C307">
            <v>3064</v>
          </cell>
          <cell r="D307" t="str">
            <v>University Elementary School</v>
          </cell>
          <cell r="E307">
            <v>1</v>
          </cell>
          <cell r="F307">
            <v>40</v>
          </cell>
          <cell r="G307">
            <v>44</v>
          </cell>
          <cell r="H307">
            <v>52</v>
          </cell>
          <cell r="I307">
            <v>50</v>
          </cell>
          <cell r="J307">
            <v>50</v>
          </cell>
          <cell r="K307">
            <v>52</v>
          </cell>
          <cell r="L307">
            <v>0</v>
          </cell>
          <cell r="M307">
            <v>0</v>
          </cell>
          <cell r="N307">
            <v>0</v>
          </cell>
          <cell r="O307">
            <v>0</v>
          </cell>
          <cell r="P307">
            <v>0</v>
          </cell>
          <cell r="Q307">
            <v>0</v>
          </cell>
          <cell r="R307">
            <v>0</v>
          </cell>
          <cell r="S307" t="str">
            <v>N&lt;10</v>
          </cell>
          <cell r="T307">
            <v>21</v>
          </cell>
          <cell r="U307">
            <v>24</v>
          </cell>
          <cell r="V307">
            <v>33</v>
          </cell>
          <cell r="W307">
            <v>32</v>
          </cell>
          <cell r="X307">
            <v>30</v>
          </cell>
          <cell r="Y307">
            <v>30</v>
          </cell>
          <cell r="Z307" t="str">
            <v>No Students</v>
          </cell>
          <cell r="AA307" t="str">
            <v>No Students</v>
          </cell>
          <cell r="AB307" t="str">
            <v>No Students</v>
          </cell>
          <cell r="AC307" t="str">
            <v>No Students</v>
          </cell>
          <cell r="AD307" t="str">
            <v>No Students</v>
          </cell>
          <cell r="AE307" t="str">
            <v>No Students</v>
          </cell>
          <cell r="AF307" t="str">
            <v>No Students</v>
          </cell>
          <cell r="AG307">
            <v>0.5917</v>
          </cell>
        </row>
        <row r="308">
          <cell r="C308">
            <v>3415</v>
          </cell>
          <cell r="D308" t="str">
            <v>University High School</v>
          </cell>
          <cell r="E308">
            <v>0</v>
          </cell>
          <cell r="F308">
            <v>0</v>
          </cell>
          <cell r="G308">
            <v>0</v>
          </cell>
          <cell r="H308">
            <v>0</v>
          </cell>
          <cell r="I308">
            <v>0</v>
          </cell>
          <cell r="J308">
            <v>0</v>
          </cell>
          <cell r="K308">
            <v>0</v>
          </cell>
          <cell r="L308">
            <v>0</v>
          </cell>
          <cell r="M308">
            <v>0</v>
          </cell>
          <cell r="N308">
            <v>0</v>
          </cell>
          <cell r="O308">
            <v>382</v>
          </cell>
          <cell r="P308">
            <v>361</v>
          </cell>
          <cell r="Q308">
            <v>355</v>
          </cell>
          <cell r="R308">
            <v>349</v>
          </cell>
          <cell r="S308" t="str">
            <v>No Students</v>
          </cell>
          <cell r="T308" t="str">
            <v>No Students</v>
          </cell>
          <cell r="U308" t="str">
            <v>No Students</v>
          </cell>
          <cell r="V308" t="str">
            <v>No Students</v>
          </cell>
          <cell r="W308" t="str">
            <v>No Students</v>
          </cell>
          <cell r="X308" t="str">
            <v>No Students</v>
          </cell>
          <cell r="Y308" t="str">
            <v>No Students</v>
          </cell>
          <cell r="Z308" t="str">
            <v>No Students</v>
          </cell>
          <cell r="AA308" t="str">
            <v>No Students</v>
          </cell>
          <cell r="AB308" t="str">
            <v>No Students</v>
          </cell>
          <cell r="AC308">
            <v>162</v>
          </cell>
          <cell r="AD308">
            <v>149</v>
          </cell>
          <cell r="AE308">
            <v>161</v>
          </cell>
          <cell r="AF308">
            <v>154</v>
          </cell>
          <cell r="AG308">
            <v>0.43259999999999998</v>
          </cell>
        </row>
        <row r="309">
          <cell r="C309">
            <v>2166</v>
          </cell>
          <cell r="D309" t="str">
            <v>Centralia High School</v>
          </cell>
          <cell r="E309">
            <v>0</v>
          </cell>
          <cell r="F309">
            <v>0</v>
          </cell>
          <cell r="G309">
            <v>0</v>
          </cell>
          <cell r="H309">
            <v>0</v>
          </cell>
          <cell r="I309">
            <v>0</v>
          </cell>
          <cell r="J309">
            <v>0</v>
          </cell>
          <cell r="K309">
            <v>0</v>
          </cell>
          <cell r="L309">
            <v>0</v>
          </cell>
          <cell r="M309">
            <v>0</v>
          </cell>
          <cell r="N309">
            <v>0</v>
          </cell>
          <cell r="O309">
            <v>253</v>
          </cell>
          <cell r="P309">
            <v>275</v>
          </cell>
          <cell r="Q309">
            <v>238</v>
          </cell>
          <cell r="R309">
            <v>224</v>
          </cell>
          <cell r="S309" t="str">
            <v>No Students</v>
          </cell>
          <cell r="T309" t="str">
            <v>No Students</v>
          </cell>
          <cell r="U309" t="str">
            <v>No Students</v>
          </cell>
          <cell r="V309" t="str">
            <v>No Students</v>
          </cell>
          <cell r="W309" t="str">
            <v>No Students</v>
          </cell>
          <cell r="X309" t="str">
            <v>No Students</v>
          </cell>
          <cell r="Y309" t="str">
            <v>No Students</v>
          </cell>
          <cell r="Z309" t="str">
            <v>No Students</v>
          </cell>
          <cell r="AA309" t="str">
            <v>No Students</v>
          </cell>
          <cell r="AB309" t="str">
            <v>No Students</v>
          </cell>
          <cell r="AC309">
            <v>182</v>
          </cell>
          <cell r="AD309">
            <v>196</v>
          </cell>
          <cell r="AE309">
            <v>154</v>
          </cell>
          <cell r="AF309">
            <v>144</v>
          </cell>
          <cell r="AG309">
            <v>0.68279999999999996</v>
          </cell>
        </row>
        <row r="310">
          <cell r="C310">
            <v>3240</v>
          </cell>
          <cell r="D310" t="str">
            <v>Centralia Middle School</v>
          </cell>
          <cell r="E310">
            <v>0</v>
          </cell>
          <cell r="F310">
            <v>0</v>
          </cell>
          <cell r="G310">
            <v>0</v>
          </cell>
          <cell r="H310">
            <v>0</v>
          </cell>
          <cell r="I310">
            <v>0</v>
          </cell>
          <cell r="J310">
            <v>0</v>
          </cell>
          <cell r="K310">
            <v>0</v>
          </cell>
          <cell r="L310">
            <v>0</v>
          </cell>
          <cell r="M310">
            <v>284</v>
          </cell>
          <cell r="N310">
            <v>266</v>
          </cell>
          <cell r="O310">
            <v>0</v>
          </cell>
          <cell r="P310">
            <v>0</v>
          </cell>
          <cell r="Q310">
            <v>0</v>
          </cell>
          <cell r="R310">
            <v>0</v>
          </cell>
          <cell r="S310" t="str">
            <v>No Students</v>
          </cell>
          <cell r="T310" t="str">
            <v>No Students</v>
          </cell>
          <cell r="U310" t="str">
            <v>No Students</v>
          </cell>
          <cell r="V310" t="str">
            <v>No Students</v>
          </cell>
          <cell r="W310" t="str">
            <v>No Students</v>
          </cell>
          <cell r="X310" t="str">
            <v>No Students</v>
          </cell>
          <cell r="Y310" t="str">
            <v>No Students</v>
          </cell>
          <cell r="Z310" t="str">
            <v>No Students</v>
          </cell>
          <cell r="AA310">
            <v>221</v>
          </cell>
          <cell r="AB310">
            <v>201</v>
          </cell>
          <cell r="AC310" t="str">
            <v>No Students</v>
          </cell>
          <cell r="AD310" t="str">
            <v>No Students</v>
          </cell>
          <cell r="AE310" t="str">
            <v>No Students</v>
          </cell>
          <cell r="AF310" t="str">
            <v>No Students</v>
          </cell>
          <cell r="AG310">
            <v>0.76729999999999998</v>
          </cell>
        </row>
        <row r="311">
          <cell r="C311">
            <v>5463</v>
          </cell>
          <cell r="D311" t="str">
            <v>Early Learning Center</v>
          </cell>
          <cell r="E311">
            <v>1</v>
          </cell>
          <cell r="F311">
            <v>0</v>
          </cell>
          <cell r="G311">
            <v>0</v>
          </cell>
          <cell r="H311">
            <v>0</v>
          </cell>
          <cell r="I311">
            <v>0</v>
          </cell>
          <cell r="J311">
            <v>0</v>
          </cell>
          <cell r="K311">
            <v>0</v>
          </cell>
          <cell r="L311">
            <v>0</v>
          </cell>
          <cell r="M311">
            <v>0</v>
          </cell>
          <cell r="N311">
            <v>0</v>
          </cell>
          <cell r="O311">
            <v>0</v>
          </cell>
          <cell r="P311">
            <v>0</v>
          </cell>
          <cell r="Q311">
            <v>0</v>
          </cell>
          <cell r="R311">
            <v>0</v>
          </cell>
          <cell r="S311" t="str">
            <v>No Students</v>
          </cell>
          <cell r="T311" t="str">
            <v>No Students</v>
          </cell>
          <cell r="U311" t="str">
            <v>No Students</v>
          </cell>
          <cell r="V311" t="str">
            <v>No Students</v>
          </cell>
          <cell r="W311" t="str">
            <v>No Students</v>
          </cell>
          <cell r="X311" t="str">
            <v>No Students</v>
          </cell>
          <cell r="Y311" t="str">
            <v>No Students</v>
          </cell>
          <cell r="Z311" t="str">
            <v>No Students</v>
          </cell>
          <cell r="AA311" t="str">
            <v>No Students</v>
          </cell>
          <cell r="AB311" t="str">
            <v>No Students</v>
          </cell>
          <cell r="AC311" t="str">
            <v>No Students</v>
          </cell>
          <cell r="AD311" t="str">
            <v>No Students</v>
          </cell>
          <cell r="AE311" t="str">
            <v>No Students</v>
          </cell>
          <cell r="AF311" t="str">
            <v>No Students</v>
          </cell>
          <cell r="AG311">
            <v>0</v>
          </cell>
        </row>
        <row r="312">
          <cell r="C312">
            <v>2244</v>
          </cell>
          <cell r="D312" t="str">
            <v>Edison Elementary</v>
          </cell>
          <cell r="E312">
            <v>47</v>
          </cell>
          <cell r="F312">
            <v>0</v>
          </cell>
          <cell r="G312">
            <v>38</v>
          </cell>
          <cell r="H312">
            <v>44</v>
          </cell>
          <cell r="I312">
            <v>35</v>
          </cell>
          <cell r="J312">
            <v>42</v>
          </cell>
          <cell r="K312">
            <v>39</v>
          </cell>
          <cell r="L312">
            <v>37</v>
          </cell>
          <cell r="M312">
            <v>0</v>
          </cell>
          <cell r="N312">
            <v>0</v>
          </cell>
          <cell r="O312">
            <v>0</v>
          </cell>
          <cell r="P312">
            <v>0</v>
          </cell>
          <cell r="Q312">
            <v>0</v>
          </cell>
          <cell r="R312">
            <v>0</v>
          </cell>
          <cell r="S312">
            <v>25</v>
          </cell>
          <cell r="T312" t="str">
            <v>No Students</v>
          </cell>
          <cell r="U312">
            <v>31</v>
          </cell>
          <cell r="V312">
            <v>37</v>
          </cell>
          <cell r="W312">
            <v>28</v>
          </cell>
          <cell r="X312">
            <v>32</v>
          </cell>
          <cell r="Y312">
            <v>28</v>
          </cell>
          <cell r="Z312">
            <v>24</v>
          </cell>
          <cell r="AA312" t="str">
            <v>No Students</v>
          </cell>
          <cell r="AB312" t="str">
            <v>No Students</v>
          </cell>
          <cell r="AC312" t="str">
            <v>No Students</v>
          </cell>
          <cell r="AD312" t="str">
            <v>No Students</v>
          </cell>
          <cell r="AE312" t="str">
            <v>No Students</v>
          </cell>
          <cell r="AF312" t="str">
            <v>No Students</v>
          </cell>
          <cell r="AG312">
            <v>0.72699999999999998</v>
          </cell>
        </row>
        <row r="313">
          <cell r="C313">
            <v>2704</v>
          </cell>
          <cell r="D313" t="str">
            <v>Fords Prairie Elementary</v>
          </cell>
          <cell r="E313">
            <v>67</v>
          </cell>
          <cell r="F313">
            <v>0</v>
          </cell>
          <cell r="G313">
            <v>67</v>
          </cell>
          <cell r="H313">
            <v>68</v>
          </cell>
          <cell r="I313">
            <v>55</v>
          </cell>
          <cell r="J313">
            <v>70</v>
          </cell>
          <cell r="K313">
            <v>61</v>
          </cell>
          <cell r="L313">
            <v>59</v>
          </cell>
          <cell r="M313">
            <v>0</v>
          </cell>
          <cell r="N313">
            <v>0</v>
          </cell>
          <cell r="O313">
            <v>0</v>
          </cell>
          <cell r="P313">
            <v>0</v>
          </cell>
          <cell r="Q313">
            <v>0</v>
          </cell>
          <cell r="R313">
            <v>0</v>
          </cell>
          <cell r="S313">
            <v>47</v>
          </cell>
          <cell r="T313" t="str">
            <v>No Students</v>
          </cell>
          <cell r="U313">
            <v>56</v>
          </cell>
          <cell r="V313">
            <v>60</v>
          </cell>
          <cell r="W313">
            <v>45</v>
          </cell>
          <cell r="X313">
            <v>59</v>
          </cell>
          <cell r="Y313">
            <v>51</v>
          </cell>
          <cell r="Z313">
            <v>46</v>
          </cell>
          <cell r="AA313" t="str">
            <v>No Students</v>
          </cell>
          <cell r="AB313" t="str">
            <v>No Students</v>
          </cell>
          <cell r="AC313" t="str">
            <v>No Students</v>
          </cell>
          <cell r="AD313" t="str">
            <v>No Students</v>
          </cell>
          <cell r="AE313" t="str">
            <v>No Students</v>
          </cell>
          <cell r="AF313" t="str">
            <v>No Students</v>
          </cell>
          <cell r="AG313">
            <v>0.81430000000000002</v>
          </cell>
        </row>
        <row r="314">
          <cell r="C314">
            <v>5359</v>
          </cell>
          <cell r="D314" t="str">
            <v>Futurus High School</v>
          </cell>
          <cell r="E314">
            <v>0</v>
          </cell>
          <cell r="F314">
            <v>0</v>
          </cell>
          <cell r="G314">
            <v>0</v>
          </cell>
          <cell r="H314">
            <v>0</v>
          </cell>
          <cell r="I314">
            <v>0</v>
          </cell>
          <cell r="J314">
            <v>0</v>
          </cell>
          <cell r="K314">
            <v>0</v>
          </cell>
          <cell r="L314">
            <v>0</v>
          </cell>
          <cell r="M314">
            <v>0</v>
          </cell>
          <cell r="N314">
            <v>0</v>
          </cell>
          <cell r="O314">
            <v>0</v>
          </cell>
          <cell r="P314">
            <v>2</v>
          </cell>
          <cell r="Q314">
            <v>14</v>
          </cell>
          <cell r="R314">
            <v>32</v>
          </cell>
          <cell r="S314" t="str">
            <v>No Students</v>
          </cell>
          <cell r="T314" t="str">
            <v>No Students</v>
          </cell>
          <cell r="U314" t="str">
            <v>No Students</v>
          </cell>
          <cell r="V314" t="str">
            <v>No Students</v>
          </cell>
          <cell r="W314" t="str">
            <v>No Students</v>
          </cell>
          <cell r="X314" t="str">
            <v>No Students</v>
          </cell>
          <cell r="Y314" t="str">
            <v>No Students</v>
          </cell>
          <cell r="Z314" t="str">
            <v>No Students</v>
          </cell>
          <cell r="AA314" t="str">
            <v>No Students</v>
          </cell>
          <cell r="AB314" t="str">
            <v>No Students</v>
          </cell>
          <cell r="AC314" t="str">
            <v>No Students</v>
          </cell>
          <cell r="AD314" t="str">
            <v>N&lt;10</v>
          </cell>
          <cell r="AE314">
            <v>12</v>
          </cell>
          <cell r="AF314">
            <v>23</v>
          </cell>
          <cell r="AG314">
            <v>0.77080000000000004</v>
          </cell>
        </row>
        <row r="315">
          <cell r="C315">
            <v>3172</v>
          </cell>
          <cell r="D315" t="str">
            <v>Jefferson Lincoln Elementary</v>
          </cell>
          <cell r="E315">
            <v>61</v>
          </cell>
          <cell r="F315">
            <v>0</v>
          </cell>
          <cell r="G315">
            <v>65</v>
          </cell>
          <cell r="H315">
            <v>54</v>
          </cell>
          <cell r="I315">
            <v>62</v>
          </cell>
          <cell r="J315">
            <v>62</v>
          </cell>
          <cell r="K315">
            <v>60</v>
          </cell>
          <cell r="L315">
            <v>53</v>
          </cell>
          <cell r="M315">
            <v>0</v>
          </cell>
          <cell r="N315">
            <v>0</v>
          </cell>
          <cell r="O315">
            <v>0</v>
          </cell>
          <cell r="P315">
            <v>0</v>
          </cell>
          <cell r="Q315">
            <v>0</v>
          </cell>
          <cell r="R315">
            <v>0</v>
          </cell>
          <cell r="S315">
            <v>43</v>
          </cell>
          <cell r="T315" t="str">
            <v>No Students</v>
          </cell>
          <cell r="U315">
            <v>51</v>
          </cell>
          <cell r="V315">
            <v>44</v>
          </cell>
          <cell r="W315">
            <v>56</v>
          </cell>
          <cell r="X315">
            <v>49</v>
          </cell>
          <cell r="Y315">
            <v>45</v>
          </cell>
          <cell r="Z315">
            <v>48</v>
          </cell>
          <cell r="AA315" t="str">
            <v>No Students</v>
          </cell>
          <cell r="AB315" t="str">
            <v>No Students</v>
          </cell>
          <cell r="AC315" t="str">
            <v>No Students</v>
          </cell>
          <cell r="AD315" t="str">
            <v>No Students</v>
          </cell>
          <cell r="AE315" t="str">
            <v>No Students</v>
          </cell>
          <cell r="AF315" t="str">
            <v>No Students</v>
          </cell>
          <cell r="AG315">
            <v>0.80579999999999996</v>
          </cell>
        </row>
        <row r="316">
          <cell r="C316">
            <v>2291</v>
          </cell>
          <cell r="D316" t="str">
            <v>Oakview Elementary School</v>
          </cell>
          <cell r="E316">
            <v>47</v>
          </cell>
          <cell r="F316">
            <v>0</v>
          </cell>
          <cell r="G316">
            <v>58</v>
          </cell>
          <cell r="H316">
            <v>57</v>
          </cell>
          <cell r="I316">
            <v>43</v>
          </cell>
          <cell r="J316">
            <v>51</v>
          </cell>
          <cell r="K316">
            <v>45</v>
          </cell>
          <cell r="L316">
            <v>51</v>
          </cell>
          <cell r="M316">
            <v>0</v>
          </cell>
          <cell r="N316">
            <v>0</v>
          </cell>
          <cell r="O316">
            <v>0</v>
          </cell>
          <cell r="P316">
            <v>0</v>
          </cell>
          <cell r="Q316">
            <v>0</v>
          </cell>
          <cell r="R316">
            <v>0</v>
          </cell>
          <cell r="S316">
            <v>39</v>
          </cell>
          <cell r="T316" t="str">
            <v>No Students</v>
          </cell>
          <cell r="U316">
            <v>55</v>
          </cell>
          <cell r="V316">
            <v>50</v>
          </cell>
          <cell r="W316">
            <v>41</v>
          </cell>
          <cell r="X316">
            <v>47</v>
          </cell>
          <cell r="Y316">
            <v>41</v>
          </cell>
          <cell r="Z316">
            <v>48</v>
          </cell>
          <cell r="AA316" t="str">
            <v>No Students</v>
          </cell>
          <cell r="AB316" t="str">
            <v>No Students</v>
          </cell>
          <cell r="AC316" t="str">
            <v>No Students</v>
          </cell>
          <cell r="AD316" t="str">
            <v>No Students</v>
          </cell>
          <cell r="AE316" t="str">
            <v>No Students</v>
          </cell>
          <cell r="AF316" t="str">
            <v>No Students</v>
          </cell>
          <cell r="AG316">
            <v>0.91190000000000004</v>
          </cell>
        </row>
        <row r="317">
          <cell r="C317">
            <v>2768</v>
          </cell>
          <cell r="D317" t="str">
            <v>Washington Elementary School</v>
          </cell>
          <cell r="E317">
            <v>43</v>
          </cell>
          <cell r="F317">
            <v>0</v>
          </cell>
          <cell r="G317">
            <v>43</v>
          </cell>
          <cell r="H317">
            <v>32</v>
          </cell>
          <cell r="I317">
            <v>42</v>
          </cell>
          <cell r="J317">
            <v>56</v>
          </cell>
          <cell r="K317">
            <v>33</v>
          </cell>
          <cell r="L317">
            <v>53</v>
          </cell>
          <cell r="M317">
            <v>0</v>
          </cell>
          <cell r="N317">
            <v>0</v>
          </cell>
          <cell r="O317">
            <v>0</v>
          </cell>
          <cell r="P317">
            <v>0</v>
          </cell>
          <cell r="Q317">
            <v>0</v>
          </cell>
          <cell r="R317">
            <v>0</v>
          </cell>
          <cell r="S317">
            <v>24</v>
          </cell>
          <cell r="T317" t="str">
            <v>No Students</v>
          </cell>
          <cell r="U317">
            <v>30</v>
          </cell>
          <cell r="V317">
            <v>25</v>
          </cell>
          <cell r="W317">
            <v>35</v>
          </cell>
          <cell r="X317">
            <v>45</v>
          </cell>
          <cell r="Y317">
            <v>28</v>
          </cell>
          <cell r="Z317">
            <v>40</v>
          </cell>
          <cell r="AA317" t="str">
            <v>No Students</v>
          </cell>
          <cell r="AB317" t="str">
            <v>No Students</v>
          </cell>
          <cell r="AC317" t="str">
            <v>No Students</v>
          </cell>
          <cell r="AD317" t="str">
            <v>No Students</v>
          </cell>
          <cell r="AE317" t="str">
            <v>No Students</v>
          </cell>
          <cell r="AF317" t="str">
            <v>No Students</v>
          </cell>
          <cell r="AG317">
            <v>0.75170000000000003</v>
          </cell>
        </row>
        <row r="318">
          <cell r="C318">
            <v>4311</v>
          </cell>
          <cell r="D318" t="str">
            <v>Chehalis Middle School</v>
          </cell>
          <cell r="E318">
            <v>0</v>
          </cell>
          <cell r="F318">
            <v>0</v>
          </cell>
          <cell r="G318">
            <v>0</v>
          </cell>
          <cell r="H318">
            <v>0</v>
          </cell>
          <cell r="I318">
            <v>0</v>
          </cell>
          <cell r="J318">
            <v>0</v>
          </cell>
          <cell r="K318">
            <v>0</v>
          </cell>
          <cell r="L318">
            <v>206</v>
          </cell>
          <cell r="M318">
            <v>215</v>
          </cell>
          <cell r="N318">
            <v>214</v>
          </cell>
          <cell r="O318">
            <v>0</v>
          </cell>
          <cell r="P318">
            <v>0</v>
          </cell>
          <cell r="Q318">
            <v>0</v>
          </cell>
          <cell r="R318">
            <v>0</v>
          </cell>
          <cell r="S318" t="str">
            <v>No Students</v>
          </cell>
          <cell r="T318" t="str">
            <v>No Students</v>
          </cell>
          <cell r="U318" t="str">
            <v>No Students</v>
          </cell>
          <cell r="V318" t="str">
            <v>No Students</v>
          </cell>
          <cell r="W318" t="str">
            <v>No Students</v>
          </cell>
          <cell r="X318" t="str">
            <v>No Students</v>
          </cell>
          <cell r="Y318" t="str">
            <v>No Students</v>
          </cell>
          <cell r="Z318">
            <v>115</v>
          </cell>
          <cell r="AA318">
            <v>113</v>
          </cell>
          <cell r="AB318">
            <v>109</v>
          </cell>
          <cell r="AC318" t="str">
            <v>No Students</v>
          </cell>
          <cell r="AD318" t="str">
            <v>No Students</v>
          </cell>
          <cell r="AE318" t="str">
            <v>No Students</v>
          </cell>
          <cell r="AF318" t="str">
            <v>No Students</v>
          </cell>
          <cell r="AG318">
            <v>0.53069999999999995</v>
          </cell>
        </row>
        <row r="319">
          <cell r="C319">
            <v>5509</v>
          </cell>
          <cell r="D319" t="str">
            <v>James W Lintott Elementary School</v>
          </cell>
          <cell r="E319">
            <v>196</v>
          </cell>
          <cell r="F319">
            <v>0</v>
          </cell>
          <cell r="G319">
            <v>202</v>
          </cell>
          <cell r="H319">
            <v>193</v>
          </cell>
          <cell r="I319">
            <v>0</v>
          </cell>
          <cell r="J319">
            <v>0</v>
          </cell>
          <cell r="K319">
            <v>0</v>
          </cell>
          <cell r="L319">
            <v>0</v>
          </cell>
          <cell r="M319">
            <v>0</v>
          </cell>
          <cell r="N319">
            <v>0</v>
          </cell>
          <cell r="O319">
            <v>0</v>
          </cell>
          <cell r="P319">
            <v>0</v>
          </cell>
          <cell r="Q319">
            <v>0</v>
          </cell>
          <cell r="R319">
            <v>0</v>
          </cell>
          <cell r="S319">
            <v>87</v>
          </cell>
          <cell r="T319" t="str">
            <v>No Students</v>
          </cell>
          <cell r="U319">
            <v>96</v>
          </cell>
          <cell r="V319">
            <v>110</v>
          </cell>
          <cell r="W319" t="str">
            <v>No Students</v>
          </cell>
          <cell r="X319" t="str">
            <v>No Students</v>
          </cell>
          <cell r="Y319" t="str">
            <v>No Students</v>
          </cell>
          <cell r="Z319" t="str">
            <v>No Students</v>
          </cell>
          <cell r="AA319" t="str">
            <v>No Students</v>
          </cell>
          <cell r="AB319" t="str">
            <v>No Students</v>
          </cell>
          <cell r="AC319" t="str">
            <v>No Students</v>
          </cell>
          <cell r="AD319" t="str">
            <v>No Students</v>
          </cell>
          <cell r="AE319" t="str">
            <v>No Students</v>
          </cell>
          <cell r="AF319" t="str">
            <v>No Students</v>
          </cell>
          <cell r="AG319">
            <v>0.49580000000000002</v>
          </cell>
        </row>
        <row r="320">
          <cell r="C320">
            <v>5369</v>
          </cell>
          <cell r="D320" t="str">
            <v>Lewis County Alternative School</v>
          </cell>
          <cell r="E320">
            <v>0</v>
          </cell>
          <cell r="F320">
            <v>0</v>
          </cell>
          <cell r="G320">
            <v>0</v>
          </cell>
          <cell r="H320">
            <v>0</v>
          </cell>
          <cell r="I320">
            <v>0</v>
          </cell>
          <cell r="J320">
            <v>0</v>
          </cell>
          <cell r="K320">
            <v>0</v>
          </cell>
          <cell r="L320">
            <v>0</v>
          </cell>
          <cell r="M320">
            <v>0</v>
          </cell>
          <cell r="N320">
            <v>0</v>
          </cell>
          <cell r="O320">
            <v>0</v>
          </cell>
          <cell r="P320">
            <v>2</v>
          </cell>
          <cell r="Q320">
            <v>10</v>
          </cell>
          <cell r="R320">
            <v>33</v>
          </cell>
          <cell r="S320" t="str">
            <v>No Students</v>
          </cell>
          <cell r="T320" t="str">
            <v>No Students</v>
          </cell>
          <cell r="U320" t="str">
            <v>No Students</v>
          </cell>
          <cell r="V320" t="str">
            <v>No Students</v>
          </cell>
          <cell r="W320" t="str">
            <v>No Students</v>
          </cell>
          <cell r="X320" t="str">
            <v>No Students</v>
          </cell>
          <cell r="Y320" t="str">
            <v>No Students</v>
          </cell>
          <cell r="Z320" t="str">
            <v>No Students</v>
          </cell>
          <cell r="AA320" t="str">
            <v>No Students</v>
          </cell>
          <cell r="AB320" t="str">
            <v>No Students</v>
          </cell>
          <cell r="AC320" t="str">
            <v>No Students</v>
          </cell>
          <cell r="AD320" t="str">
            <v>N&lt;10</v>
          </cell>
          <cell r="AE320" t="str">
            <v>N&lt;10</v>
          </cell>
          <cell r="AF320">
            <v>25</v>
          </cell>
          <cell r="AG320">
            <v>0.77780000000000005</v>
          </cell>
        </row>
        <row r="321">
          <cell r="C321">
            <v>5510</v>
          </cell>
          <cell r="D321" t="str">
            <v>Orin C Smith Elementary School</v>
          </cell>
          <cell r="E321">
            <v>0</v>
          </cell>
          <cell r="F321">
            <v>0</v>
          </cell>
          <cell r="G321">
            <v>0</v>
          </cell>
          <cell r="H321">
            <v>0</v>
          </cell>
          <cell r="I321">
            <v>217</v>
          </cell>
          <cell r="J321">
            <v>218</v>
          </cell>
          <cell r="K321">
            <v>230</v>
          </cell>
          <cell r="L321">
            <v>0</v>
          </cell>
          <cell r="M321">
            <v>0</v>
          </cell>
          <cell r="N321">
            <v>0</v>
          </cell>
          <cell r="O321">
            <v>0</v>
          </cell>
          <cell r="P321">
            <v>0</v>
          </cell>
          <cell r="Q321">
            <v>0</v>
          </cell>
          <cell r="R321">
            <v>0</v>
          </cell>
          <cell r="S321" t="str">
            <v>No Students</v>
          </cell>
          <cell r="T321" t="str">
            <v>No Students</v>
          </cell>
          <cell r="U321" t="str">
            <v>No Students</v>
          </cell>
          <cell r="V321" t="str">
            <v>No Students</v>
          </cell>
          <cell r="W321">
            <v>125</v>
          </cell>
          <cell r="X321">
            <v>118</v>
          </cell>
          <cell r="Y321">
            <v>116</v>
          </cell>
          <cell r="Z321" t="str">
            <v>No Students</v>
          </cell>
          <cell r="AA321" t="str">
            <v>No Students</v>
          </cell>
          <cell r="AB321" t="str">
            <v>No Students</v>
          </cell>
          <cell r="AC321" t="str">
            <v>No Students</v>
          </cell>
          <cell r="AD321" t="str">
            <v>No Students</v>
          </cell>
          <cell r="AE321" t="str">
            <v>No Students</v>
          </cell>
          <cell r="AF321" t="str">
            <v>No Students</v>
          </cell>
          <cell r="AG321">
            <v>0.53979999999999995</v>
          </cell>
        </row>
        <row r="322">
          <cell r="C322">
            <v>2799</v>
          </cell>
          <cell r="D322" t="str">
            <v>W F West High School</v>
          </cell>
          <cell r="E322">
            <v>0</v>
          </cell>
          <cell r="F322">
            <v>0</v>
          </cell>
          <cell r="G322">
            <v>0</v>
          </cell>
          <cell r="H322">
            <v>0</v>
          </cell>
          <cell r="I322">
            <v>0</v>
          </cell>
          <cell r="J322">
            <v>0</v>
          </cell>
          <cell r="K322">
            <v>0</v>
          </cell>
          <cell r="L322">
            <v>0</v>
          </cell>
          <cell r="M322">
            <v>0</v>
          </cell>
          <cell r="N322">
            <v>0</v>
          </cell>
          <cell r="O322">
            <v>257</v>
          </cell>
          <cell r="P322">
            <v>235</v>
          </cell>
          <cell r="Q322">
            <v>228</v>
          </cell>
          <cell r="R322">
            <v>229</v>
          </cell>
          <cell r="S322" t="str">
            <v>No Students</v>
          </cell>
          <cell r="T322" t="str">
            <v>No Students</v>
          </cell>
          <cell r="U322" t="str">
            <v>No Students</v>
          </cell>
          <cell r="V322" t="str">
            <v>No Students</v>
          </cell>
          <cell r="W322" t="str">
            <v>No Students</v>
          </cell>
          <cell r="X322" t="str">
            <v>No Students</v>
          </cell>
          <cell r="Y322" t="str">
            <v>No Students</v>
          </cell>
          <cell r="Z322" t="str">
            <v>No Students</v>
          </cell>
          <cell r="AA322" t="str">
            <v>No Students</v>
          </cell>
          <cell r="AB322" t="str">
            <v>No Students</v>
          </cell>
          <cell r="AC322">
            <v>112</v>
          </cell>
          <cell r="AD322">
            <v>108</v>
          </cell>
          <cell r="AE322">
            <v>92</v>
          </cell>
          <cell r="AF322">
            <v>94</v>
          </cell>
          <cell r="AG322">
            <v>0.42780000000000001</v>
          </cell>
        </row>
        <row r="323">
          <cell r="C323">
            <v>2954</v>
          </cell>
          <cell r="D323" t="str">
            <v>Betz Elementary</v>
          </cell>
          <cell r="E323">
            <v>85</v>
          </cell>
          <cell r="F323">
            <v>0</v>
          </cell>
          <cell r="G323">
            <v>90</v>
          </cell>
          <cell r="H323">
            <v>86</v>
          </cell>
          <cell r="I323">
            <v>75</v>
          </cell>
          <cell r="J323">
            <v>77</v>
          </cell>
          <cell r="K323">
            <v>79</v>
          </cell>
          <cell r="L323">
            <v>0</v>
          </cell>
          <cell r="M323">
            <v>0</v>
          </cell>
          <cell r="N323">
            <v>0</v>
          </cell>
          <cell r="O323">
            <v>0</v>
          </cell>
          <cell r="P323">
            <v>0</v>
          </cell>
          <cell r="Q323">
            <v>0</v>
          </cell>
          <cell r="R323">
            <v>0</v>
          </cell>
          <cell r="S323">
            <v>39</v>
          </cell>
          <cell r="T323" t="str">
            <v>No Students</v>
          </cell>
          <cell r="U323">
            <v>58</v>
          </cell>
          <cell r="V323">
            <v>47</v>
          </cell>
          <cell r="W323">
            <v>42</v>
          </cell>
          <cell r="X323">
            <v>45</v>
          </cell>
          <cell r="Y323">
            <v>43</v>
          </cell>
          <cell r="Z323" t="str">
            <v>No Students</v>
          </cell>
          <cell r="AA323" t="str">
            <v>No Students</v>
          </cell>
          <cell r="AB323" t="str">
            <v>No Students</v>
          </cell>
          <cell r="AC323" t="str">
            <v>No Students</v>
          </cell>
          <cell r="AD323" t="str">
            <v>No Students</v>
          </cell>
          <cell r="AE323" t="str">
            <v>No Students</v>
          </cell>
          <cell r="AF323" t="str">
            <v>No Students</v>
          </cell>
          <cell r="AG323">
            <v>0.55689999999999995</v>
          </cell>
        </row>
        <row r="324">
          <cell r="C324">
            <v>3610</v>
          </cell>
          <cell r="D324" t="str">
            <v>Cheney High School</v>
          </cell>
          <cell r="E324">
            <v>0</v>
          </cell>
          <cell r="F324">
            <v>0</v>
          </cell>
          <cell r="G324">
            <v>0</v>
          </cell>
          <cell r="H324">
            <v>0</v>
          </cell>
          <cell r="I324">
            <v>0</v>
          </cell>
          <cell r="J324">
            <v>0</v>
          </cell>
          <cell r="K324">
            <v>0</v>
          </cell>
          <cell r="L324">
            <v>0</v>
          </cell>
          <cell r="M324">
            <v>0</v>
          </cell>
          <cell r="N324">
            <v>0</v>
          </cell>
          <cell r="O324">
            <v>394</v>
          </cell>
          <cell r="P324">
            <v>418</v>
          </cell>
          <cell r="Q324">
            <v>341</v>
          </cell>
          <cell r="R324">
            <v>329</v>
          </cell>
          <cell r="S324" t="str">
            <v>No Students</v>
          </cell>
          <cell r="T324" t="str">
            <v>No Students</v>
          </cell>
          <cell r="U324" t="str">
            <v>No Students</v>
          </cell>
          <cell r="V324" t="str">
            <v>No Students</v>
          </cell>
          <cell r="W324" t="str">
            <v>No Students</v>
          </cell>
          <cell r="X324" t="str">
            <v>No Students</v>
          </cell>
          <cell r="Y324" t="str">
            <v>No Students</v>
          </cell>
          <cell r="Z324" t="str">
            <v>No Students</v>
          </cell>
          <cell r="AA324" t="str">
            <v>No Students</v>
          </cell>
          <cell r="AB324" t="str">
            <v>No Students</v>
          </cell>
          <cell r="AC324">
            <v>204</v>
          </cell>
          <cell r="AD324">
            <v>227</v>
          </cell>
          <cell r="AE324">
            <v>140</v>
          </cell>
          <cell r="AF324">
            <v>125</v>
          </cell>
          <cell r="AG324">
            <v>0.46960000000000002</v>
          </cell>
        </row>
        <row r="325">
          <cell r="C325">
            <v>2447</v>
          </cell>
          <cell r="D325" t="str">
            <v>Cheney Middle School</v>
          </cell>
          <cell r="E325">
            <v>0</v>
          </cell>
          <cell r="F325">
            <v>0</v>
          </cell>
          <cell r="G325">
            <v>0</v>
          </cell>
          <cell r="H325">
            <v>0</v>
          </cell>
          <cell r="I325">
            <v>0</v>
          </cell>
          <cell r="J325">
            <v>0</v>
          </cell>
          <cell r="K325">
            <v>0</v>
          </cell>
          <cell r="L325">
            <v>196</v>
          </cell>
          <cell r="M325">
            <v>211</v>
          </cell>
          <cell r="N325">
            <v>219</v>
          </cell>
          <cell r="O325">
            <v>0</v>
          </cell>
          <cell r="P325">
            <v>0</v>
          </cell>
          <cell r="Q325">
            <v>0</v>
          </cell>
          <cell r="R325">
            <v>0</v>
          </cell>
          <cell r="S325" t="str">
            <v>No Students</v>
          </cell>
          <cell r="T325" t="str">
            <v>No Students</v>
          </cell>
          <cell r="U325" t="str">
            <v>No Students</v>
          </cell>
          <cell r="V325" t="str">
            <v>No Students</v>
          </cell>
          <cell r="W325" t="str">
            <v>No Students</v>
          </cell>
          <cell r="X325" t="str">
            <v>No Students</v>
          </cell>
          <cell r="Y325" t="str">
            <v>No Students</v>
          </cell>
          <cell r="Z325">
            <v>110</v>
          </cell>
          <cell r="AA325">
            <v>122</v>
          </cell>
          <cell r="AB325">
            <v>123</v>
          </cell>
          <cell r="AC325" t="str">
            <v>No Students</v>
          </cell>
          <cell r="AD325" t="str">
            <v>No Students</v>
          </cell>
          <cell r="AE325" t="str">
            <v>No Students</v>
          </cell>
          <cell r="AF325" t="str">
            <v>No Students</v>
          </cell>
          <cell r="AG325">
            <v>0.56710000000000005</v>
          </cell>
        </row>
        <row r="326">
          <cell r="C326">
            <v>5396</v>
          </cell>
          <cell r="D326" t="str">
            <v>Cheney Open Doors</v>
          </cell>
          <cell r="E326">
            <v>0</v>
          </cell>
          <cell r="F326">
            <v>0</v>
          </cell>
          <cell r="G326">
            <v>0</v>
          </cell>
          <cell r="H326">
            <v>0</v>
          </cell>
          <cell r="I326">
            <v>0</v>
          </cell>
          <cell r="J326">
            <v>0</v>
          </cell>
          <cell r="K326">
            <v>0</v>
          </cell>
          <cell r="L326">
            <v>0</v>
          </cell>
          <cell r="M326">
            <v>0</v>
          </cell>
          <cell r="N326">
            <v>0</v>
          </cell>
          <cell r="O326">
            <v>0</v>
          </cell>
          <cell r="P326">
            <v>0</v>
          </cell>
          <cell r="Q326">
            <v>1</v>
          </cell>
          <cell r="R326">
            <v>9</v>
          </cell>
          <cell r="S326" t="str">
            <v>No Students</v>
          </cell>
          <cell r="T326" t="str">
            <v>No Students</v>
          </cell>
          <cell r="U326" t="str">
            <v>No Students</v>
          </cell>
          <cell r="V326" t="str">
            <v>No Students</v>
          </cell>
          <cell r="W326" t="str">
            <v>No Students</v>
          </cell>
          <cell r="X326" t="str">
            <v>No Students</v>
          </cell>
          <cell r="Y326" t="str">
            <v>No Students</v>
          </cell>
          <cell r="Z326" t="str">
            <v>No Students</v>
          </cell>
          <cell r="AA326" t="str">
            <v>No Students</v>
          </cell>
          <cell r="AB326" t="str">
            <v>No Students</v>
          </cell>
          <cell r="AC326" t="str">
            <v>No Students</v>
          </cell>
          <cell r="AD326" t="str">
            <v>No Students</v>
          </cell>
          <cell r="AE326" t="str">
            <v>No Students</v>
          </cell>
          <cell r="AF326" t="str">
            <v>N&lt;10</v>
          </cell>
          <cell r="AG326">
            <v>0.3</v>
          </cell>
        </row>
        <row r="327">
          <cell r="C327">
            <v>5035</v>
          </cell>
          <cell r="D327" t="str">
            <v>HomeWorks</v>
          </cell>
          <cell r="E327">
            <v>12</v>
          </cell>
          <cell r="F327">
            <v>0</v>
          </cell>
          <cell r="G327">
            <v>17</v>
          </cell>
          <cell r="H327">
            <v>12</v>
          </cell>
          <cell r="I327">
            <v>13</v>
          </cell>
          <cell r="J327">
            <v>15</v>
          </cell>
          <cell r="K327">
            <v>15</v>
          </cell>
          <cell r="L327">
            <v>10</v>
          </cell>
          <cell r="M327">
            <v>17</v>
          </cell>
          <cell r="N327">
            <v>9</v>
          </cell>
          <cell r="O327">
            <v>5</v>
          </cell>
          <cell r="P327">
            <v>3</v>
          </cell>
          <cell r="Q327">
            <v>0</v>
          </cell>
          <cell r="R327">
            <v>0</v>
          </cell>
          <cell r="S327" t="str">
            <v>N&lt;10</v>
          </cell>
          <cell r="T327" t="str">
            <v>No Students</v>
          </cell>
          <cell r="U327" t="str">
            <v>N&lt;10</v>
          </cell>
          <cell r="V327" t="str">
            <v>N&lt;10</v>
          </cell>
          <cell r="W327" t="str">
            <v>N&lt;10</v>
          </cell>
          <cell r="X327" t="str">
            <v>N&lt;10</v>
          </cell>
          <cell r="Y327" t="str">
            <v>N&lt;10</v>
          </cell>
          <cell r="Z327" t="str">
            <v>N&lt;10</v>
          </cell>
          <cell r="AA327" t="str">
            <v>N&lt;10</v>
          </cell>
          <cell r="AB327" t="str">
            <v>N&lt;10</v>
          </cell>
          <cell r="AC327" t="str">
            <v>N&lt;10</v>
          </cell>
          <cell r="AD327" t="str">
            <v>N&lt;10</v>
          </cell>
          <cell r="AE327" t="str">
            <v>No Students</v>
          </cell>
          <cell r="AF327" t="str">
            <v>No Students</v>
          </cell>
          <cell r="AG327">
            <v>0.51559999999999995</v>
          </cell>
        </row>
        <row r="328">
          <cell r="C328">
            <v>5294</v>
          </cell>
          <cell r="D328" t="str">
            <v>Phil Snowdon Elementary</v>
          </cell>
          <cell r="E328">
            <v>97</v>
          </cell>
          <cell r="F328">
            <v>0</v>
          </cell>
          <cell r="G328">
            <v>94</v>
          </cell>
          <cell r="H328">
            <v>72</v>
          </cell>
          <cell r="I328">
            <v>96</v>
          </cell>
          <cell r="J328">
            <v>74</v>
          </cell>
          <cell r="K328">
            <v>82</v>
          </cell>
          <cell r="L328">
            <v>0</v>
          </cell>
          <cell r="M328">
            <v>0</v>
          </cell>
          <cell r="N328">
            <v>0</v>
          </cell>
          <cell r="O328">
            <v>0</v>
          </cell>
          <cell r="P328">
            <v>0</v>
          </cell>
          <cell r="Q328">
            <v>0</v>
          </cell>
          <cell r="R328">
            <v>0</v>
          </cell>
          <cell r="S328">
            <v>35</v>
          </cell>
          <cell r="T328" t="str">
            <v>No Students</v>
          </cell>
          <cell r="U328">
            <v>39</v>
          </cell>
          <cell r="V328">
            <v>38</v>
          </cell>
          <cell r="W328">
            <v>52</v>
          </cell>
          <cell r="X328">
            <v>29</v>
          </cell>
          <cell r="Y328">
            <v>41</v>
          </cell>
          <cell r="Z328" t="str">
            <v>No Students</v>
          </cell>
          <cell r="AA328" t="str">
            <v>No Students</v>
          </cell>
          <cell r="AB328" t="str">
            <v>No Students</v>
          </cell>
          <cell r="AC328" t="str">
            <v>No Students</v>
          </cell>
          <cell r="AD328" t="str">
            <v>No Students</v>
          </cell>
          <cell r="AE328" t="str">
            <v>No Students</v>
          </cell>
          <cell r="AF328" t="str">
            <v>No Students</v>
          </cell>
          <cell r="AG328">
            <v>0.45440000000000003</v>
          </cell>
        </row>
        <row r="329">
          <cell r="C329">
            <v>3761</v>
          </cell>
          <cell r="D329" t="str">
            <v>Salnave Elementary</v>
          </cell>
          <cell r="E329">
            <v>44</v>
          </cell>
          <cell r="F329">
            <v>0</v>
          </cell>
          <cell r="G329">
            <v>51</v>
          </cell>
          <cell r="H329">
            <v>43</v>
          </cell>
          <cell r="I329">
            <v>50</v>
          </cell>
          <cell r="J329">
            <v>50</v>
          </cell>
          <cell r="K329">
            <v>48</v>
          </cell>
          <cell r="L329">
            <v>0</v>
          </cell>
          <cell r="M329">
            <v>0</v>
          </cell>
          <cell r="N329">
            <v>0</v>
          </cell>
          <cell r="O329">
            <v>0</v>
          </cell>
          <cell r="P329">
            <v>0</v>
          </cell>
          <cell r="Q329">
            <v>0</v>
          </cell>
          <cell r="R329">
            <v>0</v>
          </cell>
          <cell r="S329">
            <v>15</v>
          </cell>
          <cell r="T329" t="str">
            <v>No Students</v>
          </cell>
          <cell r="U329">
            <v>33</v>
          </cell>
          <cell r="V329">
            <v>26</v>
          </cell>
          <cell r="W329">
            <v>23</v>
          </cell>
          <cell r="X329">
            <v>29</v>
          </cell>
          <cell r="Y329">
            <v>27</v>
          </cell>
          <cell r="Z329" t="str">
            <v>No Students</v>
          </cell>
          <cell r="AA329" t="str">
            <v>No Students</v>
          </cell>
          <cell r="AB329" t="str">
            <v>No Students</v>
          </cell>
          <cell r="AC329" t="str">
            <v>No Students</v>
          </cell>
          <cell r="AD329" t="str">
            <v>No Students</v>
          </cell>
          <cell r="AE329" t="str">
            <v>No Students</v>
          </cell>
          <cell r="AF329" t="str">
            <v>No Students</v>
          </cell>
          <cell r="AG329">
            <v>0.53500000000000003</v>
          </cell>
        </row>
        <row r="330">
          <cell r="C330">
            <v>2814</v>
          </cell>
          <cell r="D330" t="str">
            <v>Sunset Elementary</v>
          </cell>
          <cell r="E330">
            <v>92</v>
          </cell>
          <cell r="F330">
            <v>0</v>
          </cell>
          <cell r="G330">
            <v>94</v>
          </cell>
          <cell r="H330">
            <v>113</v>
          </cell>
          <cell r="I330">
            <v>76</v>
          </cell>
          <cell r="J330">
            <v>88</v>
          </cell>
          <cell r="K330">
            <v>77</v>
          </cell>
          <cell r="L330">
            <v>0</v>
          </cell>
          <cell r="M330">
            <v>0</v>
          </cell>
          <cell r="N330">
            <v>0</v>
          </cell>
          <cell r="O330">
            <v>0</v>
          </cell>
          <cell r="P330">
            <v>0</v>
          </cell>
          <cell r="Q330">
            <v>0</v>
          </cell>
          <cell r="R330">
            <v>0</v>
          </cell>
          <cell r="S330">
            <v>46</v>
          </cell>
          <cell r="T330" t="str">
            <v>No Students</v>
          </cell>
          <cell r="U330">
            <v>66</v>
          </cell>
          <cell r="V330">
            <v>88</v>
          </cell>
          <cell r="W330">
            <v>61</v>
          </cell>
          <cell r="X330">
            <v>62</v>
          </cell>
          <cell r="Y330">
            <v>56</v>
          </cell>
          <cell r="Z330" t="str">
            <v>No Students</v>
          </cell>
          <cell r="AA330" t="str">
            <v>No Students</v>
          </cell>
          <cell r="AB330" t="str">
            <v>No Students</v>
          </cell>
          <cell r="AC330" t="str">
            <v>No Students</v>
          </cell>
          <cell r="AD330" t="str">
            <v>No Students</v>
          </cell>
          <cell r="AE330" t="str">
            <v>No Students</v>
          </cell>
          <cell r="AF330" t="str">
            <v>No Students</v>
          </cell>
          <cell r="AG330">
            <v>0.70189999999999997</v>
          </cell>
        </row>
        <row r="331">
          <cell r="C331">
            <v>1769</v>
          </cell>
          <cell r="D331" t="str">
            <v>Three Springs High School</v>
          </cell>
          <cell r="E331">
            <v>0</v>
          </cell>
          <cell r="F331">
            <v>0</v>
          </cell>
          <cell r="G331">
            <v>0</v>
          </cell>
          <cell r="H331">
            <v>0</v>
          </cell>
          <cell r="I331">
            <v>0</v>
          </cell>
          <cell r="J331">
            <v>0</v>
          </cell>
          <cell r="K331">
            <v>0</v>
          </cell>
          <cell r="L331">
            <v>0</v>
          </cell>
          <cell r="M331">
            <v>0</v>
          </cell>
          <cell r="N331">
            <v>0</v>
          </cell>
          <cell r="O331">
            <v>23</v>
          </cell>
          <cell r="P331">
            <v>22</v>
          </cell>
          <cell r="Q331">
            <v>27</v>
          </cell>
          <cell r="R331">
            <v>43</v>
          </cell>
          <cell r="S331" t="str">
            <v>No Students</v>
          </cell>
          <cell r="T331" t="str">
            <v>No Students</v>
          </cell>
          <cell r="U331" t="str">
            <v>No Students</v>
          </cell>
          <cell r="V331" t="str">
            <v>No Students</v>
          </cell>
          <cell r="W331" t="str">
            <v>No Students</v>
          </cell>
          <cell r="X331" t="str">
            <v>No Students</v>
          </cell>
          <cell r="Y331" t="str">
            <v>No Students</v>
          </cell>
          <cell r="Z331" t="str">
            <v>No Students</v>
          </cell>
          <cell r="AA331" t="str">
            <v>No Students</v>
          </cell>
          <cell r="AB331" t="str">
            <v>No Students</v>
          </cell>
          <cell r="AC331">
            <v>15</v>
          </cell>
          <cell r="AD331">
            <v>11</v>
          </cell>
          <cell r="AE331">
            <v>22</v>
          </cell>
          <cell r="AF331">
            <v>29</v>
          </cell>
          <cell r="AG331">
            <v>0.66959999999999997</v>
          </cell>
        </row>
        <row r="332">
          <cell r="C332">
            <v>5269</v>
          </cell>
          <cell r="D332" t="str">
            <v>Westwood Middle School</v>
          </cell>
          <cell r="E332">
            <v>0</v>
          </cell>
          <cell r="F332">
            <v>0</v>
          </cell>
          <cell r="G332">
            <v>0</v>
          </cell>
          <cell r="H332">
            <v>0</v>
          </cell>
          <cell r="I332">
            <v>0</v>
          </cell>
          <cell r="J332">
            <v>0</v>
          </cell>
          <cell r="K332">
            <v>0</v>
          </cell>
          <cell r="L332">
            <v>205</v>
          </cell>
          <cell r="M332">
            <v>196</v>
          </cell>
          <cell r="N332">
            <v>184</v>
          </cell>
          <cell r="O332">
            <v>0</v>
          </cell>
          <cell r="P332">
            <v>0</v>
          </cell>
          <cell r="Q332">
            <v>0</v>
          </cell>
          <cell r="R332">
            <v>0</v>
          </cell>
          <cell r="S332" t="str">
            <v>No Students</v>
          </cell>
          <cell r="T332" t="str">
            <v>No Students</v>
          </cell>
          <cell r="U332" t="str">
            <v>No Students</v>
          </cell>
          <cell r="V332" t="str">
            <v>No Students</v>
          </cell>
          <cell r="W332" t="str">
            <v>No Students</v>
          </cell>
          <cell r="X332" t="str">
            <v>No Students</v>
          </cell>
          <cell r="Y332" t="str">
            <v>No Students</v>
          </cell>
          <cell r="Z332">
            <v>111</v>
          </cell>
          <cell r="AA332">
            <v>115</v>
          </cell>
          <cell r="AB332">
            <v>109</v>
          </cell>
          <cell r="AC332" t="str">
            <v>No Students</v>
          </cell>
          <cell r="AD332" t="str">
            <v>No Students</v>
          </cell>
          <cell r="AE332" t="str">
            <v>No Students</v>
          </cell>
          <cell r="AF332" t="str">
            <v>No Students</v>
          </cell>
          <cell r="AG332">
            <v>0.5726</v>
          </cell>
        </row>
        <row r="333">
          <cell r="C333">
            <v>3309</v>
          </cell>
          <cell r="D333" t="str">
            <v>Windsor Elementary</v>
          </cell>
          <cell r="E333">
            <v>89</v>
          </cell>
          <cell r="F333">
            <v>0</v>
          </cell>
          <cell r="G333">
            <v>80</v>
          </cell>
          <cell r="H333">
            <v>102</v>
          </cell>
          <cell r="I333">
            <v>91</v>
          </cell>
          <cell r="J333">
            <v>85</v>
          </cell>
          <cell r="K333">
            <v>93</v>
          </cell>
          <cell r="L333">
            <v>0</v>
          </cell>
          <cell r="M333">
            <v>0</v>
          </cell>
          <cell r="N333">
            <v>0</v>
          </cell>
          <cell r="O333">
            <v>0</v>
          </cell>
          <cell r="P333">
            <v>0</v>
          </cell>
          <cell r="Q333">
            <v>0</v>
          </cell>
          <cell r="R333">
            <v>0</v>
          </cell>
          <cell r="S333">
            <v>25</v>
          </cell>
          <cell r="T333" t="str">
            <v>No Students</v>
          </cell>
          <cell r="U333">
            <v>24</v>
          </cell>
          <cell r="V333">
            <v>39</v>
          </cell>
          <cell r="W333">
            <v>36</v>
          </cell>
          <cell r="X333">
            <v>42</v>
          </cell>
          <cell r="Y333">
            <v>39</v>
          </cell>
          <cell r="Z333" t="str">
            <v>No Students</v>
          </cell>
          <cell r="AA333" t="str">
            <v>No Students</v>
          </cell>
          <cell r="AB333" t="str">
            <v>No Students</v>
          </cell>
          <cell r="AC333" t="str">
            <v>No Students</v>
          </cell>
          <cell r="AD333" t="str">
            <v>No Students</v>
          </cell>
          <cell r="AE333" t="str">
            <v>No Students</v>
          </cell>
          <cell r="AF333" t="str">
            <v>No Students</v>
          </cell>
          <cell r="AG333">
            <v>0.37959999999999999</v>
          </cell>
        </row>
        <row r="334">
          <cell r="C334">
            <v>5126</v>
          </cell>
          <cell r="D334" t="str">
            <v>Birth To Three</v>
          </cell>
          <cell r="E334">
            <v>4</v>
          </cell>
          <cell r="F334">
            <v>0</v>
          </cell>
          <cell r="G334">
            <v>0</v>
          </cell>
          <cell r="H334">
            <v>0</v>
          </cell>
          <cell r="I334">
            <v>0</v>
          </cell>
          <cell r="J334">
            <v>0</v>
          </cell>
          <cell r="K334">
            <v>0</v>
          </cell>
          <cell r="L334">
            <v>0</v>
          </cell>
          <cell r="M334">
            <v>0</v>
          </cell>
          <cell r="N334">
            <v>0</v>
          </cell>
          <cell r="O334">
            <v>0</v>
          </cell>
          <cell r="P334">
            <v>0</v>
          </cell>
          <cell r="Q334">
            <v>0</v>
          </cell>
          <cell r="R334">
            <v>0</v>
          </cell>
          <cell r="S334" t="str">
            <v>N&lt;10</v>
          </cell>
          <cell r="T334" t="str">
            <v>No Students</v>
          </cell>
          <cell r="U334" t="str">
            <v>No Students</v>
          </cell>
          <cell r="V334" t="str">
            <v>No Students</v>
          </cell>
          <cell r="W334" t="str">
            <v>No Students</v>
          </cell>
          <cell r="X334" t="str">
            <v>No Students</v>
          </cell>
          <cell r="Y334" t="str">
            <v>No Students</v>
          </cell>
          <cell r="Z334" t="str">
            <v>No Students</v>
          </cell>
          <cell r="AA334" t="str">
            <v>No Students</v>
          </cell>
          <cell r="AB334" t="str">
            <v>No Students</v>
          </cell>
          <cell r="AC334" t="str">
            <v>No Students</v>
          </cell>
          <cell r="AD334" t="str">
            <v>No Students</v>
          </cell>
          <cell r="AE334" t="str">
            <v>No Students</v>
          </cell>
          <cell r="AF334" t="str">
            <v>No Students</v>
          </cell>
          <cell r="AG334">
            <v>0.25</v>
          </cell>
        </row>
        <row r="335">
          <cell r="C335">
            <v>5523</v>
          </cell>
          <cell r="D335" t="str">
            <v>Chewelah Open Doors Reengagement Program</v>
          </cell>
          <cell r="E335">
            <v>0</v>
          </cell>
          <cell r="F335">
            <v>0</v>
          </cell>
          <cell r="G335">
            <v>0</v>
          </cell>
          <cell r="H335">
            <v>0</v>
          </cell>
          <cell r="I335">
            <v>0</v>
          </cell>
          <cell r="J335">
            <v>0</v>
          </cell>
          <cell r="K335">
            <v>0</v>
          </cell>
          <cell r="L335">
            <v>0</v>
          </cell>
          <cell r="M335">
            <v>0</v>
          </cell>
          <cell r="N335">
            <v>0</v>
          </cell>
          <cell r="O335">
            <v>0</v>
          </cell>
          <cell r="P335">
            <v>0</v>
          </cell>
          <cell r="Q335">
            <v>7</v>
          </cell>
          <cell r="R335">
            <v>20</v>
          </cell>
          <cell r="S335" t="str">
            <v>No Students</v>
          </cell>
          <cell r="T335" t="str">
            <v>No Students</v>
          </cell>
          <cell r="U335" t="str">
            <v>No Students</v>
          </cell>
          <cell r="V335" t="str">
            <v>No Students</v>
          </cell>
          <cell r="W335" t="str">
            <v>No Students</v>
          </cell>
          <cell r="X335" t="str">
            <v>No Students</v>
          </cell>
          <cell r="Y335" t="str">
            <v>No Students</v>
          </cell>
          <cell r="Z335" t="str">
            <v>No Students</v>
          </cell>
          <cell r="AA335" t="str">
            <v>No Students</v>
          </cell>
          <cell r="AB335" t="str">
            <v>No Students</v>
          </cell>
          <cell r="AC335" t="str">
            <v>No Students</v>
          </cell>
          <cell r="AD335" t="str">
            <v>No Students</v>
          </cell>
          <cell r="AE335" t="str">
            <v>N&lt;10</v>
          </cell>
          <cell r="AF335">
            <v>17</v>
          </cell>
          <cell r="AG335">
            <v>0.85189999999999999</v>
          </cell>
        </row>
        <row r="336">
          <cell r="C336">
            <v>2664</v>
          </cell>
          <cell r="D336" t="str">
            <v>Gess Elementary</v>
          </cell>
          <cell r="E336">
            <v>48</v>
          </cell>
          <cell r="F336">
            <v>0</v>
          </cell>
          <cell r="G336">
            <v>55</v>
          </cell>
          <cell r="H336">
            <v>29</v>
          </cell>
          <cell r="I336">
            <v>51</v>
          </cell>
          <cell r="J336">
            <v>49</v>
          </cell>
          <cell r="K336">
            <v>44</v>
          </cell>
          <cell r="L336">
            <v>55</v>
          </cell>
          <cell r="M336">
            <v>0</v>
          </cell>
          <cell r="N336">
            <v>0</v>
          </cell>
          <cell r="O336">
            <v>0</v>
          </cell>
          <cell r="P336">
            <v>0</v>
          </cell>
          <cell r="Q336">
            <v>0</v>
          </cell>
          <cell r="R336">
            <v>0</v>
          </cell>
          <cell r="S336">
            <v>20</v>
          </cell>
          <cell r="T336" t="str">
            <v>No Students</v>
          </cell>
          <cell r="U336">
            <v>34</v>
          </cell>
          <cell r="V336">
            <v>18</v>
          </cell>
          <cell r="W336">
            <v>30</v>
          </cell>
          <cell r="X336">
            <v>33</v>
          </cell>
          <cell r="Y336">
            <v>35</v>
          </cell>
          <cell r="Z336">
            <v>37</v>
          </cell>
          <cell r="AA336" t="str">
            <v>No Students</v>
          </cell>
          <cell r="AB336" t="str">
            <v>No Students</v>
          </cell>
          <cell r="AC336" t="str">
            <v>No Students</v>
          </cell>
          <cell r="AD336" t="str">
            <v>No Students</v>
          </cell>
          <cell r="AE336" t="str">
            <v>No Students</v>
          </cell>
          <cell r="AF336" t="str">
            <v>No Students</v>
          </cell>
          <cell r="AG336">
            <v>0.62539999999999996</v>
          </cell>
        </row>
        <row r="337">
          <cell r="C337">
            <v>2404</v>
          </cell>
          <cell r="D337" t="str">
            <v>Jenkins Junior/Senior High</v>
          </cell>
          <cell r="E337">
            <v>0</v>
          </cell>
          <cell r="F337">
            <v>0</v>
          </cell>
          <cell r="G337">
            <v>0</v>
          </cell>
          <cell r="H337">
            <v>0</v>
          </cell>
          <cell r="I337">
            <v>0</v>
          </cell>
          <cell r="J337">
            <v>0</v>
          </cell>
          <cell r="K337">
            <v>0</v>
          </cell>
          <cell r="L337">
            <v>0</v>
          </cell>
          <cell r="M337">
            <v>45</v>
          </cell>
          <cell r="N337">
            <v>38</v>
          </cell>
          <cell r="O337">
            <v>62</v>
          </cell>
          <cell r="P337">
            <v>63</v>
          </cell>
          <cell r="Q337">
            <v>53</v>
          </cell>
          <cell r="R337">
            <v>55</v>
          </cell>
          <cell r="S337" t="str">
            <v>No Students</v>
          </cell>
          <cell r="T337" t="str">
            <v>No Students</v>
          </cell>
          <cell r="U337" t="str">
            <v>No Students</v>
          </cell>
          <cell r="V337" t="str">
            <v>No Students</v>
          </cell>
          <cell r="W337" t="str">
            <v>No Students</v>
          </cell>
          <cell r="X337" t="str">
            <v>No Students</v>
          </cell>
          <cell r="Y337" t="str">
            <v>No Students</v>
          </cell>
          <cell r="Z337" t="str">
            <v>No Students</v>
          </cell>
          <cell r="AA337">
            <v>30</v>
          </cell>
          <cell r="AB337">
            <v>19</v>
          </cell>
          <cell r="AC337">
            <v>33</v>
          </cell>
          <cell r="AD337">
            <v>41</v>
          </cell>
          <cell r="AE337">
            <v>26</v>
          </cell>
          <cell r="AF337">
            <v>19</v>
          </cell>
          <cell r="AG337">
            <v>0.53159999999999996</v>
          </cell>
        </row>
        <row r="338">
          <cell r="C338">
            <v>1763</v>
          </cell>
          <cell r="D338" t="str">
            <v>Quartzite Learning</v>
          </cell>
          <cell r="E338">
            <v>2</v>
          </cell>
          <cell r="F338">
            <v>0</v>
          </cell>
          <cell r="G338">
            <v>4</v>
          </cell>
          <cell r="H338">
            <v>5</v>
          </cell>
          <cell r="I338">
            <v>7</v>
          </cell>
          <cell r="J338">
            <v>12</v>
          </cell>
          <cell r="K338">
            <v>3</v>
          </cell>
          <cell r="L338">
            <v>7</v>
          </cell>
          <cell r="M338">
            <v>8</v>
          </cell>
          <cell r="N338">
            <v>13</v>
          </cell>
          <cell r="O338">
            <v>13</v>
          </cell>
          <cell r="P338">
            <v>18</v>
          </cell>
          <cell r="Q338">
            <v>12</v>
          </cell>
          <cell r="R338">
            <v>14</v>
          </cell>
          <cell r="S338" t="str">
            <v>N&lt;10</v>
          </cell>
          <cell r="T338" t="str">
            <v>No Students</v>
          </cell>
          <cell r="U338" t="str">
            <v>N&lt;10</v>
          </cell>
          <cell r="V338" t="str">
            <v>N&lt;10</v>
          </cell>
          <cell r="W338" t="str">
            <v>N&lt;10</v>
          </cell>
          <cell r="X338">
            <v>10</v>
          </cell>
          <cell r="Y338" t="str">
            <v>N&lt;10</v>
          </cell>
          <cell r="Z338" t="str">
            <v>N&lt;10</v>
          </cell>
          <cell r="AA338" t="str">
            <v>N&lt;10</v>
          </cell>
          <cell r="AB338" t="str">
            <v>N&lt;10</v>
          </cell>
          <cell r="AC338" t="str">
            <v>N&lt;10</v>
          </cell>
          <cell r="AD338">
            <v>12</v>
          </cell>
          <cell r="AE338" t="str">
            <v>N&lt;10</v>
          </cell>
          <cell r="AF338">
            <v>12</v>
          </cell>
          <cell r="AG338">
            <v>0.68640000000000001</v>
          </cell>
        </row>
        <row r="339">
          <cell r="C339">
            <v>5549</v>
          </cell>
          <cell r="D339" t="str">
            <v>Chief Leschi Schools</v>
          </cell>
          <cell r="E339">
            <v>68</v>
          </cell>
          <cell r="F339">
            <v>0</v>
          </cell>
          <cell r="G339">
            <v>52</v>
          </cell>
          <cell r="H339">
            <v>38</v>
          </cell>
          <cell r="I339">
            <v>51</v>
          </cell>
          <cell r="J339">
            <v>40</v>
          </cell>
          <cell r="K339">
            <v>50</v>
          </cell>
          <cell r="L339">
            <v>46</v>
          </cell>
          <cell r="M339">
            <v>42</v>
          </cell>
          <cell r="N339">
            <v>48</v>
          </cell>
          <cell r="O339">
            <v>49</v>
          </cell>
          <cell r="P339">
            <v>45</v>
          </cell>
          <cell r="Q339">
            <v>41</v>
          </cell>
          <cell r="R339">
            <v>42</v>
          </cell>
          <cell r="S339">
            <v>35</v>
          </cell>
          <cell r="T339" t="str">
            <v>No Students</v>
          </cell>
          <cell r="U339">
            <v>26</v>
          </cell>
          <cell r="V339">
            <v>17</v>
          </cell>
          <cell r="W339">
            <v>31</v>
          </cell>
          <cell r="X339">
            <v>26</v>
          </cell>
          <cell r="Y339">
            <v>23</v>
          </cell>
          <cell r="Z339">
            <v>26</v>
          </cell>
          <cell r="AA339">
            <v>21</v>
          </cell>
          <cell r="AB339">
            <v>21</v>
          </cell>
          <cell r="AC339">
            <v>30</v>
          </cell>
          <cell r="AD339">
            <v>26</v>
          </cell>
          <cell r="AE339">
            <v>21</v>
          </cell>
          <cell r="AF339">
            <v>20</v>
          </cell>
          <cell r="AG339">
            <v>0.52780000000000005</v>
          </cell>
        </row>
        <row r="340">
          <cell r="C340">
            <v>4552</v>
          </cell>
          <cell r="D340" t="str">
            <v>Chimacum Creek Primary School</v>
          </cell>
          <cell r="E340">
            <v>66</v>
          </cell>
          <cell r="F340">
            <v>0</v>
          </cell>
          <cell r="G340">
            <v>53</v>
          </cell>
          <cell r="H340">
            <v>51</v>
          </cell>
          <cell r="I340">
            <v>0</v>
          </cell>
          <cell r="J340">
            <v>0</v>
          </cell>
          <cell r="K340">
            <v>0</v>
          </cell>
          <cell r="L340">
            <v>0</v>
          </cell>
          <cell r="M340">
            <v>0</v>
          </cell>
          <cell r="N340">
            <v>0</v>
          </cell>
          <cell r="O340">
            <v>0</v>
          </cell>
          <cell r="P340">
            <v>0</v>
          </cell>
          <cell r="Q340">
            <v>0</v>
          </cell>
          <cell r="R340">
            <v>0</v>
          </cell>
          <cell r="S340">
            <v>36</v>
          </cell>
          <cell r="T340" t="str">
            <v>No Students</v>
          </cell>
          <cell r="U340">
            <v>35</v>
          </cell>
          <cell r="V340">
            <v>33</v>
          </cell>
          <cell r="W340" t="str">
            <v>No Students</v>
          </cell>
          <cell r="X340" t="str">
            <v>No Students</v>
          </cell>
          <cell r="Y340" t="str">
            <v>No Students</v>
          </cell>
          <cell r="Z340" t="str">
            <v>No Students</v>
          </cell>
          <cell r="AA340" t="str">
            <v>No Students</v>
          </cell>
          <cell r="AB340" t="str">
            <v>No Students</v>
          </cell>
          <cell r="AC340" t="str">
            <v>No Students</v>
          </cell>
          <cell r="AD340" t="str">
            <v>No Students</v>
          </cell>
          <cell r="AE340" t="str">
            <v>No Students</v>
          </cell>
          <cell r="AF340" t="str">
            <v>No Students</v>
          </cell>
          <cell r="AG340">
            <v>0.61180000000000001</v>
          </cell>
        </row>
        <row r="341">
          <cell r="C341">
            <v>2697</v>
          </cell>
          <cell r="D341" t="str">
            <v>Chimacum Elementary School</v>
          </cell>
          <cell r="E341">
            <v>0</v>
          </cell>
          <cell r="F341">
            <v>0</v>
          </cell>
          <cell r="G341">
            <v>0</v>
          </cell>
          <cell r="H341">
            <v>0</v>
          </cell>
          <cell r="I341">
            <v>62</v>
          </cell>
          <cell r="J341">
            <v>46</v>
          </cell>
          <cell r="K341">
            <v>41</v>
          </cell>
          <cell r="L341">
            <v>63</v>
          </cell>
          <cell r="M341">
            <v>0</v>
          </cell>
          <cell r="N341">
            <v>0</v>
          </cell>
          <cell r="O341">
            <v>0</v>
          </cell>
          <cell r="P341">
            <v>0</v>
          </cell>
          <cell r="Q341">
            <v>0</v>
          </cell>
          <cell r="R341">
            <v>0</v>
          </cell>
          <cell r="S341" t="str">
            <v>No Students</v>
          </cell>
          <cell r="T341" t="str">
            <v>No Students</v>
          </cell>
          <cell r="U341" t="str">
            <v>No Students</v>
          </cell>
          <cell r="V341" t="str">
            <v>No Students</v>
          </cell>
          <cell r="W341">
            <v>39</v>
          </cell>
          <cell r="X341">
            <v>32</v>
          </cell>
          <cell r="Y341">
            <v>27</v>
          </cell>
          <cell r="Z341">
            <v>38</v>
          </cell>
          <cell r="AA341" t="str">
            <v>No Students</v>
          </cell>
          <cell r="AB341" t="str">
            <v>No Students</v>
          </cell>
          <cell r="AC341" t="str">
            <v>No Students</v>
          </cell>
          <cell r="AD341" t="str">
            <v>No Students</v>
          </cell>
          <cell r="AE341" t="str">
            <v>No Students</v>
          </cell>
          <cell r="AF341" t="str">
            <v>No Students</v>
          </cell>
          <cell r="AG341">
            <v>0.64149999999999996</v>
          </cell>
        </row>
        <row r="342">
          <cell r="C342">
            <v>3275</v>
          </cell>
          <cell r="D342" t="str">
            <v>Chimacum Junior/Senior High School</v>
          </cell>
          <cell r="E342">
            <v>0</v>
          </cell>
          <cell r="F342">
            <v>0</v>
          </cell>
          <cell r="G342">
            <v>0</v>
          </cell>
          <cell r="H342">
            <v>0</v>
          </cell>
          <cell r="I342">
            <v>0</v>
          </cell>
          <cell r="J342">
            <v>0</v>
          </cell>
          <cell r="K342">
            <v>0</v>
          </cell>
          <cell r="L342">
            <v>0</v>
          </cell>
          <cell r="M342">
            <v>37</v>
          </cell>
          <cell r="N342">
            <v>47</v>
          </cell>
          <cell r="O342">
            <v>56</v>
          </cell>
          <cell r="P342">
            <v>38</v>
          </cell>
          <cell r="Q342">
            <v>42</v>
          </cell>
          <cell r="R342">
            <v>39</v>
          </cell>
          <cell r="S342" t="str">
            <v>No Students</v>
          </cell>
          <cell r="T342" t="str">
            <v>No Students</v>
          </cell>
          <cell r="U342" t="str">
            <v>No Students</v>
          </cell>
          <cell r="V342" t="str">
            <v>No Students</v>
          </cell>
          <cell r="W342" t="str">
            <v>No Students</v>
          </cell>
          <cell r="X342" t="str">
            <v>No Students</v>
          </cell>
          <cell r="Y342" t="str">
            <v>No Students</v>
          </cell>
          <cell r="Z342" t="str">
            <v>No Students</v>
          </cell>
          <cell r="AA342">
            <v>16</v>
          </cell>
          <cell r="AB342">
            <v>28</v>
          </cell>
          <cell r="AC342">
            <v>29</v>
          </cell>
          <cell r="AD342">
            <v>19</v>
          </cell>
          <cell r="AE342">
            <v>22</v>
          </cell>
          <cell r="AF342">
            <v>16</v>
          </cell>
          <cell r="AG342">
            <v>0.50190000000000001</v>
          </cell>
        </row>
        <row r="343">
          <cell r="C343">
            <v>1724</v>
          </cell>
          <cell r="D343" t="str">
            <v>PI Program</v>
          </cell>
          <cell r="E343">
            <v>0</v>
          </cell>
          <cell r="F343">
            <v>0</v>
          </cell>
          <cell r="G343">
            <v>1</v>
          </cell>
          <cell r="H343">
            <v>0</v>
          </cell>
          <cell r="I343">
            <v>0</v>
          </cell>
          <cell r="J343">
            <v>3</v>
          </cell>
          <cell r="K343">
            <v>4</v>
          </cell>
          <cell r="L343">
            <v>5</v>
          </cell>
          <cell r="M343">
            <v>4</v>
          </cell>
          <cell r="N343">
            <v>4</v>
          </cell>
          <cell r="O343">
            <v>6</v>
          </cell>
          <cell r="P343">
            <v>12</v>
          </cell>
          <cell r="Q343">
            <v>7</v>
          </cell>
          <cell r="R343">
            <v>10</v>
          </cell>
          <cell r="S343" t="str">
            <v>No Students</v>
          </cell>
          <cell r="T343" t="str">
            <v>No Students</v>
          </cell>
          <cell r="U343" t="str">
            <v>No Students</v>
          </cell>
          <cell r="V343" t="str">
            <v>No Students</v>
          </cell>
          <cell r="W343" t="str">
            <v>No Students</v>
          </cell>
          <cell r="X343" t="str">
            <v>N&lt;10</v>
          </cell>
          <cell r="Y343" t="str">
            <v>N&lt;10</v>
          </cell>
          <cell r="Z343" t="str">
            <v>N&lt;10</v>
          </cell>
          <cell r="AA343" t="str">
            <v>N&lt;10</v>
          </cell>
          <cell r="AB343" t="str">
            <v>N&lt;10</v>
          </cell>
          <cell r="AC343" t="str">
            <v>N&lt;10</v>
          </cell>
          <cell r="AD343" t="str">
            <v>N&lt;10</v>
          </cell>
          <cell r="AE343" t="str">
            <v>N&lt;10</v>
          </cell>
          <cell r="AF343" t="str">
            <v>N&lt;10</v>
          </cell>
          <cell r="AG343">
            <v>0.57140000000000002</v>
          </cell>
        </row>
        <row r="344">
          <cell r="C344">
            <v>2299</v>
          </cell>
          <cell r="D344" t="str">
            <v>Charles Francis Adams High School</v>
          </cell>
          <cell r="E344">
            <v>0</v>
          </cell>
          <cell r="F344">
            <v>0</v>
          </cell>
          <cell r="G344">
            <v>0</v>
          </cell>
          <cell r="H344">
            <v>0</v>
          </cell>
          <cell r="I344">
            <v>0</v>
          </cell>
          <cell r="J344">
            <v>0</v>
          </cell>
          <cell r="K344">
            <v>0</v>
          </cell>
          <cell r="L344">
            <v>0</v>
          </cell>
          <cell r="M344">
            <v>0</v>
          </cell>
          <cell r="N344">
            <v>1</v>
          </cell>
          <cell r="O344">
            <v>204</v>
          </cell>
          <cell r="P344">
            <v>200</v>
          </cell>
          <cell r="Q344">
            <v>184</v>
          </cell>
          <cell r="R344">
            <v>159</v>
          </cell>
          <cell r="S344" t="str">
            <v>No Students</v>
          </cell>
          <cell r="T344" t="str">
            <v>No Students</v>
          </cell>
          <cell r="U344" t="str">
            <v>No Students</v>
          </cell>
          <cell r="V344" t="str">
            <v>No Students</v>
          </cell>
          <cell r="W344" t="str">
            <v>No Students</v>
          </cell>
          <cell r="X344" t="str">
            <v>No Students</v>
          </cell>
          <cell r="Y344" t="str">
            <v>No Students</v>
          </cell>
          <cell r="Z344" t="str">
            <v>No Students</v>
          </cell>
          <cell r="AA344" t="str">
            <v>No Students</v>
          </cell>
          <cell r="AB344" t="str">
            <v>N&lt;10</v>
          </cell>
          <cell r="AC344">
            <v>112</v>
          </cell>
          <cell r="AD344">
            <v>102</v>
          </cell>
          <cell r="AE344">
            <v>79</v>
          </cell>
          <cell r="AF344">
            <v>58</v>
          </cell>
          <cell r="AG344">
            <v>0.47060000000000002</v>
          </cell>
        </row>
        <row r="345">
          <cell r="C345">
            <v>5644</v>
          </cell>
          <cell r="D345" t="str">
            <v>Clarkston Home Alliance</v>
          </cell>
          <cell r="E345">
            <v>0</v>
          </cell>
          <cell r="F345">
            <v>0</v>
          </cell>
          <cell r="G345">
            <v>1</v>
          </cell>
          <cell r="H345">
            <v>2</v>
          </cell>
          <cell r="I345">
            <v>0</v>
          </cell>
          <cell r="J345">
            <v>1</v>
          </cell>
          <cell r="K345">
            <v>2</v>
          </cell>
          <cell r="L345">
            <v>3</v>
          </cell>
          <cell r="M345">
            <v>4</v>
          </cell>
          <cell r="N345">
            <v>1</v>
          </cell>
          <cell r="O345">
            <v>0</v>
          </cell>
          <cell r="P345">
            <v>0</v>
          </cell>
          <cell r="Q345">
            <v>0</v>
          </cell>
          <cell r="R345">
            <v>0</v>
          </cell>
          <cell r="S345" t="str">
            <v>No Students</v>
          </cell>
          <cell r="T345" t="str">
            <v>No Students</v>
          </cell>
          <cell r="U345" t="str">
            <v>No Students</v>
          </cell>
          <cell r="V345" t="str">
            <v>N&lt;10</v>
          </cell>
          <cell r="W345" t="str">
            <v>No Students</v>
          </cell>
          <cell r="X345" t="str">
            <v>N&lt;10</v>
          </cell>
          <cell r="Y345" t="str">
            <v>N&lt;10</v>
          </cell>
          <cell r="Z345" t="str">
            <v>N&lt;10</v>
          </cell>
          <cell r="AA345" t="str">
            <v>N&lt;10</v>
          </cell>
          <cell r="AB345" t="str">
            <v>No Students</v>
          </cell>
          <cell r="AC345" t="str">
            <v>No Students</v>
          </cell>
          <cell r="AD345" t="str">
            <v>No Students</v>
          </cell>
          <cell r="AE345" t="str">
            <v>No Students</v>
          </cell>
          <cell r="AF345" t="str">
            <v>No Students</v>
          </cell>
          <cell r="AG345">
            <v>0.57140000000000002</v>
          </cell>
        </row>
        <row r="346">
          <cell r="C346">
            <v>1617</v>
          </cell>
          <cell r="D346" t="str">
            <v>Educational Opportunity Center</v>
          </cell>
          <cell r="E346">
            <v>0</v>
          </cell>
          <cell r="F346">
            <v>0</v>
          </cell>
          <cell r="G346">
            <v>0</v>
          </cell>
          <cell r="H346">
            <v>0</v>
          </cell>
          <cell r="I346">
            <v>0</v>
          </cell>
          <cell r="J346">
            <v>0</v>
          </cell>
          <cell r="K346">
            <v>0</v>
          </cell>
          <cell r="L346">
            <v>0</v>
          </cell>
          <cell r="M346">
            <v>0</v>
          </cell>
          <cell r="N346">
            <v>0</v>
          </cell>
          <cell r="O346">
            <v>6</v>
          </cell>
          <cell r="P346">
            <v>19</v>
          </cell>
          <cell r="Q346">
            <v>39</v>
          </cell>
          <cell r="R346">
            <v>60</v>
          </cell>
          <cell r="S346" t="str">
            <v>No Students</v>
          </cell>
          <cell r="T346" t="str">
            <v>No Students</v>
          </cell>
          <cell r="U346" t="str">
            <v>No Students</v>
          </cell>
          <cell r="V346" t="str">
            <v>No Students</v>
          </cell>
          <cell r="W346" t="str">
            <v>No Students</v>
          </cell>
          <cell r="X346" t="str">
            <v>No Students</v>
          </cell>
          <cell r="Y346" t="str">
            <v>No Students</v>
          </cell>
          <cell r="Z346" t="str">
            <v>No Students</v>
          </cell>
          <cell r="AA346" t="str">
            <v>No Students</v>
          </cell>
          <cell r="AB346" t="str">
            <v>No Students</v>
          </cell>
          <cell r="AC346" t="str">
            <v>N&lt;10</v>
          </cell>
          <cell r="AD346">
            <v>13</v>
          </cell>
          <cell r="AE346">
            <v>32</v>
          </cell>
          <cell r="AF346">
            <v>44</v>
          </cell>
          <cell r="AG346">
            <v>0.7661</v>
          </cell>
        </row>
        <row r="347">
          <cell r="C347">
            <v>5413</v>
          </cell>
          <cell r="D347" t="str">
            <v>Educational Opportunity Center Reengagement</v>
          </cell>
          <cell r="E347">
            <v>0</v>
          </cell>
          <cell r="F347">
            <v>0</v>
          </cell>
          <cell r="G347">
            <v>0</v>
          </cell>
          <cell r="H347">
            <v>0</v>
          </cell>
          <cell r="I347">
            <v>0</v>
          </cell>
          <cell r="J347">
            <v>0</v>
          </cell>
          <cell r="K347">
            <v>0</v>
          </cell>
          <cell r="L347">
            <v>0</v>
          </cell>
          <cell r="M347">
            <v>0</v>
          </cell>
          <cell r="N347">
            <v>0</v>
          </cell>
          <cell r="O347">
            <v>0</v>
          </cell>
          <cell r="P347">
            <v>0</v>
          </cell>
          <cell r="Q347">
            <v>0</v>
          </cell>
          <cell r="R347">
            <v>1</v>
          </cell>
          <cell r="S347" t="str">
            <v>No Students</v>
          </cell>
          <cell r="T347" t="str">
            <v>No Students</v>
          </cell>
          <cell r="U347" t="str">
            <v>No Students</v>
          </cell>
          <cell r="V347" t="str">
            <v>No Students</v>
          </cell>
          <cell r="W347" t="str">
            <v>No Students</v>
          </cell>
          <cell r="X347" t="str">
            <v>No Students</v>
          </cell>
          <cell r="Y347" t="str">
            <v>No Students</v>
          </cell>
          <cell r="Z347" t="str">
            <v>No Students</v>
          </cell>
          <cell r="AA347" t="str">
            <v>No Students</v>
          </cell>
          <cell r="AB347" t="str">
            <v>No Students</v>
          </cell>
          <cell r="AC347" t="str">
            <v>No Students</v>
          </cell>
          <cell r="AD347" t="str">
            <v>No Students</v>
          </cell>
          <cell r="AE347" t="str">
            <v>No Students</v>
          </cell>
          <cell r="AF347" t="str">
            <v>No Students</v>
          </cell>
          <cell r="AG347">
            <v>0</v>
          </cell>
        </row>
        <row r="348">
          <cell r="C348">
            <v>2962</v>
          </cell>
          <cell r="D348" t="str">
            <v>Grantham Elementary</v>
          </cell>
          <cell r="E348">
            <v>38</v>
          </cell>
          <cell r="F348">
            <v>0</v>
          </cell>
          <cell r="G348">
            <v>43</v>
          </cell>
          <cell r="H348">
            <v>42</v>
          </cell>
          <cell r="I348">
            <v>59</v>
          </cell>
          <cell r="J348">
            <v>36</v>
          </cell>
          <cell r="K348">
            <v>44</v>
          </cell>
          <cell r="L348">
            <v>39</v>
          </cell>
          <cell r="M348">
            <v>0</v>
          </cell>
          <cell r="N348">
            <v>0</v>
          </cell>
          <cell r="O348">
            <v>0</v>
          </cell>
          <cell r="P348">
            <v>0</v>
          </cell>
          <cell r="Q348">
            <v>0</v>
          </cell>
          <cell r="R348">
            <v>0</v>
          </cell>
          <cell r="S348">
            <v>23</v>
          </cell>
          <cell r="T348" t="str">
            <v>No Students</v>
          </cell>
          <cell r="U348">
            <v>33</v>
          </cell>
          <cell r="V348">
            <v>38</v>
          </cell>
          <cell r="W348">
            <v>48</v>
          </cell>
          <cell r="X348">
            <v>29</v>
          </cell>
          <cell r="Y348">
            <v>40</v>
          </cell>
          <cell r="Z348">
            <v>31</v>
          </cell>
          <cell r="AA348" t="str">
            <v>No Students</v>
          </cell>
          <cell r="AB348" t="str">
            <v>No Students</v>
          </cell>
          <cell r="AC348" t="str">
            <v>No Students</v>
          </cell>
          <cell r="AD348" t="str">
            <v>No Students</v>
          </cell>
          <cell r="AE348" t="str">
            <v>No Students</v>
          </cell>
          <cell r="AF348" t="str">
            <v>No Students</v>
          </cell>
          <cell r="AG348">
            <v>0.80400000000000005</v>
          </cell>
        </row>
        <row r="349">
          <cell r="C349">
            <v>4384</v>
          </cell>
          <cell r="D349" t="str">
            <v>Heights Elementary</v>
          </cell>
          <cell r="E349">
            <v>45</v>
          </cell>
          <cell r="F349">
            <v>0</v>
          </cell>
          <cell r="G349">
            <v>42</v>
          </cell>
          <cell r="H349">
            <v>66</v>
          </cell>
          <cell r="I349">
            <v>49</v>
          </cell>
          <cell r="J349">
            <v>65</v>
          </cell>
          <cell r="K349">
            <v>46</v>
          </cell>
          <cell r="L349">
            <v>49</v>
          </cell>
          <cell r="M349">
            <v>0</v>
          </cell>
          <cell r="N349">
            <v>0</v>
          </cell>
          <cell r="O349">
            <v>0</v>
          </cell>
          <cell r="P349">
            <v>0</v>
          </cell>
          <cell r="Q349">
            <v>0</v>
          </cell>
          <cell r="R349">
            <v>0</v>
          </cell>
          <cell r="S349">
            <v>10</v>
          </cell>
          <cell r="T349" t="str">
            <v>No Students</v>
          </cell>
          <cell r="U349">
            <v>18</v>
          </cell>
          <cell r="V349">
            <v>27</v>
          </cell>
          <cell r="W349">
            <v>20</v>
          </cell>
          <cell r="X349">
            <v>17</v>
          </cell>
          <cell r="Y349">
            <v>14</v>
          </cell>
          <cell r="Z349">
            <v>15</v>
          </cell>
          <cell r="AA349" t="str">
            <v>No Students</v>
          </cell>
          <cell r="AB349" t="str">
            <v>No Students</v>
          </cell>
          <cell r="AC349" t="str">
            <v>No Students</v>
          </cell>
          <cell r="AD349" t="str">
            <v>No Students</v>
          </cell>
          <cell r="AE349" t="str">
            <v>No Students</v>
          </cell>
          <cell r="AF349" t="str">
            <v>No Students</v>
          </cell>
          <cell r="AG349">
            <v>0.33429999999999999</v>
          </cell>
        </row>
        <row r="350">
          <cell r="C350">
            <v>3266</v>
          </cell>
          <cell r="D350" t="str">
            <v>Highland Elementary</v>
          </cell>
          <cell r="E350">
            <v>60</v>
          </cell>
          <cell r="F350">
            <v>0</v>
          </cell>
          <cell r="G350">
            <v>37</v>
          </cell>
          <cell r="H350">
            <v>46</v>
          </cell>
          <cell r="I350">
            <v>41</v>
          </cell>
          <cell r="J350">
            <v>23</v>
          </cell>
          <cell r="K350">
            <v>42</v>
          </cell>
          <cell r="L350">
            <v>42</v>
          </cell>
          <cell r="M350">
            <v>0</v>
          </cell>
          <cell r="N350">
            <v>0</v>
          </cell>
          <cell r="O350">
            <v>0</v>
          </cell>
          <cell r="P350">
            <v>0</v>
          </cell>
          <cell r="Q350">
            <v>0</v>
          </cell>
          <cell r="R350">
            <v>0</v>
          </cell>
          <cell r="S350">
            <v>14</v>
          </cell>
          <cell r="T350" t="str">
            <v>No Students</v>
          </cell>
          <cell r="U350">
            <v>23</v>
          </cell>
          <cell r="V350">
            <v>32</v>
          </cell>
          <cell r="W350">
            <v>28</v>
          </cell>
          <cell r="X350">
            <v>15</v>
          </cell>
          <cell r="Y350">
            <v>35</v>
          </cell>
          <cell r="Z350">
            <v>34</v>
          </cell>
          <cell r="AA350" t="str">
            <v>No Students</v>
          </cell>
          <cell r="AB350" t="str">
            <v>No Students</v>
          </cell>
          <cell r="AC350" t="str">
            <v>No Students</v>
          </cell>
          <cell r="AD350" t="str">
            <v>No Students</v>
          </cell>
          <cell r="AE350" t="str">
            <v>No Students</v>
          </cell>
          <cell r="AF350" t="str">
            <v>No Students</v>
          </cell>
          <cell r="AG350">
            <v>0.622</v>
          </cell>
        </row>
        <row r="351">
          <cell r="C351">
            <v>2501</v>
          </cell>
          <cell r="D351" t="str">
            <v>Lincoln Middle School</v>
          </cell>
          <cell r="E351">
            <v>0</v>
          </cell>
          <cell r="F351">
            <v>0</v>
          </cell>
          <cell r="G351">
            <v>0</v>
          </cell>
          <cell r="H351">
            <v>0</v>
          </cell>
          <cell r="I351">
            <v>0</v>
          </cell>
          <cell r="J351">
            <v>0</v>
          </cell>
          <cell r="K351">
            <v>0</v>
          </cell>
          <cell r="L351">
            <v>0</v>
          </cell>
          <cell r="M351">
            <v>164</v>
          </cell>
          <cell r="N351">
            <v>155</v>
          </cell>
          <cell r="O351">
            <v>0</v>
          </cell>
          <cell r="P351">
            <v>0</v>
          </cell>
          <cell r="Q351">
            <v>0</v>
          </cell>
          <cell r="R351">
            <v>0</v>
          </cell>
          <cell r="S351" t="str">
            <v>No Students</v>
          </cell>
          <cell r="T351" t="str">
            <v>No Students</v>
          </cell>
          <cell r="U351" t="str">
            <v>No Students</v>
          </cell>
          <cell r="V351" t="str">
            <v>No Students</v>
          </cell>
          <cell r="W351" t="str">
            <v>No Students</v>
          </cell>
          <cell r="X351" t="str">
            <v>No Students</v>
          </cell>
          <cell r="Y351" t="str">
            <v>No Students</v>
          </cell>
          <cell r="Z351" t="str">
            <v>No Students</v>
          </cell>
          <cell r="AA351">
            <v>100</v>
          </cell>
          <cell r="AB351">
            <v>88</v>
          </cell>
          <cell r="AC351" t="str">
            <v>No Students</v>
          </cell>
          <cell r="AD351" t="str">
            <v>No Students</v>
          </cell>
          <cell r="AE351" t="str">
            <v>No Students</v>
          </cell>
          <cell r="AF351" t="str">
            <v>No Students</v>
          </cell>
          <cell r="AG351">
            <v>0.58930000000000005</v>
          </cell>
        </row>
        <row r="352">
          <cell r="C352">
            <v>2823</v>
          </cell>
          <cell r="D352" t="str">
            <v>Parkway Elementary</v>
          </cell>
          <cell r="E352">
            <v>74</v>
          </cell>
          <cell r="F352">
            <v>0</v>
          </cell>
          <cell r="G352">
            <v>37</v>
          </cell>
          <cell r="H352">
            <v>43</v>
          </cell>
          <cell r="I352">
            <v>42</v>
          </cell>
          <cell r="J352">
            <v>39</v>
          </cell>
          <cell r="K352">
            <v>40</v>
          </cell>
          <cell r="L352">
            <v>43</v>
          </cell>
          <cell r="M352">
            <v>0</v>
          </cell>
          <cell r="N352">
            <v>0</v>
          </cell>
          <cell r="O352">
            <v>0</v>
          </cell>
          <cell r="P352">
            <v>0</v>
          </cell>
          <cell r="Q352">
            <v>0</v>
          </cell>
          <cell r="R352">
            <v>0</v>
          </cell>
          <cell r="S352">
            <v>18</v>
          </cell>
          <cell r="T352" t="str">
            <v>No Students</v>
          </cell>
          <cell r="U352">
            <v>20</v>
          </cell>
          <cell r="V352">
            <v>29</v>
          </cell>
          <cell r="W352">
            <v>27</v>
          </cell>
          <cell r="X352">
            <v>22</v>
          </cell>
          <cell r="Y352">
            <v>25</v>
          </cell>
          <cell r="Z352">
            <v>22</v>
          </cell>
          <cell r="AA352" t="str">
            <v>No Students</v>
          </cell>
          <cell r="AB352" t="str">
            <v>No Students</v>
          </cell>
          <cell r="AC352" t="str">
            <v>No Students</v>
          </cell>
          <cell r="AD352" t="str">
            <v>No Students</v>
          </cell>
          <cell r="AE352" t="str">
            <v>No Students</v>
          </cell>
          <cell r="AF352" t="str">
            <v>No Students</v>
          </cell>
          <cell r="AG352">
            <v>0.51259999999999994</v>
          </cell>
        </row>
        <row r="353">
          <cell r="C353">
            <v>3616</v>
          </cell>
          <cell r="D353" t="str">
            <v>Special Services</v>
          </cell>
          <cell r="E353">
            <v>5</v>
          </cell>
          <cell r="F353">
            <v>0</v>
          </cell>
          <cell r="G353">
            <v>1</v>
          </cell>
          <cell r="H353">
            <v>1</v>
          </cell>
          <cell r="I353">
            <v>1</v>
          </cell>
          <cell r="J353">
            <v>2</v>
          </cell>
          <cell r="K353">
            <v>2</v>
          </cell>
          <cell r="L353">
            <v>0</v>
          </cell>
          <cell r="M353">
            <v>0</v>
          </cell>
          <cell r="N353">
            <v>1</v>
          </cell>
          <cell r="O353">
            <v>2</v>
          </cell>
          <cell r="P353">
            <v>0</v>
          </cell>
          <cell r="Q353">
            <v>0</v>
          </cell>
          <cell r="R353">
            <v>1</v>
          </cell>
          <cell r="S353" t="str">
            <v>No Students</v>
          </cell>
          <cell r="T353" t="str">
            <v>No Students</v>
          </cell>
          <cell r="U353" t="str">
            <v>No Students</v>
          </cell>
          <cell r="V353" t="str">
            <v>No Students</v>
          </cell>
          <cell r="W353" t="str">
            <v>N&lt;10</v>
          </cell>
          <cell r="X353" t="str">
            <v>N&lt;10</v>
          </cell>
          <cell r="Y353" t="str">
            <v>No Students</v>
          </cell>
          <cell r="Z353" t="str">
            <v>No Students</v>
          </cell>
          <cell r="AA353" t="str">
            <v>No Students</v>
          </cell>
          <cell r="AB353" t="str">
            <v>N&lt;10</v>
          </cell>
          <cell r="AC353" t="str">
            <v>N&lt;10</v>
          </cell>
          <cell r="AD353" t="str">
            <v>No Students</v>
          </cell>
          <cell r="AE353" t="str">
            <v>No Students</v>
          </cell>
          <cell r="AF353" t="str">
            <v>No Students</v>
          </cell>
          <cell r="AG353">
            <v>0.3125</v>
          </cell>
        </row>
        <row r="354">
          <cell r="C354">
            <v>2328</v>
          </cell>
          <cell r="D354" t="str">
            <v>Cle Elum Roslyn Elementary</v>
          </cell>
          <cell r="E354">
            <v>107</v>
          </cell>
          <cell r="F354">
            <v>0</v>
          </cell>
          <cell r="G354">
            <v>71</v>
          </cell>
          <cell r="H354">
            <v>65</v>
          </cell>
          <cell r="I354">
            <v>57</v>
          </cell>
          <cell r="J354">
            <v>61</v>
          </cell>
          <cell r="K354">
            <v>65</v>
          </cell>
          <cell r="L354">
            <v>0</v>
          </cell>
          <cell r="M354">
            <v>0</v>
          </cell>
          <cell r="N354">
            <v>0</v>
          </cell>
          <cell r="O354">
            <v>0</v>
          </cell>
          <cell r="P354">
            <v>0</v>
          </cell>
          <cell r="Q354">
            <v>0</v>
          </cell>
          <cell r="R354">
            <v>0</v>
          </cell>
          <cell r="S354">
            <v>27</v>
          </cell>
          <cell r="T354" t="str">
            <v>No Students</v>
          </cell>
          <cell r="U354">
            <v>25</v>
          </cell>
          <cell r="V354">
            <v>17</v>
          </cell>
          <cell r="W354">
            <v>17</v>
          </cell>
          <cell r="X354">
            <v>22</v>
          </cell>
          <cell r="Y354">
            <v>26</v>
          </cell>
          <cell r="Z354" t="str">
            <v>No Students</v>
          </cell>
          <cell r="AA354" t="str">
            <v>No Students</v>
          </cell>
          <cell r="AB354" t="str">
            <v>No Students</v>
          </cell>
          <cell r="AC354" t="str">
            <v>No Students</v>
          </cell>
          <cell r="AD354" t="str">
            <v>No Students</v>
          </cell>
          <cell r="AE354" t="str">
            <v>No Students</v>
          </cell>
          <cell r="AF354" t="str">
            <v>No Students</v>
          </cell>
          <cell r="AG354">
            <v>0.31459999999999999</v>
          </cell>
        </row>
        <row r="355">
          <cell r="C355">
            <v>2329</v>
          </cell>
          <cell r="D355" t="str">
            <v>Cle Elum Roslyn High School</v>
          </cell>
          <cell r="E355">
            <v>0</v>
          </cell>
          <cell r="F355">
            <v>0</v>
          </cell>
          <cell r="G355">
            <v>0</v>
          </cell>
          <cell r="H355">
            <v>0</v>
          </cell>
          <cell r="I355">
            <v>0</v>
          </cell>
          <cell r="J355">
            <v>0</v>
          </cell>
          <cell r="K355">
            <v>0</v>
          </cell>
          <cell r="L355">
            <v>0</v>
          </cell>
          <cell r="M355">
            <v>0</v>
          </cell>
          <cell r="N355">
            <v>0</v>
          </cell>
          <cell r="O355">
            <v>79</v>
          </cell>
          <cell r="P355">
            <v>74</v>
          </cell>
          <cell r="Q355">
            <v>52</v>
          </cell>
          <cell r="R355">
            <v>50</v>
          </cell>
          <cell r="S355" t="str">
            <v>No Students</v>
          </cell>
          <cell r="T355" t="str">
            <v>No Students</v>
          </cell>
          <cell r="U355" t="str">
            <v>No Students</v>
          </cell>
          <cell r="V355" t="str">
            <v>No Students</v>
          </cell>
          <cell r="W355" t="str">
            <v>No Students</v>
          </cell>
          <cell r="X355" t="str">
            <v>No Students</v>
          </cell>
          <cell r="Y355" t="str">
            <v>No Students</v>
          </cell>
          <cell r="Z355" t="str">
            <v>No Students</v>
          </cell>
          <cell r="AA355" t="str">
            <v>No Students</v>
          </cell>
          <cell r="AB355" t="str">
            <v>No Students</v>
          </cell>
          <cell r="AC355">
            <v>33</v>
          </cell>
          <cell r="AD355">
            <v>26</v>
          </cell>
          <cell r="AE355">
            <v>14</v>
          </cell>
          <cell r="AF355">
            <v>14</v>
          </cell>
          <cell r="AG355">
            <v>0.3412</v>
          </cell>
        </row>
        <row r="356">
          <cell r="C356">
            <v>1987</v>
          </cell>
          <cell r="D356" t="str">
            <v>Swiftwater Learning Center</v>
          </cell>
          <cell r="E356">
            <v>0</v>
          </cell>
          <cell r="F356">
            <v>0</v>
          </cell>
          <cell r="G356">
            <v>0</v>
          </cell>
          <cell r="H356">
            <v>0</v>
          </cell>
          <cell r="I356">
            <v>0</v>
          </cell>
          <cell r="J356">
            <v>0</v>
          </cell>
          <cell r="K356">
            <v>0</v>
          </cell>
          <cell r="L356">
            <v>0</v>
          </cell>
          <cell r="M356">
            <v>0</v>
          </cell>
          <cell r="N356">
            <v>0</v>
          </cell>
          <cell r="O356">
            <v>2</v>
          </cell>
          <cell r="P356">
            <v>6</v>
          </cell>
          <cell r="Q356">
            <v>8</v>
          </cell>
          <cell r="R356">
            <v>6</v>
          </cell>
          <cell r="S356" t="str">
            <v>No Students</v>
          </cell>
          <cell r="T356" t="str">
            <v>No Students</v>
          </cell>
          <cell r="U356" t="str">
            <v>No Students</v>
          </cell>
          <cell r="V356" t="str">
            <v>No Students</v>
          </cell>
          <cell r="W356" t="str">
            <v>No Students</v>
          </cell>
          <cell r="X356" t="str">
            <v>No Students</v>
          </cell>
          <cell r="Y356" t="str">
            <v>No Students</v>
          </cell>
          <cell r="Z356" t="str">
            <v>No Students</v>
          </cell>
          <cell r="AA356" t="str">
            <v>No Students</v>
          </cell>
          <cell r="AB356" t="str">
            <v>No Students</v>
          </cell>
          <cell r="AC356" t="str">
            <v>N&lt;10</v>
          </cell>
          <cell r="AD356" t="str">
            <v>N&lt;10</v>
          </cell>
          <cell r="AE356" t="str">
            <v>N&lt;10</v>
          </cell>
          <cell r="AF356" t="str">
            <v>N&lt;10</v>
          </cell>
          <cell r="AG356">
            <v>0.63639999999999997</v>
          </cell>
        </row>
        <row r="357">
          <cell r="C357">
            <v>2570</v>
          </cell>
          <cell r="D357" t="str">
            <v>Walter Strom Middle School</v>
          </cell>
          <cell r="E357">
            <v>0</v>
          </cell>
          <cell r="F357">
            <v>0</v>
          </cell>
          <cell r="G357">
            <v>0</v>
          </cell>
          <cell r="H357">
            <v>0</v>
          </cell>
          <cell r="I357">
            <v>0</v>
          </cell>
          <cell r="J357">
            <v>0</v>
          </cell>
          <cell r="K357">
            <v>0</v>
          </cell>
          <cell r="L357">
            <v>72</v>
          </cell>
          <cell r="M357">
            <v>81</v>
          </cell>
          <cell r="N357">
            <v>84</v>
          </cell>
          <cell r="O357">
            <v>0</v>
          </cell>
          <cell r="P357">
            <v>0</v>
          </cell>
          <cell r="Q357">
            <v>0</v>
          </cell>
          <cell r="R357">
            <v>0</v>
          </cell>
          <cell r="S357" t="str">
            <v>No Students</v>
          </cell>
          <cell r="T357" t="str">
            <v>No Students</v>
          </cell>
          <cell r="U357" t="str">
            <v>No Students</v>
          </cell>
          <cell r="V357" t="str">
            <v>No Students</v>
          </cell>
          <cell r="W357" t="str">
            <v>No Students</v>
          </cell>
          <cell r="X357" t="str">
            <v>No Students</v>
          </cell>
          <cell r="Y357" t="str">
            <v>No Students</v>
          </cell>
          <cell r="Z357">
            <v>28</v>
          </cell>
          <cell r="AA357">
            <v>32</v>
          </cell>
          <cell r="AB357">
            <v>32</v>
          </cell>
          <cell r="AC357" t="str">
            <v>No Students</v>
          </cell>
          <cell r="AD357" t="str">
            <v>No Students</v>
          </cell>
          <cell r="AE357" t="str">
            <v>No Students</v>
          </cell>
          <cell r="AF357" t="str">
            <v>No Students</v>
          </cell>
          <cell r="AG357">
            <v>0.38819999999999999</v>
          </cell>
        </row>
        <row r="358">
          <cell r="C358">
            <v>1825</v>
          </cell>
          <cell r="D358" t="str">
            <v>Alfaretta House</v>
          </cell>
          <cell r="E358">
            <v>0</v>
          </cell>
          <cell r="F358">
            <v>0</v>
          </cell>
          <cell r="G358">
            <v>0</v>
          </cell>
          <cell r="H358">
            <v>0</v>
          </cell>
          <cell r="I358">
            <v>0</v>
          </cell>
          <cell r="J358">
            <v>0</v>
          </cell>
          <cell r="K358">
            <v>0</v>
          </cell>
          <cell r="L358">
            <v>0</v>
          </cell>
          <cell r="M358">
            <v>0</v>
          </cell>
          <cell r="N358">
            <v>0</v>
          </cell>
          <cell r="O358">
            <v>0</v>
          </cell>
          <cell r="P358">
            <v>0</v>
          </cell>
          <cell r="Q358">
            <v>0</v>
          </cell>
          <cell r="R358">
            <v>14</v>
          </cell>
          <cell r="S358" t="str">
            <v>No Students</v>
          </cell>
          <cell r="T358" t="str">
            <v>No Students</v>
          </cell>
          <cell r="U358" t="str">
            <v>No Students</v>
          </cell>
          <cell r="V358" t="str">
            <v>No Students</v>
          </cell>
          <cell r="W358" t="str">
            <v>No Students</v>
          </cell>
          <cell r="X358" t="str">
            <v>No Students</v>
          </cell>
          <cell r="Y358" t="str">
            <v>No Students</v>
          </cell>
          <cell r="Z358" t="str">
            <v>No Students</v>
          </cell>
          <cell r="AA358" t="str">
            <v>No Students</v>
          </cell>
          <cell r="AB358" t="str">
            <v>No Students</v>
          </cell>
          <cell r="AC358" t="str">
            <v>No Students</v>
          </cell>
          <cell r="AD358" t="str">
            <v>No Students</v>
          </cell>
          <cell r="AE358" t="str">
            <v>No Students</v>
          </cell>
          <cell r="AF358">
            <v>10</v>
          </cell>
          <cell r="AG358">
            <v>0.71430000000000005</v>
          </cell>
        </row>
        <row r="359">
          <cell r="C359">
            <v>3454</v>
          </cell>
          <cell r="D359" t="str">
            <v>Beachwood Elementary School</v>
          </cell>
          <cell r="E359">
            <v>65</v>
          </cell>
          <cell r="F359">
            <v>0</v>
          </cell>
          <cell r="G359">
            <v>66</v>
          </cell>
          <cell r="H359">
            <v>59</v>
          </cell>
          <cell r="I359">
            <v>63</v>
          </cell>
          <cell r="J359">
            <v>58</v>
          </cell>
          <cell r="K359">
            <v>33</v>
          </cell>
          <cell r="L359">
            <v>0</v>
          </cell>
          <cell r="M359">
            <v>0</v>
          </cell>
          <cell r="N359">
            <v>0</v>
          </cell>
          <cell r="O359">
            <v>0</v>
          </cell>
          <cell r="P359">
            <v>0</v>
          </cell>
          <cell r="Q359">
            <v>0</v>
          </cell>
          <cell r="R359">
            <v>0</v>
          </cell>
          <cell r="S359">
            <v>23</v>
          </cell>
          <cell r="T359" t="str">
            <v>No Students</v>
          </cell>
          <cell r="U359">
            <v>26</v>
          </cell>
          <cell r="V359">
            <v>23</v>
          </cell>
          <cell r="W359">
            <v>19</v>
          </cell>
          <cell r="X359">
            <v>22</v>
          </cell>
          <cell r="Y359" t="str">
            <v>N&lt;10</v>
          </cell>
          <cell r="Z359" t="str">
            <v>No Students</v>
          </cell>
          <cell r="AA359" t="str">
            <v>No Students</v>
          </cell>
          <cell r="AB359" t="str">
            <v>No Students</v>
          </cell>
          <cell r="AC359" t="str">
            <v>No Students</v>
          </cell>
          <cell r="AD359" t="str">
            <v>No Students</v>
          </cell>
          <cell r="AE359" t="str">
            <v>No Students</v>
          </cell>
          <cell r="AF359" t="str">
            <v>No Students</v>
          </cell>
          <cell r="AG359">
            <v>0.35470000000000002</v>
          </cell>
        </row>
        <row r="360">
          <cell r="C360">
            <v>3457</v>
          </cell>
          <cell r="D360" t="str">
            <v>Carter Lake Elementary School</v>
          </cell>
          <cell r="E360">
            <v>91</v>
          </cell>
          <cell r="F360">
            <v>0</v>
          </cell>
          <cell r="G360">
            <v>95</v>
          </cell>
          <cell r="H360">
            <v>89</v>
          </cell>
          <cell r="I360">
            <v>75</v>
          </cell>
          <cell r="J360">
            <v>69</v>
          </cell>
          <cell r="K360">
            <v>70</v>
          </cell>
          <cell r="L360">
            <v>0</v>
          </cell>
          <cell r="M360">
            <v>0</v>
          </cell>
          <cell r="N360">
            <v>0</v>
          </cell>
          <cell r="O360">
            <v>0</v>
          </cell>
          <cell r="P360">
            <v>0</v>
          </cell>
          <cell r="Q360">
            <v>0</v>
          </cell>
          <cell r="R360">
            <v>0</v>
          </cell>
          <cell r="S360">
            <v>30</v>
          </cell>
          <cell r="T360" t="str">
            <v>No Students</v>
          </cell>
          <cell r="U360">
            <v>33</v>
          </cell>
          <cell r="V360">
            <v>36</v>
          </cell>
          <cell r="W360">
            <v>27</v>
          </cell>
          <cell r="X360">
            <v>26</v>
          </cell>
          <cell r="Y360">
            <v>28</v>
          </cell>
          <cell r="Z360" t="str">
            <v>No Students</v>
          </cell>
          <cell r="AA360" t="str">
            <v>No Students</v>
          </cell>
          <cell r="AB360" t="str">
            <v>No Students</v>
          </cell>
          <cell r="AC360" t="str">
            <v>No Students</v>
          </cell>
          <cell r="AD360" t="str">
            <v>No Students</v>
          </cell>
          <cell r="AE360" t="str">
            <v>No Students</v>
          </cell>
          <cell r="AF360" t="str">
            <v>No Students</v>
          </cell>
          <cell r="AG360">
            <v>0.36809999999999998</v>
          </cell>
        </row>
        <row r="361">
          <cell r="C361">
            <v>5386</v>
          </cell>
          <cell r="D361" t="str">
            <v>Clover Park Early Learning Program</v>
          </cell>
          <cell r="E361">
            <v>1</v>
          </cell>
          <cell r="F361">
            <v>0</v>
          </cell>
          <cell r="G361">
            <v>0</v>
          </cell>
          <cell r="H361">
            <v>0</v>
          </cell>
          <cell r="I361">
            <v>0</v>
          </cell>
          <cell r="J361">
            <v>0</v>
          </cell>
          <cell r="K361">
            <v>0</v>
          </cell>
          <cell r="L361">
            <v>0</v>
          </cell>
          <cell r="M361">
            <v>0</v>
          </cell>
          <cell r="N361">
            <v>0</v>
          </cell>
          <cell r="O361">
            <v>0</v>
          </cell>
          <cell r="P361">
            <v>0</v>
          </cell>
          <cell r="Q361">
            <v>0</v>
          </cell>
          <cell r="R361">
            <v>0</v>
          </cell>
          <cell r="S361" t="str">
            <v>N&lt;10</v>
          </cell>
          <cell r="T361" t="str">
            <v>No Students</v>
          </cell>
          <cell r="U361" t="str">
            <v>No Students</v>
          </cell>
          <cell r="V361" t="str">
            <v>No Students</v>
          </cell>
          <cell r="W361" t="str">
            <v>No Students</v>
          </cell>
          <cell r="X361" t="str">
            <v>No Students</v>
          </cell>
          <cell r="Y361" t="str">
            <v>No Students</v>
          </cell>
          <cell r="Z361" t="str">
            <v>No Students</v>
          </cell>
          <cell r="AA361" t="str">
            <v>No Students</v>
          </cell>
          <cell r="AB361" t="str">
            <v>No Students</v>
          </cell>
          <cell r="AC361" t="str">
            <v>No Students</v>
          </cell>
          <cell r="AD361" t="str">
            <v>No Students</v>
          </cell>
          <cell r="AE361" t="str">
            <v>No Students</v>
          </cell>
          <cell r="AF361" t="str">
            <v>No Students</v>
          </cell>
          <cell r="AG361">
            <v>1</v>
          </cell>
        </row>
        <row r="362">
          <cell r="C362">
            <v>2425</v>
          </cell>
          <cell r="D362" t="str">
            <v>Clover Park High School</v>
          </cell>
          <cell r="E362">
            <v>0</v>
          </cell>
          <cell r="F362">
            <v>0</v>
          </cell>
          <cell r="G362">
            <v>0</v>
          </cell>
          <cell r="H362">
            <v>0</v>
          </cell>
          <cell r="I362">
            <v>0</v>
          </cell>
          <cell r="J362">
            <v>0</v>
          </cell>
          <cell r="K362">
            <v>0</v>
          </cell>
          <cell r="L362">
            <v>0</v>
          </cell>
          <cell r="M362">
            <v>0</v>
          </cell>
          <cell r="N362">
            <v>0</v>
          </cell>
          <cell r="O362">
            <v>329</v>
          </cell>
          <cell r="P362">
            <v>351</v>
          </cell>
          <cell r="Q362">
            <v>362</v>
          </cell>
          <cell r="R362">
            <v>271</v>
          </cell>
          <cell r="S362" t="str">
            <v>No Students</v>
          </cell>
          <cell r="T362" t="str">
            <v>No Students</v>
          </cell>
          <cell r="U362" t="str">
            <v>No Students</v>
          </cell>
          <cell r="V362" t="str">
            <v>No Students</v>
          </cell>
          <cell r="W362" t="str">
            <v>No Students</v>
          </cell>
          <cell r="X362" t="str">
            <v>No Students</v>
          </cell>
          <cell r="Y362" t="str">
            <v>No Students</v>
          </cell>
          <cell r="Z362" t="str">
            <v>No Students</v>
          </cell>
          <cell r="AA362" t="str">
            <v>No Students</v>
          </cell>
          <cell r="AB362" t="str">
            <v>No Students</v>
          </cell>
          <cell r="AC362">
            <v>250</v>
          </cell>
          <cell r="AD362">
            <v>302</v>
          </cell>
          <cell r="AE362">
            <v>292</v>
          </cell>
          <cell r="AF362">
            <v>209</v>
          </cell>
          <cell r="AG362">
            <v>0.80200000000000005</v>
          </cell>
        </row>
        <row r="363">
          <cell r="C363">
            <v>5411</v>
          </cell>
          <cell r="D363" t="str">
            <v>CPSD Open Doors Program</v>
          </cell>
          <cell r="E363">
            <v>0</v>
          </cell>
          <cell r="F363">
            <v>0</v>
          </cell>
          <cell r="G363">
            <v>0</v>
          </cell>
          <cell r="H363">
            <v>0</v>
          </cell>
          <cell r="I363">
            <v>0</v>
          </cell>
          <cell r="J363">
            <v>0</v>
          </cell>
          <cell r="K363">
            <v>0</v>
          </cell>
          <cell r="L363">
            <v>0</v>
          </cell>
          <cell r="M363">
            <v>0</v>
          </cell>
          <cell r="N363">
            <v>0</v>
          </cell>
          <cell r="O363">
            <v>0</v>
          </cell>
          <cell r="P363">
            <v>2</v>
          </cell>
          <cell r="Q363">
            <v>45</v>
          </cell>
          <cell r="R363">
            <v>170</v>
          </cell>
          <cell r="S363" t="str">
            <v>No Students</v>
          </cell>
          <cell r="T363" t="str">
            <v>No Students</v>
          </cell>
          <cell r="U363" t="str">
            <v>No Students</v>
          </cell>
          <cell r="V363" t="str">
            <v>No Students</v>
          </cell>
          <cell r="W363" t="str">
            <v>No Students</v>
          </cell>
          <cell r="X363" t="str">
            <v>No Students</v>
          </cell>
          <cell r="Y363" t="str">
            <v>No Students</v>
          </cell>
          <cell r="Z363" t="str">
            <v>No Students</v>
          </cell>
          <cell r="AA363" t="str">
            <v>No Students</v>
          </cell>
          <cell r="AB363" t="str">
            <v>No Students</v>
          </cell>
          <cell r="AC363" t="str">
            <v>No Students</v>
          </cell>
          <cell r="AD363" t="str">
            <v>N&lt;10</v>
          </cell>
          <cell r="AE363">
            <v>40</v>
          </cell>
          <cell r="AF363">
            <v>139</v>
          </cell>
          <cell r="AG363">
            <v>0.83409999999999995</v>
          </cell>
        </row>
        <row r="364">
          <cell r="C364">
            <v>2943</v>
          </cell>
          <cell r="D364" t="str">
            <v>Custer Elementary School</v>
          </cell>
          <cell r="E364">
            <v>38</v>
          </cell>
          <cell r="F364">
            <v>0</v>
          </cell>
          <cell r="G364">
            <v>42</v>
          </cell>
          <cell r="H364">
            <v>39</v>
          </cell>
          <cell r="I364">
            <v>32</v>
          </cell>
          <cell r="J364">
            <v>32</v>
          </cell>
          <cell r="K364">
            <v>31</v>
          </cell>
          <cell r="L364">
            <v>0</v>
          </cell>
          <cell r="M364">
            <v>0</v>
          </cell>
          <cell r="N364">
            <v>0</v>
          </cell>
          <cell r="O364">
            <v>0</v>
          </cell>
          <cell r="P364">
            <v>0</v>
          </cell>
          <cell r="Q364">
            <v>0</v>
          </cell>
          <cell r="R364">
            <v>0</v>
          </cell>
          <cell r="S364">
            <v>26</v>
          </cell>
          <cell r="T364" t="str">
            <v>No Students</v>
          </cell>
          <cell r="U364">
            <v>34</v>
          </cell>
          <cell r="V364">
            <v>31</v>
          </cell>
          <cell r="W364">
            <v>25</v>
          </cell>
          <cell r="X364">
            <v>23</v>
          </cell>
          <cell r="Y364">
            <v>22</v>
          </cell>
          <cell r="Z364" t="str">
            <v>No Students</v>
          </cell>
          <cell r="AA364" t="str">
            <v>No Students</v>
          </cell>
          <cell r="AB364" t="str">
            <v>No Students</v>
          </cell>
          <cell r="AC364" t="str">
            <v>No Students</v>
          </cell>
          <cell r="AD364" t="str">
            <v>No Students</v>
          </cell>
          <cell r="AE364" t="str">
            <v>No Students</v>
          </cell>
          <cell r="AF364" t="str">
            <v>No Students</v>
          </cell>
          <cell r="AG364">
            <v>0.75229999999999997</v>
          </cell>
        </row>
        <row r="365">
          <cell r="C365">
            <v>3455</v>
          </cell>
          <cell r="D365" t="str">
            <v>Dower Elementary School</v>
          </cell>
          <cell r="E365">
            <v>39</v>
          </cell>
          <cell r="F365">
            <v>0</v>
          </cell>
          <cell r="G365">
            <v>44</v>
          </cell>
          <cell r="H365">
            <v>50</v>
          </cell>
          <cell r="I365">
            <v>53</v>
          </cell>
          <cell r="J365">
            <v>54</v>
          </cell>
          <cell r="K365">
            <v>48</v>
          </cell>
          <cell r="L365">
            <v>0</v>
          </cell>
          <cell r="M365">
            <v>0</v>
          </cell>
          <cell r="N365">
            <v>0</v>
          </cell>
          <cell r="O365">
            <v>0</v>
          </cell>
          <cell r="P365">
            <v>0</v>
          </cell>
          <cell r="Q365">
            <v>0</v>
          </cell>
          <cell r="R365">
            <v>0</v>
          </cell>
          <cell r="S365">
            <v>28</v>
          </cell>
          <cell r="T365" t="str">
            <v>No Students</v>
          </cell>
          <cell r="U365">
            <v>30</v>
          </cell>
          <cell r="V365">
            <v>40</v>
          </cell>
          <cell r="W365">
            <v>40</v>
          </cell>
          <cell r="X365">
            <v>40</v>
          </cell>
          <cell r="Y365">
            <v>39</v>
          </cell>
          <cell r="Z365" t="str">
            <v>No Students</v>
          </cell>
          <cell r="AA365" t="str">
            <v>No Students</v>
          </cell>
          <cell r="AB365" t="str">
            <v>No Students</v>
          </cell>
          <cell r="AC365" t="str">
            <v>No Students</v>
          </cell>
          <cell r="AD365" t="str">
            <v>No Students</v>
          </cell>
          <cell r="AE365" t="str">
            <v>No Students</v>
          </cell>
          <cell r="AF365" t="str">
            <v>No Students</v>
          </cell>
          <cell r="AG365">
            <v>0.75349999999999995</v>
          </cell>
        </row>
        <row r="366">
          <cell r="C366">
            <v>4396</v>
          </cell>
          <cell r="D366" t="str">
            <v>Evergreen Elementary School</v>
          </cell>
          <cell r="E366">
            <v>92</v>
          </cell>
          <cell r="F366">
            <v>0</v>
          </cell>
          <cell r="G366">
            <v>93</v>
          </cell>
          <cell r="H366">
            <v>67</v>
          </cell>
          <cell r="I366">
            <v>74</v>
          </cell>
          <cell r="J366">
            <v>55</v>
          </cell>
          <cell r="K366">
            <v>48</v>
          </cell>
          <cell r="L366">
            <v>0</v>
          </cell>
          <cell r="M366">
            <v>0</v>
          </cell>
          <cell r="N366">
            <v>0</v>
          </cell>
          <cell r="O366">
            <v>0</v>
          </cell>
          <cell r="P366">
            <v>0</v>
          </cell>
          <cell r="Q366">
            <v>0</v>
          </cell>
          <cell r="R366">
            <v>0</v>
          </cell>
          <cell r="S366">
            <v>38</v>
          </cell>
          <cell r="T366" t="str">
            <v>No Students</v>
          </cell>
          <cell r="U366">
            <v>36</v>
          </cell>
          <cell r="V366">
            <v>39</v>
          </cell>
          <cell r="W366">
            <v>34</v>
          </cell>
          <cell r="X366">
            <v>26</v>
          </cell>
          <cell r="Y366">
            <v>27</v>
          </cell>
          <cell r="Z366" t="str">
            <v>No Students</v>
          </cell>
          <cell r="AA366" t="str">
            <v>No Students</v>
          </cell>
          <cell r="AB366" t="str">
            <v>No Students</v>
          </cell>
          <cell r="AC366" t="str">
            <v>No Students</v>
          </cell>
          <cell r="AD366" t="str">
            <v>No Students</v>
          </cell>
          <cell r="AE366" t="str">
            <v>No Students</v>
          </cell>
          <cell r="AF366" t="str">
            <v>No Students</v>
          </cell>
          <cell r="AG366">
            <v>0.4662</v>
          </cell>
        </row>
        <row r="367">
          <cell r="C367">
            <v>5387</v>
          </cell>
          <cell r="D367" t="str">
            <v>Four Heroes Elementary</v>
          </cell>
          <cell r="E367">
            <v>81</v>
          </cell>
          <cell r="F367">
            <v>0</v>
          </cell>
          <cell r="G367">
            <v>85</v>
          </cell>
          <cell r="H367">
            <v>106</v>
          </cell>
          <cell r="I367">
            <v>90</v>
          </cell>
          <cell r="J367">
            <v>89</v>
          </cell>
          <cell r="K367">
            <v>108</v>
          </cell>
          <cell r="L367">
            <v>0</v>
          </cell>
          <cell r="M367">
            <v>0</v>
          </cell>
          <cell r="N367">
            <v>0</v>
          </cell>
          <cell r="O367">
            <v>0</v>
          </cell>
          <cell r="P367">
            <v>0</v>
          </cell>
          <cell r="Q367">
            <v>0</v>
          </cell>
          <cell r="R367">
            <v>0</v>
          </cell>
          <cell r="S367">
            <v>72</v>
          </cell>
          <cell r="T367" t="str">
            <v>No Students</v>
          </cell>
          <cell r="U367">
            <v>75</v>
          </cell>
          <cell r="V367">
            <v>92</v>
          </cell>
          <cell r="W367">
            <v>86</v>
          </cell>
          <cell r="X367">
            <v>74</v>
          </cell>
          <cell r="Y367">
            <v>96</v>
          </cell>
          <cell r="Z367" t="str">
            <v>No Students</v>
          </cell>
          <cell r="AA367" t="str">
            <v>No Students</v>
          </cell>
          <cell r="AB367" t="str">
            <v>No Students</v>
          </cell>
          <cell r="AC367" t="str">
            <v>No Students</v>
          </cell>
          <cell r="AD367" t="str">
            <v>No Students</v>
          </cell>
          <cell r="AE367" t="str">
            <v>No Students</v>
          </cell>
          <cell r="AF367" t="str">
            <v>No Students</v>
          </cell>
          <cell r="AG367">
            <v>0.88549999999999995</v>
          </cell>
        </row>
        <row r="368">
          <cell r="C368">
            <v>5027</v>
          </cell>
          <cell r="D368" t="str">
            <v>Harrison Prep School</v>
          </cell>
          <cell r="E368">
            <v>0</v>
          </cell>
          <cell r="F368">
            <v>0</v>
          </cell>
          <cell r="G368">
            <v>0</v>
          </cell>
          <cell r="H368">
            <v>0</v>
          </cell>
          <cell r="I368">
            <v>0</v>
          </cell>
          <cell r="J368">
            <v>0</v>
          </cell>
          <cell r="K368">
            <v>0</v>
          </cell>
          <cell r="L368">
            <v>145</v>
          </cell>
          <cell r="M368">
            <v>135</v>
          </cell>
          <cell r="N368">
            <v>126</v>
          </cell>
          <cell r="O368">
            <v>111</v>
          </cell>
          <cell r="P368">
            <v>92</v>
          </cell>
          <cell r="Q368">
            <v>65</v>
          </cell>
          <cell r="R368">
            <v>47</v>
          </cell>
          <cell r="S368" t="str">
            <v>No Students</v>
          </cell>
          <cell r="T368" t="str">
            <v>No Students</v>
          </cell>
          <cell r="U368" t="str">
            <v>No Students</v>
          </cell>
          <cell r="V368" t="str">
            <v>No Students</v>
          </cell>
          <cell r="W368" t="str">
            <v>No Students</v>
          </cell>
          <cell r="X368" t="str">
            <v>No Students</v>
          </cell>
          <cell r="Y368" t="str">
            <v>No Students</v>
          </cell>
          <cell r="Z368">
            <v>91</v>
          </cell>
          <cell r="AA368">
            <v>92</v>
          </cell>
          <cell r="AB368">
            <v>75</v>
          </cell>
          <cell r="AC368">
            <v>64</v>
          </cell>
          <cell r="AD368">
            <v>56</v>
          </cell>
          <cell r="AE368">
            <v>39</v>
          </cell>
          <cell r="AF368">
            <v>29</v>
          </cell>
          <cell r="AG368">
            <v>0.61860000000000004</v>
          </cell>
        </row>
        <row r="369">
          <cell r="C369">
            <v>3298</v>
          </cell>
          <cell r="D369" t="str">
            <v>Hillside Elementary School</v>
          </cell>
          <cell r="E369">
            <v>105</v>
          </cell>
          <cell r="F369">
            <v>0</v>
          </cell>
          <cell r="G369">
            <v>96</v>
          </cell>
          <cell r="H369">
            <v>91</v>
          </cell>
          <cell r="I369">
            <v>80</v>
          </cell>
          <cell r="J369">
            <v>52</v>
          </cell>
          <cell r="K369">
            <v>64</v>
          </cell>
          <cell r="L369">
            <v>0</v>
          </cell>
          <cell r="M369">
            <v>0</v>
          </cell>
          <cell r="N369">
            <v>0</v>
          </cell>
          <cell r="O369">
            <v>0</v>
          </cell>
          <cell r="P369">
            <v>0</v>
          </cell>
          <cell r="Q369">
            <v>0</v>
          </cell>
          <cell r="R369">
            <v>0</v>
          </cell>
          <cell r="S369">
            <v>63</v>
          </cell>
          <cell r="T369" t="str">
            <v>No Students</v>
          </cell>
          <cell r="U369">
            <v>47</v>
          </cell>
          <cell r="V369">
            <v>54</v>
          </cell>
          <cell r="W369">
            <v>49</v>
          </cell>
          <cell r="X369">
            <v>27</v>
          </cell>
          <cell r="Y369">
            <v>39</v>
          </cell>
          <cell r="Z369" t="str">
            <v>No Students</v>
          </cell>
          <cell r="AA369" t="str">
            <v>No Students</v>
          </cell>
          <cell r="AB369" t="str">
            <v>No Students</v>
          </cell>
          <cell r="AC369" t="str">
            <v>No Students</v>
          </cell>
          <cell r="AD369" t="str">
            <v>No Students</v>
          </cell>
          <cell r="AE369" t="str">
            <v>No Students</v>
          </cell>
          <cell r="AF369" t="str">
            <v>No Students</v>
          </cell>
          <cell r="AG369">
            <v>0.57169999999999999</v>
          </cell>
        </row>
        <row r="370">
          <cell r="C370">
            <v>3248</v>
          </cell>
          <cell r="D370" t="str">
            <v>Hudtloff Middle School</v>
          </cell>
          <cell r="E370">
            <v>0</v>
          </cell>
          <cell r="F370">
            <v>0</v>
          </cell>
          <cell r="G370">
            <v>0</v>
          </cell>
          <cell r="H370">
            <v>0</v>
          </cell>
          <cell r="I370">
            <v>0</v>
          </cell>
          <cell r="J370">
            <v>0</v>
          </cell>
          <cell r="K370">
            <v>0</v>
          </cell>
          <cell r="L370">
            <v>234</v>
          </cell>
          <cell r="M370">
            <v>190</v>
          </cell>
          <cell r="N370">
            <v>203</v>
          </cell>
          <cell r="O370">
            <v>0</v>
          </cell>
          <cell r="P370">
            <v>0</v>
          </cell>
          <cell r="Q370">
            <v>0</v>
          </cell>
          <cell r="R370">
            <v>0</v>
          </cell>
          <cell r="S370" t="str">
            <v>No Students</v>
          </cell>
          <cell r="T370" t="str">
            <v>No Students</v>
          </cell>
          <cell r="U370" t="str">
            <v>No Students</v>
          </cell>
          <cell r="V370" t="str">
            <v>No Students</v>
          </cell>
          <cell r="W370" t="str">
            <v>No Students</v>
          </cell>
          <cell r="X370" t="str">
            <v>No Students</v>
          </cell>
          <cell r="Y370" t="str">
            <v>No Students</v>
          </cell>
          <cell r="Z370">
            <v>155</v>
          </cell>
          <cell r="AA370">
            <v>142</v>
          </cell>
          <cell r="AB370">
            <v>151</v>
          </cell>
          <cell r="AC370" t="str">
            <v>No Students</v>
          </cell>
          <cell r="AD370" t="str">
            <v>No Students</v>
          </cell>
          <cell r="AE370" t="str">
            <v>No Students</v>
          </cell>
          <cell r="AF370" t="str">
            <v>No Students</v>
          </cell>
          <cell r="AG370">
            <v>0.71450000000000002</v>
          </cell>
        </row>
        <row r="371">
          <cell r="C371">
            <v>3117</v>
          </cell>
          <cell r="D371" t="str">
            <v>Idlewild Elementary School</v>
          </cell>
          <cell r="E371">
            <v>62</v>
          </cell>
          <cell r="F371">
            <v>0</v>
          </cell>
          <cell r="G371">
            <v>71</v>
          </cell>
          <cell r="H371">
            <v>63</v>
          </cell>
          <cell r="I371">
            <v>64</v>
          </cell>
          <cell r="J371">
            <v>78</v>
          </cell>
          <cell r="K371">
            <v>81</v>
          </cell>
          <cell r="L371">
            <v>0</v>
          </cell>
          <cell r="M371">
            <v>0</v>
          </cell>
          <cell r="N371">
            <v>0</v>
          </cell>
          <cell r="O371">
            <v>0</v>
          </cell>
          <cell r="P371">
            <v>0</v>
          </cell>
          <cell r="Q371">
            <v>0</v>
          </cell>
          <cell r="R371">
            <v>0</v>
          </cell>
          <cell r="S371">
            <v>26</v>
          </cell>
          <cell r="T371" t="str">
            <v>No Students</v>
          </cell>
          <cell r="U371">
            <v>32</v>
          </cell>
          <cell r="V371">
            <v>26</v>
          </cell>
          <cell r="W371">
            <v>26</v>
          </cell>
          <cell r="X371">
            <v>33</v>
          </cell>
          <cell r="Y371">
            <v>31</v>
          </cell>
          <cell r="Z371" t="str">
            <v>No Students</v>
          </cell>
          <cell r="AA371" t="str">
            <v>No Students</v>
          </cell>
          <cell r="AB371" t="str">
            <v>No Students</v>
          </cell>
          <cell r="AC371" t="str">
            <v>No Students</v>
          </cell>
          <cell r="AD371" t="str">
            <v>No Students</v>
          </cell>
          <cell r="AE371" t="str">
            <v>No Students</v>
          </cell>
          <cell r="AF371" t="str">
            <v>No Students</v>
          </cell>
          <cell r="AG371">
            <v>0.4153</v>
          </cell>
        </row>
        <row r="372">
          <cell r="C372">
            <v>3351</v>
          </cell>
          <cell r="D372" t="str">
            <v>Lake Louise Elementary School</v>
          </cell>
          <cell r="E372">
            <v>79</v>
          </cell>
          <cell r="F372">
            <v>0</v>
          </cell>
          <cell r="G372">
            <v>75</v>
          </cell>
          <cell r="H372">
            <v>80</v>
          </cell>
          <cell r="I372">
            <v>87</v>
          </cell>
          <cell r="J372">
            <v>71</v>
          </cell>
          <cell r="K372">
            <v>76</v>
          </cell>
          <cell r="L372">
            <v>0</v>
          </cell>
          <cell r="M372">
            <v>0</v>
          </cell>
          <cell r="N372">
            <v>0</v>
          </cell>
          <cell r="O372">
            <v>0</v>
          </cell>
          <cell r="P372">
            <v>0</v>
          </cell>
          <cell r="Q372">
            <v>0</v>
          </cell>
          <cell r="R372">
            <v>0</v>
          </cell>
          <cell r="S372">
            <v>41</v>
          </cell>
          <cell r="T372" t="str">
            <v>No Students</v>
          </cell>
          <cell r="U372">
            <v>50</v>
          </cell>
          <cell r="V372">
            <v>46</v>
          </cell>
          <cell r="W372">
            <v>61</v>
          </cell>
          <cell r="X372">
            <v>55</v>
          </cell>
          <cell r="Y372">
            <v>52</v>
          </cell>
          <cell r="Z372" t="str">
            <v>No Students</v>
          </cell>
          <cell r="AA372" t="str">
            <v>No Students</v>
          </cell>
          <cell r="AB372" t="str">
            <v>No Students</v>
          </cell>
          <cell r="AC372" t="str">
            <v>No Students</v>
          </cell>
          <cell r="AD372" t="str">
            <v>No Students</v>
          </cell>
          <cell r="AE372" t="str">
            <v>No Students</v>
          </cell>
          <cell r="AF372" t="str">
            <v>No Students</v>
          </cell>
          <cell r="AG372">
            <v>0.65169999999999995</v>
          </cell>
        </row>
        <row r="373">
          <cell r="C373">
            <v>3456</v>
          </cell>
          <cell r="D373" t="str">
            <v>Lakes High School</v>
          </cell>
          <cell r="E373">
            <v>0</v>
          </cell>
          <cell r="F373">
            <v>0</v>
          </cell>
          <cell r="G373">
            <v>0</v>
          </cell>
          <cell r="H373">
            <v>0</v>
          </cell>
          <cell r="I373">
            <v>0</v>
          </cell>
          <cell r="J373">
            <v>0</v>
          </cell>
          <cell r="K373">
            <v>0</v>
          </cell>
          <cell r="L373">
            <v>0</v>
          </cell>
          <cell r="M373">
            <v>0</v>
          </cell>
          <cell r="N373">
            <v>0</v>
          </cell>
          <cell r="O373">
            <v>361</v>
          </cell>
          <cell r="P373">
            <v>364</v>
          </cell>
          <cell r="Q373">
            <v>293</v>
          </cell>
          <cell r="R373">
            <v>261</v>
          </cell>
          <cell r="S373" t="str">
            <v>No Students</v>
          </cell>
          <cell r="T373" t="str">
            <v>No Students</v>
          </cell>
          <cell r="U373" t="str">
            <v>No Students</v>
          </cell>
          <cell r="V373" t="str">
            <v>No Students</v>
          </cell>
          <cell r="W373" t="str">
            <v>No Students</v>
          </cell>
          <cell r="X373" t="str">
            <v>No Students</v>
          </cell>
          <cell r="Y373" t="str">
            <v>No Students</v>
          </cell>
          <cell r="Z373" t="str">
            <v>No Students</v>
          </cell>
          <cell r="AA373" t="str">
            <v>No Students</v>
          </cell>
          <cell r="AB373" t="str">
            <v>No Students</v>
          </cell>
          <cell r="AC373">
            <v>210</v>
          </cell>
          <cell r="AD373">
            <v>182</v>
          </cell>
          <cell r="AE373">
            <v>135</v>
          </cell>
          <cell r="AF373">
            <v>106</v>
          </cell>
          <cell r="AG373">
            <v>0.49490000000000001</v>
          </cell>
        </row>
        <row r="374">
          <cell r="C374">
            <v>2652</v>
          </cell>
          <cell r="D374" t="str">
            <v>Lakeview Hope Academy</v>
          </cell>
          <cell r="E374">
            <v>80</v>
          </cell>
          <cell r="F374">
            <v>0</v>
          </cell>
          <cell r="G374">
            <v>85</v>
          </cell>
          <cell r="H374">
            <v>84</v>
          </cell>
          <cell r="I374">
            <v>107</v>
          </cell>
          <cell r="J374">
            <v>96</v>
          </cell>
          <cell r="K374">
            <v>83</v>
          </cell>
          <cell r="L374">
            <v>0</v>
          </cell>
          <cell r="M374">
            <v>0</v>
          </cell>
          <cell r="N374">
            <v>0</v>
          </cell>
          <cell r="O374">
            <v>0</v>
          </cell>
          <cell r="P374">
            <v>0</v>
          </cell>
          <cell r="Q374">
            <v>0</v>
          </cell>
          <cell r="R374">
            <v>0</v>
          </cell>
          <cell r="S374">
            <v>58</v>
          </cell>
          <cell r="T374" t="str">
            <v>No Students</v>
          </cell>
          <cell r="U374">
            <v>75</v>
          </cell>
          <cell r="V374">
            <v>63</v>
          </cell>
          <cell r="W374">
            <v>83</v>
          </cell>
          <cell r="X374">
            <v>79</v>
          </cell>
          <cell r="Y374">
            <v>74</v>
          </cell>
          <cell r="Z374" t="str">
            <v>No Students</v>
          </cell>
          <cell r="AA374" t="str">
            <v>No Students</v>
          </cell>
          <cell r="AB374" t="str">
            <v>No Students</v>
          </cell>
          <cell r="AC374" t="str">
            <v>No Students</v>
          </cell>
          <cell r="AD374" t="str">
            <v>No Students</v>
          </cell>
          <cell r="AE374" t="str">
            <v>No Students</v>
          </cell>
          <cell r="AF374" t="str">
            <v>No Students</v>
          </cell>
          <cell r="AG374">
            <v>0.8075</v>
          </cell>
        </row>
        <row r="375">
          <cell r="C375">
            <v>3602</v>
          </cell>
          <cell r="D375" t="str">
            <v>Lochburn Middle School</v>
          </cell>
          <cell r="E375">
            <v>0</v>
          </cell>
          <cell r="F375">
            <v>0</v>
          </cell>
          <cell r="G375">
            <v>0</v>
          </cell>
          <cell r="H375">
            <v>0</v>
          </cell>
          <cell r="I375">
            <v>0</v>
          </cell>
          <cell r="J375">
            <v>0</v>
          </cell>
          <cell r="K375">
            <v>0</v>
          </cell>
          <cell r="L375">
            <v>152</v>
          </cell>
          <cell r="M375">
            <v>183</v>
          </cell>
          <cell r="N375">
            <v>175</v>
          </cell>
          <cell r="O375">
            <v>0</v>
          </cell>
          <cell r="P375">
            <v>0</v>
          </cell>
          <cell r="Q375">
            <v>0</v>
          </cell>
          <cell r="R375">
            <v>0</v>
          </cell>
          <cell r="S375" t="str">
            <v>No Students</v>
          </cell>
          <cell r="T375" t="str">
            <v>No Students</v>
          </cell>
          <cell r="U375" t="str">
            <v>No Students</v>
          </cell>
          <cell r="V375" t="str">
            <v>No Students</v>
          </cell>
          <cell r="W375" t="str">
            <v>No Students</v>
          </cell>
          <cell r="X375" t="str">
            <v>No Students</v>
          </cell>
          <cell r="Y375" t="str">
            <v>No Students</v>
          </cell>
          <cell r="Z375">
            <v>120</v>
          </cell>
          <cell r="AA375">
            <v>154</v>
          </cell>
          <cell r="AB375">
            <v>131</v>
          </cell>
          <cell r="AC375" t="str">
            <v>No Students</v>
          </cell>
          <cell r="AD375" t="str">
            <v>No Students</v>
          </cell>
          <cell r="AE375" t="str">
            <v>No Students</v>
          </cell>
          <cell r="AF375" t="str">
            <v>No Students</v>
          </cell>
          <cell r="AG375">
            <v>0.79410000000000003</v>
          </cell>
        </row>
        <row r="376">
          <cell r="C376">
            <v>5364</v>
          </cell>
          <cell r="D376" t="str">
            <v>Meriwether Elementary School</v>
          </cell>
          <cell r="E376">
            <v>47</v>
          </cell>
          <cell r="F376">
            <v>0</v>
          </cell>
          <cell r="G376">
            <v>54</v>
          </cell>
          <cell r="H376">
            <v>53</v>
          </cell>
          <cell r="I376">
            <v>46</v>
          </cell>
          <cell r="J376">
            <v>41</v>
          </cell>
          <cell r="K376">
            <v>44</v>
          </cell>
          <cell r="L376">
            <v>0</v>
          </cell>
          <cell r="M376">
            <v>0</v>
          </cell>
          <cell r="N376">
            <v>0</v>
          </cell>
          <cell r="O376">
            <v>0</v>
          </cell>
          <cell r="P376">
            <v>0</v>
          </cell>
          <cell r="Q376">
            <v>0</v>
          </cell>
          <cell r="R376">
            <v>0</v>
          </cell>
          <cell r="S376">
            <v>10</v>
          </cell>
          <cell r="T376" t="str">
            <v>No Students</v>
          </cell>
          <cell r="U376">
            <v>13</v>
          </cell>
          <cell r="V376">
            <v>11</v>
          </cell>
          <cell r="W376" t="str">
            <v>N&lt;10</v>
          </cell>
          <cell r="X376">
            <v>12</v>
          </cell>
          <cell r="Y376">
            <v>12</v>
          </cell>
          <cell r="Z376" t="str">
            <v>No Students</v>
          </cell>
          <cell r="AA376" t="str">
            <v>No Students</v>
          </cell>
          <cell r="AB376" t="str">
            <v>No Students</v>
          </cell>
          <cell r="AC376" t="str">
            <v>No Students</v>
          </cell>
          <cell r="AD376" t="str">
            <v>No Students</v>
          </cell>
          <cell r="AE376" t="str">
            <v>No Students</v>
          </cell>
          <cell r="AF376" t="str">
            <v>No Students</v>
          </cell>
          <cell r="AG376">
            <v>0.2316</v>
          </cell>
        </row>
        <row r="377">
          <cell r="C377">
            <v>3763</v>
          </cell>
          <cell r="D377" t="str">
            <v>Oakbrook Elementary School</v>
          </cell>
          <cell r="E377">
            <v>36</v>
          </cell>
          <cell r="F377">
            <v>0</v>
          </cell>
          <cell r="G377">
            <v>39</v>
          </cell>
          <cell r="H377">
            <v>55</v>
          </cell>
          <cell r="I377">
            <v>53</v>
          </cell>
          <cell r="J377">
            <v>47</v>
          </cell>
          <cell r="K377">
            <v>33</v>
          </cell>
          <cell r="L377">
            <v>0</v>
          </cell>
          <cell r="M377">
            <v>0</v>
          </cell>
          <cell r="N377">
            <v>0</v>
          </cell>
          <cell r="O377">
            <v>0</v>
          </cell>
          <cell r="P377">
            <v>0</v>
          </cell>
          <cell r="Q377">
            <v>0</v>
          </cell>
          <cell r="R377">
            <v>0</v>
          </cell>
          <cell r="S377">
            <v>16</v>
          </cell>
          <cell r="T377" t="str">
            <v>No Students</v>
          </cell>
          <cell r="U377">
            <v>22</v>
          </cell>
          <cell r="V377">
            <v>25</v>
          </cell>
          <cell r="W377">
            <v>30</v>
          </cell>
          <cell r="X377">
            <v>30</v>
          </cell>
          <cell r="Y377">
            <v>21</v>
          </cell>
          <cell r="Z377" t="str">
            <v>No Students</v>
          </cell>
          <cell r="AA377" t="str">
            <v>No Students</v>
          </cell>
          <cell r="AB377" t="str">
            <v>No Students</v>
          </cell>
          <cell r="AC377" t="str">
            <v>No Students</v>
          </cell>
          <cell r="AD377" t="str">
            <v>No Students</v>
          </cell>
          <cell r="AE377" t="str">
            <v>No Students</v>
          </cell>
          <cell r="AF377" t="str">
            <v>No Students</v>
          </cell>
          <cell r="AG377">
            <v>0.54749999999999999</v>
          </cell>
        </row>
        <row r="378">
          <cell r="C378">
            <v>2189</v>
          </cell>
          <cell r="D378" t="str">
            <v>Park Lodge Elementary School</v>
          </cell>
          <cell r="E378">
            <v>58</v>
          </cell>
          <cell r="F378">
            <v>0</v>
          </cell>
          <cell r="G378">
            <v>63</v>
          </cell>
          <cell r="H378">
            <v>56</v>
          </cell>
          <cell r="I378">
            <v>64</v>
          </cell>
          <cell r="J378">
            <v>61</v>
          </cell>
          <cell r="K378">
            <v>55</v>
          </cell>
          <cell r="L378">
            <v>0</v>
          </cell>
          <cell r="M378">
            <v>0</v>
          </cell>
          <cell r="N378">
            <v>0</v>
          </cell>
          <cell r="O378">
            <v>0</v>
          </cell>
          <cell r="P378">
            <v>0</v>
          </cell>
          <cell r="Q378">
            <v>0</v>
          </cell>
          <cell r="R378">
            <v>0</v>
          </cell>
          <cell r="S378">
            <v>42</v>
          </cell>
          <cell r="T378" t="str">
            <v>No Students</v>
          </cell>
          <cell r="U378">
            <v>59</v>
          </cell>
          <cell r="V378">
            <v>49</v>
          </cell>
          <cell r="W378">
            <v>57</v>
          </cell>
          <cell r="X378">
            <v>50</v>
          </cell>
          <cell r="Y378">
            <v>51</v>
          </cell>
          <cell r="Z378" t="str">
            <v>No Students</v>
          </cell>
          <cell r="AA378" t="str">
            <v>No Students</v>
          </cell>
          <cell r="AB378" t="str">
            <v>No Students</v>
          </cell>
          <cell r="AC378" t="str">
            <v>No Students</v>
          </cell>
          <cell r="AD378" t="str">
            <v>No Students</v>
          </cell>
          <cell r="AE378" t="str">
            <v>No Students</v>
          </cell>
          <cell r="AF378" t="str">
            <v>No Students</v>
          </cell>
          <cell r="AG378">
            <v>0.86270000000000002</v>
          </cell>
        </row>
        <row r="379">
          <cell r="C379">
            <v>5365</v>
          </cell>
          <cell r="D379" t="str">
            <v>Rainier Elementary School</v>
          </cell>
          <cell r="E379">
            <v>130</v>
          </cell>
          <cell r="F379">
            <v>0</v>
          </cell>
          <cell r="G379">
            <v>114</v>
          </cell>
          <cell r="H379">
            <v>89</v>
          </cell>
          <cell r="I379">
            <v>86</v>
          </cell>
          <cell r="J379">
            <v>81</v>
          </cell>
          <cell r="K379">
            <v>74</v>
          </cell>
          <cell r="L379">
            <v>0</v>
          </cell>
          <cell r="M379">
            <v>0</v>
          </cell>
          <cell r="N379">
            <v>0</v>
          </cell>
          <cell r="O379">
            <v>0</v>
          </cell>
          <cell r="P379">
            <v>0</v>
          </cell>
          <cell r="Q379">
            <v>0</v>
          </cell>
          <cell r="R379">
            <v>0</v>
          </cell>
          <cell r="S379">
            <v>56</v>
          </cell>
          <cell r="T379" t="str">
            <v>No Students</v>
          </cell>
          <cell r="U379">
            <v>54</v>
          </cell>
          <cell r="V379">
            <v>38</v>
          </cell>
          <cell r="W379">
            <v>42</v>
          </cell>
          <cell r="X379">
            <v>28</v>
          </cell>
          <cell r="Y379">
            <v>36</v>
          </cell>
          <cell r="Z379" t="str">
            <v>No Students</v>
          </cell>
          <cell r="AA379" t="str">
            <v>No Students</v>
          </cell>
          <cell r="AB379" t="str">
            <v>No Students</v>
          </cell>
          <cell r="AC379" t="str">
            <v>No Students</v>
          </cell>
          <cell r="AD379" t="str">
            <v>No Students</v>
          </cell>
          <cell r="AE379" t="str">
            <v>No Students</v>
          </cell>
          <cell r="AF379" t="str">
            <v>No Students</v>
          </cell>
          <cell r="AG379">
            <v>0.4425</v>
          </cell>
        </row>
        <row r="380">
          <cell r="C380">
            <v>1880</v>
          </cell>
          <cell r="D380" t="str">
            <v>Re-Entry High School</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t="str">
            <v>No Students</v>
          </cell>
          <cell r="T380" t="str">
            <v>No Students</v>
          </cell>
          <cell r="U380" t="str">
            <v>No Students</v>
          </cell>
          <cell r="V380" t="str">
            <v>No Students</v>
          </cell>
          <cell r="W380" t="str">
            <v>No Students</v>
          </cell>
          <cell r="X380" t="str">
            <v>No Students</v>
          </cell>
          <cell r="Y380" t="str">
            <v>No Students</v>
          </cell>
          <cell r="Z380" t="str">
            <v>No Students</v>
          </cell>
          <cell r="AA380" t="str">
            <v>No Students</v>
          </cell>
          <cell r="AB380" t="str">
            <v>No Students</v>
          </cell>
          <cell r="AC380" t="str">
            <v>No Students</v>
          </cell>
          <cell r="AD380" t="str">
            <v>No Students</v>
          </cell>
          <cell r="AE380" t="str">
            <v>No Students</v>
          </cell>
          <cell r="AF380" t="str">
            <v>No Students</v>
          </cell>
          <cell r="AG380" t="str">
            <v>No % for 23-24</v>
          </cell>
        </row>
        <row r="381">
          <cell r="C381">
            <v>1882</v>
          </cell>
          <cell r="D381" t="str">
            <v>Special Education Services/relife</v>
          </cell>
          <cell r="E381">
            <v>0</v>
          </cell>
          <cell r="F381">
            <v>0</v>
          </cell>
          <cell r="G381">
            <v>0</v>
          </cell>
          <cell r="H381">
            <v>0</v>
          </cell>
          <cell r="I381">
            <v>0</v>
          </cell>
          <cell r="J381">
            <v>0</v>
          </cell>
          <cell r="K381">
            <v>0</v>
          </cell>
          <cell r="L381">
            <v>1</v>
          </cell>
          <cell r="M381">
            <v>1</v>
          </cell>
          <cell r="N381">
            <v>3</v>
          </cell>
          <cell r="O381">
            <v>0</v>
          </cell>
          <cell r="P381">
            <v>0</v>
          </cell>
          <cell r="Q381">
            <v>0</v>
          </cell>
          <cell r="R381">
            <v>0</v>
          </cell>
          <cell r="S381" t="str">
            <v>No Students</v>
          </cell>
          <cell r="T381" t="str">
            <v>No Students</v>
          </cell>
          <cell r="U381" t="str">
            <v>No Students</v>
          </cell>
          <cell r="V381" t="str">
            <v>No Students</v>
          </cell>
          <cell r="W381" t="str">
            <v>No Students</v>
          </cell>
          <cell r="X381" t="str">
            <v>No Students</v>
          </cell>
          <cell r="Y381" t="str">
            <v>No Students</v>
          </cell>
          <cell r="Z381" t="str">
            <v>N&lt;10</v>
          </cell>
          <cell r="AA381" t="str">
            <v>N&lt;10</v>
          </cell>
          <cell r="AB381" t="str">
            <v>N&lt;10</v>
          </cell>
          <cell r="AC381" t="str">
            <v>No Students</v>
          </cell>
          <cell r="AD381" t="str">
            <v>No Students</v>
          </cell>
          <cell r="AE381" t="str">
            <v>No Students</v>
          </cell>
          <cell r="AF381" t="str">
            <v>No Students</v>
          </cell>
          <cell r="AG381">
            <v>0.6</v>
          </cell>
        </row>
        <row r="382">
          <cell r="C382">
            <v>3500</v>
          </cell>
          <cell r="D382" t="str">
            <v>Thomas Middle School</v>
          </cell>
          <cell r="E382">
            <v>0</v>
          </cell>
          <cell r="F382">
            <v>0</v>
          </cell>
          <cell r="G382">
            <v>0</v>
          </cell>
          <cell r="H382">
            <v>0</v>
          </cell>
          <cell r="I382">
            <v>0</v>
          </cell>
          <cell r="J382">
            <v>0</v>
          </cell>
          <cell r="K382">
            <v>0</v>
          </cell>
          <cell r="L382">
            <v>340</v>
          </cell>
          <cell r="M382">
            <v>325</v>
          </cell>
          <cell r="N382">
            <v>309</v>
          </cell>
          <cell r="O382">
            <v>0</v>
          </cell>
          <cell r="P382">
            <v>0</v>
          </cell>
          <cell r="Q382">
            <v>0</v>
          </cell>
          <cell r="R382">
            <v>0</v>
          </cell>
          <cell r="S382" t="str">
            <v>No Students</v>
          </cell>
          <cell r="T382" t="str">
            <v>No Students</v>
          </cell>
          <cell r="U382" t="str">
            <v>No Students</v>
          </cell>
          <cell r="V382" t="str">
            <v>No Students</v>
          </cell>
          <cell r="W382" t="str">
            <v>No Students</v>
          </cell>
          <cell r="X382" t="str">
            <v>No Students</v>
          </cell>
          <cell r="Y382" t="str">
            <v>No Students</v>
          </cell>
          <cell r="Z382">
            <v>198</v>
          </cell>
          <cell r="AA382">
            <v>188</v>
          </cell>
          <cell r="AB382">
            <v>163</v>
          </cell>
          <cell r="AC382" t="str">
            <v>No Students</v>
          </cell>
          <cell r="AD382" t="str">
            <v>No Students</v>
          </cell>
          <cell r="AE382" t="str">
            <v>No Students</v>
          </cell>
          <cell r="AF382" t="str">
            <v>No Students</v>
          </cell>
          <cell r="AG382">
            <v>0.56369999999999998</v>
          </cell>
        </row>
        <row r="383">
          <cell r="C383">
            <v>2651</v>
          </cell>
          <cell r="D383" t="str">
            <v>Tillicum Elementary School</v>
          </cell>
          <cell r="E383">
            <v>37</v>
          </cell>
          <cell r="F383">
            <v>0</v>
          </cell>
          <cell r="G383">
            <v>39</v>
          </cell>
          <cell r="H383">
            <v>40</v>
          </cell>
          <cell r="I383">
            <v>42</v>
          </cell>
          <cell r="J383">
            <v>33</v>
          </cell>
          <cell r="K383">
            <v>36</v>
          </cell>
          <cell r="L383">
            <v>0</v>
          </cell>
          <cell r="M383">
            <v>0</v>
          </cell>
          <cell r="N383">
            <v>0</v>
          </cell>
          <cell r="O383">
            <v>0</v>
          </cell>
          <cell r="P383">
            <v>0</v>
          </cell>
          <cell r="Q383">
            <v>0</v>
          </cell>
          <cell r="R383">
            <v>0</v>
          </cell>
          <cell r="S383">
            <v>31</v>
          </cell>
          <cell r="T383" t="str">
            <v>No Students</v>
          </cell>
          <cell r="U383">
            <v>34</v>
          </cell>
          <cell r="V383">
            <v>33</v>
          </cell>
          <cell r="W383">
            <v>32</v>
          </cell>
          <cell r="X383">
            <v>26</v>
          </cell>
          <cell r="Y383">
            <v>31</v>
          </cell>
          <cell r="Z383" t="str">
            <v>No Students</v>
          </cell>
          <cell r="AA383" t="str">
            <v>No Students</v>
          </cell>
          <cell r="AB383" t="str">
            <v>No Students</v>
          </cell>
          <cell r="AC383" t="str">
            <v>No Students</v>
          </cell>
          <cell r="AD383" t="str">
            <v>No Students</v>
          </cell>
          <cell r="AE383" t="str">
            <v>No Students</v>
          </cell>
          <cell r="AF383" t="str">
            <v>No Students</v>
          </cell>
          <cell r="AG383">
            <v>0.82379999999999998</v>
          </cell>
        </row>
        <row r="384">
          <cell r="C384">
            <v>5297</v>
          </cell>
          <cell r="D384" t="str">
            <v>Transition Day Students</v>
          </cell>
          <cell r="E384">
            <v>0</v>
          </cell>
          <cell r="F384">
            <v>0</v>
          </cell>
          <cell r="G384">
            <v>0</v>
          </cell>
          <cell r="H384">
            <v>0</v>
          </cell>
          <cell r="I384">
            <v>0</v>
          </cell>
          <cell r="J384">
            <v>0</v>
          </cell>
          <cell r="K384">
            <v>0</v>
          </cell>
          <cell r="L384">
            <v>0</v>
          </cell>
          <cell r="M384">
            <v>1</v>
          </cell>
          <cell r="N384">
            <v>1</v>
          </cell>
          <cell r="O384">
            <v>2</v>
          </cell>
          <cell r="P384">
            <v>1</v>
          </cell>
          <cell r="Q384">
            <v>7</v>
          </cell>
          <cell r="R384">
            <v>0</v>
          </cell>
          <cell r="S384" t="str">
            <v>No Students</v>
          </cell>
          <cell r="T384" t="str">
            <v>No Students</v>
          </cell>
          <cell r="U384" t="str">
            <v>No Students</v>
          </cell>
          <cell r="V384" t="str">
            <v>No Students</v>
          </cell>
          <cell r="W384" t="str">
            <v>No Students</v>
          </cell>
          <cell r="X384" t="str">
            <v>No Students</v>
          </cell>
          <cell r="Y384" t="str">
            <v>No Students</v>
          </cell>
          <cell r="Z384" t="str">
            <v>No Students</v>
          </cell>
          <cell r="AA384" t="str">
            <v>N&lt;10</v>
          </cell>
          <cell r="AB384" t="str">
            <v>No Students</v>
          </cell>
          <cell r="AC384" t="str">
            <v>N&lt;10</v>
          </cell>
          <cell r="AD384" t="str">
            <v>No Students</v>
          </cell>
          <cell r="AE384" t="str">
            <v>N&lt;10</v>
          </cell>
          <cell r="AF384" t="str">
            <v>No Students</v>
          </cell>
          <cell r="AG384">
            <v>0.58330000000000004</v>
          </cell>
        </row>
        <row r="385">
          <cell r="C385">
            <v>3249</v>
          </cell>
          <cell r="D385" t="str">
            <v>Tyee Park Elementary School</v>
          </cell>
          <cell r="E385">
            <v>51</v>
          </cell>
          <cell r="F385">
            <v>0</v>
          </cell>
          <cell r="G385">
            <v>86</v>
          </cell>
          <cell r="H385">
            <v>60</v>
          </cell>
          <cell r="I385">
            <v>63</v>
          </cell>
          <cell r="J385">
            <v>55</v>
          </cell>
          <cell r="K385">
            <v>58</v>
          </cell>
          <cell r="L385">
            <v>0</v>
          </cell>
          <cell r="M385">
            <v>0</v>
          </cell>
          <cell r="N385">
            <v>0</v>
          </cell>
          <cell r="O385">
            <v>0</v>
          </cell>
          <cell r="P385">
            <v>0</v>
          </cell>
          <cell r="Q385">
            <v>0</v>
          </cell>
          <cell r="R385">
            <v>0</v>
          </cell>
          <cell r="S385">
            <v>43</v>
          </cell>
          <cell r="T385" t="str">
            <v>No Students</v>
          </cell>
          <cell r="U385">
            <v>76</v>
          </cell>
          <cell r="V385">
            <v>52</v>
          </cell>
          <cell r="W385">
            <v>56</v>
          </cell>
          <cell r="X385">
            <v>44</v>
          </cell>
          <cell r="Y385">
            <v>52</v>
          </cell>
          <cell r="Z385" t="str">
            <v>No Students</v>
          </cell>
          <cell r="AA385" t="str">
            <v>No Students</v>
          </cell>
          <cell r="AB385" t="str">
            <v>No Students</v>
          </cell>
          <cell r="AC385" t="str">
            <v>No Students</v>
          </cell>
          <cell r="AD385" t="str">
            <v>No Students</v>
          </cell>
          <cell r="AE385" t="str">
            <v>No Students</v>
          </cell>
          <cell r="AF385" t="str">
            <v>No Students</v>
          </cell>
          <cell r="AG385">
            <v>0.86599999999999999</v>
          </cell>
        </row>
        <row r="386">
          <cell r="C386">
            <v>3366</v>
          </cell>
          <cell r="D386" t="str">
            <v>Colfax High School</v>
          </cell>
          <cell r="E386">
            <v>0</v>
          </cell>
          <cell r="F386">
            <v>0</v>
          </cell>
          <cell r="G386">
            <v>0</v>
          </cell>
          <cell r="H386">
            <v>0</v>
          </cell>
          <cell r="I386">
            <v>0</v>
          </cell>
          <cell r="J386">
            <v>0</v>
          </cell>
          <cell r="K386">
            <v>0</v>
          </cell>
          <cell r="L386">
            <v>0</v>
          </cell>
          <cell r="M386">
            <v>53</v>
          </cell>
          <cell r="N386">
            <v>37</v>
          </cell>
          <cell r="O386">
            <v>52</v>
          </cell>
          <cell r="P386">
            <v>37</v>
          </cell>
          <cell r="Q386">
            <v>44</v>
          </cell>
          <cell r="R386">
            <v>46</v>
          </cell>
          <cell r="S386" t="str">
            <v>No Students</v>
          </cell>
          <cell r="T386" t="str">
            <v>No Students</v>
          </cell>
          <cell r="U386" t="str">
            <v>No Students</v>
          </cell>
          <cell r="V386" t="str">
            <v>No Students</v>
          </cell>
          <cell r="W386" t="str">
            <v>No Students</v>
          </cell>
          <cell r="X386" t="str">
            <v>No Students</v>
          </cell>
          <cell r="Y386" t="str">
            <v>No Students</v>
          </cell>
          <cell r="Z386" t="str">
            <v>No Students</v>
          </cell>
          <cell r="AA386">
            <v>15</v>
          </cell>
          <cell r="AB386">
            <v>19</v>
          </cell>
          <cell r="AC386">
            <v>18</v>
          </cell>
          <cell r="AD386">
            <v>10</v>
          </cell>
          <cell r="AE386">
            <v>12</v>
          </cell>
          <cell r="AF386">
            <v>10</v>
          </cell>
          <cell r="AG386">
            <v>0.31230000000000002</v>
          </cell>
        </row>
        <row r="387">
          <cell r="C387">
            <v>2894</v>
          </cell>
          <cell r="D387" t="str">
            <v>Leonard M Jennings Elementary</v>
          </cell>
          <cell r="E387">
            <v>58</v>
          </cell>
          <cell r="F387">
            <v>0</v>
          </cell>
          <cell r="G387">
            <v>37</v>
          </cell>
          <cell r="H387">
            <v>42</v>
          </cell>
          <cell r="I387">
            <v>30</v>
          </cell>
          <cell r="J387">
            <v>37</v>
          </cell>
          <cell r="K387">
            <v>50</v>
          </cell>
          <cell r="L387">
            <v>40</v>
          </cell>
          <cell r="M387">
            <v>0</v>
          </cell>
          <cell r="N387">
            <v>0</v>
          </cell>
          <cell r="O387">
            <v>0</v>
          </cell>
          <cell r="P387">
            <v>0</v>
          </cell>
          <cell r="Q387">
            <v>0</v>
          </cell>
          <cell r="R387">
            <v>0</v>
          </cell>
          <cell r="S387">
            <v>23</v>
          </cell>
          <cell r="T387" t="str">
            <v>No Students</v>
          </cell>
          <cell r="U387">
            <v>13</v>
          </cell>
          <cell r="V387">
            <v>11</v>
          </cell>
          <cell r="W387">
            <v>15</v>
          </cell>
          <cell r="X387">
            <v>13</v>
          </cell>
          <cell r="Y387">
            <v>23</v>
          </cell>
          <cell r="Z387">
            <v>12</v>
          </cell>
          <cell r="AA387" t="str">
            <v>No Students</v>
          </cell>
          <cell r="AB387" t="str">
            <v>No Students</v>
          </cell>
          <cell r="AC387" t="str">
            <v>No Students</v>
          </cell>
          <cell r="AD387" t="str">
            <v>No Students</v>
          </cell>
          <cell r="AE387" t="str">
            <v>No Students</v>
          </cell>
          <cell r="AF387" t="str">
            <v>No Students</v>
          </cell>
          <cell r="AG387">
            <v>0.37409999999999999</v>
          </cell>
        </row>
        <row r="388">
          <cell r="C388">
            <v>5362</v>
          </cell>
          <cell r="D388" t="str">
            <v>College Place High School</v>
          </cell>
          <cell r="E388">
            <v>0</v>
          </cell>
          <cell r="F388">
            <v>0</v>
          </cell>
          <cell r="G388">
            <v>0</v>
          </cell>
          <cell r="H388">
            <v>0</v>
          </cell>
          <cell r="I388">
            <v>0</v>
          </cell>
          <cell r="J388">
            <v>0</v>
          </cell>
          <cell r="K388">
            <v>0</v>
          </cell>
          <cell r="L388">
            <v>0</v>
          </cell>
          <cell r="M388">
            <v>0</v>
          </cell>
          <cell r="N388">
            <v>0</v>
          </cell>
          <cell r="O388">
            <v>120</v>
          </cell>
          <cell r="P388">
            <v>110</v>
          </cell>
          <cell r="Q388">
            <v>119</v>
          </cell>
          <cell r="R388">
            <v>121</v>
          </cell>
          <cell r="S388" t="str">
            <v>No Students</v>
          </cell>
          <cell r="T388" t="str">
            <v>No Students</v>
          </cell>
          <cell r="U388" t="str">
            <v>No Students</v>
          </cell>
          <cell r="V388" t="str">
            <v>No Students</v>
          </cell>
          <cell r="W388" t="str">
            <v>No Students</v>
          </cell>
          <cell r="X388" t="str">
            <v>No Students</v>
          </cell>
          <cell r="Y388" t="str">
            <v>No Students</v>
          </cell>
          <cell r="Z388" t="str">
            <v>No Students</v>
          </cell>
          <cell r="AA388" t="str">
            <v>No Students</v>
          </cell>
          <cell r="AB388" t="str">
            <v>No Students</v>
          </cell>
          <cell r="AC388">
            <v>64</v>
          </cell>
          <cell r="AD388">
            <v>56</v>
          </cell>
          <cell r="AE388">
            <v>64</v>
          </cell>
          <cell r="AF388">
            <v>62</v>
          </cell>
          <cell r="AG388">
            <v>0.52339999999999998</v>
          </cell>
        </row>
        <row r="389">
          <cell r="C389">
            <v>5575</v>
          </cell>
          <cell r="D389" t="str">
            <v>College Place Open Doors Program</v>
          </cell>
          <cell r="E389">
            <v>0</v>
          </cell>
          <cell r="F389">
            <v>0</v>
          </cell>
          <cell r="G389">
            <v>0</v>
          </cell>
          <cell r="H389">
            <v>0</v>
          </cell>
          <cell r="I389">
            <v>0</v>
          </cell>
          <cell r="J389">
            <v>0</v>
          </cell>
          <cell r="K389">
            <v>0</v>
          </cell>
          <cell r="L389">
            <v>0</v>
          </cell>
          <cell r="M389">
            <v>0</v>
          </cell>
          <cell r="N389">
            <v>0</v>
          </cell>
          <cell r="O389">
            <v>0</v>
          </cell>
          <cell r="P389">
            <v>0</v>
          </cell>
          <cell r="Q389">
            <v>2</v>
          </cell>
          <cell r="R389">
            <v>6</v>
          </cell>
          <cell r="S389" t="str">
            <v>No Students</v>
          </cell>
          <cell r="T389" t="str">
            <v>No Students</v>
          </cell>
          <cell r="U389" t="str">
            <v>No Students</v>
          </cell>
          <cell r="V389" t="str">
            <v>No Students</v>
          </cell>
          <cell r="W389" t="str">
            <v>No Students</v>
          </cell>
          <cell r="X389" t="str">
            <v>No Students</v>
          </cell>
          <cell r="Y389" t="str">
            <v>No Students</v>
          </cell>
          <cell r="Z389" t="str">
            <v>No Students</v>
          </cell>
          <cell r="AA389" t="str">
            <v>No Students</v>
          </cell>
          <cell r="AB389" t="str">
            <v>No Students</v>
          </cell>
          <cell r="AC389" t="str">
            <v>No Students</v>
          </cell>
          <cell r="AD389" t="str">
            <v>No Students</v>
          </cell>
          <cell r="AE389" t="str">
            <v>N&lt;10</v>
          </cell>
          <cell r="AF389" t="str">
            <v>N&lt;10</v>
          </cell>
          <cell r="AG389">
            <v>0.75</v>
          </cell>
        </row>
        <row r="390">
          <cell r="C390">
            <v>2114</v>
          </cell>
          <cell r="D390" t="str">
            <v>Davis Elementary</v>
          </cell>
          <cell r="E390">
            <v>113</v>
          </cell>
          <cell r="F390">
            <v>0</v>
          </cell>
          <cell r="G390">
            <v>102</v>
          </cell>
          <cell r="H390">
            <v>115</v>
          </cell>
          <cell r="I390">
            <v>137</v>
          </cell>
          <cell r="J390">
            <v>100</v>
          </cell>
          <cell r="K390">
            <v>129</v>
          </cell>
          <cell r="L390">
            <v>0</v>
          </cell>
          <cell r="M390">
            <v>0</v>
          </cell>
          <cell r="N390">
            <v>0</v>
          </cell>
          <cell r="O390">
            <v>0</v>
          </cell>
          <cell r="P390">
            <v>0</v>
          </cell>
          <cell r="Q390">
            <v>0</v>
          </cell>
          <cell r="R390">
            <v>0</v>
          </cell>
          <cell r="S390">
            <v>39</v>
          </cell>
          <cell r="T390" t="str">
            <v>No Students</v>
          </cell>
          <cell r="U390">
            <v>56</v>
          </cell>
          <cell r="V390">
            <v>60</v>
          </cell>
          <cell r="W390">
            <v>65</v>
          </cell>
          <cell r="X390">
            <v>53</v>
          </cell>
          <cell r="Y390">
            <v>57</v>
          </cell>
          <cell r="Z390" t="str">
            <v>No Students</v>
          </cell>
          <cell r="AA390" t="str">
            <v>No Students</v>
          </cell>
          <cell r="AB390" t="str">
            <v>No Students</v>
          </cell>
          <cell r="AC390" t="str">
            <v>No Students</v>
          </cell>
          <cell r="AD390" t="str">
            <v>No Students</v>
          </cell>
          <cell r="AE390" t="str">
            <v>No Students</v>
          </cell>
          <cell r="AF390" t="str">
            <v>No Students</v>
          </cell>
          <cell r="AG390">
            <v>0.47410000000000002</v>
          </cell>
        </row>
        <row r="391">
          <cell r="C391">
            <v>3541</v>
          </cell>
          <cell r="D391" t="str">
            <v>John Sager Middle School</v>
          </cell>
          <cell r="E391">
            <v>0</v>
          </cell>
          <cell r="F391">
            <v>0</v>
          </cell>
          <cell r="G391">
            <v>0</v>
          </cell>
          <cell r="H391">
            <v>0</v>
          </cell>
          <cell r="I391">
            <v>0</v>
          </cell>
          <cell r="J391">
            <v>0</v>
          </cell>
          <cell r="K391">
            <v>0</v>
          </cell>
          <cell r="L391">
            <v>107</v>
          </cell>
          <cell r="M391">
            <v>118</v>
          </cell>
          <cell r="N391">
            <v>127</v>
          </cell>
          <cell r="O391">
            <v>0</v>
          </cell>
          <cell r="P391">
            <v>0</v>
          </cell>
          <cell r="Q391">
            <v>0</v>
          </cell>
          <cell r="R391">
            <v>0</v>
          </cell>
          <cell r="S391" t="str">
            <v>No Students</v>
          </cell>
          <cell r="T391" t="str">
            <v>No Students</v>
          </cell>
          <cell r="U391" t="str">
            <v>No Students</v>
          </cell>
          <cell r="V391" t="str">
            <v>No Students</v>
          </cell>
          <cell r="W391" t="str">
            <v>No Students</v>
          </cell>
          <cell r="X391" t="str">
            <v>No Students</v>
          </cell>
          <cell r="Y391" t="str">
            <v>No Students</v>
          </cell>
          <cell r="Z391">
            <v>62</v>
          </cell>
          <cell r="AA391">
            <v>62</v>
          </cell>
          <cell r="AB391">
            <v>61</v>
          </cell>
          <cell r="AC391" t="str">
            <v>No Students</v>
          </cell>
          <cell r="AD391" t="str">
            <v>No Students</v>
          </cell>
          <cell r="AE391" t="str">
            <v>No Students</v>
          </cell>
          <cell r="AF391" t="str">
            <v>No Students</v>
          </cell>
          <cell r="AG391">
            <v>0.52559999999999996</v>
          </cell>
        </row>
        <row r="392">
          <cell r="C392">
            <v>2588</v>
          </cell>
          <cell r="D392" t="str">
            <v>Colton School</v>
          </cell>
          <cell r="E392">
            <v>22</v>
          </cell>
          <cell r="F392">
            <v>0</v>
          </cell>
          <cell r="G392">
            <v>10</v>
          </cell>
          <cell r="H392">
            <v>11</v>
          </cell>
          <cell r="I392">
            <v>11</v>
          </cell>
          <cell r="J392">
            <v>17</v>
          </cell>
          <cell r="K392">
            <v>9</v>
          </cell>
          <cell r="L392">
            <v>12</v>
          </cell>
          <cell r="M392">
            <v>7</v>
          </cell>
          <cell r="N392">
            <v>8</v>
          </cell>
          <cell r="O392">
            <v>12</v>
          </cell>
          <cell r="P392">
            <v>5</v>
          </cell>
          <cell r="Q392">
            <v>9</v>
          </cell>
          <cell r="R392">
            <v>8</v>
          </cell>
          <cell r="S392" t="str">
            <v>N&lt;10</v>
          </cell>
          <cell r="T392" t="str">
            <v>No Students</v>
          </cell>
          <cell r="U392" t="str">
            <v>N&lt;10</v>
          </cell>
          <cell r="V392" t="str">
            <v>N&lt;10</v>
          </cell>
          <cell r="W392" t="str">
            <v>N&lt;10</v>
          </cell>
          <cell r="X392" t="str">
            <v>N&lt;10</v>
          </cell>
          <cell r="Y392" t="str">
            <v>N&lt;10</v>
          </cell>
          <cell r="Z392" t="str">
            <v>N&lt;10</v>
          </cell>
          <cell r="AA392" t="str">
            <v>N&lt;10</v>
          </cell>
          <cell r="AB392" t="str">
            <v>N&lt;10</v>
          </cell>
          <cell r="AC392" t="str">
            <v>N&lt;10</v>
          </cell>
          <cell r="AD392" t="str">
            <v>N&lt;10</v>
          </cell>
          <cell r="AE392" t="str">
            <v>N&lt;10</v>
          </cell>
          <cell r="AF392" t="str">
            <v>N&lt;10</v>
          </cell>
          <cell r="AG392">
            <v>0.34039999999999998</v>
          </cell>
        </row>
        <row r="393">
          <cell r="C393">
            <v>3508</v>
          </cell>
          <cell r="D393" t="str">
            <v>Columbia High And Elementary</v>
          </cell>
          <cell r="E393">
            <v>15</v>
          </cell>
          <cell r="F393">
            <v>0</v>
          </cell>
          <cell r="G393">
            <v>4</v>
          </cell>
          <cell r="H393">
            <v>11</v>
          </cell>
          <cell r="I393">
            <v>10</v>
          </cell>
          <cell r="J393">
            <v>11</v>
          </cell>
          <cell r="K393">
            <v>9</v>
          </cell>
          <cell r="L393">
            <v>13</v>
          </cell>
          <cell r="M393">
            <v>9</v>
          </cell>
          <cell r="N393">
            <v>10</v>
          </cell>
          <cell r="O393">
            <v>11</v>
          </cell>
          <cell r="P393">
            <v>13</v>
          </cell>
          <cell r="Q393">
            <v>11</v>
          </cell>
          <cell r="R393">
            <v>12</v>
          </cell>
          <cell r="S393">
            <v>10</v>
          </cell>
          <cell r="T393" t="str">
            <v>No Students</v>
          </cell>
          <cell r="U393" t="str">
            <v>N&lt;10</v>
          </cell>
          <cell r="V393">
            <v>10</v>
          </cell>
          <cell r="W393" t="str">
            <v>N&lt;10</v>
          </cell>
          <cell r="X393" t="str">
            <v>N&lt;10</v>
          </cell>
          <cell r="Y393" t="str">
            <v>N&lt;10</v>
          </cell>
          <cell r="Z393">
            <v>10</v>
          </cell>
          <cell r="AA393" t="str">
            <v>N&lt;10</v>
          </cell>
          <cell r="AB393">
            <v>10</v>
          </cell>
          <cell r="AC393" t="str">
            <v>N&lt;10</v>
          </cell>
          <cell r="AD393" t="str">
            <v>N&lt;10</v>
          </cell>
          <cell r="AE393" t="str">
            <v>N&lt;10</v>
          </cell>
          <cell r="AF393" t="str">
            <v>N&lt;10</v>
          </cell>
          <cell r="AG393">
            <v>0.75539999999999996</v>
          </cell>
        </row>
        <row r="394">
          <cell r="C394">
            <v>3613</v>
          </cell>
          <cell r="D394" t="str">
            <v>Columbia Elementary</v>
          </cell>
          <cell r="E394">
            <v>60</v>
          </cell>
          <cell r="F394">
            <v>0</v>
          </cell>
          <cell r="G394">
            <v>69</v>
          </cell>
          <cell r="H394">
            <v>51</v>
          </cell>
          <cell r="I394">
            <v>52</v>
          </cell>
          <cell r="J394">
            <v>54</v>
          </cell>
          <cell r="K394">
            <v>47</v>
          </cell>
          <cell r="L394">
            <v>0</v>
          </cell>
          <cell r="M394">
            <v>0</v>
          </cell>
          <cell r="N394">
            <v>0</v>
          </cell>
          <cell r="O394">
            <v>0</v>
          </cell>
          <cell r="P394">
            <v>0</v>
          </cell>
          <cell r="Q394">
            <v>0</v>
          </cell>
          <cell r="R394">
            <v>0</v>
          </cell>
          <cell r="S394">
            <v>28</v>
          </cell>
          <cell r="T394" t="str">
            <v>No Students</v>
          </cell>
          <cell r="U394">
            <v>37</v>
          </cell>
          <cell r="V394">
            <v>26</v>
          </cell>
          <cell r="W394">
            <v>31</v>
          </cell>
          <cell r="X394">
            <v>36</v>
          </cell>
          <cell r="Y394">
            <v>29</v>
          </cell>
          <cell r="Z394" t="str">
            <v>No Students</v>
          </cell>
          <cell r="AA394" t="str">
            <v>No Students</v>
          </cell>
          <cell r="AB394" t="str">
            <v>No Students</v>
          </cell>
          <cell r="AC394" t="str">
            <v>No Students</v>
          </cell>
          <cell r="AD394" t="str">
            <v>No Students</v>
          </cell>
          <cell r="AE394" t="str">
            <v>No Students</v>
          </cell>
          <cell r="AF394" t="str">
            <v>No Students</v>
          </cell>
          <cell r="AG394">
            <v>0.56159999999999999</v>
          </cell>
        </row>
        <row r="395">
          <cell r="C395">
            <v>4049</v>
          </cell>
          <cell r="D395" t="str">
            <v>Columbia High School</v>
          </cell>
          <cell r="E395">
            <v>0</v>
          </cell>
          <cell r="F395">
            <v>0</v>
          </cell>
          <cell r="G395">
            <v>0</v>
          </cell>
          <cell r="H395">
            <v>0</v>
          </cell>
          <cell r="I395">
            <v>0</v>
          </cell>
          <cell r="J395">
            <v>0</v>
          </cell>
          <cell r="K395">
            <v>0</v>
          </cell>
          <cell r="L395">
            <v>0</v>
          </cell>
          <cell r="M395">
            <v>0</v>
          </cell>
          <cell r="N395">
            <v>0</v>
          </cell>
          <cell r="O395">
            <v>61</v>
          </cell>
          <cell r="P395">
            <v>59</v>
          </cell>
          <cell r="Q395">
            <v>55</v>
          </cell>
          <cell r="R395">
            <v>47</v>
          </cell>
          <cell r="S395" t="str">
            <v>No Students</v>
          </cell>
          <cell r="T395" t="str">
            <v>No Students</v>
          </cell>
          <cell r="U395" t="str">
            <v>No Students</v>
          </cell>
          <cell r="V395" t="str">
            <v>No Students</v>
          </cell>
          <cell r="W395" t="str">
            <v>No Students</v>
          </cell>
          <cell r="X395" t="str">
            <v>No Students</v>
          </cell>
          <cell r="Y395" t="str">
            <v>No Students</v>
          </cell>
          <cell r="Z395" t="str">
            <v>No Students</v>
          </cell>
          <cell r="AA395" t="str">
            <v>No Students</v>
          </cell>
          <cell r="AB395" t="str">
            <v>No Students</v>
          </cell>
          <cell r="AC395">
            <v>35</v>
          </cell>
          <cell r="AD395">
            <v>37</v>
          </cell>
          <cell r="AE395">
            <v>30</v>
          </cell>
          <cell r="AF395">
            <v>17</v>
          </cell>
          <cell r="AG395">
            <v>0.53600000000000003</v>
          </cell>
        </row>
        <row r="396">
          <cell r="C396">
            <v>3012</v>
          </cell>
          <cell r="D396" t="str">
            <v>Columbia Middle School</v>
          </cell>
          <cell r="E396">
            <v>0</v>
          </cell>
          <cell r="F396">
            <v>0</v>
          </cell>
          <cell r="G396">
            <v>0</v>
          </cell>
          <cell r="H396">
            <v>0</v>
          </cell>
          <cell r="I396">
            <v>0</v>
          </cell>
          <cell r="J396">
            <v>0</v>
          </cell>
          <cell r="K396">
            <v>0</v>
          </cell>
          <cell r="L396">
            <v>73</v>
          </cell>
          <cell r="M396">
            <v>66</v>
          </cell>
          <cell r="N396">
            <v>57</v>
          </cell>
          <cell r="O396">
            <v>0</v>
          </cell>
          <cell r="P396">
            <v>0</v>
          </cell>
          <cell r="Q396">
            <v>0</v>
          </cell>
          <cell r="R396">
            <v>0</v>
          </cell>
          <cell r="S396" t="str">
            <v>No Students</v>
          </cell>
          <cell r="T396" t="str">
            <v>No Students</v>
          </cell>
          <cell r="U396" t="str">
            <v>No Students</v>
          </cell>
          <cell r="V396" t="str">
            <v>No Students</v>
          </cell>
          <cell r="W396" t="str">
            <v>No Students</v>
          </cell>
          <cell r="X396" t="str">
            <v>No Students</v>
          </cell>
          <cell r="Y396" t="str">
            <v>No Students</v>
          </cell>
          <cell r="Z396">
            <v>32</v>
          </cell>
          <cell r="AA396">
            <v>47</v>
          </cell>
          <cell r="AB396">
            <v>32</v>
          </cell>
          <cell r="AC396" t="str">
            <v>No Students</v>
          </cell>
          <cell r="AD396" t="str">
            <v>No Students</v>
          </cell>
          <cell r="AE396" t="str">
            <v>No Students</v>
          </cell>
          <cell r="AF396" t="str">
            <v>No Students</v>
          </cell>
          <cell r="AG396">
            <v>0.56630000000000003</v>
          </cell>
        </row>
        <row r="397">
          <cell r="C397">
            <v>3831</v>
          </cell>
          <cell r="D397" t="str">
            <v>Colville Junior High School</v>
          </cell>
          <cell r="E397">
            <v>0</v>
          </cell>
          <cell r="F397">
            <v>0</v>
          </cell>
          <cell r="G397">
            <v>0</v>
          </cell>
          <cell r="H397">
            <v>0</v>
          </cell>
          <cell r="I397">
            <v>0</v>
          </cell>
          <cell r="J397">
            <v>0</v>
          </cell>
          <cell r="K397">
            <v>0</v>
          </cell>
          <cell r="L397">
            <v>130</v>
          </cell>
          <cell r="M397">
            <v>121</v>
          </cell>
          <cell r="N397">
            <v>116</v>
          </cell>
          <cell r="O397">
            <v>0</v>
          </cell>
          <cell r="P397">
            <v>0</v>
          </cell>
          <cell r="Q397">
            <v>0</v>
          </cell>
          <cell r="R397">
            <v>0</v>
          </cell>
          <cell r="S397" t="str">
            <v>No Students</v>
          </cell>
          <cell r="T397" t="str">
            <v>No Students</v>
          </cell>
          <cell r="U397" t="str">
            <v>No Students</v>
          </cell>
          <cell r="V397" t="str">
            <v>No Students</v>
          </cell>
          <cell r="W397" t="str">
            <v>No Students</v>
          </cell>
          <cell r="X397" t="str">
            <v>No Students</v>
          </cell>
          <cell r="Y397" t="str">
            <v>No Students</v>
          </cell>
          <cell r="Z397">
            <v>84</v>
          </cell>
          <cell r="AA397">
            <v>72</v>
          </cell>
          <cell r="AB397">
            <v>66</v>
          </cell>
          <cell r="AC397" t="str">
            <v>No Students</v>
          </cell>
          <cell r="AD397" t="str">
            <v>No Students</v>
          </cell>
          <cell r="AE397" t="str">
            <v>No Students</v>
          </cell>
          <cell r="AF397" t="str">
            <v>No Students</v>
          </cell>
          <cell r="AG397">
            <v>0.60489999999999999</v>
          </cell>
        </row>
        <row r="398">
          <cell r="C398">
            <v>3310</v>
          </cell>
          <cell r="D398" t="str">
            <v>Colville Senior High School</v>
          </cell>
          <cell r="E398">
            <v>0</v>
          </cell>
          <cell r="F398">
            <v>0</v>
          </cell>
          <cell r="G398">
            <v>0</v>
          </cell>
          <cell r="H398">
            <v>0</v>
          </cell>
          <cell r="I398">
            <v>0</v>
          </cell>
          <cell r="J398">
            <v>0</v>
          </cell>
          <cell r="K398">
            <v>0</v>
          </cell>
          <cell r="L398">
            <v>0</v>
          </cell>
          <cell r="M398">
            <v>0</v>
          </cell>
          <cell r="N398">
            <v>0</v>
          </cell>
          <cell r="O398">
            <v>142</v>
          </cell>
          <cell r="P398">
            <v>144</v>
          </cell>
          <cell r="Q398">
            <v>116</v>
          </cell>
          <cell r="R398">
            <v>112</v>
          </cell>
          <cell r="S398" t="str">
            <v>No Students</v>
          </cell>
          <cell r="T398" t="str">
            <v>No Students</v>
          </cell>
          <cell r="U398" t="str">
            <v>No Students</v>
          </cell>
          <cell r="V398" t="str">
            <v>No Students</v>
          </cell>
          <cell r="W398" t="str">
            <v>No Students</v>
          </cell>
          <cell r="X398" t="str">
            <v>No Students</v>
          </cell>
          <cell r="Y398" t="str">
            <v>No Students</v>
          </cell>
          <cell r="Z398" t="str">
            <v>No Students</v>
          </cell>
          <cell r="AA398" t="str">
            <v>No Students</v>
          </cell>
          <cell r="AB398" t="str">
            <v>No Students</v>
          </cell>
          <cell r="AC398">
            <v>75</v>
          </cell>
          <cell r="AD398">
            <v>73</v>
          </cell>
          <cell r="AE398">
            <v>61</v>
          </cell>
          <cell r="AF398">
            <v>55</v>
          </cell>
          <cell r="AG398">
            <v>0.51359999999999995</v>
          </cell>
        </row>
        <row r="399">
          <cell r="C399">
            <v>4180</v>
          </cell>
          <cell r="D399" t="str">
            <v>Fort Colville Elementary</v>
          </cell>
          <cell r="E399">
            <v>0</v>
          </cell>
          <cell r="F399">
            <v>0</v>
          </cell>
          <cell r="G399">
            <v>0</v>
          </cell>
          <cell r="H399">
            <v>0</v>
          </cell>
          <cell r="I399">
            <v>104</v>
          </cell>
          <cell r="J399">
            <v>135</v>
          </cell>
          <cell r="K399">
            <v>118</v>
          </cell>
          <cell r="L399">
            <v>0</v>
          </cell>
          <cell r="M399">
            <v>0</v>
          </cell>
          <cell r="N399">
            <v>0</v>
          </cell>
          <cell r="O399">
            <v>0</v>
          </cell>
          <cell r="P399">
            <v>0</v>
          </cell>
          <cell r="Q399">
            <v>0</v>
          </cell>
          <cell r="R399">
            <v>0</v>
          </cell>
          <cell r="S399" t="str">
            <v>No Students</v>
          </cell>
          <cell r="T399" t="str">
            <v>No Students</v>
          </cell>
          <cell r="U399" t="str">
            <v>No Students</v>
          </cell>
          <cell r="V399" t="str">
            <v>No Students</v>
          </cell>
          <cell r="W399">
            <v>79</v>
          </cell>
          <cell r="X399">
            <v>91</v>
          </cell>
          <cell r="Y399">
            <v>73</v>
          </cell>
          <cell r="Z399" t="str">
            <v>No Students</v>
          </cell>
          <cell r="AA399" t="str">
            <v>No Students</v>
          </cell>
          <cell r="AB399" t="str">
            <v>No Students</v>
          </cell>
          <cell r="AC399" t="str">
            <v>No Students</v>
          </cell>
          <cell r="AD399" t="str">
            <v>No Students</v>
          </cell>
          <cell r="AE399" t="str">
            <v>No Students</v>
          </cell>
          <cell r="AF399" t="str">
            <v>No Students</v>
          </cell>
          <cell r="AG399">
            <v>0.68069999999999997</v>
          </cell>
        </row>
        <row r="400">
          <cell r="C400">
            <v>2957</v>
          </cell>
          <cell r="D400" t="str">
            <v>Hofstetter Elementary</v>
          </cell>
          <cell r="E400">
            <v>159</v>
          </cell>
          <cell r="F400">
            <v>0</v>
          </cell>
          <cell r="G400">
            <v>114</v>
          </cell>
          <cell r="H400">
            <v>106</v>
          </cell>
          <cell r="I400">
            <v>0</v>
          </cell>
          <cell r="J400">
            <v>0</v>
          </cell>
          <cell r="K400">
            <v>0</v>
          </cell>
          <cell r="L400">
            <v>0</v>
          </cell>
          <cell r="M400">
            <v>0</v>
          </cell>
          <cell r="N400">
            <v>0</v>
          </cell>
          <cell r="O400">
            <v>0</v>
          </cell>
          <cell r="P400">
            <v>0</v>
          </cell>
          <cell r="Q400">
            <v>0</v>
          </cell>
          <cell r="R400">
            <v>0</v>
          </cell>
          <cell r="S400">
            <v>97</v>
          </cell>
          <cell r="T400" t="str">
            <v>No Students</v>
          </cell>
          <cell r="U400">
            <v>66</v>
          </cell>
          <cell r="V400">
            <v>75</v>
          </cell>
          <cell r="W400" t="str">
            <v>No Students</v>
          </cell>
          <cell r="X400" t="str">
            <v>No Students</v>
          </cell>
          <cell r="Y400" t="str">
            <v>No Students</v>
          </cell>
          <cell r="Z400" t="str">
            <v>No Students</v>
          </cell>
          <cell r="AA400" t="str">
            <v>No Students</v>
          </cell>
          <cell r="AB400" t="str">
            <v>No Students</v>
          </cell>
          <cell r="AC400" t="str">
            <v>No Students</v>
          </cell>
          <cell r="AD400" t="str">
            <v>No Students</v>
          </cell>
          <cell r="AE400" t="str">
            <v>No Students</v>
          </cell>
          <cell r="AF400" t="str">
            <v>No Students</v>
          </cell>
          <cell r="AG400">
            <v>0.628</v>
          </cell>
        </row>
        <row r="401">
          <cell r="C401">
            <v>1594</v>
          </cell>
          <cell r="D401" t="str">
            <v>Panorama School</v>
          </cell>
          <cell r="E401">
            <v>0</v>
          </cell>
          <cell r="F401">
            <v>0</v>
          </cell>
          <cell r="G401">
            <v>1</v>
          </cell>
          <cell r="H401">
            <v>0</v>
          </cell>
          <cell r="I401">
            <v>2</v>
          </cell>
          <cell r="J401">
            <v>1</v>
          </cell>
          <cell r="K401">
            <v>1</v>
          </cell>
          <cell r="L401">
            <v>3</v>
          </cell>
          <cell r="M401">
            <v>2</v>
          </cell>
          <cell r="N401">
            <v>7</v>
          </cell>
          <cell r="O401">
            <v>7</v>
          </cell>
          <cell r="P401">
            <v>5</v>
          </cell>
          <cell r="Q401">
            <v>11</v>
          </cell>
          <cell r="R401">
            <v>14</v>
          </cell>
          <cell r="S401" t="str">
            <v>No Students</v>
          </cell>
          <cell r="T401" t="str">
            <v>No Students</v>
          </cell>
          <cell r="U401" t="str">
            <v>N&lt;10</v>
          </cell>
          <cell r="V401" t="str">
            <v>No Students</v>
          </cell>
          <cell r="W401" t="str">
            <v>N&lt;10</v>
          </cell>
          <cell r="X401" t="str">
            <v>N&lt;10</v>
          </cell>
          <cell r="Y401" t="str">
            <v>N&lt;10</v>
          </cell>
          <cell r="Z401" t="str">
            <v>N&lt;10</v>
          </cell>
          <cell r="AA401" t="str">
            <v>N&lt;10</v>
          </cell>
          <cell r="AB401" t="str">
            <v>N&lt;10</v>
          </cell>
          <cell r="AC401" t="str">
            <v>N&lt;10</v>
          </cell>
          <cell r="AD401" t="str">
            <v>N&lt;10</v>
          </cell>
          <cell r="AE401" t="str">
            <v>N&lt;10</v>
          </cell>
          <cell r="AF401" t="str">
            <v>N&lt;10</v>
          </cell>
          <cell r="AG401">
            <v>0.70369999999999999</v>
          </cell>
        </row>
        <row r="402">
          <cell r="C402">
            <v>2577</v>
          </cell>
          <cell r="D402" t="str">
            <v>Concrete Elementary</v>
          </cell>
          <cell r="E402">
            <v>61</v>
          </cell>
          <cell r="F402">
            <v>0</v>
          </cell>
          <cell r="G402">
            <v>43</v>
          </cell>
          <cell r="H402">
            <v>34</v>
          </cell>
          <cell r="I402">
            <v>37</v>
          </cell>
          <cell r="J402">
            <v>34</v>
          </cell>
          <cell r="K402">
            <v>49</v>
          </cell>
          <cell r="L402">
            <v>44</v>
          </cell>
          <cell r="M402">
            <v>0</v>
          </cell>
          <cell r="N402">
            <v>0</v>
          </cell>
          <cell r="O402">
            <v>0</v>
          </cell>
          <cell r="P402">
            <v>0</v>
          </cell>
          <cell r="Q402">
            <v>0</v>
          </cell>
          <cell r="R402">
            <v>0</v>
          </cell>
          <cell r="S402" t="str">
            <v>N&lt;10</v>
          </cell>
          <cell r="T402" t="str">
            <v>No Students</v>
          </cell>
          <cell r="U402">
            <v>23</v>
          </cell>
          <cell r="V402">
            <v>18</v>
          </cell>
          <cell r="W402">
            <v>15</v>
          </cell>
          <cell r="X402">
            <v>14</v>
          </cell>
          <cell r="Y402">
            <v>19</v>
          </cell>
          <cell r="Z402">
            <v>19</v>
          </cell>
          <cell r="AA402" t="str">
            <v>No Students</v>
          </cell>
          <cell r="AB402" t="str">
            <v>No Students</v>
          </cell>
          <cell r="AC402" t="str">
            <v>No Students</v>
          </cell>
          <cell r="AD402" t="str">
            <v>No Students</v>
          </cell>
          <cell r="AE402" t="str">
            <v>No Students</v>
          </cell>
          <cell r="AF402" t="str">
            <v>No Students</v>
          </cell>
          <cell r="AG402">
            <v>0.37090000000000001</v>
          </cell>
        </row>
        <row r="403">
          <cell r="C403">
            <v>2810</v>
          </cell>
          <cell r="D403" t="str">
            <v>Concrete High School</v>
          </cell>
          <cell r="E403">
            <v>0</v>
          </cell>
          <cell r="F403">
            <v>0</v>
          </cell>
          <cell r="G403">
            <v>0</v>
          </cell>
          <cell r="H403">
            <v>0</v>
          </cell>
          <cell r="I403">
            <v>0</v>
          </cell>
          <cell r="J403">
            <v>0</v>
          </cell>
          <cell r="K403">
            <v>0</v>
          </cell>
          <cell r="L403">
            <v>0</v>
          </cell>
          <cell r="M403">
            <v>36</v>
          </cell>
          <cell r="N403">
            <v>39</v>
          </cell>
          <cell r="O403">
            <v>30</v>
          </cell>
          <cell r="P403">
            <v>33</v>
          </cell>
          <cell r="Q403">
            <v>39</v>
          </cell>
          <cell r="R403">
            <v>16</v>
          </cell>
          <cell r="S403" t="str">
            <v>No Students</v>
          </cell>
          <cell r="T403" t="str">
            <v>No Students</v>
          </cell>
          <cell r="U403" t="str">
            <v>No Students</v>
          </cell>
          <cell r="V403" t="str">
            <v>No Students</v>
          </cell>
          <cell r="W403" t="str">
            <v>No Students</v>
          </cell>
          <cell r="X403" t="str">
            <v>No Students</v>
          </cell>
          <cell r="Y403" t="str">
            <v>No Students</v>
          </cell>
          <cell r="Z403" t="str">
            <v>No Students</v>
          </cell>
          <cell r="AA403">
            <v>13</v>
          </cell>
          <cell r="AB403">
            <v>18</v>
          </cell>
          <cell r="AC403">
            <v>13</v>
          </cell>
          <cell r="AD403">
            <v>12</v>
          </cell>
          <cell r="AE403">
            <v>12</v>
          </cell>
          <cell r="AF403" t="str">
            <v>N&lt;10</v>
          </cell>
          <cell r="AG403">
            <v>0.37309999999999999</v>
          </cell>
        </row>
        <row r="404">
          <cell r="C404">
            <v>1605</v>
          </cell>
          <cell r="D404" t="str">
            <v>Twin Cedars High School</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t="str">
            <v>No Students</v>
          </cell>
          <cell r="T404" t="str">
            <v>No Students</v>
          </cell>
          <cell r="U404" t="str">
            <v>No Students</v>
          </cell>
          <cell r="V404" t="str">
            <v>No Students</v>
          </cell>
          <cell r="W404" t="str">
            <v>No Students</v>
          </cell>
          <cell r="X404" t="str">
            <v>No Students</v>
          </cell>
          <cell r="Y404" t="str">
            <v>No Students</v>
          </cell>
          <cell r="Z404" t="str">
            <v>No Students</v>
          </cell>
          <cell r="AA404" t="str">
            <v>No Students</v>
          </cell>
          <cell r="AB404" t="str">
            <v>No Students</v>
          </cell>
          <cell r="AC404" t="str">
            <v>No Students</v>
          </cell>
          <cell r="AD404" t="str">
            <v>No Students</v>
          </cell>
          <cell r="AE404" t="str">
            <v>No Students</v>
          </cell>
          <cell r="AF404" t="str">
            <v>No Students</v>
          </cell>
          <cell r="AG404" t="str">
            <v>No % for 23-24</v>
          </cell>
        </row>
        <row r="405">
          <cell r="C405">
            <v>2578</v>
          </cell>
          <cell r="D405" t="str">
            <v>Conway School</v>
          </cell>
          <cell r="E405">
            <v>44</v>
          </cell>
          <cell r="F405">
            <v>0</v>
          </cell>
          <cell r="G405">
            <v>58</v>
          </cell>
          <cell r="H405">
            <v>51</v>
          </cell>
          <cell r="I405">
            <v>52</v>
          </cell>
          <cell r="J405">
            <v>48</v>
          </cell>
          <cell r="K405">
            <v>48</v>
          </cell>
          <cell r="L405">
            <v>42</v>
          </cell>
          <cell r="M405">
            <v>44</v>
          </cell>
          <cell r="N405">
            <v>58</v>
          </cell>
          <cell r="O405">
            <v>0</v>
          </cell>
          <cell r="P405">
            <v>0</v>
          </cell>
          <cell r="Q405">
            <v>0</v>
          </cell>
          <cell r="R405">
            <v>0</v>
          </cell>
          <cell r="S405">
            <v>17</v>
          </cell>
          <cell r="T405" t="str">
            <v>No Students</v>
          </cell>
          <cell r="U405">
            <v>13</v>
          </cell>
          <cell r="V405">
            <v>16</v>
          </cell>
          <cell r="W405" t="str">
            <v>N&lt;10</v>
          </cell>
          <cell r="X405">
            <v>13</v>
          </cell>
          <cell r="Y405">
            <v>16</v>
          </cell>
          <cell r="Z405">
            <v>13</v>
          </cell>
          <cell r="AA405">
            <v>11</v>
          </cell>
          <cell r="AB405">
            <v>15</v>
          </cell>
          <cell r="AC405" t="str">
            <v>No Students</v>
          </cell>
          <cell r="AD405" t="str">
            <v>No Students</v>
          </cell>
          <cell r="AE405" t="str">
            <v>No Students</v>
          </cell>
          <cell r="AF405" t="str">
            <v>No Students</v>
          </cell>
          <cell r="AG405">
            <v>0.27189999999999998</v>
          </cell>
        </row>
        <row r="406">
          <cell r="C406">
            <v>3326</v>
          </cell>
          <cell r="D406" t="str">
            <v>Cosmopolis Elementary School</v>
          </cell>
          <cell r="E406">
            <v>43</v>
          </cell>
          <cell r="F406">
            <v>0</v>
          </cell>
          <cell r="G406">
            <v>21</v>
          </cell>
          <cell r="H406">
            <v>25</v>
          </cell>
          <cell r="I406">
            <v>24</v>
          </cell>
          <cell r="J406">
            <v>22</v>
          </cell>
          <cell r="K406">
            <v>13</v>
          </cell>
          <cell r="L406">
            <v>18</v>
          </cell>
          <cell r="M406">
            <v>0</v>
          </cell>
          <cell r="N406">
            <v>0</v>
          </cell>
          <cell r="O406">
            <v>0</v>
          </cell>
          <cell r="P406">
            <v>0</v>
          </cell>
          <cell r="Q406">
            <v>0</v>
          </cell>
          <cell r="R406">
            <v>0</v>
          </cell>
          <cell r="S406" t="str">
            <v>N&lt;10</v>
          </cell>
          <cell r="T406" t="str">
            <v>No Students</v>
          </cell>
          <cell r="U406" t="str">
            <v>N&lt;10</v>
          </cell>
          <cell r="V406">
            <v>13</v>
          </cell>
          <cell r="W406">
            <v>14</v>
          </cell>
          <cell r="X406">
            <v>11</v>
          </cell>
          <cell r="Y406" t="str">
            <v>N&lt;10</v>
          </cell>
          <cell r="Z406">
            <v>11</v>
          </cell>
          <cell r="AA406" t="str">
            <v>No Students</v>
          </cell>
          <cell r="AB406" t="str">
            <v>No Students</v>
          </cell>
          <cell r="AC406" t="str">
            <v>No Students</v>
          </cell>
          <cell r="AD406" t="str">
            <v>No Students</v>
          </cell>
          <cell r="AE406" t="str">
            <v>No Students</v>
          </cell>
          <cell r="AF406" t="str">
            <v>No Students</v>
          </cell>
          <cell r="AG406">
            <v>0.40960000000000002</v>
          </cell>
        </row>
        <row r="407">
          <cell r="C407">
            <v>2968</v>
          </cell>
          <cell r="D407" t="str">
            <v>Almira Coulee Hartline High School</v>
          </cell>
          <cell r="E407">
            <v>0</v>
          </cell>
          <cell r="F407">
            <v>0</v>
          </cell>
          <cell r="G407">
            <v>0</v>
          </cell>
          <cell r="H407">
            <v>0</v>
          </cell>
          <cell r="I407">
            <v>0</v>
          </cell>
          <cell r="J407">
            <v>0</v>
          </cell>
          <cell r="K407">
            <v>0</v>
          </cell>
          <cell r="L407">
            <v>0</v>
          </cell>
          <cell r="M407">
            <v>0</v>
          </cell>
          <cell r="N407">
            <v>0</v>
          </cell>
          <cell r="O407">
            <v>25</v>
          </cell>
          <cell r="P407">
            <v>23</v>
          </cell>
          <cell r="Q407">
            <v>25</v>
          </cell>
          <cell r="R407">
            <v>15</v>
          </cell>
          <cell r="S407" t="str">
            <v>No Students</v>
          </cell>
          <cell r="T407" t="str">
            <v>No Students</v>
          </cell>
          <cell r="U407" t="str">
            <v>No Students</v>
          </cell>
          <cell r="V407" t="str">
            <v>No Students</v>
          </cell>
          <cell r="W407" t="str">
            <v>No Students</v>
          </cell>
          <cell r="X407" t="str">
            <v>No Students</v>
          </cell>
          <cell r="Y407" t="str">
            <v>No Students</v>
          </cell>
          <cell r="Z407" t="str">
            <v>No Students</v>
          </cell>
          <cell r="AA407" t="str">
            <v>No Students</v>
          </cell>
          <cell r="AB407" t="str">
            <v>No Students</v>
          </cell>
          <cell r="AC407">
            <v>11</v>
          </cell>
          <cell r="AD407">
            <v>10</v>
          </cell>
          <cell r="AE407">
            <v>10</v>
          </cell>
          <cell r="AF407" t="str">
            <v>N&lt;10</v>
          </cell>
          <cell r="AG407">
            <v>0.40910000000000002</v>
          </cell>
        </row>
        <row r="408">
          <cell r="C408">
            <v>2693</v>
          </cell>
          <cell r="D408" t="str">
            <v>Coulee City Elementary</v>
          </cell>
          <cell r="E408">
            <v>9</v>
          </cell>
          <cell r="F408">
            <v>0</v>
          </cell>
          <cell r="G408">
            <v>16</v>
          </cell>
          <cell r="H408">
            <v>8</v>
          </cell>
          <cell r="I408">
            <v>14</v>
          </cell>
          <cell r="J408">
            <v>15</v>
          </cell>
          <cell r="K408">
            <v>14</v>
          </cell>
          <cell r="L408">
            <v>0</v>
          </cell>
          <cell r="M408">
            <v>0</v>
          </cell>
          <cell r="N408">
            <v>0</v>
          </cell>
          <cell r="O408">
            <v>0</v>
          </cell>
          <cell r="P408">
            <v>0</v>
          </cell>
          <cell r="Q408">
            <v>0</v>
          </cell>
          <cell r="R408">
            <v>0</v>
          </cell>
          <cell r="S408" t="str">
            <v>N&lt;10</v>
          </cell>
          <cell r="T408" t="str">
            <v>No Students</v>
          </cell>
          <cell r="U408" t="str">
            <v>N&lt;10</v>
          </cell>
          <cell r="V408" t="str">
            <v>N&lt;10</v>
          </cell>
          <cell r="W408" t="str">
            <v>N&lt;10</v>
          </cell>
          <cell r="X408" t="str">
            <v>N&lt;10</v>
          </cell>
          <cell r="Y408" t="str">
            <v>N&lt;10</v>
          </cell>
          <cell r="Z408" t="str">
            <v>No Students</v>
          </cell>
          <cell r="AA408" t="str">
            <v>No Students</v>
          </cell>
          <cell r="AB408" t="str">
            <v>No Students</v>
          </cell>
          <cell r="AC408" t="str">
            <v>No Students</v>
          </cell>
          <cell r="AD408" t="str">
            <v>No Students</v>
          </cell>
          <cell r="AE408" t="str">
            <v>No Students</v>
          </cell>
          <cell r="AF408" t="str">
            <v>No Students</v>
          </cell>
          <cell r="AG408">
            <v>0.51319999999999999</v>
          </cell>
        </row>
        <row r="409">
          <cell r="C409">
            <v>3664</v>
          </cell>
          <cell r="D409" t="str">
            <v>Coupeville Elementary School</v>
          </cell>
          <cell r="E409">
            <v>82</v>
          </cell>
          <cell r="F409">
            <v>0</v>
          </cell>
          <cell r="G409">
            <v>62</v>
          </cell>
          <cell r="H409">
            <v>95</v>
          </cell>
          <cell r="I409">
            <v>77</v>
          </cell>
          <cell r="J409">
            <v>72</v>
          </cell>
          <cell r="K409">
            <v>84</v>
          </cell>
          <cell r="L409">
            <v>1</v>
          </cell>
          <cell r="M409">
            <v>0</v>
          </cell>
          <cell r="N409">
            <v>0</v>
          </cell>
          <cell r="O409">
            <v>0</v>
          </cell>
          <cell r="P409">
            <v>0</v>
          </cell>
          <cell r="Q409">
            <v>0</v>
          </cell>
          <cell r="R409">
            <v>0</v>
          </cell>
          <cell r="S409">
            <v>40</v>
          </cell>
          <cell r="T409" t="str">
            <v>No Students</v>
          </cell>
          <cell r="U409">
            <v>29</v>
          </cell>
          <cell r="V409">
            <v>43</v>
          </cell>
          <cell r="W409">
            <v>36</v>
          </cell>
          <cell r="X409">
            <v>37</v>
          </cell>
          <cell r="Y409">
            <v>33</v>
          </cell>
          <cell r="Z409" t="str">
            <v>N&lt;10</v>
          </cell>
          <cell r="AA409" t="str">
            <v>No Students</v>
          </cell>
          <cell r="AB409" t="str">
            <v>No Students</v>
          </cell>
          <cell r="AC409" t="str">
            <v>No Students</v>
          </cell>
          <cell r="AD409" t="str">
            <v>No Students</v>
          </cell>
          <cell r="AE409" t="str">
            <v>No Students</v>
          </cell>
          <cell r="AF409" t="str">
            <v>No Students</v>
          </cell>
          <cell r="AG409">
            <v>0.46300000000000002</v>
          </cell>
        </row>
        <row r="410">
          <cell r="C410">
            <v>2625</v>
          </cell>
          <cell r="D410" t="str">
            <v>Coupeville High School</v>
          </cell>
          <cell r="E410">
            <v>0</v>
          </cell>
          <cell r="F410">
            <v>0</v>
          </cell>
          <cell r="G410">
            <v>0</v>
          </cell>
          <cell r="H410">
            <v>0</v>
          </cell>
          <cell r="I410">
            <v>0</v>
          </cell>
          <cell r="J410">
            <v>0</v>
          </cell>
          <cell r="K410">
            <v>0</v>
          </cell>
          <cell r="L410">
            <v>0</v>
          </cell>
          <cell r="M410">
            <v>0</v>
          </cell>
          <cell r="N410">
            <v>0</v>
          </cell>
          <cell r="O410">
            <v>68</v>
          </cell>
          <cell r="P410">
            <v>70</v>
          </cell>
          <cell r="Q410">
            <v>64</v>
          </cell>
          <cell r="R410">
            <v>88</v>
          </cell>
          <cell r="S410" t="str">
            <v>No Students</v>
          </cell>
          <cell r="T410" t="str">
            <v>No Students</v>
          </cell>
          <cell r="U410" t="str">
            <v>No Students</v>
          </cell>
          <cell r="V410" t="str">
            <v>No Students</v>
          </cell>
          <cell r="W410" t="str">
            <v>No Students</v>
          </cell>
          <cell r="X410" t="str">
            <v>No Students</v>
          </cell>
          <cell r="Y410" t="str">
            <v>No Students</v>
          </cell>
          <cell r="Z410" t="str">
            <v>No Students</v>
          </cell>
          <cell r="AA410" t="str">
            <v>No Students</v>
          </cell>
          <cell r="AB410" t="str">
            <v>No Students</v>
          </cell>
          <cell r="AC410">
            <v>33</v>
          </cell>
          <cell r="AD410">
            <v>21</v>
          </cell>
          <cell r="AE410">
            <v>20</v>
          </cell>
          <cell r="AF410">
            <v>27</v>
          </cell>
          <cell r="AG410">
            <v>0.3483</v>
          </cell>
        </row>
        <row r="411">
          <cell r="C411">
            <v>4004</v>
          </cell>
          <cell r="D411" t="str">
            <v>Coupeville Middle School</v>
          </cell>
          <cell r="E411">
            <v>0</v>
          </cell>
          <cell r="F411">
            <v>0</v>
          </cell>
          <cell r="G411">
            <v>0</v>
          </cell>
          <cell r="H411">
            <v>0</v>
          </cell>
          <cell r="I411">
            <v>0</v>
          </cell>
          <cell r="J411">
            <v>0</v>
          </cell>
          <cell r="K411">
            <v>0</v>
          </cell>
          <cell r="L411">
            <v>76</v>
          </cell>
          <cell r="M411">
            <v>79</v>
          </cell>
          <cell r="N411">
            <v>61</v>
          </cell>
          <cell r="O411">
            <v>0</v>
          </cell>
          <cell r="P411">
            <v>0</v>
          </cell>
          <cell r="Q411">
            <v>0</v>
          </cell>
          <cell r="R411">
            <v>0</v>
          </cell>
          <cell r="S411" t="str">
            <v>No Students</v>
          </cell>
          <cell r="T411" t="str">
            <v>No Students</v>
          </cell>
          <cell r="U411" t="str">
            <v>No Students</v>
          </cell>
          <cell r="V411" t="str">
            <v>No Students</v>
          </cell>
          <cell r="W411" t="str">
            <v>No Students</v>
          </cell>
          <cell r="X411" t="str">
            <v>No Students</v>
          </cell>
          <cell r="Y411" t="str">
            <v>No Students</v>
          </cell>
          <cell r="Z411">
            <v>34</v>
          </cell>
          <cell r="AA411">
            <v>33</v>
          </cell>
          <cell r="AB411">
            <v>13</v>
          </cell>
          <cell r="AC411" t="str">
            <v>No Students</v>
          </cell>
          <cell r="AD411" t="str">
            <v>No Students</v>
          </cell>
          <cell r="AE411" t="str">
            <v>No Students</v>
          </cell>
          <cell r="AF411" t="str">
            <v>No Students</v>
          </cell>
          <cell r="AG411">
            <v>0.37040000000000001</v>
          </cell>
        </row>
        <row r="412">
          <cell r="C412">
            <v>5412</v>
          </cell>
          <cell r="D412" t="str">
            <v>Open Den</v>
          </cell>
          <cell r="E412">
            <v>0</v>
          </cell>
          <cell r="F412">
            <v>0</v>
          </cell>
          <cell r="G412">
            <v>0</v>
          </cell>
          <cell r="H412">
            <v>0</v>
          </cell>
          <cell r="I412">
            <v>0</v>
          </cell>
          <cell r="J412">
            <v>0</v>
          </cell>
          <cell r="K412">
            <v>0</v>
          </cell>
          <cell r="L412">
            <v>0</v>
          </cell>
          <cell r="M412">
            <v>0</v>
          </cell>
          <cell r="N412">
            <v>0</v>
          </cell>
          <cell r="O412">
            <v>0</v>
          </cell>
          <cell r="P412">
            <v>0</v>
          </cell>
          <cell r="Q412">
            <v>8</v>
          </cell>
          <cell r="R412">
            <v>48</v>
          </cell>
          <cell r="S412" t="str">
            <v>No Students</v>
          </cell>
          <cell r="T412" t="str">
            <v>No Students</v>
          </cell>
          <cell r="U412" t="str">
            <v>No Students</v>
          </cell>
          <cell r="V412" t="str">
            <v>No Students</v>
          </cell>
          <cell r="W412" t="str">
            <v>No Students</v>
          </cell>
          <cell r="X412" t="str">
            <v>No Students</v>
          </cell>
          <cell r="Y412" t="str">
            <v>No Students</v>
          </cell>
          <cell r="Z412" t="str">
            <v>No Students</v>
          </cell>
          <cell r="AA412" t="str">
            <v>No Students</v>
          </cell>
          <cell r="AB412" t="str">
            <v>No Students</v>
          </cell>
          <cell r="AC412" t="str">
            <v>No Students</v>
          </cell>
          <cell r="AD412" t="str">
            <v>No Students</v>
          </cell>
          <cell r="AE412" t="str">
            <v>No Students</v>
          </cell>
          <cell r="AF412">
            <v>25</v>
          </cell>
          <cell r="AG412">
            <v>0.44640000000000002</v>
          </cell>
        </row>
        <row r="413">
          <cell r="C413">
            <v>3473</v>
          </cell>
          <cell r="D413" t="str">
            <v>Crescent School</v>
          </cell>
          <cell r="E413">
            <v>13</v>
          </cell>
          <cell r="F413">
            <v>0</v>
          </cell>
          <cell r="G413">
            <v>15</v>
          </cell>
          <cell r="H413">
            <v>10</v>
          </cell>
          <cell r="I413">
            <v>16</v>
          </cell>
          <cell r="J413">
            <v>16</v>
          </cell>
          <cell r="K413">
            <v>24</v>
          </cell>
          <cell r="L413">
            <v>15</v>
          </cell>
          <cell r="M413">
            <v>8</v>
          </cell>
          <cell r="N413">
            <v>15</v>
          </cell>
          <cell r="O413">
            <v>19</v>
          </cell>
          <cell r="P413">
            <v>24</v>
          </cell>
          <cell r="Q413">
            <v>18</v>
          </cell>
          <cell r="R413">
            <v>22</v>
          </cell>
          <cell r="S413" t="str">
            <v>N&lt;10</v>
          </cell>
          <cell r="T413" t="str">
            <v>No Students</v>
          </cell>
          <cell r="U413" t="str">
            <v>N&lt;10</v>
          </cell>
          <cell r="V413" t="str">
            <v>N&lt;10</v>
          </cell>
          <cell r="W413" t="str">
            <v>N&lt;10</v>
          </cell>
          <cell r="X413" t="str">
            <v>N&lt;10</v>
          </cell>
          <cell r="Y413">
            <v>12</v>
          </cell>
          <cell r="Z413" t="str">
            <v>N&lt;10</v>
          </cell>
          <cell r="AA413" t="str">
            <v>N&lt;10</v>
          </cell>
          <cell r="AB413" t="str">
            <v>N&lt;10</v>
          </cell>
          <cell r="AC413">
            <v>11</v>
          </cell>
          <cell r="AD413">
            <v>16</v>
          </cell>
          <cell r="AE413">
            <v>12</v>
          </cell>
          <cell r="AF413">
            <v>14</v>
          </cell>
          <cell r="AG413">
            <v>0.59530000000000005</v>
          </cell>
        </row>
        <row r="414">
          <cell r="C414">
            <v>5030</v>
          </cell>
          <cell r="D414" t="str">
            <v>HomeConnection</v>
          </cell>
          <cell r="E414">
            <v>11</v>
          </cell>
          <cell r="F414">
            <v>0</v>
          </cell>
          <cell r="G414">
            <v>14</v>
          </cell>
          <cell r="H414">
            <v>18</v>
          </cell>
          <cell r="I414">
            <v>22</v>
          </cell>
          <cell r="J414">
            <v>15</v>
          </cell>
          <cell r="K414">
            <v>11</v>
          </cell>
          <cell r="L414">
            <v>15</v>
          </cell>
          <cell r="M414">
            <v>8</v>
          </cell>
          <cell r="N414">
            <v>10</v>
          </cell>
          <cell r="O414">
            <v>0</v>
          </cell>
          <cell r="P414">
            <v>0</v>
          </cell>
          <cell r="Q414">
            <v>0</v>
          </cell>
          <cell r="R414">
            <v>0</v>
          </cell>
          <cell r="S414" t="str">
            <v>N&lt;10</v>
          </cell>
          <cell r="T414" t="str">
            <v>No Students</v>
          </cell>
          <cell r="U414" t="str">
            <v>N&lt;10</v>
          </cell>
          <cell r="V414" t="str">
            <v>N&lt;10</v>
          </cell>
          <cell r="W414" t="str">
            <v>N&lt;10</v>
          </cell>
          <cell r="X414">
            <v>11</v>
          </cell>
          <cell r="Y414" t="str">
            <v>N&lt;10</v>
          </cell>
          <cell r="Z414">
            <v>10</v>
          </cell>
          <cell r="AA414" t="str">
            <v>N&lt;10</v>
          </cell>
          <cell r="AB414" t="str">
            <v>N&lt;10</v>
          </cell>
          <cell r="AC414" t="str">
            <v>No Students</v>
          </cell>
          <cell r="AD414" t="str">
            <v>No Students</v>
          </cell>
          <cell r="AE414" t="str">
            <v>No Students</v>
          </cell>
          <cell r="AF414" t="str">
            <v>No Students</v>
          </cell>
          <cell r="AG414">
            <v>0.44350000000000001</v>
          </cell>
        </row>
        <row r="415">
          <cell r="C415">
            <v>2862</v>
          </cell>
          <cell r="D415" t="str">
            <v>Creston Elementary</v>
          </cell>
          <cell r="E415">
            <v>10</v>
          </cell>
          <cell r="F415">
            <v>0</v>
          </cell>
          <cell r="G415">
            <v>6</v>
          </cell>
          <cell r="H415">
            <v>4</v>
          </cell>
          <cell r="I415">
            <v>3</v>
          </cell>
          <cell r="J415">
            <v>5</v>
          </cell>
          <cell r="K415">
            <v>10</v>
          </cell>
          <cell r="L415">
            <v>7</v>
          </cell>
          <cell r="M415">
            <v>0</v>
          </cell>
          <cell r="N415">
            <v>0</v>
          </cell>
          <cell r="O415">
            <v>0</v>
          </cell>
          <cell r="P415">
            <v>0</v>
          </cell>
          <cell r="Q415">
            <v>0</v>
          </cell>
          <cell r="R415">
            <v>0</v>
          </cell>
          <cell r="S415" t="str">
            <v>N&lt;10</v>
          </cell>
          <cell r="T415" t="str">
            <v>No Students</v>
          </cell>
          <cell r="U415" t="str">
            <v>N&lt;10</v>
          </cell>
          <cell r="V415" t="str">
            <v>N&lt;10</v>
          </cell>
          <cell r="W415" t="str">
            <v>N&lt;10</v>
          </cell>
          <cell r="X415" t="str">
            <v>N&lt;10</v>
          </cell>
          <cell r="Y415" t="str">
            <v>N&lt;10</v>
          </cell>
          <cell r="Z415" t="str">
            <v>N&lt;10</v>
          </cell>
          <cell r="AA415" t="str">
            <v>No Students</v>
          </cell>
          <cell r="AB415" t="str">
            <v>No Students</v>
          </cell>
          <cell r="AC415" t="str">
            <v>No Students</v>
          </cell>
          <cell r="AD415" t="str">
            <v>No Students</v>
          </cell>
          <cell r="AE415" t="str">
            <v>No Students</v>
          </cell>
          <cell r="AF415" t="str">
            <v>No Students</v>
          </cell>
          <cell r="AG415">
            <v>0.55559999999999998</v>
          </cell>
        </row>
        <row r="416">
          <cell r="C416">
            <v>2863</v>
          </cell>
          <cell r="D416" t="str">
            <v>Creston Jr-Sr High School</v>
          </cell>
          <cell r="E416">
            <v>0</v>
          </cell>
          <cell r="F416">
            <v>0</v>
          </cell>
          <cell r="G416">
            <v>0</v>
          </cell>
          <cell r="H416">
            <v>0</v>
          </cell>
          <cell r="I416">
            <v>0</v>
          </cell>
          <cell r="J416">
            <v>0</v>
          </cell>
          <cell r="K416">
            <v>0</v>
          </cell>
          <cell r="L416">
            <v>0</v>
          </cell>
          <cell r="M416">
            <v>11</v>
          </cell>
          <cell r="N416">
            <v>7</v>
          </cell>
          <cell r="O416">
            <v>10</v>
          </cell>
          <cell r="P416">
            <v>9</v>
          </cell>
          <cell r="Q416">
            <v>10</v>
          </cell>
          <cell r="R416">
            <v>7</v>
          </cell>
          <cell r="S416" t="str">
            <v>No Students</v>
          </cell>
          <cell r="T416" t="str">
            <v>No Students</v>
          </cell>
          <cell r="U416" t="str">
            <v>No Students</v>
          </cell>
          <cell r="V416" t="str">
            <v>No Students</v>
          </cell>
          <cell r="W416" t="str">
            <v>No Students</v>
          </cell>
          <cell r="X416" t="str">
            <v>No Students</v>
          </cell>
          <cell r="Y416" t="str">
            <v>No Students</v>
          </cell>
          <cell r="Z416" t="str">
            <v>No Students</v>
          </cell>
          <cell r="AA416" t="str">
            <v>N&lt;10</v>
          </cell>
          <cell r="AB416" t="str">
            <v>N&lt;10</v>
          </cell>
          <cell r="AC416" t="str">
            <v>N&lt;10</v>
          </cell>
          <cell r="AD416" t="str">
            <v>N&lt;10</v>
          </cell>
          <cell r="AE416" t="str">
            <v>N&lt;10</v>
          </cell>
          <cell r="AF416" t="str">
            <v>N&lt;10</v>
          </cell>
          <cell r="AG416">
            <v>0.44440000000000002</v>
          </cell>
        </row>
        <row r="417">
          <cell r="C417">
            <v>2006</v>
          </cell>
          <cell r="D417" t="str">
            <v>Curlew Elem &amp; High School</v>
          </cell>
          <cell r="E417">
            <v>18</v>
          </cell>
          <cell r="F417">
            <v>0</v>
          </cell>
          <cell r="G417">
            <v>11</v>
          </cell>
          <cell r="H417">
            <v>9</v>
          </cell>
          <cell r="I417">
            <v>11</v>
          </cell>
          <cell r="J417">
            <v>13</v>
          </cell>
          <cell r="K417">
            <v>11</v>
          </cell>
          <cell r="L417">
            <v>13</v>
          </cell>
          <cell r="M417">
            <v>17</v>
          </cell>
          <cell r="N417">
            <v>12</v>
          </cell>
          <cell r="O417">
            <v>26</v>
          </cell>
          <cell r="P417">
            <v>25</v>
          </cell>
          <cell r="Q417">
            <v>18</v>
          </cell>
          <cell r="R417">
            <v>14</v>
          </cell>
          <cell r="S417">
            <v>14</v>
          </cell>
          <cell r="T417" t="str">
            <v>No Students</v>
          </cell>
          <cell r="U417" t="str">
            <v>N&lt;10</v>
          </cell>
          <cell r="V417" t="str">
            <v>N&lt;10</v>
          </cell>
          <cell r="W417" t="str">
            <v>N&lt;10</v>
          </cell>
          <cell r="X417" t="str">
            <v>N&lt;10</v>
          </cell>
          <cell r="Y417" t="str">
            <v>N&lt;10</v>
          </cell>
          <cell r="Z417" t="str">
            <v>N&lt;10</v>
          </cell>
          <cell r="AA417">
            <v>10</v>
          </cell>
          <cell r="AB417" t="str">
            <v>N&lt;10</v>
          </cell>
          <cell r="AC417">
            <v>13</v>
          </cell>
          <cell r="AD417">
            <v>15</v>
          </cell>
          <cell r="AE417">
            <v>12</v>
          </cell>
          <cell r="AF417">
            <v>10</v>
          </cell>
          <cell r="AG417">
            <v>0.62119999999999997</v>
          </cell>
        </row>
        <row r="418">
          <cell r="C418">
            <v>5530</v>
          </cell>
          <cell r="D418" t="str">
            <v>Ferry County Open Doors</v>
          </cell>
          <cell r="E418">
            <v>0</v>
          </cell>
          <cell r="F418">
            <v>0</v>
          </cell>
          <cell r="G418">
            <v>0</v>
          </cell>
          <cell r="H418">
            <v>0</v>
          </cell>
          <cell r="I418">
            <v>0</v>
          </cell>
          <cell r="J418">
            <v>0</v>
          </cell>
          <cell r="K418">
            <v>0</v>
          </cell>
          <cell r="L418">
            <v>0</v>
          </cell>
          <cell r="M418">
            <v>0</v>
          </cell>
          <cell r="N418">
            <v>0</v>
          </cell>
          <cell r="O418">
            <v>4</v>
          </cell>
          <cell r="P418">
            <v>10</v>
          </cell>
          <cell r="Q418">
            <v>11</v>
          </cell>
          <cell r="R418">
            <v>8</v>
          </cell>
          <cell r="S418" t="str">
            <v>No Students</v>
          </cell>
          <cell r="T418" t="str">
            <v>No Students</v>
          </cell>
          <cell r="U418" t="str">
            <v>No Students</v>
          </cell>
          <cell r="V418" t="str">
            <v>No Students</v>
          </cell>
          <cell r="W418" t="str">
            <v>No Students</v>
          </cell>
          <cell r="X418" t="str">
            <v>No Students</v>
          </cell>
          <cell r="Y418" t="str">
            <v>No Students</v>
          </cell>
          <cell r="Z418" t="str">
            <v>No Students</v>
          </cell>
          <cell r="AA418" t="str">
            <v>No Students</v>
          </cell>
          <cell r="AB418" t="str">
            <v>No Students</v>
          </cell>
          <cell r="AC418" t="str">
            <v>N&lt;10</v>
          </cell>
          <cell r="AD418" t="str">
            <v>N&lt;10</v>
          </cell>
          <cell r="AE418" t="str">
            <v>N&lt;10</v>
          </cell>
          <cell r="AF418" t="str">
            <v>N&lt;10</v>
          </cell>
          <cell r="AG418">
            <v>0.33329999999999999</v>
          </cell>
        </row>
        <row r="419">
          <cell r="C419">
            <v>2770</v>
          </cell>
          <cell r="D419" t="str">
            <v>Bess Herian Elementary</v>
          </cell>
          <cell r="E419">
            <v>14</v>
          </cell>
          <cell r="F419">
            <v>0</v>
          </cell>
          <cell r="G419">
            <v>17</v>
          </cell>
          <cell r="H419">
            <v>14</v>
          </cell>
          <cell r="I419">
            <v>18</v>
          </cell>
          <cell r="J419">
            <v>21</v>
          </cell>
          <cell r="K419">
            <v>14</v>
          </cell>
          <cell r="L419">
            <v>0</v>
          </cell>
          <cell r="M419">
            <v>0</v>
          </cell>
          <cell r="N419">
            <v>0</v>
          </cell>
          <cell r="O419">
            <v>0</v>
          </cell>
          <cell r="P419">
            <v>0</v>
          </cell>
          <cell r="Q419">
            <v>0</v>
          </cell>
          <cell r="R419">
            <v>0</v>
          </cell>
          <cell r="S419" t="str">
            <v>N&lt;10</v>
          </cell>
          <cell r="T419" t="str">
            <v>No Students</v>
          </cell>
          <cell r="U419">
            <v>12</v>
          </cell>
          <cell r="V419">
            <v>10</v>
          </cell>
          <cell r="W419">
            <v>14</v>
          </cell>
          <cell r="X419">
            <v>16</v>
          </cell>
          <cell r="Y419">
            <v>10</v>
          </cell>
          <cell r="Z419" t="str">
            <v>No Students</v>
          </cell>
          <cell r="AA419" t="str">
            <v>No Students</v>
          </cell>
          <cell r="AB419" t="str">
            <v>No Students</v>
          </cell>
          <cell r="AC419" t="str">
            <v>No Students</v>
          </cell>
          <cell r="AD419" t="str">
            <v>No Students</v>
          </cell>
          <cell r="AE419" t="str">
            <v>No Students</v>
          </cell>
          <cell r="AF419" t="str">
            <v>No Students</v>
          </cell>
          <cell r="AG419">
            <v>0.69389999999999996</v>
          </cell>
        </row>
        <row r="420">
          <cell r="C420">
            <v>2423</v>
          </cell>
          <cell r="D420" t="str">
            <v>Cusick Jr Sr High School</v>
          </cell>
          <cell r="E420">
            <v>0</v>
          </cell>
          <cell r="F420">
            <v>0</v>
          </cell>
          <cell r="G420">
            <v>0</v>
          </cell>
          <cell r="H420">
            <v>0</v>
          </cell>
          <cell r="I420">
            <v>0</v>
          </cell>
          <cell r="J420">
            <v>0</v>
          </cell>
          <cell r="K420">
            <v>0</v>
          </cell>
          <cell r="L420">
            <v>19</v>
          </cell>
          <cell r="M420">
            <v>17</v>
          </cell>
          <cell r="N420">
            <v>16</v>
          </cell>
          <cell r="O420">
            <v>20</v>
          </cell>
          <cell r="P420">
            <v>24</v>
          </cell>
          <cell r="Q420">
            <v>21</v>
          </cell>
          <cell r="R420">
            <v>20</v>
          </cell>
          <cell r="S420" t="str">
            <v>No Students</v>
          </cell>
          <cell r="T420" t="str">
            <v>No Students</v>
          </cell>
          <cell r="U420" t="str">
            <v>No Students</v>
          </cell>
          <cell r="V420" t="str">
            <v>No Students</v>
          </cell>
          <cell r="W420" t="str">
            <v>No Students</v>
          </cell>
          <cell r="X420" t="str">
            <v>No Students</v>
          </cell>
          <cell r="Y420" t="str">
            <v>No Students</v>
          </cell>
          <cell r="Z420">
            <v>17</v>
          </cell>
          <cell r="AA420">
            <v>14</v>
          </cell>
          <cell r="AB420">
            <v>14</v>
          </cell>
          <cell r="AC420">
            <v>18</v>
          </cell>
          <cell r="AD420">
            <v>21</v>
          </cell>
          <cell r="AE420">
            <v>18</v>
          </cell>
          <cell r="AF420">
            <v>15</v>
          </cell>
          <cell r="AG420">
            <v>0.85399999999999998</v>
          </cell>
        </row>
        <row r="421">
          <cell r="C421">
            <v>5538</v>
          </cell>
          <cell r="D421" t="str">
            <v>Home Pride</v>
          </cell>
          <cell r="E421">
            <v>1</v>
          </cell>
          <cell r="F421">
            <v>7</v>
          </cell>
          <cell r="G421">
            <v>21</v>
          </cell>
          <cell r="H421">
            <v>11</v>
          </cell>
          <cell r="I421">
            <v>10</v>
          </cell>
          <cell r="J421">
            <v>7</v>
          </cell>
          <cell r="K421">
            <v>1</v>
          </cell>
          <cell r="L421">
            <v>8</v>
          </cell>
          <cell r="M421">
            <v>5</v>
          </cell>
          <cell r="N421">
            <v>4</v>
          </cell>
          <cell r="O421">
            <v>3</v>
          </cell>
          <cell r="P421">
            <v>7</v>
          </cell>
          <cell r="Q421">
            <v>2</v>
          </cell>
          <cell r="R421">
            <v>4</v>
          </cell>
          <cell r="S421" t="str">
            <v>N&lt;10</v>
          </cell>
          <cell r="T421" t="str">
            <v>N&lt;10</v>
          </cell>
          <cell r="U421">
            <v>13</v>
          </cell>
          <cell r="V421" t="str">
            <v>N&lt;10</v>
          </cell>
          <cell r="W421" t="str">
            <v>N&lt;10</v>
          </cell>
          <cell r="X421" t="str">
            <v>N&lt;10</v>
          </cell>
          <cell r="Y421" t="str">
            <v>N&lt;10</v>
          </cell>
          <cell r="Z421" t="str">
            <v>N&lt;10</v>
          </cell>
          <cell r="AA421" t="str">
            <v>N&lt;10</v>
          </cell>
          <cell r="AB421" t="str">
            <v>N&lt;10</v>
          </cell>
          <cell r="AC421" t="str">
            <v>N&lt;10</v>
          </cell>
          <cell r="AD421" t="str">
            <v>N&lt;10</v>
          </cell>
          <cell r="AE421" t="str">
            <v>N&lt;10</v>
          </cell>
          <cell r="AF421" t="str">
            <v>N&lt;10</v>
          </cell>
          <cell r="AG421">
            <v>0.52749999999999997</v>
          </cell>
        </row>
        <row r="422">
          <cell r="C422">
            <v>5539</v>
          </cell>
          <cell r="D422" t="str">
            <v>Kalispel Language Immersion School</v>
          </cell>
          <cell r="E422">
            <v>7</v>
          </cell>
          <cell r="F422">
            <v>0</v>
          </cell>
          <cell r="G422">
            <v>5</v>
          </cell>
          <cell r="H422">
            <v>5</v>
          </cell>
          <cell r="I422">
            <v>7</v>
          </cell>
          <cell r="J422">
            <v>7</v>
          </cell>
          <cell r="K422">
            <v>3</v>
          </cell>
          <cell r="L422">
            <v>0</v>
          </cell>
          <cell r="M422">
            <v>0</v>
          </cell>
          <cell r="N422">
            <v>0</v>
          </cell>
          <cell r="O422">
            <v>0</v>
          </cell>
          <cell r="P422">
            <v>0</v>
          </cell>
          <cell r="Q422">
            <v>0</v>
          </cell>
          <cell r="R422">
            <v>0</v>
          </cell>
          <cell r="S422" t="str">
            <v>N&lt;10</v>
          </cell>
          <cell r="T422" t="str">
            <v>No Students</v>
          </cell>
          <cell r="U422" t="str">
            <v>N&lt;10</v>
          </cell>
          <cell r="V422" t="str">
            <v>N&lt;10</v>
          </cell>
          <cell r="W422" t="str">
            <v>N&lt;10</v>
          </cell>
          <cell r="X422" t="str">
            <v>N&lt;10</v>
          </cell>
          <cell r="Y422" t="str">
            <v>N&lt;10</v>
          </cell>
          <cell r="Z422" t="str">
            <v>No Students</v>
          </cell>
          <cell r="AA422" t="str">
            <v>No Students</v>
          </cell>
          <cell r="AB422" t="str">
            <v>No Students</v>
          </cell>
          <cell r="AC422" t="str">
            <v>No Students</v>
          </cell>
          <cell r="AD422" t="str">
            <v>No Students</v>
          </cell>
          <cell r="AE422" t="str">
            <v>No Students</v>
          </cell>
          <cell r="AF422" t="str">
            <v>No Students</v>
          </cell>
          <cell r="AG422">
            <v>0.70589999999999997</v>
          </cell>
        </row>
        <row r="423">
          <cell r="C423">
            <v>2077</v>
          </cell>
          <cell r="D423" t="str">
            <v>Damman Elementary</v>
          </cell>
          <cell r="E423">
            <v>9</v>
          </cell>
          <cell r="F423">
            <v>0</v>
          </cell>
          <cell r="G423">
            <v>6</v>
          </cell>
          <cell r="H423">
            <v>8</v>
          </cell>
          <cell r="I423">
            <v>5</v>
          </cell>
          <cell r="J423">
            <v>8</v>
          </cell>
          <cell r="K423">
            <v>6</v>
          </cell>
          <cell r="L423">
            <v>0</v>
          </cell>
          <cell r="M423">
            <v>0</v>
          </cell>
          <cell r="N423">
            <v>0</v>
          </cell>
          <cell r="O423">
            <v>0</v>
          </cell>
          <cell r="P423">
            <v>0</v>
          </cell>
          <cell r="Q423">
            <v>0</v>
          </cell>
          <cell r="R423">
            <v>0</v>
          </cell>
          <cell r="S423" t="str">
            <v>No Students</v>
          </cell>
          <cell r="T423" t="str">
            <v>No Students</v>
          </cell>
          <cell r="U423" t="str">
            <v>No Students</v>
          </cell>
          <cell r="V423" t="str">
            <v>No Students</v>
          </cell>
          <cell r="W423" t="str">
            <v>No Students</v>
          </cell>
          <cell r="X423" t="str">
            <v>No Students</v>
          </cell>
          <cell r="Y423" t="str">
            <v>No Students</v>
          </cell>
          <cell r="Z423" t="str">
            <v>No Students</v>
          </cell>
          <cell r="AA423" t="str">
            <v>No Students</v>
          </cell>
          <cell r="AB423" t="str">
            <v>No Students</v>
          </cell>
          <cell r="AC423" t="str">
            <v>No Students</v>
          </cell>
          <cell r="AD423" t="str">
            <v>No Students</v>
          </cell>
          <cell r="AE423" t="str">
            <v>No Students</v>
          </cell>
          <cell r="AF423" t="str">
            <v>No Students</v>
          </cell>
          <cell r="AG423">
            <v>0</v>
          </cell>
        </row>
        <row r="424">
          <cell r="C424">
            <v>3609</v>
          </cell>
          <cell r="D424" t="str">
            <v>Darrington Elementary School</v>
          </cell>
          <cell r="E424">
            <v>36</v>
          </cell>
          <cell r="F424">
            <v>0</v>
          </cell>
          <cell r="G424">
            <v>42</v>
          </cell>
          <cell r="H424">
            <v>28</v>
          </cell>
          <cell r="I424">
            <v>39</v>
          </cell>
          <cell r="J424">
            <v>40</v>
          </cell>
          <cell r="K424">
            <v>26</v>
          </cell>
          <cell r="L424">
            <v>33</v>
          </cell>
          <cell r="M424">
            <v>39</v>
          </cell>
          <cell r="N424">
            <v>22</v>
          </cell>
          <cell r="O424">
            <v>0</v>
          </cell>
          <cell r="P424">
            <v>0</v>
          </cell>
          <cell r="Q424">
            <v>0</v>
          </cell>
          <cell r="R424">
            <v>0</v>
          </cell>
          <cell r="S424">
            <v>23</v>
          </cell>
          <cell r="T424" t="str">
            <v>No Students</v>
          </cell>
          <cell r="U424">
            <v>25</v>
          </cell>
          <cell r="V424">
            <v>14</v>
          </cell>
          <cell r="W424">
            <v>21</v>
          </cell>
          <cell r="X424">
            <v>26</v>
          </cell>
          <cell r="Y424">
            <v>13</v>
          </cell>
          <cell r="Z424">
            <v>17</v>
          </cell>
          <cell r="AA424">
            <v>25</v>
          </cell>
          <cell r="AB424">
            <v>10</v>
          </cell>
          <cell r="AC424" t="str">
            <v>No Students</v>
          </cell>
          <cell r="AD424" t="str">
            <v>No Students</v>
          </cell>
          <cell r="AE424" t="str">
            <v>No Students</v>
          </cell>
          <cell r="AF424" t="str">
            <v>No Students</v>
          </cell>
          <cell r="AG424">
            <v>0.57050000000000001</v>
          </cell>
        </row>
        <row r="425">
          <cell r="C425">
            <v>3188</v>
          </cell>
          <cell r="D425" t="str">
            <v>Darrington High School</v>
          </cell>
          <cell r="E425">
            <v>0</v>
          </cell>
          <cell r="F425">
            <v>0</v>
          </cell>
          <cell r="G425">
            <v>0</v>
          </cell>
          <cell r="H425">
            <v>0</v>
          </cell>
          <cell r="I425">
            <v>0</v>
          </cell>
          <cell r="J425">
            <v>0</v>
          </cell>
          <cell r="K425">
            <v>0</v>
          </cell>
          <cell r="L425">
            <v>0</v>
          </cell>
          <cell r="M425">
            <v>0</v>
          </cell>
          <cell r="N425">
            <v>0</v>
          </cell>
          <cell r="O425">
            <v>31</v>
          </cell>
          <cell r="P425">
            <v>28</v>
          </cell>
          <cell r="Q425">
            <v>31</v>
          </cell>
          <cell r="R425">
            <v>33</v>
          </cell>
          <cell r="S425" t="str">
            <v>No Students</v>
          </cell>
          <cell r="T425" t="str">
            <v>No Students</v>
          </cell>
          <cell r="U425" t="str">
            <v>No Students</v>
          </cell>
          <cell r="V425" t="str">
            <v>No Students</v>
          </cell>
          <cell r="W425" t="str">
            <v>No Students</v>
          </cell>
          <cell r="X425" t="str">
            <v>No Students</v>
          </cell>
          <cell r="Y425" t="str">
            <v>No Students</v>
          </cell>
          <cell r="Z425" t="str">
            <v>No Students</v>
          </cell>
          <cell r="AA425" t="str">
            <v>No Students</v>
          </cell>
          <cell r="AB425" t="str">
            <v>No Students</v>
          </cell>
          <cell r="AC425">
            <v>12</v>
          </cell>
          <cell r="AD425">
            <v>15</v>
          </cell>
          <cell r="AE425">
            <v>16</v>
          </cell>
          <cell r="AF425" t="str">
            <v>N&lt;10</v>
          </cell>
          <cell r="AG425">
            <v>0.42280000000000001</v>
          </cell>
        </row>
        <row r="426">
          <cell r="C426">
            <v>2668</v>
          </cell>
          <cell r="D426" t="str">
            <v>Davenport Elementary</v>
          </cell>
          <cell r="E426">
            <v>63</v>
          </cell>
          <cell r="F426">
            <v>0</v>
          </cell>
          <cell r="G426">
            <v>44</v>
          </cell>
          <cell r="H426">
            <v>45</v>
          </cell>
          <cell r="I426">
            <v>43</v>
          </cell>
          <cell r="J426">
            <v>46</v>
          </cell>
          <cell r="K426">
            <v>40</v>
          </cell>
          <cell r="L426">
            <v>0</v>
          </cell>
          <cell r="M426">
            <v>0</v>
          </cell>
          <cell r="N426">
            <v>0</v>
          </cell>
          <cell r="O426">
            <v>0</v>
          </cell>
          <cell r="P426">
            <v>0</v>
          </cell>
          <cell r="Q426">
            <v>0</v>
          </cell>
          <cell r="R426">
            <v>0</v>
          </cell>
          <cell r="S426">
            <v>31</v>
          </cell>
          <cell r="T426" t="str">
            <v>No Students</v>
          </cell>
          <cell r="U426">
            <v>29</v>
          </cell>
          <cell r="V426">
            <v>20</v>
          </cell>
          <cell r="W426">
            <v>26</v>
          </cell>
          <cell r="X426">
            <v>21</v>
          </cell>
          <cell r="Y426">
            <v>18</v>
          </cell>
          <cell r="Z426" t="str">
            <v>No Students</v>
          </cell>
          <cell r="AA426" t="str">
            <v>No Students</v>
          </cell>
          <cell r="AB426" t="str">
            <v>No Students</v>
          </cell>
          <cell r="AC426" t="str">
            <v>No Students</v>
          </cell>
          <cell r="AD426" t="str">
            <v>No Students</v>
          </cell>
          <cell r="AE426" t="str">
            <v>No Students</v>
          </cell>
          <cell r="AF426" t="str">
            <v>No Students</v>
          </cell>
          <cell r="AG426">
            <v>0.51600000000000001</v>
          </cell>
        </row>
        <row r="427">
          <cell r="C427">
            <v>3173</v>
          </cell>
          <cell r="D427" t="str">
            <v>Davenport Senior High School</v>
          </cell>
          <cell r="E427">
            <v>0</v>
          </cell>
          <cell r="F427">
            <v>0</v>
          </cell>
          <cell r="G427">
            <v>0</v>
          </cell>
          <cell r="H427">
            <v>0</v>
          </cell>
          <cell r="I427">
            <v>0</v>
          </cell>
          <cell r="J427">
            <v>0</v>
          </cell>
          <cell r="K427">
            <v>1</v>
          </cell>
          <cell r="L427">
            <v>31</v>
          </cell>
          <cell r="M427">
            <v>48</v>
          </cell>
          <cell r="N427">
            <v>49</v>
          </cell>
          <cell r="O427">
            <v>57</v>
          </cell>
          <cell r="P427">
            <v>34</v>
          </cell>
          <cell r="Q427">
            <v>43</v>
          </cell>
          <cell r="R427">
            <v>49</v>
          </cell>
          <cell r="S427" t="str">
            <v>No Students</v>
          </cell>
          <cell r="T427" t="str">
            <v>No Students</v>
          </cell>
          <cell r="U427" t="str">
            <v>No Students</v>
          </cell>
          <cell r="V427" t="str">
            <v>No Students</v>
          </cell>
          <cell r="W427" t="str">
            <v>No Students</v>
          </cell>
          <cell r="X427" t="str">
            <v>No Students</v>
          </cell>
          <cell r="Y427" t="str">
            <v>No Students</v>
          </cell>
          <cell r="Z427">
            <v>20</v>
          </cell>
          <cell r="AA427">
            <v>26</v>
          </cell>
          <cell r="AB427">
            <v>28</v>
          </cell>
          <cell r="AC427">
            <v>32</v>
          </cell>
          <cell r="AD427">
            <v>16</v>
          </cell>
          <cell r="AE427">
            <v>20</v>
          </cell>
          <cell r="AF427">
            <v>15</v>
          </cell>
          <cell r="AG427">
            <v>0.50319999999999998</v>
          </cell>
        </row>
        <row r="428">
          <cell r="C428">
            <v>5643</v>
          </cell>
          <cell r="D428" t="str">
            <v>Lincoln County Virtual Academy</v>
          </cell>
          <cell r="E428">
            <v>0</v>
          </cell>
          <cell r="F428">
            <v>0</v>
          </cell>
          <cell r="G428">
            <v>0</v>
          </cell>
          <cell r="H428">
            <v>0</v>
          </cell>
          <cell r="I428">
            <v>0</v>
          </cell>
          <cell r="J428">
            <v>0</v>
          </cell>
          <cell r="K428">
            <v>0</v>
          </cell>
          <cell r="L428">
            <v>0</v>
          </cell>
          <cell r="M428">
            <v>0</v>
          </cell>
          <cell r="N428">
            <v>0</v>
          </cell>
          <cell r="O428">
            <v>0</v>
          </cell>
          <cell r="P428">
            <v>1</v>
          </cell>
          <cell r="Q428">
            <v>1</v>
          </cell>
          <cell r="R428">
            <v>0</v>
          </cell>
          <cell r="S428" t="str">
            <v>No Students</v>
          </cell>
          <cell r="T428" t="str">
            <v>No Students</v>
          </cell>
          <cell r="U428" t="str">
            <v>No Students</v>
          </cell>
          <cell r="V428" t="str">
            <v>No Students</v>
          </cell>
          <cell r="W428" t="str">
            <v>No Students</v>
          </cell>
          <cell r="X428" t="str">
            <v>No Students</v>
          </cell>
          <cell r="Y428" t="str">
            <v>No Students</v>
          </cell>
          <cell r="Z428" t="str">
            <v>No Students</v>
          </cell>
          <cell r="AA428" t="str">
            <v>No Students</v>
          </cell>
          <cell r="AB428" t="str">
            <v>No Students</v>
          </cell>
          <cell r="AC428" t="str">
            <v>No Students</v>
          </cell>
          <cell r="AD428" t="str">
            <v>No Students</v>
          </cell>
          <cell r="AE428" t="str">
            <v>N&lt;10</v>
          </cell>
          <cell r="AF428" t="str">
            <v>No Students</v>
          </cell>
          <cell r="AG428">
            <v>0.5</v>
          </cell>
        </row>
        <row r="429">
          <cell r="C429">
            <v>2830</v>
          </cell>
          <cell r="D429" t="str">
            <v>Dayton Elementary School</v>
          </cell>
          <cell r="E429">
            <v>22</v>
          </cell>
          <cell r="F429">
            <v>0</v>
          </cell>
          <cell r="G429">
            <v>37</v>
          </cell>
          <cell r="H429">
            <v>28</v>
          </cell>
          <cell r="I429">
            <v>34</v>
          </cell>
          <cell r="J429">
            <v>31</v>
          </cell>
          <cell r="K429">
            <v>19</v>
          </cell>
          <cell r="L429">
            <v>0</v>
          </cell>
          <cell r="M429">
            <v>0</v>
          </cell>
          <cell r="N429">
            <v>0</v>
          </cell>
          <cell r="O429">
            <v>0</v>
          </cell>
          <cell r="P429">
            <v>0</v>
          </cell>
          <cell r="Q429">
            <v>0</v>
          </cell>
          <cell r="R429">
            <v>0</v>
          </cell>
          <cell r="S429" t="str">
            <v>N&lt;10</v>
          </cell>
          <cell r="T429" t="str">
            <v>No Students</v>
          </cell>
          <cell r="U429">
            <v>18</v>
          </cell>
          <cell r="V429">
            <v>12</v>
          </cell>
          <cell r="W429">
            <v>17</v>
          </cell>
          <cell r="X429">
            <v>15</v>
          </cell>
          <cell r="Y429">
            <v>11</v>
          </cell>
          <cell r="Z429" t="str">
            <v>No Students</v>
          </cell>
          <cell r="AA429" t="str">
            <v>No Students</v>
          </cell>
          <cell r="AB429" t="str">
            <v>No Students</v>
          </cell>
          <cell r="AC429" t="str">
            <v>No Students</v>
          </cell>
          <cell r="AD429" t="str">
            <v>No Students</v>
          </cell>
          <cell r="AE429" t="str">
            <v>No Students</v>
          </cell>
          <cell r="AF429" t="str">
            <v>No Students</v>
          </cell>
          <cell r="AG429">
            <v>0.46779999999999999</v>
          </cell>
        </row>
        <row r="430">
          <cell r="C430">
            <v>2302</v>
          </cell>
          <cell r="D430" t="str">
            <v>Dayton High School</v>
          </cell>
          <cell r="E430">
            <v>0</v>
          </cell>
          <cell r="F430">
            <v>0</v>
          </cell>
          <cell r="G430">
            <v>0</v>
          </cell>
          <cell r="H430">
            <v>0</v>
          </cell>
          <cell r="I430">
            <v>0</v>
          </cell>
          <cell r="J430">
            <v>0</v>
          </cell>
          <cell r="K430">
            <v>0</v>
          </cell>
          <cell r="L430">
            <v>0</v>
          </cell>
          <cell r="M430">
            <v>0</v>
          </cell>
          <cell r="N430">
            <v>0</v>
          </cell>
          <cell r="O430">
            <v>22</v>
          </cell>
          <cell r="P430">
            <v>33</v>
          </cell>
          <cell r="Q430">
            <v>32</v>
          </cell>
          <cell r="R430">
            <v>22</v>
          </cell>
          <cell r="S430" t="str">
            <v>No Students</v>
          </cell>
          <cell r="T430" t="str">
            <v>No Students</v>
          </cell>
          <cell r="U430" t="str">
            <v>No Students</v>
          </cell>
          <cell r="V430" t="str">
            <v>No Students</v>
          </cell>
          <cell r="W430" t="str">
            <v>No Students</v>
          </cell>
          <cell r="X430" t="str">
            <v>No Students</v>
          </cell>
          <cell r="Y430" t="str">
            <v>No Students</v>
          </cell>
          <cell r="Z430" t="str">
            <v>No Students</v>
          </cell>
          <cell r="AA430" t="str">
            <v>No Students</v>
          </cell>
          <cell r="AB430" t="str">
            <v>No Students</v>
          </cell>
          <cell r="AC430">
            <v>14</v>
          </cell>
          <cell r="AD430">
            <v>18</v>
          </cell>
          <cell r="AE430">
            <v>13</v>
          </cell>
          <cell r="AF430">
            <v>14</v>
          </cell>
          <cell r="AG430">
            <v>0.5413</v>
          </cell>
        </row>
        <row r="431">
          <cell r="C431">
            <v>4011</v>
          </cell>
          <cell r="D431" t="str">
            <v>Dayton Middle School</v>
          </cell>
          <cell r="E431">
            <v>0</v>
          </cell>
          <cell r="F431">
            <v>0</v>
          </cell>
          <cell r="G431">
            <v>0</v>
          </cell>
          <cell r="H431">
            <v>0</v>
          </cell>
          <cell r="I431">
            <v>0</v>
          </cell>
          <cell r="J431">
            <v>0</v>
          </cell>
          <cell r="K431">
            <v>0</v>
          </cell>
          <cell r="L431">
            <v>32</v>
          </cell>
          <cell r="M431">
            <v>25</v>
          </cell>
          <cell r="N431">
            <v>32</v>
          </cell>
          <cell r="O431">
            <v>0</v>
          </cell>
          <cell r="P431">
            <v>0</v>
          </cell>
          <cell r="Q431">
            <v>0</v>
          </cell>
          <cell r="R431">
            <v>0</v>
          </cell>
          <cell r="S431" t="str">
            <v>No Students</v>
          </cell>
          <cell r="T431" t="str">
            <v>No Students</v>
          </cell>
          <cell r="U431" t="str">
            <v>No Students</v>
          </cell>
          <cell r="V431" t="str">
            <v>No Students</v>
          </cell>
          <cell r="W431" t="str">
            <v>No Students</v>
          </cell>
          <cell r="X431" t="str">
            <v>No Students</v>
          </cell>
          <cell r="Y431" t="str">
            <v>No Students</v>
          </cell>
          <cell r="Z431">
            <v>16</v>
          </cell>
          <cell r="AA431">
            <v>18</v>
          </cell>
          <cell r="AB431">
            <v>11</v>
          </cell>
          <cell r="AC431" t="str">
            <v>No Students</v>
          </cell>
          <cell r="AD431" t="str">
            <v>No Students</v>
          </cell>
          <cell r="AE431" t="str">
            <v>No Students</v>
          </cell>
          <cell r="AF431" t="str">
            <v>No Students</v>
          </cell>
          <cell r="AG431">
            <v>0.50560000000000005</v>
          </cell>
        </row>
        <row r="432">
          <cell r="C432">
            <v>5617</v>
          </cell>
          <cell r="D432" t="str">
            <v>Dayton School District Alternative Program</v>
          </cell>
          <cell r="E432">
            <v>0</v>
          </cell>
          <cell r="F432">
            <v>0</v>
          </cell>
          <cell r="G432">
            <v>0</v>
          </cell>
          <cell r="H432">
            <v>0</v>
          </cell>
          <cell r="I432">
            <v>0</v>
          </cell>
          <cell r="J432">
            <v>0</v>
          </cell>
          <cell r="K432">
            <v>0</v>
          </cell>
          <cell r="L432">
            <v>0</v>
          </cell>
          <cell r="M432">
            <v>0</v>
          </cell>
          <cell r="N432">
            <v>0</v>
          </cell>
          <cell r="O432">
            <v>0</v>
          </cell>
          <cell r="P432">
            <v>0</v>
          </cell>
          <cell r="Q432">
            <v>1</v>
          </cell>
          <cell r="R432">
            <v>2</v>
          </cell>
          <cell r="S432" t="str">
            <v>No Students</v>
          </cell>
          <cell r="T432" t="str">
            <v>No Students</v>
          </cell>
          <cell r="U432" t="str">
            <v>No Students</v>
          </cell>
          <cell r="V432" t="str">
            <v>No Students</v>
          </cell>
          <cell r="W432" t="str">
            <v>No Students</v>
          </cell>
          <cell r="X432" t="str">
            <v>No Students</v>
          </cell>
          <cell r="Y432" t="str">
            <v>No Students</v>
          </cell>
          <cell r="Z432" t="str">
            <v>No Students</v>
          </cell>
          <cell r="AA432" t="str">
            <v>No Students</v>
          </cell>
          <cell r="AB432" t="str">
            <v>No Students</v>
          </cell>
          <cell r="AC432" t="str">
            <v>No Students</v>
          </cell>
          <cell r="AD432" t="str">
            <v>No Students</v>
          </cell>
          <cell r="AE432" t="str">
            <v>N&lt;10</v>
          </cell>
          <cell r="AF432" t="str">
            <v>N&lt;10</v>
          </cell>
          <cell r="AG432">
            <v>1</v>
          </cell>
        </row>
        <row r="433">
          <cell r="C433">
            <v>2173</v>
          </cell>
          <cell r="D433" t="str">
            <v>Arcadia Elementary</v>
          </cell>
          <cell r="E433">
            <v>0</v>
          </cell>
          <cell r="F433">
            <v>0</v>
          </cell>
          <cell r="G433">
            <v>0</v>
          </cell>
          <cell r="H433">
            <v>0</v>
          </cell>
          <cell r="I433">
            <v>149</v>
          </cell>
          <cell r="J433">
            <v>154</v>
          </cell>
          <cell r="K433">
            <v>164</v>
          </cell>
          <cell r="L433">
            <v>0</v>
          </cell>
          <cell r="M433">
            <v>0</v>
          </cell>
          <cell r="N433">
            <v>0</v>
          </cell>
          <cell r="O433">
            <v>0</v>
          </cell>
          <cell r="P433">
            <v>0</v>
          </cell>
          <cell r="Q433">
            <v>0</v>
          </cell>
          <cell r="R433">
            <v>0</v>
          </cell>
          <cell r="S433" t="str">
            <v>No Students</v>
          </cell>
          <cell r="T433" t="str">
            <v>No Students</v>
          </cell>
          <cell r="U433" t="str">
            <v>No Students</v>
          </cell>
          <cell r="V433" t="str">
            <v>No Students</v>
          </cell>
          <cell r="W433">
            <v>81</v>
          </cell>
          <cell r="X433">
            <v>72</v>
          </cell>
          <cell r="Y433">
            <v>91</v>
          </cell>
          <cell r="Z433" t="str">
            <v>No Students</v>
          </cell>
          <cell r="AA433" t="str">
            <v>No Students</v>
          </cell>
          <cell r="AB433" t="str">
            <v>No Students</v>
          </cell>
          <cell r="AC433" t="str">
            <v>No Students</v>
          </cell>
          <cell r="AD433" t="str">
            <v>No Students</v>
          </cell>
          <cell r="AE433" t="str">
            <v>No Students</v>
          </cell>
          <cell r="AF433" t="str">
            <v>No Students</v>
          </cell>
          <cell r="AG433">
            <v>0.52249999999999996</v>
          </cell>
        </row>
        <row r="434">
          <cell r="C434">
            <v>2430</v>
          </cell>
          <cell r="D434" t="str">
            <v>Deer Park Elementary</v>
          </cell>
          <cell r="E434">
            <v>143</v>
          </cell>
          <cell r="F434">
            <v>1</v>
          </cell>
          <cell r="G434">
            <v>151</v>
          </cell>
          <cell r="H434">
            <v>131</v>
          </cell>
          <cell r="I434">
            <v>0</v>
          </cell>
          <cell r="J434">
            <v>0</v>
          </cell>
          <cell r="K434">
            <v>0</v>
          </cell>
          <cell r="L434">
            <v>0</v>
          </cell>
          <cell r="M434">
            <v>0</v>
          </cell>
          <cell r="N434">
            <v>0</v>
          </cell>
          <cell r="O434">
            <v>0</v>
          </cell>
          <cell r="P434">
            <v>0</v>
          </cell>
          <cell r="Q434">
            <v>0</v>
          </cell>
          <cell r="R434">
            <v>0</v>
          </cell>
          <cell r="S434">
            <v>84</v>
          </cell>
          <cell r="T434" t="str">
            <v>N&lt;10</v>
          </cell>
          <cell r="U434">
            <v>85</v>
          </cell>
          <cell r="V434">
            <v>74</v>
          </cell>
          <cell r="W434" t="str">
            <v>No Students</v>
          </cell>
          <cell r="X434" t="str">
            <v>No Students</v>
          </cell>
          <cell r="Y434" t="str">
            <v>No Students</v>
          </cell>
          <cell r="Z434" t="str">
            <v>No Students</v>
          </cell>
          <cell r="AA434" t="str">
            <v>No Students</v>
          </cell>
          <cell r="AB434" t="str">
            <v>No Students</v>
          </cell>
          <cell r="AC434" t="str">
            <v>No Students</v>
          </cell>
          <cell r="AD434" t="str">
            <v>No Students</v>
          </cell>
          <cell r="AE434" t="str">
            <v>No Students</v>
          </cell>
          <cell r="AF434" t="str">
            <v>No Students</v>
          </cell>
          <cell r="AG434">
            <v>0.57279999999999998</v>
          </cell>
        </row>
        <row r="435">
          <cell r="C435">
            <v>4123</v>
          </cell>
          <cell r="D435" t="str">
            <v>Deer Park High School</v>
          </cell>
          <cell r="E435">
            <v>0</v>
          </cell>
          <cell r="F435">
            <v>0</v>
          </cell>
          <cell r="G435">
            <v>0</v>
          </cell>
          <cell r="H435">
            <v>0</v>
          </cell>
          <cell r="I435">
            <v>0</v>
          </cell>
          <cell r="J435">
            <v>0</v>
          </cell>
          <cell r="K435">
            <v>0</v>
          </cell>
          <cell r="L435">
            <v>0</v>
          </cell>
          <cell r="M435">
            <v>0</v>
          </cell>
          <cell r="N435">
            <v>0</v>
          </cell>
          <cell r="O435">
            <v>191</v>
          </cell>
          <cell r="P435">
            <v>194</v>
          </cell>
          <cell r="Q435">
            <v>156</v>
          </cell>
          <cell r="R435">
            <v>178</v>
          </cell>
          <cell r="S435" t="str">
            <v>No Students</v>
          </cell>
          <cell r="T435" t="str">
            <v>No Students</v>
          </cell>
          <cell r="U435" t="str">
            <v>No Students</v>
          </cell>
          <cell r="V435" t="str">
            <v>No Students</v>
          </cell>
          <cell r="W435" t="str">
            <v>No Students</v>
          </cell>
          <cell r="X435" t="str">
            <v>No Students</v>
          </cell>
          <cell r="Y435" t="str">
            <v>No Students</v>
          </cell>
          <cell r="Z435" t="str">
            <v>No Students</v>
          </cell>
          <cell r="AA435" t="str">
            <v>No Students</v>
          </cell>
          <cell r="AB435" t="str">
            <v>No Students</v>
          </cell>
          <cell r="AC435">
            <v>107</v>
          </cell>
          <cell r="AD435">
            <v>102</v>
          </cell>
          <cell r="AE435">
            <v>72</v>
          </cell>
          <cell r="AF435">
            <v>82</v>
          </cell>
          <cell r="AG435">
            <v>0.50490000000000002</v>
          </cell>
        </row>
        <row r="436">
          <cell r="C436">
            <v>1852</v>
          </cell>
          <cell r="D436" t="str">
            <v>Deer Park Home Link Program</v>
          </cell>
          <cell r="E436">
            <v>0</v>
          </cell>
          <cell r="F436">
            <v>43</v>
          </cell>
          <cell r="G436">
            <v>35</v>
          </cell>
          <cell r="H436">
            <v>46</v>
          </cell>
          <cell r="I436">
            <v>62</v>
          </cell>
          <cell r="J436">
            <v>56</v>
          </cell>
          <cell r="K436">
            <v>47</v>
          </cell>
          <cell r="L436">
            <v>62</v>
          </cell>
          <cell r="M436">
            <v>50</v>
          </cell>
          <cell r="N436">
            <v>44</v>
          </cell>
          <cell r="O436">
            <v>45</v>
          </cell>
          <cell r="P436">
            <v>56</v>
          </cell>
          <cell r="Q436">
            <v>30</v>
          </cell>
          <cell r="R436">
            <v>35</v>
          </cell>
          <cell r="S436" t="str">
            <v>No Students</v>
          </cell>
          <cell r="T436">
            <v>13</v>
          </cell>
          <cell r="U436">
            <v>22</v>
          </cell>
          <cell r="V436">
            <v>24</v>
          </cell>
          <cell r="W436">
            <v>28</v>
          </cell>
          <cell r="X436">
            <v>29</v>
          </cell>
          <cell r="Y436">
            <v>21</v>
          </cell>
          <cell r="Z436">
            <v>31</v>
          </cell>
          <cell r="AA436">
            <v>23</v>
          </cell>
          <cell r="AB436">
            <v>23</v>
          </cell>
          <cell r="AC436">
            <v>20</v>
          </cell>
          <cell r="AD436">
            <v>20</v>
          </cell>
          <cell r="AE436">
            <v>10</v>
          </cell>
          <cell r="AF436">
            <v>13</v>
          </cell>
          <cell r="AG436">
            <v>0.45340000000000003</v>
          </cell>
        </row>
        <row r="437">
          <cell r="C437">
            <v>3261</v>
          </cell>
          <cell r="D437" t="str">
            <v>Deer Park Middle School</v>
          </cell>
          <cell r="E437">
            <v>0</v>
          </cell>
          <cell r="F437">
            <v>0</v>
          </cell>
          <cell r="G437">
            <v>0</v>
          </cell>
          <cell r="H437">
            <v>0</v>
          </cell>
          <cell r="I437">
            <v>0</v>
          </cell>
          <cell r="J437">
            <v>0</v>
          </cell>
          <cell r="K437">
            <v>0</v>
          </cell>
          <cell r="L437">
            <v>161</v>
          </cell>
          <cell r="M437">
            <v>151</v>
          </cell>
          <cell r="N437">
            <v>158</v>
          </cell>
          <cell r="O437">
            <v>0</v>
          </cell>
          <cell r="P437">
            <v>0</v>
          </cell>
          <cell r="Q437">
            <v>0</v>
          </cell>
          <cell r="R437">
            <v>0</v>
          </cell>
          <cell r="S437" t="str">
            <v>No Students</v>
          </cell>
          <cell r="T437" t="str">
            <v>No Students</v>
          </cell>
          <cell r="U437" t="str">
            <v>No Students</v>
          </cell>
          <cell r="V437" t="str">
            <v>No Students</v>
          </cell>
          <cell r="W437" t="str">
            <v>No Students</v>
          </cell>
          <cell r="X437" t="str">
            <v>No Students</v>
          </cell>
          <cell r="Y437" t="str">
            <v>No Students</v>
          </cell>
          <cell r="Z437">
            <v>98</v>
          </cell>
          <cell r="AA437">
            <v>79</v>
          </cell>
          <cell r="AB437">
            <v>83</v>
          </cell>
          <cell r="AC437" t="str">
            <v>No Students</v>
          </cell>
          <cell r="AD437" t="str">
            <v>No Students</v>
          </cell>
          <cell r="AE437" t="str">
            <v>No Students</v>
          </cell>
          <cell r="AF437" t="str">
            <v>No Students</v>
          </cell>
          <cell r="AG437">
            <v>0.55320000000000003</v>
          </cell>
        </row>
        <row r="438">
          <cell r="C438">
            <v>4548</v>
          </cell>
          <cell r="D438" t="str">
            <v>Dieringer Heights Elementary</v>
          </cell>
          <cell r="E438">
            <v>123</v>
          </cell>
          <cell r="F438">
            <v>0</v>
          </cell>
          <cell r="G438">
            <v>0</v>
          </cell>
          <cell r="H438">
            <v>0</v>
          </cell>
          <cell r="I438">
            <v>0</v>
          </cell>
          <cell r="J438">
            <v>155</v>
          </cell>
          <cell r="K438">
            <v>155</v>
          </cell>
          <cell r="L438">
            <v>0</v>
          </cell>
          <cell r="M438">
            <v>0</v>
          </cell>
          <cell r="N438">
            <v>0</v>
          </cell>
          <cell r="O438">
            <v>0</v>
          </cell>
          <cell r="P438">
            <v>0</v>
          </cell>
          <cell r="Q438">
            <v>0</v>
          </cell>
          <cell r="R438">
            <v>0</v>
          </cell>
          <cell r="S438">
            <v>17</v>
          </cell>
          <cell r="T438" t="str">
            <v>No Students</v>
          </cell>
          <cell r="U438" t="str">
            <v>No Students</v>
          </cell>
          <cell r="V438" t="str">
            <v>No Students</v>
          </cell>
          <cell r="W438" t="str">
            <v>No Students</v>
          </cell>
          <cell r="X438">
            <v>28</v>
          </cell>
          <cell r="Y438">
            <v>30</v>
          </cell>
          <cell r="Z438" t="str">
            <v>No Students</v>
          </cell>
          <cell r="AA438" t="str">
            <v>No Students</v>
          </cell>
          <cell r="AB438" t="str">
            <v>No Students</v>
          </cell>
          <cell r="AC438" t="str">
            <v>No Students</v>
          </cell>
          <cell r="AD438" t="str">
            <v>No Students</v>
          </cell>
          <cell r="AE438" t="str">
            <v>No Students</v>
          </cell>
          <cell r="AF438" t="str">
            <v>No Students</v>
          </cell>
          <cell r="AG438">
            <v>0.17319999999999999</v>
          </cell>
        </row>
        <row r="439">
          <cell r="C439">
            <v>3683</v>
          </cell>
          <cell r="D439" t="str">
            <v>Lake Tapps Elementary</v>
          </cell>
          <cell r="E439">
            <v>0</v>
          </cell>
          <cell r="F439">
            <v>0</v>
          </cell>
          <cell r="G439">
            <v>157</v>
          </cell>
          <cell r="H439">
            <v>137</v>
          </cell>
          <cell r="I439">
            <v>157</v>
          </cell>
          <cell r="J439">
            <v>0</v>
          </cell>
          <cell r="K439">
            <v>0</v>
          </cell>
          <cell r="L439">
            <v>0</v>
          </cell>
          <cell r="M439">
            <v>0</v>
          </cell>
          <cell r="N439">
            <v>0</v>
          </cell>
          <cell r="O439">
            <v>0</v>
          </cell>
          <cell r="P439">
            <v>0</v>
          </cell>
          <cell r="Q439">
            <v>0</v>
          </cell>
          <cell r="R439">
            <v>0</v>
          </cell>
          <cell r="S439" t="str">
            <v>No Students</v>
          </cell>
          <cell r="T439" t="str">
            <v>No Students</v>
          </cell>
          <cell r="U439">
            <v>24</v>
          </cell>
          <cell r="V439">
            <v>31</v>
          </cell>
          <cell r="W439">
            <v>36</v>
          </cell>
          <cell r="X439" t="str">
            <v>No Students</v>
          </cell>
          <cell r="Y439" t="str">
            <v>No Students</v>
          </cell>
          <cell r="Z439" t="str">
            <v>No Students</v>
          </cell>
          <cell r="AA439" t="str">
            <v>No Students</v>
          </cell>
          <cell r="AB439" t="str">
            <v>No Students</v>
          </cell>
          <cell r="AC439" t="str">
            <v>No Students</v>
          </cell>
          <cell r="AD439" t="str">
            <v>No Students</v>
          </cell>
          <cell r="AE439" t="str">
            <v>No Students</v>
          </cell>
          <cell r="AF439" t="str">
            <v>No Students</v>
          </cell>
          <cell r="AG439">
            <v>0.20180000000000001</v>
          </cell>
        </row>
        <row r="440">
          <cell r="C440">
            <v>4416</v>
          </cell>
          <cell r="D440" t="str">
            <v>North Tapps Middle School</v>
          </cell>
          <cell r="E440">
            <v>0</v>
          </cell>
          <cell r="F440">
            <v>0</v>
          </cell>
          <cell r="G440">
            <v>0</v>
          </cell>
          <cell r="H440">
            <v>0</v>
          </cell>
          <cell r="I440">
            <v>0</v>
          </cell>
          <cell r="J440">
            <v>0</v>
          </cell>
          <cell r="K440">
            <v>0</v>
          </cell>
          <cell r="L440">
            <v>172</v>
          </cell>
          <cell r="M440">
            <v>180</v>
          </cell>
          <cell r="N440">
            <v>169</v>
          </cell>
          <cell r="O440">
            <v>0</v>
          </cell>
          <cell r="P440">
            <v>0</v>
          </cell>
          <cell r="Q440">
            <v>0</v>
          </cell>
          <cell r="R440">
            <v>0</v>
          </cell>
          <cell r="S440" t="str">
            <v>No Students</v>
          </cell>
          <cell r="T440" t="str">
            <v>No Students</v>
          </cell>
          <cell r="U440" t="str">
            <v>No Students</v>
          </cell>
          <cell r="V440" t="str">
            <v>No Students</v>
          </cell>
          <cell r="W440" t="str">
            <v>No Students</v>
          </cell>
          <cell r="X440" t="str">
            <v>No Students</v>
          </cell>
          <cell r="Y440" t="str">
            <v>No Students</v>
          </cell>
          <cell r="Z440">
            <v>45</v>
          </cell>
          <cell r="AA440">
            <v>44</v>
          </cell>
          <cell r="AB440">
            <v>31</v>
          </cell>
          <cell r="AC440" t="str">
            <v>No Students</v>
          </cell>
          <cell r="AD440" t="str">
            <v>No Students</v>
          </cell>
          <cell r="AE440" t="str">
            <v>No Students</v>
          </cell>
          <cell r="AF440" t="str">
            <v>No Students</v>
          </cell>
          <cell r="AG440">
            <v>0.2303</v>
          </cell>
        </row>
        <row r="441">
          <cell r="C441">
            <v>2278</v>
          </cell>
          <cell r="D441" t="str">
            <v>Dixie Elementary School</v>
          </cell>
          <cell r="E441">
            <v>5</v>
          </cell>
          <cell r="F441">
            <v>1</v>
          </cell>
          <cell r="G441">
            <v>3</v>
          </cell>
          <cell r="H441">
            <v>1</v>
          </cell>
          <cell r="I441">
            <v>2</v>
          </cell>
          <cell r="J441">
            <v>4</v>
          </cell>
          <cell r="K441">
            <v>2</v>
          </cell>
          <cell r="L441">
            <v>0</v>
          </cell>
          <cell r="M441">
            <v>0</v>
          </cell>
          <cell r="N441">
            <v>0</v>
          </cell>
          <cell r="O441">
            <v>0</v>
          </cell>
          <cell r="P441">
            <v>0</v>
          </cell>
          <cell r="Q441">
            <v>0</v>
          </cell>
          <cell r="R441">
            <v>0</v>
          </cell>
          <cell r="S441" t="str">
            <v>N&lt;10</v>
          </cell>
          <cell r="T441" t="str">
            <v>No Students</v>
          </cell>
          <cell r="U441" t="str">
            <v>N&lt;10</v>
          </cell>
          <cell r="V441" t="str">
            <v>N&lt;10</v>
          </cell>
          <cell r="W441" t="str">
            <v>N&lt;10</v>
          </cell>
          <cell r="X441" t="str">
            <v>N&lt;10</v>
          </cell>
          <cell r="Y441" t="str">
            <v>N&lt;10</v>
          </cell>
          <cell r="Z441" t="str">
            <v>No Students</v>
          </cell>
          <cell r="AA441" t="str">
            <v>No Students</v>
          </cell>
          <cell r="AB441" t="str">
            <v>No Students</v>
          </cell>
          <cell r="AC441" t="str">
            <v>No Students</v>
          </cell>
          <cell r="AD441" t="str">
            <v>No Students</v>
          </cell>
          <cell r="AE441" t="str">
            <v>No Students</v>
          </cell>
          <cell r="AF441" t="str">
            <v>No Students</v>
          </cell>
          <cell r="AG441">
            <v>0.77780000000000005</v>
          </cell>
        </row>
        <row r="442">
          <cell r="C442">
            <v>1712</v>
          </cell>
          <cell r="D442" t="str">
            <v>Continuous Curriculum School</v>
          </cell>
          <cell r="E442">
            <v>37</v>
          </cell>
          <cell r="F442">
            <v>3</v>
          </cell>
          <cell r="G442">
            <v>32</v>
          </cell>
          <cell r="H442">
            <v>38</v>
          </cell>
          <cell r="I442">
            <v>32</v>
          </cell>
          <cell r="J442">
            <v>42</v>
          </cell>
          <cell r="K442">
            <v>35</v>
          </cell>
          <cell r="L442">
            <v>57</v>
          </cell>
          <cell r="M442">
            <v>51</v>
          </cell>
          <cell r="N442">
            <v>44</v>
          </cell>
          <cell r="O442">
            <v>0</v>
          </cell>
          <cell r="P442">
            <v>0</v>
          </cell>
          <cell r="Q442">
            <v>0</v>
          </cell>
          <cell r="R442">
            <v>0</v>
          </cell>
          <cell r="S442">
            <v>10</v>
          </cell>
          <cell r="T442" t="str">
            <v>N&lt;10</v>
          </cell>
          <cell r="U442">
            <v>14</v>
          </cell>
          <cell r="V442">
            <v>11</v>
          </cell>
          <cell r="W442">
            <v>14</v>
          </cell>
          <cell r="X442">
            <v>19</v>
          </cell>
          <cell r="Y442">
            <v>15</v>
          </cell>
          <cell r="Z442">
            <v>25</v>
          </cell>
          <cell r="AA442">
            <v>18</v>
          </cell>
          <cell r="AB442">
            <v>10</v>
          </cell>
          <cell r="AC442" t="str">
            <v>No Students</v>
          </cell>
          <cell r="AD442" t="str">
            <v>No Students</v>
          </cell>
          <cell r="AE442" t="str">
            <v>No Students</v>
          </cell>
          <cell r="AF442" t="str">
            <v>No Students</v>
          </cell>
          <cell r="AG442">
            <v>0.36930000000000002</v>
          </cell>
        </row>
        <row r="443">
          <cell r="C443">
            <v>4097</v>
          </cell>
          <cell r="D443" t="str">
            <v>East Farms STEAM School</v>
          </cell>
          <cell r="E443">
            <v>61</v>
          </cell>
          <cell r="F443">
            <v>1</v>
          </cell>
          <cell r="G443">
            <v>43</v>
          </cell>
          <cell r="H443">
            <v>43</v>
          </cell>
          <cell r="I443">
            <v>63</v>
          </cell>
          <cell r="J443">
            <v>50</v>
          </cell>
          <cell r="K443">
            <v>44</v>
          </cell>
          <cell r="L443">
            <v>44</v>
          </cell>
          <cell r="M443">
            <v>0</v>
          </cell>
          <cell r="N443">
            <v>0</v>
          </cell>
          <cell r="O443">
            <v>0</v>
          </cell>
          <cell r="P443">
            <v>0</v>
          </cell>
          <cell r="Q443">
            <v>0</v>
          </cell>
          <cell r="R443">
            <v>0</v>
          </cell>
          <cell r="S443">
            <v>23</v>
          </cell>
          <cell r="T443" t="str">
            <v>N&lt;10</v>
          </cell>
          <cell r="U443">
            <v>29</v>
          </cell>
          <cell r="V443">
            <v>30</v>
          </cell>
          <cell r="W443">
            <v>38</v>
          </cell>
          <cell r="X443">
            <v>33</v>
          </cell>
          <cell r="Y443">
            <v>26</v>
          </cell>
          <cell r="Z443">
            <v>27</v>
          </cell>
          <cell r="AA443" t="str">
            <v>No Students</v>
          </cell>
          <cell r="AB443" t="str">
            <v>No Students</v>
          </cell>
          <cell r="AC443" t="str">
            <v>No Students</v>
          </cell>
          <cell r="AD443" t="str">
            <v>No Students</v>
          </cell>
          <cell r="AE443" t="str">
            <v>No Students</v>
          </cell>
          <cell r="AF443" t="str">
            <v>No Students</v>
          </cell>
          <cell r="AG443">
            <v>0.59309999999999996</v>
          </cell>
        </row>
        <row r="444">
          <cell r="C444">
            <v>3360</v>
          </cell>
          <cell r="D444" t="str">
            <v>East Valley High School</v>
          </cell>
          <cell r="E444">
            <v>0</v>
          </cell>
          <cell r="F444">
            <v>0</v>
          </cell>
          <cell r="G444">
            <v>0</v>
          </cell>
          <cell r="H444">
            <v>0</v>
          </cell>
          <cell r="I444">
            <v>0</v>
          </cell>
          <cell r="J444">
            <v>0</v>
          </cell>
          <cell r="K444">
            <v>0</v>
          </cell>
          <cell r="L444">
            <v>0</v>
          </cell>
          <cell r="M444">
            <v>0</v>
          </cell>
          <cell r="N444">
            <v>0</v>
          </cell>
          <cell r="O444">
            <v>261</v>
          </cell>
          <cell r="P444">
            <v>256</v>
          </cell>
          <cell r="Q444">
            <v>207</v>
          </cell>
          <cell r="R444">
            <v>238</v>
          </cell>
          <cell r="S444" t="str">
            <v>No Students</v>
          </cell>
          <cell r="T444" t="str">
            <v>No Students</v>
          </cell>
          <cell r="U444" t="str">
            <v>No Students</v>
          </cell>
          <cell r="V444" t="str">
            <v>No Students</v>
          </cell>
          <cell r="W444" t="str">
            <v>No Students</v>
          </cell>
          <cell r="X444" t="str">
            <v>No Students</v>
          </cell>
          <cell r="Y444" t="str">
            <v>No Students</v>
          </cell>
          <cell r="Z444" t="str">
            <v>No Students</v>
          </cell>
          <cell r="AA444" t="str">
            <v>No Students</v>
          </cell>
          <cell r="AB444" t="str">
            <v>No Students</v>
          </cell>
          <cell r="AC444">
            <v>158</v>
          </cell>
          <cell r="AD444">
            <v>150</v>
          </cell>
          <cell r="AE444">
            <v>117</v>
          </cell>
          <cell r="AF444">
            <v>116</v>
          </cell>
          <cell r="AG444">
            <v>0.56240000000000001</v>
          </cell>
        </row>
        <row r="445">
          <cell r="C445">
            <v>5346</v>
          </cell>
          <cell r="D445" t="str">
            <v>East Valley Middle School</v>
          </cell>
          <cell r="E445">
            <v>0</v>
          </cell>
          <cell r="F445">
            <v>0</v>
          </cell>
          <cell r="G445">
            <v>0</v>
          </cell>
          <cell r="H445">
            <v>0</v>
          </cell>
          <cell r="I445">
            <v>0</v>
          </cell>
          <cell r="J445">
            <v>0</v>
          </cell>
          <cell r="K445">
            <v>0</v>
          </cell>
          <cell r="L445">
            <v>0</v>
          </cell>
          <cell r="M445">
            <v>209</v>
          </cell>
          <cell r="N445">
            <v>226</v>
          </cell>
          <cell r="O445">
            <v>0</v>
          </cell>
          <cell r="P445">
            <v>0</v>
          </cell>
          <cell r="Q445">
            <v>0</v>
          </cell>
          <cell r="R445">
            <v>0</v>
          </cell>
          <cell r="S445" t="str">
            <v>No Students</v>
          </cell>
          <cell r="T445" t="str">
            <v>No Students</v>
          </cell>
          <cell r="U445" t="str">
            <v>No Students</v>
          </cell>
          <cell r="V445" t="str">
            <v>No Students</v>
          </cell>
          <cell r="W445" t="str">
            <v>No Students</v>
          </cell>
          <cell r="X445" t="str">
            <v>No Students</v>
          </cell>
          <cell r="Y445" t="str">
            <v>No Students</v>
          </cell>
          <cell r="Z445" t="str">
            <v>No Students</v>
          </cell>
          <cell r="AA445">
            <v>140</v>
          </cell>
          <cell r="AB445">
            <v>158</v>
          </cell>
          <cell r="AC445" t="str">
            <v>No Students</v>
          </cell>
          <cell r="AD445" t="str">
            <v>No Students</v>
          </cell>
          <cell r="AE445" t="str">
            <v>No Students</v>
          </cell>
          <cell r="AF445" t="str">
            <v>No Students</v>
          </cell>
          <cell r="AG445">
            <v>0.68510000000000004</v>
          </cell>
        </row>
        <row r="446">
          <cell r="C446">
            <v>5432</v>
          </cell>
          <cell r="D446" t="str">
            <v>EV Online</v>
          </cell>
          <cell r="E446">
            <v>0</v>
          </cell>
          <cell r="F446">
            <v>0</v>
          </cell>
          <cell r="G446">
            <v>0</v>
          </cell>
          <cell r="H446">
            <v>0</v>
          </cell>
          <cell r="I446">
            <v>0</v>
          </cell>
          <cell r="J446">
            <v>0</v>
          </cell>
          <cell r="K446">
            <v>0</v>
          </cell>
          <cell r="L446">
            <v>0</v>
          </cell>
          <cell r="M446">
            <v>2</v>
          </cell>
          <cell r="N446">
            <v>1</v>
          </cell>
          <cell r="O446">
            <v>7</v>
          </cell>
          <cell r="P446">
            <v>6</v>
          </cell>
          <cell r="Q446">
            <v>8</v>
          </cell>
          <cell r="R446">
            <v>24</v>
          </cell>
          <cell r="S446" t="str">
            <v>No Students</v>
          </cell>
          <cell r="T446" t="str">
            <v>No Students</v>
          </cell>
          <cell r="U446" t="str">
            <v>No Students</v>
          </cell>
          <cell r="V446" t="str">
            <v>No Students</v>
          </cell>
          <cell r="W446" t="str">
            <v>No Students</v>
          </cell>
          <cell r="X446" t="str">
            <v>No Students</v>
          </cell>
          <cell r="Y446" t="str">
            <v>No Students</v>
          </cell>
          <cell r="Z446" t="str">
            <v>No Students</v>
          </cell>
          <cell r="AA446" t="str">
            <v>N&lt;10</v>
          </cell>
          <cell r="AB446" t="str">
            <v>N&lt;10</v>
          </cell>
          <cell r="AC446" t="str">
            <v>N&lt;10</v>
          </cell>
          <cell r="AD446" t="str">
            <v>N&lt;10</v>
          </cell>
          <cell r="AE446" t="str">
            <v>N&lt;10</v>
          </cell>
          <cell r="AF446">
            <v>12</v>
          </cell>
          <cell r="AG446">
            <v>0.52080000000000004</v>
          </cell>
        </row>
        <row r="447">
          <cell r="C447">
            <v>5433</v>
          </cell>
          <cell r="D447" t="str">
            <v>EV Parent Partnership</v>
          </cell>
          <cell r="E447">
            <v>7</v>
          </cell>
          <cell r="F447">
            <v>0</v>
          </cell>
          <cell r="G447">
            <v>12</v>
          </cell>
          <cell r="H447">
            <v>19</v>
          </cell>
          <cell r="I447">
            <v>12</v>
          </cell>
          <cell r="J447">
            <v>10</v>
          </cell>
          <cell r="K447">
            <v>11</v>
          </cell>
          <cell r="L447">
            <v>20</v>
          </cell>
          <cell r="M447">
            <v>17</v>
          </cell>
          <cell r="N447">
            <v>17</v>
          </cell>
          <cell r="O447">
            <v>12</v>
          </cell>
          <cell r="P447">
            <v>18</v>
          </cell>
          <cell r="Q447">
            <v>15</v>
          </cell>
          <cell r="R447">
            <v>16</v>
          </cell>
          <cell r="S447" t="str">
            <v>N&lt;10</v>
          </cell>
          <cell r="T447" t="str">
            <v>No Students</v>
          </cell>
          <cell r="U447" t="str">
            <v>N&lt;10</v>
          </cell>
          <cell r="V447">
            <v>14</v>
          </cell>
          <cell r="W447" t="str">
            <v>N&lt;10</v>
          </cell>
          <cell r="X447" t="str">
            <v>N&lt;10</v>
          </cell>
          <cell r="Y447" t="str">
            <v>N&lt;10</v>
          </cell>
          <cell r="Z447">
            <v>10</v>
          </cell>
          <cell r="AA447" t="str">
            <v>N&lt;10</v>
          </cell>
          <cell r="AB447">
            <v>11</v>
          </cell>
          <cell r="AC447" t="str">
            <v>N&lt;10</v>
          </cell>
          <cell r="AD447">
            <v>10</v>
          </cell>
          <cell r="AE447" t="str">
            <v>N&lt;10</v>
          </cell>
          <cell r="AF447">
            <v>11</v>
          </cell>
          <cell r="AG447">
            <v>0.5484</v>
          </cell>
        </row>
        <row r="448">
          <cell r="C448">
            <v>2955</v>
          </cell>
          <cell r="D448" t="str">
            <v>Otis Orchards School</v>
          </cell>
          <cell r="E448">
            <v>34</v>
          </cell>
          <cell r="F448">
            <v>2</v>
          </cell>
          <cell r="G448">
            <v>54</v>
          </cell>
          <cell r="H448">
            <v>44</v>
          </cell>
          <cell r="I448">
            <v>50</v>
          </cell>
          <cell r="J448">
            <v>58</v>
          </cell>
          <cell r="K448">
            <v>52</v>
          </cell>
          <cell r="L448">
            <v>48</v>
          </cell>
          <cell r="M448">
            <v>0</v>
          </cell>
          <cell r="N448">
            <v>0</v>
          </cell>
          <cell r="O448">
            <v>0</v>
          </cell>
          <cell r="P448">
            <v>0</v>
          </cell>
          <cell r="Q448">
            <v>0</v>
          </cell>
          <cell r="R448">
            <v>0</v>
          </cell>
          <cell r="S448">
            <v>21</v>
          </cell>
          <cell r="T448" t="str">
            <v>N&lt;10</v>
          </cell>
          <cell r="U448">
            <v>35</v>
          </cell>
          <cell r="V448">
            <v>27</v>
          </cell>
          <cell r="W448">
            <v>41</v>
          </cell>
          <cell r="X448">
            <v>42</v>
          </cell>
          <cell r="Y448">
            <v>39</v>
          </cell>
          <cell r="Z448">
            <v>32</v>
          </cell>
          <cell r="AA448" t="str">
            <v>No Students</v>
          </cell>
          <cell r="AB448" t="str">
            <v>No Students</v>
          </cell>
          <cell r="AC448" t="str">
            <v>No Students</v>
          </cell>
          <cell r="AD448" t="str">
            <v>No Students</v>
          </cell>
          <cell r="AE448" t="str">
            <v>No Students</v>
          </cell>
          <cell r="AF448" t="str">
            <v>No Students</v>
          </cell>
          <cell r="AG448">
            <v>0.69879999999999998</v>
          </cell>
        </row>
        <row r="449">
          <cell r="C449">
            <v>2653</v>
          </cell>
          <cell r="D449" t="str">
            <v>Trent School</v>
          </cell>
          <cell r="E449">
            <v>72</v>
          </cell>
          <cell r="F449">
            <v>0</v>
          </cell>
          <cell r="G449">
            <v>55</v>
          </cell>
          <cell r="H449">
            <v>53</v>
          </cell>
          <cell r="I449">
            <v>62</v>
          </cell>
          <cell r="J449">
            <v>64</v>
          </cell>
          <cell r="K449">
            <v>59</v>
          </cell>
          <cell r="L449">
            <v>67</v>
          </cell>
          <cell r="M449">
            <v>0</v>
          </cell>
          <cell r="N449">
            <v>0</v>
          </cell>
          <cell r="O449">
            <v>0</v>
          </cell>
          <cell r="P449">
            <v>0</v>
          </cell>
          <cell r="Q449">
            <v>0</v>
          </cell>
          <cell r="R449">
            <v>0</v>
          </cell>
          <cell r="S449">
            <v>54</v>
          </cell>
          <cell r="T449" t="str">
            <v>No Students</v>
          </cell>
          <cell r="U449">
            <v>47</v>
          </cell>
          <cell r="V449">
            <v>49</v>
          </cell>
          <cell r="W449">
            <v>55</v>
          </cell>
          <cell r="X449">
            <v>57</v>
          </cell>
          <cell r="Y449">
            <v>54</v>
          </cell>
          <cell r="Z449">
            <v>57</v>
          </cell>
          <cell r="AA449" t="str">
            <v>No Students</v>
          </cell>
          <cell r="AB449" t="str">
            <v>No Students</v>
          </cell>
          <cell r="AC449" t="str">
            <v>No Students</v>
          </cell>
          <cell r="AD449" t="str">
            <v>No Students</v>
          </cell>
          <cell r="AE449" t="str">
            <v>No Students</v>
          </cell>
          <cell r="AF449" t="str">
            <v>No Students</v>
          </cell>
          <cell r="AG449">
            <v>0.86339999999999995</v>
          </cell>
        </row>
        <row r="450">
          <cell r="C450">
            <v>3128</v>
          </cell>
          <cell r="D450" t="str">
            <v>Trentwood School</v>
          </cell>
          <cell r="E450">
            <v>60</v>
          </cell>
          <cell r="F450">
            <v>0</v>
          </cell>
          <cell r="G450">
            <v>58</v>
          </cell>
          <cell r="H450">
            <v>50</v>
          </cell>
          <cell r="I450">
            <v>55</v>
          </cell>
          <cell r="J450">
            <v>54</v>
          </cell>
          <cell r="K450">
            <v>61</v>
          </cell>
          <cell r="L450">
            <v>42</v>
          </cell>
          <cell r="M450">
            <v>0</v>
          </cell>
          <cell r="N450">
            <v>0</v>
          </cell>
          <cell r="O450">
            <v>0</v>
          </cell>
          <cell r="P450">
            <v>0</v>
          </cell>
          <cell r="Q450">
            <v>0</v>
          </cell>
          <cell r="R450">
            <v>0</v>
          </cell>
          <cell r="S450">
            <v>35</v>
          </cell>
          <cell r="T450" t="str">
            <v>No Students</v>
          </cell>
          <cell r="U450">
            <v>36</v>
          </cell>
          <cell r="V450">
            <v>34</v>
          </cell>
          <cell r="W450">
            <v>42</v>
          </cell>
          <cell r="X450">
            <v>34</v>
          </cell>
          <cell r="Y450">
            <v>40</v>
          </cell>
          <cell r="Z450">
            <v>28</v>
          </cell>
          <cell r="AA450" t="str">
            <v>No Students</v>
          </cell>
          <cell r="AB450" t="str">
            <v>No Students</v>
          </cell>
          <cell r="AC450" t="str">
            <v>No Students</v>
          </cell>
          <cell r="AD450" t="str">
            <v>No Students</v>
          </cell>
          <cell r="AE450" t="str">
            <v>No Students</v>
          </cell>
          <cell r="AF450" t="str">
            <v>No Students</v>
          </cell>
          <cell r="AG450">
            <v>0.65529999999999999</v>
          </cell>
        </row>
        <row r="451">
          <cell r="C451">
            <v>4055</v>
          </cell>
          <cell r="D451" t="str">
            <v>East Valley Central Middle School</v>
          </cell>
          <cell r="E451">
            <v>0</v>
          </cell>
          <cell r="F451">
            <v>0</v>
          </cell>
          <cell r="G451">
            <v>0</v>
          </cell>
          <cell r="H451">
            <v>0</v>
          </cell>
          <cell r="I451">
            <v>0</v>
          </cell>
          <cell r="J451">
            <v>0</v>
          </cell>
          <cell r="K451">
            <v>0</v>
          </cell>
          <cell r="L451">
            <v>276</v>
          </cell>
          <cell r="M451">
            <v>272</v>
          </cell>
          <cell r="N451">
            <v>254</v>
          </cell>
          <cell r="O451">
            <v>1</v>
          </cell>
          <cell r="P451">
            <v>0</v>
          </cell>
          <cell r="Q451">
            <v>0</v>
          </cell>
          <cell r="R451">
            <v>0</v>
          </cell>
          <cell r="S451" t="str">
            <v>No Students</v>
          </cell>
          <cell r="T451" t="str">
            <v>No Students</v>
          </cell>
          <cell r="U451" t="str">
            <v>No Students</v>
          </cell>
          <cell r="V451" t="str">
            <v>No Students</v>
          </cell>
          <cell r="W451" t="str">
            <v>No Students</v>
          </cell>
          <cell r="X451" t="str">
            <v>No Students</v>
          </cell>
          <cell r="Y451" t="str">
            <v>No Students</v>
          </cell>
          <cell r="Z451">
            <v>180</v>
          </cell>
          <cell r="AA451">
            <v>184</v>
          </cell>
          <cell r="AB451">
            <v>160</v>
          </cell>
          <cell r="AC451" t="str">
            <v>No Students</v>
          </cell>
          <cell r="AD451" t="str">
            <v>No Students</v>
          </cell>
          <cell r="AE451" t="str">
            <v>No Students</v>
          </cell>
          <cell r="AF451" t="str">
            <v>No Students</v>
          </cell>
          <cell r="AG451">
            <v>0.65259999999999996</v>
          </cell>
        </row>
        <row r="452">
          <cell r="C452">
            <v>4487</v>
          </cell>
          <cell r="D452" t="str">
            <v>East Valley Elementary</v>
          </cell>
          <cell r="E452">
            <v>76</v>
          </cell>
          <cell r="F452">
            <v>0</v>
          </cell>
          <cell r="G452">
            <v>80</v>
          </cell>
          <cell r="H452">
            <v>75</v>
          </cell>
          <cell r="I452">
            <v>90</v>
          </cell>
          <cell r="J452">
            <v>88</v>
          </cell>
          <cell r="K452">
            <v>93</v>
          </cell>
          <cell r="L452">
            <v>0</v>
          </cell>
          <cell r="M452">
            <v>0</v>
          </cell>
          <cell r="N452">
            <v>0</v>
          </cell>
          <cell r="O452">
            <v>0</v>
          </cell>
          <cell r="P452">
            <v>0</v>
          </cell>
          <cell r="Q452">
            <v>0</v>
          </cell>
          <cell r="R452">
            <v>0</v>
          </cell>
          <cell r="S452">
            <v>36</v>
          </cell>
          <cell r="T452" t="str">
            <v>No Students</v>
          </cell>
          <cell r="U452">
            <v>50</v>
          </cell>
          <cell r="V452">
            <v>45</v>
          </cell>
          <cell r="W452">
            <v>50</v>
          </cell>
          <cell r="X452">
            <v>65</v>
          </cell>
          <cell r="Y452">
            <v>53</v>
          </cell>
          <cell r="Z452" t="str">
            <v>No Students</v>
          </cell>
          <cell r="AA452" t="str">
            <v>No Students</v>
          </cell>
          <cell r="AB452" t="str">
            <v>No Students</v>
          </cell>
          <cell r="AC452" t="str">
            <v>No Students</v>
          </cell>
          <cell r="AD452" t="str">
            <v>No Students</v>
          </cell>
          <cell r="AE452" t="str">
            <v>No Students</v>
          </cell>
          <cell r="AF452" t="str">
            <v>No Students</v>
          </cell>
          <cell r="AG452">
            <v>0.59560000000000002</v>
          </cell>
        </row>
        <row r="453">
          <cell r="C453">
            <v>2344</v>
          </cell>
          <cell r="D453" t="str">
            <v>East Valley High School</v>
          </cell>
          <cell r="E453">
            <v>0</v>
          </cell>
          <cell r="F453">
            <v>0</v>
          </cell>
          <cell r="G453">
            <v>0</v>
          </cell>
          <cell r="H453">
            <v>0</v>
          </cell>
          <cell r="I453">
            <v>0</v>
          </cell>
          <cell r="J453">
            <v>0</v>
          </cell>
          <cell r="K453">
            <v>0</v>
          </cell>
          <cell r="L453">
            <v>0</v>
          </cell>
          <cell r="M453">
            <v>0</v>
          </cell>
          <cell r="N453">
            <v>0</v>
          </cell>
          <cell r="O453">
            <v>286</v>
          </cell>
          <cell r="P453">
            <v>269</v>
          </cell>
          <cell r="Q453">
            <v>245</v>
          </cell>
          <cell r="R453">
            <v>233</v>
          </cell>
          <cell r="S453" t="str">
            <v>No Students</v>
          </cell>
          <cell r="T453" t="str">
            <v>No Students</v>
          </cell>
          <cell r="U453" t="str">
            <v>No Students</v>
          </cell>
          <cell r="V453" t="str">
            <v>No Students</v>
          </cell>
          <cell r="W453" t="str">
            <v>No Students</v>
          </cell>
          <cell r="X453" t="str">
            <v>No Students</v>
          </cell>
          <cell r="Y453" t="str">
            <v>No Students</v>
          </cell>
          <cell r="Z453" t="str">
            <v>No Students</v>
          </cell>
          <cell r="AA453" t="str">
            <v>No Students</v>
          </cell>
          <cell r="AB453" t="str">
            <v>No Students</v>
          </cell>
          <cell r="AC453">
            <v>185</v>
          </cell>
          <cell r="AD453">
            <v>172</v>
          </cell>
          <cell r="AE453">
            <v>144</v>
          </cell>
          <cell r="AF453">
            <v>118</v>
          </cell>
          <cell r="AG453">
            <v>0.59919999999999995</v>
          </cell>
        </row>
        <row r="454">
          <cell r="C454">
            <v>2530</v>
          </cell>
          <cell r="D454" t="str">
            <v>Moxee Elementary</v>
          </cell>
          <cell r="E454">
            <v>73</v>
          </cell>
          <cell r="F454">
            <v>0</v>
          </cell>
          <cell r="G454">
            <v>79</v>
          </cell>
          <cell r="H454">
            <v>75</v>
          </cell>
          <cell r="I454">
            <v>96</v>
          </cell>
          <cell r="J454">
            <v>77</v>
          </cell>
          <cell r="K454">
            <v>80</v>
          </cell>
          <cell r="L454">
            <v>0</v>
          </cell>
          <cell r="M454">
            <v>0</v>
          </cell>
          <cell r="N454">
            <v>0</v>
          </cell>
          <cell r="O454">
            <v>0</v>
          </cell>
          <cell r="P454">
            <v>0</v>
          </cell>
          <cell r="Q454">
            <v>0</v>
          </cell>
          <cell r="R454">
            <v>0</v>
          </cell>
          <cell r="S454">
            <v>32</v>
          </cell>
          <cell r="T454" t="str">
            <v>No Students</v>
          </cell>
          <cell r="U454">
            <v>42</v>
          </cell>
          <cell r="V454">
            <v>39</v>
          </cell>
          <cell r="W454">
            <v>50</v>
          </cell>
          <cell r="X454">
            <v>45</v>
          </cell>
          <cell r="Y454">
            <v>54</v>
          </cell>
          <cell r="Z454" t="str">
            <v>No Students</v>
          </cell>
          <cell r="AA454" t="str">
            <v>No Students</v>
          </cell>
          <cell r="AB454" t="str">
            <v>No Students</v>
          </cell>
          <cell r="AC454" t="str">
            <v>No Students</v>
          </cell>
          <cell r="AD454" t="str">
            <v>No Students</v>
          </cell>
          <cell r="AE454" t="str">
            <v>No Students</v>
          </cell>
          <cell r="AF454" t="str">
            <v>No Students</v>
          </cell>
          <cell r="AG454">
            <v>0.54579999999999995</v>
          </cell>
        </row>
        <row r="455">
          <cell r="C455">
            <v>2821</v>
          </cell>
          <cell r="D455" t="str">
            <v>Terrace Heights Elementary</v>
          </cell>
          <cell r="E455">
            <v>71</v>
          </cell>
          <cell r="F455">
            <v>0</v>
          </cell>
          <cell r="G455">
            <v>87</v>
          </cell>
          <cell r="H455">
            <v>77</v>
          </cell>
          <cell r="I455">
            <v>91</v>
          </cell>
          <cell r="J455">
            <v>68</v>
          </cell>
          <cell r="K455">
            <v>80</v>
          </cell>
          <cell r="L455">
            <v>0</v>
          </cell>
          <cell r="M455">
            <v>0</v>
          </cell>
          <cell r="N455">
            <v>0</v>
          </cell>
          <cell r="O455">
            <v>0</v>
          </cell>
          <cell r="P455">
            <v>0</v>
          </cell>
          <cell r="Q455">
            <v>0</v>
          </cell>
          <cell r="R455">
            <v>0</v>
          </cell>
          <cell r="S455">
            <v>36</v>
          </cell>
          <cell r="T455" t="str">
            <v>No Students</v>
          </cell>
          <cell r="U455">
            <v>53</v>
          </cell>
          <cell r="V455">
            <v>50</v>
          </cell>
          <cell r="W455">
            <v>55</v>
          </cell>
          <cell r="X455">
            <v>46</v>
          </cell>
          <cell r="Y455">
            <v>57</v>
          </cell>
          <cell r="Z455" t="str">
            <v>No Students</v>
          </cell>
          <cell r="AA455" t="str">
            <v>No Students</v>
          </cell>
          <cell r="AB455" t="str">
            <v>No Students</v>
          </cell>
          <cell r="AC455" t="str">
            <v>No Students</v>
          </cell>
          <cell r="AD455" t="str">
            <v>No Students</v>
          </cell>
          <cell r="AE455" t="str">
            <v>No Students</v>
          </cell>
          <cell r="AF455" t="str">
            <v>No Students</v>
          </cell>
          <cell r="AG455">
            <v>0.62660000000000005</v>
          </cell>
        </row>
        <row r="456">
          <cell r="C456">
            <v>3659</v>
          </cell>
          <cell r="D456" t="str">
            <v>Cascade Elementary</v>
          </cell>
          <cell r="E456">
            <v>94</v>
          </cell>
          <cell r="F456">
            <v>0</v>
          </cell>
          <cell r="G456">
            <v>79</v>
          </cell>
          <cell r="H456">
            <v>78</v>
          </cell>
          <cell r="I456">
            <v>88</v>
          </cell>
          <cell r="J456">
            <v>85</v>
          </cell>
          <cell r="K456">
            <v>94</v>
          </cell>
          <cell r="L456">
            <v>97</v>
          </cell>
          <cell r="M456">
            <v>0</v>
          </cell>
          <cell r="N456">
            <v>0</v>
          </cell>
          <cell r="O456">
            <v>0</v>
          </cell>
          <cell r="P456">
            <v>0</v>
          </cell>
          <cell r="Q456">
            <v>0</v>
          </cell>
          <cell r="R456">
            <v>0</v>
          </cell>
          <cell r="S456">
            <v>53</v>
          </cell>
          <cell r="T456" t="str">
            <v>No Students</v>
          </cell>
          <cell r="U456">
            <v>46</v>
          </cell>
          <cell r="V456">
            <v>42</v>
          </cell>
          <cell r="W456">
            <v>50</v>
          </cell>
          <cell r="X456">
            <v>46</v>
          </cell>
          <cell r="Y456">
            <v>61</v>
          </cell>
          <cell r="Z456">
            <v>63</v>
          </cell>
          <cell r="AA456" t="str">
            <v>No Students</v>
          </cell>
          <cell r="AB456" t="str">
            <v>No Students</v>
          </cell>
          <cell r="AC456" t="str">
            <v>No Students</v>
          </cell>
          <cell r="AD456" t="str">
            <v>No Students</v>
          </cell>
          <cell r="AE456" t="str">
            <v>No Students</v>
          </cell>
          <cell r="AF456" t="str">
            <v>No Students</v>
          </cell>
          <cell r="AG456">
            <v>0.58699999999999997</v>
          </cell>
        </row>
        <row r="457">
          <cell r="C457">
            <v>5700</v>
          </cell>
          <cell r="D457" t="str">
            <v>Clovis Point Elementary School</v>
          </cell>
          <cell r="E457">
            <v>64</v>
          </cell>
          <cell r="F457">
            <v>0</v>
          </cell>
          <cell r="G457">
            <v>70</v>
          </cell>
          <cell r="H457">
            <v>69</v>
          </cell>
          <cell r="I457">
            <v>65</v>
          </cell>
          <cell r="J457">
            <v>66</v>
          </cell>
          <cell r="K457">
            <v>60</v>
          </cell>
          <cell r="L457">
            <v>80</v>
          </cell>
          <cell r="M457">
            <v>0</v>
          </cell>
          <cell r="N457">
            <v>0</v>
          </cell>
          <cell r="O457">
            <v>0</v>
          </cell>
          <cell r="P457">
            <v>0</v>
          </cell>
          <cell r="Q457">
            <v>0</v>
          </cell>
          <cell r="R457">
            <v>0</v>
          </cell>
          <cell r="S457">
            <v>39</v>
          </cell>
          <cell r="T457" t="str">
            <v>No Students</v>
          </cell>
          <cell r="U457">
            <v>37</v>
          </cell>
          <cell r="V457">
            <v>50</v>
          </cell>
          <cell r="W457">
            <v>47</v>
          </cell>
          <cell r="X457">
            <v>42</v>
          </cell>
          <cell r="Y457">
            <v>39</v>
          </cell>
          <cell r="Z457">
            <v>53</v>
          </cell>
          <cell r="AA457" t="str">
            <v>No Students</v>
          </cell>
          <cell r="AB457" t="str">
            <v>No Students</v>
          </cell>
          <cell r="AC457" t="str">
            <v>No Students</v>
          </cell>
          <cell r="AD457" t="str">
            <v>No Students</v>
          </cell>
          <cell r="AE457" t="str">
            <v>No Students</v>
          </cell>
          <cell r="AF457" t="str">
            <v>No Students</v>
          </cell>
          <cell r="AG457">
            <v>0.64770000000000005</v>
          </cell>
        </row>
        <row r="458">
          <cell r="C458">
            <v>5668</v>
          </cell>
          <cell r="D458" t="str">
            <v>Eastmont Academy</v>
          </cell>
          <cell r="E458">
            <v>4</v>
          </cell>
          <cell r="F458">
            <v>0</v>
          </cell>
          <cell r="G458">
            <v>4</v>
          </cell>
          <cell r="H458">
            <v>7</v>
          </cell>
          <cell r="I458">
            <v>9</v>
          </cell>
          <cell r="J458">
            <v>4</v>
          </cell>
          <cell r="K458">
            <v>5</v>
          </cell>
          <cell r="L458">
            <v>4</v>
          </cell>
          <cell r="M458">
            <v>0</v>
          </cell>
          <cell r="N458">
            <v>0</v>
          </cell>
          <cell r="O458">
            <v>0</v>
          </cell>
          <cell r="P458">
            <v>0</v>
          </cell>
          <cell r="Q458">
            <v>0</v>
          </cell>
          <cell r="R458">
            <v>0</v>
          </cell>
          <cell r="S458" t="str">
            <v>N&lt;10</v>
          </cell>
          <cell r="T458" t="str">
            <v>No Students</v>
          </cell>
          <cell r="U458" t="str">
            <v>N&lt;10</v>
          </cell>
          <cell r="V458" t="str">
            <v>N&lt;10</v>
          </cell>
          <cell r="W458" t="str">
            <v>N&lt;10</v>
          </cell>
          <cell r="X458" t="str">
            <v>N&lt;10</v>
          </cell>
          <cell r="Y458" t="str">
            <v>N&lt;10</v>
          </cell>
          <cell r="Z458" t="str">
            <v>N&lt;10</v>
          </cell>
          <cell r="AA458" t="str">
            <v>No Students</v>
          </cell>
          <cell r="AB458" t="str">
            <v>No Students</v>
          </cell>
          <cell r="AC458" t="str">
            <v>No Students</v>
          </cell>
          <cell r="AD458" t="str">
            <v>No Students</v>
          </cell>
          <cell r="AE458" t="str">
            <v>No Students</v>
          </cell>
          <cell r="AF458" t="str">
            <v>No Students</v>
          </cell>
          <cell r="AG458">
            <v>0.51349999999999996</v>
          </cell>
        </row>
        <row r="459">
          <cell r="C459">
            <v>3372</v>
          </cell>
          <cell r="D459" t="str">
            <v>Eastmont Junior High</v>
          </cell>
          <cell r="E459">
            <v>0</v>
          </cell>
          <cell r="F459">
            <v>0</v>
          </cell>
          <cell r="G459">
            <v>0</v>
          </cell>
          <cell r="H459">
            <v>0</v>
          </cell>
          <cell r="I459">
            <v>0</v>
          </cell>
          <cell r="J459">
            <v>0</v>
          </cell>
          <cell r="K459">
            <v>0</v>
          </cell>
          <cell r="L459">
            <v>0</v>
          </cell>
          <cell r="M459">
            <v>200</v>
          </cell>
          <cell r="N459">
            <v>222</v>
          </cell>
          <cell r="O459">
            <v>289</v>
          </cell>
          <cell r="P459">
            <v>0</v>
          </cell>
          <cell r="Q459">
            <v>0</v>
          </cell>
          <cell r="R459">
            <v>0</v>
          </cell>
          <cell r="S459" t="str">
            <v>No Students</v>
          </cell>
          <cell r="T459" t="str">
            <v>No Students</v>
          </cell>
          <cell r="U459" t="str">
            <v>No Students</v>
          </cell>
          <cell r="V459" t="str">
            <v>No Students</v>
          </cell>
          <cell r="W459" t="str">
            <v>No Students</v>
          </cell>
          <cell r="X459" t="str">
            <v>No Students</v>
          </cell>
          <cell r="Y459" t="str">
            <v>No Students</v>
          </cell>
          <cell r="Z459" t="str">
            <v>No Students</v>
          </cell>
          <cell r="AA459">
            <v>137</v>
          </cell>
          <cell r="AB459">
            <v>145</v>
          </cell>
          <cell r="AC459">
            <v>201</v>
          </cell>
          <cell r="AD459" t="str">
            <v>No Students</v>
          </cell>
          <cell r="AE459" t="str">
            <v>No Students</v>
          </cell>
          <cell r="AF459" t="str">
            <v>No Students</v>
          </cell>
          <cell r="AG459">
            <v>0.67930000000000001</v>
          </cell>
        </row>
        <row r="460">
          <cell r="C460">
            <v>5130</v>
          </cell>
          <cell r="D460" t="str">
            <v>Eastmont Preschools</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t="str">
            <v>No Students</v>
          </cell>
          <cell r="T460" t="str">
            <v>No Students</v>
          </cell>
          <cell r="U460" t="str">
            <v>No Students</v>
          </cell>
          <cell r="V460" t="str">
            <v>No Students</v>
          </cell>
          <cell r="W460" t="str">
            <v>No Students</v>
          </cell>
          <cell r="X460" t="str">
            <v>No Students</v>
          </cell>
          <cell r="Y460" t="str">
            <v>No Students</v>
          </cell>
          <cell r="Z460" t="str">
            <v>No Students</v>
          </cell>
          <cell r="AA460" t="str">
            <v>No Students</v>
          </cell>
          <cell r="AB460" t="str">
            <v>No Students</v>
          </cell>
          <cell r="AC460" t="str">
            <v>No Students</v>
          </cell>
          <cell r="AD460" t="str">
            <v>No Students</v>
          </cell>
          <cell r="AE460" t="str">
            <v>No Students</v>
          </cell>
          <cell r="AF460" t="str">
            <v>No Students</v>
          </cell>
          <cell r="AG460" t="str">
            <v>No % for 23-24</v>
          </cell>
        </row>
        <row r="461">
          <cell r="C461">
            <v>2727</v>
          </cell>
          <cell r="D461" t="str">
            <v>Eastmont Senior High</v>
          </cell>
          <cell r="E461">
            <v>0</v>
          </cell>
          <cell r="F461">
            <v>0</v>
          </cell>
          <cell r="G461">
            <v>0</v>
          </cell>
          <cell r="H461">
            <v>0</v>
          </cell>
          <cell r="I461">
            <v>0</v>
          </cell>
          <cell r="J461">
            <v>0</v>
          </cell>
          <cell r="K461">
            <v>0</v>
          </cell>
          <cell r="L461">
            <v>0</v>
          </cell>
          <cell r="M461">
            <v>0</v>
          </cell>
          <cell r="N461">
            <v>0</v>
          </cell>
          <cell r="O461">
            <v>1</v>
          </cell>
          <cell r="P461">
            <v>481</v>
          </cell>
          <cell r="Q461">
            <v>519</v>
          </cell>
          <cell r="R461">
            <v>481</v>
          </cell>
          <cell r="S461" t="str">
            <v>No Students</v>
          </cell>
          <cell r="T461" t="str">
            <v>No Students</v>
          </cell>
          <cell r="U461" t="str">
            <v>No Students</v>
          </cell>
          <cell r="V461" t="str">
            <v>No Students</v>
          </cell>
          <cell r="W461" t="str">
            <v>No Students</v>
          </cell>
          <cell r="X461" t="str">
            <v>No Students</v>
          </cell>
          <cell r="Y461" t="str">
            <v>No Students</v>
          </cell>
          <cell r="Z461" t="str">
            <v>No Students</v>
          </cell>
          <cell r="AA461" t="str">
            <v>No Students</v>
          </cell>
          <cell r="AB461" t="str">
            <v>No Students</v>
          </cell>
          <cell r="AC461" t="str">
            <v>No Students</v>
          </cell>
          <cell r="AD461">
            <v>303</v>
          </cell>
          <cell r="AE461">
            <v>300</v>
          </cell>
          <cell r="AF461">
            <v>305</v>
          </cell>
          <cell r="AG461">
            <v>0.61270000000000002</v>
          </cell>
        </row>
        <row r="462">
          <cell r="C462">
            <v>2966</v>
          </cell>
          <cell r="D462" t="str">
            <v>Grant Elementary School</v>
          </cell>
          <cell r="E462">
            <v>82</v>
          </cell>
          <cell r="F462">
            <v>0</v>
          </cell>
          <cell r="G462">
            <v>71</v>
          </cell>
          <cell r="H462">
            <v>66</v>
          </cell>
          <cell r="I462">
            <v>74</v>
          </cell>
          <cell r="J462">
            <v>64</v>
          </cell>
          <cell r="K462">
            <v>55</v>
          </cell>
          <cell r="L462">
            <v>83</v>
          </cell>
          <cell r="M462">
            <v>0</v>
          </cell>
          <cell r="N462">
            <v>0</v>
          </cell>
          <cell r="O462">
            <v>0</v>
          </cell>
          <cell r="P462">
            <v>0</v>
          </cell>
          <cell r="Q462">
            <v>0</v>
          </cell>
          <cell r="R462">
            <v>0</v>
          </cell>
          <cell r="S462">
            <v>41</v>
          </cell>
          <cell r="T462" t="str">
            <v>No Students</v>
          </cell>
          <cell r="U462">
            <v>50</v>
          </cell>
          <cell r="V462">
            <v>44</v>
          </cell>
          <cell r="W462">
            <v>46</v>
          </cell>
          <cell r="X462">
            <v>47</v>
          </cell>
          <cell r="Y462">
            <v>34</v>
          </cell>
          <cell r="Z462">
            <v>52</v>
          </cell>
          <cell r="AA462" t="str">
            <v>No Students</v>
          </cell>
          <cell r="AB462" t="str">
            <v>No Students</v>
          </cell>
          <cell r="AC462" t="str">
            <v>No Students</v>
          </cell>
          <cell r="AD462" t="str">
            <v>No Students</v>
          </cell>
          <cell r="AE462" t="str">
            <v>No Students</v>
          </cell>
          <cell r="AF462" t="str">
            <v>No Students</v>
          </cell>
          <cell r="AG462">
            <v>0.63429999999999997</v>
          </cell>
        </row>
        <row r="463">
          <cell r="C463">
            <v>3212</v>
          </cell>
          <cell r="D463" t="str">
            <v>Kenroy Elementary</v>
          </cell>
          <cell r="E463">
            <v>64</v>
          </cell>
          <cell r="F463">
            <v>0</v>
          </cell>
          <cell r="G463">
            <v>71</v>
          </cell>
          <cell r="H463">
            <v>79</v>
          </cell>
          <cell r="I463">
            <v>90</v>
          </cell>
          <cell r="J463">
            <v>77</v>
          </cell>
          <cell r="K463">
            <v>74</v>
          </cell>
          <cell r="L463">
            <v>87</v>
          </cell>
          <cell r="M463">
            <v>0</v>
          </cell>
          <cell r="N463">
            <v>0</v>
          </cell>
          <cell r="O463">
            <v>0</v>
          </cell>
          <cell r="P463">
            <v>0</v>
          </cell>
          <cell r="Q463">
            <v>0</v>
          </cell>
          <cell r="R463">
            <v>0</v>
          </cell>
          <cell r="S463">
            <v>43</v>
          </cell>
          <cell r="T463" t="str">
            <v>No Students</v>
          </cell>
          <cell r="U463">
            <v>58</v>
          </cell>
          <cell r="V463">
            <v>58</v>
          </cell>
          <cell r="W463">
            <v>68</v>
          </cell>
          <cell r="X463">
            <v>51</v>
          </cell>
          <cell r="Y463">
            <v>59</v>
          </cell>
          <cell r="Z463">
            <v>65</v>
          </cell>
          <cell r="AA463" t="str">
            <v>No Students</v>
          </cell>
          <cell r="AB463" t="str">
            <v>No Students</v>
          </cell>
          <cell r="AC463" t="str">
            <v>No Students</v>
          </cell>
          <cell r="AD463" t="str">
            <v>No Students</v>
          </cell>
          <cell r="AE463" t="str">
            <v>No Students</v>
          </cell>
          <cell r="AF463" t="str">
            <v>No Students</v>
          </cell>
          <cell r="AG463">
            <v>0.74170000000000003</v>
          </cell>
        </row>
        <row r="464">
          <cell r="C464">
            <v>3083</v>
          </cell>
          <cell r="D464" t="str">
            <v>Lee Elementary</v>
          </cell>
          <cell r="E464">
            <v>100</v>
          </cell>
          <cell r="F464">
            <v>0</v>
          </cell>
          <cell r="G464">
            <v>69</v>
          </cell>
          <cell r="H464">
            <v>69</v>
          </cell>
          <cell r="I464">
            <v>73</v>
          </cell>
          <cell r="J464">
            <v>74</v>
          </cell>
          <cell r="K464">
            <v>78</v>
          </cell>
          <cell r="L464">
            <v>80</v>
          </cell>
          <cell r="M464">
            <v>0</v>
          </cell>
          <cell r="N464">
            <v>0</v>
          </cell>
          <cell r="O464">
            <v>0</v>
          </cell>
          <cell r="P464">
            <v>0</v>
          </cell>
          <cell r="Q464">
            <v>0</v>
          </cell>
          <cell r="R464">
            <v>0</v>
          </cell>
          <cell r="S464">
            <v>70</v>
          </cell>
          <cell r="T464" t="str">
            <v>No Students</v>
          </cell>
          <cell r="U464">
            <v>47</v>
          </cell>
          <cell r="V464">
            <v>49</v>
          </cell>
          <cell r="W464">
            <v>56</v>
          </cell>
          <cell r="X464">
            <v>50</v>
          </cell>
          <cell r="Y464">
            <v>52</v>
          </cell>
          <cell r="Z464">
            <v>53</v>
          </cell>
          <cell r="AA464" t="str">
            <v>No Students</v>
          </cell>
          <cell r="AB464" t="str">
            <v>No Students</v>
          </cell>
          <cell r="AC464" t="str">
            <v>No Students</v>
          </cell>
          <cell r="AD464" t="str">
            <v>No Students</v>
          </cell>
          <cell r="AE464" t="str">
            <v>No Students</v>
          </cell>
          <cell r="AF464" t="str">
            <v>No Students</v>
          </cell>
          <cell r="AG464">
            <v>0.69430000000000003</v>
          </cell>
        </row>
        <row r="465">
          <cell r="C465">
            <v>2563</v>
          </cell>
          <cell r="D465" t="str">
            <v>Rock Island Elementary</v>
          </cell>
          <cell r="E465">
            <v>41</v>
          </cell>
          <cell r="F465">
            <v>0</v>
          </cell>
          <cell r="G465">
            <v>37</v>
          </cell>
          <cell r="H465">
            <v>35</v>
          </cell>
          <cell r="I465">
            <v>46</v>
          </cell>
          <cell r="J465">
            <v>44</v>
          </cell>
          <cell r="K465">
            <v>50</v>
          </cell>
          <cell r="L465">
            <v>42</v>
          </cell>
          <cell r="M465">
            <v>0</v>
          </cell>
          <cell r="N465">
            <v>0</v>
          </cell>
          <cell r="O465">
            <v>0</v>
          </cell>
          <cell r="P465">
            <v>0</v>
          </cell>
          <cell r="Q465">
            <v>0</v>
          </cell>
          <cell r="R465">
            <v>0</v>
          </cell>
          <cell r="S465">
            <v>33</v>
          </cell>
          <cell r="T465" t="str">
            <v>No Students</v>
          </cell>
          <cell r="U465">
            <v>34</v>
          </cell>
          <cell r="V465">
            <v>32</v>
          </cell>
          <cell r="W465">
            <v>41</v>
          </cell>
          <cell r="X465">
            <v>35</v>
          </cell>
          <cell r="Y465">
            <v>47</v>
          </cell>
          <cell r="Z465">
            <v>36</v>
          </cell>
          <cell r="AA465" t="str">
            <v>No Students</v>
          </cell>
          <cell r="AB465" t="str">
            <v>No Students</v>
          </cell>
          <cell r="AC465" t="str">
            <v>No Students</v>
          </cell>
          <cell r="AD465" t="str">
            <v>No Students</v>
          </cell>
          <cell r="AE465" t="str">
            <v>No Students</v>
          </cell>
          <cell r="AF465" t="str">
            <v>No Students</v>
          </cell>
          <cell r="AG465">
            <v>0.87460000000000004</v>
          </cell>
        </row>
        <row r="466">
          <cell r="C466">
            <v>5701</v>
          </cell>
          <cell r="D466" t="str">
            <v>Sterling Jr. High School</v>
          </cell>
          <cell r="E466">
            <v>0</v>
          </cell>
          <cell r="F466">
            <v>0</v>
          </cell>
          <cell r="G466">
            <v>0</v>
          </cell>
          <cell r="H466">
            <v>0</v>
          </cell>
          <cell r="I466">
            <v>0</v>
          </cell>
          <cell r="J466">
            <v>0</v>
          </cell>
          <cell r="K466">
            <v>0</v>
          </cell>
          <cell r="L466">
            <v>2</v>
          </cell>
          <cell r="M466">
            <v>257</v>
          </cell>
          <cell r="N466">
            <v>236</v>
          </cell>
          <cell r="O466">
            <v>258</v>
          </cell>
          <cell r="P466">
            <v>1</v>
          </cell>
          <cell r="Q466">
            <v>0</v>
          </cell>
          <cell r="R466">
            <v>0</v>
          </cell>
          <cell r="S466" t="str">
            <v>No Students</v>
          </cell>
          <cell r="T466" t="str">
            <v>No Students</v>
          </cell>
          <cell r="U466" t="str">
            <v>No Students</v>
          </cell>
          <cell r="V466" t="str">
            <v>No Students</v>
          </cell>
          <cell r="W466" t="str">
            <v>No Students</v>
          </cell>
          <cell r="X466" t="str">
            <v>No Students</v>
          </cell>
          <cell r="Y466" t="str">
            <v>No Students</v>
          </cell>
          <cell r="Z466" t="str">
            <v>N&lt;10</v>
          </cell>
          <cell r="AA466">
            <v>166</v>
          </cell>
          <cell r="AB466">
            <v>141</v>
          </cell>
          <cell r="AC466">
            <v>156</v>
          </cell>
          <cell r="AD466" t="str">
            <v>N&lt;10</v>
          </cell>
          <cell r="AE466" t="str">
            <v>No Students</v>
          </cell>
          <cell r="AF466" t="str">
            <v>No Students</v>
          </cell>
          <cell r="AG466">
            <v>0.61799999999999999</v>
          </cell>
        </row>
        <row r="467">
          <cell r="C467">
            <v>3554</v>
          </cell>
          <cell r="D467" t="str">
            <v>Easton School</v>
          </cell>
          <cell r="E467">
            <v>3</v>
          </cell>
          <cell r="F467">
            <v>0</v>
          </cell>
          <cell r="G467">
            <v>3</v>
          </cell>
          <cell r="H467">
            <v>7</v>
          </cell>
          <cell r="I467">
            <v>4</v>
          </cell>
          <cell r="J467">
            <v>4</v>
          </cell>
          <cell r="K467">
            <v>8</v>
          </cell>
          <cell r="L467">
            <v>8</v>
          </cell>
          <cell r="M467">
            <v>8</v>
          </cell>
          <cell r="N467">
            <v>9</v>
          </cell>
          <cell r="O467">
            <v>11</v>
          </cell>
          <cell r="P467">
            <v>6</v>
          </cell>
          <cell r="Q467">
            <v>7</v>
          </cell>
          <cell r="R467">
            <v>5</v>
          </cell>
          <cell r="S467" t="str">
            <v>N&lt;10</v>
          </cell>
          <cell r="T467" t="str">
            <v>No Students</v>
          </cell>
          <cell r="U467" t="str">
            <v>N&lt;10</v>
          </cell>
          <cell r="V467" t="str">
            <v>N&lt;10</v>
          </cell>
          <cell r="W467" t="str">
            <v>N&lt;10</v>
          </cell>
          <cell r="X467" t="str">
            <v>N&lt;10</v>
          </cell>
          <cell r="Y467" t="str">
            <v>N&lt;10</v>
          </cell>
          <cell r="Z467" t="str">
            <v>N&lt;10</v>
          </cell>
          <cell r="AA467" t="str">
            <v>N&lt;10</v>
          </cell>
          <cell r="AB467" t="str">
            <v>N&lt;10</v>
          </cell>
          <cell r="AC467">
            <v>10</v>
          </cell>
          <cell r="AD467" t="str">
            <v>N&lt;10</v>
          </cell>
          <cell r="AE467" t="str">
            <v>N&lt;10</v>
          </cell>
          <cell r="AF467" t="str">
            <v>N&lt;10</v>
          </cell>
          <cell r="AG467">
            <v>0.72289999999999999</v>
          </cell>
        </row>
        <row r="468">
          <cell r="C468">
            <v>2808</v>
          </cell>
          <cell r="D468" t="str">
            <v>Columbia Crest A-STEM Academy</v>
          </cell>
          <cell r="E468">
            <v>11</v>
          </cell>
          <cell r="F468">
            <v>0</v>
          </cell>
          <cell r="G468">
            <v>19</v>
          </cell>
          <cell r="H468">
            <v>14</v>
          </cell>
          <cell r="I468">
            <v>18</v>
          </cell>
          <cell r="J468">
            <v>20</v>
          </cell>
          <cell r="K468">
            <v>9</v>
          </cell>
          <cell r="L468">
            <v>24</v>
          </cell>
          <cell r="M468">
            <v>14</v>
          </cell>
          <cell r="N468">
            <v>13</v>
          </cell>
          <cell r="O468">
            <v>0</v>
          </cell>
          <cell r="P468">
            <v>0</v>
          </cell>
          <cell r="Q468">
            <v>0</v>
          </cell>
          <cell r="R468">
            <v>0</v>
          </cell>
          <cell r="S468" t="str">
            <v>N&lt;10</v>
          </cell>
          <cell r="T468" t="str">
            <v>No Students</v>
          </cell>
          <cell r="U468">
            <v>13</v>
          </cell>
          <cell r="V468">
            <v>10</v>
          </cell>
          <cell r="W468">
            <v>12</v>
          </cell>
          <cell r="X468">
            <v>13</v>
          </cell>
          <cell r="Y468" t="str">
            <v>N&lt;10</v>
          </cell>
          <cell r="Z468">
            <v>13</v>
          </cell>
          <cell r="AA468">
            <v>10</v>
          </cell>
          <cell r="AB468" t="str">
            <v>N&lt;10</v>
          </cell>
          <cell r="AC468" t="str">
            <v>No Students</v>
          </cell>
          <cell r="AD468" t="str">
            <v>No Students</v>
          </cell>
          <cell r="AE468" t="str">
            <v>No Students</v>
          </cell>
          <cell r="AF468" t="str">
            <v>No Students</v>
          </cell>
          <cell r="AG468">
            <v>0.64790000000000003</v>
          </cell>
        </row>
        <row r="469">
          <cell r="C469">
            <v>2205</v>
          </cell>
          <cell r="D469" t="str">
            <v>Eatonville Elementary School</v>
          </cell>
          <cell r="E469">
            <v>71</v>
          </cell>
          <cell r="F469">
            <v>0</v>
          </cell>
          <cell r="G469">
            <v>81</v>
          </cell>
          <cell r="H469">
            <v>55</v>
          </cell>
          <cell r="I469">
            <v>61</v>
          </cell>
          <cell r="J469">
            <v>71</v>
          </cell>
          <cell r="K469">
            <v>75</v>
          </cell>
          <cell r="L469">
            <v>0</v>
          </cell>
          <cell r="M469">
            <v>0</v>
          </cell>
          <cell r="N469">
            <v>0</v>
          </cell>
          <cell r="O469">
            <v>0</v>
          </cell>
          <cell r="P469">
            <v>0</v>
          </cell>
          <cell r="Q469">
            <v>0</v>
          </cell>
          <cell r="R469">
            <v>0</v>
          </cell>
          <cell r="S469">
            <v>28</v>
          </cell>
          <cell r="T469" t="str">
            <v>No Students</v>
          </cell>
          <cell r="U469">
            <v>27</v>
          </cell>
          <cell r="V469">
            <v>26</v>
          </cell>
          <cell r="W469">
            <v>23</v>
          </cell>
          <cell r="X469">
            <v>40</v>
          </cell>
          <cell r="Y469">
            <v>37</v>
          </cell>
          <cell r="Z469" t="str">
            <v>No Students</v>
          </cell>
          <cell r="AA469" t="str">
            <v>No Students</v>
          </cell>
          <cell r="AB469" t="str">
            <v>No Students</v>
          </cell>
          <cell r="AC469" t="str">
            <v>No Students</v>
          </cell>
          <cell r="AD469" t="str">
            <v>No Students</v>
          </cell>
          <cell r="AE469" t="str">
            <v>No Students</v>
          </cell>
          <cell r="AF469" t="str">
            <v>No Students</v>
          </cell>
          <cell r="AG469">
            <v>0.43719999999999998</v>
          </cell>
        </row>
        <row r="470">
          <cell r="C470">
            <v>2206</v>
          </cell>
          <cell r="D470" t="str">
            <v>Eatonville High School</v>
          </cell>
          <cell r="E470">
            <v>0</v>
          </cell>
          <cell r="F470">
            <v>0</v>
          </cell>
          <cell r="G470">
            <v>0</v>
          </cell>
          <cell r="H470">
            <v>0</v>
          </cell>
          <cell r="I470">
            <v>0</v>
          </cell>
          <cell r="J470">
            <v>0</v>
          </cell>
          <cell r="K470">
            <v>0</v>
          </cell>
          <cell r="L470">
            <v>0</v>
          </cell>
          <cell r="M470">
            <v>0</v>
          </cell>
          <cell r="N470">
            <v>0</v>
          </cell>
          <cell r="O470">
            <v>161</v>
          </cell>
          <cell r="P470">
            <v>166</v>
          </cell>
          <cell r="Q470">
            <v>144</v>
          </cell>
          <cell r="R470">
            <v>117</v>
          </cell>
          <cell r="S470" t="str">
            <v>No Students</v>
          </cell>
          <cell r="T470" t="str">
            <v>No Students</v>
          </cell>
          <cell r="U470" t="str">
            <v>No Students</v>
          </cell>
          <cell r="V470" t="str">
            <v>No Students</v>
          </cell>
          <cell r="W470" t="str">
            <v>No Students</v>
          </cell>
          <cell r="X470" t="str">
            <v>No Students</v>
          </cell>
          <cell r="Y470" t="str">
            <v>No Students</v>
          </cell>
          <cell r="Z470" t="str">
            <v>No Students</v>
          </cell>
          <cell r="AA470" t="str">
            <v>No Students</v>
          </cell>
          <cell r="AB470" t="str">
            <v>No Students</v>
          </cell>
          <cell r="AC470">
            <v>67</v>
          </cell>
          <cell r="AD470">
            <v>81</v>
          </cell>
          <cell r="AE470">
            <v>41</v>
          </cell>
          <cell r="AF470">
            <v>39</v>
          </cell>
          <cell r="AG470">
            <v>0.38779999999999998</v>
          </cell>
        </row>
        <row r="471">
          <cell r="C471">
            <v>4230</v>
          </cell>
          <cell r="D471" t="str">
            <v>Eatonville Middle School</v>
          </cell>
          <cell r="E471">
            <v>0</v>
          </cell>
          <cell r="F471">
            <v>0</v>
          </cell>
          <cell r="G471">
            <v>0</v>
          </cell>
          <cell r="H471">
            <v>0</v>
          </cell>
          <cell r="I471">
            <v>0</v>
          </cell>
          <cell r="J471">
            <v>0</v>
          </cell>
          <cell r="K471">
            <v>2</v>
          </cell>
          <cell r="L471">
            <v>126</v>
          </cell>
          <cell r="M471">
            <v>138</v>
          </cell>
          <cell r="N471">
            <v>147</v>
          </cell>
          <cell r="O471">
            <v>0</v>
          </cell>
          <cell r="P471">
            <v>0</v>
          </cell>
          <cell r="Q471">
            <v>0</v>
          </cell>
          <cell r="R471">
            <v>0</v>
          </cell>
          <cell r="S471" t="str">
            <v>No Students</v>
          </cell>
          <cell r="T471" t="str">
            <v>No Students</v>
          </cell>
          <cell r="U471" t="str">
            <v>No Students</v>
          </cell>
          <cell r="V471" t="str">
            <v>No Students</v>
          </cell>
          <cell r="W471" t="str">
            <v>No Students</v>
          </cell>
          <cell r="X471" t="str">
            <v>No Students</v>
          </cell>
          <cell r="Y471" t="str">
            <v>N&lt;10</v>
          </cell>
          <cell r="Z471">
            <v>53</v>
          </cell>
          <cell r="AA471">
            <v>67</v>
          </cell>
          <cell r="AB471">
            <v>54</v>
          </cell>
          <cell r="AC471" t="str">
            <v>No Students</v>
          </cell>
          <cell r="AD471" t="str">
            <v>No Students</v>
          </cell>
          <cell r="AE471" t="str">
            <v>No Students</v>
          </cell>
          <cell r="AF471" t="str">
            <v>No Students</v>
          </cell>
          <cell r="AG471">
            <v>0.42620000000000002</v>
          </cell>
        </row>
        <row r="472">
          <cell r="C472">
            <v>5531</v>
          </cell>
          <cell r="D472" t="str">
            <v>Eatonville Online Academy</v>
          </cell>
          <cell r="E472">
            <v>0</v>
          </cell>
          <cell r="F472">
            <v>0</v>
          </cell>
          <cell r="G472">
            <v>0</v>
          </cell>
          <cell r="H472">
            <v>0</v>
          </cell>
          <cell r="I472">
            <v>0</v>
          </cell>
          <cell r="J472">
            <v>0</v>
          </cell>
          <cell r="K472">
            <v>0</v>
          </cell>
          <cell r="L472">
            <v>0</v>
          </cell>
          <cell r="M472">
            <v>1</v>
          </cell>
          <cell r="N472">
            <v>5</v>
          </cell>
          <cell r="O472">
            <v>0</v>
          </cell>
          <cell r="P472">
            <v>0</v>
          </cell>
          <cell r="Q472">
            <v>0</v>
          </cell>
          <cell r="R472">
            <v>0</v>
          </cell>
          <cell r="S472" t="str">
            <v>No Students</v>
          </cell>
          <cell r="T472" t="str">
            <v>No Students</v>
          </cell>
          <cell r="U472" t="str">
            <v>No Students</v>
          </cell>
          <cell r="V472" t="str">
            <v>No Students</v>
          </cell>
          <cell r="W472" t="str">
            <v>No Students</v>
          </cell>
          <cell r="X472" t="str">
            <v>No Students</v>
          </cell>
          <cell r="Y472" t="str">
            <v>No Students</v>
          </cell>
          <cell r="Z472" t="str">
            <v>No Students</v>
          </cell>
          <cell r="AA472" t="str">
            <v>N&lt;10</v>
          </cell>
          <cell r="AB472" t="str">
            <v>N&lt;10</v>
          </cell>
          <cell r="AC472" t="str">
            <v>No Students</v>
          </cell>
          <cell r="AD472" t="str">
            <v>No Students</v>
          </cell>
          <cell r="AE472" t="str">
            <v>No Students</v>
          </cell>
          <cell r="AF472" t="str">
            <v>No Students</v>
          </cell>
          <cell r="AG472">
            <v>0.5</v>
          </cell>
        </row>
        <row r="473">
          <cell r="C473">
            <v>5300</v>
          </cell>
          <cell r="D473" t="str">
            <v>Mt. Rainier Parent Partnership</v>
          </cell>
          <cell r="E473">
            <v>0</v>
          </cell>
          <cell r="F473">
            <v>0</v>
          </cell>
          <cell r="G473">
            <v>3</v>
          </cell>
          <cell r="H473">
            <v>3</v>
          </cell>
          <cell r="I473">
            <v>2</v>
          </cell>
          <cell r="J473">
            <v>2</v>
          </cell>
          <cell r="K473">
            <v>1</v>
          </cell>
          <cell r="L473">
            <v>0</v>
          </cell>
          <cell r="M473">
            <v>0</v>
          </cell>
          <cell r="N473">
            <v>0</v>
          </cell>
          <cell r="O473">
            <v>0</v>
          </cell>
          <cell r="P473">
            <v>0</v>
          </cell>
          <cell r="Q473">
            <v>0</v>
          </cell>
          <cell r="R473">
            <v>0</v>
          </cell>
          <cell r="S473" t="str">
            <v>No Students</v>
          </cell>
          <cell r="T473" t="str">
            <v>No Students</v>
          </cell>
          <cell r="U473" t="str">
            <v>N&lt;10</v>
          </cell>
          <cell r="V473" t="str">
            <v>N&lt;10</v>
          </cell>
          <cell r="W473" t="str">
            <v>No Students</v>
          </cell>
          <cell r="X473" t="str">
            <v>N&lt;10</v>
          </cell>
          <cell r="Y473" t="str">
            <v>No Students</v>
          </cell>
          <cell r="Z473" t="str">
            <v>No Students</v>
          </cell>
          <cell r="AA473" t="str">
            <v>No Students</v>
          </cell>
          <cell r="AB473" t="str">
            <v>No Students</v>
          </cell>
          <cell r="AC473" t="str">
            <v>No Students</v>
          </cell>
          <cell r="AD473" t="str">
            <v>No Students</v>
          </cell>
          <cell r="AE473" t="str">
            <v>No Students</v>
          </cell>
          <cell r="AF473" t="str">
            <v>No Students</v>
          </cell>
          <cell r="AG473">
            <v>0.36359999999999998</v>
          </cell>
        </row>
        <row r="474">
          <cell r="C474">
            <v>5332</v>
          </cell>
          <cell r="D474" t="str">
            <v>New Beginnings</v>
          </cell>
          <cell r="E474">
            <v>0</v>
          </cell>
          <cell r="F474">
            <v>0</v>
          </cell>
          <cell r="G474">
            <v>0</v>
          </cell>
          <cell r="H474">
            <v>0</v>
          </cell>
          <cell r="I474">
            <v>0</v>
          </cell>
          <cell r="J474">
            <v>0</v>
          </cell>
          <cell r="K474">
            <v>0</v>
          </cell>
          <cell r="L474">
            <v>0</v>
          </cell>
          <cell r="M474">
            <v>0</v>
          </cell>
          <cell r="N474">
            <v>0</v>
          </cell>
          <cell r="O474">
            <v>0</v>
          </cell>
          <cell r="P474">
            <v>1</v>
          </cell>
          <cell r="Q474">
            <v>8</v>
          </cell>
          <cell r="R474">
            <v>31</v>
          </cell>
          <cell r="S474" t="str">
            <v>No Students</v>
          </cell>
          <cell r="T474" t="str">
            <v>No Students</v>
          </cell>
          <cell r="U474" t="str">
            <v>No Students</v>
          </cell>
          <cell r="V474" t="str">
            <v>No Students</v>
          </cell>
          <cell r="W474" t="str">
            <v>No Students</v>
          </cell>
          <cell r="X474" t="str">
            <v>No Students</v>
          </cell>
          <cell r="Y474" t="str">
            <v>No Students</v>
          </cell>
          <cell r="Z474" t="str">
            <v>No Students</v>
          </cell>
          <cell r="AA474" t="str">
            <v>No Students</v>
          </cell>
          <cell r="AB474" t="str">
            <v>No Students</v>
          </cell>
          <cell r="AC474" t="str">
            <v>No Students</v>
          </cell>
          <cell r="AD474" t="str">
            <v>No Students</v>
          </cell>
          <cell r="AE474" t="str">
            <v>N&lt;10</v>
          </cell>
          <cell r="AF474">
            <v>17</v>
          </cell>
          <cell r="AG474">
            <v>0.55000000000000004</v>
          </cell>
        </row>
        <row r="475">
          <cell r="C475">
            <v>2361</v>
          </cell>
          <cell r="D475" t="str">
            <v>Weyerhaeuser Elementary</v>
          </cell>
          <cell r="E475">
            <v>51</v>
          </cell>
          <cell r="F475">
            <v>0</v>
          </cell>
          <cell r="G475">
            <v>71</v>
          </cell>
          <cell r="H475">
            <v>56</v>
          </cell>
          <cell r="I475">
            <v>58</v>
          </cell>
          <cell r="J475">
            <v>70</v>
          </cell>
          <cell r="K475">
            <v>55</v>
          </cell>
          <cell r="L475">
            <v>0</v>
          </cell>
          <cell r="M475">
            <v>0</v>
          </cell>
          <cell r="N475">
            <v>0</v>
          </cell>
          <cell r="O475">
            <v>0</v>
          </cell>
          <cell r="P475">
            <v>0</v>
          </cell>
          <cell r="Q475">
            <v>0</v>
          </cell>
          <cell r="R475">
            <v>0</v>
          </cell>
          <cell r="S475">
            <v>15</v>
          </cell>
          <cell r="T475" t="str">
            <v>No Students</v>
          </cell>
          <cell r="U475">
            <v>26</v>
          </cell>
          <cell r="V475">
            <v>18</v>
          </cell>
          <cell r="W475">
            <v>25</v>
          </cell>
          <cell r="X475">
            <v>23</v>
          </cell>
          <cell r="Y475">
            <v>22</v>
          </cell>
          <cell r="Z475" t="str">
            <v>No Students</v>
          </cell>
          <cell r="AA475" t="str">
            <v>No Students</v>
          </cell>
          <cell r="AB475" t="str">
            <v>No Students</v>
          </cell>
          <cell r="AC475" t="str">
            <v>No Students</v>
          </cell>
          <cell r="AD475" t="str">
            <v>No Students</v>
          </cell>
          <cell r="AE475" t="str">
            <v>No Students</v>
          </cell>
          <cell r="AF475" t="str">
            <v>No Students</v>
          </cell>
          <cell r="AG475">
            <v>0.35730000000000001</v>
          </cell>
        </row>
        <row r="476">
          <cell r="C476">
            <v>3560</v>
          </cell>
          <cell r="D476" t="str">
            <v>Alderwood Middle School</v>
          </cell>
          <cell r="E476">
            <v>0</v>
          </cell>
          <cell r="F476">
            <v>0</v>
          </cell>
          <cell r="G476">
            <v>0</v>
          </cell>
          <cell r="H476">
            <v>0</v>
          </cell>
          <cell r="I476">
            <v>0</v>
          </cell>
          <cell r="J476">
            <v>0</v>
          </cell>
          <cell r="K476">
            <v>0</v>
          </cell>
          <cell r="L476">
            <v>0</v>
          </cell>
          <cell r="M476">
            <v>350</v>
          </cell>
          <cell r="N476">
            <v>385</v>
          </cell>
          <cell r="O476">
            <v>0</v>
          </cell>
          <cell r="P476">
            <v>0</v>
          </cell>
          <cell r="Q476">
            <v>0</v>
          </cell>
          <cell r="R476">
            <v>0</v>
          </cell>
          <cell r="S476" t="str">
            <v>No Students</v>
          </cell>
          <cell r="T476" t="str">
            <v>No Students</v>
          </cell>
          <cell r="U476" t="str">
            <v>No Students</v>
          </cell>
          <cell r="V476" t="str">
            <v>No Students</v>
          </cell>
          <cell r="W476" t="str">
            <v>No Students</v>
          </cell>
          <cell r="X476" t="str">
            <v>No Students</v>
          </cell>
          <cell r="Y476" t="str">
            <v>No Students</v>
          </cell>
          <cell r="Z476" t="str">
            <v>No Students</v>
          </cell>
          <cell r="AA476">
            <v>186</v>
          </cell>
          <cell r="AB476">
            <v>207</v>
          </cell>
          <cell r="AC476" t="str">
            <v>No Students</v>
          </cell>
          <cell r="AD476" t="str">
            <v>No Students</v>
          </cell>
          <cell r="AE476" t="str">
            <v>No Students</v>
          </cell>
          <cell r="AF476" t="str">
            <v>No Students</v>
          </cell>
          <cell r="AG476">
            <v>0.53469999999999995</v>
          </cell>
        </row>
        <row r="477">
          <cell r="C477">
            <v>3302</v>
          </cell>
          <cell r="D477" t="str">
            <v>Beverly Elementary</v>
          </cell>
          <cell r="E477">
            <v>49</v>
          </cell>
          <cell r="F477">
            <v>0</v>
          </cell>
          <cell r="G477">
            <v>66</v>
          </cell>
          <cell r="H477">
            <v>72</v>
          </cell>
          <cell r="I477">
            <v>57</v>
          </cell>
          <cell r="J477">
            <v>58</v>
          </cell>
          <cell r="K477">
            <v>69</v>
          </cell>
          <cell r="L477">
            <v>76</v>
          </cell>
          <cell r="M477">
            <v>0</v>
          </cell>
          <cell r="N477">
            <v>0</v>
          </cell>
          <cell r="O477">
            <v>0</v>
          </cell>
          <cell r="P477">
            <v>0</v>
          </cell>
          <cell r="Q477">
            <v>0</v>
          </cell>
          <cell r="R477">
            <v>0</v>
          </cell>
          <cell r="S477">
            <v>19</v>
          </cell>
          <cell r="T477" t="str">
            <v>No Students</v>
          </cell>
          <cell r="U477">
            <v>32</v>
          </cell>
          <cell r="V477">
            <v>24</v>
          </cell>
          <cell r="W477">
            <v>27</v>
          </cell>
          <cell r="X477">
            <v>25</v>
          </cell>
          <cell r="Y477">
            <v>41</v>
          </cell>
          <cell r="Z477">
            <v>28</v>
          </cell>
          <cell r="AA477" t="str">
            <v>No Students</v>
          </cell>
          <cell r="AB477" t="str">
            <v>No Students</v>
          </cell>
          <cell r="AC477" t="str">
            <v>No Students</v>
          </cell>
          <cell r="AD477" t="str">
            <v>No Students</v>
          </cell>
          <cell r="AE477" t="str">
            <v>No Students</v>
          </cell>
          <cell r="AF477" t="str">
            <v>No Students</v>
          </cell>
          <cell r="AG477">
            <v>0.4385</v>
          </cell>
        </row>
        <row r="478">
          <cell r="C478">
            <v>3536</v>
          </cell>
          <cell r="D478" t="str">
            <v>Brier Elementary</v>
          </cell>
          <cell r="E478">
            <v>55</v>
          </cell>
          <cell r="F478">
            <v>0</v>
          </cell>
          <cell r="G478">
            <v>64</v>
          </cell>
          <cell r="H478">
            <v>45</v>
          </cell>
          <cell r="I478">
            <v>60</v>
          </cell>
          <cell r="J478">
            <v>67</v>
          </cell>
          <cell r="K478">
            <v>63</v>
          </cell>
          <cell r="L478">
            <v>49</v>
          </cell>
          <cell r="M478">
            <v>0</v>
          </cell>
          <cell r="N478">
            <v>0</v>
          </cell>
          <cell r="O478">
            <v>0</v>
          </cell>
          <cell r="P478">
            <v>0</v>
          </cell>
          <cell r="Q478">
            <v>0</v>
          </cell>
          <cell r="R478">
            <v>0</v>
          </cell>
          <cell r="S478" t="str">
            <v>N&lt;10</v>
          </cell>
          <cell r="T478" t="str">
            <v>No Students</v>
          </cell>
          <cell r="U478">
            <v>14</v>
          </cell>
          <cell r="V478" t="str">
            <v>N&lt;10</v>
          </cell>
          <cell r="W478">
            <v>13</v>
          </cell>
          <cell r="X478">
            <v>14</v>
          </cell>
          <cell r="Y478">
            <v>16</v>
          </cell>
          <cell r="Z478" t="str">
            <v>N&lt;10</v>
          </cell>
          <cell r="AA478" t="str">
            <v>No Students</v>
          </cell>
          <cell r="AB478" t="str">
            <v>No Students</v>
          </cell>
          <cell r="AC478" t="str">
            <v>No Students</v>
          </cell>
          <cell r="AD478" t="str">
            <v>No Students</v>
          </cell>
          <cell r="AE478" t="str">
            <v>No Students</v>
          </cell>
          <cell r="AF478" t="str">
            <v>No Students</v>
          </cell>
          <cell r="AG478">
            <v>0.20599999999999999</v>
          </cell>
        </row>
        <row r="479">
          <cell r="C479">
            <v>3650</v>
          </cell>
          <cell r="D479" t="str">
            <v>Brier Terrace Middle School</v>
          </cell>
          <cell r="E479">
            <v>0</v>
          </cell>
          <cell r="F479">
            <v>0</v>
          </cell>
          <cell r="G479">
            <v>0</v>
          </cell>
          <cell r="H479">
            <v>0</v>
          </cell>
          <cell r="I479">
            <v>0</v>
          </cell>
          <cell r="J479">
            <v>0</v>
          </cell>
          <cell r="K479">
            <v>0</v>
          </cell>
          <cell r="L479">
            <v>0</v>
          </cell>
          <cell r="M479">
            <v>358</v>
          </cell>
          <cell r="N479">
            <v>316</v>
          </cell>
          <cell r="O479">
            <v>0</v>
          </cell>
          <cell r="P479">
            <v>0</v>
          </cell>
          <cell r="Q479">
            <v>0</v>
          </cell>
          <cell r="R479">
            <v>0</v>
          </cell>
          <cell r="S479" t="str">
            <v>No Students</v>
          </cell>
          <cell r="T479" t="str">
            <v>No Students</v>
          </cell>
          <cell r="U479" t="str">
            <v>No Students</v>
          </cell>
          <cell r="V479" t="str">
            <v>No Students</v>
          </cell>
          <cell r="W479" t="str">
            <v>No Students</v>
          </cell>
          <cell r="X479" t="str">
            <v>No Students</v>
          </cell>
          <cell r="Y479" t="str">
            <v>No Students</v>
          </cell>
          <cell r="Z479" t="str">
            <v>No Students</v>
          </cell>
          <cell r="AA479">
            <v>123</v>
          </cell>
          <cell r="AB479">
            <v>109</v>
          </cell>
          <cell r="AC479" t="str">
            <v>No Students</v>
          </cell>
          <cell r="AD479" t="str">
            <v>No Students</v>
          </cell>
          <cell r="AE479" t="str">
            <v>No Students</v>
          </cell>
          <cell r="AF479" t="str">
            <v>No Students</v>
          </cell>
          <cell r="AG479">
            <v>0.34420000000000001</v>
          </cell>
        </row>
        <row r="480">
          <cell r="C480">
            <v>3409</v>
          </cell>
          <cell r="D480" t="str">
            <v>Cedar Valley Community School</v>
          </cell>
          <cell r="E480">
            <v>74</v>
          </cell>
          <cell r="F480">
            <v>0</v>
          </cell>
          <cell r="G480">
            <v>64</v>
          </cell>
          <cell r="H480">
            <v>50</v>
          </cell>
          <cell r="I480">
            <v>60</v>
          </cell>
          <cell r="J480">
            <v>46</v>
          </cell>
          <cell r="K480">
            <v>55</v>
          </cell>
          <cell r="L480">
            <v>45</v>
          </cell>
          <cell r="M480">
            <v>0</v>
          </cell>
          <cell r="N480">
            <v>0</v>
          </cell>
          <cell r="O480">
            <v>0</v>
          </cell>
          <cell r="P480">
            <v>0</v>
          </cell>
          <cell r="Q480">
            <v>0</v>
          </cell>
          <cell r="R480">
            <v>0</v>
          </cell>
          <cell r="S480">
            <v>37</v>
          </cell>
          <cell r="T480" t="str">
            <v>No Students</v>
          </cell>
          <cell r="U480">
            <v>43</v>
          </cell>
          <cell r="V480">
            <v>32</v>
          </cell>
          <cell r="W480">
            <v>43</v>
          </cell>
          <cell r="X480">
            <v>38</v>
          </cell>
          <cell r="Y480">
            <v>37</v>
          </cell>
          <cell r="Z480">
            <v>37</v>
          </cell>
          <cell r="AA480" t="str">
            <v>No Students</v>
          </cell>
          <cell r="AB480" t="str">
            <v>No Students</v>
          </cell>
          <cell r="AC480" t="str">
            <v>No Students</v>
          </cell>
          <cell r="AD480" t="str">
            <v>No Students</v>
          </cell>
          <cell r="AE480" t="str">
            <v>No Students</v>
          </cell>
          <cell r="AF480" t="str">
            <v>No Students</v>
          </cell>
          <cell r="AG480">
            <v>0.67769999999999997</v>
          </cell>
        </row>
        <row r="481">
          <cell r="C481">
            <v>3304</v>
          </cell>
          <cell r="D481" t="str">
            <v>Cedar Way Elementary</v>
          </cell>
          <cell r="E481">
            <v>72</v>
          </cell>
          <cell r="F481">
            <v>0</v>
          </cell>
          <cell r="G481">
            <v>75</v>
          </cell>
          <cell r="H481">
            <v>76</v>
          </cell>
          <cell r="I481">
            <v>81</v>
          </cell>
          <cell r="J481">
            <v>75</v>
          </cell>
          <cell r="K481">
            <v>74</v>
          </cell>
          <cell r="L481">
            <v>66</v>
          </cell>
          <cell r="M481">
            <v>0</v>
          </cell>
          <cell r="N481">
            <v>0</v>
          </cell>
          <cell r="O481">
            <v>0</v>
          </cell>
          <cell r="P481">
            <v>0</v>
          </cell>
          <cell r="Q481">
            <v>0</v>
          </cell>
          <cell r="R481">
            <v>0</v>
          </cell>
          <cell r="S481">
            <v>35</v>
          </cell>
          <cell r="T481" t="str">
            <v>No Students</v>
          </cell>
          <cell r="U481">
            <v>37</v>
          </cell>
          <cell r="V481">
            <v>41</v>
          </cell>
          <cell r="W481">
            <v>52</v>
          </cell>
          <cell r="X481">
            <v>43</v>
          </cell>
          <cell r="Y481">
            <v>39</v>
          </cell>
          <cell r="Z481">
            <v>32</v>
          </cell>
          <cell r="AA481" t="str">
            <v>No Students</v>
          </cell>
          <cell r="AB481" t="str">
            <v>No Students</v>
          </cell>
          <cell r="AC481" t="str">
            <v>No Students</v>
          </cell>
          <cell r="AD481" t="str">
            <v>No Students</v>
          </cell>
          <cell r="AE481" t="str">
            <v>No Students</v>
          </cell>
          <cell r="AF481" t="str">
            <v>No Students</v>
          </cell>
          <cell r="AG481">
            <v>0.53759999999999997</v>
          </cell>
        </row>
        <row r="482">
          <cell r="C482">
            <v>1520</v>
          </cell>
          <cell r="D482" t="str">
            <v>Challenge Elementary</v>
          </cell>
          <cell r="E482">
            <v>0</v>
          </cell>
          <cell r="F482">
            <v>0</v>
          </cell>
          <cell r="G482">
            <v>36</v>
          </cell>
          <cell r="H482">
            <v>66</v>
          </cell>
          <cell r="I482">
            <v>77</v>
          </cell>
          <cell r="J482">
            <v>80</v>
          </cell>
          <cell r="K482">
            <v>73</v>
          </cell>
          <cell r="L482">
            <v>70</v>
          </cell>
          <cell r="M482">
            <v>0</v>
          </cell>
          <cell r="N482">
            <v>0</v>
          </cell>
          <cell r="O482">
            <v>0</v>
          </cell>
          <cell r="P482">
            <v>0</v>
          </cell>
          <cell r="Q482">
            <v>0</v>
          </cell>
          <cell r="R482">
            <v>0</v>
          </cell>
          <cell r="S482" t="str">
            <v>No Students</v>
          </cell>
          <cell r="T482" t="str">
            <v>No Students</v>
          </cell>
          <cell r="U482" t="str">
            <v>No Students</v>
          </cell>
          <cell r="V482" t="str">
            <v>N&lt;10</v>
          </cell>
          <cell r="W482" t="str">
            <v>N&lt;10</v>
          </cell>
          <cell r="X482">
            <v>10</v>
          </cell>
          <cell r="Y482">
            <v>11</v>
          </cell>
          <cell r="Z482" t="str">
            <v>N&lt;10</v>
          </cell>
          <cell r="AA482" t="str">
            <v>No Students</v>
          </cell>
          <cell r="AB482" t="str">
            <v>No Students</v>
          </cell>
          <cell r="AC482" t="str">
            <v>No Students</v>
          </cell>
          <cell r="AD482" t="str">
            <v>No Students</v>
          </cell>
          <cell r="AE482" t="str">
            <v>No Students</v>
          </cell>
          <cell r="AF482" t="str">
            <v>No Students</v>
          </cell>
          <cell r="AG482">
            <v>9.9500000000000005E-2</v>
          </cell>
        </row>
        <row r="483">
          <cell r="C483">
            <v>3534</v>
          </cell>
          <cell r="D483" t="str">
            <v>Chase Lake Elementary</v>
          </cell>
          <cell r="E483">
            <v>48</v>
          </cell>
          <cell r="F483">
            <v>0</v>
          </cell>
          <cell r="G483">
            <v>54</v>
          </cell>
          <cell r="H483">
            <v>49</v>
          </cell>
          <cell r="I483">
            <v>49</v>
          </cell>
          <cell r="J483">
            <v>48</v>
          </cell>
          <cell r="K483">
            <v>60</v>
          </cell>
          <cell r="L483">
            <v>47</v>
          </cell>
          <cell r="M483">
            <v>0</v>
          </cell>
          <cell r="N483">
            <v>0</v>
          </cell>
          <cell r="O483">
            <v>0</v>
          </cell>
          <cell r="P483">
            <v>0</v>
          </cell>
          <cell r="Q483">
            <v>0</v>
          </cell>
          <cell r="R483">
            <v>0</v>
          </cell>
          <cell r="S483">
            <v>19</v>
          </cell>
          <cell r="T483" t="str">
            <v>No Students</v>
          </cell>
          <cell r="U483">
            <v>26</v>
          </cell>
          <cell r="V483">
            <v>27</v>
          </cell>
          <cell r="W483">
            <v>28</v>
          </cell>
          <cell r="X483">
            <v>35</v>
          </cell>
          <cell r="Y483">
            <v>36</v>
          </cell>
          <cell r="Z483">
            <v>26</v>
          </cell>
          <cell r="AA483" t="str">
            <v>No Students</v>
          </cell>
          <cell r="AB483" t="str">
            <v>No Students</v>
          </cell>
          <cell r="AC483" t="str">
            <v>No Students</v>
          </cell>
          <cell r="AD483" t="str">
            <v>No Students</v>
          </cell>
          <cell r="AE483" t="str">
            <v>No Students</v>
          </cell>
          <cell r="AF483" t="str">
            <v>No Students</v>
          </cell>
          <cell r="AG483">
            <v>0.55489999999999995</v>
          </cell>
        </row>
        <row r="484">
          <cell r="C484">
            <v>3691</v>
          </cell>
          <cell r="D484" t="str">
            <v>College Place Elementary</v>
          </cell>
          <cell r="E484">
            <v>63</v>
          </cell>
          <cell r="F484">
            <v>0</v>
          </cell>
          <cell r="G484">
            <v>70</v>
          </cell>
          <cell r="H484">
            <v>67</v>
          </cell>
          <cell r="I484">
            <v>58</v>
          </cell>
          <cell r="J484">
            <v>66</v>
          </cell>
          <cell r="K484">
            <v>53</v>
          </cell>
          <cell r="L484">
            <v>54</v>
          </cell>
          <cell r="M484">
            <v>0</v>
          </cell>
          <cell r="N484">
            <v>0</v>
          </cell>
          <cell r="O484">
            <v>0</v>
          </cell>
          <cell r="P484">
            <v>0</v>
          </cell>
          <cell r="Q484">
            <v>0</v>
          </cell>
          <cell r="R484">
            <v>0</v>
          </cell>
          <cell r="S484">
            <v>42</v>
          </cell>
          <cell r="T484" t="str">
            <v>No Students</v>
          </cell>
          <cell r="U484">
            <v>52</v>
          </cell>
          <cell r="V484">
            <v>44</v>
          </cell>
          <cell r="W484">
            <v>41</v>
          </cell>
          <cell r="X484">
            <v>51</v>
          </cell>
          <cell r="Y484">
            <v>40</v>
          </cell>
          <cell r="Z484">
            <v>34</v>
          </cell>
          <cell r="AA484" t="str">
            <v>No Students</v>
          </cell>
          <cell r="AB484" t="str">
            <v>No Students</v>
          </cell>
          <cell r="AC484" t="str">
            <v>No Students</v>
          </cell>
          <cell r="AD484" t="str">
            <v>No Students</v>
          </cell>
          <cell r="AE484" t="str">
            <v>No Students</v>
          </cell>
          <cell r="AF484" t="str">
            <v>No Students</v>
          </cell>
          <cell r="AG484">
            <v>0.70530000000000004</v>
          </cell>
        </row>
        <row r="485">
          <cell r="C485">
            <v>3754</v>
          </cell>
          <cell r="D485" t="str">
            <v>College Place Middle School</v>
          </cell>
          <cell r="E485">
            <v>0</v>
          </cell>
          <cell r="F485">
            <v>0</v>
          </cell>
          <cell r="G485">
            <v>0</v>
          </cell>
          <cell r="H485">
            <v>0</v>
          </cell>
          <cell r="I485">
            <v>0</v>
          </cell>
          <cell r="J485">
            <v>0</v>
          </cell>
          <cell r="K485">
            <v>0</v>
          </cell>
          <cell r="L485">
            <v>0</v>
          </cell>
          <cell r="M485">
            <v>250</v>
          </cell>
          <cell r="N485">
            <v>214</v>
          </cell>
          <cell r="O485">
            <v>0</v>
          </cell>
          <cell r="P485">
            <v>0</v>
          </cell>
          <cell r="Q485">
            <v>0</v>
          </cell>
          <cell r="R485">
            <v>0</v>
          </cell>
          <cell r="S485" t="str">
            <v>No Students</v>
          </cell>
          <cell r="T485" t="str">
            <v>No Students</v>
          </cell>
          <cell r="U485" t="str">
            <v>No Students</v>
          </cell>
          <cell r="V485" t="str">
            <v>No Students</v>
          </cell>
          <cell r="W485" t="str">
            <v>No Students</v>
          </cell>
          <cell r="X485" t="str">
            <v>No Students</v>
          </cell>
          <cell r="Y485" t="str">
            <v>No Students</v>
          </cell>
          <cell r="Z485" t="str">
            <v>No Students</v>
          </cell>
          <cell r="AA485">
            <v>132</v>
          </cell>
          <cell r="AB485">
            <v>121</v>
          </cell>
          <cell r="AC485" t="str">
            <v>No Students</v>
          </cell>
          <cell r="AD485" t="str">
            <v>No Students</v>
          </cell>
          <cell r="AE485" t="str">
            <v>No Students</v>
          </cell>
          <cell r="AF485" t="str">
            <v>No Students</v>
          </cell>
          <cell r="AG485">
            <v>0.54530000000000001</v>
          </cell>
        </row>
        <row r="486">
          <cell r="C486">
            <v>1830</v>
          </cell>
          <cell r="D486" t="str">
            <v>Contracted Schools</v>
          </cell>
          <cell r="E486">
            <v>2</v>
          </cell>
          <cell r="F486">
            <v>0</v>
          </cell>
          <cell r="G486">
            <v>3</v>
          </cell>
          <cell r="H486">
            <v>1</v>
          </cell>
          <cell r="I486">
            <v>0</v>
          </cell>
          <cell r="J486">
            <v>2</v>
          </cell>
          <cell r="K486">
            <v>1</v>
          </cell>
          <cell r="L486">
            <v>1</v>
          </cell>
          <cell r="M486">
            <v>2</v>
          </cell>
          <cell r="N486">
            <v>0</v>
          </cell>
          <cell r="O486">
            <v>1</v>
          </cell>
          <cell r="P486">
            <v>1</v>
          </cell>
          <cell r="Q486">
            <v>2</v>
          </cell>
          <cell r="R486">
            <v>2</v>
          </cell>
          <cell r="S486" t="str">
            <v>N&lt;10</v>
          </cell>
          <cell r="T486" t="str">
            <v>No Students</v>
          </cell>
          <cell r="U486" t="str">
            <v>No Students</v>
          </cell>
          <cell r="V486" t="str">
            <v>No Students</v>
          </cell>
          <cell r="W486" t="str">
            <v>No Students</v>
          </cell>
          <cell r="X486" t="str">
            <v>N&lt;10</v>
          </cell>
          <cell r="Y486" t="str">
            <v>N&lt;10</v>
          </cell>
          <cell r="Z486" t="str">
            <v>N&lt;10</v>
          </cell>
          <cell r="AA486" t="str">
            <v>No Students</v>
          </cell>
          <cell r="AB486" t="str">
            <v>No Students</v>
          </cell>
          <cell r="AC486" t="str">
            <v>N&lt;10</v>
          </cell>
          <cell r="AD486" t="str">
            <v>N&lt;10</v>
          </cell>
          <cell r="AE486" t="str">
            <v>N&lt;10</v>
          </cell>
          <cell r="AF486" t="str">
            <v>No Students</v>
          </cell>
          <cell r="AG486">
            <v>0.38890000000000002</v>
          </cell>
        </row>
        <row r="487">
          <cell r="C487">
            <v>5358</v>
          </cell>
          <cell r="D487" t="str">
            <v>Edmonds Career Access Program</v>
          </cell>
          <cell r="E487">
            <v>0</v>
          </cell>
          <cell r="F487">
            <v>0</v>
          </cell>
          <cell r="G487">
            <v>0</v>
          </cell>
          <cell r="H487">
            <v>0</v>
          </cell>
          <cell r="I487">
            <v>0</v>
          </cell>
          <cell r="J487">
            <v>0</v>
          </cell>
          <cell r="K487">
            <v>0</v>
          </cell>
          <cell r="L487">
            <v>0</v>
          </cell>
          <cell r="M487">
            <v>0</v>
          </cell>
          <cell r="N487">
            <v>0</v>
          </cell>
          <cell r="O487">
            <v>0</v>
          </cell>
          <cell r="P487">
            <v>0</v>
          </cell>
          <cell r="Q487">
            <v>9</v>
          </cell>
          <cell r="R487">
            <v>141</v>
          </cell>
          <cell r="S487" t="str">
            <v>No Students</v>
          </cell>
          <cell r="T487" t="str">
            <v>No Students</v>
          </cell>
          <cell r="U487" t="str">
            <v>No Students</v>
          </cell>
          <cell r="V487" t="str">
            <v>No Students</v>
          </cell>
          <cell r="W487" t="str">
            <v>No Students</v>
          </cell>
          <cell r="X487" t="str">
            <v>No Students</v>
          </cell>
          <cell r="Y487" t="str">
            <v>No Students</v>
          </cell>
          <cell r="Z487" t="str">
            <v>No Students</v>
          </cell>
          <cell r="AA487" t="str">
            <v>No Students</v>
          </cell>
          <cell r="AB487" t="str">
            <v>No Students</v>
          </cell>
          <cell r="AC487" t="str">
            <v>No Students</v>
          </cell>
          <cell r="AD487" t="str">
            <v>No Students</v>
          </cell>
          <cell r="AE487" t="str">
            <v>N&lt;10</v>
          </cell>
          <cell r="AF487">
            <v>53</v>
          </cell>
          <cell r="AG487">
            <v>0.36</v>
          </cell>
        </row>
        <row r="488">
          <cell r="C488">
            <v>1519</v>
          </cell>
          <cell r="D488" t="str">
            <v>Edmonds eLearning Academy</v>
          </cell>
          <cell r="E488">
            <v>0</v>
          </cell>
          <cell r="F488">
            <v>0</v>
          </cell>
          <cell r="G488">
            <v>0</v>
          </cell>
          <cell r="H488">
            <v>0</v>
          </cell>
          <cell r="I488">
            <v>0</v>
          </cell>
          <cell r="J488">
            <v>0</v>
          </cell>
          <cell r="K488">
            <v>0</v>
          </cell>
          <cell r="L488">
            <v>0</v>
          </cell>
          <cell r="M488">
            <v>6</v>
          </cell>
          <cell r="N488">
            <v>10</v>
          </cell>
          <cell r="O488">
            <v>22</v>
          </cell>
          <cell r="P488">
            <v>56</v>
          </cell>
          <cell r="Q488">
            <v>52</v>
          </cell>
          <cell r="R488">
            <v>122</v>
          </cell>
          <cell r="S488" t="str">
            <v>No Students</v>
          </cell>
          <cell r="T488" t="str">
            <v>No Students</v>
          </cell>
          <cell r="U488" t="str">
            <v>No Students</v>
          </cell>
          <cell r="V488" t="str">
            <v>No Students</v>
          </cell>
          <cell r="W488" t="str">
            <v>No Students</v>
          </cell>
          <cell r="X488" t="str">
            <v>No Students</v>
          </cell>
          <cell r="Y488" t="str">
            <v>No Students</v>
          </cell>
          <cell r="Z488" t="str">
            <v>No Students</v>
          </cell>
          <cell r="AA488" t="str">
            <v>N&lt;10</v>
          </cell>
          <cell r="AB488" t="str">
            <v>N&lt;10</v>
          </cell>
          <cell r="AC488" t="str">
            <v>N&lt;10</v>
          </cell>
          <cell r="AD488">
            <v>24</v>
          </cell>
          <cell r="AE488">
            <v>25</v>
          </cell>
          <cell r="AF488">
            <v>64</v>
          </cell>
          <cell r="AG488">
            <v>0.48880000000000001</v>
          </cell>
        </row>
        <row r="489">
          <cell r="C489">
            <v>3606</v>
          </cell>
          <cell r="D489" t="str">
            <v>Edmonds Elementary</v>
          </cell>
          <cell r="E489">
            <v>54</v>
          </cell>
          <cell r="F489">
            <v>0</v>
          </cell>
          <cell r="G489">
            <v>45</v>
          </cell>
          <cell r="H489">
            <v>39</v>
          </cell>
          <cell r="I489">
            <v>38</v>
          </cell>
          <cell r="J489">
            <v>37</v>
          </cell>
          <cell r="K489">
            <v>28</v>
          </cell>
          <cell r="L489">
            <v>36</v>
          </cell>
          <cell r="M489">
            <v>0</v>
          </cell>
          <cell r="N489">
            <v>0</v>
          </cell>
          <cell r="O489">
            <v>0</v>
          </cell>
          <cell r="P489">
            <v>0</v>
          </cell>
          <cell r="Q489">
            <v>0</v>
          </cell>
          <cell r="R489">
            <v>0</v>
          </cell>
          <cell r="S489" t="str">
            <v>N&lt;10</v>
          </cell>
          <cell r="T489" t="str">
            <v>No Students</v>
          </cell>
          <cell r="U489" t="str">
            <v>N&lt;10</v>
          </cell>
          <cell r="V489" t="str">
            <v>N&lt;10</v>
          </cell>
          <cell r="W489" t="str">
            <v>N&lt;10</v>
          </cell>
          <cell r="X489" t="str">
            <v>N&lt;10</v>
          </cell>
          <cell r="Y489" t="str">
            <v>N&lt;10</v>
          </cell>
          <cell r="Z489" t="str">
            <v>N&lt;10</v>
          </cell>
          <cell r="AA489" t="str">
            <v>No Students</v>
          </cell>
          <cell r="AB489" t="str">
            <v>No Students</v>
          </cell>
          <cell r="AC489" t="str">
            <v>No Students</v>
          </cell>
          <cell r="AD489" t="str">
            <v>No Students</v>
          </cell>
          <cell r="AE489" t="str">
            <v>No Students</v>
          </cell>
          <cell r="AF489" t="str">
            <v>No Students</v>
          </cell>
          <cell r="AG489">
            <v>0.15160000000000001</v>
          </cell>
        </row>
        <row r="490">
          <cell r="C490">
            <v>1966</v>
          </cell>
          <cell r="D490" t="str">
            <v>Edmonds Heights K-12</v>
          </cell>
          <cell r="E490">
            <v>25</v>
          </cell>
          <cell r="F490">
            <v>0</v>
          </cell>
          <cell r="G490">
            <v>31</v>
          </cell>
          <cell r="H490">
            <v>31</v>
          </cell>
          <cell r="I490">
            <v>44</v>
          </cell>
          <cell r="J490">
            <v>44</v>
          </cell>
          <cell r="K490">
            <v>36</v>
          </cell>
          <cell r="L490">
            <v>46</v>
          </cell>
          <cell r="M490">
            <v>50</v>
          </cell>
          <cell r="N490">
            <v>51</v>
          </cell>
          <cell r="O490">
            <v>45</v>
          </cell>
          <cell r="P490">
            <v>46</v>
          </cell>
          <cell r="Q490">
            <v>43</v>
          </cell>
          <cell r="R490">
            <v>58</v>
          </cell>
          <cell r="S490" t="str">
            <v>N&lt;10</v>
          </cell>
          <cell r="T490" t="str">
            <v>No Students</v>
          </cell>
          <cell r="U490" t="str">
            <v>N&lt;10</v>
          </cell>
          <cell r="V490" t="str">
            <v>N&lt;10</v>
          </cell>
          <cell r="W490" t="str">
            <v>N&lt;10</v>
          </cell>
          <cell r="X490" t="str">
            <v>N&lt;10</v>
          </cell>
          <cell r="Y490">
            <v>13</v>
          </cell>
          <cell r="Z490" t="str">
            <v>N&lt;10</v>
          </cell>
          <cell r="AA490" t="str">
            <v>N&lt;10</v>
          </cell>
          <cell r="AB490" t="str">
            <v>N&lt;10</v>
          </cell>
          <cell r="AC490">
            <v>11</v>
          </cell>
          <cell r="AD490">
            <v>13</v>
          </cell>
          <cell r="AE490">
            <v>13</v>
          </cell>
          <cell r="AF490">
            <v>19</v>
          </cell>
          <cell r="AG490">
            <v>0.23089999999999999</v>
          </cell>
        </row>
        <row r="491">
          <cell r="C491">
            <v>3123</v>
          </cell>
          <cell r="D491" t="str">
            <v>Edmonds Woodway High School</v>
          </cell>
          <cell r="E491">
            <v>0</v>
          </cell>
          <cell r="F491">
            <v>0</v>
          </cell>
          <cell r="G491">
            <v>0</v>
          </cell>
          <cell r="H491">
            <v>0</v>
          </cell>
          <cell r="I491">
            <v>0</v>
          </cell>
          <cell r="J491">
            <v>0</v>
          </cell>
          <cell r="K491">
            <v>0</v>
          </cell>
          <cell r="L491">
            <v>0</v>
          </cell>
          <cell r="M491">
            <v>0</v>
          </cell>
          <cell r="N491">
            <v>0</v>
          </cell>
          <cell r="O491">
            <v>402</v>
          </cell>
          <cell r="P491">
            <v>427</v>
          </cell>
          <cell r="Q491">
            <v>355</v>
          </cell>
          <cell r="R491">
            <v>360</v>
          </cell>
          <cell r="S491" t="str">
            <v>No Students</v>
          </cell>
          <cell r="T491" t="str">
            <v>No Students</v>
          </cell>
          <cell r="U491" t="str">
            <v>No Students</v>
          </cell>
          <cell r="V491" t="str">
            <v>No Students</v>
          </cell>
          <cell r="W491" t="str">
            <v>No Students</v>
          </cell>
          <cell r="X491" t="str">
            <v>No Students</v>
          </cell>
          <cell r="Y491" t="str">
            <v>No Students</v>
          </cell>
          <cell r="Z491" t="str">
            <v>No Students</v>
          </cell>
          <cell r="AA491" t="str">
            <v>No Students</v>
          </cell>
          <cell r="AB491" t="str">
            <v>No Students</v>
          </cell>
          <cell r="AC491">
            <v>128</v>
          </cell>
          <cell r="AD491">
            <v>139</v>
          </cell>
          <cell r="AE491">
            <v>112</v>
          </cell>
          <cell r="AF491">
            <v>121</v>
          </cell>
          <cell r="AG491">
            <v>0.32379999999999998</v>
          </cell>
        </row>
        <row r="492">
          <cell r="C492">
            <v>3607</v>
          </cell>
          <cell r="D492" t="str">
            <v>Hazelwood Elementary</v>
          </cell>
          <cell r="E492">
            <v>54</v>
          </cell>
          <cell r="F492">
            <v>0</v>
          </cell>
          <cell r="G492">
            <v>61</v>
          </cell>
          <cell r="H492">
            <v>66</v>
          </cell>
          <cell r="I492">
            <v>65</v>
          </cell>
          <cell r="J492">
            <v>51</v>
          </cell>
          <cell r="K492">
            <v>50</v>
          </cell>
          <cell r="L492">
            <v>69</v>
          </cell>
          <cell r="M492">
            <v>0</v>
          </cell>
          <cell r="N492">
            <v>0</v>
          </cell>
          <cell r="O492">
            <v>0</v>
          </cell>
          <cell r="P492">
            <v>0</v>
          </cell>
          <cell r="Q492">
            <v>0</v>
          </cell>
          <cell r="R492">
            <v>0</v>
          </cell>
          <cell r="S492">
            <v>13</v>
          </cell>
          <cell r="T492" t="str">
            <v>No Students</v>
          </cell>
          <cell r="U492">
            <v>24</v>
          </cell>
          <cell r="V492">
            <v>22</v>
          </cell>
          <cell r="W492">
            <v>25</v>
          </cell>
          <cell r="X492">
            <v>20</v>
          </cell>
          <cell r="Y492">
            <v>28</v>
          </cell>
          <cell r="Z492">
            <v>28</v>
          </cell>
          <cell r="AA492" t="str">
            <v>No Students</v>
          </cell>
          <cell r="AB492" t="str">
            <v>No Students</v>
          </cell>
          <cell r="AC492" t="str">
            <v>No Students</v>
          </cell>
          <cell r="AD492" t="str">
            <v>No Students</v>
          </cell>
          <cell r="AE492" t="str">
            <v>No Students</v>
          </cell>
          <cell r="AF492" t="str">
            <v>No Students</v>
          </cell>
          <cell r="AG492">
            <v>0.3846</v>
          </cell>
        </row>
        <row r="493">
          <cell r="C493">
            <v>3689</v>
          </cell>
          <cell r="D493" t="str">
            <v>Hilltop Elementary</v>
          </cell>
          <cell r="E493">
            <v>93</v>
          </cell>
          <cell r="F493">
            <v>0</v>
          </cell>
          <cell r="G493">
            <v>99</v>
          </cell>
          <cell r="H493">
            <v>75</v>
          </cell>
          <cell r="I493">
            <v>81</v>
          </cell>
          <cell r="J493">
            <v>59</v>
          </cell>
          <cell r="K493">
            <v>88</v>
          </cell>
          <cell r="L493">
            <v>61</v>
          </cell>
          <cell r="M493">
            <v>0</v>
          </cell>
          <cell r="N493">
            <v>0</v>
          </cell>
          <cell r="O493">
            <v>0</v>
          </cell>
          <cell r="P493">
            <v>0</v>
          </cell>
          <cell r="Q493">
            <v>0</v>
          </cell>
          <cell r="R493">
            <v>0</v>
          </cell>
          <cell r="S493" t="str">
            <v>N&lt;10</v>
          </cell>
          <cell r="T493" t="str">
            <v>No Students</v>
          </cell>
          <cell r="U493">
            <v>10</v>
          </cell>
          <cell r="V493">
            <v>13</v>
          </cell>
          <cell r="W493">
            <v>15</v>
          </cell>
          <cell r="X493">
            <v>13</v>
          </cell>
          <cell r="Y493">
            <v>21</v>
          </cell>
          <cell r="Z493">
            <v>12</v>
          </cell>
          <cell r="AA493" t="str">
            <v>No Students</v>
          </cell>
          <cell r="AB493" t="str">
            <v>No Students</v>
          </cell>
          <cell r="AC493" t="str">
            <v>No Students</v>
          </cell>
          <cell r="AD493" t="str">
            <v>No Students</v>
          </cell>
          <cell r="AE493" t="str">
            <v>No Students</v>
          </cell>
          <cell r="AF493" t="str">
            <v>No Students</v>
          </cell>
          <cell r="AG493">
            <v>0.1673</v>
          </cell>
        </row>
        <row r="494">
          <cell r="C494">
            <v>3122</v>
          </cell>
          <cell r="D494" t="str">
            <v>Lynndale Elementary</v>
          </cell>
          <cell r="E494">
            <v>56</v>
          </cell>
          <cell r="F494">
            <v>0</v>
          </cell>
          <cell r="G494">
            <v>58</v>
          </cell>
          <cell r="H494">
            <v>59</v>
          </cell>
          <cell r="I494">
            <v>52</v>
          </cell>
          <cell r="J494">
            <v>57</v>
          </cell>
          <cell r="K494">
            <v>52</v>
          </cell>
          <cell r="L494">
            <v>51</v>
          </cell>
          <cell r="M494">
            <v>0</v>
          </cell>
          <cell r="N494">
            <v>0</v>
          </cell>
          <cell r="O494">
            <v>0</v>
          </cell>
          <cell r="P494">
            <v>0</v>
          </cell>
          <cell r="Q494">
            <v>0</v>
          </cell>
          <cell r="R494">
            <v>0</v>
          </cell>
          <cell r="S494">
            <v>28</v>
          </cell>
          <cell r="T494" t="str">
            <v>No Students</v>
          </cell>
          <cell r="U494">
            <v>24</v>
          </cell>
          <cell r="V494">
            <v>29</v>
          </cell>
          <cell r="W494">
            <v>28</v>
          </cell>
          <cell r="X494">
            <v>35</v>
          </cell>
          <cell r="Y494">
            <v>32</v>
          </cell>
          <cell r="Z494">
            <v>25</v>
          </cell>
          <cell r="AA494" t="str">
            <v>No Students</v>
          </cell>
          <cell r="AB494" t="str">
            <v>No Students</v>
          </cell>
          <cell r="AC494" t="str">
            <v>No Students</v>
          </cell>
          <cell r="AD494" t="str">
            <v>No Students</v>
          </cell>
          <cell r="AE494" t="str">
            <v>No Students</v>
          </cell>
          <cell r="AF494" t="str">
            <v>No Students</v>
          </cell>
          <cell r="AG494">
            <v>0.52210000000000001</v>
          </cell>
        </row>
        <row r="495">
          <cell r="C495">
            <v>3503</v>
          </cell>
          <cell r="D495" t="str">
            <v>Lynnwood Elementary</v>
          </cell>
          <cell r="E495">
            <v>89</v>
          </cell>
          <cell r="F495">
            <v>0</v>
          </cell>
          <cell r="G495">
            <v>80</v>
          </cell>
          <cell r="H495">
            <v>76</v>
          </cell>
          <cell r="I495">
            <v>85</v>
          </cell>
          <cell r="J495">
            <v>81</v>
          </cell>
          <cell r="K495">
            <v>75</v>
          </cell>
          <cell r="L495">
            <v>72</v>
          </cell>
          <cell r="M495">
            <v>0</v>
          </cell>
          <cell r="N495">
            <v>0</v>
          </cell>
          <cell r="O495">
            <v>0</v>
          </cell>
          <cell r="P495">
            <v>0</v>
          </cell>
          <cell r="Q495">
            <v>0</v>
          </cell>
          <cell r="R495">
            <v>0</v>
          </cell>
          <cell r="S495">
            <v>44</v>
          </cell>
          <cell r="T495" t="str">
            <v>No Students</v>
          </cell>
          <cell r="U495">
            <v>35</v>
          </cell>
          <cell r="V495">
            <v>39</v>
          </cell>
          <cell r="W495">
            <v>49</v>
          </cell>
          <cell r="X495">
            <v>36</v>
          </cell>
          <cell r="Y495">
            <v>36</v>
          </cell>
          <cell r="Z495">
            <v>36</v>
          </cell>
          <cell r="AA495" t="str">
            <v>No Students</v>
          </cell>
          <cell r="AB495" t="str">
            <v>No Students</v>
          </cell>
          <cell r="AC495" t="str">
            <v>No Students</v>
          </cell>
          <cell r="AD495" t="str">
            <v>No Students</v>
          </cell>
          <cell r="AE495" t="str">
            <v>No Students</v>
          </cell>
          <cell r="AF495" t="str">
            <v>No Students</v>
          </cell>
          <cell r="AG495">
            <v>0.49280000000000002</v>
          </cell>
        </row>
        <row r="496">
          <cell r="C496">
            <v>3755</v>
          </cell>
          <cell r="D496" t="str">
            <v>Lynnwood High School</v>
          </cell>
          <cell r="E496">
            <v>0</v>
          </cell>
          <cell r="F496">
            <v>0</v>
          </cell>
          <cell r="G496">
            <v>0</v>
          </cell>
          <cell r="H496">
            <v>0</v>
          </cell>
          <cell r="I496">
            <v>0</v>
          </cell>
          <cell r="J496">
            <v>0</v>
          </cell>
          <cell r="K496">
            <v>0</v>
          </cell>
          <cell r="L496">
            <v>0</v>
          </cell>
          <cell r="M496">
            <v>0</v>
          </cell>
          <cell r="N496">
            <v>0</v>
          </cell>
          <cell r="O496">
            <v>346</v>
          </cell>
          <cell r="P496">
            <v>316</v>
          </cell>
          <cell r="Q496">
            <v>322</v>
          </cell>
          <cell r="R496">
            <v>341</v>
          </cell>
          <cell r="S496" t="str">
            <v>No Students</v>
          </cell>
          <cell r="T496" t="str">
            <v>No Students</v>
          </cell>
          <cell r="U496" t="str">
            <v>No Students</v>
          </cell>
          <cell r="V496" t="str">
            <v>No Students</v>
          </cell>
          <cell r="W496" t="str">
            <v>No Students</v>
          </cell>
          <cell r="X496" t="str">
            <v>No Students</v>
          </cell>
          <cell r="Y496" t="str">
            <v>No Students</v>
          </cell>
          <cell r="Z496" t="str">
            <v>No Students</v>
          </cell>
          <cell r="AA496" t="str">
            <v>No Students</v>
          </cell>
          <cell r="AB496" t="str">
            <v>No Students</v>
          </cell>
          <cell r="AC496">
            <v>158</v>
          </cell>
          <cell r="AD496">
            <v>135</v>
          </cell>
          <cell r="AE496">
            <v>136</v>
          </cell>
          <cell r="AF496">
            <v>140</v>
          </cell>
          <cell r="AG496">
            <v>0.4294</v>
          </cell>
        </row>
        <row r="497">
          <cell r="C497">
            <v>3463</v>
          </cell>
          <cell r="D497" t="str">
            <v>Madrona K-8 School</v>
          </cell>
          <cell r="E497">
            <v>62</v>
          </cell>
          <cell r="F497">
            <v>0</v>
          </cell>
          <cell r="G497">
            <v>59</v>
          </cell>
          <cell r="H497">
            <v>60</v>
          </cell>
          <cell r="I497">
            <v>64</v>
          </cell>
          <cell r="J497">
            <v>74</v>
          </cell>
          <cell r="K497">
            <v>74</v>
          </cell>
          <cell r="L497">
            <v>69</v>
          </cell>
          <cell r="M497">
            <v>70</v>
          </cell>
          <cell r="N497">
            <v>72</v>
          </cell>
          <cell r="O497">
            <v>0</v>
          </cell>
          <cell r="P497">
            <v>0</v>
          </cell>
          <cell r="Q497">
            <v>0</v>
          </cell>
          <cell r="R497">
            <v>0</v>
          </cell>
          <cell r="S497" t="str">
            <v>N&lt;10</v>
          </cell>
          <cell r="T497" t="str">
            <v>No Students</v>
          </cell>
          <cell r="U497" t="str">
            <v>N&lt;10</v>
          </cell>
          <cell r="V497" t="str">
            <v>N&lt;10</v>
          </cell>
          <cell r="W497">
            <v>14</v>
          </cell>
          <cell r="X497">
            <v>12</v>
          </cell>
          <cell r="Y497">
            <v>11</v>
          </cell>
          <cell r="Z497">
            <v>10</v>
          </cell>
          <cell r="AA497">
            <v>13</v>
          </cell>
          <cell r="AB497">
            <v>14</v>
          </cell>
          <cell r="AC497" t="str">
            <v>No Students</v>
          </cell>
          <cell r="AD497" t="str">
            <v>No Students</v>
          </cell>
          <cell r="AE497" t="str">
            <v>No Students</v>
          </cell>
          <cell r="AF497" t="str">
            <v>No Students</v>
          </cell>
          <cell r="AG497">
            <v>0.1656</v>
          </cell>
        </row>
        <row r="498">
          <cell r="C498">
            <v>1685</v>
          </cell>
          <cell r="D498" t="str">
            <v>Maplewood Parent Coop</v>
          </cell>
          <cell r="E498">
            <v>44</v>
          </cell>
          <cell r="F498">
            <v>0</v>
          </cell>
          <cell r="G498">
            <v>44</v>
          </cell>
          <cell r="H498">
            <v>48</v>
          </cell>
          <cell r="I498">
            <v>46</v>
          </cell>
          <cell r="J498">
            <v>55</v>
          </cell>
          <cell r="K498">
            <v>56</v>
          </cell>
          <cell r="L498">
            <v>58</v>
          </cell>
          <cell r="M498">
            <v>58</v>
          </cell>
          <cell r="N498">
            <v>60</v>
          </cell>
          <cell r="O498">
            <v>0</v>
          </cell>
          <cell r="P498">
            <v>0</v>
          </cell>
          <cell r="Q498">
            <v>0</v>
          </cell>
          <cell r="R498">
            <v>0</v>
          </cell>
          <cell r="S498" t="str">
            <v>N&lt;10</v>
          </cell>
          <cell r="T498" t="str">
            <v>No Students</v>
          </cell>
          <cell r="U498" t="str">
            <v>N&lt;10</v>
          </cell>
          <cell r="V498" t="str">
            <v>N&lt;10</v>
          </cell>
          <cell r="W498" t="str">
            <v>N&lt;10</v>
          </cell>
          <cell r="X498" t="str">
            <v>N&lt;10</v>
          </cell>
          <cell r="Y498" t="str">
            <v>N&lt;10</v>
          </cell>
          <cell r="Z498" t="str">
            <v>N&lt;10</v>
          </cell>
          <cell r="AA498">
            <v>13</v>
          </cell>
          <cell r="AB498">
            <v>16</v>
          </cell>
          <cell r="AC498" t="str">
            <v>No Students</v>
          </cell>
          <cell r="AD498" t="str">
            <v>No Students</v>
          </cell>
          <cell r="AE498" t="str">
            <v>No Students</v>
          </cell>
          <cell r="AF498" t="str">
            <v>No Students</v>
          </cell>
          <cell r="AG498">
            <v>0.15570000000000001</v>
          </cell>
        </row>
        <row r="499">
          <cell r="C499">
            <v>2887</v>
          </cell>
          <cell r="D499" t="str">
            <v>Martha Lake Elementary</v>
          </cell>
          <cell r="E499">
            <v>82</v>
          </cell>
          <cell r="F499">
            <v>0</v>
          </cell>
          <cell r="G499">
            <v>88</v>
          </cell>
          <cell r="H499">
            <v>69</v>
          </cell>
          <cell r="I499">
            <v>73</v>
          </cell>
          <cell r="J499">
            <v>63</v>
          </cell>
          <cell r="K499">
            <v>56</v>
          </cell>
          <cell r="L499">
            <v>53</v>
          </cell>
          <cell r="M499">
            <v>0</v>
          </cell>
          <cell r="N499">
            <v>0</v>
          </cell>
          <cell r="O499">
            <v>0</v>
          </cell>
          <cell r="P499">
            <v>0</v>
          </cell>
          <cell r="Q499">
            <v>0</v>
          </cell>
          <cell r="R499">
            <v>0</v>
          </cell>
          <cell r="S499">
            <v>34</v>
          </cell>
          <cell r="T499" t="str">
            <v>No Students</v>
          </cell>
          <cell r="U499">
            <v>30</v>
          </cell>
          <cell r="V499">
            <v>36</v>
          </cell>
          <cell r="W499">
            <v>38</v>
          </cell>
          <cell r="X499">
            <v>37</v>
          </cell>
          <cell r="Y499">
            <v>25</v>
          </cell>
          <cell r="Z499">
            <v>31</v>
          </cell>
          <cell r="AA499" t="str">
            <v>No Students</v>
          </cell>
          <cell r="AB499" t="str">
            <v>No Students</v>
          </cell>
          <cell r="AC499" t="str">
            <v>No Students</v>
          </cell>
          <cell r="AD499" t="str">
            <v>No Students</v>
          </cell>
          <cell r="AE499" t="str">
            <v>No Students</v>
          </cell>
          <cell r="AF499" t="str">
            <v>No Students</v>
          </cell>
          <cell r="AG499">
            <v>0.4773</v>
          </cell>
        </row>
        <row r="500">
          <cell r="C500">
            <v>3504</v>
          </cell>
          <cell r="D500" t="str">
            <v>Meadowdale Elementary</v>
          </cell>
          <cell r="E500">
            <v>65</v>
          </cell>
          <cell r="F500">
            <v>0</v>
          </cell>
          <cell r="G500">
            <v>75</v>
          </cell>
          <cell r="H500">
            <v>58</v>
          </cell>
          <cell r="I500">
            <v>69</v>
          </cell>
          <cell r="J500">
            <v>80</v>
          </cell>
          <cell r="K500">
            <v>56</v>
          </cell>
          <cell r="L500">
            <v>78</v>
          </cell>
          <cell r="M500">
            <v>0</v>
          </cell>
          <cell r="N500">
            <v>0</v>
          </cell>
          <cell r="O500">
            <v>0</v>
          </cell>
          <cell r="P500">
            <v>0</v>
          </cell>
          <cell r="Q500">
            <v>0</v>
          </cell>
          <cell r="R500">
            <v>0</v>
          </cell>
          <cell r="S500">
            <v>19</v>
          </cell>
          <cell r="T500" t="str">
            <v>No Students</v>
          </cell>
          <cell r="U500">
            <v>36</v>
          </cell>
          <cell r="V500">
            <v>28</v>
          </cell>
          <cell r="W500">
            <v>33</v>
          </cell>
          <cell r="X500">
            <v>37</v>
          </cell>
          <cell r="Y500">
            <v>27</v>
          </cell>
          <cell r="Z500">
            <v>32</v>
          </cell>
          <cell r="AA500" t="str">
            <v>No Students</v>
          </cell>
          <cell r="AB500" t="str">
            <v>No Students</v>
          </cell>
          <cell r="AC500" t="str">
            <v>No Students</v>
          </cell>
          <cell r="AD500" t="str">
            <v>No Students</v>
          </cell>
          <cell r="AE500" t="str">
            <v>No Students</v>
          </cell>
          <cell r="AF500" t="str">
            <v>No Students</v>
          </cell>
          <cell r="AG500">
            <v>0.44069999999999998</v>
          </cell>
        </row>
        <row r="501">
          <cell r="C501">
            <v>3464</v>
          </cell>
          <cell r="D501" t="str">
            <v>Meadowdale High School</v>
          </cell>
          <cell r="E501">
            <v>0</v>
          </cell>
          <cell r="F501">
            <v>0</v>
          </cell>
          <cell r="G501">
            <v>0</v>
          </cell>
          <cell r="H501">
            <v>0</v>
          </cell>
          <cell r="I501">
            <v>0</v>
          </cell>
          <cell r="J501">
            <v>0</v>
          </cell>
          <cell r="K501">
            <v>0</v>
          </cell>
          <cell r="L501">
            <v>0</v>
          </cell>
          <cell r="M501">
            <v>0</v>
          </cell>
          <cell r="N501">
            <v>0</v>
          </cell>
          <cell r="O501">
            <v>390</v>
          </cell>
          <cell r="P501">
            <v>375</v>
          </cell>
          <cell r="Q501">
            <v>373</v>
          </cell>
          <cell r="R501">
            <v>350</v>
          </cell>
          <cell r="S501" t="str">
            <v>No Students</v>
          </cell>
          <cell r="T501" t="str">
            <v>No Students</v>
          </cell>
          <cell r="U501" t="str">
            <v>No Students</v>
          </cell>
          <cell r="V501" t="str">
            <v>No Students</v>
          </cell>
          <cell r="W501" t="str">
            <v>No Students</v>
          </cell>
          <cell r="X501" t="str">
            <v>No Students</v>
          </cell>
          <cell r="Y501" t="str">
            <v>No Students</v>
          </cell>
          <cell r="Z501" t="str">
            <v>No Students</v>
          </cell>
          <cell r="AA501" t="str">
            <v>No Students</v>
          </cell>
          <cell r="AB501" t="str">
            <v>No Students</v>
          </cell>
          <cell r="AC501">
            <v>158</v>
          </cell>
          <cell r="AD501">
            <v>136</v>
          </cell>
          <cell r="AE501">
            <v>142</v>
          </cell>
          <cell r="AF501">
            <v>130</v>
          </cell>
          <cell r="AG501">
            <v>0.38040000000000002</v>
          </cell>
        </row>
        <row r="502">
          <cell r="C502">
            <v>3353</v>
          </cell>
          <cell r="D502" t="str">
            <v>Meadowdale Middle School</v>
          </cell>
          <cell r="E502">
            <v>0</v>
          </cell>
          <cell r="F502">
            <v>0</v>
          </cell>
          <cell r="G502">
            <v>0</v>
          </cell>
          <cell r="H502">
            <v>0</v>
          </cell>
          <cell r="I502">
            <v>0</v>
          </cell>
          <cell r="J502">
            <v>0</v>
          </cell>
          <cell r="K502">
            <v>0</v>
          </cell>
          <cell r="L502">
            <v>0</v>
          </cell>
          <cell r="M502">
            <v>352</v>
          </cell>
          <cell r="N502">
            <v>372</v>
          </cell>
          <cell r="O502">
            <v>0</v>
          </cell>
          <cell r="P502">
            <v>0</v>
          </cell>
          <cell r="Q502">
            <v>0</v>
          </cell>
          <cell r="R502">
            <v>0</v>
          </cell>
          <cell r="S502" t="str">
            <v>No Students</v>
          </cell>
          <cell r="T502" t="str">
            <v>No Students</v>
          </cell>
          <cell r="U502" t="str">
            <v>No Students</v>
          </cell>
          <cell r="V502" t="str">
            <v>No Students</v>
          </cell>
          <cell r="W502" t="str">
            <v>No Students</v>
          </cell>
          <cell r="X502" t="str">
            <v>No Students</v>
          </cell>
          <cell r="Y502" t="str">
            <v>No Students</v>
          </cell>
          <cell r="Z502" t="str">
            <v>No Students</v>
          </cell>
          <cell r="AA502">
            <v>168</v>
          </cell>
          <cell r="AB502">
            <v>183</v>
          </cell>
          <cell r="AC502" t="str">
            <v>No Students</v>
          </cell>
          <cell r="AD502" t="str">
            <v>No Students</v>
          </cell>
          <cell r="AE502" t="str">
            <v>No Students</v>
          </cell>
          <cell r="AF502" t="str">
            <v>No Students</v>
          </cell>
          <cell r="AG502">
            <v>0.48480000000000001</v>
          </cell>
        </row>
        <row r="503">
          <cell r="C503">
            <v>3254</v>
          </cell>
          <cell r="D503" t="str">
            <v>Mountlake Terrace Elementary</v>
          </cell>
          <cell r="E503">
            <v>50</v>
          </cell>
          <cell r="F503">
            <v>0</v>
          </cell>
          <cell r="G503">
            <v>59</v>
          </cell>
          <cell r="H503">
            <v>55</v>
          </cell>
          <cell r="I503">
            <v>69</v>
          </cell>
          <cell r="J503">
            <v>52</v>
          </cell>
          <cell r="K503">
            <v>64</v>
          </cell>
          <cell r="L503">
            <v>48</v>
          </cell>
          <cell r="M503">
            <v>0</v>
          </cell>
          <cell r="N503">
            <v>0</v>
          </cell>
          <cell r="O503">
            <v>0</v>
          </cell>
          <cell r="P503">
            <v>0</v>
          </cell>
          <cell r="Q503">
            <v>0</v>
          </cell>
          <cell r="R503">
            <v>0</v>
          </cell>
          <cell r="S503">
            <v>25</v>
          </cell>
          <cell r="T503" t="str">
            <v>No Students</v>
          </cell>
          <cell r="U503">
            <v>39</v>
          </cell>
          <cell r="V503">
            <v>28</v>
          </cell>
          <cell r="W503">
            <v>39</v>
          </cell>
          <cell r="X503">
            <v>35</v>
          </cell>
          <cell r="Y503">
            <v>34</v>
          </cell>
          <cell r="Z503">
            <v>22</v>
          </cell>
          <cell r="AA503" t="str">
            <v>No Students</v>
          </cell>
          <cell r="AB503" t="str">
            <v>No Students</v>
          </cell>
          <cell r="AC503" t="str">
            <v>No Students</v>
          </cell>
          <cell r="AD503" t="str">
            <v>No Students</v>
          </cell>
          <cell r="AE503" t="str">
            <v>No Students</v>
          </cell>
          <cell r="AF503" t="str">
            <v>No Students</v>
          </cell>
          <cell r="AG503">
            <v>0.55920000000000003</v>
          </cell>
        </row>
        <row r="504">
          <cell r="C504">
            <v>3303</v>
          </cell>
          <cell r="D504" t="str">
            <v>Mountlake Terrace High School</v>
          </cell>
          <cell r="E504">
            <v>0</v>
          </cell>
          <cell r="F504">
            <v>0</v>
          </cell>
          <cell r="G504">
            <v>0</v>
          </cell>
          <cell r="H504">
            <v>0</v>
          </cell>
          <cell r="I504">
            <v>0</v>
          </cell>
          <cell r="J504">
            <v>0</v>
          </cell>
          <cell r="K504">
            <v>0</v>
          </cell>
          <cell r="L504">
            <v>0</v>
          </cell>
          <cell r="M504">
            <v>0</v>
          </cell>
          <cell r="N504">
            <v>0</v>
          </cell>
          <cell r="O504">
            <v>397</v>
          </cell>
          <cell r="P504">
            <v>321</v>
          </cell>
          <cell r="Q504">
            <v>364</v>
          </cell>
          <cell r="R504">
            <v>378</v>
          </cell>
          <cell r="S504" t="str">
            <v>No Students</v>
          </cell>
          <cell r="T504" t="str">
            <v>No Students</v>
          </cell>
          <cell r="U504" t="str">
            <v>No Students</v>
          </cell>
          <cell r="V504" t="str">
            <v>No Students</v>
          </cell>
          <cell r="W504" t="str">
            <v>No Students</v>
          </cell>
          <cell r="X504" t="str">
            <v>No Students</v>
          </cell>
          <cell r="Y504" t="str">
            <v>No Students</v>
          </cell>
          <cell r="Z504" t="str">
            <v>No Students</v>
          </cell>
          <cell r="AA504" t="str">
            <v>No Students</v>
          </cell>
          <cell r="AB504" t="str">
            <v>No Students</v>
          </cell>
          <cell r="AC504">
            <v>134</v>
          </cell>
          <cell r="AD504">
            <v>108</v>
          </cell>
          <cell r="AE504">
            <v>100</v>
          </cell>
          <cell r="AF504">
            <v>115</v>
          </cell>
          <cell r="AG504">
            <v>0.313</v>
          </cell>
        </row>
        <row r="505">
          <cell r="C505">
            <v>3608</v>
          </cell>
          <cell r="D505" t="str">
            <v>Oak Heights Elementary</v>
          </cell>
          <cell r="E505">
            <v>87</v>
          </cell>
          <cell r="F505">
            <v>0</v>
          </cell>
          <cell r="G505">
            <v>84</v>
          </cell>
          <cell r="H505">
            <v>76</v>
          </cell>
          <cell r="I505">
            <v>74</v>
          </cell>
          <cell r="J505">
            <v>89</v>
          </cell>
          <cell r="K505">
            <v>88</v>
          </cell>
          <cell r="L505">
            <v>70</v>
          </cell>
          <cell r="M505">
            <v>0</v>
          </cell>
          <cell r="N505">
            <v>0</v>
          </cell>
          <cell r="O505">
            <v>0</v>
          </cell>
          <cell r="P505">
            <v>0</v>
          </cell>
          <cell r="Q505">
            <v>0</v>
          </cell>
          <cell r="R505">
            <v>0</v>
          </cell>
          <cell r="S505">
            <v>23</v>
          </cell>
          <cell r="T505" t="str">
            <v>No Students</v>
          </cell>
          <cell r="U505">
            <v>28</v>
          </cell>
          <cell r="V505">
            <v>30</v>
          </cell>
          <cell r="W505">
            <v>39</v>
          </cell>
          <cell r="X505">
            <v>44</v>
          </cell>
          <cell r="Y505">
            <v>42</v>
          </cell>
          <cell r="Z505">
            <v>29</v>
          </cell>
          <cell r="AA505" t="str">
            <v>No Students</v>
          </cell>
          <cell r="AB505" t="str">
            <v>No Students</v>
          </cell>
          <cell r="AC505" t="str">
            <v>No Students</v>
          </cell>
          <cell r="AD505" t="str">
            <v>No Students</v>
          </cell>
          <cell r="AE505" t="str">
            <v>No Students</v>
          </cell>
          <cell r="AF505" t="str">
            <v>No Students</v>
          </cell>
          <cell r="AG505">
            <v>0.41370000000000001</v>
          </cell>
        </row>
        <row r="506">
          <cell r="C506">
            <v>3854</v>
          </cell>
          <cell r="D506" t="str">
            <v>Scriber Lake High School</v>
          </cell>
          <cell r="E506">
            <v>0</v>
          </cell>
          <cell r="F506">
            <v>0</v>
          </cell>
          <cell r="G506">
            <v>0</v>
          </cell>
          <cell r="H506">
            <v>0</v>
          </cell>
          <cell r="I506">
            <v>0</v>
          </cell>
          <cell r="J506">
            <v>0</v>
          </cell>
          <cell r="K506">
            <v>0</v>
          </cell>
          <cell r="L506">
            <v>0</v>
          </cell>
          <cell r="M506">
            <v>0</v>
          </cell>
          <cell r="N506">
            <v>0</v>
          </cell>
          <cell r="O506">
            <v>16</v>
          </cell>
          <cell r="P506">
            <v>29</v>
          </cell>
          <cell r="Q506">
            <v>25</v>
          </cell>
          <cell r="R506">
            <v>108</v>
          </cell>
          <cell r="S506" t="str">
            <v>No Students</v>
          </cell>
          <cell r="T506" t="str">
            <v>No Students</v>
          </cell>
          <cell r="U506" t="str">
            <v>No Students</v>
          </cell>
          <cell r="V506" t="str">
            <v>No Students</v>
          </cell>
          <cell r="W506" t="str">
            <v>No Students</v>
          </cell>
          <cell r="X506" t="str">
            <v>No Students</v>
          </cell>
          <cell r="Y506" t="str">
            <v>No Students</v>
          </cell>
          <cell r="Z506" t="str">
            <v>No Students</v>
          </cell>
          <cell r="AA506" t="str">
            <v>No Students</v>
          </cell>
          <cell r="AB506" t="str">
            <v>No Students</v>
          </cell>
          <cell r="AC506" t="str">
            <v>N&lt;10</v>
          </cell>
          <cell r="AD506">
            <v>17</v>
          </cell>
          <cell r="AE506" t="str">
            <v>N&lt;10</v>
          </cell>
          <cell r="AF506">
            <v>58</v>
          </cell>
          <cell r="AG506">
            <v>0.49440000000000001</v>
          </cell>
        </row>
        <row r="507">
          <cell r="C507">
            <v>3461</v>
          </cell>
          <cell r="D507" t="str">
            <v>Seaview Elementary</v>
          </cell>
          <cell r="E507">
            <v>50</v>
          </cell>
          <cell r="F507">
            <v>0</v>
          </cell>
          <cell r="G507">
            <v>62</v>
          </cell>
          <cell r="H507">
            <v>58</v>
          </cell>
          <cell r="I507">
            <v>54</v>
          </cell>
          <cell r="J507">
            <v>72</v>
          </cell>
          <cell r="K507">
            <v>55</v>
          </cell>
          <cell r="L507">
            <v>62</v>
          </cell>
          <cell r="M507">
            <v>0</v>
          </cell>
          <cell r="N507">
            <v>0</v>
          </cell>
          <cell r="O507">
            <v>0</v>
          </cell>
          <cell r="P507">
            <v>0</v>
          </cell>
          <cell r="Q507">
            <v>0</v>
          </cell>
          <cell r="R507">
            <v>0</v>
          </cell>
          <cell r="S507" t="str">
            <v>N&lt;10</v>
          </cell>
          <cell r="T507" t="str">
            <v>No Students</v>
          </cell>
          <cell r="U507">
            <v>12</v>
          </cell>
          <cell r="V507" t="str">
            <v>N&lt;10</v>
          </cell>
          <cell r="W507">
            <v>11</v>
          </cell>
          <cell r="X507">
            <v>13</v>
          </cell>
          <cell r="Y507">
            <v>11</v>
          </cell>
          <cell r="Z507">
            <v>11</v>
          </cell>
          <cell r="AA507" t="str">
            <v>No Students</v>
          </cell>
          <cell r="AB507" t="str">
            <v>No Students</v>
          </cell>
          <cell r="AC507" t="str">
            <v>No Students</v>
          </cell>
          <cell r="AD507" t="str">
            <v>No Students</v>
          </cell>
          <cell r="AE507" t="str">
            <v>No Students</v>
          </cell>
          <cell r="AF507" t="str">
            <v>No Students</v>
          </cell>
          <cell r="AG507">
            <v>0.18160000000000001</v>
          </cell>
        </row>
        <row r="508">
          <cell r="C508">
            <v>3605</v>
          </cell>
          <cell r="D508" t="str">
            <v>Sherwood Elementary</v>
          </cell>
          <cell r="E508">
            <v>0</v>
          </cell>
          <cell r="F508">
            <v>0</v>
          </cell>
          <cell r="G508">
            <v>79</v>
          </cell>
          <cell r="H508">
            <v>78</v>
          </cell>
          <cell r="I508">
            <v>67</v>
          </cell>
          <cell r="J508">
            <v>70</v>
          </cell>
          <cell r="K508">
            <v>84</v>
          </cell>
          <cell r="L508">
            <v>68</v>
          </cell>
          <cell r="M508">
            <v>0</v>
          </cell>
          <cell r="N508">
            <v>0</v>
          </cell>
          <cell r="O508">
            <v>0</v>
          </cell>
          <cell r="P508">
            <v>0</v>
          </cell>
          <cell r="Q508">
            <v>0</v>
          </cell>
          <cell r="R508">
            <v>0</v>
          </cell>
          <cell r="S508" t="str">
            <v>No Students</v>
          </cell>
          <cell r="T508" t="str">
            <v>No Students</v>
          </cell>
          <cell r="U508">
            <v>14</v>
          </cell>
          <cell r="V508">
            <v>16</v>
          </cell>
          <cell r="W508">
            <v>14</v>
          </cell>
          <cell r="X508">
            <v>11</v>
          </cell>
          <cell r="Y508">
            <v>16</v>
          </cell>
          <cell r="Z508">
            <v>16</v>
          </cell>
          <cell r="AA508" t="str">
            <v>No Students</v>
          </cell>
          <cell r="AB508" t="str">
            <v>No Students</v>
          </cell>
          <cell r="AC508" t="str">
            <v>No Students</v>
          </cell>
          <cell r="AD508" t="str">
            <v>No Students</v>
          </cell>
          <cell r="AE508" t="str">
            <v>No Students</v>
          </cell>
          <cell r="AF508" t="str">
            <v>No Students</v>
          </cell>
          <cell r="AG508">
            <v>0.1951</v>
          </cell>
        </row>
        <row r="509">
          <cell r="C509">
            <v>3410</v>
          </cell>
          <cell r="D509" t="str">
            <v>Spruce Elementary</v>
          </cell>
          <cell r="E509">
            <v>90</v>
          </cell>
          <cell r="F509">
            <v>0</v>
          </cell>
          <cell r="G509">
            <v>69</v>
          </cell>
          <cell r="H509">
            <v>75</v>
          </cell>
          <cell r="I509">
            <v>73</v>
          </cell>
          <cell r="J509">
            <v>71</v>
          </cell>
          <cell r="K509">
            <v>64</v>
          </cell>
          <cell r="L509">
            <v>87</v>
          </cell>
          <cell r="M509">
            <v>0</v>
          </cell>
          <cell r="N509">
            <v>0</v>
          </cell>
          <cell r="O509">
            <v>0</v>
          </cell>
          <cell r="P509">
            <v>0</v>
          </cell>
          <cell r="Q509">
            <v>0</v>
          </cell>
          <cell r="R509">
            <v>0</v>
          </cell>
          <cell r="S509">
            <v>47</v>
          </cell>
          <cell r="T509" t="str">
            <v>No Students</v>
          </cell>
          <cell r="U509">
            <v>38</v>
          </cell>
          <cell r="V509">
            <v>43</v>
          </cell>
          <cell r="W509">
            <v>42</v>
          </cell>
          <cell r="X509">
            <v>42</v>
          </cell>
          <cell r="Y509">
            <v>41</v>
          </cell>
          <cell r="Z509">
            <v>45</v>
          </cell>
          <cell r="AA509" t="str">
            <v>No Students</v>
          </cell>
          <cell r="AB509" t="str">
            <v>No Students</v>
          </cell>
          <cell r="AC509" t="str">
            <v>No Students</v>
          </cell>
          <cell r="AD509" t="str">
            <v>No Students</v>
          </cell>
          <cell r="AE509" t="str">
            <v>No Students</v>
          </cell>
          <cell r="AF509" t="str">
            <v>No Students</v>
          </cell>
          <cell r="AG509">
            <v>0.56330000000000002</v>
          </cell>
        </row>
        <row r="510">
          <cell r="C510">
            <v>2888</v>
          </cell>
          <cell r="D510" t="str">
            <v>Terrace Park Elementary</v>
          </cell>
          <cell r="E510">
            <v>51</v>
          </cell>
          <cell r="F510">
            <v>0</v>
          </cell>
          <cell r="G510">
            <v>52</v>
          </cell>
          <cell r="H510">
            <v>35</v>
          </cell>
          <cell r="I510">
            <v>46</v>
          </cell>
          <cell r="J510">
            <v>36</v>
          </cell>
          <cell r="K510">
            <v>41</v>
          </cell>
          <cell r="L510">
            <v>31</v>
          </cell>
          <cell r="M510">
            <v>0</v>
          </cell>
          <cell r="N510">
            <v>0</v>
          </cell>
          <cell r="O510">
            <v>0</v>
          </cell>
          <cell r="P510">
            <v>0</v>
          </cell>
          <cell r="Q510">
            <v>0</v>
          </cell>
          <cell r="R510">
            <v>0</v>
          </cell>
          <cell r="S510" t="str">
            <v>N&lt;10</v>
          </cell>
          <cell r="T510" t="str">
            <v>No Students</v>
          </cell>
          <cell r="U510">
            <v>17</v>
          </cell>
          <cell r="V510">
            <v>11</v>
          </cell>
          <cell r="W510">
            <v>21</v>
          </cell>
          <cell r="X510" t="str">
            <v>N&lt;10</v>
          </cell>
          <cell r="Y510">
            <v>11</v>
          </cell>
          <cell r="Z510">
            <v>11</v>
          </cell>
          <cell r="AA510" t="str">
            <v>No Students</v>
          </cell>
          <cell r="AB510" t="str">
            <v>No Students</v>
          </cell>
          <cell r="AC510" t="str">
            <v>No Students</v>
          </cell>
          <cell r="AD510" t="str">
            <v>No Students</v>
          </cell>
          <cell r="AE510" t="str">
            <v>No Students</v>
          </cell>
          <cell r="AF510" t="str">
            <v>No Students</v>
          </cell>
          <cell r="AG510">
            <v>0.29449999999999998</v>
          </cell>
        </row>
        <row r="511">
          <cell r="C511">
            <v>1558</v>
          </cell>
          <cell r="D511" t="str">
            <v>Unassigned School</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t="str">
            <v>No Students</v>
          </cell>
          <cell r="T511" t="str">
            <v>No Students</v>
          </cell>
          <cell r="U511" t="str">
            <v>No Students</v>
          </cell>
          <cell r="V511" t="str">
            <v>No Students</v>
          </cell>
          <cell r="W511" t="str">
            <v>No Students</v>
          </cell>
          <cell r="X511" t="str">
            <v>No Students</v>
          </cell>
          <cell r="Y511" t="str">
            <v>No Students</v>
          </cell>
          <cell r="Z511" t="str">
            <v>No Students</v>
          </cell>
          <cell r="AA511" t="str">
            <v>No Students</v>
          </cell>
          <cell r="AB511" t="str">
            <v>No Students</v>
          </cell>
          <cell r="AC511" t="str">
            <v>No Students</v>
          </cell>
          <cell r="AD511" t="str">
            <v>No Students</v>
          </cell>
          <cell r="AE511" t="str">
            <v>No Students</v>
          </cell>
          <cell r="AF511" t="str">
            <v>No Students</v>
          </cell>
          <cell r="AG511" t="str">
            <v>No % for 23-24</v>
          </cell>
        </row>
        <row r="512">
          <cell r="C512">
            <v>3186</v>
          </cell>
          <cell r="D512" t="str">
            <v>Westgate Elementary</v>
          </cell>
          <cell r="E512">
            <v>0</v>
          </cell>
          <cell r="F512">
            <v>0</v>
          </cell>
          <cell r="G512">
            <v>82</v>
          </cell>
          <cell r="H512">
            <v>77</v>
          </cell>
          <cell r="I512">
            <v>78</v>
          </cell>
          <cell r="J512">
            <v>72</v>
          </cell>
          <cell r="K512">
            <v>72</v>
          </cell>
          <cell r="L512">
            <v>62</v>
          </cell>
          <cell r="M512">
            <v>0</v>
          </cell>
          <cell r="N512">
            <v>0</v>
          </cell>
          <cell r="O512">
            <v>0</v>
          </cell>
          <cell r="P512">
            <v>0</v>
          </cell>
          <cell r="Q512">
            <v>0</v>
          </cell>
          <cell r="R512">
            <v>0</v>
          </cell>
          <cell r="S512" t="str">
            <v>No Students</v>
          </cell>
          <cell r="T512" t="str">
            <v>No Students</v>
          </cell>
          <cell r="U512">
            <v>17</v>
          </cell>
          <cell r="V512">
            <v>27</v>
          </cell>
          <cell r="W512">
            <v>28</v>
          </cell>
          <cell r="X512">
            <v>20</v>
          </cell>
          <cell r="Y512">
            <v>32</v>
          </cell>
          <cell r="Z512">
            <v>19</v>
          </cell>
          <cell r="AA512" t="str">
            <v>No Students</v>
          </cell>
          <cell r="AB512" t="str">
            <v>No Students</v>
          </cell>
          <cell r="AC512" t="str">
            <v>No Students</v>
          </cell>
          <cell r="AD512" t="str">
            <v>No Students</v>
          </cell>
          <cell r="AE512" t="str">
            <v>No Students</v>
          </cell>
          <cell r="AF512" t="str">
            <v>No Students</v>
          </cell>
          <cell r="AG512">
            <v>0.32279999999999998</v>
          </cell>
        </row>
        <row r="513">
          <cell r="C513">
            <v>5669</v>
          </cell>
          <cell r="D513" t="str">
            <v>Woodway Center</v>
          </cell>
          <cell r="E513">
            <v>130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28</v>
          </cell>
          <cell r="T513" t="str">
            <v>No Students</v>
          </cell>
          <cell r="U513" t="str">
            <v>No Students</v>
          </cell>
          <cell r="V513" t="str">
            <v>No Students</v>
          </cell>
          <cell r="W513" t="str">
            <v>No Students</v>
          </cell>
          <cell r="X513" t="str">
            <v>No Students</v>
          </cell>
          <cell r="Y513" t="str">
            <v>No Students</v>
          </cell>
          <cell r="Z513" t="str">
            <v>No Students</v>
          </cell>
          <cell r="AA513" t="str">
            <v>No Students</v>
          </cell>
          <cell r="AB513" t="str">
            <v>No Students</v>
          </cell>
          <cell r="AC513" t="str">
            <v>No Students</v>
          </cell>
          <cell r="AD513" t="str">
            <v>No Students</v>
          </cell>
          <cell r="AE513" t="str">
            <v>No Students</v>
          </cell>
          <cell r="AF513" t="str">
            <v>No Students</v>
          </cell>
          <cell r="AG513">
            <v>0.21540000000000001</v>
          </cell>
        </row>
        <row r="514">
          <cell r="C514">
            <v>1924</v>
          </cell>
          <cell r="D514" t="str">
            <v>Ellensburg Developmental Preschool</v>
          </cell>
          <cell r="E514">
            <v>3</v>
          </cell>
          <cell r="F514">
            <v>0</v>
          </cell>
          <cell r="G514">
            <v>0</v>
          </cell>
          <cell r="H514">
            <v>0</v>
          </cell>
          <cell r="I514">
            <v>0</v>
          </cell>
          <cell r="J514">
            <v>0</v>
          </cell>
          <cell r="K514">
            <v>0</v>
          </cell>
          <cell r="L514">
            <v>0</v>
          </cell>
          <cell r="M514">
            <v>0</v>
          </cell>
          <cell r="N514">
            <v>0</v>
          </cell>
          <cell r="O514">
            <v>0</v>
          </cell>
          <cell r="P514">
            <v>0</v>
          </cell>
          <cell r="Q514">
            <v>0</v>
          </cell>
          <cell r="R514">
            <v>0</v>
          </cell>
          <cell r="S514" t="str">
            <v>N&lt;10</v>
          </cell>
          <cell r="T514" t="str">
            <v>No Students</v>
          </cell>
          <cell r="U514" t="str">
            <v>No Students</v>
          </cell>
          <cell r="V514" t="str">
            <v>No Students</v>
          </cell>
          <cell r="W514" t="str">
            <v>No Students</v>
          </cell>
          <cell r="X514" t="str">
            <v>No Students</v>
          </cell>
          <cell r="Y514" t="str">
            <v>No Students</v>
          </cell>
          <cell r="Z514" t="str">
            <v>No Students</v>
          </cell>
          <cell r="AA514" t="str">
            <v>No Students</v>
          </cell>
          <cell r="AB514" t="str">
            <v>No Students</v>
          </cell>
          <cell r="AC514" t="str">
            <v>No Students</v>
          </cell>
          <cell r="AD514" t="str">
            <v>No Students</v>
          </cell>
          <cell r="AE514" t="str">
            <v>No Students</v>
          </cell>
          <cell r="AF514" t="str">
            <v>No Students</v>
          </cell>
          <cell r="AG514">
            <v>0.66669999999999996</v>
          </cell>
        </row>
        <row r="515">
          <cell r="C515">
            <v>2996</v>
          </cell>
          <cell r="D515" t="str">
            <v>Ellensburg High School</v>
          </cell>
          <cell r="E515">
            <v>0</v>
          </cell>
          <cell r="F515">
            <v>0</v>
          </cell>
          <cell r="G515">
            <v>0</v>
          </cell>
          <cell r="H515">
            <v>0</v>
          </cell>
          <cell r="I515">
            <v>0</v>
          </cell>
          <cell r="J515">
            <v>0</v>
          </cell>
          <cell r="K515">
            <v>0</v>
          </cell>
          <cell r="L515">
            <v>0</v>
          </cell>
          <cell r="M515">
            <v>0</v>
          </cell>
          <cell r="N515">
            <v>0</v>
          </cell>
          <cell r="O515">
            <v>262</v>
          </cell>
          <cell r="P515">
            <v>243</v>
          </cell>
          <cell r="Q515">
            <v>223</v>
          </cell>
          <cell r="R515">
            <v>212</v>
          </cell>
          <cell r="S515" t="str">
            <v>No Students</v>
          </cell>
          <cell r="T515" t="str">
            <v>No Students</v>
          </cell>
          <cell r="U515" t="str">
            <v>No Students</v>
          </cell>
          <cell r="V515" t="str">
            <v>No Students</v>
          </cell>
          <cell r="W515" t="str">
            <v>No Students</v>
          </cell>
          <cell r="X515" t="str">
            <v>No Students</v>
          </cell>
          <cell r="Y515" t="str">
            <v>No Students</v>
          </cell>
          <cell r="Z515" t="str">
            <v>No Students</v>
          </cell>
          <cell r="AA515" t="str">
            <v>No Students</v>
          </cell>
          <cell r="AB515" t="str">
            <v>No Students</v>
          </cell>
          <cell r="AC515">
            <v>116</v>
          </cell>
          <cell r="AD515">
            <v>82</v>
          </cell>
          <cell r="AE515">
            <v>73</v>
          </cell>
          <cell r="AF515">
            <v>81</v>
          </cell>
          <cell r="AG515">
            <v>0.3745</v>
          </cell>
        </row>
        <row r="516">
          <cell r="C516">
            <v>5718</v>
          </cell>
          <cell r="D516" t="str">
            <v>Ida Nason Aronica Elementary</v>
          </cell>
          <cell r="E516">
            <v>47</v>
          </cell>
          <cell r="F516">
            <v>0</v>
          </cell>
          <cell r="G516">
            <v>48</v>
          </cell>
          <cell r="H516">
            <v>53</v>
          </cell>
          <cell r="I516">
            <v>37</v>
          </cell>
          <cell r="J516">
            <v>50</v>
          </cell>
          <cell r="K516">
            <v>44</v>
          </cell>
          <cell r="L516">
            <v>0</v>
          </cell>
          <cell r="M516">
            <v>0</v>
          </cell>
          <cell r="N516">
            <v>0</v>
          </cell>
          <cell r="O516">
            <v>0</v>
          </cell>
          <cell r="P516">
            <v>0</v>
          </cell>
          <cell r="Q516">
            <v>0</v>
          </cell>
          <cell r="R516">
            <v>0</v>
          </cell>
          <cell r="S516">
            <v>15</v>
          </cell>
          <cell r="T516" t="str">
            <v>No Students</v>
          </cell>
          <cell r="U516">
            <v>27</v>
          </cell>
          <cell r="V516">
            <v>30</v>
          </cell>
          <cell r="W516">
            <v>19</v>
          </cell>
          <cell r="X516">
            <v>28</v>
          </cell>
          <cell r="Y516">
            <v>28</v>
          </cell>
          <cell r="Z516" t="str">
            <v>No Students</v>
          </cell>
          <cell r="AA516" t="str">
            <v>No Students</v>
          </cell>
          <cell r="AB516" t="str">
            <v>No Students</v>
          </cell>
          <cell r="AC516" t="str">
            <v>No Students</v>
          </cell>
          <cell r="AD516" t="str">
            <v>No Students</v>
          </cell>
          <cell r="AE516" t="str">
            <v>No Students</v>
          </cell>
          <cell r="AF516" t="str">
            <v>No Students</v>
          </cell>
          <cell r="AG516">
            <v>0.52690000000000003</v>
          </cell>
        </row>
        <row r="517">
          <cell r="C517">
            <v>5097</v>
          </cell>
          <cell r="D517" t="str">
            <v>K-12 Ellensburg Learning Center</v>
          </cell>
          <cell r="E517">
            <v>0</v>
          </cell>
          <cell r="F517">
            <v>0</v>
          </cell>
          <cell r="G517">
            <v>0</v>
          </cell>
          <cell r="H517">
            <v>0</v>
          </cell>
          <cell r="I517">
            <v>1</v>
          </cell>
          <cell r="J517">
            <v>1</v>
          </cell>
          <cell r="K517">
            <v>1</v>
          </cell>
          <cell r="L517">
            <v>0</v>
          </cell>
          <cell r="M517">
            <v>4</v>
          </cell>
          <cell r="N517">
            <v>6</v>
          </cell>
          <cell r="O517">
            <v>5</v>
          </cell>
          <cell r="P517">
            <v>21</v>
          </cell>
          <cell r="Q517">
            <v>21</v>
          </cell>
          <cell r="R517">
            <v>32</v>
          </cell>
          <cell r="S517" t="str">
            <v>No Students</v>
          </cell>
          <cell r="T517" t="str">
            <v>No Students</v>
          </cell>
          <cell r="U517" t="str">
            <v>No Students</v>
          </cell>
          <cell r="V517" t="str">
            <v>No Students</v>
          </cell>
          <cell r="W517" t="str">
            <v>N&lt;10</v>
          </cell>
          <cell r="X517" t="str">
            <v>No Students</v>
          </cell>
          <cell r="Y517" t="str">
            <v>N&lt;10</v>
          </cell>
          <cell r="Z517" t="str">
            <v>No Students</v>
          </cell>
          <cell r="AA517" t="str">
            <v>N&lt;10</v>
          </cell>
          <cell r="AB517" t="str">
            <v>N&lt;10</v>
          </cell>
          <cell r="AC517" t="str">
            <v>N&lt;10</v>
          </cell>
          <cell r="AD517">
            <v>13</v>
          </cell>
          <cell r="AE517">
            <v>14</v>
          </cell>
          <cell r="AF517">
            <v>22</v>
          </cell>
          <cell r="AG517">
            <v>0.6522</v>
          </cell>
        </row>
        <row r="518">
          <cell r="C518">
            <v>2741</v>
          </cell>
          <cell r="D518" t="str">
            <v>Lincoln Elementary</v>
          </cell>
          <cell r="E518">
            <v>51</v>
          </cell>
          <cell r="F518">
            <v>0</v>
          </cell>
          <cell r="G518">
            <v>61</v>
          </cell>
          <cell r="H518">
            <v>58</v>
          </cell>
          <cell r="I518">
            <v>57</v>
          </cell>
          <cell r="J518">
            <v>46</v>
          </cell>
          <cell r="K518">
            <v>66</v>
          </cell>
          <cell r="L518">
            <v>0</v>
          </cell>
          <cell r="M518">
            <v>0</v>
          </cell>
          <cell r="N518">
            <v>0</v>
          </cell>
          <cell r="O518">
            <v>0</v>
          </cell>
          <cell r="P518">
            <v>0</v>
          </cell>
          <cell r="Q518">
            <v>0</v>
          </cell>
          <cell r="R518">
            <v>0</v>
          </cell>
          <cell r="S518">
            <v>13</v>
          </cell>
          <cell r="T518" t="str">
            <v>No Students</v>
          </cell>
          <cell r="U518">
            <v>25</v>
          </cell>
          <cell r="V518">
            <v>25</v>
          </cell>
          <cell r="W518">
            <v>25</v>
          </cell>
          <cell r="X518">
            <v>22</v>
          </cell>
          <cell r="Y518">
            <v>26</v>
          </cell>
          <cell r="Z518" t="str">
            <v>No Students</v>
          </cell>
          <cell r="AA518" t="str">
            <v>No Students</v>
          </cell>
          <cell r="AB518" t="str">
            <v>No Students</v>
          </cell>
          <cell r="AC518" t="str">
            <v>No Students</v>
          </cell>
          <cell r="AD518" t="str">
            <v>No Students</v>
          </cell>
          <cell r="AE518" t="str">
            <v>No Students</v>
          </cell>
          <cell r="AF518" t="str">
            <v>No Students</v>
          </cell>
          <cell r="AG518">
            <v>0.4012</v>
          </cell>
        </row>
        <row r="519">
          <cell r="C519">
            <v>2453</v>
          </cell>
          <cell r="D519" t="str">
            <v>Morgan Middle School</v>
          </cell>
          <cell r="E519">
            <v>0</v>
          </cell>
          <cell r="F519">
            <v>0</v>
          </cell>
          <cell r="G519">
            <v>0</v>
          </cell>
          <cell r="H519">
            <v>0</v>
          </cell>
          <cell r="I519">
            <v>0</v>
          </cell>
          <cell r="J519">
            <v>0</v>
          </cell>
          <cell r="K519">
            <v>0</v>
          </cell>
          <cell r="L519">
            <v>269</v>
          </cell>
          <cell r="M519">
            <v>251</v>
          </cell>
          <cell r="N519">
            <v>258</v>
          </cell>
          <cell r="O519">
            <v>0</v>
          </cell>
          <cell r="P519">
            <v>0</v>
          </cell>
          <cell r="Q519">
            <v>0</v>
          </cell>
          <cell r="R519">
            <v>0</v>
          </cell>
          <cell r="S519" t="str">
            <v>No Students</v>
          </cell>
          <cell r="T519" t="str">
            <v>No Students</v>
          </cell>
          <cell r="U519" t="str">
            <v>No Students</v>
          </cell>
          <cell r="V519" t="str">
            <v>No Students</v>
          </cell>
          <cell r="W519" t="str">
            <v>No Students</v>
          </cell>
          <cell r="X519" t="str">
            <v>No Students</v>
          </cell>
          <cell r="Y519" t="str">
            <v>No Students</v>
          </cell>
          <cell r="Z519">
            <v>125</v>
          </cell>
          <cell r="AA519">
            <v>122</v>
          </cell>
          <cell r="AB519">
            <v>121</v>
          </cell>
          <cell r="AC519" t="str">
            <v>No Students</v>
          </cell>
          <cell r="AD519" t="str">
            <v>No Students</v>
          </cell>
          <cell r="AE519" t="str">
            <v>No Students</v>
          </cell>
          <cell r="AF519" t="str">
            <v>No Students</v>
          </cell>
          <cell r="AG519">
            <v>0.47299999999999998</v>
          </cell>
        </row>
        <row r="520">
          <cell r="C520">
            <v>3596</v>
          </cell>
          <cell r="D520" t="str">
            <v>Mt. Stuart Elementary</v>
          </cell>
          <cell r="E520">
            <v>49</v>
          </cell>
          <cell r="F520">
            <v>0</v>
          </cell>
          <cell r="G520">
            <v>57</v>
          </cell>
          <cell r="H520">
            <v>58</v>
          </cell>
          <cell r="I520">
            <v>59</v>
          </cell>
          <cell r="J520">
            <v>66</v>
          </cell>
          <cell r="K520">
            <v>69</v>
          </cell>
          <cell r="L520">
            <v>0</v>
          </cell>
          <cell r="M520">
            <v>0</v>
          </cell>
          <cell r="N520">
            <v>0</v>
          </cell>
          <cell r="O520">
            <v>0</v>
          </cell>
          <cell r="P520">
            <v>0</v>
          </cell>
          <cell r="Q520">
            <v>0</v>
          </cell>
          <cell r="R520">
            <v>0</v>
          </cell>
          <cell r="S520">
            <v>12</v>
          </cell>
          <cell r="T520" t="str">
            <v>No Students</v>
          </cell>
          <cell r="U520">
            <v>22</v>
          </cell>
          <cell r="V520">
            <v>29</v>
          </cell>
          <cell r="W520">
            <v>34</v>
          </cell>
          <cell r="X520">
            <v>35</v>
          </cell>
          <cell r="Y520">
            <v>36</v>
          </cell>
          <cell r="Z520" t="str">
            <v>No Students</v>
          </cell>
          <cell r="AA520" t="str">
            <v>No Students</v>
          </cell>
          <cell r="AB520" t="str">
            <v>No Students</v>
          </cell>
          <cell r="AC520" t="str">
            <v>No Students</v>
          </cell>
          <cell r="AD520" t="str">
            <v>No Students</v>
          </cell>
          <cell r="AE520" t="str">
            <v>No Students</v>
          </cell>
          <cell r="AF520" t="str">
            <v>No Students</v>
          </cell>
          <cell r="AG520">
            <v>0.46929999999999999</v>
          </cell>
        </row>
        <row r="521">
          <cell r="C521">
            <v>4411</v>
          </cell>
          <cell r="D521" t="str">
            <v>Valley View Elementary School</v>
          </cell>
          <cell r="E521">
            <v>59</v>
          </cell>
          <cell r="F521">
            <v>0</v>
          </cell>
          <cell r="G521">
            <v>61</v>
          </cell>
          <cell r="H521">
            <v>70</v>
          </cell>
          <cell r="I521">
            <v>58</v>
          </cell>
          <cell r="J521">
            <v>76</v>
          </cell>
          <cell r="K521">
            <v>72</v>
          </cell>
          <cell r="L521">
            <v>0</v>
          </cell>
          <cell r="M521">
            <v>0</v>
          </cell>
          <cell r="N521">
            <v>0</v>
          </cell>
          <cell r="O521">
            <v>0</v>
          </cell>
          <cell r="P521">
            <v>0</v>
          </cell>
          <cell r="Q521">
            <v>0</v>
          </cell>
          <cell r="R521">
            <v>0</v>
          </cell>
          <cell r="S521">
            <v>10</v>
          </cell>
          <cell r="T521" t="str">
            <v>No Students</v>
          </cell>
          <cell r="U521">
            <v>19</v>
          </cell>
          <cell r="V521">
            <v>19</v>
          </cell>
          <cell r="W521">
            <v>23</v>
          </cell>
          <cell r="X521">
            <v>20</v>
          </cell>
          <cell r="Y521">
            <v>23</v>
          </cell>
          <cell r="Z521" t="str">
            <v>No Students</v>
          </cell>
          <cell r="AA521" t="str">
            <v>No Students</v>
          </cell>
          <cell r="AB521" t="str">
            <v>No Students</v>
          </cell>
          <cell r="AC521" t="str">
            <v>No Students</v>
          </cell>
          <cell r="AD521" t="str">
            <v>No Students</v>
          </cell>
          <cell r="AE521" t="str">
            <v>No Students</v>
          </cell>
          <cell r="AF521" t="str">
            <v>No Students</v>
          </cell>
          <cell r="AG521">
            <v>0.28789999999999999</v>
          </cell>
        </row>
        <row r="522">
          <cell r="C522">
            <v>5715</v>
          </cell>
          <cell r="D522" t="str">
            <v>Eagle Virtual Sky Acadmey</v>
          </cell>
          <cell r="E522">
            <v>0</v>
          </cell>
          <cell r="F522">
            <v>0</v>
          </cell>
          <cell r="G522">
            <v>2</v>
          </cell>
          <cell r="H522">
            <v>3</v>
          </cell>
          <cell r="I522">
            <v>0</v>
          </cell>
          <cell r="J522">
            <v>0</v>
          </cell>
          <cell r="K522">
            <v>1</v>
          </cell>
          <cell r="L522">
            <v>5</v>
          </cell>
          <cell r="M522">
            <v>3</v>
          </cell>
          <cell r="N522">
            <v>8</v>
          </cell>
          <cell r="O522">
            <v>8</v>
          </cell>
          <cell r="P522">
            <v>9</v>
          </cell>
          <cell r="Q522">
            <v>5</v>
          </cell>
          <cell r="R522">
            <v>2</v>
          </cell>
          <cell r="S522" t="str">
            <v>No Students</v>
          </cell>
          <cell r="T522" t="str">
            <v>No Students</v>
          </cell>
          <cell r="U522" t="str">
            <v>N&lt;10</v>
          </cell>
          <cell r="V522" t="str">
            <v>N&lt;10</v>
          </cell>
          <cell r="W522" t="str">
            <v>No Students</v>
          </cell>
          <cell r="X522" t="str">
            <v>No Students</v>
          </cell>
          <cell r="Y522" t="str">
            <v>No Students</v>
          </cell>
          <cell r="Z522" t="str">
            <v>N&lt;10</v>
          </cell>
          <cell r="AA522" t="str">
            <v>N&lt;10</v>
          </cell>
          <cell r="AB522" t="str">
            <v>N&lt;10</v>
          </cell>
          <cell r="AC522" t="str">
            <v>N&lt;10</v>
          </cell>
          <cell r="AD522" t="str">
            <v>N&lt;10</v>
          </cell>
          <cell r="AE522" t="str">
            <v>N&lt;10</v>
          </cell>
          <cell r="AF522" t="str">
            <v>N&lt;10</v>
          </cell>
          <cell r="AG522">
            <v>0.71740000000000004</v>
          </cell>
        </row>
        <row r="523">
          <cell r="C523">
            <v>1629</v>
          </cell>
          <cell r="D523" t="str">
            <v>East Grays Harbor High School</v>
          </cell>
          <cell r="E523">
            <v>0</v>
          </cell>
          <cell r="F523">
            <v>0</v>
          </cell>
          <cell r="G523">
            <v>0</v>
          </cell>
          <cell r="H523">
            <v>0</v>
          </cell>
          <cell r="I523">
            <v>0</v>
          </cell>
          <cell r="J523">
            <v>0</v>
          </cell>
          <cell r="K523">
            <v>0</v>
          </cell>
          <cell r="L523">
            <v>0</v>
          </cell>
          <cell r="M523">
            <v>0</v>
          </cell>
          <cell r="N523">
            <v>0</v>
          </cell>
          <cell r="O523">
            <v>0</v>
          </cell>
          <cell r="P523">
            <v>4</v>
          </cell>
          <cell r="Q523">
            <v>1</v>
          </cell>
          <cell r="R523">
            <v>3</v>
          </cell>
          <cell r="S523" t="str">
            <v>No Students</v>
          </cell>
          <cell r="T523" t="str">
            <v>No Students</v>
          </cell>
          <cell r="U523" t="str">
            <v>No Students</v>
          </cell>
          <cell r="V523" t="str">
            <v>No Students</v>
          </cell>
          <cell r="W523" t="str">
            <v>No Students</v>
          </cell>
          <cell r="X523" t="str">
            <v>No Students</v>
          </cell>
          <cell r="Y523" t="str">
            <v>No Students</v>
          </cell>
          <cell r="Z523" t="str">
            <v>No Students</v>
          </cell>
          <cell r="AA523" t="str">
            <v>No Students</v>
          </cell>
          <cell r="AB523" t="str">
            <v>No Students</v>
          </cell>
          <cell r="AC523" t="str">
            <v>No Students</v>
          </cell>
          <cell r="AD523" t="str">
            <v>N&lt;10</v>
          </cell>
          <cell r="AE523" t="str">
            <v>N&lt;10</v>
          </cell>
          <cell r="AF523" t="str">
            <v>N&lt;10</v>
          </cell>
          <cell r="AG523">
            <v>0.875</v>
          </cell>
        </row>
        <row r="524">
          <cell r="C524">
            <v>5416</v>
          </cell>
          <cell r="D524" t="str">
            <v>East Grays Harbor Open Doors</v>
          </cell>
          <cell r="E524">
            <v>0</v>
          </cell>
          <cell r="F524">
            <v>0</v>
          </cell>
          <cell r="G524">
            <v>0</v>
          </cell>
          <cell r="H524">
            <v>0</v>
          </cell>
          <cell r="I524">
            <v>0</v>
          </cell>
          <cell r="J524">
            <v>0</v>
          </cell>
          <cell r="K524">
            <v>0</v>
          </cell>
          <cell r="L524">
            <v>0</v>
          </cell>
          <cell r="M524">
            <v>0</v>
          </cell>
          <cell r="N524">
            <v>0</v>
          </cell>
          <cell r="O524">
            <v>0</v>
          </cell>
          <cell r="P524">
            <v>0</v>
          </cell>
          <cell r="Q524">
            <v>13</v>
          </cell>
          <cell r="R524">
            <v>32</v>
          </cell>
          <cell r="S524" t="str">
            <v>No Students</v>
          </cell>
          <cell r="T524" t="str">
            <v>No Students</v>
          </cell>
          <cell r="U524" t="str">
            <v>No Students</v>
          </cell>
          <cell r="V524" t="str">
            <v>No Students</v>
          </cell>
          <cell r="W524" t="str">
            <v>No Students</v>
          </cell>
          <cell r="X524" t="str">
            <v>No Students</v>
          </cell>
          <cell r="Y524" t="str">
            <v>No Students</v>
          </cell>
          <cell r="Z524" t="str">
            <v>No Students</v>
          </cell>
          <cell r="AA524" t="str">
            <v>No Students</v>
          </cell>
          <cell r="AB524" t="str">
            <v>No Students</v>
          </cell>
          <cell r="AC524" t="str">
            <v>No Students</v>
          </cell>
          <cell r="AD524" t="str">
            <v>No Students</v>
          </cell>
          <cell r="AE524">
            <v>12</v>
          </cell>
          <cell r="AF524">
            <v>27</v>
          </cell>
          <cell r="AG524">
            <v>0.86670000000000003</v>
          </cell>
        </row>
        <row r="525">
          <cell r="C525">
            <v>3217</v>
          </cell>
          <cell r="D525" t="str">
            <v>Elma Elementary School</v>
          </cell>
          <cell r="E525">
            <v>120</v>
          </cell>
          <cell r="F525">
            <v>0</v>
          </cell>
          <cell r="G525">
            <v>133</v>
          </cell>
          <cell r="H525">
            <v>105</v>
          </cell>
          <cell r="I525">
            <v>110</v>
          </cell>
          <cell r="J525">
            <v>104</v>
          </cell>
          <cell r="K525">
            <v>112</v>
          </cell>
          <cell r="L525">
            <v>0</v>
          </cell>
          <cell r="M525">
            <v>0</v>
          </cell>
          <cell r="N525">
            <v>0</v>
          </cell>
          <cell r="O525">
            <v>0</v>
          </cell>
          <cell r="P525">
            <v>0</v>
          </cell>
          <cell r="Q525">
            <v>0</v>
          </cell>
          <cell r="R525">
            <v>0</v>
          </cell>
          <cell r="S525">
            <v>67</v>
          </cell>
          <cell r="T525" t="str">
            <v>No Students</v>
          </cell>
          <cell r="U525">
            <v>105</v>
          </cell>
          <cell r="V525">
            <v>81</v>
          </cell>
          <cell r="W525">
            <v>81</v>
          </cell>
          <cell r="X525">
            <v>74</v>
          </cell>
          <cell r="Y525">
            <v>86</v>
          </cell>
          <cell r="Z525" t="str">
            <v>No Students</v>
          </cell>
          <cell r="AA525" t="str">
            <v>No Students</v>
          </cell>
          <cell r="AB525" t="str">
            <v>No Students</v>
          </cell>
          <cell r="AC525" t="str">
            <v>No Students</v>
          </cell>
          <cell r="AD525" t="str">
            <v>No Students</v>
          </cell>
          <cell r="AE525" t="str">
            <v>No Students</v>
          </cell>
          <cell r="AF525" t="str">
            <v>No Students</v>
          </cell>
          <cell r="AG525">
            <v>0.72219999999999995</v>
          </cell>
        </row>
        <row r="526">
          <cell r="C526">
            <v>2137</v>
          </cell>
          <cell r="D526" t="str">
            <v>Elma High School</v>
          </cell>
          <cell r="E526">
            <v>0</v>
          </cell>
          <cell r="F526">
            <v>0</v>
          </cell>
          <cell r="G526">
            <v>0</v>
          </cell>
          <cell r="H526">
            <v>0</v>
          </cell>
          <cell r="I526">
            <v>0</v>
          </cell>
          <cell r="J526">
            <v>0</v>
          </cell>
          <cell r="K526">
            <v>0</v>
          </cell>
          <cell r="L526">
            <v>0</v>
          </cell>
          <cell r="M526">
            <v>0</v>
          </cell>
          <cell r="N526">
            <v>0</v>
          </cell>
          <cell r="O526">
            <v>143</v>
          </cell>
          <cell r="P526">
            <v>141</v>
          </cell>
          <cell r="Q526">
            <v>130</v>
          </cell>
          <cell r="R526">
            <v>130</v>
          </cell>
          <cell r="S526" t="str">
            <v>No Students</v>
          </cell>
          <cell r="T526" t="str">
            <v>No Students</v>
          </cell>
          <cell r="U526" t="str">
            <v>No Students</v>
          </cell>
          <cell r="V526" t="str">
            <v>No Students</v>
          </cell>
          <cell r="W526" t="str">
            <v>No Students</v>
          </cell>
          <cell r="X526" t="str">
            <v>No Students</v>
          </cell>
          <cell r="Y526" t="str">
            <v>No Students</v>
          </cell>
          <cell r="Z526" t="str">
            <v>No Students</v>
          </cell>
          <cell r="AA526" t="str">
            <v>No Students</v>
          </cell>
          <cell r="AB526" t="str">
            <v>No Students</v>
          </cell>
          <cell r="AC526">
            <v>111</v>
          </cell>
          <cell r="AD526">
            <v>103</v>
          </cell>
          <cell r="AE526">
            <v>94</v>
          </cell>
          <cell r="AF526">
            <v>98</v>
          </cell>
          <cell r="AG526">
            <v>0.74629999999999996</v>
          </cell>
        </row>
        <row r="527">
          <cell r="C527">
            <v>4245</v>
          </cell>
          <cell r="D527" t="str">
            <v>Elma Middle School</v>
          </cell>
          <cell r="E527">
            <v>0</v>
          </cell>
          <cell r="F527">
            <v>0</v>
          </cell>
          <cell r="G527">
            <v>0</v>
          </cell>
          <cell r="H527">
            <v>0</v>
          </cell>
          <cell r="I527">
            <v>0</v>
          </cell>
          <cell r="J527">
            <v>0</v>
          </cell>
          <cell r="K527">
            <v>0</v>
          </cell>
          <cell r="L527">
            <v>104</v>
          </cell>
          <cell r="M527">
            <v>140</v>
          </cell>
          <cell r="N527">
            <v>119</v>
          </cell>
          <cell r="O527">
            <v>0</v>
          </cell>
          <cell r="P527">
            <v>0</v>
          </cell>
          <cell r="Q527">
            <v>0</v>
          </cell>
          <cell r="R527">
            <v>0</v>
          </cell>
          <cell r="S527" t="str">
            <v>No Students</v>
          </cell>
          <cell r="T527" t="str">
            <v>No Students</v>
          </cell>
          <cell r="U527" t="str">
            <v>No Students</v>
          </cell>
          <cell r="V527" t="str">
            <v>No Students</v>
          </cell>
          <cell r="W527" t="str">
            <v>No Students</v>
          </cell>
          <cell r="X527" t="str">
            <v>No Students</v>
          </cell>
          <cell r="Y527" t="str">
            <v>No Students</v>
          </cell>
          <cell r="Z527">
            <v>83</v>
          </cell>
          <cell r="AA527">
            <v>114</v>
          </cell>
          <cell r="AB527">
            <v>90</v>
          </cell>
          <cell r="AC527" t="str">
            <v>No Students</v>
          </cell>
          <cell r="AD527" t="str">
            <v>No Students</v>
          </cell>
          <cell r="AE527" t="str">
            <v>No Students</v>
          </cell>
          <cell r="AF527" t="str">
            <v>No Students</v>
          </cell>
          <cell r="AG527">
            <v>0.79059999999999997</v>
          </cell>
        </row>
        <row r="528">
          <cell r="C528">
            <v>2207</v>
          </cell>
          <cell r="D528" t="str">
            <v>Endicott/St John Elem and Middle</v>
          </cell>
          <cell r="E528">
            <v>2</v>
          </cell>
          <cell r="F528">
            <v>0</v>
          </cell>
          <cell r="G528">
            <v>4</v>
          </cell>
          <cell r="H528">
            <v>8</v>
          </cell>
          <cell r="I528">
            <v>5</v>
          </cell>
          <cell r="J528">
            <v>3</v>
          </cell>
          <cell r="K528">
            <v>6</v>
          </cell>
          <cell r="L528">
            <v>17</v>
          </cell>
          <cell r="M528">
            <v>18</v>
          </cell>
          <cell r="N528">
            <v>14</v>
          </cell>
          <cell r="O528">
            <v>0</v>
          </cell>
          <cell r="P528">
            <v>0</v>
          </cell>
          <cell r="Q528">
            <v>0</v>
          </cell>
          <cell r="R528">
            <v>0</v>
          </cell>
          <cell r="S528" t="str">
            <v>N&lt;10</v>
          </cell>
          <cell r="T528" t="str">
            <v>No Students</v>
          </cell>
          <cell r="U528" t="str">
            <v>N&lt;10</v>
          </cell>
          <cell r="V528" t="str">
            <v>N&lt;10</v>
          </cell>
          <cell r="W528" t="str">
            <v>N&lt;10</v>
          </cell>
          <cell r="X528" t="str">
            <v>N&lt;10</v>
          </cell>
          <cell r="Y528" t="str">
            <v>N&lt;10</v>
          </cell>
          <cell r="Z528" t="str">
            <v>N&lt;10</v>
          </cell>
          <cell r="AA528" t="str">
            <v>N&lt;10</v>
          </cell>
          <cell r="AB528" t="str">
            <v>N&lt;10</v>
          </cell>
          <cell r="AC528" t="str">
            <v>No Students</v>
          </cell>
          <cell r="AD528" t="str">
            <v>No Students</v>
          </cell>
          <cell r="AE528" t="str">
            <v>No Students</v>
          </cell>
          <cell r="AF528" t="str">
            <v>No Students</v>
          </cell>
          <cell r="AG528">
            <v>0.58440000000000003</v>
          </cell>
        </row>
        <row r="529">
          <cell r="C529">
            <v>3317</v>
          </cell>
          <cell r="D529" t="str">
            <v>Entiat Middle and High School</v>
          </cell>
          <cell r="E529">
            <v>0</v>
          </cell>
          <cell r="F529">
            <v>0</v>
          </cell>
          <cell r="G529">
            <v>0</v>
          </cell>
          <cell r="H529">
            <v>0</v>
          </cell>
          <cell r="I529">
            <v>0</v>
          </cell>
          <cell r="J529">
            <v>0</v>
          </cell>
          <cell r="K529">
            <v>0</v>
          </cell>
          <cell r="L529">
            <v>19</v>
          </cell>
          <cell r="M529">
            <v>26</v>
          </cell>
          <cell r="N529">
            <v>26</v>
          </cell>
          <cell r="O529">
            <v>17</v>
          </cell>
          <cell r="P529">
            <v>22</v>
          </cell>
          <cell r="Q529">
            <v>16</v>
          </cell>
          <cell r="R529">
            <v>19</v>
          </cell>
          <cell r="S529" t="str">
            <v>No Students</v>
          </cell>
          <cell r="T529" t="str">
            <v>No Students</v>
          </cell>
          <cell r="U529" t="str">
            <v>No Students</v>
          </cell>
          <cell r="V529" t="str">
            <v>No Students</v>
          </cell>
          <cell r="W529" t="str">
            <v>No Students</v>
          </cell>
          <cell r="X529" t="str">
            <v>No Students</v>
          </cell>
          <cell r="Y529" t="str">
            <v>No Students</v>
          </cell>
          <cell r="Z529">
            <v>15</v>
          </cell>
          <cell r="AA529">
            <v>14</v>
          </cell>
          <cell r="AB529">
            <v>20</v>
          </cell>
          <cell r="AC529">
            <v>11</v>
          </cell>
          <cell r="AD529">
            <v>17</v>
          </cell>
          <cell r="AE529">
            <v>11</v>
          </cell>
          <cell r="AF529">
            <v>13</v>
          </cell>
          <cell r="AG529">
            <v>0.6966</v>
          </cell>
        </row>
        <row r="530">
          <cell r="C530">
            <v>2688</v>
          </cell>
          <cell r="D530" t="str">
            <v>Paul Rumburg Elementary</v>
          </cell>
          <cell r="E530">
            <v>25</v>
          </cell>
          <cell r="F530">
            <v>0</v>
          </cell>
          <cell r="G530">
            <v>32</v>
          </cell>
          <cell r="H530">
            <v>34</v>
          </cell>
          <cell r="I530">
            <v>20</v>
          </cell>
          <cell r="J530">
            <v>33</v>
          </cell>
          <cell r="K530">
            <v>25</v>
          </cell>
          <cell r="L530">
            <v>0</v>
          </cell>
          <cell r="M530">
            <v>0</v>
          </cell>
          <cell r="N530">
            <v>0</v>
          </cell>
          <cell r="O530">
            <v>0</v>
          </cell>
          <cell r="P530">
            <v>0</v>
          </cell>
          <cell r="Q530">
            <v>0</v>
          </cell>
          <cell r="R530">
            <v>0</v>
          </cell>
          <cell r="S530">
            <v>20</v>
          </cell>
          <cell r="T530" t="str">
            <v>No Students</v>
          </cell>
          <cell r="U530">
            <v>22</v>
          </cell>
          <cell r="V530">
            <v>26</v>
          </cell>
          <cell r="W530">
            <v>14</v>
          </cell>
          <cell r="X530">
            <v>24</v>
          </cell>
          <cell r="Y530">
            <v>19</v>
          </cell>
          <cell r="Z530" t="str">
            <v>No Students</v>
          </cell>
          <cell r="AA530" t="str">
            <v>No Students</v>
          </cell>
          <cell r="AB530" t="str">
            <v>No Students</v>
          </cell>
          <cell r="AC530" t="str">
            <v>No Students</v>
          </cell>
          <cell r="AD530" t="str">
            <v>No Students</v>
          </cell>
          <cell r="AE530" t="str">
            <v>No Students</v>
          </cell>
          <cell r="AF530" t="str">
            <v>No Students</v>
          </cell>
          <cell r="AG530">
            <v>0.73960000000000004</v>
          </cell>
        </row>
        <row r="531">
          <cell r="C531">
            <v>3430</v>
          </cell>
          <cell r="D531" t="str">
            <v>Black Diamond Elementary</v>
          </cell>
          <cell r="E531">
            <v>80</v>
          </cell>
          <cell r="F531">
            <v>0</v>
          </cell>
          <cell r="G531">
            <v>70</v>
          </cell>
          <cell r="H531">
            <v>61</v>
          </cell>
          <cell r="I531">
            <v>64</v>
          </cell>
          <cell r="J531">
            <v>57</v>
          </cell>
          <cell r="K531">
            <v>65</v>
          </cell>
          <cell r="L531">
            <v>0</v>
          </cell>
          <cell r="M531">
            <v>0</v>
          </cell>
          <cell r="N531">
            <v>0</v>
          </cell>
          <cell r="O531">
            <v>0</v>
          </cell>
          <cell r="P531">
            <v>0</v>
          </cell>
          <cell r="Q531">
            <v>0</v>
          </cell>
          <cell r="R531">
            <v>0</v>
          </cell>
          <cell r="S531">
            <v>19</v>
          </cell>
          <cell r="T531" t="str">
            <v>No Students</v>
          </cell>
          <cell r="U531">
            <v>15</v>
          </cell>
          <cell r="V531">
            <v>11</v>
          </cell>
          <cell r="W531">
            <v>14</v>
          </cell>
          <cell r="X531">
            <v>12</v>
          </cell>
          <cell r="Y531">
            <v>14</v>
          </cell>
          <cell r="Z531" t="str">
            <v>No Students</v>
          </cell>
          <cell r="AA531" t="str">
            <v>No Students</v>
          </cell>
          <cell r="AB531" t="str">
            <v>No Students</v>
          </cell>
          <cell r="AC531" t="str">
            <v>No Students</v>
          </cell>
          <cell r="AD531" t="str">
            <v>No Students</v>
          </cell>
          <cell r="AE531" t="str">
            <v>No Students</v>
          </cell>
          <cell r="AF531" t="str">
            <v>No Students</v>
          </cell>
          <cell r="AG531">
            <v>0.21410000000000001</v>
          </cell>
        </row>
        <row r="532">
          <cell r="C532">
            <v>2980</v>
          </cell>
          <cell r="D532" t="str">
            <v>Byron Kibler Elementary School</v>
          </cell>
          <cell r="E532">
            <v>68</v>
          </cell>
          <cell r="F532">
            <v>0</v>
          </cell>
          <cell r="G532">
            <v>75</v>
          </cell>
          <cell r="H532">
            <v>79</v>
          </cell>
          <cell r="I532">
            <v>77</v>
          </cell>
          <cell r="J532">
            <v>62</v>
          </cell>
          <cell r="K532">
            <v>75</v>
          </cell>
          <cell r="L532">
            <v>0</v>
          </cell>
          <cell r="M532">
            <v>0</v>
          </cell>
          <cell r="N532">
            <v>0</v>
          </cell>
          <cell r="O532">
            <v>0</v>
          </cell>
          <cell r="P532">
            <v>0</v>
          </cell>
          <cell r="Q532">
            <v>0</v>
          </cell>
          <cell r="R532">
            <v>0</v>
          </cell>
          <cell r="S532">
            <v>21</v>
          </cell>
          <cell r="T532" t="str">
            <v>No Students</v>
          </cell>
          <cell r="U532">
            <v>24</v>
          </cell>
          <cell r="V532">
            <v>25</v>
          </cell>
          <cell r="W532">
            <v>26</v>
          </cell>
          <cell r="X532">
            <v>34</v>
          </cell>
          <cell r="Y532">
            <v>27</v>
          </cell>
          <cell r="Z532" t="str">
            <v>No Students</v>
          </cell>
          <cell r="AA532" t="str">
            <v>No Students</v>
          </cell>
          <cell r="AB532" t="str">
            <v>No Students</v>
          </cell>
          <cell r="AC532" t="str">
            <v>No Students</v>
          </cell>
          <cell r="AD532" t="str">
            <v>No Students</v>
          </cell>
          <cell r="AE532" t="str">
            <v>No Students</v>
          </cell>
          <cell r="AF532" t="str">
            <v>No Students</v>
          </cell>
          <cell r="AG532">
            <v>0.36009999999999998</v>
          </cell>
        </row>
        <row r="533">
          <cell r="C533">
            <v>4210</v>
          </cell>
          <cell r="D533" t="str">
            <v>Enumclaw Middle School</v>
          </cell>
          <cell r="E533">
            <v>0</v>
          </cell>
          <cell r="F533">
            <v>0</v>
          </cell>
          <cell r="G533">
            <v>0</v>
          </cell>
          <cell r="H533">
            <v>0</v>
          </cell>
          <cell r="I533">
            <v>0</v>
          </cell>
          <cell r="J533">
            <v>0</v>
          </cell>
          <cell r="K533">
            <v>0</v>
          </cell>
          <cell r="L533">
            <v>159</v>
          </cell>
          <cell r="M533">
            <v>171</v>
          </cell>
          <cell r="N533">
            <v>179</v>
          </cell>
          <cell r="O533">
            <v>0</v>
          </cell>
          <cell r="P533">
            <v>0</v>
          </cell>
          <cell r="Q533">
            <v>0</v>
          </cell>
          <cell r="R533">
            <v>0</v>
          </cell>
          <cell r="S533" t="str">
            <v>No Students</v>
          </cell>
          <cell r="T533" t="str">
            <v>No Students</v>
          </cell>
          <cell r="U533" t="str">
            <v>No Students</v>
          </cell>
          <cell r="V533" t="str">
            <v>No Students</v>
          </cell>
          <cell r="W533" t="str">
            <v>No Students</v>
          </cell>
          <cell r="X533" t="str">
            <v>No Students</v>
          </cell>
          <cell r="Y533" t="str">
            <v>No Students</v>
          </cell>
          <cell r="Z533">
            <v>59</v>
          </cell>
          <cell r="AA533">
            <v>69</v>
          </cell>
          <cell r="AB533">
            <v>54</v>
          </cell>
          <cell r="AC533" t="str">
            <v>No Students</v>
          </cell>
          <cell r="AD533" t="str">
            <v>No Students</v>
          </cell>
          <cell r="AE533" t="str">
            <v>No Students</v>
          </cell>
          <cell r="AF533" t="str">
            <v>No Students</v>
          </cell>
          <cell r="AG533">
            <v>0.35759999999999997</v>
          </cell>
        </row>
        <row r="534">
          <cell r="C534">
            <v>3330</v>
          </cell>
          <cell r="D534" t="str">
            <v>Enumclaw Sr High School</v>
          </cell>
          <cell r="E534">
            <v>0</v>
          </cell>
          <cell r="F534">
            <v>0</v>
          </cell>
          <cell r="G534">
            <v>0</v>
          </cell>
          <cell r="H534">
            <v>0</v>
          </cell>
          <cell r="I534">
            <v>0</v>
          </cell>
          <cell r="J534">
            <v>0</v>
          </cell>
          <cell r="K534">
            <v>0</v>
          </cell>
          <cell r="L534">
            <v>0</v>
          </cell>
          <cell r="M534">
            <v>0</v>
          </cell>
          <cell r="N534">
            <v>0</v>
          </cell>
          <cell r="O534">
            <v>349</v>
          </cell>
          <cell r="P534">
            <v>344</v>
          </cell>
          <cell r="Q534">
            <v>329</v>
          </cell>
          <cell r="R534">
            <v>331</v>
          </cell>
          <cell r="S534" t="str">
            <v>No Students</v>
          </cell>
          <cell r="T534" t="str">
            <v>No Students</v>
          </cell>
          <cell r="U534" t="str">
            <v>No Students</v>
          </cell>
          <cell r="V534" t="str">
            <v>No Students</v>
          </cell>
          <cell r="W534" t="str">
            <v>No Students</v>
          </cell>
          <cell r="X534" t="str">
            <v>No Students</v>
          </cell>
          <cell r="Y534" t="str">
            <v>No Students</v>
          </cell>
          <cell r="Z534" t="str">
            <v>No Students</v>
          </cell>
          <cell r="AA534" t="str">
            <v>No Students</v>
          </cell>
          <cell r="AB534" t="str">
            <v>No Students</v>
          </cell>
          <cell r="AC534">
            <v>97</v>
          </cell>
          <cell r="AD534">
            <v>85</v>
          </cell>
          <cell r="AE534">
            <v>81</v>
          </cell>
          <cell r="AF534">
            <v>72</v>
          </cell>
          <cell r="AG534">
            <v>0.24759999999999999</v>
          </cell>
        </row>
        <row r="535">
          <cell r="C535">
            <v>5491</v>
          </cell>
          <cell r="D535" t="str">
            <v>JJ Smith Elementary</v>
          </cell>
          <cell r="E535">
            <v>20</v>
          </cell>
          <cell r="F535">
            <v>0</v>
          </cell>
          <cell r="G535">
            <v>0</v>
          </cell>
          <cell r="H535">
            <v>0</v>
          </cell>
          <cell r="I535">
            <v>0</v>
          </cell>
          <cell r="J535">
            <v>0</v>
          </cell>
          <cell r="K535">
            <v>0</v>
          </cell>
          <cell r="L535">
            <v>0</v>
          </cell>
          <cell r="M535">
            <v>0</v>
          </cell>
          <cell r="N535">
            <v>0</v>
          </cell>
          <cell r="O535">
            <v>0</v>
          </cell>
          <cell r="P535">
            <v>0</v>
          </cell>
          <cell r="Q535">
            <v>0</v>
          </cell>
          <cell r="R535">
            <v>0</v>
          </cell>
          <cell r="S535" t="str">
            <v>N&lt;10</v>
          </cell>
          <cell r="T535" t="str">
            <v>No Students</v>
          </cell>
          <cell r="U535" t="str">
            <v>No Students</v>
          </cell>
          <cell r="V535" t="str">
            <v>No Students</v>
          </cell>
          <cell r="W535" t="str">
            <v>No Students</v>
          </cell>
          <cell r="X535" t="str">
            <v>No Students</v>
          </cell>
          <cell r="Y535" t="str">
            <v>No Students</v>
          </cell>
          <cell r="Z535" t="str">
            <v>No Students</v>
          </cell>
          <cell r="AA535" t="str">
            <v>No Students</v>
          </cell>
          <cell r="AB535" t="str">
            <v>No Students</v>
          </cell>
          <cell r="AC535" t="str">
            <v>No Students</v>
          </cell>
          <cell r="AD535" t="str">
            <v>No Students</v>
          </cell>
          <cell r="AE535" t="str">
            <v>No Students</v>
          </cell>
          <cell r="AF535" t="str">
            <v>No Students</v>
          </cell>
          <cell r="AG535">
            <v>0.15</v>
          </cell>
        </row>
        <row r="536">
          <cell r="C536">
            <v>3739</v>
          </cell>
          <cell r="D536" t="str">
            <v>Southwood Elementary School</v>
          </cell>
          <cell r="E536">
            <v>55</v>
          </cell>
          <cell r="F536">
            <v>0</v>
          </cell>
          <cell r="G536">
            <v>57</v>
          </cell>
          <cell r="H536">
            <v>50</v>
          </cell>
          <cell r="I536">
            <v>57</v>
          </cell>
          <cell r="J536">
            <v>63</v>
          </cell>
          <cell r="K536">
            <v>62</v>
          </cell>
          <cell r="L536">
            <v>0</v>
          </cell>
          <cell r="M536">
            <v>0</v>
          </cell>
          <cell r="N536">
            <v>0</v>
          </cell>
          <cell r="O536">
            <v>0</v>
          </cell>
          <cell r="P536">
            <v>0</v>
          </cell>
          <cell r="Q536">
            <v>0</v>
          </cell>
          <cell r="R536">
            <v>0</v>
          </cell>
          <cell r="S536">
            <v>18</v>
          </cell>
          <cell r="T536" t="str">
            <v>No Students</v>
          </cell>
          <cell r="U536">
            <v>18</v>
          </cell>
          <cell r="V536">
            <v>16</v>
          </cell>
          <cell r="W536">
            <v>23</v>
          </cell>
          <cell r="X536">
            <v>23</v>
          </cell>
          <cell r="Y536">
            <v>22</v>
          </cell>
          <cell r="Z536" t="str">
            <v>No Students</v>
          </cell>
          <cell r="AA536" t="str">
            <v>No Students</v>
          </cell>
          <cell r="AB536" t="str">
            <v>No Students</v>
          </cell>
          <cell r="AC536" t="str">
            <v>No Students</v>
          </cell>
          <cell r="AD536" t="str">
            <v>No Students</v>
          </cell>
          <cell r="AE536" t="str">
            <v>No Students</v>
          </cell>
          <cell r="AF536" t="str">
            <v>No Students</v>
          </cell>
          <cell r="AG536">
            <v>0.3488</v>
          </cell>
        </row>
        <row r="537">
          <cell r="C537">
            <v>1523</v>
          </cell>
          <cell r="D537" t="str">
            <v>Special Ed School</v>
          </cell>
          <cell r="E537">
            <v>0</v>
          </cell>
          <cell r="F537">
            <v>0</v>
          </cell>
          <cell r="G537">
            <v>0</v>
          </cell>
          <cell r="H537">
            <v>0</v>
          </cell>
          <cell r="I537">
            <v>0</v>
          </cell>
          <cell r="J537">
            <v>1</v>
          </cell>
          <cell r="K537">
            <v>1</v>
          </cell>
          <cell r="L537">
            <v>1</v>
          </cell>
          <cell r="M537">
            <v>0</v>
          </cell>
          <cell r="N537">
            <v>0</v>
          </cell>
          <cell r="O537">
            <v>2</v>
          </cell>
          <cell r="P537">
            <v>0</v>
          </cell>
          <cell r="Q537">
            <v>2</v>
          </cell>
          <cell r="R537">
            <v>1</v>
          </cell>
          <cell r="S537" t="str">
            <v>No Students</v>
          </cell>
          <cell r="T537" t="str">
            <v>No Students</v>
          </cell>
          <cell r="U537" t="str">
            <v>No Students</v>
          </cell>
          <cell r="V537" t="str">
            <v>No Students</v>
          </cell>
          <cell r="W537" t="str">
            <v>No Students</v>
          </cell>
          <cell r="X537" t="str">
            <v>No Students</v>
          </cell>
          <cell r="Y537" t="str">
            <v>N&lt;10</v>
          </cell>
          <cell r="Z537" t="str">
            <v>N&lt;10</v>
          </cell>
          <cell r="AA537" t="str">
            <v>No Students</v>
          </cell>
          <cell r="AB537" t="str">
            <v>No Students</v>
          </cell>
          <cell r="AC537" t="str">
            <v>N&lt;10</v>
          </cell>
          <cell r="AD537" t="str">
            <v>No Students</v>
          </cell>
          <cell r="AE537" t="str">
            <v>No Students</v>
          </cell>
          <cell r="AF537" t="str">
            <v>N&lt;10</v>
          </cell>
          <cell r="AG537">
            <v>0.5</v>
          </cell>
        </row>
        <row r="538">
          <cell r="C538">
            <v>4289</v>
          </cell>
          <cell r="D538" t="str">
            <v>Sunrise Elementary</v>
          </cell>
          <cell r="E538">
            <v>66</v>
          </cell>
          <cell r="F538">
            <v>0</v>
          </cell>
          <cell r="G538">
            <v>68</v>
          </cell>
          <cell r="H538">
            <v>56</v>
          </cell>
          <cell r="I538">
            <v>74</v>
          </cell>
          <cell r="J538">
            <v>72</v>
          </cell>
          <cell r="K538">
            <v>73</v>
          </cell>
          <cell r="L538">
            <v>0</v>
          </cell>
          <cell r="M538">
            <v>0</v>
          </cell>
          <cell r="N538">
            <v>0</v>
          </cell>
          <cell r="O538">
            <v>0</v>
          </cell>
          <cell r="P538">
            <v>0</v>
          </cell>
          <cell r="Q538">
            <v>0</v>
          </cell>
          <cell r="R538">
            <v>0</v>
          </cell>
          <cell r="S538">
            <v>22</v>
          </cell>
          <cell r="T538" t="str">
            <v>No Students</v>
          </cell>
          <cell r="U538">
            <v>19</v>
          </cell>
          <cell r="V538">
            <v>20</v>
          </cell>
          <cell r="W538">
            <v>27</v>
          </cell>
          <cell r="X538">
            <v>31</v>
          </cell>
          <cell r="Y538">
            <v>24</v>
          </cell>
          <cell r="Z538" t="str">
            <v>No Students</v>
          </cell>
          <cell r="AA538" t="str">
            <v>No Students</v>
          </cell>
          <cell r="AB538" t="str">
            <v>No Students</v>
          </cell>
          <cell r="AC538" t="str">
            <v>No Students</v>
          </cell>
          <cell r="AD538" t="str">
            <v>No Students</v>
          </cell>
          <cell r="AE538" t="str">
            <v>No Students</v>
          </cell>
          <cell r="AF538" t="str">
            <v>No Students</v>
          </cell>
          <cell r="AG538">
            <v>0.34960000000000002</v>
          </cell>
        </row>
        <row r="539">
          <cell r="C539">
            <v>4550</v>
          </cell>
          <cell r="D539" t="str">
            <v>Thunder Mountain Middle School</v>
          </cell>
          <cell r="E539">
            <v>0</v>
          </cell>
          <cell r="F539">
            <v>0</v>
          </cell>
          <cell r="G539">
            <v>0</v>
          </cell>
          <cell r="H539">
            <v>0</v>
          </cell>
          <cell r="I539">
            <v>0</v>
          </cell>
          <cell r="J539">
            <v>0</v>
          </cell>
          <cell r="K539">
            <v>0</v>
          </cell>
          <cell r="L539">
            <v>145</v>
          </cell>
          <cell r="M539">
            <v>149</v>
          </cell>
          <cell r="N539">
            <v>161</v>
          </cell>
          <cell r="O539">
            <v>0</v>
          </cell>
          <cell r="P539">
            <v>0</v>
          </cell>
          <cell r="Q539">
            <v>0</v>
          </cell>
          <cell r="R539">
            <v>0</v>
          </cell>
          <cell r="S539" t="str">
            <v>No Students</v>
          </cell>
          <cell r="T539" t="str">
            <v>No Students</v>
          </cell>
          <cell r="U539" t="str">
            <v>No Students</v>
          </cell>
          <cell r="V539" t="str">
            <v>No Students</v>
          </cell>
          <cell r="W539" t="str">
            <v>No Students</v>
          </cell>
          <cell r="X539" t="str">
            <v>No Students</v>
          </cell>
          <cell r="Y539" t="str">
            <v>No Students</v>
          </cell>
          <cell r="Z539">
            <v>44</v>
          </cell>
          <cell r="AA539">
            <v>42</v>
          </cell>
          <cell r="AB539">
            <v>48</v>
          </cell>
          <cell r="AC539" t="str">
            <v>No Students</v>
          </cell>
          <cell r="AD539" t="str">
            <v>No Students</v>
          </cell>
          <cell r="AE539" t="str">
            <v>No Students</v>
          </cell>
          <cell r="AF539" t="str">
            <v>No Students</v>
          </cell>
          <cell r="AG539">
            <v>0.29449999999999998</v>
          </cell>
        </row>
        <row r="540">
          <cell r="C540">
            <v>3585</v>
          </cell>
          <cell r="D540" t="str">
            <v>Westwood Elementary School</v>
          </cell>
          <cell r="E540">
            <v>74</v>
          </cell>
          <cell r="F540">
            <v>0</v>
          </cell>
          <cell r="G540">
            <v>72</v>
          </cell>
          <cell r="H540">
            <v>59</v>
          </cell>
          <cell r="I540">
            <v>61</v>
          </cell>
          <cell r="J540">
            <v>76</v>
          </cell>
          <cell r="K540">
            <v>58</v>
          </cell>
          <cell r="L540">
            <v>0</v>
          </cell>
          <cell r="M540">
            <v>0</v>
          </cell>
          <cell r="N540">
            <v>0</v>
          </cell>
          <cell r="O540">
            <v>0</v>
          </cell>
          <cell r="P540">
            <v>0</v>
          </cell>
          <cell r="Q540">
            <v>0</v>
          </cell>
          <cell r="R540">
            <v>0</v>
          </cell>
          <cell r="S540">
            <v>14</v>
          </cell>
          <cell r="T540" t="str">
            <v>No Students</v>
          </cell>
          <cell r="U540">
            <v>13</v>
          </cell>
          <cell r="V540">
            <v>15</v>
          </cell>
          <cell r="W540">
            <v>15</v>
          </cell>
          <cell r="X540">
            <v>17</v>
          </cell>
          <cell r="Y540">
            <v>13</v>
          </cell>
          <cell r="Z540" t="str">
            <v>No Students</v>
          </cell>
          <cell r="AA540" t="str">
            <v>No Students</v>
          </cell>
          <cell r="AB540" t="str">
            <v>No Students</v>
          </cell>
          <cell r="AC540" t="str">
            <v>No Students</v>
          </cell>
          <cell r="AD540" t="str">
            <v>No Students</v>
          </cell>
          <cell r="AE540" t="str">
            <v>No Students</v>
          </cell>
          <cell r="AF540" t="str">
            <v>No Students</v>
          </cell>
          <cell r="AG540">
            <v>0.2175</v>
          </cell>
        </row>
        <row r="541">
          <cell r="C541">
            <v>4229</v>
          </cell>
          <cell r="D541" t="str">
            <v>Beezley Springs Elementary</v>
          </cell>
          <cell r="E541">
            <v>1</v>
          </cell>
          <cell r="F541">
            <v>0</v>
          </cell>
          <cell r="G541">
            <v>3</v>
          </cell>
          <cell r="H541">
            <v>3</v>
          </cell>
          <cell r="I541">
            <v>5</v>
          </cell>
          <cell r="J541">
            <v>1</v>
          </cell>
          <cell r="K541">
            <v>0</v>
          </cell>
          <cell r="L541">
            <v>0</v>
          </cell>
          <cell r="M541">
            <v>0</v>
          </cell>
          <cell r="N541">
            <v>0</v>
          </cell>
          <cell r="O541">
            <v>0</v>
          </cell>
          <cell r="P541">
            <v>0</v>
          </cell>
          <cell r="Q541">
            <v>0</v>
          </cell>
          <cell r="R541">
            <v>0</v>
          </cell>
          <cell r="S541" t="str">
            <v>N&lt;10</v>
          </cell>
          <cell r="T541" t="str">
            <v>No Students</v>
          </cell>
          <cell r="U541" t="str">
            <v>N&lt;10</v>
          </cell>
          <cell r="V541" t="str">
            <v>N&lt;10</v>
          </cell>
          <cell r="W541" t="str">
            <v>N&lt;10</v>
          </cell>
          <cell r="X541" t="str">
            <v>No Students</v>
          </cell>
          <cell r="Y541" t="str">
            <v>No Students</v>
          </cell>
          <cell r="Z541" t="str">
            <v>No Students</v>
          </cell>
          <cell r="AA541" t="str">
            <v>No Students</v>
          </cell>
          <cell r="AB541" t="str">
            <v>No Students</v>
          </cell>
          <cell r="AC541" t="str">
            <v>No Students</v>
          </cell>
          <cell r="AD541" t="str">
            <v>No Students</v>
          </cell>
          <cell r="AE541" t="str">
            <v>No Students</v>
          </cell>
          <cell r="AF541" t="str">
            <v>No Students</v>
          </cell>
          <cell r="AG541">
            <v>0.53849999999999998</v>
          </cell>
        </row>
        <row r="542">
          <cell r="C542">
            <v>2793</v>
          </cell>
          <cell r="D542" t="str">
            <v>Columbia Ridge Elementary</v>
          </cell>
          <cell r="E542">
            <v>90</v>
          </cell>
          <cell r="F542">
            <v>0</v>
          </cell>
          <cell r="G542">
            <v>95</v>
          </cell>
          <cell r="H542">
            <v>92</v>
          </cell>
          <cell r="I542">
            <v>103</v>
          </cell>
          <cell r="J542">
            <v>91</v>
          </cell>
          <cell r="K542">
            <v>0</v>
          </cell>
          <cell r="L542">
            <v>0</v>
          </cell>
          <cell r="M542">
            <v>0</v>
          </cell>
          <cell r="N542">
            <v>0</v>
          </cell>
          <cell r="O542">
            <v>0</v>
          </cell>
          <cell r="P542">
            <v>0</v>
          </cell>
          <cell r="Q542">
            <v>0</v>
          </cell>
          <cell r="R542">
            <v>0</v>
          </cell>
          <cell r="S542">
            <v>34</v>
          </cell>
          <cell r="T542" t="str">
            <v>No Students</v>
          </cell>
          <cell r="U542">
            <v>54</v>
          </cell>
          <cell r="V542">
            <v>55</v>
          </cell>
          <cell r="W542">
            <v>70</v>
          </cell>
          <cell r="X542">
            <v>47</v>
          </cell>
          <cell r="Y542" t="str">
            <v>No Students</v>
          </cell>
          <cell r="Z542" t="str">
            <v>No Students</v>
          </cell>
          <cell r="AA542" t="str">
            <v>No Students</v>
          </cell>
          <cell r="AB542" t="str">
            <v>No Students</v>
          </cell>
          <cell r="AC542" t="str">
            <v>No Students</v>
          </cell>
          <cell r="AD542" t="str">
            <v>No Students</v>
          </cell>
          <cell r="AE542" t="str">
            <v>No Students</v>
          </cell>
          <cell r="AF542" t="str">
            <v>No Students</v>
          </cell>
          <cell r="AG542">
            <v>0.55200000000000005</v>
          </cell>
        </row>
        <row r="543">
          <cell r="C543">
            <v>2920</v>
          </cell>
          <cell r="D543" t="str">
            <v>Ephrata High School</v>
          </cell>
          <cell r="E543">
            <v>0</v>
          </cell>
          <cell r="F543">
            <v>0</v>
          </cell>
          <cell r="G543">
            <v>0</v>
          </cell>
          <cell r="H543">
            <v>0</v>
          </cell>
          <cell r="I543">
            <v>0</v>
          </cell>
          <cell r="J543">
            <v>0</v>
          </cell>
          <cell r="K543">
            <v>0</v>
          </cell>
          <cell r="L543">
            <v>0</v>
          </cell>
          <cell r="M543">
            <v>0</v>
          </cell>
          <cell r="N543">
            <v>2</v>
          </cell>
          <cell r="O543">
            <v>219</v>
          </cell>
          <cell r="P543">
            <v>226</v>
          </cell>
          <cell r="Q543">
            <v>228</v>
          </cell>
          <cell r="R543">
            <v>211</v>
          </cell>
          <cell r="S543" t="str">
            <v>No Students</v>
          </cell>
          <cell r="T543" t="str">
            <v>No Students</v>
          </cell>
          <cell r="U543" t="str">
            <v>No Students</v>
          </cell>
          <cell r="V543" t="str">
            <v>No Students</v>
          </cell>
          <cell r="W543" t="str">
            <v>No Students</v>
          </cell>
          <cell r="X543" t="str">
            <v>No Students</v>
          </cell>
          <cell r="Y543" t="str">
            <v>No Students</v>
          </cell>
          <cell r="Z543" t="str">
            <v>No Students</v>
          </cell>
          <cell r="AA543" t="str">
            <v>No Students</v>
          </cell>
          <cell r="AB543" t="str">
            <v>N&lt;10</v>
          </cell>
          <cell r="AC543">
            <v>140</v>
          </cell>
          <cell r="AD543">
            <v>125</v>
          </cell>
          <cell r="AE543">
            <v>122</v>
          </cell>
          <cell r="AF543">
            <v>123</v>
          </cell>
          <cell r="AG543">
            <v>0.57789999999999997</v>
          </cell>
        </row>
        <row r="544">
          <cell r="C544">
            <v>3373</v>
          </cell>
          <cell r="D544" t="str">
            <v>Ephrata Middle School</v>
          </cell>
          <cell r="E544">
            <v>0</v>
          </cell>
          <cell r="F544">
            <v>0</v>
          </cell>
          <cell r="G544">
            <v>0</v>
          </cell>
          <cell r="H544">
            <v>0</v>
          </cell>
          <cell r="I544">
            <v>0</v>
          </cell>
          <cell r="J544">
            <v>0</v>
          </cell>
          <cell r="K544">
            <v>1</v>
          </cell>
          <cell r="L544">
            <v>1</v>
          </cell>
          <cell r="M544">
            <v>207</v>
          </cell>
          <cell r="N544">
            <v>243</v>
          </cell>
          <cell r="O544">
            <v>0</v>
          </cell>
          <cell r="P544">
            <v>0</v>
          </cell>
          <cell r="Q544">
            <v>0</v>
          </cell>
          <cell r="R544">
            <v>0</v>
          </cell>
          <cell r="S544" t="str">
            <v>No Students</v>
          </cell>
          <cell r="T544" t="str">
            <v>No Students</v>
          </cell>
          <cell r="U544" t="str">
            <v>No Students</v>
          </cell>
          <cell r="V544" t="str">
            <v>No Students</v>
          </cell>
          <cell r="W544" t="str">
            <v>No Students</v>
          </cell>
          <cell r="X544" t="str">
            <v>No Students</v>
          </cell>
          <cell r="Y544" t="str">
            <v>No Students</v>
          </cell>
          <cell r="Z544" t="str">
            <v>No Students</v>
          </cell>
          <cell r="AA544">
            <v>125</v>
          </cell>
          <cell r="AB544">
            <v>142</v>
          </cell>
          <cell r="AC544" t="str">
            <v>No Students</v>
          </cell>
          <cell r="AD544" t="str">
            <v>No Students</v>
          </cell>
          <cell r="AE544" t="str">
            <v>No Students</v>
          </cell>
          <cell r="AF544" t="str">
            <v>No Students</v>
          </cell>
          <cell r="AG544">
            <v>0.5907</v>
          </cell>
        </row>
        <row r="545">
          <cell r="C545">
            <v>3092</v>
          </cell>
          <cell r="D545" t="str">
            <v>Grant Elementary</v>
          </cell>
          <cell r="E545">
            <v>100</v>
          </cell>
          <cell r="F545">
            <v>0</v>
          </cell>
          <cell r="G545">
            <v>91</v>
          </cell>
          <cell r="H545">
            <v>99</v>
          </cell>
          <cell r="I545">
            <v>105</v>
          </cell>
          <cell r="J545">
            <v>96</v>
          </cell>
          <cell r="K545">
            <v>0</v>
          </cell>
          <cell r="L545">
            <v>0</v>
          </cell>
          <cell r="M545">
            <v>0</v>
          </cell>
          <cell r="N545">
            <v>0</v>
          </cell>
          <cell r="O545">
            <v>0</v>
          </cell>
          <cell r="P545">
            <v>0</v>
          </cell>
          <cell r="Q545">
            <v>0</v>
          </cell>
          <cell r="R545">
            <v>0</v>
          </cell>
          <cell r="S545">
            <v>34</v>
          </cell>
          <cell r="T545" t="str">
            <v>No Students</v>
          </cell>
          <cell r="U545">
            <v>52</v>
          </cell>
          <cell r="V545">
            <v>68</v>
          </cell>
          <cell r="W545">
            <v>65</v>
          </cell>
          <cell r="X545">
            <v>58</v>
          </cell>
          <cell r="Y545" t="str">
            <v>No Students</v>
          </cell>
          <cell r="Z545" t="str">
            <v>No Students</v>
          </cell>
          <cell r="AA545" t="str">
            <v>No Students</v>
          </cell>
          <cell r="AB545" t="str">
            <v>No Students</v>
          </cell>
          <cell r="AC545" t="str">
            <v>No Students</v>
          </cell>
          <cell r="AD545" t="str">
            <v>No Students</v>
          </cell>
          <cell r="AE545" t="str">
            <v>No Students</v>
          </cell>
          <cell r="AF545" t="str">
            <v>No Students</v>
          </cell>
          <cell r="AG545">
            <v>0.56420000000000003</v>
          </cell>
        </row>
        <row r="546">
          <cell r="C546">
            <v>2695</v>
          </cell>
          <cell r="D546" t="str">
            <v>Parkway School</v>
          </cell>
          <cell r="E546">
            <v>0</v>
          </cell>
          <cell r="F546">
            <v>0</v>
          </cell>
          <cell r="G546">
            <v>0</v>
          </cell>
          <cell r="H546">
            <v>0</v>
          </cell>
          <cell r="I546">
            <v>0</v>
          </cell>
          <cell r="J546">
            <v>0</v>
          </cell>
          <cell r="K546">
            <v>191</v>
          </cell>
          <cell r="L546">
            <v>218</v>
          </cell>
          <cell r="M546">
            <v>0</v>
          </cell>
          <cell r="N546">
            <v>0</v>
          </cell>
          <cell r="O546">
            <v>0</v>
          </cell>
          <cell r="P546">
            <v>0</v>
          </cell>
          <cell r="Q546">
            <v>0</v>
          </cell>
          <cell r="R546">
            <v>0</v>
          </cell>
          <cell r="S546" t="str">
            <v>No Students</v>
          </cell>
          <cell r="T546" t="str">
            <v>No Students</v>
          </cell>
          <cell r="U546" t="str">
            <v>No Students</v>
          </cell>
          <cell r="V546" t="str">
            <v>No Students</v>
          </cell>
          <cell r="W546" t="str">
            <v>No Students</v>
          </cell>
          <cell r="X546" t="str">
            <v>No Students</v>
          </cell>
          <cell r="Y546">
            <v>124</v>
          </cell>
          <cell r="Z546">
            <v>129</v>
          </cell>
          <cell r="AA546" t="str">
            <v>No Students</v>
          </cell>
          <cell r="AB546" t="str">
            <v>No Students</v>
          </cell>
          <cell r="AC546" t="str">
            <v>No Students</v>
          </cell>
          <cell r="AD546" t="str">
            <v>No Students</v>
          </cell>
          <cell r="AE546" t="str">
            <v>No Students</v>
          </cell>
          <cell r="AF546" t="str">
            <v>No Students</v>
          </cell>
          <cell r="AG546">
            <v>0.61860000000000004</v>
          </cell>
        </row>
        <row r="547">
          <cell r="C547">
            <v>5497</v>
          </cell>
          <cell r="D547" t="str">
            <v>Sage Hills Open Doors</v>
          </cell>
          <cell r="E547">
            <v>0</v>
          </cell>
          <cell r="F547">
            <v>0</v>
          </cell>
          <cell r="G547">
            <v>0</v>
          </cell>
          <cell r="H547">
            <v>0</v>
          </cell>
          <cell r="I547">
            <v>0</v>
          </cell>
          <cell r="J547">
            <v>0</v>
          </cell>
          <cell r="K547">
            <v>0</v>
          </cell>
          <cell r="L547">
            <v>0</v>
          </cell>
          <cell r="M547">
            <v>0</v>
          </cell>
          <cell r="N547">
            <v>0</v>
          </cell>
          <cell r="O547">
            <v>0</v>
          </cell>
          <cell r="P547">
            <v>0</v>
          </cell>
          <cell r="Q547">
            <v>9</v>
          </cell>
          <cell r="R547">
            <v>17</v>
          </cell>
          <cell r="S547" t="str">
            <v>No Students</v>
          </cell>
          <cell r="T547" t="str">
            <v>No Students</v>
          </cell>
          <cell r="U547" t="str">
            <v>No Students</v>
          </cell>
          <cell r="V547" t="str">
            <v>No Students</v>
          </cell>
          <cell r="W547" t="str">
            <v>No Students</v>
          </cell>
          <cell r="X547" t="str">
            <v>No Students</v>
          </cell>
          <cell r="Y547" t="str">
            <v>No Students</v>
          </cell>
          <cell r="Z547" t="str">
            <v>No Students</v>
          </cell>
          <cell r="AA547" t="str">
            <v>No Students</v>
          </cell>
          <cell r="AB547" t="str">
            <v>No Students</v>
          </cell>
          <cell r="AC547" t="str">
            <v>No Students</v>
          </cell>
          <cell r="AD547" t="str">
            <v>No Students</v>
          </cell>
          <cell r="AE547" t="str">
            <v>N&lt;10</v>
          </cell>
          <cell r="AF547">
            <v>12</v>
          </cell>
          <cell r="AG547">
            <v>0.69230000000000003</v>
          </cell>
        </row>
        <row r="548">
          <cell r="C548">
            <v>2355</v>
          </cell>
          <cell r="D548" t="str">
            <v>Evaline Elementary School</v>
          </cell>
          <cell r="E548">
            <v>12</v>
          </cell>
          <cell r="F548">
            <v>0</v>
          </cell>
          <cell r="G548">
            <v>6</v>
          </cell>
          <cell r="H548">
            <v>8</v>
          </cell>
          <cell r="I548">
            <v>5</v>
          </cell>
          <cell r="J548">
            <v>6</v>
          </cell>
          <cell r="K548">
            <v>10</v>
          </cell>
          <cell r="L548">
            <v>6</v>
          </cell>
          <cell r="M548">
            <v>0</v>
          </cell>
          <cell r="N548">
            <v>0</v>
          </cell>
          <cell r="O548">
            <v>0</v>
          </cell>
          <cell r="P548">
            <v>0</v>
          </cell>
          <cell r="Q548">
            <v>0</v>
          </cell>
          <cell r="R548">
            <v>0</v>
          </cell>
          <cell r="S548" t="str">
            <v>N&lt;10</v>
          </cell>
          <cell r="T548" t="str">
            <v>No Students</v>
          </cell>
          <cell r="U548" t="str">
            <v>N&lt;10</v>
          </cell>
          <cell r="V548" t="str">
            <v>N&lt;10</v>
          </cell>
          <cell r="W548" t="str">
            <v>N&lt;10</v>
          </cell>
          <cell r="X548" t="str">
            <v>N&lt;10</v>
          </cell>
          <cell r="Y548" t="str">
            <v>N&lt;10</v>
          </cell>
          <cell r="Z548" t="str">
            <v>N&lt;10</v>
          </cell>
          <cell r="AA548" t="str">
            <v>No Students</v>
          </cell>
          <cell r="AB548" t="str">
            <v>No Students</v>
          </cell>
          <cell r="AC548" t="str">
            <v>No Students</v>
          </cell>
          <cell r="AD548" t="str">
            <v>No Students</v>
          </cell>
          <cell r="AE548" t="str">
            <v>No Students</v>
          </cell>
          <cell r="AF548" t="str">
            <v>No Students</v>
          </cell>
          <cell r="AG548">
            <v>0.50939999999999996</v>
          </cell>
        </row>
        <row r="549">
          <cell r="C549">
            <v>3407</v>
          </cell>
          <cell r="D549" t="str">
            <v>Cascade High School</v>
          </cell>
          <cell r="E549">
            <v>0</v>
          </cell>
          <cell r="F549">
            <v>0</v>
          </cell>
          <cell r="G549">
            <v>0</v>
          </cell>
          <cell r="H549">
            <v>0</v>
          </cell>
          <cell r="I549">
            <v>0</v>
          </cell>
          <cell r="J549">
            <v>0</v>
          </cell>
          <cell r="K549">
            <v>0</v>
          </cell>
          <cell r="L549">
            <v>0</v>
          </cell>
          <cell r="M549">
            <v>0</v>
          </cell>
          <cell r="N549">
            <v>0</v>
          </cell>
          <cell r="O549">
            <v>527</v>
          </cell>
          <cell r="P549">
            <v>421</v>
          </cell>
          <cell r="Q549">
            <v>415</v>
          </cell>
          <cell r="R549">
            <v>431</v>
          </cell>
          <cell r="S549" t="str">
            <v>No Students</v>
          </cell>
          <cell r="T549" t="str">
            <v>No Students</v>
          </cell>
          <cell r="U549" t="str">
            <v>No Students</v>
          </cell>
          <cell r="V549" t="str">
            <v>No Students</v>
          </cell>
          <cell r="W549" t="str">
            <v>No Students</v>
          </cell>
          <cell r="X549" t="str">
            <v>No Students</v>
          </cell>
          <cell r="Y549" t="str">
            <v>No Students</v>
          </cell>
          <cell r="Z549" t="str">
            <v>No Students</v>
          </cell>
          <cell r="AA549" t="str">
            <v>No Students</v>
          </cell>
          <cell r="AB549" t="str">
            <v>No Students</v>
          </cell>
          <cell r="AC549">
            <v>272</v>
          </cell>
          <cell r="AD549">
            <v>203</v>
          </cell>
          <cell r="AE549">
            <v>187</v>
          </cell>
          <cell r="AF549">
            <v>198</v>
          </cell>
          <cell r="AG549">
            <v>0.47939999999999999</v>
          </cell>
        </row>
        <row r="550">
          <cell r="C550">
            <v>4382</v>
          </cell>
          <cell r="D550" t="str">
            <v>Cedar Wood Elementary</v>
          </cell>
          <cell r="E550">
            <v>104</v>
          </cell>
          <cell r="F550">
            <v>0</v>
          </cell>
          <cell r="G550">
            <v>97</v>
          </cell>
          <cell r="H550">
            <v>109</v>
          </cell>
          <cell r="I550">
            <v>114</v>
          </cell>
          <cell r="J550">
            <v>119</v>
          </cell>
          <cell r="K550">
            <v>132</v>
          </cell>
          <cell r="L550">
            <v>0</v>
          </cell>
          <cell r="M550">
            <v>0</v>
          </cell>
          <cell r="N550">
            <v>0</v>
          </cell>
          <cell r="O550">
            <v>0</v>
          </cell>
          <cell r="P550">
            <v>0</v>
          </cell>
          <cell r="Q550">
            <v>0</v>
          </cell>
          <cell r="R550">
            <v>0</v>
          </cell>
          <cell r="S550">
            <v>14</v>
          </cell>
          <cell r="T550" t="str">
            <v>No Students</v>
          </cell>
          <cell r="U550">
            <v>10</v>
          </cell>
          <cell r="V550">
            <v>20</v>
          </cell>
          <cell r="W550">
            <v>19</v>
          </cell>
          <cell r="X550">
            <v>21</v>
          </cell>
          <cell r="Y550">
            <v>20</v>
          </cell>
          <cell r="Z550" t="str">
            <v>No Students</v>
          </cell>
          <cell r="AA550" t="str">
            <v>No Students</v>
          </cell>
          <cell r="AB550" t="str">
            <v>No Students</v>
          </cell>
          <cell r="AC550" t="str">
            <v>No Students</v>
          </cell>
          <cell r="AD550" t="str">
            <v>No Students</v>
          </cell>
          <cell r="AE550" t="str">
            <v>No Students</v>
          </cell>
          <cell r="AF550" t="str">
            <v>No Students</v>
          </cell>
          <cell r="AG550">
            <v>0.15409999999999999</v>
          </cell>
        </row>
        <row r="551">
          <cell r="C551">
            <v>3752</v>
          </cell>
          <cell r="D551" t="str">
            <v>Eisenhower Middle School</v>
          </cell>
          <cell r="E551">
            <v>0</v>
          </cell>
          <cell r="F551">
            <v>0</v>
          </cell>
          <cell r="G551">
            <v>0</v>
          </cell>
          <cell r="H551">
            <v>0</v>
          </cell>
          <cell r="I551">
            <v>0</v>
          </cell>
          <cell r="J551">
            <v>0</v>
          </cell>
          <cell r="K551">
            <v>0</v>
          </cell>
          <cell r="L551">
            <v>295</v>
          </cell>
          <cell r="M551">
            <v>268</v>
          </cell>
          <cell r="N551">
            <v>317</v>
          </cell>
          <cell r="O551">
            <v>0</v>
          </cell>
          <cell r="P551">
            <v>0</v>
          </cell>
          <cell r="Q551">
            <v>0</v>
          </cell>
          <cell r="R551">
            <v>0</v>
          </cell>
          <cell r="S551" t="str">
            <v>No Students</v>
          </cell>
          <cell r="T551" t="str">
            <v>No Students</v>
          </cell>
          <cell r="U551" t="str">
            <v>No Students</v>
          </cell>
          <cell r="V551" t="str">
            <v>No Students</v>
          </cell>
          <cell r="W551" t="str">
            <v>No Students</v>
          </cell>
          <cell r="X551" t="str">
            <v>No Students</v>
          </cell>
          <cell r="Y551" t="str">
            <v>No Students</v>
          </cell>
          <cell r="Z551">
            <v>134</v>
          </cell>
          <cell r="AA551">
            <v>142</v>
          </cell>
          <cell r="AB551">
            <v>142</v>
          </cell>
          <cell r="AC551" t="str">
            <v>No Students</v>
          </cell>
          <cell r="AD551" t="str">
            <v>No Students</v>
          </cell>
          <cell r="AE551" t="str">
            <v>No Students</v>
          </cell>
          <cell r="AF551" t="str">
            <v>No Students</v>
          </cell>
          <cell r="AG551">
            <v>0.47499999999999998</v>
          </cell>
        </row>
        <row r="552">
          <cell r="C552">
            <v>3184</v>
          </cell>
          <cell r="D552" t="str">
            <v>Emerson Elementary School</v>
          </cell>
          <cell r="E552">
            <v>118</v>
          </cell>
          <cell r="F552">
            <v>0</v>
          </cell>
          <cell r="G552">
            <v>125</v>
          </cell>
          <cell r="H552">
            <v>80</v>
          </cell>
          <cell r="I552">
            <v>90</v>
          </cell>
          <cell r="J552">
            <v>94</v>
          </cell>
          <cell r="K552">
            <v>82</v>
          </cell>
          <cell r="L552">
            <v>0</v>
          </cell>
          <cell r="M552">
            <v>0</v>
          </cell>
          <cell r="N552">
            <v>0</v>
          </cell>
          <cell r="O552">
            <v>0</v>
          </cell>
          <cell r="P552">
            <v>0</v>
          </cell>
          <cell r="Q552">
            <v>0</v>
          </cell>
          <cell r="R552">
            <v>0</v>
          </cell>
          <cell r="S552">
            <v>67</v>
          </cell>
          <cell r="T552" t="str">
            <v>No Students</v>
          </cell>
          <cell r="U552">
            <v>74</v>
          </cell>
          <cell r="V552">
            <v>51</v>
          </cell>
          <cell r="W552">
            <v>65</v>
          </cell>
          <cell r="X552">
            <v>59</v>
          </cell>
          <cell r="Y552">
            <v>51</v>
          </cell>
          <cell r="Z552" t="str">
            <v>No Students</v>
          </cell>
          <cell r="AA552" t="str">
            <v>No Students</v>
          </cell>
          <cell r="AB552" t="str">
            <v>No Students</v>
          </cell>
          <cell r="AC552" t="str">
            <v>No Students</v>
          </cell>
          <cell r="AD552" t="str">
            <v>No Students</v>
          </cell>
          <cell r="AE552" t="str">
            <v>No Students</v>
          </cell>
          <cell r="AF552" t="str">
            <v>No Students</v>
          </cell>
          <cell r="AG552">
            <v>0.62309999999999999</v>
          </cell>
        </row>
        <row r="553">
          <cell r="C553">
            <v>2126</v>
          </cell>
          <cell r="D553" t="str">
            <v>Everett High School</v>
          </cell>
          <cell r="E553">
            <v>0</v>
          </cell>
          <cell r="F553">
            <v>0</v>
          </cell>
          <cell r="G553">
            <v>0</v>
          </cell>
          <cell r="H553">
            <v>0</v>
          </cell>
          <cell r="I553">
            <v>0</v>
          </cell>
          <cell r="J553">
            <v>0</v>
          </cell>
          <cell r="K553">
            <v>0</v>
          </cell>
          <cell r="L553">
            <v>0</v>
          </cell>
          <cell r="M553">
            <v>0</v>
          </cell>
          <cell r="N553">
            <v>0</v>
          </cell>
          <cell r="O553">
            <v>436</v>
          </cell>
          <cell r="P553">
            <v>420</v>
          </cell>
          <cell r="Q553">
            <v>412</v>
          </cell>
          <cell r="R553">
            <v>342</v>
          </cell>
          <cell r="S553" t="str">
            <v>No Students</v>
          </cell>
          <cell r="T553" t="str">
            <v>No Students</v>
          </cell>
          <cell r="U553" t="str">
            <v>No Students</v>
          </cell>
          <cell r="V553" t="str">
            <v>No Students</v>
          </cell>
          <cell r="W553" t="str">
            <v>No Students</v>
          </cell>
          <cell r="X553" t="str">
            <v>No Students</v>
          </cell>
          <cell r="Y553" t="str">
            <v>No Students</v>
          </cell>
          <cell r="Z553" t="str">
            <v>No Students</v>
          </cell>
          <cell r="AA553" t="str">
            <v>No Students</v>
          </cell>
          <cell r="AB553" t="str">
            <v>No Students</v>
          </cell>
          <cell r="AC553">
            <v>232</v>
          </cell>
          <cell r="AD553">
            <v>220</v>
          </cell>
          <cell r="AE553">
            <v>206</v>
          </cell>
          <cell r="AF553">
            <v>162</v>
          </cell>
          <cell r="AG553">
            <v>0.50929999999999997</v>
          </cell>
        </row>
        <row r="554">
          <cell r="C554">
            <v>5330</v>
          </cell>
          <cell r="D554" t="str">
            <v>Everett Reengagement Academy</v>
          </cell>
          <cell r="E554">
            <v>0</v>
          </cell>
          <cell r="F554">
            <v>0</v>
          </cell>
          <cell r="G554">
            <v>0</v>
          </cell>
          <cell r="H554">
            <v>0</v>
          </cell>
          <cell r="I554">
            <v>0</v>
          </cell>
          <cell r="J554">
            <v>0</v>
          </cell>
          <cell r="K554">
            <v>0</v>
          </cell>
          <cell r="L554">
            <v>0</v>
          </cell>
          <cell r="M554">
            <v>0</v>
          </cell>
          <cell r="N554">
            <v>0</v>
          </cell>
          <cell r="O554">
            <v>0</v>
          </cell>
          <cell r="P554">
            <v>1</v>
          </cell>
          <cell r="Q554">
            <v>18</v>
          </cell>
          <cell r="R554">
            <v>107</v>
          </cell>
          <cell r="S554" t="str">
            <v>No Students</v>
          </cell>
          <cell r="T554" t="str">
            <v>No Students</v>
          </cell>
          <cell r="U554" t="str">
            <v>No Students</v>
          </cell>
          <cell r="V554" t="str">
            <v>No Students</v>
          </cell>
          <cell r="W554" t="str">
            <v>No Students</v>
          </cell>
          <cell r="X554" t="str">
            <v>No Students</v>
          </cell>
          <cell r="Y554" t="str">
            <v>No Students</v>
          </cell>
          <cell r="Z554" t="str">
            <v>No Students</v>
          </cell>
          <cell r="AA554" t="str">
            <v>No Students</v>
          </cell>
          <cell r="AB554" t="str">
            <v>No Students</v>
          </cell>
          <cell r="AC554" t="str">
            <v>No Students</v>
          </cell>
          <cell r="AD554" t="str">
            <v>N&lt;10</v>
          </cell>
          <cell r="AE554">
            <v>10</v>
          </cell>
          <cell r="AF554">
            <v>61</v>
          </cell>
          <cell r="AG554">
            <v>0.57140000000000002</v>
          </cell>
        </row>
        <row r="555">
          <cell r="C555">
            <v>5670</v>
          </cell>
          <cell r="D555" t="str">
            <v>Everett Virtual Academy</v>
          </cell>
          <cell r="E555">
            <v>0</v>
          </cell>
          <cell r="F555">
            <v>0</v>
          </cell>
          <cell r="G555">
            <v>11</v>
          </cell>
          <cell r="H555">
            <v>7</v>
          </cell>
          <cell r="I555">
            <v>20</v>
          </cell>
          <cell r="J555">
            <v>21</v>
          </cell>
          <cell r="K555">
            <v>18</v>
          </cell>
          <cell r="L555">
            <v>17</v>
          </cell>
          <cell r="M555">
            <v>18</v>
          </cell>
          <cell r="N555">
            <v>23</v>
          </cell>
          <cell r="O555">
            <v>0</v>
          </cell>
          <cell r="P555">
            <v>0</v>
          </cell>
          <cell r="Q555">
            <v>0</v>
          </cell>
          <cell r="R555">
            <v>0</v>
          </cell>
          <cell r="S555" t="str">
            <v>No Students</v>
          </cell>
          <cell r="T555" t="str">
            <v>No Students</v>
          </cell>
          <cell r="U555" t="str">
            <v>N&lt;10</v>
          </cell>
          <cell r="V555" t="str">
            <v>N&lt;10</v>
          </cell>
          <cell r="W555">
            <v>11</v>
          </cell>
          <cell r="X555" t="str">
            <v>N&lt;10</v>
          </cell>
          <cell r="Y555" t="str">
            <v>N&lt;10</v>
          </cell>
          <cell r="Z555" t="str">
            <v>N&lt;10</v>
          </cell>
          <cell r="AA555" t="str">
            <v>N&lt;10</v>
          </cell>
          <cell r="AB555" t="str">
            <v>N&lt;10</v>
          </cell>
          <cell r="AC555" t="str">
            <v>No Students</v>
          </cell>
          <cell r="AD555" t="str">
            <v>No Students</v>
          </cell>
          <cell r="AE555" t="str">
            <v>No Students</v>
          </cell>
          <cell r="AF555" t="str">
            <v>No Students</v>
          </cell>
          <cell r="AG555">
            <v>0.4148</v>
          </cell>
        </row>
        <row r="556">
          <cell r="C556">
            <v>3253</v>
          </cell>
          <cell r="D556" t="str">
            <v>Evergreen Middle School</v>
          </cell>
          <cell r="E556">
            <v>0</v>
          </cell>
          <cell r="F556">
            <v>0</v>
          </cell>
          <cell r="G556">
            <v>0</v>
          </cell>
          <cell r="H556">
            <v>0</v>
          </cell>
          <cell r="I556">
            <v>0</v>
          </cell>
          <cell r="J556">
            <v>0</v>
          </cell>
          <cell r="K556">
            <v>0</v>
          </cell>
          <cell r="L556">
            <v>277</v>
          </cell>
          <cell r="M556">
            <v>315</v>
          </cell>
          <cell r="N556">
            <v>322</v>
          </cell>
          <cell r="O556">
            <v>0</v>
          </cell>
          <cell r="P556">
            <v>0</v>
          </cell>
          <cell r="Q556">
            <v>0</v>
          </cell>
          <cell r="R556">
            <v>0</v>
          </cell>
          <cell r="S556" t="str">
            <v>No Students</v>
          </cell>
          <cell r="T556" t="str">
            <v>No Students</v>
          </cell>
          <cell r="U556" t="str">
            <v>No Students</v>
          </cell>
          <cell r="V556" t="str">
            <v>No Students</v>
          </cell>
          <cell r="W556" t="str">
            <v>No Students</v>
          </cell>
          <cell r="X556" t="str">
            <v>No Students</v>
          </cell>
          <cell r="Y556" t="str">
            <v>No Students</v>
          </cell>
          <cell r="Z556">
            <v>165</v>
          </cell>
          <cell r="AA556">
            <v>188</v>
          </cell>
          <cell r="AB556">
            <v>196</v>
          </cell>
          <cell r="AC556" t="str">
            <v>No Students</v>
          </cell>
          <cell r="AD556" t="str">
            <v>No Students</v>
          </cell>
          <cell r="AE556" t="str">
            <v>No Students</v>
          </cell>
          <cell r="AF556" t="str">
            <v>No Students</v>
          </cell>
          <cell r="AG556">
            <v>0.60070000000000001</v>
          </cell>
        </row>
        <row r="557">
          <cell r="C557">
            <v>5091</v>
          </cell>
          <cell r="D557" t="str">
            <v>Forest View Elementary School</v>
          </cell>
          <cell r="E557">
            <v>92</v>
          </cell>
          <cell r="F557">
            <v>0</v>
          </cell>
          <cell r="G557">
            <v>98</v>
          </cell>
          <cell r="H557">
            <v>99</v>
          </cell>
          <cell r="I557">
            <v>93</v>
          </cell>
          <cell r="J557">
            <v>133</v>
          </cell>
          <cell r="K557">
            <v>120</v>
          </cell>
          <cell r="L557">
            <v>0</v>
          </cell>
          <cell r="M557">
            <v>0</v>
          </cell>
          <cell r="N557">
            <v>0</v>
          </cell>
          <cell r="O557">
            <v>0</v>
          </cell>
          <cell r="P557">
            <v>0</v>
          </cell>
          <cell r="Q557">
            <v>0</v>
          </cell>
          <cell r="R557">
            <v>0</v>
          </cell>
          <cell r="S557" t="str">
            <v>N&lt;10</v>
          </cell>
          <cell r="T557" t="str">
            <v>No Students</v>
          </cell>
          <cell r="U557" t="str">
            <v>N&lt;10</v>
          </cell>
          <cell r="V557">
            <v>15</v>
          </cell>
          <cell r="W557">
            <v>11</v>
          </cell>
          <cell r="X557">
            <v>14</v>
          </cell>
          <cell r="Y557">
            <v>10</v>
          </cell>
          <cell r="Z557" t="str">
            <v>No Students</v>
          </cell>
          <cell r="AA557" t="str">
            <v>No Students</v>
          </cell>
          <cell r="AB557" t="str">
            <v>No Students</v>
          </cell>
          <cell r="AC557" t="str">
            <v>No Students</v>
          </cell>
          <cell r="AD557" t="str">
            <v>No Students</v>
          </cell>
          <cell r="AE557" t="str">
            <v>No Students</v>
          </cell>
          <cell r="AF557" t="str">
            <v>No Students</v>
          </cell>
          <cell r="AG557">
            <v>0.1008</v>
          </cell>
        </row>
        <row r="558">
          <cell r="C558">
            <v>2065</v>
          </cell>
          <cell r="D558" t="str">
            <v>Garfield Elementary School</v>
          </cell>
          <cell r="E558">
            <v>61</v>
          </cell>
          <cell r="F558">
            <v>0</v>
          </cell>
          <cell r="G558">
            <v>64</v>
          </cell>
          <cell r="H558">
            <v>64</v>
          </cell>
          <cell r="I558">
            <v>58</v>
          </cell>
          <cell r="J558">
            <v>80</v>
          </cell>
          <cell r="K558">
            <v>50</v>
          </cell>
          <cell r="L558">
            <v>0</v>
          </cell>
          <cell r="M558">
            <v>0</v>
          </cell>
          <cell r="N558">
            <v>0</v>
          </cell>
          <cell r="O558">
            <v>0</v>
          </cell>
          <cell r="P558">
            <v>0</v>
          </cell>
          <cell r="Q558">
            <v>0</v>
          </cell>
          <cell r="R558">
            <v>0</v>
          </cell>
          <cell r="S558">
            <v>37</v>
          </cell>
          <cell r="T558" t="str">
            <v>No Students</v>
          </cell>
          <cell r="U558">
            <v>35</v>
          </cell>
          <cell r="V558">
            <v>39</v>
          </cell>
          <cell r="W558">
            <v>33</v>
          </cell>
          <cell r="X558">
            <v>57</v>
          </cell>
          <cell r="Y558">
            <v>28</v>
          </cell>
          <cell r="Z558" t="str">
            <v>No Students</v>
          </cell>
          <cell r="AA558" t="str">
            <v>No Students</v>
          </cell>
          <cell r="AB558" t="str">
            <v>No Students</v>
          </cell>
          <cell r="AC558" t="str">
            <v>No Students</v>
          </cell>
          <cell r="AD558" t="str">
            <v>No Students</v>
          </cell>
          <cell r="AE558" t="str">
            <v>No Students</v>
          </cell>
          <cell r="AF558" t="str">
            <v>No Students</v>
          </cell>
          <cell r="AG558">
            <v>0.60740000000000005</v>
          </cell>
        </row>
        <row r="559">
          <cell r="C559">
            <v>4437</v>
          </cell>
          <cell r="D559" t="str">
            <v>Gateway Middle School</v>
          </cell>
          <cell r="E559">
            <v>0</v>
          </cell>
          <cell r="F559">
            <v>0</v>
          </cell>
          <cell r="G559">
            <v>0</v>
          </cell>
          <cell r="H559">
            <v>0</v>
          </cell>
          <cell r="I559">
            <v>0</v>
          </cell>
          <cell r="J559">
            <v>0</v>
          </cell>
          <cell r="K559">
            <v>0</v>
          </cell>
          <cell r="L559">
            <v>351</v>
          </cell>
          <cell r="M559">
            <v>321</v>
          </cell>
          <cell r="N559">
            <v>282</v>
          </cell>
          <cell r="O559">
            <v>0</v>
          </cell>
          <cell r="P559">
            <v>0</v>
          </cell>
          <cell r="Q559">
            <v>0</v>
          </cell>
          <cell r="R559">
            <v>0</v>
          </cell>
          <cell r="S559" t="str">
            <v>No Students</v>
          </cell>
          <cell r="T559" t="str">
            <v>No Students</v>
          </cell>
          <cell r="U559" t="str">
            <v>No Students</v>
          </cell>
          <cell r="V559" t="str">
            <v>No Students</v>
          </cell>
          <cell r="W559" t="str">
            <v>No Students</v>
          </cell>
          <cell r="X559" t="str">
            <v>No Students</v>
          </cell>
          <cell r="Y559" t="str">
            <v>No Students</v>
          </cell>
          <cell r="Z559">
            <v>46</v>
          </cell>
          <cell r="AA559">
            <v>45</v>
          </cell>
          <cell r="AB559">
            <v>40</v>
          </cell>
          <cell r="AC559" t="str">
            <v>No Students</v>
          </cell>
          <cell r="AD559" t="str">
            <v>No Students</v>
          </cell>
          <cell r="AE559" t="str">
            <v>No Students</v>
          </cell>
          <cell r="AF559" t="str">
            <v>No Students</v>
          </cell>
          <cell r="AG559">
            <v>0.13730000000000001</v>
          </cell>
        </row>
        <row r="560">
          <cell r="C560">
            <v>2883</v>
          </cell>
          <cell r="D560" t="str">
            <v>Hawthorne Elementary School - Everett</v>
          </cell>
          <cell r="E560">
            <v>58</v>
          </cell>
          <cell r="F560">
            <v>0</v>
          </cell>
          <cell r="G560">
            <v>66</v>
          </cell>
          <cell r="H560">
            <v>67</v>
          </cell>
          <cell r="I560">
            <v>62</v>
          </cell>
          <cell r="J560">
            <v>57</v>
          </cell>
          <cell r="K560">
            <v>61</v>
          </cell>
          <cell r="L560">
            <v>0</v>
          </cell>
          <cell r="M560">
            <v>0</v>
          </cell>
          <cell r="N560">
            <v>0</v>
          </cell>
          <cell r="O560">
            <v>0</v>
          </cell>
          <cell r="P560">
            <v>0</v>
          </cell>
          <cell r="Q560">
            <v>0</v>
          </cell>
          <cell r="R560">
            <v>0</v>
          </cell>
          <cell r="S560">
            <v>51</v>
          </cell>
          <cell r="T560" t="str">
            <v>No Students</v>
          </cell>
          <cell r="U560">
            <v>45</v>
          </cell>
          <cell r="V560">
            <v>48</v>
          </cell>
          <cell r="W560">
            <v>49</v>
          </cell>
          <cell r="X560">
            <v>37</v>
          </cell>
          <cell r="Y560">
            <v>42</v>
          </cell>
          <cell r="Z560" t="str">
            <v>No Students</v>
          </cell>
          <cell r="AA560" t="str">
            <v>No Students</v>
          </cell>
          <cell r="AB560" t="str">
            <v>No Students</v>
          </cell>
          <cell r="AC560" t="str">
            <v>No Students</v>
          </cell>
          <cell r="AD560" t="str">
            <v>No Students</v>
          </cell>
          <cell r="AE560" t="str">
            <v>No Students</v>
          </cell>
          <cell r="AF560" t="str">
            <v>No Students</v>
          </cell>
          <cell r="AG560">
            <v>0.73319999999999996</v>
          </cell>
        </row>
        <row r="561">
          <cell r="C561">
            <v>4334</v>
          </cell>
          <cell r="D561" t="str">
            <v>Heatherwood Middle School</v>
          </cell>
          <cell r="E561">
            <v>0</v>
          </cell>
          <cell r="F561">
            <v>0</v>
          </cell>
          <cell r="G561">
            <v>0</v>
          </cell>
          <cell r="H561">
            <v>0</v>
          </cell>
          <cell r="I561">
            <v>0</v>
          </cell>
          <cell r="J561">
            <v>0</v>
          </cell>
          <cell r="K561">
            <v>0</v>
          </cell>
          <cell r="L561">
            <v>320</v>
          </cell>
          <cell r="M561">
            <v>333</v>
          </cell>
          <cell r="N561">
            <v>333</v>
          </cell>
          <cell r="O561">
            <v>0</v>
          </cell>
          <cell r="P561">
            <v>0</v>
          </cell>
          <cell r="Q561">
            <v>0</v>
          </cell>
          <cell r="R561">
            <v>0</v>
          </cell>
          <cell r="S561" t="str">
            <v>No Students</v>
          </cell>
          <cell r="T561" t="str">
            <v>No Students</v>
          </cell>
          <cell r="U561" t="str">
            <v>No Students</v>
          </cell>
          <cell r="V561" t="str">
            <v>No Students</v>
          </cell>
          <cell r="W561" t="str">
            <v>No Students</v>
          </cell>
          <cell r="X561" t="str">
            <v>No Students</v>
          </cell>
          <cell r="Y561" t="str">
            <v>No Students</v>
          </cell>
          <cell r="Z561">
            <v>92</v>
          </cell>
          <cell r="AA561">
            <v>87</v>
          </cell>
          <cell r="AB561">
            <v>95</v>
          </cell>
          <cell r="AC561" t="str">
            <v>No Students</v>
          </cell>
          <cell r="AD561" t="str">
            <v>No Students</v>
          </cell>
          <cell r="AE561" t="str">
            <v>No Students</v>
          </cell>
          <cell r="AF561" t="str">
            <v>No Students</v>
          </cell>
          <cell r="AG561">
            <v>0.27789999999999998</v>
          </cell>
        </row>
        <row r="562">
          <cell r="C562">
            <v>4438</v>
          </cell>
          <cell r="D562" t="str">
            <v>Henry M. Jackson High School</v>
          </cell>
          <cell r="E562">
            <v>0</v>
          </cell>
          <cell r="F562">
            <v>0</v>
          </cell>
          <cell r="G562">
            <v>0</v>
          </cell>
          <cell r="H562">
            <v>0</v>
          </cell>
          <cell r="I562">
            <v>0</v>
          </cell>
          <cell r="J562">
            <v>0</v>
          </cell>
          <cell r="K562">
            <v>0</v>
          </cell>
          <cell r="L562">
            <v>0</v>
          </cell>
          <cell r="M562">
            <v>0</v>
          </cell>
          <cell r="N562">
            <v>0</v>
          </cell>
          <cell r="O562">
            <v>573</v>
          </cell>
          <cell r="P562">
            <v>534</v>
          </cell>
          <cell r="Q562">
            <v>530</v>
          </cell>
          <cell r="R562">
            <v>526</v>
          </cell>
          <cell r="S562" t="str">
            <v>No Students</v>
          </cell>
          <cell r="T562" t="str">
            <v>No Students</v>
          </cell>
          <cell r="U562" t="str">
            <v>No Students</v>
          </cell>
          <cell r="V562" t="str">
            <v>No Students</v>
          </cell>
          <cell r="W562" t="str">
            <v>No Students</v>
          </cell>
          <cell r="X562" t="str">
            <v>No Students</v>
          </cell>
          <cell r="Y562" t="str">
            <v>No Students</v>
          </cell>
          <cell r="Z562" t="str">
            <v>No Students</v>
          </cell>
          <cell r="AA562" t="str">
            <v>No Students</v>
          </cell>
          <cell r="AB562" t="str">
            <v>No Students</v>
          </cell>
          <cell r="AC562">
            <v>128</v>
          </cell>
          <cell r="AD562">
            <v>118</v>
          </cell>
          <cell r="AE562">
            <v>100</v>
          </cell>
          <cell r="AF562">
            <v>97</v>
          </cell>
          <cell r="AG562">
            <v>0.20480000000000001</v>
          </cell>
        </row>
        <row r="563">
          <cell r="C563">
            <v>2751</v>
          </cell>
          <cell r="D563" t="str">
            <v>Jackson Elementary School</v>
          </cell>
          <cell r="E563">
            <v>47</v>
          </cell>
          <cell r="F563">
            <v>0</v>
          </cell>
          <cell r="G563">
            <v>56</v>
          </cell>
          <cell r="H563">
            <v>53</v>
          </cell>
          <cell r="I563">
            <v>57</v>
          </cell>
          <cell r="J563">
            <v>42</v>
          </cell>
          <cell r="K563">
            <v>44</v>
          </cell>
          <cell r="L563">
            <v>0</v>
          </cell>
          <cell r="M563">
            <v>0</v>
          </cell>
          <cell r="N563">
            <v>0</v>
          </cell>
          <cell r="O563">
            <v>0</v>
          </cell>
          <cell r="P563">
            <v>0</v>
          </cell>
          <cell r="Q563">
            <v>0</v>
          </cell>
          <cell r="R563">
            <v>0</v>
          </cell>
          <cell r="S563">
            <v>21</v>
          </cell>
          <cell r="T563" t="str">
            <v>No Students</v>
          </cell>
          <cell r="U563">
            <v>38</v>
          </cell>
          <cell r="V563">
            <v>29</v>
          </cell>
          <cell r="W563">
            <v>32</v>
          </cell>
          <cell r="X563">
            <v>22</v>
          </cell>
          <cell r="Y563">
            <v>28</v>
          </cell>
          <cell r="Z563" t="str">
            <v>No Students</v>
          </cell>
          <cell r="AA563" t="str">
            <v>No Students</v>
          </cell>
          <cell r="AB563" t="str">
            <v>No Students</v>
          </cell>
          <cell r="AC563" t="str">
            <v>No Students</v>
          </cell>
          <cell r="AD563" t="str">
            <v>No Students</v>
          </cell>
          <cell r="AE563" t="str">
            <v>No Students</v>
          </cell>
          <cell r="AF563" t="str">
            <v>No Students</v>
          </cell>
          <cell r="AG563">
            <v>0.56859999999999999</v>
          </cell>
        </row>
        <row r="564">
          <cell r="C564">
            <v>3533</v>
          </cell>
          <cell r="D564" t="str">
            <v>Jefferson Elementary</v>
          </cell>
          <cell r="E564">
            <v>89</v>
          </cell>
          <cell r="F564">
            <v>0</v>
          </cell>
          <cell r="G564">
            <v>85</v>
          </cell>
          <cell r="H564">
            <v>77</v>
          </cell>
          <cell r="I564">
            <v>69</v>
          </cell>
          <cell r="J564">
            <v>85</v>
          </cell>
          <cell r="K564">
            <v>90</v>
          </cell>
          <cell r="L564">
            <v>0</v>
          </cell>
          <cell r="M564">
            <v>0</v>
          </cell>
          <cell r="N564">
            <v>0</v>
          </cell>
          <cell r="O564">
            <v>0</v>
          </cell>
          <cell r="P564">
            <v>0</v>
          </cell>
          <cell r="Q564">
            <v>0</v>
          </cell>
          <cell r="R564">
            <v>0</v>
          </cell>
          <cell r="S564">
            <v>36</v>
          </cell>
          <cell r="T564" t="str">
            <v>No Students</v>
          </cell>
          <cell r="U564">
            <v>27</v>
          </cell>
          <cell r="V564">
            <v>43</v>
          </cell>
          <cell r="W564">
            <v>28</v>
          </cell>
          <cell r="X564">
            <v>35</v>
          </cell>
          <cell r="Y564">
            <v>43</v>
          </cell>
          <cell r="Z564" t="str">
            <v>No Students</v>
          </cell>
          <cell r="AA564" t="str">
            <v>No Students</v>
          </cell>
          <cell r="AB564" t="str">
            <v>No Students</v>
          </cell>
          <cell r="AC564" t="str">
            <v>No Students</v>
          </cell>
          <cell r="AD564" t="str">
            <v>No Students</v>
          </cell>
          <cell r="AE564" t="str">
            <v>No Students</v>
          </cell>
          <cell r="AF564" t="str">
            <v>No Students</v>
          </cell>
          <cell r="AG564">
            <v>0.42830000000000001</v>
          </cell>
        </row>
        <row r="565">
          <cell r="C565">
            <v>2811</v>
          </cell>
          <cell r="D565" t="str">
            <v>Lowell Elementary - Everett</v>
          </cell>
          <cell r="E565">
            <v>87</v>
          </cell>
          <cell r="F565">
            <v>0</v>
          </cell>
          <cell r="G565">
            <v>84</v>
          </cell>
          <cell r="H565">
            <v>90</v>
          </cell>
          <cell r="I565">
            <v>77</v>
          </cell>
          <cell r="J565">
            <v>98</v>
          </cell>
          <cell r="K565">
            <v>82</v>
          </cell>
          <cell r="L565">
            <v>0</v>
          </cell>
          <cell r="M565">
            <v>0</v>
          </cell>
          <cell r="N565">
            <v>0</v>
          </cell>
          <cell r="O565">
            <v>0</v>
          </cell>
          <cell r="P565">
            <v>0</v>
          </cell>
          <cell r="Q565">
            <v>0</v>
          </cell>
          <cell r="R565">
            <v>0</v>
          </cell>
          <cell r="S565">
            <v>49</v>
          </cell>
          <cell r="T565" t="str">
            <v>No Students</v>
          </cell>
          <cell r="U565">
            <v>54</v>
          </cell>
          <cell r="V565">
            <v>51</v>
          </cell>
          <cell r="W565">
            <v>43</v>
          </cell>
          <cell r="X565">
            <v>58</v>
          </cell>
          <cell r="Y565">
            <v>52</v>
          </cell>
          <cell r="Z565" t="str">
            <v>No Students</v>
          </cell>
          <cell r="AA565" t="str">
            <v>No Students</v>
          </cell>
          <cell r="AB565" t="str">
            <v>No Students</v>
          </cell>
          <cell r="AC565" t="str">
            <v>No Students</v>
          </cell>
          <cell r="AD565" t="str">
            <v>No Students</v>
          </cell>
          <cell r="AE565" t="str">
            <v>No Students</v>
          </cell>
          <cell r="AF565" t="str">
            <v>No Students</v>
          </cell>
          <cell r="AG565">
            <v>0.5927</v>
          </cell>
        </row>
        <row r="566">
          <cell r="C566">
            <v>2669</v>
          </cell>
          <cell r="D566" t="str">
            <v>Madison Elementary</v>
          </cell>
          <cell r="E566">
            <v>69</v>
          </cell>
          <cell r="F566">
            <v>0</v>
          </cell>
          <cell r="G566">
            <v>66</v>
          </cell>
          <cell r="H566">
            <v>70</v>
          </cell>
          <cell r="I566">
            <v>66</v>
          </cell>
          <cell r="J566">
            <v>59</v>
          </cell>
          <cell r="K566">
            <v>66</v>
          </cell>
          <cell r="L566">
            <v>0</v>
          </cell>
          <cell r="M566">
            <v>0</v>
          </cell>
          <cell r="N566">
            <v>0</v>
          </cell>
          <cell r="O566">
            <v>0</v>
          </cell>
          <cell r="P566">
            <v>0</v>
          </cell>
          <cell r="Q566">
            <v>0</v>
          </cell>
          <cell r="R566">
            <v>0</v>
          </cell>
          <cell r="S566">
            <v>41</v>
          </cell>
          <cell r="T566" t="str">
            <v>No Students</v>
          </cell>
          <cell r="U566">
            <v>39</v>
          </cell>
          <cell r="V566">
            <v>42</v>
          </cell>
          <cell r="W566">
            <v>46</v>
          </cell>
          <cell r="X566">
            <v>40</v>
          </cell>
          <cell r="Y566">
            <v>42</v>
          </cell>
          <cell r="Z566" t="str">
            <v>No Students</v>
          </cell>
          <cell r="AA566" t="str">
            <v>No Students</v>
          </cell>
          <cell r="AB566" t="str">
            <v>No Students</v>
          </cell>
          <cell r="AC566" t="str">
            <v>No Students</v>
          </cell>
          <cell r="AD566" t="str">
            <v>No Students</v>
          </cell>
          <cell r="AE566" t="str">
            <v>No Students</v>
          </cell>
          <cell r="AF566" t="str">
            <v>No Students</v>
          </cell>
          <cell r="AG566">
            <v>0.63129999999999997</v>
          </cell>
        </row>
        <row r="567">
          <cell r="C567">
            <v>4316</v>
          </cell>
          <cell r="D567" t="str">
            <v>Mill Creek Elementary</v>
          </cell>
          <cell r="E567">
            <v>104</v>
          </cell>
          <cell r="F567">
            <v>0</v>
          </cell>
          <cell r="G567">
            <v>104</v>
          </cell>
          <cell r="H567">
            <v>113</v>
          </cell>
          <cell r="I567">
            <v>136</v>
          </cell>
          <cell r="J567">
            <v>107</v>
          </cell>
          <cell r="K567">
            <v>106</v>
          </cell>
          <cell r="L567">
            <v>0</v>
          </cell>
          <cell r="M567">
            <v>0</v>
          </cell>
          <cell r="N567">
            <v>0</v>
          </cell>
          <cell r="O567">
            <v>0</v>
          </cell>
          <cell r="P567">
            <v>0</v>
          </cell>
          <cell r="Q567">
            <v>0</v>
          </cell>
          <cell r="R567">
            <v>0</v>
          </cell>
          <cell r="S567">
            <v>24</v>
          </cell>
          <cell r="T567" t="str">
            <v>No Students</v>
          </cell>
          <cell r="U567">
            <v>20</v>
          </cell>
          <cell r="V567">
            <v>29</v>
          </cell>
          <cell r="W567">
            <v>37</v>
          </cell>
          <cell r="X567">
            <v>21</v>
          </cell>
          <cell r="Y567">
            <v>28</v>
          </cell>
          <cell r="Z567" t="str">
            <v>No Students</v>
          </cell>
          <cell r="AA567" t="str">
            <v>No Students</v>
          </cell>
          <cell r="AB567" t="str">
            <v>No Students</v>
          </cell>
          <cell r="AC567" t="str">
            <v>No Students</v>
          </cell>
          <cell r="AD567" t="str">
            <v>No Students</v>
          </cell>
          <cell r="AE567" t="str">
            <v>No Students</v>
          </cell>
          <cell r="AF567" t="str">
            <v>No Students</v>
          </cell>
          <cell r="AG567">
            <v>0.23730000000000001</v>
          </cell>
        </row>
        <row r="568">
          <cell r="C568">
            <v>3686</v>
          </cell>
          <cell r="D568" t="str">
            <v>Monroe Elementary</v>
          </cell>
          <cell r="E568">
            <v>78</v>
          </cell>
          <cell r="F568">
            <v>0</v>
          </cell>
          <cell r="G568">
            <v>78</v>
          </cell>
          <cell r="H568">
            <v>78</v>
          </cell>
          <cell r="I568">
            <v>74</v>
          </cell>
          <cell r="J568">
            <v>86</v>
          </cell>
          <cell r="K568">
            <v>91</v>
          </cell>
          <cell r="L568">
            <v>0</v>
          </cell>
          <cell r="M568">
            <v>0</v>
          </cell>
          <cell r="N568">
            <v>0</v>
          </cell>
          <cell r="O568">
            <v>0</v>
          </cell>
          <cell r="P568">
            <v>0</v>
          </cell>
          <cell r="Q568">
            <v>0</v>
          </cell>
          <cell r="R568">
            <v>0</v>
          </cell>
          <cell r="S568">
            <v>30</v>
          </cell>
          <cell r="T568" t="str">
            <v>No Students</v>
          </cell>
          <cell r="U568">
            <v>47</v>
          </cell>
          <cell r="V568">
            <v>35</v>
          </cell>
          <cell r="W568">
            <v>37</v>
          </cell>
          <cell r="X568">
            <v>48</v>
          </cell>
          <cell r="Y568">
            <v>42</v>
          </cell>
          <cell r="Z568" t="str">
            <v>No Students</v>
          </cell>
          <cell r="AA568" t="str">
            <v>No Students</v>
          </cell>
          <cell r="AB568" t="str">
            <v>No Students</v>
          </cell>
          <cell r="AC568" t="str">
            <v>No Students</v>
          </cell>
          <cell r="AD568" t="str">
            <v>No Students</v>
          </cell>
          <cell r="AE568" t="str">
            <v>No Students</v>
          </cell>
          <cell r="AF568" t="str">
            <v>No Students</v>
          </cell>
          <cell r="AG568">
            <v>0.49280000000000002</v>
          </cell>
        </row>
        <row r="569">
          <cell r="C569">
            <v>2364</v>
          </cell>
          <cell r="D569" t="str">
            <v>North Middle School</v>
          </cell>
          <cell r="E569">
            <v>0</v>
          </cell>
          <cell r="F569">
            <v>0</v>
          </cell>
          <cell r="G569">
            <v>0</v>
          </cell>
          <cell r="H569">
            <v>0</v>
          </cell>
          <cell r="I569">
            <v>0</v>
          </cell>
          <cell r="J569">
            <v>0</v>
          </cell>
          <cell r="K569">
            <v>0</v>
          </cell>
          <cell r="L569">
            <v>248</v>
          </cell>
          <cell r="M569">
            <v>213</v>
          </cell>
          <cell r="N569">
            <v>246</v>
          </cell>
          <cell r="O569">
            <v>0</v>
          </cell>
          <cell r="P569">
            <v>0</v>
          </cell>
          <cell r="Q569">
            <v>0</v>
          </cell>
          <cell r="R569">
            <v>0</v>
          </cell>
          <cell r="S569" t="str">
            <v>No Students</v>
          </cell>
          <cell r="T569" t="str">
            <v>No Students</v>
          </cell>
          <cell r="U569" t="str">
            <v>No Students</v>
          </cell>
          <cell r="V569" t="str">
            <v>No Students</v>
          </cell>
          <cell r="W569" t="str">
            <v>No Students</v>
          </cell>
          <cell r="X569" t="str">
            <v>No Students</v>
          </cell>
          <cell r="Y569" t="str">
            <v>No Students</v>
          </cell>
          <cell r="Z569">
            <v>154</v>
          </cell>
          <cell r="AA569">
            <v>133</v>
          </cell>
          <cell r="AB569">
            <v>142</v>
          </cell>
          <cell r="AC569" t="str">
            <v>No Students</v>
          </cell>
          <cell r="AD569" t="str">
            <v>No Students</v>
          </cell>
          <cell r="AE569" t="str">
            <v>No Students</v>
          </cell>
          <cell r="AF569" t="str">
            <v>No Students</v>
          </cell>
          <cell r="AG569">
            <v>0.60680000000000001</v>
          </cell>
        </row>
        <row r="570">
          <cell r="C570">
            <v>1663</v>
          </cell>
          <cell r="D570" t="str">
            <v>NW Learning Center</v>
          </cell>
          <cell r="E570">
            <v>0</v>
          </cell>
          <cell r="F570">
            <v>0</v>
          </cell>
          <cell r="G570">
            <v>0</v>
          </cell>
          <cell r="H570">
            <v>0</v>
          </cell>
          <cell r="I570">
            <v>0</v>
          </cell>
          <cell r="J570">
            <v>0</v>
          </cell>
          <cell r="K570">
            <v>0</v>
          </cell>
          <cell r="L570">
            <v>0</v>
          </cell>
          <cell r="M570">
            <v>0</v>
          </cell>
          <cell r="N570">
            <v>0</v>
          </cell>
          <cell r="O570">
            <v>1</v>
          </cell>
          <cell r="P570">
            <v>0</v>
          </cell>
          <cell r="Q570">
            <v>0</v>
          </cell>
          <cell r="R570">
            <v>0</v>
          </cell>
          <cell r="S570" t="str">
            <v>No Students</v>
          </cell>
          <cell r="T570" t="str">
            <v>No Students</v>
          </cell>
          <cell r="U570" t="str">
            <v>No Students</v>
          </cell>
          <cell r="V570" t="str">
            <v>No Students</v>
          </cell>
          <cell r="W570" t="str">
            <v>No Students</v>
          </cell>
          <cell r="X570" t="str">
            <v>No Students</v>
          </cell>
          <cell r="Y570" t="str">
            <v>No Students</v>
          </cell>
          <cell r="Z570" t="str">
            <v>No Students</v>
          </cell>
          <cell r="AA570" t="str">
            <v>No Students</v>
          </cell>
          <cell r="AB570" t="str">
            <v>No Students</v>
          </cell>
          <cell r="AC570" t="str">
            <v>N&lt;10</v>
          </cell>
          <cell r="AD570" t="str">
            <v>No Students</v>
          </cell>
          <cell r="AE570" t="str">
            <v>No Students</v>
          </cell>
          <cell r="AF570" t="str">
            <v>No Students</v>
          </cell>
          <cell r="AG570">
            <v>1</v>
          </cell>
        </row>
        <row r="571">
          <cell r="C571">
            <v>4530</v>
          </cell>
          <cell r="D571" t="str">
            <v>Penny Creek Elementary</v>
          </cell>
          <cell r="E571">
            <v>122</v>
          </cell>
          <cell r="F571">
            <v>0</v>
          </cell>
          <cell r="G571">
            <v>127</v>
          </cell>
          <cell r="H571">
            <v>123</v>
          </cell>
          <cell r="I571">
            <v>146</v>
          </cell>
          <cell r="J571">
            <v>122</v>
          </cell>
          <cell r="K571">
            <v>120</v>
          </cell>
          <cell r="L571">
            <v>0</v>
          </cell>
          <cell r="M571">
            <v>0</v>
          </cell>
          <cell r="N571">
            <v>0</v>
          </cell>
          <cell r="O571">
            <v>0</v>
          </cell>
          <cell r="P571">
            <v>0</v>
          </cell>
          <cell r="Q571">
            <v>0</v>
          </cell>
          <cell r="R571">
            <v>0</v>
          </cell>
          <cell r="S571">
            <v>30</v>
          </cell>
          <cell r="T571" t="str">
            <v>No Students</v>
          </cell>
          <cell r="U571">
            <v>41</v>
          </cell>
          <cell r="V571">
            <v>43</v>
          </cell>
          <cell r="W571">
            <v>41</v>
          </cell>
          <cell r="X571">
            <v>28</v>
          </cell>
          <cell r="Y571">
            <v>40</v>
          </cell>
          <cell r="Z571" t="str">
            <v>No Students</v>
          </cell>
          <cell r="AA571" t="str">
            <v>No Students</v>
          </cell>
          <cell r="AB571" t="str">
            <v>No Students</v>
          </cell>
          <cell r="AC571" t="str">
            <v>No Students</v>
          </cell>
          <cell r="AD571" t="str">
            <v>No Students</v>
          </cell>
          <cell r="AE571" t="str">
            <v>No Students</v>
          </cell>
          <cell r="AF571" t="str">
            <v>No Students</v>
          </cell>
          <cell r="AG571">
            <v>0.29339999999999999</v>
          </cell>
        </row>
        <row r="572">
          <cell r="C572">
            <v>1907</v>
          </cell>
          <cell r="D572" t="str">
            <v>Port Gardner</v>
          </cell>
          <cell r="E572">
            <v>12</v>
          </cell>
          <cell r="F572">
            <v>0</v>
          </cell>
          <cell r="G572">
            <v>13</v>
          </cell>
          <cell r="H572">
            <v>9</v>
          </cell>
          <cell r="I572">
            <v>10</v>
          </cell>
          <cell r="J572">
            <v>11</v>
          </cell>
          <cell r="K572">
            <v>6</v>
          </cell>
          <cell r="L572">
            <v>13</v>
          </cell>
          <cell r="M572">
            <v>4</v>
          </cell>
          <cell r="N572">
            <v>10</v>
          </cell>
          <cell r="O572">
            <v>2</v>
          </cell>
          <cell r="P572">
            <v>3</v>
          </cell>
          <cell r="Q572">
            <v>4</v>
          </cell>
          <cell r="R572">
            <v>4</v>
          </cell>
          <cell r="S572" t="str">
            <v>N&lt;10</v>
          </cell>
          <cell r="T572" t="str">
            <v>No Students</v>
          </cell>
          <cell r="U572" t="str">
            <v>N&lt;10</v>
          </cell>
          <cell r="V572" t="str">
            <v>N&lt;10</v>
          </cell>
          <cell r="W572" t="str">
            <v>N&lt;10</v>
          </cell>
          <cell r="X572" t="str">
            <v>N&lt;10</v>
          </cell>
          <cell r="Y572" t="str">
            <v>N&lt;10</v>
          </cell>
          <cell r="Z572" t="str">
            <v>N&lt;10</v>
          </cell>
          <cell r="AA572" t="str">
            <v>N&lt;10</v>
          </cell>
          <cell r="AB572" t="str">
            <v>N&lt;10</v>
          </cell>
          <cell r="AC572" t="str">
            <v>N&lt;10</v>
          </cell>
          <cell r="AD572" t="str">
            <v>N&lt;10</v>
          </cell>
          <cell r="AE572" t="str">
            <v>N&lt;10</v>
          </cell>
          <cell r="AF572" t="str">
            <v>N&lt;10</v>
          </cell>
          <cell r="AG572">
            <v>0.505</v>
          </cell>
        </row>
        <row r="573">
          <cell r="C573">
            <v>4137</v>
          </cell>
          <cell r="D573" t="str">
            <v>Sequoia High School</v>
          </cell>
          <cell r="E573">
            <v>0</v>
          </cell>
          <cell r="F573">
            <v>0</v>
          </cell>
          <cell r="G573">
            <v>0</v>
          </cell>
          <cell r="H573">
            <v>0</v>
          </cell>
          <cell r="I573">
            <v>0</v>
          </cell>
          <cell r="J573">
            <v>0</v>
          </cell>
          <cell r="K573">
            <v>0</v>
          </cell>
          <cell r="L573">
            <v>0</v>
          </cell>
          <cell r="M573">
            <v>0</v>
          </cell>
          <cell r="N573">
            <v>0</v>
          </cell>
          <cell r="O573">
            <v>13</v>
          </cell>
          <cell r="P573">
            <v>31</v>
          </cell>
          <cell r="Q573">
            <v>56</v>
          </cell>
          <cell r="R573">
            <v>62</v>
          </cell>
          <cell r="S573" t="str">
            <v>No Students</v>
          </cell>
          <cell r="T573" t="str">
            <v>No Students</v>
          </cell>
          <cell r="U573" t="str">
            <v>No Students</v>
          </cell>
          <cell r="V573" t="str">
            <v>No Students</v>
          </cell>
          <cell r="W573" t="str">
            <v>No Students</v>
          </cell>
          <cell r="X573" t="str">
            <v>No Students</v>
          </cell>
          <cell r="Y573" t="str">
            <v>No Students</v>
          </cell>
          <cell r="Z573" t="str">
            <v>No Students</v>
          </cell>
          <cell r="AA573" t="str">
            <v>No Students</v>
          </cell>
          <cell r="AB573" t="str">
            <v>No Students</v>
          </cell>
          <cell r="AC573" t="str">
            <v>N&lt;10</v>
          </cell>
          <cell r="AD573">
            <v>22</v>
          </cell>
          <cell r="AE573">
            <v>23</v>
          </cell>
          <cell r="AF573">
            <v>31</v>
          </cell>
          <cell r="AG573">
            <v>0.52470000000000006</v>
          </cell>
        </row>
        <row r="574">
          <cell r="C574">
            <v>4298</v>
          </cell>
          <cell r="D574" t="str">
            <v>Silver Firs Elementary</v>
          </cell>
          <cell r="E574">
            <v>77</v>
          </cell>
          <cell r="F574">
            <v>0</v>
          </cell>
          <cell r="G574">
            <v>92</v>
          </cell>
          <cell r="H574">
            <v>83</v>
          </cell>
          <cell r="I574">
            <v>82</v>
          </cell>
          <cell r="J574">
            <v>88</v>
          </cell>
          <cell r="K574">
            <v>65</v>
          </cell>
          <cell r="L574">
            <v>0</v>
          </cell>
          <cell r="M574">
            <v>0</v>
          </cell>
          <cell r="N574">
            <v>0</v>
          </cell>
          <cell r="O574">
            <v>0</v>
          </cell>
          <cell r="P574">
            <v>0</v>
          </cell>
          <cell r="Q574">
            <v>0</v>
          </cell>
          <cell r="R574">
            <v>0</v>
          </cell>
          <cell r="S574" t="str">
            <v>N&lt;10</v>
          </cell>
          <cell r="T574" t="str">
            <v>No Students</v>
          </cell>
          <cell r="U574" t="str">
            <v>N&lt;10</v>
          </cell>
          <cell r="V574">
            <v>15</v>
          </cell>
          <cell r="W574">
            <v>11</v>
          </cell>
          <cell r="X574">
            <v>21</v>
          </cell>
          <cell r="Y574" t="str">
            <v>N&lt;10</v>
          </cell>
          <cell r="Z574" t="str">
            <v>No Students</v>
          </cell>
          <cell r="AA574" t="str">
            <v>No Students</v>
          </cell>
          <cell r="AB574" t="str">
            <v>No Students</v>
          </cell>
          <cell r="AC574" t="str">
            <v>No Students</v>
          </cell>
          <cell r="AD574" t="str">
            <v>No Students</v>
          </cell>
          <cell r="AE574" t="str">
            <v>No Students</v>
          </cell>
          <cell r="AF574" t="str">
            <v>No Students</v>
          </cell>
          <cell r="AG574">
            <v>0.14990000000000001</v>
          </cell>
        </row>
        <row r="575">
          <cell r="C575">
            <v>2545</v>
          </cell>
          <cell r="D575" t="str">
            <v>Silver Lake Elementary - Everett</v>
          </cell>
          <cell r="E575">
            <v>91</v>
          </cell>
          <cell r="F575">
            <v>0</v>
          </cell>
          <cell r="G575">
            <v>99</v>
          </cell>
          <cell r="H575">
            <v>74</v>
          </cell>
          <cell r="I575">
            <v>84</v>
          </cell>
          <cell r="J575">
            <v>74</v>
          </cell>
          <cell r="K575">
            <v>90</v>
          </cell>
          <cell r="L575">
            <v>0</v>
          </cell>
          <cell r="M575">
            <v>0</v>
          </cell>
          <cell r="N575">
            <v>0</v>
          </cell>
          <cell r="O575">
            <v>0</v>
          </cell>
          <cell r="P575">
            <v>0</v>
          </cell>
          <cell r="Q575">
            <v>0</v>
          </cell>
          <cell r="R575">
            <v>0</v>
          </cell>
          <cell r="S575">
            <v>43</v>
          </cell>
          <cell r="T575" t="str">
            <v>No Students</v>
          </cell>
          <cell r="U575">
            <v>54</v>
          </cell>
          <cell r="V575">
            <v>39</v>
          </cell>
          <cell r="W575">
            <v>43</v>
          </cell>
          <cell r="X575">
            <v>37</v>
          </cell>
          <cell r="Y575">
            <v>50</v>
          </cell>
          <cell r="Z575" t="str">
            <v>No Students</v>
          </cell>
          <cell r="AA575" t="str">
            <v>No Students</v>
          </cell>
          <cell r="AB575" t="str">
            <v>No Students</v>
          </cell>
          <cell r="AC575" t="str">
            <v>No Students</v>
          </cell>
          <cell r="AD575" t="str">
            <v>No Students</v>
          </cell>
          <cell r="AE575" t="str">
            <v>No Students</v>
          </cell>
          <cell r="AF575" t="str">
            <v>No Students</v>
          </cell>
          <cell r="AG575">
            <v>0.51949999999999996</v>
          </cell>
        </row>
        <row r="576">
          <cell r="C576">
            <v>3903</v>
          </cell>
          <cell r="D576" t="str">
            <v>Special Services</v>
          </cell>
          <cell r="E576">
            <v>0</v>
          </cell>
          <cell r="F576">
            <v>0</v>
          </cell>
          <cell r="G576">
            <v>0</v>
          </cell>
          <cell r="H576">
            <v>1</v>
          </cell>
          <cell r="I576">
            <v>0</v>
          </cell>
          <cell r="J576">
            <v>0</v>
          </cell>
          <cell r="K576">
            <v>1</v>
          </cell>
          <cell r="L576">
            <v>1</v>
          </cell>
          <cell r="M576">
            <v>1</v>
          </cell>
          <cell r="N576">
            <v>1</v>
          </cell>
          <cell r="O576">
            <v>2</v>
          </cell>
          <cell r="P576">
            <v>2</v>
          </cell>
          <cell r="Q576">
            <v>2</v>
          </cell>
          <cell r="R576">
            <v>1</v>
          </cell>
          <cell r="S576" t="str">
            <v>No Students</v>
          </cell>
          <cell r="T576" t="str">
            <v>No Students</v>
          </cell>
          <cell r="U576" t="str">
            <v>No Students</v>
          </cell>
          <cell r="V576" t="str">
            <v>No Students</v>
          </cell>
          <cell r="W576" t="str">
            <v>No Students</v>
          </cell>
          <cell r="X576" t="str">
            <v>No Students</v>
          </cell>
          <cell r="Y576" t="str">
            <v>No Students</v>
          </cell>
          <cell r="Z576" t="str">
            <v>No Students</v>
          </cell>
          <cell r="AA576" t="str">
            <v>No Students</v>
          </cell>
          <cell r="AB576" t="str">
            <v>N&lt;10</v>
          </cell>
          <cell r="AC576" t="str">
            <v>No Students</v>
          </cell>
          <cell r="AD576" t="str">
            <v>N&lt;10</v>
          </cell>
          <cell r="AE576" t="str">
            <v>N&lt;10</v>
          </cell>
          <cell r="AF576" t="str">
            <v>No Students</v>
          </cell>
          <cell r="AG576">
            <v>0.25</v>
          </cell>
        </row>
        <row r="577">
          <cell r="C577">
            <v>5570</v>
          </cell>
          <cell r="D577" t="str">
            <v>Tambark Creek Elementary School</v>
          </cell>
          <cell r="E577">
            <v>116</v>
          </cell>
          <cell r="F577">
            <v>0</v>
          </cell>
          <cell r="G577">
            <v>136</v>
          </cell>
          <cell r="H577">
            <v>125</v>
          </cell>
          <cell r="I577">
            <v>128</v>
          </cell>
          <cell r="J577">
            <v>111</v>
          </cell>
          <cell r="K577">
            <v>106</v>
          </cell>
          <cell r="L577">
            <v>0</v>
          </cell>
          <cell r="M577">
            <v>0</v>
          </cell>
          <cell r="N577">
            <v>0</v>
          </cell>
          <cell r="O577">
            <v>0</v>
          </cell>
          <cell r="P577">
            <v>0</v>
          </cell>
          <cell r="Q577">
            <v>0</v>
          </cell>
          <cell r="R577">
            <v>0</v>
          </cell>
          <cell r="S577" t="str">
            <v>N&lt;10</v>
          </cell>
          <cell r="T577" t="str">
            <v>No Students</v>
          </cell>
          <cell r="U577">
            <v>12</v>
          </cell>
          <cell r="V577" t="str">
            <v>N&lt;10</v>
          </cell>
          <cell r="W577">
            <v>12</v>
          </cell>
          <cell r="X577" t="str">
            <v>N&lt;10</v>
          </cell>
          <cell r="Y577" t="str">
            <v>N&lt;10</v>
          </cell>
          <cell r="Z577" t="str">
            <v>No Students</v>
          </cell>
          <cell r="AA577" t="str">
            <v>No Students</v>
          </cell>
          <cell r="AB577" t="str">
            <v>No Students</v>
          </cell>
          <cell r="AC577" t="str">
            <v>No Students</v>
          </cell>
          <cell r="AD577" t="str">
            <v>No Students</v>
          </cell>
          <cell r="AE577" t="str">
            <v>No Students</v>
          </cell>
          <cell r="AF577" t="str">
            <v>No Students</v>
          </cell>
          <cell r="AG577">
            <v>6.7900000000000002E-2</v>
          </cell>
        </row>
        <row r="578">
          <cell r="C578">
            <v>3002</v>
          </cell>
          <cell r="D578" t="str">
            <v>View Ridge Elementary</v>
          </cell>
          <cell r="E578">
            <v>72</v>
          </cell>
          <cell r="F578">
            <v>0</v>
          </cell>
          <cell r="G578">
            <v>76</v>
          </cell>
          <cell r="H578">
            <v>73</v>
          </cell>
          <cell r="I578">
            <v>88</v>
          </cell>
          <cell r="J578">
            <v>79</v>
          </cell>
          <cell r="K578">
            <v>91</v>
          </cell>
          <cell r="L578">
            <v>0</v>
          </cell>
          <cell r="M578">
            <v>0</v>
          </cell>
          <cell r="N578">
            <v>0</v>
          </cell>
          <cell r="O578">
            <v>0</v>
          </cell>
          <cell r="P578">
            <v>0</v>
          </cell>
          <cell r="Q578">
            <v>0</v>
          </cell>
          <cell r="R578">
            <v>0</v>
          </cell>
          <cell r="S578">
            <v>36</v>
          </cell>
          <cell r="T578" t="str">
            <v>No Students</v>
          </cell>
          <cell r="U578">
            <v>42</v>
          </cell>
          <cell r="V578">
            <v>35</v>
          </cell>
          <cell r="W578">
            <v>44</v>
          </cell>
          <cell r="X578">
            <v>34</v>
          </cell>
          <cell r="Y578">
            <v>46</v>
          </cell>
          <cell r="Z578" t="str">
            <v>No Students</v>
          </cell>
          <cell r="AA578" t="str">
            <v>No Students</v>
          </cell>
          <cell r="AB578" t="str">
            <v>No Students</v>
          </cell>
          <cell r="AC578" t="str">
            <v>No Students</v>
          </cell>
          <cell r="AD578" t="str">
            <v>No Students</v>
          </cell>
          <cell r="AE578" t="str">
            <v>No Students</v>
          </cell>
          <cell r="AF578" t="str">
            <v>No Students</v>
          </cell>
          <cell r="AG578">
            <v>0.49480000000000002</v>
          </cell>
        </row>
        <row r="579">
          <cell r="C579">
            <v>2752</v>
          </cell>
          <cell r="D579" t="str">
            <v>Whittier Elementary</v>
          </cell>
          <cell r="E579">
            <v>63</v>
          </cell>
          <cell r="F579">
            <v>0</v>
          </cell>
          <cell r="G579">
            <v>63</v>
          </cell>
          <cell r="H579">
            <v>73</v>
          </cell>
          <cell r="I579">
            <v>69</v>
          </cell>
          <cell r="J579">
            <v>65</v>
          </cell>
          <cell r="K579">
            <v>68</v>
          </cell>
          <cell r="L579">
            <v>0</v>
          </cell>
          <cell r="M579">
            <v>0</v>
          </cell>
          <cell r="N579">
            <v>0</v>
          </cell>
          <cell r="O579">
            <v>0</v>
          </cell>
          <cell r="P579">
            <v>0</v>
          </cell>
          <cell r="Q579">
            <v>0</v>
          </cell>
          <cell r="R579">
            <v>0</v>
          </cell>
          <cell r="S579">
            <v>28</v>
          </cell>
          <cell r="T579" t="str">
            <v>No Students</v>
          </cell>
          <cell r="U579">
            <v>31</v>
          </cell>
          <cell r="V579">
            <v>33</v>
          </cell>
          <cell r="W579">
            <v>29</v>
          </cell>
          <cell r="X579">
            <v>22</v>
          </cell>
          <cell r="Y579">
            <v>21</v>
          </cell>
          <cell r="Z579" t="str">
            <v>No Students</v>
          </cell>
          <cell r="AA579" t="str">
            <v>No Students</v>
          </cell>
          <cell r="AB579" t="str">
            <v>No Students</v>
          </cell>
          <cell r="AC579" t="str">
            <v>No Students</v>
          </cell>
          <cell r="AD579" t="str">
            <v>No Students</v>
          </cell>
          <cell r="AE579" t="str">
            <v>No Students</v>
          </cell>
          <cell r="AF579" t="str">
            <v>No Students</v>
          </cell>
          <cell r="AG579">
            <v>0.40899999999999997</v>
          </cell>
        </row>
        <row r="580">
          <cell r="C580">
            <v>4125</v>
          </cell>
          <cell r="D580" t="str">
            <v>Woodside Elementary</v>
          </cell>
          <cell r="E580">
            <v>93</v>
          </cell>
          <cell r="F580">
            <v>0</v>
          </cell>
          <cell r="G580">
            <v>102</v>
          </cell>
          <cell r="H580">
            <v>105</v>
          </cell>
          <cell r="I580">
            <v>79</v>
          </cell>
          <cell r="J580">
            <v>93</v>
          </cell>
          <cell r="K580">
            <v>86</v>
          </cell>
          <cell r="L580">
            <v>0</v>
          </cell>
          <cell r="M580">
            <v>0</v>
          </cell>
          <cell r="N580">
            <v>0</v>
          </cell>
          <cell r="O580">
            <v>0</v>
          </cell>
          <cell r="P580">
            <v>0</v>
          </cell>
          <cell r="Q580">
            <v>0</v>
          </cell>
          <cell r="R580">
            <v>0</v>
          </cell>
          <cell r="S580">
            <v>23</v>
          </cell>
          <cell r="T580" t="str">
            <v>No Students</v>
          </cell>
          <cell r="U580">
            <v>33</v>
          </cell>
          <cell r="V580">
            <v>49</v>
          </cell>
          <cell r="W580">
            <v>29</v>
          </cell>
          <cell r="X580">
            <v>44</v>
          </cell>
          <cell r="Y580">
            <v>37</v>
          </cell>
          <cell r="Z580" t="str">
            <v>No Students</v>
          </cell>
          <cell r="AA580" t="str">
            <v>No Students</v>
          </cell>
          <cell r="AB580" t="str">
            <v>No Students</v>
          </cell>
          <cell r="AC580" t="str">
            <v>No Students</v>
          </cell>
          <cell r="AD580" t="str">
            <v>No Students</v>
          </cell>
          <cell r="AE580" t="str">
            <v>No Students</v>
          </cell>
          <cell r="AF580" t="str">
            <v>No Students</v>
          </cell>
          <cell r="AG580">
            <v>0.38529999999999998</v>
          </cell>
        </row>
        <row r="581">
          <cell r="C581">
            <v>1646</v>
          </cell>
          <cell r="D581" t="str">
            <v>49th Street Academy</v>
          </cell>
          <cell r="E581">
            <v>0</v>
          </cell>
          <cell r="F581">
            <v>0</v>
          </cell>
          <cell r="G581">
            <v>1</v>
          </cell>
          <cell r="H581">
            <v>3</v>
          </cell>
          <cell r="I581">
            <v>1</v>
          </cell>
          <cell r="J581">
            <v>3</v>
          </cell>
          <cell r="K581">
            <v>6</v>
          </cell>
          <cell r="L581">
            <v>4</v>
          </cell>
          <cell r="M581">
            <v>5</v>
          </cell>
          <cell r="N581">
            <v>5</v>
          </cell>
          <cell r="O581">
            <v>1</v>
          </cell>
          <cell r="P581">
            <v>3</v>
          </cell>
          <cell r="Q581">
            <v>1</v>
          </cell>
          <cell r="R581">
            <v>65</v>
          </cell>
          <cell r="S581" t="str">
            <v>No Students</v>
          </cell>
          <cell r="T581" t="str">
            <v>No Students</v>
          </cell>
          <cell r="U581" t="str">
            <v>N&lt;10</v>
          </cell>
          <cell r="V581" t="str">
            <v>N&lt;10</v>
          </cell>
          <cell r="W581" t="str">
            <v>N&lt;10</v>
          </cell>
          <cell r="X581" t="str">
            <v>N&lt;10</v>
          </cell>
          <cell r="Y581" t="str">
            <v>N&lt;10</v>
          </cell>
          <cell r="Z581" t="str">
            <v>N&lt;10</v>
          </cell>
          <cell r="AA581" t="str">
            <v>N&lt;10</v>
          </cell>
          <cell r="AB581" t="str">
            <v>N&lt;10</v>
          </cell>
          <cell r="AC581" t="str">
            <v>N&lt;10</v>
          </cell>
          <cell r="AD581" t="str">
            <v>N&lt;10</v>
          </cell>
          <cell r="AE581" t="str">
            <v>N&lt;10</v>
          </cell>
          <cell r="AF581">
            <v>42</v>
          </cell>
          <cell r="AG581">
            <v>0.72450000000000003</v>
          </cell>
        </row>
        <row r="582">
          <cell r="C582">
            <v>4299</v>
          </cell>
          <cell r="D582" t="str">
            <v>Burnt Bridge Creek Elementary Sch</v>
          </cell>
          <cell r="E582">
            <v>54</v>
          </cell>
          <cell r="F582">
            <v>0</v>
          </cell>
          <cell r="G582">
            <v>52</v>
          </cell>
          <cell r="H582">
            <v>62</v>
          </cell>
          <cell r="I582">
            <v>58</v>
          </cell>
          <cell r="J582">
            <v>66</v>
          </cell>
          <cell r="K582">
            <v>84</v>
          </cell>
          <cell r="L582">
            <v>0</v>
          </cell>
          <cell r="M582">
            <v>0</v>
          </cell>
          <cell r="N582">
            <v>0</v>
          </cell>
          <cell r="O582">
            <v>0</v>
          </cell>
          <cell r="P582">
            <v>0</v>
          </cell>
          <cell r="Q582">
            <v>0</v>
          </cell>
          <cell r="R582">
            <v>0</v>
          </cell>
          <cell r="S582">
            <v>31</v>
          </cell>
          <cell r="T582" t="str">
            <v>No Students</v>
          </cell>
          <cell r="U582">
            <v>28</v>
          </cell>
          <cell r="V582">
            <v>36</v>
          </cell>
          <cell r="W582">
            <v>34</v>
          </cell>
          <cell r="X582">
            <v>39</v>
          </cell>
          <cell r="Y582">
            <v>55</v>
          </cell>
          <cell r="Z582" t="str">
            <v>No Students</v>
          </cell>
          <cell r="AA582" t="str">
            <v>No Students</v>
          </cell>
          <cell r="AB582" t="str">
            <v>No Students</v>
          </cell>
          <cell r="AC582" t="str">
            <v>No Students</v>
          </cell>
          <cell r="AD582" t="str">
            <v>No Students</v>
          </cell>
          <cell r="AE582" t="str">
            <v>No Students</v>
          </cell>
          <cell r="AF582" t="str">
            <v>No Students</v>
          </cell>
          <cell r="AG582">
            <v>0.59309999999999996</v>
          </cell>
        </row>
        <row r="583">
          <cell r="C583">
            <v>3736</v>
          </cell>
          <cell r="D583" t="str">
            <v>Burton Elementary School</v>
          </cell>
          <cell r="E583">
            <v>57</v>
          </cell>
          <cell r="F583">
            <v>0</v>
          </cell>
          <cell r="G583">
            <v>56</v>
          </cell>
          <cell r="H583">
            <v>51</v>
          </cell>
          <cell r="I583">
            <v>62</v>
          </cell>
          <cell r="J583">
            <v>62</v>
          </cell>
          <cell r="K583">
            <v>62</v>
          </cell>
          <cell r="L583">
            <v>0</v>
          </cell>
          <cell r="M583">
            <v>0</v>
          </cell>
          <cell r="N583">
            <v>0</v>
          </cell>
          <cell r="O583">
            <v>0</v>
          </cell>
          <cell r="P583">
            <v>0</v>
          </cell>
          <cell r="Q583">
            <v>0</v>
          </cell>
          <cell r="R583">
            <v>0</v>
          </cell>
          <cell r="S583">
            <v>27</v>
          </cell>
          <cell r="T583" t="str">
            <v>No Students</v>
          </cell>
          <cell r="U583">
            <v>38</v>
          </cell>
          <cell r="V583">
            <v>37</v>
          </cell>
          <cell r="W583">
            <v>47</v>
          </cell>
          <cell r="X583">
            <v>48</v>
          </cell>
          <cell r="Y583">
            <v>42</v>
          </cell>
          <cell r="Z583" t="str">
            <v>No Students</v>
          </cell>
          <cell r="AA583" t="str">
            <v>No Students</v>
          </cell>
          <cell r="AB583" t="str">
            <v>No Students</v>
          </cell>
          <cell r="AC583" t="str">
            <v>No Students</v>
          </cell>
          <cell r="AD583" t="str">
            <v>No Students</v>
          </cell>
          <cell r="AE583" t="str">
            <v>No Students</v>
          </cell>
          <cell r="AF583" t="str">
            <v>No Students</v>
          </cell>
          <cell r="AG583">
            <v>0.68289999999999995</v>
          </cell>
        </row>
        <row r="584">
          <cell r="C584">
            <v>3785</v>
          </cell>
          <cell r="D584" t="str">
            <v>Cascade Middle School</v>
          </cell>
          <cell r="E584">
            <v>0</v>
          </cell>
          <cell r="F584">
            <v>0</v>
          </cell>
          <cell r="G584">
            <v>0</v>
          </cell>
          <cell r="H584">
            <v>0</v>
          </cell>
          <cell r="I584">
            <v>0</v>
          </cell>
          <cell r="J584">
            <v>0</v>
          </cell>
          <cell r="K584">
            <v>0</v>
          </cell>
          <cell r="L584">
            <v>280</v>
          </cell>
          <cell r="M584">
            <v>296</v>
          </cell>
          <cell r="N584">
            <v>285</v>
          </cell>
          <cell r="O584">
            <v>0</v>
          </cell>
          <cell r="P584">
            <v>0</v>
          </cell>
          <cell r="Q584">
            <v>0</v>
          </cell>
          <cell r="R584">
            <v>0</v>
          </cell>
          <cell r="S584" t="str">
            <v>No Students</v>
          </cell>
          <cell r="T584" t="str">
            <v>No Students</v>
          </cell>
          <cell r="U584" t="str">
            <v>No Students</v>
          </cell>
          <cell r="V584" t="str">
            <v>No Students</v>
          </cell>
          <cell r="W584" t="str">
            <v>No Students</v>
          </cell>
          <cell r="X584" t="str">
            <v>No Students</v>
          </cell>
          <cell r="Y584" t="str">
            <v>No Students</v>
          </cell>
          <cell r="Z584">
            <v>194</v>
          </cell>
          <cell r="AA584">
            <v>218</v>
          </cell>
          <cell r="AB584">
            <v>200</v>
          </cell>
          <cell r="AC584" t="str">
            <v>No Students</v>
          </cell>
          <cell r="AD584" t="str">
            <v>No Students</v>
          </cell>
          <cell r="AE584" t="str">
            <v>No Students</v>
          </cell>
          <cell r="AF584" t="str">
            <v>No Students</v>
          </cell>
          <cell r="AG584">
            <v>0.71079999999999999</v>
          </cell>
        </row>
        <row r="585">
          <cell r="C585">
            <v>4203</v>
          </cell>
          <cell r="D585" t="str">
            <v>Cascadia Technical Academy Skills Center</v>
          </cell>
          <cell r="E585">
            <v>0</v>
          </cell>
          <cell r="F585">
            <v>0</v>
          </cell>
          <cell r="G585">
            <v>0</v>
          </cell>
          <cell r="H585">
            <v>0</v>
          </cell>
          <cell r="I585">
            <v>0</v>
          </cell>
          <cell r="J585">
            <v>0</v>
          </cell>
          <cell r="K585">
            <v>0</v>
          </cell>
          <cell r="L585">
            <v>0</v>
          </cell>
          <cell r="M585">
            <v>0</v>
          </cell>
          <cell r="N585">
            <v>0</v>
          </cell>
          <cell r="O585">
            <v>0</v>
          </cell>
          <cell r="P585">
            <v>0</v>
          </cell>
          <cell r="Q585">
            <v>1</v>
          </cell>
          <cell r="R585">
            <v>0</v>
          </cell>
          <cell r="S585" t="str">
            <v>No Students</v>
          </cell>
          <cell r="T585" t="str">
            <v>No Students</v>
          </cell>
          <cell r="U585" t="str">
            <v>No Students</v>
          </cell>
          <cell r="V585" t="str">
            <v>No Students</v>
          </cell>
          <cell r="W585" t="str">
            <v>No Students</v>
          </cell>
          <cell r="X585" t="str">
            <v>No Students</v>
          </cell>
          <cell r="Y585" t="str">
            <v>No Students</v>
          </cell>
          <cell r="Z585" t="str">
            <v>No Students</v>
          </cell>
          <cell r="AA585" t="str">
            <v>No Students</v>
          </cell>
          <cell r="AB585" t="str">
            <v>No Students</v>
          </cell>
          <cell r="AC585" t="str">
            <v>No Students</v>
          </cell>
          <cell r="AD585" t="str">
            <v>No Students</v>
          </cell>
          <cell r="AE585" t="str">
            <v>N&lt;10</v>
          </cell>
          <cell r="AF585" t="str">
            <v>No Students</v>
          </cell>
          <cell r="AG585">
            <v>1</v>
          </cell>
        </row>
        <row r="586">
          <cell r="C586">
            <v>4587</v>
          </cell>
          <cell r="D586" t="str">
            <v>Columbia Valley Elementary</v>
          </cell>
          <cell r="E586">
            <v>70</v>
          </cell>
          <cell r="F586">
            <v>0</v>
          </cell>
          <cell r="G586">
            <v>68</v>
          </cell>
          <cell r="H586">
            <v>59</v>
          </cell>
          <cell r="I586">
            <v>76</v>
          </cell>
          <cell r="J586">
            <v>58</v>
          </cell>
          <cell r="K586">
            <v>73</v>
          </cell>
          <cell r="L586">
            <v>0</v>
          </cell>
          <cell r="M586">
            <v>0</v>
          </cell>
          <cell r="N586">
            <v>0</v>
          </cell>
          <cell r="O586">
            <v>0</v>
          </cell>
          <cell r="P586">
            <v>0</v>
          </cell>
          <cell r="Q586">
            <v>0</v>
          </cell>
          <cell r="R586">
            <v>0</v>
          </cell>
          <cell r="S586">
            <v>25</v>
          </cell>
          <cell r="T586" t="str">
            <v>No Students</v>
          </cell>
          <cell r="U586">
            <v>39</v>
          </cell>
          <cell r="V586">
            <v>26</v>
          </cell>
          <cell r="W586">
            <v>40</v>
          </cell>
          <cell r="X586">
            <v>34</v>
          </cell>
          <cell r="Y586">
            <v>37</v>
          </cell>
          <cell r="Z586" t="str">
            <v>No Students</v>
          </cell>
          <cell r="AA586" t="str">
            <v>No Students</v>
          </cell>
          <cell r="AB586" t="str">
            <v>No Students</v>
          </cell>
          <cell r="AC586" t="str">
            <v>No Students</v>
          </cell>
          <cell r="AD586" t="str">
            <v>No Students</v>
          </cell>
          <cell r="AE586" t="str">
            <v>No Students</v>
          </cell>
          <cell r="AF586" t="str">
            <v>No Students</v>
          </cell>
          <cell r="AG586">
            <v>0.4975</v>
          </cell>
        </row>
        <row r="587">
          <cell r="C587">
            <v>3320</v>
          </cell>
          <cell r="D587" t="str">
            <v>Covington Middle School</v>
          </cell>
          <cell r="E587">
            <v>0</v>
          </cell>
          <cell r="F587">
            <v>0</v>
          </cell>
          <cell r="G587">
            <v>0</v>
          </cell>
          <cell r="H587">
            <v>0</v>
          </cell>
          <cell r="I587">
            <v>0</v>
          </cell>
          <cell r="J587">
            <v>0</v>
          </cell>
          <cell r="K587">
            <v>0</v>
          </cell>
          <cell r="L587">
            <v>286</v>
          </cell>
          <cell r="M587">
            <v>326</v>
          </cell>
          <cell r="N587">
            <v>257</v>
          </cell>
          <cell r="O587">
            <v>0</v>
          </cell>
          <cell r="P587">
            <v>0</v>
          </cell>
          <cell r="Q587">
            <v>0</v>
          </cell>
          <cell r="R587">
            <v>0</v>
          </cell>
          <cell r="S587" t="str">
            <v>No Students</v>
          </cell>
          <cell r="T587" t="str">
            <v>No Students</v>
          </cell>
          <cell r="U587" t="str">
            <v>No Students</v>
          </cell>
          <cell r="V587" t="str">
            <v>No Students</v>
          </cell>
          <cell r="W587" t="str">
            <v>No Students</v>
          </cell>
          <cell r="X587" t="str">
            <v>No Students</v>
          </cell>
          <cell r="Y587" t="str">
            <v>No Students</v>
          </cell>
          <cell r="Z587">
            <v>208</v>
          </cell>
          <cell r="AA587">
            <v>231</v>
          </cell>
          <cell r="AB587">
            <v>172</v>
          </cell>
          <cell r="AC587" t="str">
            <v>No Students</v>
          </cell>
          <cell r="AD587" t="str">
            <v>No Students</v>
          </cell>
          <cell r="AE587" t="str">
            <v>No Students</v>
          </cell>
          <cell r="AF587" t="str">
            <v>No Students</v>
          </cell>
          <cell r="AG587">
            <v>0.70309999999999995</v>
          </cell>
        </row>
        <row r="588">
          <cell r="C588">
            <v>3822</v>
          </cell>
          <cell r="D588" t="str">
            <v>Crestline Elementary School</v>
          </cell>
          <cell r="E588">
            <v>82</v>
          </cell>
          <cell r="F588">
            <v>0</v>
          </cell>
          <cell r="G588">
            <v>79</v>
          </cell>
          <cell r="H588">
            <v>80</v>
          </cell>
          <cell r="I588">
            <v>68</v>
          </cell>
          <cell r="J588">
            <v>86</v>
          </cell>
          <cell r="K588">
            <v>88</v>
          </cell>
          <cell r="L588">
            <v>0</v>
          </cell>
          <cell r="M588">
            <v>0</v>
          </cell>
          <cell r="N588">
            <v>0</v>
          </cell>
          <cell r="O588">
            <v>0</v>
          </cell>
          <cell r="P588">
            <v>0</v>
          </cell>
          <cell r="Q588">
            <v>0</v>
          </cell>
          <cell r="R588">
            <v>0</v>
          </cell>
          <cell r="S588">
            <v>50</v>
          </cell>
          <cell r="T588" t="str">
            <v>No Students</v>
          </cell>
          <cell r="U588">
            <v>49</v>
          </cell>
          <cell r="V588">
            <v>53</v>
          </cell>
          <cell r="W588">
            <v>44</v>
          </cell>
          <cell r="X588">
            <v>62</v>
          </cell>
          <cell r="Y588">
            <v>67</v>
          </cell>
          <cell r="Z588" t="str">
            <v>No Students</v>
          </cell>
          <cell r="AA588" t="str">
            <v>No Students</v>
          </cell>
          <cell r="AB588" t="str">
            <v>No Students</v>
          </cell>
          <cell r="AC588" t="str">
            <v>No Students</v>
          </cell>
          <cell r="AD588" t="str">
            <v>No Students</v>
          </cell>
          <cell r="AE588" t="str">
            <v>No Students</v>
          </cell>
          <cell r="AF588" t="str">
            <v>No Students</v>
          </cell>
          <cell r="AG588">
            <v>0.67290000000000005</v>
          </cell>
        </row>
        <row r="589">
          <cell r="C589">
            <v>3148</v>
          </cell>
          <cell r="D589" t="str">
            <v>Ellsworth Elementary School</v>
          </cell>
          <cell r="E589">
            <v>59</v>
          </cell>
          <cell r="F589">
            <v>0</v>
          </cell>
          <cell r="G589">
            <v>65</v>
          </cell>
          <cell r="H589">
            <v>58</v>
          </cell>
          <cell r="I589">
            <v>59</v>
          </cell>
          <cell r="J589">
            <v>67</v>
          </cell>
          <cell r="K589">
            <v>67</v>
          </cell>
          <cell r="L589">
            <v>0</v>
          </cell>
          <cell r="M589">
            <v>0</v>
          </cell>
          <cell r="N589">
            <v>0</v>
          </cell>
          <cell r="O589">
            <v>0</v>
          </cell>
          <cell r="P589">
            <v>0</v>
          </cell>
          <cell r="Q589">
            <v>0</v>
          </cell>
          <cell r="R589">
            <v>0</v>
          </cell>
          <cell r="S589">
            <v>25</v>
          </cell>
          <cell r="T589" t="str">
            <v>No Students</v>
          </cell>
          <cell r="U589">
            <v>38</v>
          </cell>
          <cell r="V589">
            <v>41</v>
          </cell>
          <cell r="W589">
            <v>42</v>
          </cell>
          <cell r="X589">
            <v>46</v>
          </cell>
          <cell r="Y589">
            <v>47</v>
          </cell>
          <cell r="Z589" t="str">
            <v>No Students</v>
          </cell>
          <cell r="AA589" t="str">
            <v>No Students</v>
          </cell>
          <cell r="AB589" t="str">
            <v>No Students</v>
          </cell>
          <cell r="AC589" t="str">
            <v>No Students</v>
          </cell>
          <cell r="AD589" t="str">
            <v>No Students</v>
          </cell>
          <cell r="AE589" t="str">
            <v>No Students</v>
          </cell>
          <cell r="AF589" t="str">
            <v>No Students</v>
          </cell>
          <cell r="AG589">
            <v>0.63729999999999998</v>
          </cell>
        </row>
        <row r="590">
          <cell r="C590">
            <v>5612</v>
          </cell>
          <cell r="D590" t="str">
            <v>Emerald Elementary School</v>
          </cell>
          <cell r="E590">
            <v>69</v>
          </cell>
          <cell r="F590">
            <v>0</v>
          </cell>
          <cell r="G590">
            <v>69</v>
          </cell>
          <cell r="H590">
            <v>85</v>
          </cell>
          <cell r="I590">
            <v>72</v>
          </cell>
          <cell r="J590">
            <v>80</v>
          </cell>
          <cell r="K590">
            <v>88</v>
          </cell>
          <cell r="L590">
            <v>0</v>
          </cell>
          <cell r="M590">
            <v>0</v>
          </cell>
          <cell r="N590">
            <v>0</v>
          </cell>
          <cell r="O590">
            <v>0</v>
          </cell>
          <cell r="P590">
            <v>0</v>
          </cell>
          <cell r="Q590">
            <v>0</v>
          </cell>
          <cell r="R590">
            <v>0</v>
          </cell>
          <cell r="S590">
            <v>20</v>
          </cell>
          <cell r="T590" t="str">
            <v>No Students</v>
          </cell>
          <cell r="U590">
            <v>30</v>
          </cell>
          <cell r="V590">
            <v>33</v>
          </cell>
          <cell r="W590">
            <v>33</v>
          </cell>
          <cell r="X590">
            <v>39</v>
          </cell>
          <cell r="Y590">
            <v>45</v>
          </cell>
          <cell r="Z590" t="str">
            <v>No Students</v>
          </cell>
          <cell r="AA590" t="str">
            <v>No Students</v>
          </cell>
          <cell r="AB590" t="str">
            <v>No Students</v>
          </cell>
          <cell r="AC590" t="str">
            <v>No Students</v>
          </cell>
          <cell r="AD590" t="str">
            <v>No Students</v>
          </cell>
          <cell r="AE590" t="str">
            <v>No Students</v>
          </cell>
          <cell r="AF590" t="str">
            <v>No Students</v>
          </cell>
          <cell r="AG590">
            <v>0.432</v>
          </cell>
        </row>
        <row r="591">
          <cell r="C591">
            <v>5136</v>
          </cell>
          <cell r="D591" t="str">
            <v>Endeavour Elementary School</v>
          </cell>
          <cell r="E591">
            <v>106</v>
          </cell>
          <cell r="F591">
            <v>0</v>
          </cell>
          <cell r="G591">
            <v>92</v>
          </cell>
          <cell r="H591">
            <v>99</v>
          </cell>
          <cell r="I591">
            <v>111</v>
          </cell>
          <cell r="J591">
            <v>104</v>
          </cell>
          <cell r="K591">
            <v>125</v>
          </cell>
          <cell r="L591">
            <v>0</v>
          </cell>
          <cell r="M591">
            <v>0</v>
          </cell>
          <cell r="N591">
            <v>0</v>
          </cell>
          <cell r="O591">
            <v>0</v>
          </cell>
          <cell r="P591">
            <v>0</v>
          </cell>
          <cell r="Q591">
            <v>0</v>
          </cell>
          <cell r="R591">
            <v>0</v>
          </cell>
          <cell r="S591">
            <v>58</v>
          </cell>
          <cell r="T591" t="str">
            <v>No Students</v>
          </cell>
          <cell r="U591">
            <v>67</v>
          </cell>
          <cell r="V591">
            <v>72</v>
          </cell>
          <cell r="W591">
            <v>78</v>
          </cell>
          <cell r="X591">
            <v>80</v>
          </cell>
          <cell r="Y591">
            <v>84</v>
          </cell>
          <cell r="Z591" t="str">
            <v>No Students</v>
          </cell>
          <cell r="AA591" t="str">
            <v>No Students</v>
          </cell>
          <cell r="AB591" t="str">
            <v>No Students</v>
          </cell>
          <cell r="AC591" t="str">
            <v>No Students</v>
          </cell>
          <cell r="AD591" t="str">
            <v>No Students</v>
          </cell>
          <cell r="AE591" t="str">
            <v>No Students</v>
          </cell>
          <cell r="AF591" t="str">
            <v>No Students</v>
          </cell>
          <cell r="AG591">
            <v>0.68920000000000003</v>
          </cell>
        </row>
        <row r="592">
          <cell r="C592">
            <v>2724</v>
          </cell>
          <cell r="D592" t="str">
            <v>Evergreen High School</v>
          </cell>
          <cell r="E592">
            <v>0</v>
          </cell>
          <cell r="F592">
            <v>0</v>
          </cell>
          <cell r="G592">
            <v>0</v>
          </cell>
          <cell r="H592">
            <v>0</v>
          </cell>
          <cell r="I592">
            <v>0</v>
          </cell>
          <cell r="J592">
            <v>0</v>
          </cell>
          <cell r="K592">
            <v>0</v>
          </cell>
          <cell r="L592">
            <v>0</v>
          </cell>
          <cell r="M592">
            <v>0</v>
          </cell>
          <cell r="N592">
            <v>0</v>
          </cell>
          <cell r="O592">
            <v>400</v>
          </cell>
          <cell r="P592">
            <v>402</v>
          </cell>
          <cell r="Q592">
            <v>395</v>
          </cell>
          <cell r="R592">
            <v>361</v>
          </cell>
          <cell r="S592" t="str">
            <v>No Students</v>
          </cell>
          <cell r="T592" t="str">
            <v>No Students</v>
          </cell>
          <cell r="U592" t="str">
            <v>No Students</v>
          </cell>
          <cell r="V592" t="str">
            <v>No Students</v>
          </cell>
          <cell r="W592" t="str">
            <v>No Students</v>
          </cell>
          <cell r="X592" t="str">
            <v>No Students</v>
          </cell>
          <cell r="Y592" t="str">
            <v>No Students</v>
          </cell>
          <cell r="Z592" t="str">
            <v>No Students</v>
          </cell>
          <cell r="AA592" t="str">
            <v>No Students</v>
          </cell>
          <cell r="AB592" t="str">
            <v>No Students</v>
          </cell>
          <cell r="AC592">
            <v>263</v>
          </cell>
          <cell r="AD592">
            <v>257</v>
          </cell>
          <cell r="AE592">
            <v>250</v>
          </cell>
          <cell r="AF592">
            <v>202</v>
          </cell>
          <cell r="AG592">
            <v>0.62390000000000001</v>
          </cell>
        </row>
        <row r="593">
          <cell r="C593">
            <v>3971</v>
          </cell>
          <cell r="D593" t="str">
            <v>Fircrest Elementary School</v>
          </cell>
          <cell r="E593">
            <v>36</v>
          </cell>
          <cell r="F593">
            <v>0</v>
          </cell>
          <cell r="G593">
            <v>47</v>
          </cell>
          <cell r="H593">
            <v>50</v>
          </cell>
          <cell r="I593">
            <v>55</v>
          </cell>
          <cell r="J593">
            <v>49</v>
          </cell>
          <cell r="K593">
            <v>52</v>
          </cell>
          <cell r="L593">
            <v>0</v>
          </cell>
          <cell r="M593">
            <v>0</v>
          </cell>
          <cell r="N593">
            <v>0</v>
          </cell>
          <cell r="O593">
            <v>0</v>
          </cell>
          <cell r="P593">
            <v>0</v>
          </cell>
          <cell r="Q593">
            <v>0</v>
          </cell>
          <cell r="R593">
            <v>0</v>
          </cell>
          <cell r="S593">
            <v>23</v>
          </cell>
          <cell r="T593" t="str">
            <v>No Students</v>
          </cell>
          <cell r="U593">
            <v>32</v>
          </cell>
          <cell r="V593">
            <v>39</v>
          </cell>
          <cell r="W593">
            <v>39</v>
          </cell>
          <cell r="X593">
            <v>36</v>
          </cell>
          <cell r="Y593">
            <v>41</v>
          </cell>
          <cell r="Z593" t="str">
            <v>No Students</v>
          </cell>
          <cell r="AA593" t="str">
            <v>No Students</v>
          </cell>
          <cell r="AB593" t="str">
            <v>No Students</v>
          </cell>
          <cell r="AC593" t="str">
            <v>No Students</v>
          </cell>
          <cell r="AD593" t="str">
            <v>No Students</v>
          </cell>
          <cell r="AE593" t="str">
            <v>No Students</v>
          </cell>
          <cell r="AF593" t="str">
            <v>No Students</v>
          </cell>
          <cell r="AG593">
            <v>0.72660000000000002</v>
          </cell>
        </row>
        <row r="594">
          <cell r="C594">
            <v>4499</v>
          </cell>
          <cell r="D594" t="str">
            <v>Fishers Landing Elementary School</v>
          </cell>
          <cell r="E594">
            <v>72</v>
          </cell>
          <cell r="F594">
            <v>0</v>
          </cell>
          <cell r="G594">
            <v>69</v>
          </cell>
          <cell r="H594">
            <v>89</v>
          </cell>
          <cell r="I594">
            <v>78</v>
          </cell>
          <cell r="J594">
            <v>76</v>
          </cell>
          <cell r="K594">
            <v>78</v>
          </cell>
          <cell r="L594">
            <v>0</v>
          </cell>
          <cell r="M594">
            <v>0</v>
          </cell>
          <cell r="N594">
            <v>0</v>
          </cell>
          <cell r="O594">
            <v>0</v>
          </cell>
          <cell r="P594">
            <v>0</v>
          </cell>
          <cell r="Q594">
            <v>0</v>
          </cell>
          <cell r="R594">
            <v>0</v>
          </cell>
          <cell r="S594" t="str">
            <v>N&lt;10</v>
          </cell>
          <cell r="T594" t="str">
            <v>No Students</v>
          </cell>
          <cell r="U594">
            <v>16</v>
          </cell>
          <cell r="V594">
            <v>22</v>
          </cell>
          <cell r="W594">
            <v>23</v>
          </cell>
          <cell r="X594">
            <v>20</v>
          </cell>
          <cell r="Y594">
            <v>23</v>
          </cell>
          <cell r="Z594" t="str">
            <v>No Students</v>
          </cell>
          <cell r="AA594" t="str">
            <v>No Students</v>
          </cell>
          <cell r="AB594" t="str">
            <v>No Students</v>
          </cell>
          <cell r="AC594" t="str">
            <v>No Students</v>
          </cell>
          <cell r="AD594" t="str">
            <v>No Students</v>
          </cell>
          <cell r="AE594" t="str">
            <v>No Students</v>
          </cell>
          <cell r="AF594" t="str">
            <v>No Students</v>
          </cell>
          <cell r="AG594">
            <v>0.24030000000000001</v>
          </cell>
        </row>
        <row r="595">
          <cell r="C595">
            <v>4498</v>
          </cell>
          <cell r="D595" t="str">
            <v>Frontier Middle School</v>
          </cell>
          <cell r="E595">
            <v>0</v>
          </cell>
          <cell r="F595">
            <v>0</v>
          </cell>
          <cell r="G595">
            <v>0</v>
          </cell>
          <cell r="H595">
            <v>0</v>
          </cell>
          <cell r="I595">
            <v>0</v>
          </cell>
          <cell r="J595">
            <v>0</v>
          </cell>
          <cell r="K595">
            <v>0</v>
          </cell>
          <cell r="L595">
            <v>284</v>
          </cell>
          <cell r="M595">
            <v>254</v>
          </cell>
          <cell r="N595">
            <v>270</v>
          </cell>
          <cell r="O595">
            <v>0</v>
          </cell>
          <cell r="P595">
            <v>0</v>
          </cell>
          <cell r="Q595">
            <v>0</v>
          </cell>
          <cell r="R595">
            <v>0</v>
          </cell>
          <cell r="S595" t="str">
            <v>No Students</v>
          </cell>
          <cell r="T595" t="str">
            <v>No Students</v>
          </cell>
          <cell r="U595" t="str">
            <v>No Students</v>
          </cell>
          <cell r="V595" t="str">
            <v>No Students</v>
          </cell>
          <cell r="W595" t="str">
            <v>No Students</v>
          </cell>
          <cell r="X595" t="str">
            <v>No Students</v>
          </cell>
          <cell r="Y595" t="str">
            <v>No Students</v>
          </cell>
          <cell r="Z595">
            <v>176</v>
          </cell>
          <cell r="AA595">
            <v>142</v>
          </cell>
          <cell r="AB595">
            <v>144</v>
          </cell>
          <cell r="AC595" t="str">
            <v>No Students</v>
          </cell>
          <cell r="AD595" t="str">
            <v>No Students</v>
          </cell>
          <cell r="AE595" t="str">
            <v>No Students</v>
          </cell>
          <cell r="AF595" t="str">
            <v>No Students</v>
          </cell>
          <cell r="AG595">
            <v>0.57179999999999997</v>
          </cell>
        </row>
        <row r="596">
          <cell r="C596">
            <v>4380</v>
          </cell>
          <cell r="D596" t="str">
            <v>Harmony Elementary School</v>
          </cell>
          <cell r="E596">
            <v>70</v>
          </cell>
          <cell r="F596">
            <v>0</v>
          </cell>
          <cell r="G596">
            <v>86</v>
          </cell>
          <cell r="H596">
            <v>75</v>
          </cell>
          <cell r="I596">
            <v>83</v>
          </cell>
          <cell r="J596">
            <v>79</v>
          </cell>
          <cell r="K596">
            <v>73</v>
          </cell>
          <cell r="L596">
            <v>0</v>
          </cell>
          <cell r="M596">
            <v>0</v>
          </cell>
          <cell r="N596">
            <v>0</v>
          </cell>
          <cell r="O596">
            <v>0</v>
          </cell>
          <cell r="P596">
            <v>0</v>
          </cell>
          <cell r="Q596">
            <v>0</v>
          </cell>
          <cell r="R596">
            <v>0</v>
          </cell>
          <cell r="S596">
            <v>30</v>
          </cell>
          <cell r="T596" t="str">
            <v>No Students</v>
          </cell>
          <cell r="U596">
            <v>33</v>
          </cell>
          <cell r="V596">
            <v>26</v>
          </cell>
          <cell r="W596">
            <v>40</v>
          </cell>
          <cell r="X596">
            <v>35</v>
          </cell>
          <cell r="Y596">
            <v>37</v>
          </cell>
          <cell r="Z596" t="str">
            <v>No Students</v>
          </cell>
          <cell r="AA596" t="str">
            <v>No Students</v>
          </cell>
          <cell r="AB596" t="str">
            <v>No Students</v>
          </cell>
          <cell r="AC596" t="str">
            <v>No Students</v>
          </cell>
          <cell r="AD596" t="str">
            <v>No Students</v>
          </cell>
          <cell r="AE596" t="str">
            <v>No Students</v>
          </cell>
          <cell r="AF596" t="str">
            <v>No Students</v>
          </cell>
          <cell r="AG596">
            <v>0.43130000000000002</v>
          </cell>
        </row>
        <row r="597">
          <cell r="C597">
            <v>4163</v>
          </cell>
          <cell r="D597" t="str">
            <v>Hearthwood Elementary School</v>
          </cell>
          <cell r="E597">
            <v>50</v>
          </cell>
          <cell r="F597">
            <v>0</v>
          </cell>
          <cell r="G597">
            <v>55</v>
          </cell>
          <cell r="H597">
            <v>44</v>
          </cell>
          <cell r="I597">
            <v>55</v>
          </cell>
          <cell r="J597">
            <v>47</v>
          </cell>
          <cell r="K597">
            <v>59</v>
          </cell>
          <cell r="L597">
            <v>0</v>
          </cell>
          <cell r="M597">
            <v>0</v>
          </cell>
          <cell r="N597">
            <v>0</v>
          </cell>
          <cell r="O597">
            <v>0</v>
          </cell>
          <cell r="P597">
            <v>0</v>
          </cell>
          <cell r="Q597">
            <v>0</v>
          </cell>
          <cell r="R597">
            <v>0</v>
          </cell>
          <cell r="S597">
            <v>28</v>
          </cell>
          <cell r="T597" t="str">
            <v>No Students</v>
          </cell>
          <cell r="U597">
            <v>27</v>
          </cell>
          <cell r="V597">
            <v>28</v>
          </cell>
          <cell r="W597">
            <v>35</v>
          </cell>
          <cell r="X597">
            <v>34</v>
          </cell>
          <cell r="Y597">
            <v>38</v>
          </cell>
          <cell r="Z597" t="str">
            <v>No Students</v>
          </cell>
          <cell r="AA597" t="str">
            <v>No Students</v>
          </cell>
          <cell r="AB597" t="str">
            <v>No Students</v>
          </cell>
          <cell r="AC597" t="str">
            <v>No Students</v>
          </cell>
          <cell r="AD597" t="str">
            <v>No Students</v>
          </cell>
          <cell r="AE597" t="str">
            <v>No Students</v>
          </cell>
          <cell r="AF597" t="str">
            <v>No Students</v>
          </cell>
          <cell r="AG597">
            <v>0.6129</v>
          </cell>
        </row>
        <row r="598">
          <cell r="C598">
            <v>5310</v>
          </cell>
          <cell r="D598" t="str">
            <v>Henrietta Lacks Health and Bioscience High School</v>
          </cell>
          <cell r="E598">
            <v>0</v>
          </cell>
          <cell r="F598">
            <v>0</v>
          </cell>
          <cell r="G598">
            <v>0</v>
          </cell>
          <cell r="H598">
            <v>0</v>
          </cell>
          <cell r="I598">
            <v>0</v>
          </cell>
          <cell r="J598">
            <v>0</v>
          </cell>
          <cell r="K598">
            <v>0</v>
          </cell>
          <cell r="L598">
            <v>0</v>
          </cell>
          <cell r="M598">
            <v>0</v>
          </cell>
          <cell r="N598">
            <v>0</v>
          </cell>
          <cell r="O598">
            <v>132</v>
          </cell>
          <cell r="P598">
            <v>132</v>
          </cell>
          <cell r="Q598">
            <v>127</v>
          </cell>
          <cell r="R598">
            <v>126</v>
          </cell>
          <cell r="S598" t="str">
            <v>No Students</v>
          </cell>
          <cell r="T598" t="str">
            <v>No Students</v>
          </cell>
          <cell r="U598" t="str">
            <v>No Students</v>
          </cell>
          <cell r="V598" t="str">
            <v>No Students</v>
          </cell>
          <cell r="W598" t="str">
            <v>No Students</v>
          </cell>
          <cell r="X598" t="str">
            <v>No Students</v>
          </cell>
          <cell r="Y598" t="str">
            <v>No Students</v>
          </cell>
          <cell r="Z598" t="str">
            <v>No Students</v>
          </cell>
          <cell r="AA598" t="str">
            <v>No Students</v>
          </cell>
          <cell r="AB598" t="str">
            <v>No Students</v>
          </cell>
          <cell r="AC598">
            <v>74</v>
          </cell>
          <cell r="AD598">
            <v>68</v>
          </cell>
          <cell r="AE598">
            <v>64</v>
          </cell>
          <cell r="AF598">
            <v>57</v>
          </cell>
          <cell r="AG598">
            <v>0.50870000000000004</v>
          </cell>
        </row>
        <row r="599">
          <cell r="C599">
            <v>4523</v>
          </cell>
          <cell r="D599" t="str">
            <v>Heritage High School</v>
          </cell>
          <cell r="E599">
            <v>0</v>
          </cell>
          <cell r="F599">
            <v>0</v>
          </cell>
          <cell r="G599">
            <v>0</v>
          </cell>
          <cell r="H599">
            <v>0</v>
          </cell>
          <cell r="I599">
            <v>0</v>
          </cell>
          <cell r="J599">
            <v>0</v>
          </cell>
          <cell r="K599">
            <v>0</v>
          </cell>
          <cell r="L599">
            <v>0</v>
          </cell>
          <cell r="M599">
            <v>0</v>
          </cell>
          <cell r="N599">
            <v>0</v>
          </cell>
          <cell r="O599">
            <v>410</v>
          </cell>
          <cell r="P599">
            <v>418</v>
          </cell>
          <cell r="Q599">
            <v>396</v>
          </cell>
          <cell r="R599">
            <v>401</v>
          </cell>
          <cell r="S599" t="str">
            <v>No Students</v>
          </cell>
          <cell r="T599" t="str">
            <v>No Students</v>
          </cell>
          <cell r="U599" t="str">
            <v>No Students</v>
          </cell>
          <cell r="V599" t="str">
            <v>No Students</v>
          </cell>
          <cell r="W599" t="str">
            <v>No Students</v>
          </cell>
          <cell r="X599" t="str">
            <v>No Students</v>
          </cell>
          <cell r="Y599" t="str">
            <v>No Students</v>
          </cell>
          <cell r="Z599" t="str">
            <v>No Students</v>
          </cell>
          <cell r="AA599" t="str">
            <v>No Students</v>
          </cell>
          <cell r="AB599" t="str">
            <v>No Students</v>
          </cell>
          <cell r="AC599">
            <v>282</v>
          </cell>
          <cell r="AD599">
            <v>284</v>
          </cell>
          <cell r="AE599">
            <v>247</v>
          </cell>
          <cell r="AF599">
            <v>256</v>
          </cell>
          <cell r="AG599">
            <v>0.65780000000000005</v>
          </cell>
        </row>
        <row r="600">
          <cell r="C600">
            <v>1926</v>
          </cell>
          <cell r="D600" t="str">
            <v>Home Choice Academy</v>
          </cell>
          <cell r="E600">
            <v>15</v>
          </cell>
          <cell r="F600">
            <v>0</v>
          </cell>
          <cell r="G600">
            <v>21</v>
          </cell>
          <cell r="H600">
            <v>14</v>
          </cell>
          <cell r="I600">
            <v>8</v>
          </cell>
          <cell r="J600">
            <v>17</v>
          </cell>
          <cell r="K600">
            <v>17</v>
          </cell>
          <cell r="L600">
            <v>28</v>
          </cell>
          <cell r="M600">
            <v>37</v>
          </cell>
          <cell r="N600">
            <v>54</v>
          </cell>
          <cell r="O600">
            <v>0</v>
          </cell>
          <cell r="P600">
            <v>0</v>
          </cell>
          <cell r="Q600">
            <v>0</v>
          </cell>
          <cell r="R600">
            <v>0</v>
          </cell>
          <cell r="S600" t="str">
            <v>N&lt;10</v>
          </cell>
          <cell r="T600" t="str">
            <v>No Students</v>
          </cell>
          <cell r="U600">
            <v>12</v>
          </cell>
          <cell r="V600" t="str">
            <v>N&lt;10</v>
          </cell>
          <cell r="W600" t="str">
            <v>N&lt;10</v>
          </cell>
          <cell r="X600" t="str">
            <v>N&lt;10</v>
          </cell>
          <cell r="Y600">
            <v>10</v>
          </cell>
          <cell r="Z600">
            <v>23</v>
          </cell>
          <cell r="AA600">
            <v>20</v>
          </cell>
          <cell r="AB600">
            <v>31</v>
          </cell>
          <cell r="AC600" t="str">
            <v>No Students</v>
          </cell>
          <cell r="AD600" t="str">
            <v>No Students</v>
          </cell>
          <cell r="AE600" t="str">
            <v>No Students</v>
          </cell>
          <cell r="AF600" t="str">
            <v>No Students</v>
          </cell>
          <cell r="AG600">
            <v>0.5877</v>
          </cell>
        </row>
        <row r="601">
          <cell r="C601">
            <v>4560</v>
          </cell>
          <cell r="D601" t="str">
            <v>Illahee Elementary School</v>
          </cell>
          <cell r="E601">
            <v>44</v>
          </cell>
          <cell r="F601">
            <v>0</v>
          </cell>
          <cell r="G601">
            <v>55</v>
          </cell>
          <cell r="H601">
            <v>75</v>
          </cell>
          <cell r="I601">
            <v>75</v>
          </cell>
          <cell r="J601">
            <v>75</v>
          </cell>
          <cell r="K601">
            <v>85</v>
          </cell>
          <cell r="L601">
            <v>0</v>
          </cell>
          <cell r="M601">
            <v>0</v>
          </cell>
          <cell r="N601">
            <v>0</v>
          </cell>
          <cell r="O601">
            <v>0</v>
          </cell>
          <cell r="P601">
            <v>0</v>
          </cell>
          <cell r="Q601">
            <v>0</v>
          </cell>
          <cell r="R601">
            <v>0</v>
          </cell>
          <cell r="S601" t="str">
            <v>N&lt;10</v>
          </cell>
          <cell r="T601" t="str">
            <v>No Students</v>
          </cell>
          <cell r="U601">
            <v>11</v>
          </cell>
          <cell r="V601">
            <v>20</v>
          </cell>
          <cell r="W601">
            <v>17</v>
          </cell>
          <cell r="X601">
            <v>19</v>
          </cell>
          <cell r="Y601">
            <v>22</v>
          </cell>
          <cell r="Z601" t="str">
            <v>No Students</v>
          </cell>
          <cell r="AA601" t="str">
            <v>No Students</v>
          </cell>
          <cell r="AB601" t="str">
            <v>No Students</v>
          </cell>
          <cell r="AC601" t="str">
            <v>No Students</v>
          </cell>
          <cell r="AD601" t="str">
            <v>No Students</v>
          </cell>
          <cell r="AE601" t="str">
            <v>No Students</v>
          </cell>
          <cell r="AF601" t="str">
            <v>No Students</v>
          </cell>
          <cell r="AG601">
            <v>0.23230000000000001</v>
          </cell>
        </row>
        <row r="602">
          <cell r="C602">
            <v>3994</v>
          </cell>
          <cell r="D602" t="str">
            <v>Image Elementary School</v>
          </cell>
          <cell r="E602">
            <v>77</v>
          </cell>
          <cell r="F602">
            <v>0</v>
          </cell>
          <cell r="G602">
            <v>80</v>
          </cell>
          <cell r="H602">
            <v>76</v>
          </cell>
          <cell r="I602">
            <v>81</v>
          </cell>
          <cell r="J602">
            <v>73</v>
          </cell>
          <cell r="K602">
            <v>75</v>
          </cell>
          <cell r="L602">
            <v>0</v>
          </cell>
          <cell r="M602">
            <v>0</v>
          </cell>
          <cell r="N602">
            <v>0</v>
          </cell>
          <cell r="O602">
            <v>0</v>
          </cell>
          <cell r="P602">
            <v>0</v>
          </cell>
          <cell r="Q602">
            <v>0</v>
          </cell>
          <cell r="R602">
            <v>0</v>
          </cell>
          <cell r="S602">
            <v>37</v>
          </cell>
          <cell r="T602" t="str">
            <v>No Students</v>
          </cell>
          <cell r="U602">
            <v>49</v>
          </cell>
          <cell r="V602">
            <v>57</v>
          </cell>
          <cell r="W602">
            <v>58</v>
          </cell>
          <cell r="X602">
            <v>45</v>
          </cell>
          <cell r="Y602">
            <v>52</v>
          </cell>
          <cell r="Z602" t="str">
            <v>No Students</v>
          </cell>
          <cell r="AA602" t="str">
            <v>No Students</v>
          </cell>
          <cell r="AB602" t="str">
            <v>No Students</v>
          </cell>
          <cell r="AC602" t="str">
            <v>No Students</v>
          </cell>
          <cell r="AD602" t="str">
            <v>No Students</v>
          </cell>
          <cell r="AE602" t="str">
            <v>No Students</v>
          </cell>
          <cell r="AF602" t="str">
            <v>No Students</v>
          </cell>
          <cell r="AG602">
            <v>0.64500000000000002</v>
          </cell>
        </row>
        <row r="603">
          <cell r="C603">
            <v>4042</v>
          </cell>
          <cell r="D603" t="str">
            <v>Legacy High School</v>
          </cell>
          <cell r="E603">
            <v>0</v>
          </cell>
          <cell r="F603">
            <v>0</v>
          </cell>
          <cell r="G603">
            <v>0</v>
          </cell>
          <cell r="H603">
            <v>0</v>
          </cell>
          <cell r="I603">
            <v>0</v>
          </cell>
          <cell r="J603">
            <v>0</v>
          </cell>
          <cell r="K603">
            <v>0</v>
          </cell>
          <cell r="L603">
            <v>0</v>
          </cell>
          <cell r="M603">
            <v>0</v>
          </cell>
          <cell r="N603">
            <v>1</v>
          </cell>
          <cell r="O603">
            <v>40</v>
          </cell>
          <cell r="P603">
            <v>99</v>
          </cell>
          <cell r="Q603">
            <v>118</v>
          </cell>
          <cell r="R603">
            <v>106</v>
          </cell>
          <cell r="S603" t="str">
            <v>No Students</v>
          </cell>
          <cell r="T603" t="str">
            <v>No Students</v>
          </cell>
          <cell r="U603" t="str">
            <v>No Students</v>
          </cell>
          <cell r="V603" t="str">
            <v>No Students</v>
          </cell>
          <cell r="W603" t="str">
            <v>No Students</v>
          </cell>
          <cell r="X603" t="str">
            <v>No Students</v>
          </cell>
          <cell r="Y603" t="str">
            <v>No Students</v>
          </cell>
          <cell r="Z603" t="str">
            <v>No Students</v>
          </cell>
          <cell r="AA603" t="str">
            <v>No Students</v>
          </cell>
          <cell r="AB603" t="str">
            <v>N&lt;10</v>
          </cell>
          <cell r="AC603">
            <v>29</v>
          </cell>
          <cell r="AD603">
            <v>68</v>
          </cell>
          <cell r="AE603">
            <v>81</v>
          </cell>
          <cell r="AF603">
            <v>71</v>
          </cell>
          <cell r="AG603">
            <v>0.68679999999999997</v>
          </cell>
        </row>
        <row r="604">
          <cell r="C604">
            <v>3618</v>
          </cell>
          <cell r="D604" t="str">
            <v>Marrion Elementary School</v>
          </cell>
          <cell r="E604">
            <v>101</v>
          </cell>
          <cell r="F604">
            <v>0</v>
          </cell>
          <cell r="G604">
            <v>97</v>
          </cell>
          <cell r="H604">
            <v>85</v>
          </cell>
          <cell r="I604">
            <v>88</v>
          </cell>
          <cell r="J604">
            <v>73</v>
          </cell>
          <cell r="K604">
            <v>88</v>
          </cell>
          <cell r="L604">
            <v>0</v>
          </cell>
          <cell r="M604">
            <v>0</v>
          </cell>
          <cell r="N604">
            <v>0</v>
          </cell>
          <cell r="O604">
            <v>0</v>
          </cell>
          <cell r="P604">
            <v>0</v>
          </cell>
          <cell r="Q604">
            <v>0</v>
          </cell>
          <cell r="R604">
            <v>0</v>
          </cell>
          <cell r="S604">
            <v>48</v>
          </cell>
          <cell r="T604" t="str">
            <v>No Students</v>
          </cell>
          <cell r="U604">
            <v>49</v>
          </cell>
          <cell r="V604">
            <v>54</v>
          </cell>
          <cell r="W604">
            <v>57</v>
          </cell>
          <cell r="X604">
            <v>45</v>
          </cell>
          <cell r="Y604">
            <v>62</v>
          </cell>
          <cell r="Z604" t="str">
            <v>No Students</v>
          </cell>
          <cell r="AA604" t="str">
            <v>No Students</v>
          </cell>
          <cell r="AB604" t="str">
            <v>No Students</v>
          </cell>
          <cell r="AC604" t="str">
            <v>No Students</v>
          </cell>
          <cell r="AD604" t="str">
            <v>No Students</v>
          </cell>
          <cell r="AE604" t="str">
            <v>No Students</v>
          </cell>
          <cell r="AF604" t="str">
            <v>No Students</v>
          </cell>
          <cell r="AG604">
            <v>0.59209999999999996</v>
          </cell>
        </row>
        <row r="605">
          <cell r="C605">
            <v>2829</v>
          </cell>
          <cell r="D605" t="str">
            <v>Mill Plain Elementary School</v>
          </cell>
          <cell r="E605">
            <v>41</v>
          </cell>
          <cell r="F605">
            <v>0</v>
          </cell>
          <cell r="G605">
            <v>55</v>
          </cell>
          <cell r="H605">
            <v>37</v>
          </cell>
          <cell r="I605">
            <v>57</v>
          </cell>
          <cell r="J605">
            <v>45</v>
          </cell>
          <cell r="K605">
            <v>49</v>
          </cell>
          <cell r="L605">
            <v>0</v>
          </cell>
          <cell r="M605">
            <v>0</v>
          </cell>
          <cell r="N605">
            <v>0</v>
          </cell>
          <cell r="O605">
            <v>0</v>
          </cell>
          <cell r="P605">
            <v>0</v>
          </cell>
          <cell r="Q605">
            <v>0</v>
          </cell>
          <cell r="R605">
            <v>0</v>
          </cell>
          <cell r="S605">
            <v>20</v>
          </cell>
          <cell r="T605" t="str">
            <v>No Students</v>
          </cell>
          <cell r="U605">
            <v>36</v>
          </cell>
          <cell r="V605">
            <v>25</v>
          </cell>
          <cell r="W605">
            <v>37</v>
          </cell>
          <cell r="X605">
            <v>33</v>
          </cell>
          <cell r="Y605">
            <v>34</v>
          </cell>
          <cell r="Z605" t="str">
            <v>No Students</v>
          </cell>
          <cell r="AA605" t="str">
            <v>No Students</v>
          </cell>
          <cell r="AB605" t="str">
            <v>No Students</v>
          </cell>
          <cell r="AC605" t="str">
            <v>No Students</v>
          </cell>
          <cell r="AD605" t="str">
            <v>No Students</v>
          </cell>
          <cell r="AE605" t="str">
            <v>No Students</v>
          </cell>
          <cell r="AF605" t="str">
            <v>No Students</v>
          </cell>
          <cell r="AG605">
            <v>0.65139999999999998</v>
          </cell>
        </row>
        <row r="606">
          <cell r="C606">
            <v>4162</v>
          </cell>
          <cell r="D606" t="str">
            <v>Mountain View High School</v>
          </cell>
          <cell r="E606">
            <v>0</v>
          </cell>
          <cell r="F606">
            <v>0</v>
          </cell>
          <cell r="G606">
            <v>0</v>
          </cell>
          <cell r="H606">
            <v>0</v>
          </cell>
          <cell r="I606">
            <v>0</v>
          </cell>
          <cell r="J606">
            <v>0</v>
          </cell>
          <cell r="K606">
            <v>0</v>
          </cell>
          <cell r="L606">
            <v>0</v>
          </cell>
          <cell r="M606">
            <v>0</v>
          </cell>
          <cell r="N606">
            <v>0</v>
          </cell>
          <cell r="O606">
            <v>379</v>
          </cell>
          <cell r="P606">
            <v>409</v>
          </cell>
          <cell r="Q606">
            <v>434</v>
          </cell>
          <cell r="R606">
            <v>367</v>
          </cell>
          <cell r="S606" t="str">
            <v>No Students</v>
          </cell>
          <cell r="T606" t="str">
            <v>No Students</v>
          </cell>
          <cell r="U606" t="str">
            <v>No Students</v>
          </cell>
          <cell r="V606" t="str">
            <v>No Students</v>
          </cell>
          <cell r="W606" t="str">
            <v>No Students</v>
          </cell>
          <cell r="X606" t="str">
            <v>No Students</v>
          </cell>
          <cell r="Y606" t="str">
            <v>No Students</v>
          </cell>
          <cell r="Z606" t="str">
            <v>No Students</v>
          </cell>
          <cell r="AA606" t="str">
            <v>No Students</v>
          </cell>
          <cell r="AB606" t="str">
            <v>No Students</v>
          </cell>
          <cell r="AC606">
            <v>209</v>
          </cell>
          <cell r="AD606">
            <v>218</v>
          </cell>
          <cell r="AE606">
            <v>216</v>
          </cell>
          <cell r="AF606">
            <v>179</v>
          </cell>
          <cell r="AG606">
            <v>0.51729999999999998</v>
          </cell>
        </row>
        <row r="607">
          <cell r="C607">
            <v>5435</v>
          </cell>
          <cell r="D607" t="str">
            <v>Open Doors Evergreen</v>
          </cell>
          <cell r="E607">
            <v>0</v>
          </cell>
          <cell r="F607">
            <v>0</v>
          </cell>
          <cell r="G607">
            <v>0</v>
          </cell>
          <cell r="H607">
            <v>0</v>
          </cell>
          <cell r="I607">
            <v>0</v>
          </cell>
          <cell r="J607">
            <v>0</v>
          </cell>
          <cell r="K607">
            <v>0</v>
          </cell>
          <cell r="L607">
            <v>0</v>
          </cell>
          <cell r="M607">
            <v>0</v>
          </cell>
          <cell r="N607">
            <v>0</v>
          </cell>
          <cell r="O607">
            <v>0</v>
          </cell>
          <cell r="P607">
            <v>1</v>
          </cell>
          <cell r="Q607">
            <v>13</v>
          </cell>
          <cell r="R607">
            <v>95</v>
          </cell>
          <cell r="S607" t="str">
            <v>No Students</v>
          </cell>
          <cell r="T607" t="str">
            <v>No Students</v>
          </cell>
          <cell r="U607" t="str">
            <v>No Students</v>
          </cell>
          <cell r="V607" t="str">
            <v>No Students</v>
          </cell>
          <cell r="W607" t="str">
            <v>No Students</v>
          </cell>
          <cell r="X607" t="str">
            <v>No Students</v>
          </cell>
          <cell r="Y607" t="str">
            <v>No Students</v>
          </cell>
          <cell r="Z607" t="str">
            <v>No Students</v>
          </cell>
          <cell r="AA607" t="str">
            <v>No Students</v>
          </cell>
          <cell r="AB607" t="str">
            <v>No Students</v>
          </cell>
          <cell r="AC607" t="str">
            <v>No Students</v>
          </cell>
          <cell r="AD607" t="str">
            <v>No Students</v>
          </cell>
          <cell r="AE607">
            <v>10</v>
          </cell>
          <cell r="AF607">
            <v>66</v>
          </cell>
          <cell r="AG607">
            <v>0.69720000000000004</v>
          </cell>
        </row>
        <row r="608">
          <cell r="C608">
            <v>2912</v>
          </cell>
          <cell r="D608" t="str">
            <v>Orchards Elementary School</v>
          </cell>
          <cell r="E608">
            <v>63</v>
          </cell>
          <cell r="F608">
            <v>0</v>
          </cell>
          <cell r="G608">
            <v>63</v>
          </cell>
          <cell r="H608">
            <v>59</v>
          </cell>
          <cell r="I608">
            <v>80</v>
          </cell>
          <cell r="J608">
            <v>74</v>
          </cell>
          <cell r="K608">
            <v>71</v>
          </cell>
          <cell r="L608">
            <v>0</v>
          </cell>
          <cell r="M608">
            <v>0</v>
          </cell>
          <cell r="N608">
            <v>0</v>
          </cell>
          <cell r="O608">
            <v>0</v>
          </cell>
          <cell r="P608">
            <v>0</v>
          </cell>
          <cell r="Q608">
            <v>0</v>
          </cell>
          <cell r="R608">
            <v>0</v>
          </cell>
          <cell r="S608">
            <v>39</v>
          </cell>
          <cell r="T608" t="str">
            <v>No Students</v>
          </cell>
          <cell r="U608">
            <v>42</v>
          </cell>
          <cell r="V608">
            <v>48</v>
          </cell>
          <cell r="W608">
            <v>66</v>
          </cell>
          <cell r="X608">
            <v>65</v>
          </cell>
          <cell r="Y608">
            <v>54</v>
          </cell>
          <cell r="Z608" t="str">
            <v>No Students</v>
          </cell>
          <cell r="AA608" t="str">
            <v>No Students</v>
          </cell>
          <cell r="AB608" t="str">
            <v>No Students</v>
          </cell>
          <cell r="AC608" t="str">
            <v>No Students</v>
          </cell>
          <cell r="AD608" t="str">
            <v>No Students</v>
          </cell>
          <cell r="AE608" t="str">
            <v>No Students</v>
          </cell>
          <cell r="AF608" t="str">
            <v>No Students</v>
          </cell>
          <cell r="AG608">
            <v>0.76590000000000003</v>
          </cell>
        </row>
        <row r="609">
          <cell r="C609">
            <v>4209</v>
          </cell>
          <cell r="D609" t="str">
            <v>Pacific Middle School</v>
          </cell>
          <cell r="E609">
            <v>0</v>
          </cell>
          <cell r="F609">
            <v>0</v>
          </cell>
          <cell r="G609">
            <v>0</v>
          </cell>
          <cell r="H609">
            <v>0</v>
          </cell>
          <cell r="I609">
            <v>0</v>
          </cell>
          <cell r="J609">
            <v>0</v>
          </cell>
          <cell r="K609">
            <v>0</v>
          </cell>
          <cell r="L609">
            <v>271</v>
          </cell>
          <cell r="M609">
            <v>276</v>
          </cell>
          <cell r="N609">
            <v>320</v>
          </cell>
          <cell r="O609">
            <v>0</v>
          </cell>
          <cell r="P609">
            <v>0</v>
          </cell>
          <cell r="Q609">
            <v>0</v>
          </cell>
          <cell r="R609">
            <v>0</v>
          </cell>
          <cell r="S609" t="str">
            <v>No Students</v>
          </cell>
          <cell r="T609" t="str">
            <v>No Students</v>
          </cell>
          <cell r="U609" t="str">
            <v>No Students</v>
          </cell>
          <cell r="V609" t="str">
            <v>No Students</v>
          </cell>
          <cell r="W609" t="str">
            <v>No Students</v>
          </cell>
          <cell r="X609" t="str">
            <v>No Students</v>
          </cell>
          <cell r="Y609" t="str">
            <v>No Students</v>
          </cell>
          <cell r="Z609">
            <v>105</v>
          </cell>
          <cell r="AA609">
            <v>139</v>
          </cell>
          <cell r="AB609">
            <v>165</v>
          </cell>
          <cell r="AC609" t="str">
            <v>No Students</v>
          </cell>
          <cell r="AD609" t="str">
            <v>No Students</v>
          </cell>
          <cell r="AE609" t="str">
            <v>No Students</v>
          </cell>
          <cell r="AF609" t="str">
            <v>No Students</v>
          </cell>
          <cell r="AG609">
            <v>0.47170000000000001</v>
          </cell>
        </row>
        <row r="610">
          <cell r="C610">
            <v>4445</v>
          </cell>
          <cell r="D610" t="str">
            <v>Pioneer Elementary School</v>
          </cell>
          <cell r="E610">
            <v>83</v>
          </cell>
          <cell r="F610">
            <v>0</v>
          </cell>
          <cell r="G610">
            <v>91</v>
          </cell>
          <cell r="H610">
            <v>101</v>
          </cell>
          <cell r="I610">
            <v>89</v>
          </cell>
          <cell r="J610">
            <v>93</v>
          </cell>
          <cell r="K610">
            <v>90</v>
          </cell>
          <cell r="L610">
            <v>0</v>
          </cell>
          <cell r="M610">
            <v>0</v>
          </cell>
          <cell r="N610">
            <v>0</v>
          </cell>
          <cell r="O610">
            <v>0</v>
          </cell>
          <cell r="P610">
            <v>0</v>
          </cell>
          <cell r="Q610">
            <v>0</v>
          </cell>
          <cell r="R610">
            <v>0</v>
          </cell>
          <cell r="S610">
            <v>35</v>
          </cell>
          <cell r="T610" t="str">
            <v>No Students</v>
          </cell>
          <cell r="U610">
            <v>45</v>
          </cell>
          <cell r="V610">
            <v>54</v>
          </cell>
          <cell r="W610">
            <v>48</v>
          </cell>
          <cell r="X610">
            <v>50</v>
          </cell>
          <cell r="Y610">
            <v>51</v>
          </cell>
          <cell r="Z610" t="str">
            <v>No Students</v>
          </cell>
          <cell r="AA610" t="str">
            <v>No Students</v>
          </cell>
          <cell r="AB610" t="str">
            <v>No Students</v>
          </cell>
          <cell r="AC610" t="str">
            <v>No Students</v>
          </cell>
          <cell r="AD610" t="str">
            <v>No Students</v>
          </cell>
          <cell r="AE610" t="str">
            <v>No Students</v>
          </cell>
          <cell r="AF610" t="str">
            <v>No Students</v>
          </cell>
          <cell r="AG610">
            <v>0.51739999999999997</v>
          </cell>
        </row>
        <row r="611">
          <cell r="C611">
            <v>3995</v>
          </cell>
          <cell r="D611" t="str">
            <v>Riverview Elementary School</v>
          </cell>
          <cell r="E611">
            <v>51</v>
          </cell>
          <cell r="F611">
            <v>0</v>
          </cell>
          <cell r="G611">
            <v>46</v>
          </cell>
          <cell r="H611">
            <v>48</v>
          </cell>
          <cell r="I611">
            <v>63</v>
          </cell>
          <cell r="J611">
            <v>54</v>
          </cell>
          <cell r="K611">
            <v>62</v>
          </cell>
          <cell r="L611">
            <v>0</v>
          </cell>
          <cell r="M611">
            <v>0</v>
          </cell>
          <cell r="N611">
            <v>0</v>
          </cell>
          <cell r="O611">
            <v>0</v>
          </cell>
          <cell r="P611">
            <v>0</v>
          </cell>
          <cell r="Q611">
            <v>0</v>
          </cell>
          <cell r="R611">
            <v>0</v>
          </cell>
          <cell r="S611">
            <v>26</v>
          </cell>
          <cell r="T611" t="str">
            <v>No Students</v>
          </cell>
          <cell r="U611">
            <v>20</v>
          </cell>
          <cell r="V611">
            <v>23</v>
          </cell>
          <cell r="W611">
            <v>28</v>
          </cell>
          <cell r="X611">
            <v>26</v>
          </cell>
          <cell r="Y611">
            <v>24</v>
          </cell>
          <cell r="Z611" t="str">
            <v>No Students</v>
          </cell>
          <cell r="AA611" t="str">
            <v>No Students</v>
          </cell>
          <cell r="AB611" t="str">
            <v>No Students</v>
          </cell>
          <cell r="AC611" t="str">
            <v>No Students</v>
          </cell>
          <cell r="AD611" t="str">
            <v>No Students</v>
          </cell>
          <cell r="AE611" t="str">
            <v>No Students</v>
          </cell>
          <cell r="AF611" t="str">
            <v>No Students</v>
          </cell>
          <cell r="AG611">
            <v>0.45369999999999999</v>
          </cell>
        </row>
        <row r="612">
          <cell r="C612">
            <v>4561</v>
          </cell>
          <cell r="D612" t="str">
            <v>Shahala Middle School</v>
          </cell>
          <cell r="E612">
            <v>0</v>
          </cell>
          <cell r="F612">
            <v>0</v>
          </cell>
          <cell r="G612">
            <v>0</v>
          </cell>
          <cell r="H612">
            <v>0</v>
          </cell>
          <cell r="I612">
            <v>0</v>
          </cell>
          <cell r="J612">
            <v>0</v>
          </cell>
          <cell r="K612">
            <v>0</v>
          </cell>
          <cell r="L612">
            <v>267</v>
          </cell>
          <cell r="M612">
            <v>283</v>
          </cell>
          <cell r="N612">
            <v>332</v>
          </cell>
          <cell r="O612">
            <v>0</v>
          </cell>
          <cell r="P612">
            <v>0</v>
          </cell>
          <cell r="Q612">
            <v>0</v>
          </cell>
          <cell r="R612">
            <v>0</v>
          </cell>
          <cell r="S612" t="str">
            <v>No Students</v>
          </cell>
          <cell r="T612" t="str">
            <v>No Students</v>
          </cell>
          <cell r="U612" t="str">
            <v>No Students</v>
          </cell>
          <cell r="V612" t="str">
            <v>No Students</v>
          </cell>
          <cell r="W612" t="str">
            <v>No Students</v>
          </cell>
          <cell r="X612" t="str">
            <v>No Students</v>
          </cell>
          <cell r="Y612" t="str">
            <v>No Students</v>
          </cell>
          <cell r="Z612">
            <v>108</v>
          </cell>
          <cell r="AA612">
            <v>122</v>
          </cell>
          <cell r="AB612">
            <v>127</v>
          </cell>
          <cell r="AC612" t="str">
            <v>No Students</v>
          </cell>
          <cell r="AD612" t="str">
            <v>No Students</v>
          </cell>
          <cell r="AE612" t="str">
            <v>No Students</v>
          </cell>
          <cell r="AF612" t="str">
            <v>No Students</v>
          </cell>
          <cell r="AG612">
            <v>0.40479999999999999</v>
          </cell>
        </row>
        <row r="613">
          <cell r="C613">
            <v>3149</v>
          </cell>
          <cell r="D613" t="str">
            <v>Sifton Elementary School</v>
          </cell>
          <cell r="E613">
            <v>82</v>
          </cell>
          <cell r="F613">
            <v>0</v>
          </cell>
          <cell r="G613">
            <v>78</v>
          </cell>
          <cell r="H613">
            <v>80</v>
          </cell>
          <cell r="I613">
            <v>69</v>
          </cell>
          <cell r="J613">
            <v>77</v>
          </cell>
          <cell r="K613">
            <v>77</v>
          </cell>
          <cell r="L613">
            <v>0</v>
          </cell>
          <cell r="M613">
            <v>0</v>
          </cell>
          <cell r="N613">
            <v>0</v>
          </cell>
          <cell r="O613">
            <v>0</v>
          </cell>
          <cell r="P613">
            <v>0</v>
          </cell>
          <cell r="Q613">
            <v>0</v>
          </cell>
          <cell r="R613">
            <v>0</v>
          </cell>
          <cell r="S613">
            <v>38</v>
          </cell>
          <cell r="T613" t="str">
            <v>No Students</v>
          </cell>
          <cell r="U613">
            <v>50</v>
          </cell>
          <cell r="V613">
            <v>49</v>
          </cell>
          <cell r="W613">
            <v>33</v>
          </cell>
          <cell r="X613">
            <v>50</v>
          </cell>
          <cell r="Y613">
            <v>50</v>
          </cell>
          <cell r="Z613" t="str">
            <v>No Students</v>
          </cell>
          <cell r="AA613" t="str">
            <v>No Students</v>
          </cell>
          <cell r="AB613" t="str">
            <v>No Students</v>
          </cell>
          <cell r="AC613" t="str">
            <v>No Students</v>
          </cell>
          <cell r="AD613" t="str">
            <v>No Students</v>
          </cell>
          <cell r="AE613" t="str">
            <v>No Students</v>
          </cell>
          <cell r="AF613" t="str">
            <v>No Students</v>
          </cell>
          <cell r="AG613">
            <v>0.58320000000000005</v>
          </cell>
        </row>
        <row r="614">
          <cell r="C614">
            <v>3823</v>
          </cell>
          <cell r="D614" t="str">
            <v>Silver Star Elementary School</v>
          </cell>
          <cell r="E614">
            <v>76</v>
          </cell>
          <cell r="F614">
            <v>0</v>
          </cell>
          <cell r="G614">
            <v>84</v>
          </cell>
          <cell r="H614">
            <v>54</v>
          </cell>
          <cell r="I614">
            <v>81</v>
          </cell>
          <cell r="J614">
            <v>63</v>
          </cell>
          <cell r="K614">
            <v>70</v>
          </cell>
          <cell r="L614">
            <v>0</v>
          </cell>
          <cell r="M614">
            <v>0</v>
          </cell>
          <cell r="N614">
            <v>0</v>
          </cell>
          <cell r="O614">
            <v>0</v>
          </cell>
          <cell r="P614">
            <v>0</v>
          </cell>
          <cell r="Q614">
            <v>0</v>
          </cell>
          <cell r="R614">
            <v>0</v>
          </cell>
          <cell r="S614">
            <v>44</v>
          </cell>
          <cell r="T614" t="str">
            <v>No Students</v>
          </cell>
          <cell r="U614">
            <v>57</v>
          </cell>
          <cell r="V614">
            <v>38</v>
          </cell>
          <cell r="W614">
            <v>50</v>
          </cell>
          <cell r="X614">
            <v>40</v>
          </cell>
          <cell r="Y614">
            <v>38</v>
          </cell>
          <cell r="Z614" t="str">
            <v>No Students</v>
          </cell>
          <cell r="AA614" t="str">
            <v>No Students</v>
          </cell>
          <cell r="AB614" t="str">
            <v>No Students</v>
          </cell>
          <cell r="AC614" t="str">
            <v>No Students</v>
          </cell>
          <cell r="AD614" t="str">
            <v>No Students</v>
          </cell>
          <cell r="AE614" t="str">
            <v>No Students</v>
          </cell>
          <cell r="AF614" t="str">
            <v>No Students</v>
          </cell>
          <cell r="AG614">
            <v>0.62380000000000002</v>
          </cell>
        </row>
        <row r="615">
          <cell r="C615">
            <v>3970</v>
          </cell>
          <cell r="D615" t="str">
            <v>Sunset Elementary School</v>
          </cell>
          <cell r="E615">
            <v>67</v>
          </cell>
          <cell r="F615">
            <v>0</v>
          </cell>
          <cell r="G615">
            <v>81</v>
          </cell>
          <cell r="H615">
            <v>69</v>
          </cell>
          <cell r="I615">
            <v>84</v>
          </cell>
          <cell r="J615">
            <v>73</v>
          </cell>
          <cell r="K615">
            <v>68</v>
          </cell>
          <cell r="L615">
            <v>0</v>
          </cell>
          <cell r="M615">
            <v>0</v>
          </cell>
          <cell r="N615">
            <v>0</v>
          </cell>
          <cell r="O615">
            <v>0</v>
          </cell>
          <cell r="P615">
            <v>0</v>
          </cell>
          <cell r="Q615">
            <v>0</v>
          </cell>
          <cell r="R615">
            <v>0</v>
          </cell>
          <cell r="S615">
            <v>32</v>
          </cell>
          <cell r="T615" t="str">
            <v>No Students</v>
          </cell>
          <cell r="U615">
            <v>43</v>
          </cell>
          <cell r="V615">
            <v>40</v>
          </cell>
          <cell r="W615">
            <v>52</v>
          </cell>
          <cell r="X615">
            <v>50</v>
          </cell>
          <cell r="Y615">
            <v>43</v>
          </cell>
          <cell r="Z615" t="str">
            <v>No Students</v>
          </cell>
          <cell r="AA615" t="str">
            <v>No Students</v>
          </cell>
          <cell r="AB615" t="str">
            <v>No Students</v>
          </cell>
          <cell r="AC615" t="str">
            <v>No Students</v>
          </cell>
          <cell r="AD615" t="str">
            <v>No Students</v>
          </cell>
          <cell r="AE615" t="str">
            <v>No Students</v>
          </cell>
          <cell r="AF615" t="str">
            <v>No Students</v>
          </cell>
          <cell r="AG615">
            <v>0.58819999999999995</v>
          </cell>
        </row>
        <row r="616">
          <cell r="C616">
            <v>5111</v>
          </cell>
          <cell r="D616" t="str">
            <v>Union High School</v>
          </cell>
          <cell r="E616">
            <v>0</v>
          </cell>
          <cell r="F616">
            <v>0</v>
          </cell>
          <cell r="G616">
            <v>0</v>
          </cell>
          <cell r="H616">
            <v>0</v>
          </cell>
          <cell r="I616">
            <v>0</v>
          </cell>
          <cell r="J616">
            <v>0</v>
          </cell>
          <cell r="K616">
            <v>0</v>
          </cell>
          <cell r="L616">
            <v>0</v>
          </cell>
          <cell r="M616">
            <v>0</v>
          </cell>
          <cell r="N616">
            <v>0</v>
          </cell>
          <cell r="O616">
            <v>504</v>
          </cell>
          <cell r="P616">
            <v>517</v>
          </cell>
          <cell r="Q616">
            <v>511</v>
          </cell>
          <cell r="R616">
            <v>502</v>
          </cell>
          <cell r="S616" t="str">
            <v>No Students</v>
          </cell>
          <cell r="T616" t="str">
            <v>No Students</v>
          </cell>
          <cell r="U616" t="str">
            <v>No Students</v>
          </cell>
          <cell r="V616" t="str">
            <v>No Students</v>
          </cell>
          <cell r="W616" t="str">
            <v>No Students</v>
          </cell>
          <cell r="X616" t="str">
            <v>No Students</v>
          </cell>
          <cell r="Y616" t="str">
            <v>No Students</v>
          </cell>
          <cell r="Z616" t="str">
            <v>No Students</v>
          </cell>
          <cell r="AA616" t="str">
            <v>No Students</v>
          </cell>
          <cell r="AB616" t="str">
            <v>No Students</v>
          </cell>
          <cell r="AC616">
            <v>185</v>
          </cell>
          <cell r="AD616">
            <v>203</v>
          </cell>
          <cell r="AE616">
            <v>166</v>
          </cell>
          <cell r="AF616">
            <v>180</v>
          </cell>
          <cell r="AG616">
            <v>0.3609</v>
          </cell>
        </row>
        <row r="617">
          <cell r="C617">
            <v>4051</v>
          </cell>
          <cell r="D617" t="str">
            <v>Wyeast Middle School</v>
          </cell>
          <cell r="E617">
            <v>0</v>
          </cell>
          <cell r="F617">
            <v>0</v>
          </cell>
          <cell r="G617">
            <v>0</v>
          </cell>
          <cell r="H617">
            <v>0</v>
          </cell>
          <cell r="I617">
            <v>0</v>
          </cell>
          <cell r="J617">
            <v>0</v>
          </cell>
          <cell r="K617">
            <v>0</v>
          </cell>
          <cell r="L617">
            <v>248</v>
          </cell>
          <cell r="M617">
            <v>249</v>
          </cell>
          <cell r="N617">
            <v>284</v>
          </cell>
          <cell r="O617">
            <v>0</v>
          </cell>
          <cell r="P617">
            <v>0</v>
          </cell>
          <cell r="Q617">
            <v>0</v>
          </cell>
          <cell r="R617">
            <v>0</v>
          </cell>
          <cell r="S617" t="str">
            <v>No Students</v>
          </cell>
          <cell r="T617" t="str">
            <v>No Students</v>
          </cell>
          <cell r="U617" t="str">
            <v>No Students</v>
          </cell>
          <cell r="V617" t="str">
            <v>No Students</v>
          </cell>
          <cell r="W617" t="str">
            <v>No Students</v>
          </cell>
          <cell r="X617" t="str">
            <v>No Students</v>
          </cell>
          <cell r="Y617" t="str">
            <v>No Students</v>
          </cell>
          <cell r="Z617">
            <v>159</v>
          </cell>
          <cell r="AA617">
            <v>166</v>
          </cell>
          <cell r="AB617">
            <v>187</v>
          </cell>
          <cell r="AC617" t="str">
            <v>No Students</v>
          </cell>
          <cell r="AD617" t="str">
            <v>No Students</v>
          </cell>
          <cell r="AE617" t="str">
            <v>No Students</v>
          </cell>
          <cell r="AF617" t="str">
            <v>No Students</v>
          </cell>
          <cell r="AG617">
            <v>0.65559999999999996</v>
          </cell>
        </row>
        <row r="618">
          <cell r="C618">
            <v>4579</v>
          </cell>
          <cell r="D618" t="str">
            <v>York Elementary School</v>
          </cell>
          <cell r="E618">
            <v>54</v>
          </cell>
          <cell r="F618">
            <v>0</v>
          </cell>
          <cell r="G618">
            <v>65</v>
          </cell>
          <cell r="H618">
            <v>59</v>
          </cell>
          <cell r="I618">
            <v>66</v>
          </cell>
          <cell r="J618">
            <v>73</v>
          </cell>
          <cell r="K618">
            <v>49</v>
          </cell>
          <cell r="L618">
            <v>0</v>
          </cell>
          <cell r="M618">
            <v>0</v>
          </cell>
          <cell r="N618">
            <v>0</v>
          </cell>
          <cell r="O618">
            <v>0</v>
          </cell>
          <cell r="P618">
            <v>0</v>
          </cell>
          <cell r="Q618">
            <v>0</v>
          </cell>
          <cell r="R618">
            <v>0</v>
          </cell>
          <cell r="S618">
            <v>17</v>
          </cell>
          <cell r="T618" t="str">
            <v>No Students</v>
          </cell>
          <cell r="U618">
            <v>23</v>
          </cell>
          <cell r="V618">
            <v>23</v>
          </cell>
          <cell r="W618">
            <v>34</v>
          </cell>
          <cell r="X618">
            <v>42</v>
          </cell>
          <cell r="Y618">
            <v>20</v>
          </cell>
          <cell r="Z618" t="str">
            <v>No Students</v>
          </cell>
          <cell r="AA618" t="str">
            <v>No Students</v>
          </cell>
          <cell r="AB618" t="str">
            <v>No Students</v>
          </cell>
          <cell r="AC618" t="str">
            <v>No Students</v>
          </cell>
          <cell r="AD618" t="str">
            <v>No Students</v>
          </cell>
          <cell r="AE618" t="str">
            <v>No Students</v>
          </cell>
          <cell r="AF618" t="str">
            <v>No Students</v>
          </cell>
          <cell r="AG618">
            <v>0.43440000000000001</v>
          </cell>
        </row>
        <row r="619">
          <cell r="C619">
            <v>3197</v>
          </cell>
          <cell r="D619" t="str">
            <v>Evergreen School</v>
          </cell>
          <cell r="E619">
            <v>7</v>
          </cell>
          <cell r="F619">
            <v>0</v>
          </cell>
          <cell r="G619">
            <v>3</v>
          </cell>
          <cell r="H619">
            <v>7</v>
          </cell>
          <cell r="I619">
            <v>5</v>
          </cell>
          <cell r="J619">
            <v>5</v>
          </cell>
          <cell r="K619">
            <v>4</v>
          </cell>
          <cell r="L619">
            <v>7</v>
          </cell>
          <cell r="M619">
            <v>0</v>
          </cell>
          <cell r="N619">
            <v>0</v>
          </cell>
          <cell r="O619">
            <v>0</v>
          </cell>
          <cell r="P619">
            <v>0</v>
          </cell>
          <cell r="Q619">
            <v>0</v>
          </cell>
          <cell r="R619">
            <v>0</v>
          </cell>
          <cell r="S619" t="str">
            <v>N&lt;10</v>
          </cell>
          <cell r="T619" t="str">
            <v>No Students</v>
          </cell>
          <cell r="U619" t="str">
            <v>N&lt;10</v>
          </cell>
          <cell r="V619" t="str">
            <v>N&lt;10</v>
          </cell>
          <cell r="W619" t="str">
            <v>N&lt;10</v>
          </cell>
          <cell r="X619" t="str">
            <v>N&lt;10</v>
          </cell>
          <cell r="Y619" t="str">
            <v>N&lt;10</v>
          </cell>
          <cell r="Z619" t="str">
            <v>N&lt;10</v>
          </cell>
          <cell r="AA619" t="str">
            <v>No Students</v>
          </cell>
          <cell r="AB619" t="str">
            <v>No Students</v>
          </cell>
          <cell r="AC619" t="str">
            <v>No Students</v>
          </cell>
          <cell r="AD619" t="str">
            <v>No Students</v>
          </cell>
          <cell r="AE619" t="str">
            <v>No Students</v>
          </cell>
          <cell r="AF619" t="str">
            <v>No Students</v>
          </cell>
          <cell r="AG619">
            <v>0.86839999999999995</v>
          </cell>
        </row>
        <row r="620">
          <cell r="C620">
            <v>3519</v>
          </cell>
          <cell r="D620" t="str">
            <v>Adelaide Elementary School</v>
          </cell>
          <cell r="E620">
            <v>45</v>
          </cell>
          <cell r="F620">
            <v>0</v>
          </cell>
          <cell r="G620">
            <v>44</v>
          </cell>
          <cell r="H620">
            <v>37</v>
          </cell>
          <cell r="I620">
            <v>47</v>
          </cell>
          <cell r="J620">
            <v>51</v>
          </cell>
          <cell r="K620">
            <v>37</v>
          </cell>
          <cell r="L620">
            <v>0</v>
          </cell>
          <cell r="M620">
            <v>0</v>
          </cell>
          <cell r="N620">
            <v>0</v>
          </cell>
          <cell r="O620">
            <v>0</v>
          </cell>
          <cell r="P620">
            <v>0</v>
          </cell>
          <cell r="Q620">
            <v>0</v>
          </cell>
          <cell r="R620">
            <v>0</v>
          </cell>
          <cell r="S620">
            <v>21</v>
          </cell>
          <cell r="T620" t="str">
            <v>No Students</v>
          </cell>
          <cell r="U620">
            <v>29</v>
          </cell>
          <cell r="V620">
            <v>29</v>
          </cell>
          <cell r="W620">
            <v>31</v>
          </cell>
          <cell r="X620">
            <v>38</v>
          </cell>
          <cell r="Y620">
            <v>25</v>
          </cell>
          <cell r="Z620" t="str">
            <v>No Students</v>
          </cell>
          <cell r="AA620" t="str">
            <v>No Students</v>
          </cell>
          <cell r="AB620" t="str">
            <v>No Students</v>
          </cell>
          <cell r="AC620" t="str">
            <v>No Students</v>
          </cell>
          <cell r="AD620" t="str">
            <v>No Students</v>
          </cell>
          <cell r="AE620" t="str">
            <v>No Students</v>
          </cell>
          <cell r="AF620" t="str">
            <v>No Students</v>
          </cell>
          <cell r="AG620">
            <v>0.66279999999999994</v>
          </cell>
        </row>
        <row r="621">
          <cell r="C621">
            <v>3700</v>
          </cell>
          <cell r="D621" t="str">
            <v>Brigadoon Elementary School</v>
          </cell>
          <cell r="E621">
            <v>65</v>
          </cell>
          <cell r="F621">
            <v>0</v>
          </cell>
          <cell r="G621">
            <v>56</v>
          </cell>
          <cell r="H621">
            <v>44</v>
          </cell>
          <cell r="I621">
            <v>52</v>
          </cell>
          <cell r="J621">
            <v>42</v>
          </cell>
          <cell r="K621">
            <v>44</v>
          </cell>
          <cell r="L621">
            <v>0</v>
          </cell>
          <cell r="M621">
            <v>0</v>
          </cell>
          <cell r="N621">
            <v>0</v>
          </cell>
          <cell r="O621">
            <v>0</v>
          </cell>
          <cell r="P621">
            <v>0</v>
          </cell>
          <cell r="Q621">
            <v>0</v>
          </cell>
          <cell r="R621">
            <v>0</v>
          </cell>
          <cell r="S621">
            <v>35</v>
          </cell>
          <cell r="T621" t="str">
            <v>No Students</v>
          </cell>
          <cell r="U621">
            <v>34</v>
          </cell>
          <cell r="V621">
            <v>32</v>
          </cell>
          <cell r="W621">
            <v>34</v>
          </cell>
          <cell r="X621">
            <v>26</v>
          </cell>
          <cell r="Y621">
            <v>32</v>
          </cell>
          <cell r="Z621" t="str">
            <v>No Students</v>
          </cell>
          <cell r="AA621" t="str">
            <v>No Students</v>
          </cell>
          <cell r="AB621" t="str">
            <v>No Students</v>
          </cell>
          <cell r="AC621" t="str">
            <v>No Students</v>
          </cell>
          <cell r="AD621" t="str">
            <v>No Students</v>
          </cell>
          <cell r="AE621" t="str">
            <v>No Students</v>
          </cell>
          <cell r="AF621" t="str">
            <v>No Students</v>
          </cell>
          <cell r="AG621">
            <v>0.63700000000000001</v>
          </cell>
        </row>
        <row r="622">
          <cell r="C622">
            <v>3547</v>
          </cell>
          <cell r="D622" t="str">
            <v>Camelot Elementary School</v>
          </cell>
          <cell r="E622">
            <v>41</v>
          </cell>
          <cell r="F622">
            <v>0</v>
          </cell>
          <cell r="G622">
            <v>54</v>
          </cell>
          <cell r="H622">
            <v>43</v>
          </cell>
          <cell r="I622">
            <v>46</v>
          </cell>
          <cell r="J622">
            <v>44</v>
          </cell>
          <cell r="K622">
            <v>46</v>
          </cell>
          <cell r="L622">
            <v>0</v>
          </cell>
          <cell r="M622">
            <v>0</v>
          </cell>
          <cell r="N622">
            <v>0</v>
          </cell>
          <cell r="O622">
            <v>0</v>
          </cell>
          <cell r="P622">
            <v>0</v>
          </cell>
          <cell r="Q622">
            <v>0</v>
          </cell>
          <cell r="R622">
            <v>0</v>
          </cell>
          <cell r="S622">
            <v>27</v>
          </cell>
          <cell r="T622" t="str">
            <v>No Students</v>
          </cell>
          <cell r="U622">
            <v>34</v>
          </cell>
          <cell r="V622">
            <v>30</v>
          </cell>
          <cell r="W622">
            <v>28</v>
          </cell>
          <cell r="X622">
            <v>34</v>
          </cell>
          <cell r="Y622">
            <v>32</v>
          </cell>
          <cell r="Z622" t="str">
            <v>No Students</v>
          </cell>
          <cell r="AA622" t="str">
            <v>No Students</v>
          </cell>
          <cell r="AB622" t="str">
            <v>No Students</v>
          </cell>
          <cell r="AC622" t="str">
            <v>No Students</v>
          </cell>
          <cell r="AD622" t="str">
            <v>No Students</v>
          </cell>
          <cell r="AE622" t="str">
            <v>No Students</v>
          </cell>
          <cell r="AF622" t="str">
            <v>No Students</v>
          </cell>
          <cell r="AG622">
            <v>0.67520000000000002</v>
          </cell>
        </row>
        <row r="623">
          <cell r="C623">
            <v>5163</v>
          </cell>
          <cell r="D623" t="str">
            <v>Career Academy at Truman High School</v>
          </cell>
          <cell r="E623">
            <v>0</v>
          </cell>
          <cell r="F623">
            <v>0</v>
          </cell>
          <cell r="G623">
            <v>0</v>
          </cell>
          <cell r="H623">
            <v>0</v>
          </cell>
          <cell r="I623">
            <v>0</v>
          </cell>
          <cell r="J623">
            <v>0</v>
          </cell>
          <cell r="K623">
            <v>0</v>
          </cell>
          <cell r="L623">
            <v>0</v>
          </cell>
          <cell r="M623">
            <v>0</v>
          </cell>
          <cell r="N623">
            <v>0</v>
          </cell>
          <cell r="O623">
            <v>0</v>
          </cell>
          <cell r="P623">
            <v>10</v>
          </cell>
          <cell r="Q623">
            <v>24</v>
          </cell>
          <cell r="R623">
            <v>34</v>
          </cell>
          <cell r="S623" t="str">
            <v>No Students</v>
          </cell>
          <cell r="T623" t="str">
            <v>No Students</v>
          </cell>
          <cell r="U623" t="str">
            <v>No Students</v>
          </cell>
          <cell r="V623" t="str">
            <v>No Students</v>
          </cell>
          <cell r="W623" t="str">
            <v>No Students</v>
          </cell>
          <cell r="X623" t="str">
            <v>No Students</v>
          </cell>
          <cell r="Y623" t="str">
            <v>No Students</v>
          </cell>
          <cell r="Z623" t="str">
            <v>No Students</v>
          </cell>
          <cell r="AA623" t="str">
            <v>No Students</v>
          </cell>
          <cell r="AB623" t="str">
            <v>No Students</v>
          </cell>
          <cell r="AC623" t="str">
            <v>No Students</v>
          </cell>
          <cell r="AD623" t="str">
            <v>N&lt;10</v>
          </cell>
          <cell r="AE623">
            <v>18</v>
          </cell>
          <cell r="AF623">
            <v>29</v>
          </cell>
          <cell r="AG623">
            <v>0.80879999999999996</v>
          </cell>
        </row>
        <row r="624">
          <cell r="C624">
            <v>3766</v>
          </cell>
          <cell r="D624" t="str">
            <v>Decatur High School</v>
          </cell>
          <cell r="E624">
            <v>0</v>
          </cell>
          <cell r="F624">
            <v>0</v>
          </cell>
          <cell r="G624">
            <v>0</v>
          </cell>
          <cell r="H624">
            <v>0</v>
          </cell>
          <cell r="I624">
            <v>0</v>
          </cell>
          <cell r="J624">
            <v>0</v>
          </cell>
          <cell r="K624">
            <v>0</v>
          </cell>
          <cell r="L624">
            <v>0</v>
          </cell>
          <cell r="M624">
            <v>0</v>
          </cell>
          <cell r="N624">
            <v>0</v>
          </cell>
          <cell r="O624">
            <v>364</v>
          </cell>
          <cell r="P624">
            <v>340</v>
          </cell>
          <cell r="Q624">
            <v>358</v>
          </cell>
          <cell r="R624">
            <v>272</v>
          </cell>
          <cell r="S624" t="str">
            <v>No Students</v>
          </cell>
          <cell r="T624" t="str">
            <v>No Students</v>
          </cell>
          <cell r="U624" t="str">
            <v>No Students</v>
          </cell>
          <cell r="V624" t="str">
            <v>No Students</v>
          </cell>
          <cell r="W624" t="str">
            <v>No Students</v>
          </cell>
          <cell r="X624" t="str">
            <v>No Students</v>
          </cell>
          <cell r="Y624" t="str">
            <v>No Students</v>
          </cell>
          <cell r="Z624" t="str">
            <v>No Students</v>
          </cell>
          <cell r="AA624" t="str">
            <v>No Students</v>
          </cell>
          <cell r="AB624" t="str">
            <v>No Students</v>
          </cell>
          <cell r="AC624">
            <v>233</v>
          </cell>
          <cell r="AD624">
            <v>213</v>
          </cell>
          <cell r="AE624">
            <v>219</v>
          </cell>
          <cell r="AF624">
            <v>166</v>
          </cell>
          <cell r="AG624">
            <v>0.62290000000000001</v>
          </cell>
        </row>
        <row r="625">
          <cell r="C625">
            <v>1950</v>
          </cell>
          <cell r="D625" t="str">
            <v>Employment Transition Program</v>
          </cell>
          <cell r="E625">
            <v>0</v>
          </cell>
          <cell r="F625">
            <v>0</v>
          </cell>
          <cell r="G625">
            <v>0</v>
          </cell>
          <cell r="H625">
            <v>0</v>
          </cell>
          <cell r="I625">
            <v>0</v>
          </cell>
          <cell r="J625">
            <v>0</v>
          </cell>
          <cell r="K625">
            <v>0</v>
          </cell>
          <cell r="L625">
            <v>0</v>
          </cell>
          <cell r="M625">
            <v>0</v>
          </cell>
          <cell r="N625">
            <v>0</v>
          </cell>
          <cell r="O625">
            <v>0</v>
          </cell>
          <cell r="P625">
            <v>0</v>
          </cell>
          <cell r="Q625">
            <v>0</v>
          </cell>
          <cell r="R625">
            <v>52</v>
          </cell>
          <cell r="S625" t="str">
            <v>No Students</v>
          </cell>
          <cell r="T625" t="str">
            <v>No Students</v>
          </cell>
          <cell r="U625" t="str">
            <v>No Students</v>
          </cell>
          <cell r="V625" t="str">
            <v>No Students</v>
          </cell>
          <cell r="W625" t="str">
            <v>No Students</v>
          </cell>
          <cell r="X625" t="str">
            <v>No Students</v>
          </cell>
          <cell r="Y625" t="str">
            <v>No Students</v>
          </cell>
          <cell r="Z625" t="str">
            <v>No Students</v>
          </cell>
          <cell r="AA625" t="str">
            <v>No Students</v>
          </cell>
          <cell r="AB625" t="str">
            <v>No Students</v>
          </cell>
          <cell r="AC625" t="str">
            <v>No Students</v>
          </cell>
          <cell r="AD625" t="str">
            <v>No Students</v>
          </cell>
          <cell r="AE625" t="str">
            <v>No Students</v>
          </cell>
          <cell r="AF625">
            <v>40</v>
          </cell>
          <cell r="AG625">
            <v>0.76919999999999999</v>
          </cell>
        </row>
        <row r="626">
          <cell r="C626">
            <v>4470</v>
          </cell>
          <cell r="D626" t="str">
            <v>Enterprise Elementary School</v>
          </cell>
          <cell r="E626">
            <v>72</v>
          </cell>
          <cell r="F626">
            <v>0</v>
          </cell>
          <cell r="G626">
            <v>80</v>
          </cell>
          <cell r="H626">
            <v>64</v>
          </cell>
          <cell r="I626">
            <v>61</v>
          </cell>
          <cell r="J626">
            <v>69</v>
          </cell>
          <cell r="K626">
            <v>76</v>
          </cell>
          <cell r="L626">
            <v>0</v>
          </cell>
          <cell r="M626">
            <v>0</v>
          </cell>
          <cell r="N626">
            <v>0</v>
          </cell>
          <cell r="O626">
            <v>0</v>
          </cell>
          <cell r="P626">
            <v>0</v>
          </cell>
          <cell r="Q626">
            <v>0</v>
          </cell>
          <cell r="R626">
            <v>0</v>
          </cell>
          <cell r="S626">
            <v>48</v>
          </cell>
          <cell r="T626" t="str">
            <v>No Students</v>
          </cell>
          <cell r="U626">
            <v>57</v>
          </cell>
          <cell r="V626">
            <v>44</v>
          </cell>
          <cell r="W626">
            <v>48</v>
          </cell>
          <cell r="X626">
            <v>47</v>
          </cell>
          <cell r="Y626">
            <v>52</v>
          </cell>
          <cell r="Z626" t="str">
            <v>No Students</v>
          </cell>
          <cell r="AA626" t="str">
            <v>No Students</v>
          </cell>
          <cell r="AB626" t="str">
            <v>No Students</v>
          </cell>
          <cell r="AC626" t="str">
            <v>No Students</v>
          </cell>
          <cell r="AD626" t="str">
            <v>No Students</v>
          </cell>
          <cell r="AE626" t="str">
            <v>No Students</v>
          </cell>
          <cell r="AF626" t="str">
            <v>No Students</v>
          </cell>
          <cell r="AG626">
            <v>0.70140000000000002</v>
          </cell>
        </row>
        <row r="627">
          <cell r="C627">
            <v>2417</v>
          </cell>
          <cell r="D627" t="str">
            <v>Federal Way High School</v>
          </cell>
          <cell r="E627">
            <v>0</v>
          </cell>
          <cell r="F627">
            <v>0</v>
          </cell>
          <cell r="G627">
            <v>0</v>
          </cell>
          <cell r="H627">
            <v>0</v>
          </cell>
          <cell r="I627">
            <v>0</v>
          </cell>
          <cell r="J627">
            <v>0</v>
          </cell>
          <cell r="K627">
            <v>0</v>
          </cell>
          <cell r="L627">
            <v>0</v>
          </cell>
          <cell r="M627">
            <v>0</v>
          </cell>
          <cell r="N627">
            <v>0</v>
          </cell>
          <cell r="O627">
            <v>407</v>
          </cell>
          <cell r="P627">
            <v>434</v>
          </cell>
          <cell r="Q627">
            <v>406</v>
          </cell>
          <cell r="R627">
            <v>394</v>
          </cell>
          <cell r="S627" t="str">
            <v>No Students</v>
          </cell>
          <cell r="T627" t="str">
            <v>No Students</v>
          </cell>
          <cell r="U627" t="str">
            <v>No Students</v>
          </cell>
          <cell r="V627" t="str">
            <v>No Students</v>
          </cell>
          <cell r="W627" t="str">
            <v>No Students</v>
          </cell>
          <cell r="X627" t="str">
            <v>No Students</v>
          </cell>
          <cell r="Y627" t="str">
            <v>No Students</v>
          </cell>
          <cell r="Z627" t="str">
            <v>No Students</v>
          </cell>
          <cell r="AA627" t="str">
            <v>No Students</v>
          </cell>
          <cell r="AB627" t="str">
            <v>No Students</v>
          </cell>
          <cell r="AC627">
            <v>322</v>
          </cell>
          <cell r="AD627">
            <v>333</v>
          </cell>
          <cell r="AE627">
            <v>289</v>
          </cell>
          <cell r="AF627">
            <v>272</v>
          </cell>
          <cell r="AG627">
            <v>0.74099999999999999</v>
          </cell>
        </row>
        <row r="628">
          <cell r="C628">
            <v>1789</v>
          </cell>
          <cell r="D628" t="str">
            <v>Federal Way Public Academy</v>
          </cell>
          <cell r="E628">
            <v>0</v>
          </cell>
          <cell r="F628">
            <v>0</v>
          </cell>
          <cell r="G628">
            <v>0</v>
          </cell>
          <cell r="H628">
            <v>0</v>
          </cell>
          <cell r="I628">
            <v>0</v>
          </cell>
          <cell r="J628">
            <v>0</v>
          </cell>
          <cell r="K628">
            <v>0</v>
          </cell>
          <cell r="L628">
            <v>62</v>
          </cell>
          <cell r="M628">
            <v>64</v>
          </cell>
          <cell r="N628">
            <v>64</v>
          </cell>
          <cell r="O628">
            <v>59</v>
          </cell>
          <cell r="P628">
            <v>49</v>
          </cell>
          <cell r="Q628">
            <v>0</v>
          </cell>
          <cell r="R628">
            <v>0</v>
          </cell>
          <cell r="S628" t="str">
            <v>No Students</v>
          </cell>
          <cell r="T628" t="str">
            <v>No Students</v>
          </cell>
          <cell r="U628" t="str">
            <v>No Students</v>
          </cell>
          <cell r="V628" t="str">
            <v>No Students</v>
          </cell>
          <cell r="W628" t="str">
            <v>No Students</v>
          </cell>
          <cell r="X628" t="str">
            <v>No Students</v>
          </cell>
          <cell r="Y628" t="str">
            <v>No Students</v>
          </cell>
          <cell r="Z628">
            <v>21</v>
          </cell>
          <cell r="AA628">
            <v>30</v>
          </cell>
          <cell r="AB628">
            <v>27</v>
          </cell>
          <cell r="AC628">
            <v>26</v>
          </cell>
          <cell r="AD628">
            <v>28</v>
          </cell>
          <cell r="AE628" t="str">
            <v>No Students</v>
          </cell>
          <cell r="AF628" t="str">
            <v>No Students</v>
          </cell>
          <cell r="AG628">
            <v>0.443</v>
          </cell>
        </row>
        <row r="629">
          <cell r="C629">
            <v>5218</v>
          </cell>
          <cell r="D629" t="str">
            <v>Federal Way Public School ECEAP</v>
          </cell>
          <cell r="E629">
            <v>2</v>
          </cell>
          <cell r="F629">
            <v>0</v>
          </cell>
          <cell r="G629">
            <v>0</v>
          </cell>
          <cell r="H629">
            <v>0</v>
          </cell>
          <cell r="I629">
            <v>0</v>
          </cell>
          <cell r="J629">
            <v>0</v>
          </cell>
          <cell r="K629">
            <v>0</v>
          </cell>
          <cell r="L629">
            <v>0</v>
          </cell>
          <cell r="M629">
            <v>0</v>
          </cell>
          <cell r="N629">
            <v>0</v>
          </cell>
          <cell r="O629">
            <v>0</v>
          </cell>
          <cell r="P629">
            <v>0</v>
          </cell>
          <cell r="Q629">
            <v>0</v>
          </cell>
          <cell r="R629">
            <v>0</v>
          </cell>
          <cell r="S629" t="str">
            <v>N&lt;10</v>
          </cell>
          <cell r="T629" t="str">
            <v>No Students</v>
          </cell>
          <cell r="U629" t="str">
            <v>No Students</v>
          </cell>
          <cell r="V629" t="str">
            <v>No Students</v>
          </cell>
          <cell r="W629" t="str">
            <v>No Students</v>
          </cell>
          <cell r="X629" t="str">
            <v>No Students</v>
          </cell>
          <cell r="Y629" t="str">
            <v>No Students</v>
          </cell>
          <cell r="Z629" t="str">
            <v>No Students</v>
          </cell>
          <cell r="AA629" t="str">
            <v>No Students</v>
          </cell>
          <cell r="AB629" t="str">
            <v>No Students</v>
          </cell>
          <cell r="AC629" t="str">
            <v>No Students</v>
          </cell>
          <cell r="AD629" t="str">
            <v>No Students</v>
          </cell>
          <cell r="AE629" t="str">
            <v>No Students</v>
          </cell>
          <cell r="AF629" t="str">
            <v>No Students</v>
          </cell>
          <cell r="AG629">
            <v>0.5</v>
          </cell>
        </row>
        <row r="630">
          <cell r="C630">
            <v>5107</v>
          </cell>
          <cell r="D630" t="str">
            <v>Federal Way Running Start Home School</v>
          </cell>
          <cell r="E630">
            <v>0</v>
          </cell>
          <cell r="F630">
            <v>0</v>
          </cell>
          <cell r="G630">
            <v>0</v>
          </cell>
          <cell r="H630">
            <v>0</v>
          </cell>
          <cell r="I630">
            <v>0</v>
          </cell>
          <cell r="J630">
            <v>0</v>
          </cell>
          <cell r="K630">
            <v>0</v>
          </cell>
          <cell r="L630">
            <v>0</v>
          </cell>
          <cell r="M630">
            <v>0</v>
          </cell>
          <cell r="N630">
            <v>0</v>
          </cell>
          <cell r="O630">
            <v>0</v>
          </cell>
          <cell r="P630">
            <v>0</v>
          </cell>
          <cell r="Q630">
            <v>6</v>
          </cell>
          <cell r="R630">
            <v>13</v>
          </cell>
          <cell r="S630" t="str">
            <v>No Students</v>
          </cell>
          <cell r="T630" t="str">
            <v>No Students</v>
          </cell>
          <cell r="U630" t="str">
            <v>No Students</v>
          </cell>
          <cell r="V630" t="str">
            <v>No Students</v>
          </cell>
          <cell r="W630" t="str">
            <v>No Students</v>
          </cell>
          <cell r="X630" t="str">
            <v>No Students</v>
          </cell>
          <cell r="Y630" t="str">
            <v>No Students</v>
          </cell>
          <cell r="Z630" t="str">
            <v>No Students</v>
          </cell>
          <cell r="AA630" t="str">
            <v>No Students</v>
          </cell>
          <cell r="AB630" t="str">
            <v>No Students</v>
          </cell>
          <cell r="AC630" t="str">
            <v>No Students</v>
          </cell>
          <cell r="AD630" t="str">
            <v>No Students</v>
          </cell>
          <cell r="AE630" t="str">
            <v>N&lt;10</v>
          </cell>
          <cell r="AF630" t="str">
            <v>N&lt;10</v>
          </cell>
          <cell r="AG630">
            <v>0.15790000000000001</v>
          </cell>
        </row>
        <row r="631">
          <cell r="C631">
            <v>5255</v>
          </cell>
          <cell r="D631" t="str">
            <v>Gateway to College</v>
          </cell>
          <cell r="E631">
            <v>0</v>
          </cell>
          <cell r="F631">
            <v>0</v>
          </cell>
          <cell r="G631">
            <v>0</v>
          </cell>
          <cell r="H631">
            <v>0</v>
          </cell>
          <cell r="I631">
            <v>0</v>
          </cell>
          <cell r="J631">
            <v>0</v>
          </cell>
          <cell r="K631">
            <v>0</v>
          </cell>
          <cell r="L631">
            <v>0</v>
          </cell>
          <cell r="M631">
            <v>0</v>
          </cell>
          <cell r="N631">
            <v>0</v>
          </cell>
          <cell r="O631">
            <v>0</v>
          </cell>
          <cell r="P631">
            <v>0</v>
          </cell>
          <cell r="Q631">
            <v>1</v>
          </cell>
          <cell r="R631">
            <v>2</v>
          </cell>
          <cell r="S631" t="str">
            <v>No Students</v>
          </cell>
          <cell r="T631" t="str">
            <v>No Students</v>
          </cell>
          <cell r="U631" t="str">
            <v>No Students</v>
          </cell>
          <cell r="V631" t="str">
            <v>No Students</v>
          </cell>
          <cell r="W631" t="str">
            <v>No Students</v>
          </cell>
          <cell r="X631" t="str">
            <v>No Students</v>
          </cell>
          <cell r="Y631" t="str">
            <v>No Students</v>
          </cell>
          <cell r="Z631" t="str">
            <v>No Students</v>
          </cell>
          <cell r="AA631" t="str">
            <v>No Students</v>
          </cell>
          <cell r="AB631" t="str">
            <v>No Students</v>
          </cell>
          <cell r="AC631" t="str">
            <v>No Students</v>
          </cell>
          <cell r="AD631" t="str">
            <v>No Students</v>
          </cell>
          <cell r="AE631" t="str">
            <v>N&lt;10</v>
          </cell>
          <cell r="AF631" t="str">
            <v>N&lt;10</v>
          </cell>
          <cell r="AG631">
            <v>0.66669999999999996</v>
          </cell>
        </row>
        <row r="632">
          <cell r="C632">
            <v>4426</v>
          </cell>
          <cell r="D632" t="str">
            <v>Green Gables Elementary School</v>
          </cell>
          <cell r="E632">
            <v>48</v>
          </cell>
          <cell r="F632">
            <v>0</v>
          </cell>
          <cell r="G632">
            <v>59</v>
          </cell>
          <cell r="H632">
            <v>52</v>
          </cell>
          <cell r="I632">
            <v>54</v>
          </cell>
          <cell r="J632">
            <v>73</v>
          </cell>
          <cell r="K632">
            <v>53</v>
          </cell>
          <cell r="L632">
            <v>0</v>
          </cell>
          <cell r="M632">
            <v>0</v>
          </cell>
          <cell r="N632">
            <v>0</v>
          </cell>
          <cell r="O632">
            <v>0</v>
          </cell>
          <cell r="P632">
            <v>0</v>
          </cell>
          <cell r="Q632">
            <v>0</v>
          </cell>
          <cell r="R632">
            <v>0</v>
          </cell>
          <cell r="S632">
            <v>31</v>
          </cell>
          <cell r="T632" t="str">
            <v>No Students</v>
          </cell>
          <cell r="U632">
            <v>27</v>
          </cell>
          <cell r="V632">
            <v>35</v>
          </cell>
          <cell r="W632">
            <v>32</v>
          </cell>
          <cell r="X632">
            <v>45</v>
          </cell>
          <cell r="Y632">
            <v>33</v>
          </cell>
          <cell r="Z632" t="str">
            <v>No Students</v>
          </cell>
          <cell r="AA632" t="str">
            <v>No Students</v>
          </cell>
          <cell r="AB632" t="str">
            <v>No Students</v>
          </cell>
          <cell r="AC632" t="str">
            <v>No Students</v>
          </cell>
          <cell r="AD632" t="str">
            <v>No Students</v>
          </cell>
          <cell r="AE632" t="str">
            <v>No Students</v>
          </cell>
          <cell r="AF632" t="str">
            <v>No Students</v>
          </cell>
          <cell r="AG632">
            <v>0.5988</v>
          </cell>
        </row>
        <row r="633">
          <cell r="C633">
            <v>3898</v>
          </cell>
          <cell r="D633" t="str">
            <v>Illahee Middle School</v>
          </cell>
          <cell r="E633">
            <v>0</v>
          </cell>
          <cell r="F633">
            <v>0</v>
          </cell>
          <cell r="G633">
            <v>0</v>
          </cell>
          <cell r="H633">
            <v>0</v>
          </cell>
          <cell r="I633">
            <v>0</v>
          </cell>
          <cell r="J633">
            <v>0</v>
          </cell>
          <cell r="K633">
            <v>0</v>
          </cell>
          <cell r="L633">
            <v>212</v>
          </cell>
          <cell r="M633">
            <v>209</v>
          </cell>
          <cell r="N633">
            <v>250</v>
          </cell>
          <cell r="O633">
            <v>0</v>
          </cell>
          <cell r="P633">
            <v>0</v>
          </cell>
          <cell r="Q633">
            <v>0</v>
          </cell>
          <cell r="R633">
            <v>0</v>
          </cell>
          <cell r="S633" t="str">
            <v>No Students</v>
          </cell>
          <cell r="T633" t="str">
            <v>No Students</v>
          </cell>
          <cell r="U633" t="str">
            <v>No Students</v>
          </cell>
          <cell r="V633" t="str">
            <v>No Students</v>
          </cell>
          <cell r="W633" t="str">
            <v>No Students</v>
          </cell>
          <cell r="X633" t="str">
            <v>No Students</v>
          </cell>
          <cell r="Y633" t="str">
            <v>No Students</v>
          </cell>
          <cell r="Z633">
            <v>163</v>
          </cell>
          <cell r="AA633">
            <v>158</v>
          </cell>
          <cell r="AB633">
            <v>187</v>
          </cell>
          <cell r="AC633" t="str">
            <v>No Students</v>
          </cell>
          <cell r="AD633" t="str">
            <v>No Students</v>
          </cell>
          <cell r="AE633" t="str">
            <v>No Students</v>
          </cell>
          <cell r="AF633" t="str">
            <v>No Students</v>
          </cell>
          <cell r="AG633">
            <v>0.7571</v>
          </cell>
        </row>
        <row r="634">
          <cell r="C634">
            <v>1759</v>
          </cell>
          <cell r="D634" t="str">
            <v>Internet Academy</v>
          </cell>
          <cell r="E634">
            <v>12</v>
          </cell>
          <cell r="F634">
            <v>0</v>
          </cell>
          <cell r="G634">
            <v>25</v>
          </cell>
          <cell r="H634">
            <v>25</v>
          </cell>
          <cell r="I634">
            <v>26</v>
          </cell>
          <cell r="J634">
            <v>17</v>
          </cell>
          <cell r="K634">
            <v>28</v>
          </cell>
          <cell r="L634">
            <v>32</v>
          </cell>
          <cell r="M634">
            <v>39</v>
          </cell>
          <cell r="N634">
            <v>44</v>
          </cell>
          <cell r="O634">
            <v>49</v>
          </cell>
          <cell r="P634">
            <v>78</v>
          </cell>
          <cell r="Q634">
            <v>64</v>
          </cell>
          <cell r="R634">
            <v>84</v>
          </cell>
          <cell r="S634">
            <v>10</v>
          </cell>
          <cell r="T634" t="str">
            <v>No Students</v>
          </cell>
          <cell r="U634">
            <v>18</v>
          </cell>
          <cell r="V634">
            <v>15</v>
          </cell>
          <cell r="W634">
            <v>14</v>
          </cell>
          <cell r="X634">
            <v>10</v>
          </cell>
          <cell r="Y634">
            <v>16</v>
          </cell>
          <cell r="Z634">
            <v>20</v>
          </cell>
          <cell r="AA634">
            <v>27</v>
          </cell>
          <cell r="AB634">
            <v>27</v>
          </cell>
          <cell r="AC634">
            <v>30</v>
          </cell>
          <cell r="AD634">
            <v>46</v>
          </cell>
          <cell r="AE634">
            <v>47</v>
          </cell>
          <cell r="AF634">
            <v>53</v>
          </cell>
          <cell r="AG634">
            <v>0.63670000000000004</v>
          </cell>
        </row>
        <row r="635">
          <cell r="C635">
            <v>3701</v>
          </cell>
          <cell r="D635" t="str">
            <v>Kilo Middle School</v>
          </cell>
          <cell r="E635">
            <v>0</v>
          </cell>
          <cell r="F635">
            <v>0</v>
          </cell>
          <cell r="G635">
            <v>0</v>
          </cell>
          <cell r="H635">
            <v>0</v>
          </cell>
          <cell r="I635">
            <v>0</v>
          </cell>
          <cell r="J635">
            <v>0</v>
          </cell>
          <cell r="K635">
            <v>0</v>
          </cell>
          <cell r="L635">
            <v>218</v>
          </cell>
          <cell r="M635">
            <v>203</v>
          </cell>
          <cell r="N635">
            <v>198</v>
          </cell>
          <cell r="O635">
            <v>0</v>
          </cell>
          <cell r="P635">
            <v>0</v>
          </cell>
          <cell r="Q635">
            <v>0</v>
          </cell>
          <cell r="R635">
            <v>0</v>
          </cell>
          <cell r="S635" t="str">
            <v>No Students</v>
          </cell>
          <cell r="T635" t="str">
            <v>No Students</v>
          </cell>
          <cell r="U635" t="str">
            <v>No Students</v>
          </cell>
          <cell r="V635" t="str">
            <v>No Students</v>
          </cell>
          <cell r="W635" t="str">
            <v>No Students</v>
          </cell>
          <cell r="X635" t="str">
            <v>No Students</v>
          </cell>
          <cell r="Y635" t="str">
            <v>No Students</v>
          </cell>
          <cell r="Z635">
            <v>171</v>
          </cell>
          <cell r="AA635">
            <v>157</v>
          </cell>
          <cell r="AB635">
            <v>149</v>
          </cell>
          <cell r="AC635" t="str">
            <v>No Students</v>
          </cell>
          <cell r="AD635" t="str">
            <v>No Students</v>
          </cell>
          <cell r="AE635" t="str">
            <v>No Students</v>
          </cell>
          <cell r="AF635" t="str">
            <v>No Students</v>
          </cell>
          <cell r="AG635">
            <v>0.77059999999999995</v>
          </cell>
        </row>
        <row r="636">
          <cell r="C636">
            <v>3738</v>
          </cell>
          <cell r="D636" t="str">
            <v>Lake Dolloff Elementary School</v>
          </cell>
          <cell r="E636">
            <v>93</v>
          </cell>
          <cell r="F636">
            <v>0</v>
          </cell>
          <cell r="G636">
            <v>79</v>
          </cell>
          <cell r="H636">
            <v>71</v>
          </cell>
          <cell r="I636">
            <v>78</v>
          </cell>
          <cell r="J636">
            <v>69</v>
          </cell>
          <cell r="K636">
            <v>79</v>
          </cell>
          <cell r="L636">
            <v>0</v>
          </cell>
          <cell r="M636">
            <v>0</v>
          </cell>
          <cell r="N636">
            <v>0</v>
          </cell>
          <cell r="O636">
            <v>0</v>
          </cell>
          <cell r="P636">
            <v>0</v>
          </cell>
          <cell r="Q636">
            <v>0</v>
          </cell>
          <cell r="R636">
            <v>0</v>
          </cell>
          <cell r="S636">
            <v>75</v>
          </cell>
          <cell r="T636" t="str">
            <v>No Students</v>
          </cell>
          <cell r="U636">
            <v>61</v>
          </cell>
          <cell r="V636">
            <v>64</v>
          </cell>
          <cell r="W636">
            <v>60</v>
          </cell>
          <cell r="X636">
            <v>56</v>
          </cell>
          <cell r="Y636">
            <v>62</v>
          </cell>
          <cell r="Z636" t="str">
            <v>No Students</v>
          </cell>
          <cell r="AA636" t="str">
            <v>No Students</v>
          </cell>
          <cell r="AB636" t="str">
            <v>No Students</v>
          </cell>
          <cell r="AC636" t="str">
            <v>No Students</v>
          </cell>
          <cell r="AD636" t="str">
            <v>No Students</v>
          </cell>
          <cell r="AE636" t="str">
            <v>No Students</v>
          </cell>
          <cell r="AF636" t="str">
            <v>No Students</v>
          </cell>
          <cell r="AG636">
            <v>0.80600000000000005</v>
          </cell>
        </row>
        <row r="637">
          <cell r="C637">
            <v>3568</v>
          </cell>
          <cell r="D637" t="str">
            <v>Lake Grove Elementary School</v>
          </cell>
          <cell r="E637">
            <v>55</v>
          </cell>
          <cell r="F637">
            <v>0</v>
          </cell>
          <cell r="G637">
            <v>69</v>
          </cell>
          <cell r="H637">
            <v>52</v>
          </cell>
          <cell r="I637">
            <v>54</v>
          </cell>
          <cell r="J637">
            <v>70</v>
          </cell>
          <cell r="K637">
            <v>60</v>
          </cell>
          <cell r="L637">
            <v>0</v>
          </cell>
          <cell r="M637">
            <v>0</v>
          </cell>
          <cell r="N637">
            <v>0</v>
          </cell>
          <cell r="O637">
            <v>0</v>
          </cell>
          <cell r="P637">
            <v>0</v>
          </cell>
          <cell r="Q637">
            <v>0</v>
          </cell>
          <cell r="R637">
            <v>0</v>
          </cell>
          <cell r="S637">
            <v>41</v>
          </cell>
          <cell r="T637" t="str">
            <v>No Students</v>
          </cell>
          <cell r="U637">
            <v>47</v>
          </cell>
          <cell r="V637">
            <v>45</v>
          </cell>
          <cell r="W637">
            <v>40</v>
          </cell>
          <cell r="X637">
            <v>48</v>
          </cell>
          <cell r="Y637">
            <v>45</v>
          </cell>
          <cell r="Z637" t="str">
            <v>No Students</v>
          </cell>
          <cell r="AA637" t="str">
            <v>No Students</v>
          </cell>
          <cell r="AB637" t="str">
            <v>No Students</v>
          </cell>
          <cell r="AC637" t="str">
            <v>No Students</v>
          </cell>
          <cell r="AD637" t="str">
            <v>No Students</v>
          </cell>
          <cell r="AE637" t="str">
            <v>No Students</v>
          </cell>
          <cell r="AF637" t="str">
            <v>No Students</v>
          </cell>
          <cell r="AG637">
            <v>0.7389</v>
          </cell>
        </row>
        <row r="638">
          <cell r="C638">
            <v>2841</v>
          </cell>
          <cell r="D638" t="str">
            <v>Lakeland Elementary School</v>
          </cell>
          <cell r="E638">
            <v>62</v>
          </cell>
          <cell r="F638">
            <v>0</v>
          </cell>
          <cell r="G638">
            <v>78</v>
          </cell>
          <cell r="H638">
            <v>57</v>
          </cell>
          <cell r="I638">
            <v>83</v>
          </cell>
          <cell r="J638">
            <v>59</v>
          </cell>
          <cell r="K638">
            <v>65</v>
          </cell>
          <cell r="L638">
            <v>0</v>
          </cell>
          <cell r="M638">
            <v>0</v>
          </cell>
          <cell r="N638">
            <v>0</v>
          </cell>
          <cell r="O638">
            <v>0</v>
          </cell>
          <cell r="P638">
            <v>0</v>
          </cell>
          <cell r="Q638">
            <v>0</v>
          </cell>
          <cell r="R638">
            <v>0</v>
          </cell>
          <cell r="S638">
            <v>33</v>
          </cell>
          <cell r="T638" t="str">
            <v>No Students</v>
          </cell>
          <cell r="U638">
            <v>46</v>
          </cell>
          <cell r="V638">
            <v>34</v>
          </cell>
          <cell r="W638">
            <v>60</v>
          </cell>
          <cell r="X638">
            <v>35</v>
          </cell>
          <cell r="Y638">
            <v>44</v>
          </cell>
          <cell r="Z638" t="str">
            <v>No Students</v>
          </cell>
          <cell r="AA638" t="str">
            <v>No Students</v>
          </cell>
          <cell r="AB638" t="str">
            <v>No Students</v>
          </cell>
          <cell r="AC638" t="str">
            <v>No Students</v>
          </cell>
          <cell r="AD638" t="str">
            <v>No Students</v>
          </cell>
          <cell r="AE638" t="str">
            <v>No Students</v>
          </cell>
          <cell r="AF638" t="str">
            <v>No Students</v>
          </cell>
          <cell r="AG638">
            <v>0.62380000000000002</v>
          </cell>
        </row>
        <row r="639">
          <cell r="C639">
            <v>3381</v>
          </cell>
          <cell r="D639" t="str">
            <v>Lakota Middle School</v>
          </cell>
          <cell r="E639">
            <v>0</v>
          </cell>
          <cell r="F639">
            <v>0</v>
          </cell>
          <cell r="G639">
            <v>0</v>
          </cell>
          <cell r="H639">
            <v>0</v>
          </cell>
          <cell r="I639">
            <v>0</v>
          </cell>
          <cell r="J639">
            <v>0</v>
          </cell>
          <cell r="K639">
            <v>0</v>
          </cell>
          <cell r="L639">
            <v>200</v>
          </cell>
          <cell r="M639">
            <v>210</v>
          </cell>
          <cell r="N639">
            <v>224</v>
          </cell>
          <cell r="O639">
            <v>0</v>
          </cell>
          <cell r="P639">
            <v>0</v>
          </cell>
          <cell r="Q639">
            <v>0</v>
          </cell>
          <cell r="R639">
            <v>0</v>
          </cell>
          <cell r="S639" t="str">
            <v>No Students</v>
          </cell>
          <cell r="T639" t="str">
            <v>No Students</v>
          </cell>
          <cell r="U639" t="str">
            <v>No Students</v>
          </cell>
          <cell r="V639" t="str">
            <v>No Students</v>
          </cell>
          <cell r="W639" t="str">
            <v>No Students</v>
          </cell>
          <cell r="X639" t="str">
            <v>No Students</v>
          </cell>
          <cell r="Y639" t="str">
            <v>No Students</v>
          </cell>
          <cell r="Z639">
            <v>151</v>
          </cell>
          <cell r="AA639">
            <v>125</v>
          </cell>
          <cell r="AB639">
            <v>154</v>
          </cell>
          <cell r="AC639" t="str">
            <v>No Students</v>
          </cell>
          <cell r="AD639" t="str">
            <v>No Students</v>
          </cell>
          <cell r="AE639" t="str">
            <v>No Students</v>
          </cell>
          <cell r="AF639" t="str">
            <v>No Students</v>
          </cell>
          <cell r="AG639">
            <v>0.67820000000000003</v>
          </cell>
        </row>
        <row r="640">
          <cell r="C640">
            <v>3627</v>
          </cell>
          <cell r="D640" t="str">
            <v>Mark Twain Elementary School</v>
          </cell>
          <cell r="E640">
            <v>99</v>
          </cell>
          <cell r="F640">
            <v>0</v>
          </cell>
          <cell r="G640">
            <v>92</v>
          </cell>
          <cell r="H640">
            <v>84</v>
          </cell>
          <cell r="I640">
            <v>65</v>
          </cell>
          <cell r="J640">
            <v>71</v>
          </cell>
          <cell r="K640">
            <v>78</v>
          </cell>
          <cell r="L640">
            <v>0</v>
          </cell>
          <cell r="M640">
            <v>0</v>
          </cell>
          <cell r="N640">
            <v>0</v>
          </cell>
          <cell r="O640">
            <v>0</v>
          </cell>
          <cell r="P640">
            <v>0</v>
          </cell>
          <cell r="Q640">
            <v>0</v>
          </cell>
          <cell r="R640">
            <v>0</v>
          </cell>
          <cell r="S640">
            <v>80</v>
          </cell>
          <cell r="T640" t="str">
            <v>No Students</v>
          </cell>
          <cell r="U640">
            <v>87</v>
          </cell>
          <cell r="V640">
            <v>81</v>
          </cell>
          <cell r="W640">
            <v>57</v>
          </cell>
          <cell r="X640">
            <v>65</v>
          </cell>
          <cell r="Y640">
            <v>75</v>
          </cell>
          <cell r="Z640" t="str">
            <v>No Students</v>
          </cell>
          <cell r="AA640" t="str">
            <v>No Students</v>
          </cell>
          <cell r="AB640" t="str">
            <v>No Students</v>
          </cell>
          <cell r="AC640" t="str">
            <v>No Students</v>
          </cell>
          <cell r="AD640" t="str">
            <v>No Students</v>
          </cell>
          <cell r="AE640" t="str">
            <v>No Students</v>
          </cell>
          <cell r="AF640" t="str">
            <v>No Students</v>
          </cell>
          <cell r="AG640">
            <v>0.91</v>
          </cell>
        </row>
        <row r="641">
          <cell r="C641">
            <v>4480</v>
          </cell>
          <cell r="D641" t="str">
            <v>Meredith Hill Elementary School</v>
          </cell>
          <cell r="E641">
            <v>55</v>
          </cell>
          <cell r="F641">
            <v>0</v>
          </cell>
          <cell r="G641">
            <v>61</v>
          </cell>
          <cell r="H641">
            <v>71</v>
          </cell>
          <cell r="I641">
            <v>54</v>
          </cell>
          <cell r="J641">
            <v>62</v>
          </cell>
          <cell r="K641">
            <v>71</v>
          </cell>
          <cell r="L641">
            <v>0</v>
          </cell>
          <cell r="M641">
            <v>0</v>
          </cell>
          <cell r="N641">
            <v>0</v>
          </cell>
          <cell r="O641">
            <v>0</v>
          </cell>
          <cell r="P641">
            <v>0</v>
          </cell>
          <cell r="Q641">
            <v>0</v>
          </cell>
          <cell r="R641">
            <v>0</v>
          </cell>
          <cell r="S641">
            <v>33</v>
          </cell>
          <cell r="T641" t="str">
            <v>No Students</v>
          </cell>
          <cell r="U641">
            <v>37</v>
          </cell>
          <cell r="V641">
            <v>47</v>
          </cell>
          <cell r="W641">
            <v>37</v>
          </cell>
          <cell r="X641">
            <v>41</v>
          </cell>
          <cell r="Y641">
            <v>46</v>
          </cell>
          <cell r="Z641" t="str">
            <v>No Students</v>
          </cell>
          <cell r="AA641" t="str">
            <v>No Students</v>
          </cell>
          <cell r="AB641" t="str">
            <v>No Students</v>
          </cell>
          <cell r="AC641" t="str">
            <v>No Students</v>
          </cell>
          <cell r="AD641" t="str">
            <v>No Students</v>
          </cell>
          <cell r="AE641" t="str">
            <v>No Students</v>
          </cell>
          <cell r="AF641" t="str">
            <v>No Students</v>
          </cell>
          <cell r="AG641">
            <v>0.64439999999999997</v>
          </cell>
        </row>
        <row r="642">
          <cell r="C642">
            <v>3159</v>
          </cell>
          <cell r="D642" t="str">
            <v>Mirror Lake Elementary School</v>
          </cell>
          <cell r="E642">
            <v>80</v>
          </cell>
          <cell r="F642">
            <v>0</v>
          </cell>
          <cell r="G642">
            <v>88</v>
          </cell>
          <cell r="H642">
            <v>62</v>
          </cell>
          <cell r="I642">
            <v>70</v>
          </cell>
          <cell r="J642">
            <v>82</v>
          </cell>
          <cell r="K642">
            <v>73</v>
          </cell>
          <cell r="L642">
            <v>0</v>
          </cell>
          <cell r="M642">
            <v>0</v>
          </cell>
          <cell r="N642">
            <v>0</v>
          </cell>
          <cell r="O642">
            <v>0</v>
          </cell>
          <cell r="P642">
            <v>0</v>
          </cell>
          <cell r="Q642">
            <v>0</v>
          </cell>
          <cell r="R642">
            <v>0</v>
          </cell>
          <cell r="S642">
            <v>64</v>
          </cell>
          <cell r="T642" t="str">
            <v>No Students</v>
          </cell>
          <cell r="U642">
            <v>73</v>
          </cell>
          <cell r="V642">
            <v>53</v>
          </cell>
          <cell r="W642">
            <v>62</v>
          </cell>
          <cell r="X642">
            <v>76</v>
          </cell>
          <cell r="Y642">
            <v>59</v>
          </cell>
          <cell r="Z642" t="str">
            <v>No Students</v>
          </cell>
          <cell r="AA642" t="str">
            <v>No Students</v>
          </cell>
          <cell r="AB642" t="str">
            <v>No Students</v>
          </cell>
          <cell r="AC642" t="str">
            <v>No Students</v>
          </cell>
          <cell r="AD642" t="str">
            <v>No Students</v>
          </cell>
          <cell r="AE642" t="str">
            <v>No Students</v>
          </cell>
          <cell r="AF642" t="str">
            <v>No Students</v>
          </cell>
          <cell r="AG642">
            <v>0.85050000000000003</v>
          </cell>
        </row>
        <row r="643">
          <cell r="C643">
            <v>3625</v>
          </cell>
          <cell r="D643" t="str">
            <v>Nautilus K-8 School</v>
          </cell>
          <cell r="E643">
            <v>58</v>
          </cell>
          <cell r="F643">
            <v>0</v>
          </cell>
          <cell r="G643">
            <v>62</v>
          </cell>
          <cell r="H643">
            <v>64</v>
          </cell>
          <cell r="I643">
            <v>71</v>
          </cell>
          <cell r="J643">
            <v>75</v>
          </cell>
          <cell r="K643">
            <v>56</v>
          </cell>
          <cell r="L643">
            <v>25</v>
          </cell>
          <cell r="M643">
            <v>15</v>
          </cell>
          <cell r="N643">
            <v>15</v>
          </cell>
          <cell r="O643">
            <v>0</v>
          </cell>
          <cell r="P643">
            <v>0</v>
          </cell>
          <cell r="Q643">
            <v>0</v>
          </cell>
          <cell r="R643">
            <v>0</v>
          </cell>
          <cell r="S643">
            <v>30</v>
          </cell>
          <cell r="T643" t="str">
            <v>No Students</v>
          </cell>
          <cell r="U643">
            <v>36</v>
          </cell>
          <cell r="V643">
            <v>48</v>
          </cell>
          <cell r="W643">
            <v>48</v>
          </cell>
          <cell r="X643">
            <v>49</v>
          </cell>
          <cell r="Y643">
            <v>40</v>
          </cell>
          <cell r="Z643">
            <v>15</v>
          </cell>
          <cell r="AA643" t="str">
            <v>N&lt;10</v>
          </cell>
          <cell r="AB643" t="str">
            <v>N&lt;10</v>
          </cell>
          <cell r="AC643" t="str">
            <v>No Students</v>
          </cell>
          <cell r="AD643" t="str">
            <v>No Students</v>
          </cell>
          <cell r="AE643" t="str">
            <v>No Students</v>
          </cell>
          <cell r="AF643" t="str">
            <v>No Students</v>
          </cell>
          <cell r="AG643">
            <v>0.63719999999999999</v>
          </cell>
        </row>
        <row r="644">
          <cell r="C644">
            <v>3432</v>
          </cell>
          <cell r="D644" t="str">
            <v>Olympic View Elementary School</v>
          </cell>
          <cell r="E644">
            <v>67</v>
          </cell>
          <cell r="F644">
            <v>0</v>
          </cell>
          <cell r="G644">
            <v>70</v>
          </cell>
          <cell r="H644">
            <v>72</v>
          </cell>
          <cell r="I644">
            <v>73</v>
          </cell>
          <cell r="J644">
            <v>69</v>
          </cell>
          <cell r="K644">
            <v>73</v>
          </cell>
          <cell r="L644">
            <v>0</v>
          </cell>
          <cell r="M644">
            <v>0</v>
          </cell>
          <cell r="N644">
            <v>0</v>
          </cell>
          <cell r="O644">
            <v>0</v>
          </cell>
          <cell r="P644">
            <v>0</v>
          </cell>
          <cell r="Q644">
            <v>0</v>
          </cell>
          <cell r="R644">
            <v>0</v>
          </cell>
          <cell r="S644">
            <v>49</v>
          </cell>
          <cell r="T644" t="str">
            <v>No Students</v>
          </cell>
          <cell r="U644">
            <v>58</v>
          </cell>
          <cell r="V644">
            <v>60</v>
          </cell>
          <cell r="W644">
            <v>64</v>
          </cell>
          <cell r="X644">
            <v>58</v>
          </cell>
          <cell r="Y644">
            <v>61</v>
          </cell>
          <cell r="Z644" t="str">
            <v>No Students</v>
          </cell>
          <cell r="AA644" t="str">
            <v>No Students</v>
          </cell>
          <cell r="AB644" t="str">
            <v>No Students</v>
          </cell>
          <cell r="AC644" t="str">
            <v>No Students</v>
          </cell>
          <cell r="AD644" t="str">
            <v>No Students</v>
          </cell>
          <cell r="AE644" t="str">
            <v>No Students</v>
          </cell>
          <cell r="AF644" t="str">
            <v>No Students</v>
          </cell>
          <cell r="AG644">
            <v>0.82550000000000001</v>
          </cell>
        </row>
        <row r="645">
          <cell r="C645">
            <v>5348</v>
          </cell>
          <cell r="D645" t="str">
            <v>Open Doors Youth Reengagement (1418)</v>
          </cell>
          <cell r="E645">
            <v>0</v>
          </cell>
          <cell r="F645">
            <v>0</v>
          </cell>
          <cell r="G645">
            <v>0</v>
          </cell>
          <cell r="H645">
            <v>0</v>
          </cell>
          <cell r="I645">
            <v>0</v>
          </cell>
          <cell r="J645">
            <v>0</v>
          </cell>
          <cell r="K645">
            <v>0</v>
          </cell>
          <cell r="L645">
            <v>0</v>
          </cell>
          <cell r="M645">
            <v>0</v>
          </cell>
          <cell r="N645">
            <v>0</v>
          </cell>
          <cell r="O645">
            <v>0</v>
          </cell>
          <cell r="P645">
            <v>2</v>
          </cell>
          <cell r="Q645">
            <v>12</v>
          </cell>
          <cell r="R645">
            <v>134</v>
          </cell>
          <cell r="S645" t="str">
            <v>No Students</v>
          </cell>
          <cell r="T645" t="str">
            <v>No Students</v>
          </cell>
          <cell r="U645" t="str">
            <v>No Students</v>
          </cell>
          <cell r="V645" t="str">
            <v>No Students</v>
          </cell>
          <cell r="W645" t="str">
            <v>No Students</v>
          </cell>
          <cell r="X645" t="str">
            <v>No Students</v>
          </cell>
          <cell r="Y645" t="str">
            <v>No Students</v>
          </cell>
          <cell r="Z645" t="str">
            <v>No Students</v>
          </cell>
          <cell r="AA645" t="str">
            <v>No Students</v>
          </cell>
          <cell r="AB645" t="str">
            <v>No Students</v>
          </cell>
          <cell r="AC645" t="str">
            <v>No Students</v>
          </cell>
          <cell r="AD645" t="str">
            <v>N&lt;10</v>
          </cell>
          <cell r="AE645" t="str">
            <v>N&lt;10</v>
          </cell>
          <cell r="AF645">
            <v>112</v>
          </cell>
          <cell r="AG645">
            <v>0.82430000000000003</v>
          </cell>
        </row>
        <row r="646">
          <cell r="C646">
            <v>3329</v>
          </cell>
          <cell r="D646" t="str">
            <v>Panther Lake Elementary School</v>
          </cell>
          <cell r="E646">
            <v>63</v>
          </cell>
          <cell r="F646">
            <v>0</v>
          </cell>
          <cell r="G646">
            <v>64</v>
          </cell>
          <cell r="H646">
            <v>77</v>
          </cell>
          <cell r="I646">
            <v>62</v>
          </cell>
          <cell r="J646">
            <v>75</v>
          </cell>
          <cell r="K646">
            <v>73</v>
          </cell>
          <cell r="L646">
            <v>0</v>
          </cell>
          <cell r="M646">
            <v>0</v>
          </cell>
          <cell r="N646">
            <v>0</v>
          </cell>
          <cell r="O646">
            <v>0</v>
          </cell>
          <cell r="P646">
            <v>0</v>
          </cell>
          <cell r="Q646">
            <v>0</v>
          </cell>
          <cell r="R646">
            <v>0</v>
          </cell>
          <cell r="S646">
            <v>48</v>
          </cell>
          <cell r="T646" t="str">
            <v>No Students</v>
          </cell>
          <cell r="U646">
            <v>51</v>
          </cell>
          <cell r="V646">
            <v>66</v>
          </cell>
          <cell r="W646">
            <v>52</v>
          </cell>
          <cell r="X646">
            <v>64</v>
          </cell>
          <cell r="Y646">
            <v>64</v>
          </cell>
          <cell r="Z646" t="str">
            <v>No Students</v>
          </cell>
          <cell r="AA646" t="str">
            <v>No Students</v>
          </cell>
          <cell r="AB646" t="str">
            <v>No Students</v>
          </cell>
          <cell r="AC646" t="str">
            <v>No Students</v>
          </cell>
          <cell r="AD646" t="str">
            <v>No Students</v>
          </cell>
          <cell r="AE646" t="str">
            <v>No Students</v>
          </cell>
          <cell r="AF646" t="str">
            <v>No Students</v>
          </cell>
          <cell r="AG646">
            <v>0.83330000000000004</v>
          </cell>
        </row>
        <row r="647">
          <cell r="C647">
            <v>4422</v>
          </cell>
          <cell r="D647" t="str">
            <v>Rainier View Elementary School</v>
          </cell>
          <cell r="E647">
            <v>85</v>
          </cell>
          <cell r="F647">
            <v>0</v>
          </cell>
          <cell r="G647">
            <v>85</v>
          </cell>
          <cell r="H647">
            <v>65</v>
          </cell>
          <cell r="I647">
            <v>77</v>
          </cell>
          <cell r="J647">
            <v>74</v>
          </cell>
          <cell r="K647">
            <v>74</v>
          </cell>
          <cell r="L647">
            <v>0</v>
          </cell>
          <cell r="M647">
            <v>0</v>
          </cell>
          <cell r="N647">
            <v>0</v>
          </cell>
          <cell r="O647">
            <v>0</v>
          </cell>
          <cell r="P647">
            <v>0</v>
          </cell>
          <cell r="Q647">
            <v>0</v>
          </cell>
          <cell r="R647">
            <v>0</v>
          </cell>
          <cell r="S647">
            <v>63</v>
          </cell>
          <cell r="T647" t="str">
            <v>No Students</v>
          </cell>
          <cell r="U647">
            <v>69</v>
          </cell>
          <cell r="V647">
            <v>59</v>
          </cell>
          <cell r="W647">
            <v>67</v>
          </cell>
          <cell r="X647">
            <v>61</v>
          </cell>
          <cell r="Y647">
            <v>60</v>
          </cell>
          <cell r="Z647" t="str">
            <v>No Students</v>
          </cell>
          <cell r="AA647" t="str">
            <v>No Students</v>
          </cell>
          <cell r="AB647" t="str">
            <v>No Students</v>
          </cell>
          <cell r="AC647" t="str">
            <v>No Students</v>
          </cell>
          <cell r="AD647" t="str">
            <v>No Students</v>
          </cell>
          <cell r="AE647" t="str">
            <v>No Students</v>
          </cell>
          <cell r="AF647" t="str">
            <v>No Students</v>
          </cell>
          <cell r="AG647">
            <v>0.82389999999999997</v>
          </cell>
        </row>
        <row r="648">
          <cell r="C648">
            <v>3626</v>
          </cell>
          <cell r="D648" t="str">
            <v>Sacajawea Middle School</v>
          </cell>
          <cell r="E648">
            <v>0</v>
          </cell>
          <cell r="F648">
            <v>0</v>
          </cell>
          <cell r="G648">
            <v>0</v>
          </cell>
          <cell r="H648">
            <v>0</v>
          </cell>
          <cell r="I648">
            <v>0</v>
          </cell>
          <cell r="J648">
            <v>0</v>
          </cell>
          <cell r="K648">
            <v>0</v>
          </cell>
          <cell r="L648">
            <v>223</v>
          </cell>
          <cell r="M648">
            <v>220</v>
          </cell>
          <cell r="N648">
            <v>242</v>
          </cell>
          <cell r="O648">
            <v>0</v>
          </cell>
          <cell r="P648">
            <v>0</v>
          </cell>
          <cell r="Q648">
            <v>0</v>
          </cell>
          <cell r="R648">
            <v>0</v>
          </cell>
          <cell r="S648" t="str">
            <v>No Students</v>
          </cell>
          <cell r="T648" t="str">
            <v>No Students</v>
          </cell>
          <cell r="U648" t="str">
            <v>No Students</v>
          </cell>
          <cell r="V648" t="str">
            <v>No Students</v>
          </cell>
          <cell r="W648" t="str">
            <v>No Students</v>
          </cell>
          <cell r="X648" t="str">
            <v>No Students</v>
          </cell>
          <cell r="Y648" t="str">
            <v>No Students</v>
          </cell>
          <cell r="Z648">
            <v>186</v>
          </cell>
          <cell r="AA648">
            <v>170</v>
          </cell>
          <cell r="AB648">
            <v>193</v>
          </cell>
          <cell r="AC648" t="str">
            <v>No Students</v>
          </cell>
          <cell r="AD648" t="str">
            <v>No Students</v>
          </cell>
          <cell r="AE648" t="str">
            <v>No Students</v>
          </cell>
          <cell r="AF648" t="str">
            <v>No Students</v>
          </cell>
          <cell r="AG648">
            <v>0.80149999999999999</v>
          </cell>
        </row>
        <row r="649">
          <cell r="C649">
            <v>5029</v>
          </cell>
          <cell r="D649" t="str">
            <v>Sequoyah Middle School</v>
          </cell>
          <cell r="E649">
            <v>0</v>
          </cell>
          <cell r="F649">
            <v>0</v>
          </cell>
          <cell r="G649">
            <v>0</v>
          </cell>
          <cell r="H649">
            <v>0</v>
          </cell>
          <cell r="I649">
            <v>0</v>
          </cell>
          <cell r="J649">
            <v>0</v>
          </cell>
          <cell r="K649">
            <v>0</v>
          </cell>
          <cell r="L649">
            <v>177</v>
          </cell>
          <cell r="M649">
            <v>159</v>
          </cell>
          <cell r="N649">
            <v>201</v>
          </cell>
          <cell r="O649">
            <v>0</v>
          </cell>
          <cell r="P649">
            <v>0</v>
          </cell>
          <cell r="Q649">
            <v>0</v>
          </cell>
          <cell r="R649">
            <v>0</v>
          </cell>
          <cell r="S649" t="str">
            <v>No Students</v>
          </cell>
          <cell r="T649" t="str">
            <v>No Students</v>
          </cell>
          <cell r="U649" t="str">
            <v>No Students</v>
          </cell>
          <cell r="V649" t="str">
            <v>No Students</v>
          </cell>
          <cell r="W649" t="str">
            <v>No Students</v>
          </cell>
          <cell r="X649" t="str">
            <v>No Students</v>
          </cell>
          <cell r="Y649" t="str">
            <v>No Students</v>
          </cell>
          <cell r="Z649">
            <v>146</v>
          </cell>
          <cell r="AA649">
            <v>118</v>
          </cell>
          <cell r="AB649">
            <v>163</v>
          </cell>
          <cell r="AC649" t="str">
            <v>No Students</v>
          </cell>
          <cell r="AD649" t="str">
            <v>No Students</v>
          </cell>
          <cell r="AE649" t="str">
            <v>No Students</v>
          </cell>
          <cell r="AF649" t="str">
            <v>No Students</v>
          </cell>
          <cell r="AG649">
            <v>0.79520000000000002</v>
          </cell>
        </row>
        <row r="650">
          <cell r="C650">
            <v>4374</v>
          </cell>
          <cell r="D650" t="str">
            <v>Sherwood Forest Elementary School</v>
          </cell>
          <cell r="E650">
            <v>64</v>
          </cell>
          <cell r="F650">
            <v>0</v>
          </cell>
          <cell r="G650">
            <v>53</v>
          </cell>
          <cell r="H650">
            <v>53</v>
          </cell>
          <cell r="I650">
            <v>58</v>
          </cell>
          <cell r="J650">
            <v>61</v>
          </cell>
          <cell r="K650">
            <v>55</v>
          </cell>
          <cell r="L650">
            <v>0</v>
          </cell>
          <cell r="M650">
            <v>0</v>
          </cell>
          <cell r="N650">
            <v>0</v>
          </cell>
          <cell r="O650">
            <v>0</v>
          </cell>
          <cell r="P650">
            <v>0</v>
          </cell>
          <cell r="Q650">
            <v>0</v>
          </cell>
          <cell r="R650">
            <v>0</v>
          </cell>
          <cell r="S650">
            <v>41</v>
          </cell>
          <cell r="T650" t="str">
            <v>No Students</v>
          </cell>
          <cell r="U650">
            <v>29</v>
          </cell>
          <cell r="V650">
            <v>34</v>
          </cell>
          <cell r="W650">
            <v>37</v>
          </cell>
          <cell r="X650">
            <v>35</v>
          </cell>
          <cell r="Y650">
            <v>31</v>
          </cell>
          <cell r="Z650" t="str">
            <v>No Students</v>
          </cell>
          <cell r="AA650" t="str">
            <v>No Students</v>
          </cell>
          <cell r="AB650" t="str">
            <v>No Students</v>
          </cell>
          <cell r="AC650" t="str">
            <v>No Students</v>
          </cell>
          <cell r="AD650" t="str">
            <v>No Students</v>
          </cell>
          <cell r="AE650" t="str">
            <v>No Students</v>
          </cell>
          <cell r="AF650" t="str">
            <v>No Students</v>
          </cell>
          <cell r="AG650">
            <v>0.60170000000000001</v>
          </cell>
        </row>
        <row r="651">
          <cell r="C651">
            <v>4343</v>
          </cell>
          <cell r="D651" t="str">
            <v>Silver Lake Elementary School - Federal Way</v>
          </cell>
          <cell r="E651">
            <v>77</v>
          </cell>
          <cell r="F651">
            <v>0</v>
          </cell>
          <cell r="G651">
            <v>54</v>
          </cell>
          <cell r="H651">
            <v>45</v>
          </cell>
          <cell r="I651">
            <v>64</v>
          </cell>
          <cell r="J651">
            <v>68</v>
          </cell>
          <cell r="K651">
            <v>65</v>
          </cell>
          <cell r="L651">
            <v>0</v>
          </cell>
          <cell r="M651">
            <v>0</v>
          </cell>
          <cell r="N651">
            <v>0</v>
          </cell>
          <cell r="O651">
            <v>0</v>
          </cell>
          <cell r="P651">
            <v>0</v>
          </cell>
          <cell r="Q651">
            <v>0</v>
          </cell>
          <cell r="R651">
            <v>0</v>
          </cell>
          <cell r="S651">
            <v>45</v>
          </cell>
          <cell r="T651" t="str">
            <v>No Students</v>
          </cell>
          <cell r="U651">
            <v>37</v>
          </cell>
          <cell r="V651">
            <v>33</v>
          </cell>
          <cell r="W651">
            <v>53</v>
          </cell>
          <cell r="X651">
            <v>56</v>
          </cell>
          <cell r="Y651">
            <v>50</v>
          </cell>
          <cell r="Z651" t="str">
            <v>No Students</v>
          </cell>
          <cell r="AA651" t="str">
            <v>No Students</v>
          </cell>
          <cell r="AB651" t="str">
            <v>No Students</v>
          </cell>
          <cell r="AC651" t="str">
            <v>No Students</v>
          </cell>
          <cell r="AD651" t="str">
            <v>No Students</v>
          </cell>
          <cell r="AE651" t="str">
            <v>No Students</v>
          </cell>
          <cell r="AF651" t="str">
            <v>No Students</v>
          </cell>
          <cell r="AG651">
            <v>0.73460000000000003</v>
          </cell>
        </row>
        <row r="652">
          <cell r="C652">
            <v>3160</v>
          </cell>
          <cell r="D652" t="str">
            <v>Star Lake Elementary School</v>
          </cell>
          <cell r="E652">
            <v>56</v>
          </cell>
          <cell r="F652">
            <v>0</v>
          </cell>
          <cell r="G652">
            <v>63</v>
          </cell>
          <cell r="H652">
            <v>59</v>
          </cell>
          <cell r="I652">
            <v>54</v>
          </cell>
          <cell r="J652">
            <v>69</v>
          </cell>
          <cell r="K652">
            <v>59</v>
          </cell>
          <cell r="L652">
            <v>0</v>
          </cell>
          <cell r="M652">
            <v>0</v>
          </cell>
          <cell r="N652">
            <v>0</v>
          </cell>
          <cell r="O652">
            <v>0</v>
          </cell>
          <cell r="P652">
            <v>0</v>
          </cell>
          <cell r="Q652">
            <v>0</v>
          </cell>
          <cell r="R652">
            <v>0</v>
          </cell>
          <cell r="S652">
            <v>38</v>
          </cell>
          <cell r="T652" t="str">
            <v>No Students</v>
          </cell>
          <cell r="U652">
            <v>44</v>
          </cell>
          <cell r="V652">
            <v>43</v>
          </cell>
          <cell r="W652">
            <v>36</v>
          </cell>
          <cell r="X652">
            <v>57</v>
          </cell>
          <cell r="Y652">
            <v>50</v>
          </cell>
          <cell r="Z652" t="str">
            <v>No Students</v>
          </cell>
          <cell r="AA652" t="str">
            <v>No Students</v>
          </cell>
          <cell r="AB652" t="str">
            <v>No Students</v>
          </cell>
          <cell r="AC652" t="str">
            <v>No Students</v>
          </cell>
          <cell r="AD652" t="str">
            <v>No Students</v>
          </cell>
          <cell r="AE652" t="str">
            <v>No Students</v>
          </cell>
          <cell r="AF652" t="str">
            <v>No Students</v>
          </cell>
          <cell r="AG652">
            <v>0.74439999999999995</v>
          </cell>
        </row>
        <row r="653">
          <cell r="C653">
            <v>3567</v>
          </cell>
          <cell r="D653" t="str">
            <v>Sunnycrest Elementary School</v>
          </cell>
          <cell r="E653">
            <v>98</v>
          </cell>
          <cell r="F653">
            <v>0</v>
          </cell>
          <cell r="G653">
            <v>88</v>
          </cell>
          <cell r="H653">
            <v>93</v>
          </cell>
          <cell r="I653">
            <v>78</v>
          </cell>
          <cell r="J653">
            <v>94</v>
          </cell>
          <cell r="K653">
            <v>71</v>
          </cell>
          <cell r="L653">
            <v>0</v>
          </cell>
          <cell r="M653">
            <v>0</v>
          </cell>
          <cell r="N653">
            <v>0</v>
          </cell>
          <cell r="O653">
            <v>0</v>
          </cell>
          <cell r="P653">
            <v>0</v>
          </cell>
          <cell r="Q653">
            <v>0</v>
          </cell>
          <cell r="R653">
            <v>0</v>
          </cell>
          <cell r="S653">
            <v>74</v>
          </cell>
          <cell r="T653" t="str">
            <v>No Students</v>
          </cell>
          <cell r="U653">
            <v>69</v>
          </cell>
          <cell r="V653">
            <v>80</v>
          </cell>
          <cell r="W653">
            <v>62</v>
          </cell>
          <cell r="X653">
            <v>77</v>
          </cell>
          <cell r="Y653">
            <v>60</v>
          </cell>
          <cell r="Z653" t="str">
            <v>No Students</v>
          </cell>
          <cell r="AA653" t="str">
            <v>No Students</v>
          </cell>
          <cell r="AB653" t="str">
            <v>No Students</v>
          </cell>
          <cell r="AC653" t="str">
            <v>No Students</v>
          </cell>
          <cell r="AD653" t="str">
            <v>No Students</v>
          </cell>
          <cell r="AE653" t="str">
            <v>No Students</v>
          </cell>
          <cell r="AF653" t="str">
            <v>No Students</v>
          </cell>
          <cell r="AG653">
            <v>0.80840000000000001</v>
          </cell>
        </row>
        <row r="654">
          <cell r="C654">
            <v>1951</v>
          </cell>
          <cell r="D654" t="str">
            <v>Support School</v>
          </cell>
          <cell r="E654">
            <v>3</v>
          </cell>
          <cell r="F654">
            <v>0</v>
          </cell>
          <cell r="G654">
            <v>3</v>
          </cell>
          <cell r="H654">
            <v>4</v>
          </cell>
          <cell r="I654">
            <v>5</v>
          </cell>
          <cell r="J654">
            <v>5</v>
          </cell>
          <cell r="K654">
            <v>7</v>
          </cell>
          <cell r="L654">
            <v>6</v>
          </cell>
          <cell r="M654">
            <v>6</v>
          </cell>
          <cell r="N654">
            <v>4</v>
          </cell>
          <cell r="O654">
            <v>5</v>
          </cell>
          <cell r="P654">
            <v>1</v>
          </cell>
          <cell r="Q654">
            <v>4</v>
          </cell>
          <cell r="R654">
            <v>5</v>
          </cell>
          <cell r="S654" t="str">
            <v>No Students</v>
          </cell>
          <cell r="T654" t="str">
            <v>No Students</v>
          </cell>
          <cell r="U654" t="str">
            <v>N&lt;10</v>
          </cell>
          <cell r="V654" t="str">
            <v>N&lt;10</v>
          </cell>
          <cell r="W654" t="str">
            <v>N&lt;10</v>
          </cell>
          <cell r="X654" t="str">
            <v>N&lt;10</v>
          </cell>
          <cell r="Y654" t="str">
            <v>N&lt;10</v>
          </cell>
          <cell r="Z654" t="str">
            <v>N&lt;10</v>
          </cell>
          <cell r="AA654" t="str">
            <v>N&lt;10</v>
          </cell>
          <cell r="AB654" t="str">
            <v>N&lt;10</v>
          </cell>
          <cell r="AC654" t="str">
            <v>N&lt;10</v>
          </cell>
          <cell r="AD654" t="str">
            <v>No Students</v>
          </cell>
          <cell r="AE654" t="str">
            <v>N&lt;10</v>
          </cell>
          <cell r="AF654" t="str">
            <v>N&lt;10</v>
          </cell>
          <cell r="AG654">
            <v>0.55169999999999997</v>
          </cell>
        </row>
        <row r="655">
          <cell r="C655">
            <v>5473</v>
          </cell>
          <cell r="D655" t="str">
            <v>TAFA at Saghalie</v>
          </cell>
          <cell r="E655">
            <v>0</v>
          </cell>
          <cell r="F655">
            <v>0</v>
          </cell>
          <cell r="G655">
            <v>0</v>
          </cell>
          <cell r="H655">
            <v>0</v>
          </cell>
          <cell r="I655">
            <v>0</v>
          </cell>
          <cell r="J655">
            <v>0</v>
          </cell>
          <cell r="K655">
            <v>0</v>
          </cell>
          <cell r="L655">
            <v>139</v>
          </cell>
          <cell r="M655">
            <v>142</v>
          </cell>
          <cell r="N655">
            <v>127</v>
          </cell>
          <cell r="O655">
            <v>38</v>
          </cell>
          <cell r="P655">
            <v>27</v>
          </cell>
          <cell r="Q655">
            <v>24</v>
          </cell>
          <cell r="R655">
            <v>42</v>
          </cell>
          <cell r="S655" t="str">
            <v>No Students</v>
          </cell>
          <cell r="T655" t="str">
            <v>No Students</v>
          </cell>
          <cell r="U655" t="str">
            <v>No Students</v>
          </cell>
          <cell r="V655" t="str">
            <v>No Students</v>
          </cell>
          <cell r="W655" t="str">
            <v>No Students</v>
          </cell>
          <cell r="X655" t="str">
            <v>No Students</v>
          </cell>
          <cell r="Y655" t="str">
            <v>No Students</v>
          </cell>
          <cell r="Z655">
            <v>110</v>
          </cell>
          <cell r="AA655">
            <v>106</v>
          </cell>
          <cell r="AB655">
            <v>91</v>
          </cell>
          <cell r="AC655">
            <v>26</v>
          </cell>
          <cell r="AD655">
            <v>22</v>
          </cell>
          <cell r="AE655">
            <v>14</v>
          </cell>
          <cell r="AF655">
            <v>23</v>
          </cell>
          <cell r="AG655">
            <v>0.72729999999999995</v>
          </cell>
        </row>
        <row r="656">
          <cell r="C656">
            <v>3584</v>
          </cell>
          <cell r="D656" t="str">
            <v>Thomas Jefferson High School</v>
          </cell>
          <cell r="E656">
            <v>0</v>
          </cell>
          <cell r="F656">
            <v>0</v>
          </cell>
          <cell r="G656">
            <v>0</v>
          </cell>
          <cell r="H656">
            <v>0</v>
          </cell>
          <cell r="I656">
            <v>0</v>
          </cell>
          <cell r="J656">
            <v>0</v>
          </cell>
          <cell r="K656">
            <v>0</v>
          </cell>
          <cell r="L656">
            <v>0</v>
          </cell>
          <cell r="M656">
            <v>0</v>
          </cell>
          <cell r="N656">
            <v>0</v>
          </cell>
          <cell r="O656">
            <v>475</v>
          </cell>
          <cell r="P656">
            <v>438</v>
          </cell>
          <cell r="Q656">
            <v>459</v>
          </cell>
          <cell r="R656">
            <v>428</v>
          </cell>
          <cell r="S656" t="str">
            <v>No Students</v>
          </cell>
          <cell r="T656" t="str">
            <v>No Students</v>
          </cell>
          <cell r="U656" t="str">
            <v>No Students</v>
          </cell>
          <cell r="V656" t="str">
            <v>No Students</v>
          </cell>
          <cell r="W656" t="str">
            <v>No Students</v>
          </cell>
          <cell r="X656" t="str">
            <v>No Students</v>
          </cell>
          <cell r="Y656" t="str">
            <v>No Students</v>
          </cell>
          <cell r="Z656" t="str">
            <v>No Students</v>
          </cell>
          <cell r="AA656" t="str">
            <v>No Students</v>
          </cell>
          <cell r="AB656" t="str">
            <v>No Students</v>
          </cell>
          <cell r="AC656">
            <v>346</v>
          </cell>
          <cell r="AD656">
            <v>319</v>
          </cell>
          <cell r="AE656">
            <v>302</v>
          </cell>
          <cell r="AF656">
            <v>286</v>
          </cell>
          <cell r="AG656">
            <v>0.69610000000000005</v>
          </cell>
        </row>
        <row r="657">
          <cell r="C657">
            <v>4570</v>
          </cell>
          <cell r="D657" t="str">
            <v>Todd Beamer High School</v>
          </cell>
          <cell r="E657">
            <v>0</v>
          </cell>
          <cell r="F657">
            <v>0</v>
          </cell>
          <cell r="G657">
            <v>0</v>
          </cell>
          <cell r="H657">
            <v>0</v>
          </cell>
          <cell r="I657">
            <v>0</v>
          </cell>
          <cell r="J657">
            <v>0</v>
          </cell>
          <cell r="K657">
            <v>0</v>
          </cell>
          <cell r="L657">
            <v>0</v>
          </cell>
          <cell r="M657">
            <v>0</v>
          </cell>
          <cell r="N657">
            <v>0</v>
          </cell>
          <cell r="O657">
            <v>321</v>
          </cell>
          <cell r="P657">
            <v>368</v>
          </cell>
          <cell r="Q657">
            <v>300</v>
          </cell>
          <cell r="R657">
            <v>235</v>
          </cell>
          <cell r="S657" t="str">
            <v>No Students</v>
          </cell>
          <cell r="T657" t="str">
            <v>No Students</v>
          </cell>
          <cell r="U657" t="str">
            <v>No Students</v>
          </cell>
          <cell r="V657" t="str">
            <v>No Students</v>
          </cell>
          <cell r="W657" t="str">
            <v>No Students</v>
          </cell>
          <cell r="X657" t="str">
            <v>No Students</v>
          </cell>
          <cell r="Y657" t="str">
            <v>No Students</v>
          </cell>
          <cell r="Z657" t="str">
            <v>No Students</v>
          </cell>
          <cell r="AA657" t="str">
            <v>No Students</v>
          </cell>
          <cell r="AB657" t="str">
            <v>No Students</v>
          </cell>
          <cell r="AC657">
            <v>245</v>
          </cell>
          <cell r="AD657">
            <v>269</v>
          </cell>
          <cell r="AE657">
            <v>221</v>
          </cell>
          <cell r="AF657">
            <v>173</v>
          </cell>
          <cell r="AG657">
            <v>0.74180000000000001</v>
          </cell>
        </row>
        <row r="658">
          <cell r="C658">
            <v>3431</v>
          </cell>
          <cell r="D658" t="str">
            <v>Totem Middle School</v>
          </cell>
          <cell r="E658">
            <v>0</v>
          </cell>
          <cell r="F658">
            <v>0</v>
          </cell>
          <cell r="G658">
            <v>0</v>
          </cell>
          <cell r="H658">
            <v>0</v>
          </cell>
          <cell r="I658">
            <v>0</v>
          </cell>
          <cell r="J658">
            <v>0</v>
          </cell>
          <cell r="K658">
            <v>0</v>
          </cell>
          <cell r="L658">
            <v>244</v>
          </cell>
          <cell r="M658">
            <v>230</v>
          </cell>
          <cell r="N658">
            <v>244</v>
          </cell>
          <cell r="O658">
            <v>0</v>
          </cell>
          <cell r="P658">
            <v>0</v>
          </cell>
          <cell r="Q658">
            <v>0</v>
          </cell>
          <cell r="R658">
            <v>0</v>
          </cell>
          <cell r="S658" t="str">
            <v>No Students</v>
          </cell>
          <cell r="T658" t="str">
            <v>No Students</v>
          </cell>
          <cell r="U658" t="str">
            <v>No Students</v>
          </cell>
          <cell r="V658" t="str">
            <v>No Students</v>
          </cell>
          <cell r="W658" t="str">
            <v>No Students</v>
          </cell>
          <cell r="X658" t="str">
            <v>No Students</v>
          </cell>
          <cell r="Y658" t="str">
            <v>No Students</v>
          </cell>
          <cell r="Z658">
            <v>197</v>
          </cell>
          <cell r="AA658">
            <v>187</v>
          </cell>
          <cell r="AB658">
            <v>208</v>
          </cell>
          <cell r="AC658" t="str">
            <v>No Students</v>
          </cell>
          <cell r="AD658" t="str">
            <v>No Students</v>
          </cell>
          <cell r="AE658" t="str">
            <v>No Students</v>
          </cell>
          <cell r="AF658" t="str">
            <v>No Students</v>
          </cell>
          <cell r="AG658">
            <v>0.82450000000000001</v>
          </cell>
        </row>
        <row r="659">
          <cell r="C659">
            <v>3628</v>
          </cell>
          <cell r="D659" t="str">
            <v>Twin Lakes Elementary School</v>
          </cell>
          <cell r="E659">
            <v>65</v>
          </cell>
          <cell r="F659">
            <v>0</v>
          </cell>
          <cell r="G659">
            <v>50</v>
          </cell>
          <cell r="H659">
            <v>62</v>
          </cell>
          <cell r="I659">
            <v>55</v>
          </cell>
          <cell r="J659">
            <v>57</v>
          </cell>
          <cell r="K659">
            <v>57</v>
          </cell>
          <cell r="L659">
            <v>0</v>
          </cell>
          <cell r="M659">
            <v>0</v>
          </cell>
          <cell r="N659">
            <v>0</v>
          </cell>
          <cell r="O659">
            <v>0</v>
          </cell>
          <cell r="P659">
            <v>0</v>
          </cell>
          <cell r="Q659">
            <v>0</v>
          </cell>
          <cell r="R659">
            <v>0</v>
          </cell>
          <cell r="S659">
            <v>38</v>
          </cell>
          <cell r="T659" t="str">
            <v>No Students</v>
          </cell>
          <cell r="U659">
            <v>32</v>
          </cell>
          <cell r="V659">
            <v>50</v>
          </cell>
          <cell r="W659">
            <v>36</v>
          </cell>
          <cell r="X659">
            <v>36</v>
          </cell>
          <cell r="Y659">
            <v>38</v>
          </cell>
          <cell r="Z659" t="str">
            <v>No Students</v>
          </cell>
          <cell r="AA659" t="str">
            <v>No Students</v>
          </cell>
          <cell r="AB659" t="str">
            <v>No Students</v>
          </cell>
          <cell r="AC659" t="str">
            <v>No Students</v>
          </cell>
          <cell r="AD659" t="str">
            <v>No Students</v>
          </cell>
          <cell r="AE659" t="str">
            <v>No Students</v>
          </cell>
          <cell r="AF659" t="str">
            <v>No Students</v>
          </cell>
          <cell r="AG659">
            <v>0.66469999999999996</v>
          </cell>
        </row>
        <row r="660">
          <cell r="C660">
            <v>3582</v>
          </cell>
          <cell r="D660" t="str">
            <v>Valhalla Elementary School</v>
          </cell>
          <cell r="E660">
            <v>87</v>
          </cell>
          <cell r="F660">
            <v>0</v>
          </cell>
          <cell r="G660">
            <v>75</v>
          </cell>
          <cell r="H660">
            <v>69</v>
          </cell>
          <cell r="I660">
            <v>101</v>
          </cell>
          <cell r="J660">
            <v>95</v>
          </cell>
          <cell r="K660">
            <v>96</v>
          </cell>
          <cell r="L660">
            <v>0</v>
          </cell>
          <cell r="M660">
            <v>0</v>
          </cell>
          <cell r="N660">
            <v>0</v>
          </cell>
          <cell r="O660">
            <v>0</v>
          </cell>
          <cell r="P660">
            <v>0</v>
          </cell>
          <cell r="Q660">
            <v>0</v>
          </cell>
          <cell r="R660">
            <v>0</v>
          </cell>
          <cell r="S660">
            <v>58</v>
          </cell>
          <cell r="T660" t="str">
            <v>No Students</v>
          </cell>
          <cell r="U660">
            <v>51</v>
          </cell>
          <cell r="V660">
            <v>54</v>
          </cell>
          <cell r="W660">
            <v>83</v>
          </cell>
          <cell r="X660">
            <v>77</v>
          </cell>
          <cell r="Y660">
            <v>78</v>
          </cell>
          <cell r="Z660" t="str">
            <v>No Students</v>
          </cell>
          <cell r="AA660" t="str">
            <v>No Students</v>
          </cell>
          <cell r="AB660" t="str">
            <v>No Students</v>
          </cell>
          <cell r="AC660" t="str">
            <v>No Students</v>
          </cell>
          <cell r="AD660" t="str">
            <v>No Students</v>
          </cell>
          <cell r="AE660" t="str">
            <v>No Students</v>
          </cell>
          <cell r="AF660" t="str">
            <v>No Students</v>
          </cell>
          <cell r="AG660">
            <v>0.76670000000000005</v>
          </cell>
        </row>
        <row r="661">
          <cell r="C661">
            <v>3583</v>
          </cell>
          <cell r="D661" t="str">
            <v>Wildwood Elementary School</v>
          </cell>
          <cell r="E661">
            <v>92</v>
          </cell>
          <cell r="F661">
            <v>0</v>
          </cell>
          <cell r="G661">
            <v>92</v>
          </cell>
          <cell r="H661">
            <v>85</v>
          </cell>
          <cell r="I661">
            <v>84</v>
          </cell>
          <cell r="J661">
            <v>81</v>
          </cell>
          <cell r="K661">
            <v>87</v>
          </cell>
          <cell r="L661">
            <v>0</v>
          </cell>
          <cell r="M661">
            <v>0</v>
          </cell>
          <cell r="N661">
            <v>0</v>
          </cell>
          <cell r="O661">
            <v>0</v>
          </cell>
          <cell r="P661">
            <v>0</v>
          </cell>
          <cell r="Q661">
            <v>0</v>
          </cell>
          <cell r="R661">
            <v>0</v>
          </cell>
          <cell r="S661">
            <v>60</v>
          </cell>
          <cell r="T661" t="str">
            <v>No Students</v>
          </cell>
          <cell r="U661">
            <v>73</v>
          </cell>
          <cell r="V661">
            <v>72</v>
          </cell>
          <cell r="W661">
            <v>74</v>
          </cell>
          <cell r="X661">
            <v>68</v>
          </cell>
          <cell r="Y661">
            <v>77</v>
          </cell>
          <cell r="Z661" t="str">
            <v>No Students</v>
          </cell>
          <cell r="AA661" t="str">
            <v>No Students</v>
          </cell>
          <cell r="AB661" t="str">
            <v>No Students</v>
          </cell>
          <cell r="AC661" t="str">
            <v>No Students</v>
          </cell>
          <cell r="AD661" t="str">
            <v>No Students</v>
          </cell>
          <cell r="AE661" t="str">
            <v>No Students</v>
          </cell>
          <cell r="AF661" t="str">
            <v>No Students</v>
          </cell>
          <cell r="AG661">
            <v>0.81379999999999997</v>
          </cell>
        </row>
        <row r="662">
          <cell r="C662">
            <v>3328</v>
          </cell>
          <cell r="D662" t="str">
            <v>Woodmont K-8 School</v>
          </cell>
          <cell r="E662">
            <v>52</v>
          </cell>
          <cell r="F662">
            <v>0</v>
          </cell>
          <cell r="G662">
            <v>54</v>
          </cell>
          <cell r="H662">
            <v>56</v>
          </cell>
          <cell r="I662">
            <v>66</v>
          </cell>
          <cell r="J662">
            <v>65</v>
          </cell>
          <cell r="K662">
            <v>68</v>
          </cell>
          <cell r="L662">
            <v>27</v>
          </cell>
          <cell r="M662">
            <v>30</v>
          </cell>
          <cell r="N662">
            <v>21</v>
          </cell>
          <cell r="O662">
            <v>0</v>
          </cell>
          <cell r="P662">
            <v>0</v>
          </cell>
          <cell r="Q662">
            <v>0</v>
          </cell>
          <cell r="R662">
            <v>0</v>
          </cell>
          <cell r="S662">
            <v>33</v>
          </cell>
          <cell r="T662" t="str">
            <v>No Students</v>
          </cell>
          <cell r="U662">
            <v>29</v>
          </cell>
          <cell r="V662">
            <v>37</v>
          </cell>
          <cell r="W662">
            <v>40</v>
          </cell>
          <cell r="X662">
            <v>43</v>
          </cell>
          <cell r="Y662">
            <v>45</v>
          </cell>
          <cell r="Z662">
            <v>20</v>
          </cell>
          <cell r="AA662">
            <v>17</v>
          </cell>
          <cell r="AB662">
            <v>16</v>
          </cell>
          <cell r="AC662" t="str">
            <v>No Students</v>
          </cell>
          <cell r="AD662" t="str">
            <v>No Students</v>
          </cell>
          <cell r="AE662" t="str">
            <v>No Students</v>
          </cell>
          <cell r="AF662" t="str">
            <v>No Students</v>
          </cell>
          <cell r="AG662">
            <v>0.63780000000000003</v>
          </cell>
        </row>
        <row r="663">
          <cell r="C663">
            <v>2263</v>
          </cell>
          <cell r="D663" t="str">
            <v>Beach Elem</v>
          </cell>
          <cell r="E663">
            <v>12</v>
          </cell>
          <cell r="F663">
            <v>0</v>
          </cell>
          <cell r="G663">
            <v>4</v>
          </cell>
          <cell r="H663">
            <v>7</v>
          </cell>
          <cell r="I663">
            <v>10</v>
          </cell>
          <cell r="J663">
            <v>6</v>
          </cell>
          <cell r="K663">
            <v>4</v>
          </cell>
          <cell r="L663">
            <v>0</v>
          </cell>
          <cell r="M663">
            <v>0</v>
          </cell>
          <cell r="N663">
            <v>0</v>
          </cell>
          <cell r="O663">
            <v>0</v>
          </cell>
          <cell r="P663">
            <v>0</v>
          </cell>
          <cell r="Q663">
            <v>0</v>
          </cell>
          <cell r="R663">
            <v>0</v>
          </cell>
          <cell r="S663" t="str">
            <v>N&lt;10</v>
          </cell>
          <cell r="T663" t="str">
            <v>No Students</v>
          </cell>
          <cell r="U663" t="str">
            <v>N&lt;10</v>
          </cell>
          <cell r="V663" t="str">
            <v>N&lt;10</v>
          </cell>
          <cell r="W663" t="str">
            <v>N&lt;10</v>
          </cell>
          <cell r="X663" t="str">
            <v>N&lt;10</v>
          </cell>
          <cell r="Y663" t="str">
            <v>N&lt;10</v>
          </cell>
          <cell r="Z663" t="str">
            <v>No Students</v>
          </cell>
          <cell r="AA663" t="str">
            <v>No Students</v>
          </cell>
          <cell r="AB663" t="str">
            <v>No Students</v>
          </cell>
          <cell r="AC663" t="str">
            <v>No Students</v>
          </cell>
          <cell r="AD663" t="str">
            <v>No Students</v>
          </cell>
          <cell r="AE663" t="str">
            <v>No Students</v>
          </cell>
          <cell r="AF663" t="str">
            <v>No Students</v>
          </cell>
          <cell r="AG663">
            <v>0.60470000000000002</v>
          </cell>
        </row>
        <row r="664">
          <cell r="C664">
            <v>5207</v>
          </cell>
          <cell r="D664" t="str">
            <v>Cascadia Elementary</v>
          </cell>
          <cell r="E664">
            <v>75</v>
          </cell>
          <cell r="F664">
            <v>0</v>
          </cell>
          <cell r="G664">
            <v>69</v>
          </cell>
          <cell r="H664">
            <v>81</v>
          </cell>
          <cell r="I664">
            <v>62</v>
          </cell>
          <cell r="J664">
            <v>83</v>
          </cell>
          <cell r="K664">
            <v>61</v>
          </cell>
          <cell r="L664">
            <v>0</v>
          </cell>
          <cell r="M664">
            <v>0</v>
          </cell>
          <cell r="N664">
            <v>0</v>
          </cell>
          <cell r="O664">
            <v>0</v>
          </cell>
          <cell r="P664">
            <v>0</v>
          </cell>
          <cell r="Q664">
            <v>0</v>
          </cell>
          <cell r="R664">
            <v>0</v>
          </cell>
          <cell r="S664">
            <v>38</v>
          </cell>
          <cell r="T664" t="str">
            <v>No Students</v>
          </cell>
          <cell r="U664">
            <v>38</v>
          </cell>
          <cell r="V664">
            <v>48</v>
          </cell>
          <cell r="W664">
            <v>37</v>
          </cell>
          <cell r="X664">
            <v>52</v>
          </cell>
          <cell r="Y664">
            <v>39</v>
          </cell>
          <cell r="Z664" t="str">
            <v>No Students</v>
          </cell>
          <cell r="AA664" t="str">
            <v>No Students</v>
          </cell>
          <cell r="AB664" t="str">
            <v>No Students</v>
          </cell>
          <cell r="AC664" t="str">
            <v>No Students</v>
          </cell>
          <cell r="AD664" t="str">
            <v>No Students</v>
          </cell>
          <cell r="AE664" t="str">
            <v>No Students</v>
          </cell>
          <cell r="AF664" t="str">
            <v>No Students</v>
          </cell>
          <cell r="AG664">
            <v>0.5847</v>
          </cell>
        </row>
        <row r="665">
          <cell r="C665">
            <v>2458</v>
          </cell>
          <cell r="D665" t="str">
            <v>Central Elementary</v>
          </cell>
          <cell r="E665">
            <v>49</v>
          </cell>
          <cell r="F665">
            <v>0</v>
          </cell>
          <cell r="G665">
            <v>58</v>
          </cell>
          <cell r="H665">
            <v>41</v>
          </cell>
          <cell r="I665">
            <v>56</v>
          </cell>
          <cell r="J665">
            <v>56</v>
          </cell>
          <cell r="K665">
            <v>53</v>
          </cell>
          <cell r="L665">
            <v>0</v>
          </cell>
          <cell r="M665">
            <v>0</v>
          </cell>
          <cell r="N665">
            <v>0</v>
          </cell>
          <cell r="O665">
            <v>0</v>
          </cell>
          <cell r="P665">
            <v>0</v>
          </cell>
          <cell r="Q665">
            <v>0</v>
          </cell>
          <cell r="R665">
            <v>0</v>
          </cell>
          <cell r="S665">
            <v>25</v>
          </cell>
          <cell r="T665" t="str">
            <v>No Students</v>
          </cell>
          <cell r="U665">
            <v>38</v>
          </cell>
          <cell r="V665">
            <v>24</v>
          </cell>
          <cell r="W665">
            <v>37</v>
          </cell>
          <cell r="X665">
            <v>32</v>
          </cell>
          <cell r="Y665">
            <v>24</v>
          </cell>
          <cell r="Z665" t="str">
            <v>No Students</v>
          </cell>
          <cell r="AA665" t="str">
            <v>No Students</v>
          </cell>
          <cell r="AB665" t="str">
            <v>No Students</v>
          </cell>
          <cell r="AC665" t="str">
            <v>No Students</v>
          </cell>
          <cell r="AD665" t="str">
            <v>No Students</v>
          </cell>
          <cell r="AE665" t="str">
            <v>No Students</v>
          </cell>
          <cell r="AF665" t="str">
            <v>No Students</v>
          </cell>
          <cell r="AG665">
            <v>0.57509999999999994</v>
          </cell>
        </row>
        <row r="666">
          <cell r="C666">
            <v>2607</v>
          </cell>
          <cell r="D666" t="str">
            <v>Custer Elem</v>
          </cell>
          <cell r="E666">
            <v>53</v>
          </cell>
          <cell r="F666">
            <v>0</v>
          </cell>
          <cell r="G666">
            <v>60</v>
          </cell>
          <cell r="H666">
            <v>49</v>
          </cell>
          <cell r="I666">
            <v>60</v>
          </cell>
          <cell r="J666">
            <v>56</v>
          </cell>
          <cell r="K666">
            <v>52</v>
          </cell>
          <cell r="L666">
            <v>0</v>
          </cell>
          <cell r="M666">
            <v>0</v>
          </cell>
          <cell r="N666">
            <v>0</v>
          </cell>
          <cell r="O666">
            <v>0</v>
          </cell>
          <cell r="P666">
            <v>0</v>
          </cell>
          <cell r="Q666">
            <v>0</v>
          </cell>
          <cell r="R666">
            <v>0</v>
          </cell>
          <cell r="S666">
            <v>20</v>
          </cell>
          <cell r="T666" t="str">
            <v>No Students</v>
          </cell>
          <cell r="U666">
            <v>27</v>
          </cell>
          <cell r="V666">
            <v>21</v>
          </cell>
          <cell r="W666">
            <v>28</v>
          </cell>
          <cell r="X666">
            <v>31</v>
          </cell>
          <cell r="Y666">
            <v>29</v>
          </cell>
          <cell r="Z666" t="str">
            <v>No Students</v>
          </cell>
          <cell r="AA666" t="str">
            <v>No Students</v>
          </cell>
          <cell r="AB666" t="str">
            <v>No Students</v>
          </cell>
          <cell r="AC666" t="str">
            <v>No Students</v>
          </cell>
          <cell r="AD666" t="str">
            <v>No Students</v>
          </cell>
          <cell r="AE666" t="str">
            <v>No Students</v>
          </cell>
          <cell r="AF666" t="str">
            <v>No Students</v>
          </cell>
          <cell r="AG666">
            <v>0.47270000000000001</v>
          </cell>
        </row>
        <row r="667">
          <cell r="C667">
            <v>4482</v>
          </cell>
          <cell r="D667" t="str">
            <v>Eagleridge Elementary</v>
          </cell>
          <cell r="E667">
            <v>68</v>
          </cell>
          <cell r="F667">
            <v>0</v>
          </cell>
          <cell r="G667">
            <v>82</v>
          </cell>
          <cell r="H667">
            <v>82</v>
          </cell>
          <cell r="I667">
            <v>71</v>
          </cell>
          <cell r="J667">
            <v>85</v>
          </cell>
          <cell r="K667">
            <v>64</v>
          </cell>
          <cell r="L667">
            <v>0</v>
          </cell>
          <cell r="M667">
            <v>0</v>
          </cell>
          <cell r="N667">
            <v>0</v>
          </cell>
          <cell r="O667">
            <v>0</v>
          </cell>
          <cell r="P667">
            <v>0</v>
          </cell>
          <cell r="Q667">
            <v>0</v>
          </cell>
          <cell r="R667">
            <v>0</v>
          </cell>
          <cell r="S667">
            <v>37</v>
          </cell>
          <cell r="T667" t="str">
            <v>No Students</v>
          </cell>
          <cell r="U667">
            <v>44</v>
          </cell>
          <cell r="V667">
            <v>43</v>
          </cell>
          <cell r="W667">
            <v>43</v>
          </cell>
          <cell r="X667">
            <v>50</v>
          </cell>
          <cell r="Y667">
            <v>43</v>
          </cell>
          <cell r="Z667" t="str">
            <v>No Students</v>
          </cell>
          <cell r="AA667" t="str">
            <v>No Students</v>
          </cell>
          <cell r="AB667" t="str">
            <v>No Students</v>
          </cell>
          <cell r="AC667" t="str">
            <v>No Students</v>
          </cell>
          <cell r="AD667" t="str">
            <v>No Students</v>
          </cell>
          <cell r="AE667" t="str">
            <v>No Students</v>
          </cell>
          <cell r="AF667" t="str">
            <v>No Students</v>
          </cell>
          <cell r="AG667">
            <v>0.57520000000000004</v>
          </cell>
        </row>
        <row r="668">
          <cell r="C668">
            <v>2488</v>
          </cell>
          <cell r="D668" t="str">
            <v>Ferndale High School</v>
          </cell>
          <cell r="E668">
            <v>0</v>
          </cell>
          <cell r="F668">
            <v>0</v>
          </cell>
          <cell r="G668">
            <v>0</v>
          </cell>
          <cell r="H668">
            <v>0</v>
          </cell>
          <cell r="I668">
            <v>0</v>
          </cell>
          <cell r="J668">
            <v>0</v>
          </cell>
          <cell r="K668">
            <v>0</v>
          </cell>
          <cell r="L668">
            <v>0</v>
          </cell>
          <cell r="M668">
            <v>0</v>
          </cell>
          <cell r="N668">
            <v>0</v>
          </cell>
          <cell r="O668">
            <v>356</v>
          </cell>
          <cell r="P668">
            <v>358</v>
          </cell>
          <cell r="Q668">
            <v>298</v>
          </cell>
          <cell r="R668">
            <v>310</v>
          </cell>
          <cell r="S668" t="str">
            <v>No Students</v>
          </cell>
          <cell r="T668" t="str">
            <v>No Students</v>
          </cell>
          <cell r="U668" t="str">
            <v>No Students</v>
          </cell>
          <cell r="V668" t="str">
            <v>No Students</v>
          </cell>
          <cell r="W668" t="str">
            <v>No Students</v>
          </cell>
          <cell r="X668" t="str">
            <v>No Students</v>
          </cell>
          <cell r="Y668" t="str">
            <v>No Students</v>
          </cell>
          <cell r="Z668" t="str">
            <v>No Students</v>
          </cell>
          <cell r="AA668" t="str">
            <v>No Students</v>
          </cell>
          <cell r="AB668" t="str">
            <v>No Students</v>
          </cell>
          <cell r="AC668">
            <v>164</v>
          </cell>
          <cell r="AD668">
            <v>167</v>
          </cell>
          <cell r="AE668">
            <v>134</v>
          </cell>
          <cell r="AF668">
            <v>126</v>
          </cell>
          <cell r="AG668">
            <v>0.44700000000000001</v>
          </cell>
        </row>
        <row r="669">
          <cell r="C669">
            <v>5464</v>
          </cell>
          <cell r="D669" t="str">
            <v>FERNDALE RE-ENGAGEMENT</v>
          </cell>
          <cell r="E669">
            <v>0</v>
          </cell>
          <cell r="F669">
            <v>0</v>
          </cell>
          <cell r="G669">
            <v>0</v>
          </cell>
          <cell r="H669">
            <v>0</v>
          </cell>
          <cell r="I669">
            <v>0</v>
          </cell>
          <cell r="J669">
            <v>0</v>
          </cell>
          <cell r="K669">
            <v>0</v>
          </cell>
          <cell r="L669">
            <v>0</v>
          </cell>
          <cell r="M669">
            <v>0</v>
          </cell>
          <cell r="N669">
            <v>0</v>
          </cell>
          <cell r="O669">
            <v>0</v>
          </cell>
          <cell r="P669">
            <v>0</v>
          </cell>
          <cell r="Q669">
            <v>4</v>
          </cell>
          <cell r="R669">
            <v>39</v>
          </cell>
          <cell r="S669" t="str">
            <v>No Students</v>
          </cell>
          <cell r="T669" t="str">
            <v>No Students</v>
          </cell>
          <cell r="U669" t="str">
            <v>No Students</v>
          </cell>
          <cell r="V669" t="str">
            <v>No Students</v>
          </cell>
          <cell r="W669" t="str">
            <v>No Students</v>
          </cell>
          <cell r="X669" t="str">
            <v>No Students</v>
          </cell>
          <cell r="Y669" t="str">
            <v>No Students</v>
          </cell>
          <cell r="Z669" t="str">
            <v>No Students</v>
          </cell>
          <cell r="AA669" t="str">
            <v>No Students</v>
          </cell>
          <cell r="AB669" t="str">
            <v>No Students</v>
          </cell>
          <cell r="AC669" t="str">
            <v>No Students</v>
          </cell>
          <cell r="AD669" t="str">
            <v>No Students</v>
          </cell>
          <cell r="AE669" t="str">
            <v>N&lt;10</v>
          </cell>
          <cell r="AF669">
            <v>18</v>
          </cell>
          <cell r="AG669">
            <v>0.51160000000000005</v>
          </cell>
        </row>
        <row r="670">
          <cell r="C670">
            <v>5084</v>
          </cell>
          <cell r="D670" t="str">
            <v>Ferndale Special Services</v>
          </cell>
          <cell r="E670">
            <v>2</v>
          </cell>
          <cell r="F670">
            <v>0</v>
          </cell>
          <cell r="G670">
            <v>0</v>
          </cell>
          <cell r="H670">
            <v>0</v>
          </cell>
          <cell r="I670">
            <v>1</v>
          </cell>
          <cell r="J670">
            <v>0</v>
          </cell>
          <cell r="K670">
            <v>0</v>
          </cell>
          <cell r="L670">
            <v>0</v>
          </cell>
          <cell r="M670">
            <v>0</v>
          </cell>
          <cell r="N670">
            <v>0</v>
          </cell>
          <cell r="O670">
            <v>0</v>
          </cell>
          <cell r="P670">
            <v>0</v>
          </cell>
          <cell r="Q670">
            <v>0</v>
          </cell>
          <cell r="R670">
            <v>0</v>
          </cell>
          <cell r="S670" t="str">
            <v>N&lt;10</v>
          </cell>
          <cell r="T670" t="str">
            <v>No Students</v>
          </cell>
          <cell r="U670" t="str">
            <v>No Students</v>
          </cell>
          <cell r="V670" t="str">
            <v>No Students</v>
          </cell>
          <cell r="W670" t="str">
            <v>No Students</v>
          </cell>
          <cell r="X670" t="str">
            <v>No Students</v>
          </cell>
          <cell r="Y670" t="str">
            <v>No Students</v>
          </cell>
          <cell r="Z670" t="str">
            <v>No Students</v>
          </cell>
          <cell r="AA670" t="str">
            <v>No Students</v>
          </cell>
          <cell r="AB670" t="str">
            <v>No Students</v>
          </cell>
          <cell r="AC670" t="str">
            <v>No Students</v>
          </cell>
          <cell r="AD670" t="str">
            <v>No Students</v>
          </cell>
          <cell r="AE670" t="str">
            <v>No Students</v>
          </cell>
          <cell r="AF670" t="str">
            <v>No Students</v>
          </cell>
          <cell r="AG670">
            <v>0.33329999999999999</v>
          </cell>
        </row>
        <row r="671">
          <cell r="C671">
            <v>5579</v>
          </cell>
          <cell r="D671" t="str">
            <v>Ferndale Virtual Academy</v>
          </cell>
          <cell r="E671">
            <v>3</v>
          </cell>
          <cell r="F671">
            <v>0</v>
          </cell>
          <cell r="G671">
            <v>4</v>
          </cell>
          <cell r="H671">
            <v>3</v>
          </cell>
          <cell r="I671">
            <v>1</v>
          </cell>
          <cell r="J671">
            <v>4</v>
          </cell>
          <cell r="K671">
            <v>7</v>
          </cell>
          <cell r="L671">
            <v>6</v>
          </cell>
          <cell r="M671">
            <v>2</v>
          </cell>
          <cell r="N671">
            <v>4</v>
          </cell>
          <cell r="O671">
            <v>5</v>
          </cell>
          <cell r="P671">
            <v>13</v>
          </cell>
          <cell r="Q671">
            <v>18</v>
          </cell>
          <cell r="R671">
            <v>34</v>
          </cell>
          <cell r="S671" t="str">
            <v>N&lt;10</v>
          </cell>
          <cell r="T671" t="str">
            <v>No Students</v>
          </cell>
          <cell r="U671" t="str">
            <v>N&lt;10</v>
          </cell>
          <cell r="V671" t="str">
            <v>N&lt;10</v>
          </cell>
          <cell r="W671" t="str">
            <v>No Students</v>
          </cell>
          <cell r="X671" t="str">
            <v>N&lt;10</v>
          </cell>
          <cell r="Y671" t="str">
            <v>N&lt;10</v>
          </cell>
          <cell r="Z671" t="str">
            <v>N&lt;10</v>
          </cell>
          <cell r="AA671" t="str">
            <v>N&lt;10</v>
          </cell>
          <cell r="AB671" t="str">
            <v>N&lt;10</v>
          </cell>
          <cell r="AC671" t="str">
            <v>N&lt;10</v>
          </cell>
          <cell r="AD671" t="str">
            <v>N&lt;10</v>
          </cell>
          <cell r="AE671">
            <v>13</v>
          </cell>
          <cell r="AF671">
            <v>15</v>
          </cell>
          <cell r="AG671">
            <v>0.50960000000000005</v>
          </cell>
        </row>
        <row r="672">
          <cell r="C672">
            <v>4554</v>
          </cell>
          <cell r="D672" t="str">
            <v>Horizon Middle School</v>
          </cell>
          <cell r="E672">
            <v>0</v>
          </cell>
          <cell r="F672">
            <v>0</v>
          </cell>
          <cell r="G672">
            <v>0</v>
          </cell>
          <cell r="H672">
            <v>0</v>
          </cell>
          <cell r="I672">
            <v>0</v>
          </cell>
          <cell r="J672">
            <v>0</v>
          </cell>
          <cell r="K672">
            <v>0</v>
          </cell>
          <cell r="L672">
            <v>155</v>
          </cell>
          <cell r="M672">
            <v>144</v>
          </cell>
          <cell r="N672">
            <v>151</v>
          </cell>
          <cell r="O672">
            <v>0</v>
          </cell>
          <cell r="P672">
            <v>0</v>
          </cell>
          <cell r="Q672">
            <v>0</v>
          </cell>
          <cell r="R672">
            <v>0</v>
          </cell>
          <cell r="S672" t="str">
            <v>No Students</v>
          </cell>
          <cell r="T672" t="str">
            <v>No Students</v>
          </cell>
          <cell r="U672" t="str">
            <v>No Students</v>
          </cell>
          <cell r="V672" t="str">
            <v>No Students</v>
          </cell>
          <cell r="W672" t="str">
            <v>No Students</v>
          </cell>
          <cell r="X672" t="str">
            <v>No Students</v>
          </cell>
          <cell r="Y672" t="str">
            <v>No Students</v>
          </cell>
          <cell r="Z672">
            <v>90</v>
          </cell>
          <cell r="AA672">
            <v>84</v>
          </cell>
          <cell r="AB672">
            <v>83</v>
          </cell>
          <cell r="AC672" t="str">
            <v>No Students</v>
          </cell>
          <cell r="AD672" t="str">
            <v>No Students</v>
          </cell>
          <cell r="AE672" t="str">
            <v>No Students</v>
          </cell>
          <cell r="AF672" t="str">
            <v>No Students</v>
          </cell>
          <cell r="AG672">
            <v>0.57110000000000005</v>
          </cell>
        </row>
        <row r="673">
          <cell r="C673">
            <v>5655</v>
          </cell>
          <cell r="D673" t="str">
            <v>North Bell Learning Center</v>
          </cell>
          <cell r="E673">
            <v>102</v>
          </cell>
          <cell r="F673">
            <v>0</v>
          </cell>
          <cell r="G673">
            <v>0</v>
          </cell>
          <cell r="H673">
            <v>0</v>
          </cell>
          <cell r="I673">
            <v>0</v>
          </cell>
          <cell r="J673">
            <v>0</v>
          </cell>
          <cell r="K673">
            <v>0</v>
          </cell>
          <cell r="L673">
            <v>0</v>
          </cell>
          <cell r="M673">
            <v>0</v>
          </cell>
          <cell r="N673">
            <v>0</v>
          </cell>
          <cell r="O673">
            <v>0</v>
          </cell>
          <cell r="P673">
            <v>0</v>
          </cell>
          <cell r="Q673">
            <v>0</v>
          </cell>
          <cell r="R673">
            <v>0</v>
          </cell>
          <cell r="S673">
            <v>42</v>
          </cell>
          <cell r="T673" t="str">
            <v>No Students</v>
          </cell>
          <cell r="U673" t="str">
            <v>No Students</v>
          </cell>
          <cell r="V673" t="str">
            <v>No Students</v>
          </cell>
          <cell r="W673" t="str">
            <v>No Students</v>
          </cell>
          <cell r="X673" t="str">
            <v>No Students</v>
          </cell>
          <cell r="Y673" t="str">
            <v>No Students</v>
          </cell>
          <cell r="Z673" t="str">
            <v>No Students</v>
          </cell>
          <cell r="AA673" t="str">
            <v>No Students</v>
          </cell>
          <cell r="AB673" t="str">
            <v>No Students</v>
          </cell>
          <cell r="AC673" t="str">
            <v>No Students</v>
          </cell>
          <cell r="AD673" t="str">
            <v>No Students</v>
          </cell>
          <cell r="AE673" t="str">
            <v>No Students</v>
          </cell>
          <cell r="AF673" t="str">
            <v>No Students</v>
          </cell>
          <cell r="AG673">
            <v>0.4118</v>
          </cell>
        </row>
        <row r="674">
          <cell r="C674">
            <v>4130</v>
          </cell>
          <cell r="D674" t="str">
            <v>Skyline Elementary School</v>
          </cell>
          <cell r="E674">
            <v>83</v>
          </cell>
          <cell r="F674">
            <v>0</v>
          </cell>
          <cell r="G674">
            <v>80</v>
          </cell>
          <cell r="H674">
            <v>82</v>
          </cell>
          <cell r="I674">
            <v>73</v>
          </cell>
          <cell r="J674">
            <v>61</v>
          </cell>
          <cell r="K674">
            <v>76</v>
          </cell>
          <cell r="L674">
            <v>0</v>
          </cell>
          <cell r="M674">
            <v>0</v>
          </cell>
          <cell r="N674">
            <v>0</v>
          </cell>
          <cell r="O674">
            <v>0</v>
          </cell>
          <cell r="P674">
            <v>0</v>
          </cell>
          <cell r="Q674">
            <v>0</v>
          </cell>
          <cell r="R674">
            <v>0</v>
          </cell>
          <cell r="S674">
            <v>41</v>
          </cell>
          <cell r="T674" t="str">
            <v>No Students</v>
          </cell>
          <cell r="U674">
            <v>40</v>
          </cell>
          <cell r="V674">
            <v>41</v>
          </cell>
          <cell r="W674">
            <v>42</v>
          </cell>
          <cell r="X674">
            <v>31</v>
          </cell>
          <cell r="Y674">
            <v>44</v>
          </cell>
          <cell r="Z674" t="str">
            <v>No Students</v>
          </cell>
          <cell r="AA674" t="str">
            <v>No Students</v>
          </cell>
          <cell r="AB674" t="str">
            <v>No Students</v>
          </cell>
          <cell r="AC674" t="str">
            <v>No Students</v>
          </cell>
          <cell r="AD674" t="str">
            <v>No Students</v>
          </cell>
          <cell r="AE674" t="str">
            <v>No Students</v>
          </cell>
          <cell r="AF674" t="str">
            <v>No Students</v>
          </cell>
          <cell r="AG674">
            <v>0.52529999999999999</v>
          </cell>
        </row>
        <row r="675">
          <cell r="C675">
            <v>3762</v>
          </cell>
          <cell r="D675" t="str">
            <v>Vista Middle School</v>
          </cell>
          <cell r="E675">
            <v>0</v>
          </cell>
          <cell r="F675">
            <v>0</v>
          </cell>
          <cell r="G675">
            <v>0</v>
          </cell>
          <cell r="H675">
            <v>0</v>
          </cell>
          <cell r="I675">
            <v>0</v>
          </cell>
          <cell r="J675">
            <v>0</v>
          </cell>
          <cell r="K675">
            <v>0</v>
          </cell>
          <cell r="L675">
            <v>185</v>
          </cell>
          <cell r="M675">
            <v>182</v>
          </cell>
          <cell r="N675">
            <v>204</v>
          </cell>
          <cell r="O675">
            <v>0</v>
          </cell>
          <cell r="P675">
            <v>0</v>
          </cell>
          <cell r="Q675">
            <v>0</v>
          </cell>
          <cell r="R675">
            <v>0</v>
          </cell>
          <cell r="S675" t="str">
            <v>No Students</v>
          </cell>
          <cell r="T675" t="str">
            <v>No Students</v>
          </cell>
          <cell r="U675" t="str">
            <v>No Students</v>
          </cell>
          <cell r="V675" t="str">
            <v>No Students</v>
          </cell>
          <cell r="W675" t="str">
            <v>No Students</v>
          </cell>
          <cell r="X675" t="str">
            <v>No Students</v>
          </cell>
          <cell r="Y675" t="str">
            <v>No Students</v>
          </cell>
          <cell r="Z675">
            <v>107</v>
          </cell>
          <cell r="AA675">
            <v>112</v>
          </cell>
          <cell r="AB675">
            <v>103</v>
          </cell>
          <cell r="AC675" t="str">
            <v>No Students</v>
          </cell>
          <cell r="AD675" t="str">
            <v>No Students</v>
          </cell>
          <cell r="AE675" t="str">
            <v>No Students</v>
          </cell>
          <cell r="AF675" t="str">
            <v>No Students</v>
          </cell>
          <cell r="AG675">
            <v>0.56389999999999996</v>
          </cell>
        </row>
        <row r="676">
          <cell r="C676">
            <v>4582</v>
          </cell>
          <cell r="D676" t="str">
            <v>Columbia Junior High School</v>
          </cell>
          <cell r="E676">
            <v>0</v>
          </cell>
          <cell r="F676">
            <v>0</v>
          </cell>
          <cell r="G676">
            <v>0</v>
          </cell>
          <cell r="H676">
            <v>0</v>
          </cell>
          <cell r="I676">
            <v>0</v>
          </cell>
          <cell r="J676">
            <v>0</v>
          </cell>
          <cell r="K676">
            <v>0</v>
          </cell>
          <cell r="L676">
            <v>0</v>
          </cell>
          <cell r="M676">
            <v>0</v>
          </cell>
          <cell r="N676">
            <v>291</v>
          </cell>
          <cell r="O676">
            <v>274</v>
          </cell>
          <cell r="P676">
            <v>0</v>
          </cell>
          <cell r="Q676">
            <v>0</v>
          </cell>
          <cell r="R676">
            <v>0</v>
          </cell>
          <cell r="S676" t="str">
            <v>No Students</v>
          </cell>
          <cell r="T676" t="str">
            <v>No Students</v>
          </cell>
          <cell r="U676" t="str">
            <v>No Students</v>
          </cell>
          <cell r="V676" t="str">
            <v>No Students</v>
          </cell>
          <cell r="W676" t="str">
            <v>No Students</v>
          </cell>
          <cell r="X676" t="str">
            <v>No Students</v>
          </cell>
          <cell r="Y676" t="str">
            <v>No Students</v>
          </cell>
          <cell r="Z676" t="str">
            <v>No Students</v>
          </cell>
          <cell r="AA676" t="str">
            <v>No Students</v>
          </cell>
          <cell r="AB676">
            <v>127</v>
          </cell>
          <cell r="AC676">
            <v>125</v>
          </cell>
          <cell r="AD676" t="str">
            <v>No Students</v>
          </cell>
          <cell r="AE676" t="str">
            <v>No Students</v>
          </cell>
          <cell r="AF676" t="str">
            <v>No Students</v>
          </cell>
          <cell r="AG676">
            <v>0.44600000000000001</v>
          </cell>
        </row>
        <row r="677">
          <cell r="C677">
            <v>2878</v>
          </cell>
          <cell r="D677" t="str">
            <v>Discovery Primary School</v>
          </cell>
          <cell r="E677">
            <v>150</v>
          </cell>
          <cell r="F677">
            <v>0</v>
          </cell>
          <cell r="G677">
            <v>154</v>
          </cell>
          <cell r="H677">
            <v>161</v>
          </cell>
          <cell r="I677">
            <v>0</v>
          </cell>
          <cell r="J677">
            <v>0</v>
          </cell>
          <cell r="K677">
            <v>0</v>
          </cell>
          <cell r="L677">
            <v>0</v>
          </cell>
          <cell r="M677">
            <v>0</v>
          </cell>
          <cell r="N677">
            <v>0</v>
          </cell>
          <cell r="O677">
            <v>0</v>
          </cell>
          <cell r="P677">
            <v>0</v>
          </cell>
          <cell r="Q677">
            <v>0</v>
          </cell>
          <cell r="R677">
            <v>0</v>
          </cell>
          <cell r="S677">
            <v>53</v>
          </cell>
          <cell r="T677" t="str">
            <v>No Students</v>
          </cell>
          <cell r="U677">
            <v>70</v>
          </cell>
          <cell r="V677">
            <v>80</v>
          </cell>
          <cell r="W677" t="str">
            <v>No Students</v>
          </cell>
          <cell r="X677" t="str">
            <v>No Students</v>
          </cell>
          <cell r="Y677" t="str">
            <v>No Students</v>
          </cell>
          <cell r="Z677" t="str">
            <v>No Students</v>
          </cell>
          <cell r="AA677" t="str">
            <v>No Students</v>
          </cell>
          <cell r="AB677" t="str">
            <v>No Students</v>
          </cell>
          <cell r="AC677" t="str">
            <v>No Students</v>
          </cell>
          <cell r="AD677" t="str">
            <v>No Students</v>
          </cell>
          <cell r="AE677" t="str">
            <v>No Students</v>
          </cell>
          <cell r="AF677" t="str">
            <v>No Students</v>
          </cell>
          <cell r="AG677">
            <v>0.43659999999999999</v>
          </cell>
        </row>
        <row r="678">
          <cell r="C678">
            <v>5671</v>
          </cell>
          <cell r="D678" t="str">
            <v>Fife Elementary School</v>
          </cell>
          <cell r="E678">
            <v>129</v>
          </cell>
          <cell r="F678">
            <v>0</v>
          </cell>
          <cell r="G678">
            <v>127</v>
          </cell>
          <cell r="H678">
            <v>126</v>
          </cell>
          <cell r="I678">
            <v>168</v>
          </cell>
          <cell r="J678">
            <v>120</v>
          </cell>
          <cell r="K678">
            <v>170</v>
          </cell>
          <cell r="L678">
            <v>0</v>
          </cell>
          <cell r="M678">
            <v>0</v>
          </cell>
          <cell r="N678">
            <v>0</v>
          </cell>
          <cell r="O678">
            <v>0</v>
          </cell>
          <cell r="P678">
            <v>0</v>
          </cell>
          <cell r="Q678">
            <v>0</v>
          </cell>
          <cell r="R678">
            <v>0</v>
          </cell>
          <cell r="S678">
            <v>57</v>
          </cell>
          <cell r="T678" t="str">
            <v>No Students</v>
          </cell>
          <cell r="U678">
            <v>60</v>
          </cell>
          <cell r="V678">
            <v>64</v>
          </cell>
          <cell r="W678">
            <v>94</v>
          </cell>
          <cell r="X678">
            <v>70</v>
          </cell>
          <cell r="Y678">
            <v>98</v>
          </cell>
          <cell r="Z678" t="str">
            <v>No Students</v>
          </cell>
          <cell r="AA678" t="str">
            <v>No Students</v>
          </cell>
          <cell r="AB678" t="str">
            <v>No Students</v>
          </cell>
          <cell r="AC678" t="str">
            <v>No Students</v>
          </cell>
          <cell r="AD678" t="str">
            <v>No Students</v>
          </cell>
          <cell r="AE678" t="str">
            <v>No Students</v>
          </cell>
          <cell r="AF678" t="str">
            <v>No Students</v>
          </cell>
          <cell r="AG678">
            <v>0.52739999999999998</v>
          </cell>
        </row>
        <row r="679">
          <cell r="C679">
            <v>2773</v>
          </cell>
          <cell r="D679" t="str">
            <v>Fife High School</v>
          </cell>
          <cell r="E679">
            <v>0</v>
          </cell>
          <cell r="F679">
            <v>0</v>
          </cell>
          <cell r="G679">
            <v>0</v>
          </cell>
          <cell r="H679">
            <v>0</v>
          </cell>
          <cell r="I679">
            <v>0</v>
          </cell>
          <cell r="J679">
            <v>0</v>
          </cell>
          <cell r="K679">
            <v>0</v>
          </cell>
          <cell r="L679">
            <v>0</v>
          </cell>
          <cell r="M679">
            <v>0</v>
          </cell>
          <cell r="N679">
            <v>0</v>
          </cell>
          <cell r="O679">
            <v>0</v>
          </cell>
          <cell r="P679">
            <v>303</v>
          </cell>
          <cell r="Q679">
            <v>305</v>
          </cell>
          <cell r="R679">
            <v>277</v>
          </cell>
          <cell r="S679" t="str">
            <v>No Students</v>
          </cell>
          <cell r="T679" t="str">
            <v>No Students</v>
          </cell>
          <cell r="U679" t="str">
            <v>No Students</v>
          </cell>
          <cell r="V679" t="str">
            <v>No Students</v>
          </cell>
          <cell r="W679" t="str">
            <v>No Students</v>
          </cell>
          <cell r="X679" t="str">
            <v>No Students</v>
          </cell>
          <cell r="Y679" t="str">
            <v>No Students</v>
          </cell>
          <cell r="Z679" t="str">
            <v>No Students</v>
          </cell>
          <cell r="AA679" t="str">
            <v>No Students</v>
          </cell>
          <cell r="AB679" t="str">
            <v>No Students</v>
          </cell>
          <cell r="AC679" t="str">
            <v>No Students</v>
          </cell>
          <cell r="AD679">
            <v>144</v>
          </cell>
          <cell r="AE679">
            <v>114</v>
          </cell>
          <cell r="AF679">
            <v>132</v>
          </cell>
          <cell r="AG679">
            <v>0.44069999999999998</v>
          </cell>
        </row>
        <row r="680">
          <cell r="C680">
            <v>5582</v>
          </cell>
          <cell r="D680" t="str">
            <v>Fife Open Doors</v>
          </cell>
          <cell r="E680">
            <v>0</v>
          </cell>
          <cell r="F680">
            <v>0</v>
          </cell>
          <cell r="G680">
            <v>0</v>
          </cell>
          <cell r="H680">
            <v>0</v>
          </cell>
          <cell r="I680">
            <v>0</v>
          </cell>
          <cell r="J680">
            <v>0</v>
          </cell>
          <cell r="K680">
            <v>0</v>
          </cell>
          <cell r="L680">
            <v>0</v>
          </cell>
          <cell r="M680">
            <v>0</v>
          </cell>
          <cell r="N680">
            <v>0</v>
          </cell>
          <cell r="O680">
            <v>0</v>
          </cell>
          <cell r="P680">
            <v>1</v>
          </cell>
          <cell r="Q680">
            <v>5</v>
          </cell>
          <cell r="R680">
            <v>22</v>
          </cell>
          <cell r="S680" t="str">
            <v>No Students</v>
          </cell>
          <cell r="T680" t="str">
            <v>No Students</v>
          </cell>
          <cell r="U680" t="str">
            <v>No Students</v>
          </cell>
          <cell r="V680" t="str">
            <v>No Students</v>
          </cell>
          <cell r="W680" t="str">
            <v>No Students</v>
          </cell>
          <cell r="X680" t="str">
            <v>No Students</v>
          </cell>
          <cell r="Y680" t="str">
            <v>No Students</v>
          </cell>
          <cell r="Z680" t="str">
            <v>No Students</v>
          </cell>
          <cell r="AA680" t="str">
            <v>No Students</v>
          </cell>
          <cell r="AB680" t="str">
            <v>No Students</v>
          </cell>
          <cell r="AC680" t="str">
            <v>No Students</v>
          </cell>
          <cell r="AD680" t="str">
            <v>No Students</v>
          </cell>
          <cell r="AE680" t="str">
            <v>N&lt;10</v>
          </cell>
          <cell r="AF680">
            <v>13</v>
          </cell>
          <cell r="AG680">
            <v>0.57140000000000002</v>
          </cell>
        </row>
        <row r="681">
          <cell r="C681">
            <v>4557</v>
          </cell>
          <cell r="D681" t="str">
            <v>Hedden Elementary School</v>
          </cell>
          <cell r="E681">
            <v>0</v>
          </cell>
          <cell r="F681">
            <v>0</v>
          </cell>
          <cell r="G681">
            <v>0</v>
          </cell>
          <cell r="H681">
            <v>0</v>
          </cell>
          <cell r="I681">
            <v>141</v>
          </cell>
          <cell r="J681">
            <v>158</v>
          </cell>
          <cell r="K681">
            <v>138</v>
          </cell>
          <cell r="L681">
            <v>0</v>
          </cell>
          <cell r="M681">
            <v>0</v>
          </cell>
          <cell r="N681">
            <v>0</v>
          </cell>
          <cell r="O681">
            <v>0</v>
          </cell>
          <cell r="P681">
            <v>0</v>
          </cell>
          <cell r="Q681">
            <v>0</v>
          </cell>
          <cell r="R681">
            <v>0</v>
          </cell>
          <cell r="S681" t="str">
            <v>No Students</v>
          </cell>
          <cell r="T681" t="str">
            <v>No Students</v>
          </cell>
          <cell r="U681" t="str">
            <v>No Students</v>
          </cell>
          <cell r="V681" t="str">
            <v>No Students</v>
          </cell>
          <cell r="W681">
            <v>58</v>
          </cell>
          <cell r="X681">
            <v>77</v>
          </cell>
          <cell r="Y681">
            <v>73</v>
          </cell>
          <cell r="Z681" t="str">
            <v>No Students</v>
          </cell>
          <cell r="AA681" t="str">
            <v>No Students</v>
          </cell>
          <cell r="AB681" t="str">
            <v>No Students</v>
          </cell>
          <cell r="AC681" t="str">
            <v>No Students</v>
          </cell>
          <cell r="AD681" t="str">
            <v>No Students</v>
          </cell>
          <cell r="AE681" t="str">
            <v>No Students</v>
          </cell>
          <cell r="AF681" t="str">
            <v>No Students</v>
          </cell>
          <cell r="AG681">
            <v>0.47599999999999998</v>
          </cell>
        </row>
        <row r="682">
          <cell r="C682">
            <v>3798</v>
          </cell>
          <cell r="D682" t="str">
            <v>Surprise Lake Middle School</v>
          </cell>
          <cell r="E682">
            <v>0</v>
          </cell>
          <cell r="F682">
            <v>0</v>
          </cell>
          <cell r="G682">
            <v>0</v>
          </cell>
          <cell r="H682">
            <v>0</v>
          </cell>
          <cell r="I682">
            <v>0</v>
          </cell>
          <cell r="J682">
            <v>0</v>
          </cell>
          <cell r="K682">
            <v>0</v>
          </cell>
          <cell r="L682">
            <v>344</v>
          </cell>
          <cell r="M682">
            <v>306</v>
          </cell>
          <cell r="N682">
            <v>0</v>
          </cell>
          <cell r="O682">
            <v>0</v>
          </cell>
          <cell r="P682">
            <v>0</v>
          </cell>
          <cell r="Q682">
            <v>0</v>
          </cell>
          <cell r="R682">
            <v>0</v>
          </cell>
          <cell r="S682" t="str">
            <v>No Students</v>
          </cell>
          <cell r="T682" t="str">
            <v>No Students</v>
          </cell>
          <cell r="U682" t="str">
            <v>No Students</v>
          </cell>
          <cell r="V682" t="str">
            <v>No Students</v>
          </cell>
          <cell r="W682" t="str">
            <v>No Students</v>
          </cell>
          <cell r="X682" t="str">
            <v>No Students</v>
          </cell>
          <cell r="Y682" t="str">
            <v>No Students</v>
          </cell>
          <cell r="Z682">
            <v>163</v>
          </cell>
          <cell r="AA682">
            <v>170</v>
          </cell>
          <cell r="AB682" t="str">
            <v>No Students</v>
          </cell>
          <cell r="AC682" t="str">
            <v>No Students</v>
          </cell>
          <cell r="AD682" t="str">
            <v>No Students</v>
          </cell>
          <cell r="AE682" t="str">
            <v>No Students</v>
          </cell>
          <cell r="AF682" t="str">
            <v>No Students</v>
          </cell>
          <cell r="AG682">
            <v>0.51229999999999998</v>
          </cell>
        </row>
        <row r="683">
          <cell r="C683">
            <v>3078</v>
          </cell>
          <cell r="D683" t="str">
            <v>Finley Elementary</v>
          </cell>
          <cell r="E683">
            <v>69</v>
          </cell>
          <cell r="F683">
            <v>0</v>
          </cell>
          <cell r="G683">
            <v>50</v>
          </cell>
          <cell r="H683">
            <v>52</v>
          </cell>
          <cell r="I683">
            <v>66</v>
          </cell>
          <cell r="J683">
            <v>61</v>
          </cell>
          <cell r="K683">
            <v>66</v>
          </cell>
          <cell r="L683">
            <v>0</v>
          </cell>
          <cell r="M683">
            <v>0</v>
          </cell>
          <cell r="N683">
            <v>0</v>
          </cell>
          <cell r="O683">
            <v>0</v>
          </cell>
          <cell r="P683">
            <v>0</v>
          </cell>
          <cell r="Q683">
            <v>0</v>
          </cell>
          <cell r="R683">
            <v>0</v>
          </cell>
          <cell r="S683">
            <v>17</v>
          </cell>
          <cell r="T683" t="str">
            <v>No Students</v>
          </cell>
          <cell r="U683">
            <v>32</v>
          </cell>
          <cell r="V683">
            <v>42</v>
          </cell>
          <cell r="W683">
            <v>52</v>
          </cell>
          <cell r="X683">
            <v>50</v>
          </cell>
          <cell r="Y683">
            <v>54</v>
          </cell>
          <cell r="Z683" t="str">
            <v>No Students</v>
          </cell>
          <cell r="AA683" t="str">
            <v>No Students</v>
          </cell>
          <cell r="AB683" t="str">
            <v>No Students</v>
          </cell>
          <cell r="AC683" t="str">
            <v>No Students</v>
          </cell>
          <cell r="AD683" t="str">
            <v>No Students</v>
          </cell>
          <cell r="AE683" t="str">
            <v>No Students</v>
          </cell>
          <cell r="AF683" t="str">
            <v>No Students</v>
          </cell>
          <cell r="AG683">
            <v>0.67859999999999998</v>
          </cell>
        </row>
        <row r="684">
          <cell r="C684">
            <v>4031</v>
          </cell>
          <cell r="D684" t="str">
            <v>Finley Middle School</v>
          </cell>
          <cell r="E684">
            <v>0</v>
          </cell>
          <cell r="F684">
            <v>0</v>
          </cell>
          <cell r="G684">
            <v>0</v>
          </cell>
          <cell r="H684">
            <v>0</v>
          </cell>
          <cell r="I684">
            <v>0</v>
          </cell>
          <cell r="J684">
            <v>0</v>
          </cell>
          <cell r="K684">
            <v>0</v>
          </cell>
          <cell r="L684">
            <v>58</v>
          </cell>
          <cell r="M684">
            <v>80</v>
          </cell>
          <cell r="N684">
            <v>78</v>
          </cell>
          <cell r="O684">
            <v>0</v>
          </cell>
          <cell r="P684">
            <v>0</v>
          </cell>
          <cell r="Q684">
            <v>0</v>
          </cell>
          <cell r="R684">
            <v>0</v>
          </cell>
          <cell r="S684" t="str">
            <v>No Students</v>
          </cell>
          <cell r="T684" t="str">
            <v>No Students</v>
          </cell>
          <cell r="U684" t="str">
            <v>No Students</v>
          </cell>
          <cell r="V684" t="str">
            <v>No Students</v>
          </cell>
          <cell r="W684" t="str">
            <v>No Students</v>
          </cell>
          <cell r="X684" t="str">
            <v>No Students</v>
          </cell>
          <cell r="Y684" t="str">
            <v>No Students</v>
          </cell>
          <cell r="Z684">
            <v>41</v>
          </cell>
          <cell r="AA684">
            <v>62</v>
          </cell>
          <cell r="AB684">
            <v>63</v>
          </cell>
          <cell r="AC684" t="str">
            <v>No Students</v>
          </cell>
          <cell r="AD684" t="str">
            <v>No Students</v>
          </cell>
          <cell r="AE684" t="str">
            <v>No Students</v>
          </cell>
          <cell r="AF684" t="str">
            <v>No Students</v>
          </cell>
          <cell r="AG684">
            <v>0.76849999999999996</v>
          </cell>
        </row>
        <row r="685">
          <cell r="C685">
            <v>2367</v>
          </cell>
          <cell r="D685" t="str">
            <v>River View High School</v>
          </cell>
          <cell r="E685">
            <v>0</v>
          </cell>
          <cell r="F685">
            <v>0</v>
          </cell>
          <cell r="G685">
            <v>0</v>
          </cell>
          <cell r="H685">
            <v>0</v>
          </cell>
          <cell r="I685">
            <v>0</v>
          </cell>
          <cell r="J685">
            <v>0</v>
          </cell>
          <cell r="K685">
            <v>0</v>
          </cell>
          <cell r="L685">
            <v>0</v>
          </cell>
          <cell r="M685">
            <v>0</v>
          </cell>
          <cell r="N685">
            <v>0</v>
          </cell>
          <cell r="O685">
            <v>99</v>
          </cell>
          <cell r="P685">
            <v>60</v>
          </cell>
          <cell r="Q685">
            <v>74</v>
          </cell>
          <cell r="R685">
            <v>83</v>
          </cell>
          <cell r="S685" t="str">
            <v>No Students</v>
          </cell>
          <cell r="T685" t="str">
            <v>No Students</v>
          </cell>
          <cell r="U685" t="str">
            <v>No Students</v>
          </cell>
          <cell r="V685" t="str">
            <v>No Students</v>
          </cell>
          <cell r="W685" t="str">
            <v>No Students</v>
          </cell>
          <cell r="X685" t="str">
            <v>No Students</v>
          </cell>
          <cell r="Y685" t="str">
            <v>No Students</v>
          </cell>
          <cell r="Z685" t="str">
            <v>No Students</v>
          </cell>
          <cell r="AA685" t="str">
            <v>No Students</v>
          </cell>
          <cell r="AB685" t="str">
            <v>No Students</v>
          </cell>
          <cell r="AC685">
            <v>82</v>
          </cell>
          <cell r="AD685">
            <v>47</v>
          </cell>
          <cell r="AE685">
            <v>52</v>
          </cell>
          <cell r="AF685">
            <v>51</v>
          </cell>
          <cell r="AG685">
            <v>0.73419999999999996</v>
          </cell>
        </row>
        <row r="686">
          <cell r="C686">
            <v>3180</v>
          </cell>
          <cell r="D686" t="str">
            <v>Brookdale Elementary</v>
          </cell>
          <cell r="E686">
            <v>72</v>
          </cell>
          <cell r="F686">
            <v>0</v>
          </cell>
          <cell r="G686">
            <v>85</v>
          </cell>
          <cell r="H686">
            <v>72</v>
          </cell>
          <cell r="I686">
            <v>73</v>
          </cell>
          <cell r="J686">
            <v>85</v>
          </cell>
          <cell r="K686">
            <v>99</v>
          </cell>
          <cell r="L686">
            <v>0</v>
          </cell>
          <cell r="M686">
            <v>0</v>
          </cell>
          <cell r="N686">
            <v>0</v>
          </cell>
          <cell r="O686">
            <v>0</v>
          </cell>
          <cell r="P686">
            <v>0</v>
          </cell>
          <cell r="Q686">
            <v>0</v>
          </cell>
          <cell r="R686">
            <v>0</v>
          </cell>
          <cell r="S686">
            <v>28</v>
          </cell>
          <cell r="T686" t="str">
            <v>No Students</v>
          </cell>
          <cell r="U686">
            <v>47</v>
          </cell>
          <cell r="V686">
            <v>44</v>
          </cell>
          <cell r="W686">
            <v>44</v>
          </cell>
          <cell r="X686">
            <v>48</v>
          </cell>
          <cell r="Y686">
            <v>59</v>
          </cell>
          <cell r="Z686" t="str">
            <v>No Students</v>
          </cell>
          <cell r="AA686" t="str">
            <v>No Students</v>
          </cell>
          <cell r="AB686" t="str">
            <v>No Students</v>
          </cell>
          <cell r="AC686" t="str">
            <v>No Students</v>
          </cell>
          <cell r="AD686" t="str">
            <v>No Students</v>
          </cell>
          <cell r="AE686" t="str">
            <v>No Students</v>
          </cell>
          <cell r="AF686" t="str">
            <v>No Students</v>
          </cell>
          <cell r="AG686">
            <v>0.55559999999999998</v>
          </cell>
        </row>
        <row r="687">
          <cell r="C687">
            <v>2398</v>
          </cell>
          <cell r="D687" t="str">
            <v>Central Avenue Elementary</v>
          </cell>
          <cell r="E687">
            <v>64</v>
          </cell>
          <cell r="F687">
            <v>0</v>
          </cell>
          <cell r="G687">
            <v>63</v>
          </cell>
          <cell r="H687">
            <v>61</v>
          </cell>
          <cell r="I687">
            <v>68</v>
          </cell>
          <cell r="J687">
            <v>61</v>
          </cell>
          <cell r="K687">
            <v>61</v>
          </cell>
          <cell r="L687">
            <v>0</v>
          </cell>
          <cell r="M687">
            <v>0</v>
          </cell>
          <cell r="N687">
            <v>0</v>
          </cell>
          <cell r="O687">
            <v>0</v>
          </cell>
          <cell r="P687">
            <v>0</v>
          </cell>
          <cell r="Q687">
            <v>0</v>
          </cell>
          <cell r="R687">
            <v>0</v>
          </cell>
          <cell r="S687">
            <v>17</v>
          </cell>
          <cell r="T687" t="str">
            <v>No Students</v>
          </cell>
          <cell r="U687">
            <v>31</v>
          </cell>
          <cell r="V687">
            <v>28</v>
          </cell>
          <cell r="W687">
            <v>32</v>
          </cell>
          <cell r="X687">
            <v>28</v>
          </cell>
          <cell r="Y687">
            <v>24</v>
          </cell>
          <cell r="Z687" t="str">
            <v>No Students</v>
          </cell>
          <cell r="AA687" t="str">
            <v>No Students</v>
          </cell>
          <cell r="AB687" t="str">
            <v>No Students</v>
          </cell>
          <cell r="AC687" t="str">
            <v>No Students</v>
          </cell>
          <cell r="AD687" t="str">
            <v>No Students</v>
          </cell>
          <cell r="AE687" t="str">
            <v>No Students</v>
          </cell>
          <cell r="AF687" t="str">
            <v>No Students</v>
          </cell>
          <cell r="AG687">
            <v>0.42330000000000001</v>
          </cell>
        </row>
        <row r="688">
          <cell r="C688">
            <v>3301</v>
          </cell>
          <cell r="D688" t="str">
            <v>Christensen Elementary</v>
          </cell>
          <cell r="E688">
            <v>46</v>
          </cell>
          <cell r="F688">
            <v>0</v>
          </cell>
          <cell r="G688">
            <v>63</v>
          </cell>
          <cell r="H688">
            <v>53</v>
          </cell>
          <cell r="I688">
            <v>58</v>
          </cell>
          <cell r="J688">
            <v>76</v>
          </cell>
          <cell r="K688">
            <v>71</v>
          </cell>
          <cell r="L688">
            <v>0</v>
          </cell>
          <cell r="M688">
            <v>0</v>
          </cell>
          <cell r="N688">
            <v>0</v>
          </cell>
          <cell r="O688">
            <v>0</v>
          </cell>
          <cell r="P688">
            <v>0</v>
          </cell>
          <cell r="Q688">
            <v>0</v>
          </cell>
          <cell r="R688">
            <v>0</v>
          </cell>
          <cell r="S688">
            <v>20</v>
          </cell>
          <cell r="T688" t="str">
            <v>No Students</v>
          </cell>
          <cell r="U688">
            <v>37</v>
          </cell>
          <cell r="V688">
            <v>34</v>
          </cell>
          <cell r="W688">
            <v>34</v>
          </cell>
          <cell r="X688">
            <v>43</v>
          </cell>
          <cell r="Y688">
            <v>43</v>
          </cell>
          <cell r="Z688" t="str">
            <v>No Students</v>
          </cell>
          <cell r="AA688" t="str">
            <v>No Students</v>
          </cell>
          <cell r="AB688" t="str">
            <v>No Students</v>
          </cell>
          <cell r="AC688" t="str">
            <v>No Students</v>
          </cell>
          <cell r="AD688" t="str">
            <v>No Students</v>
          </cell>
          <cell r="AE688" t="str">
            <v>No Students</v>
          </cell>
          <cell r="AF688" t="str">
            <v>No Students</v>
          </cell>
          <cell r="AG688">
            <v>0.57489999999999997</v>
          </cell>
        </row>
        <row r="689">
          <cell r="C689">
            <v>2257</v>
          </cell>
          <cell r="D689" t="str">
            <v>Collins Elementary</v>
          </cell>
          <cell r="E689">
            <v>88</v>
          </cell>
          <cell r="F689">
            <v>0</v>
          </cell>
          <cell r="G689">
            <v>76</v>
          </cell>
          <cell r="H689">
            <v>73</v>
          </cell>
          <cell r="I689">
            <v>80</v>
          </cell>
          <cell r="J689">
            <v>80</v>
          </cell>
          <cell r="K689">
            <v>65</v>
          </cell>
          <cell r="L689">
            <v>0</v>
          </cell>
          <cell r="M689">
            <v>0</v>
          </cell>
          <cell r="N689">
            <v>0</v>
          </cell>
          <cell r="O689">
            <v>0</v>
          </cell>
          <cell r="P689">
            <v>0</v>
          </cell>
          <cell r="Q689">
            <v>0</v>
          </cell>
          <cell r="R689">
            <v>0</v>
          </cell>
          <cell r="S689">
            <v>24</v>
          </cell>
          <cell r="T689" t="str">
            <v>No Students</v>
          </cell>
          <cell r="U689">
            <v>37</v>
          </cell>
          <cell r="V689">
            <v>34</v>
          </cell>
          <cell r="W689">
            <v>31</v>
          </cell>
          <cell r="X689">
            <v>36</v>
          </cell>
          <cell r="Y689">
            <v>31</v>
          </cell>
          <cell r="Z689" t="str">
            <v>No Students</v>
          </cell>
          <cell r="AA689" t="str">
            <v>No Students</v>
          </cell>
          <cell r="AB689" t="str">
            <v>No Students</v>
          </cell>
          <cell r="AC689" t="str">
            <v>No Students</v>
          </cell>
          <cell r="AD689" t="str">
            <v>No Students</v>
          </cell>
          <cell r="AE689" t="str">
            <v>No Students</v>
          </cell>
          <cell r="AF689" t="str">
            <v>No Students</v>
          </cell>
          <cell r="AG689">
            <v>0.41770000000000002</v>
          </cell>
        </row>
        <row r="690">
          <cell r="C690">
            <v>3532</v>
          </cell>
          <cell r="D690" t="str">
            <v>Elmhurst Elementary School</v>
          </cell>
          <cell r="E690">
            <v>52</v>
          </cell>
          <cell r="F690">
            <v>0</v>
          </cell>
          <cell r="G690">
            <v>61</v>
          </cell>
          <cell r="H690">
            <v>68</v>
          </cell>
          <cell r="I690">
            <v>66</v>
          </cell>
          <cell r="J690">
            <v>56</v>
          </cell>
          <cell r="K690">
            <v>54</v>
          </cell>
          <cell r="L690">
            <v>0</v>
          </cell>
          <cell r="M690">
            <v>0</v>
          </cell>
          <cell r="N690">
            <v>0</v>
          </cell>
          <cell r="O690">
            <v>0</v>
          </cell>
          <cell r="P690">
            <v>0</v>
          </cell>
          <cell r="Q690">
            <v>0</v>
          </cell>
          <cell r="R690">
            <v>0</v>
          </cell>
          <cell r="S690">
            <v>20</v>
          </cell>
          <cell r="T690" t="str">
            <v>No Students</v>
          </cell>
          <cell r="U690">
            <v>34</v>
          </cell>
          <cell r="V690">
            <v>40</v>
          </cell>
          <cell r="W690">
            <v>36</v>
          </cell>
          <cell r="X690">
            <v>30</v>
          </cell>
          <cell r="Y690">
            <v>33</v>
          </cell>
          <cell r="Z690" t="str">
            <v>No Students</v>
          </cell>
          <cell r="AA690" t="str">
            <v>No Students</v>
          </cell>
          <cell r="AB690" t="str">
            <v>No Students</v>
          </cell>
          <cell r="AC690" t="str">
            <v>No Students</v>
          </cell>
          <cell r="AD690" t="str">
            <v>No Students</v>
          </cell>
          <cell r="AE690" t="str">
            <v>No Students</v>
          </cell>
          <cell r="AF690" t="str">
            <v>No Students</v>
          </cell>
          <cell r="AG690">
            <v>0.54059999999999997</v>
          </cell>
        </row>
        <row r="691">
          <cell r="C691">
            <v>2876</v>
          </cell>
          <cell r="D691" t="str">
            <v>Franklin Pierce High School</v>
          </cell>
          <cell r="E691">
            <v>0</v>
          </cell>
          <cell r="F691">
            <v>0</v>
          </cell>
          <cell r="G691">
            <v>0</v>
          </cell>
          <cell r="H691">
            <v>0</v>
          </cell>
          <cell r="I691">
            <v>0</v>
          </cell>
          <cell r="J691">
            <v>0</v>
          </cell>
          <cell r="K691">
            <v>0</v>
          </cell>
          <cell r="L691">
            <v>0</v>
          </cell>
          <cell r="M691">
            <v>0</v>
          </cell>
          <cell r="N691">
            <v>0</v>
          </cell>
          <cell r="O691">
            <v>322</v>
          </cell>
          <cell r="P691">
            <v>317</v>
          </cell>
          <cell r="Q691">
            <v>286</v>
          </cell>
          <cell r="R691">
            <v>250</v>
          </cell>
          <cell r="S691" t="str">
            <v>No Students</v>
          </cell>
          <cell r="T691" t="str">
            <v>No Students</v>
          </cell>
          <cell r="U691" t="str">
            <v>No Students</v>
          </cell>
          <cell r="V691" t="str">
            <v>No Students</v>
          </cell>
          <cell r="W691" t="str">
            <v>No Students</v>
          </cell>
          <cell r="X691" t="str">
            <v>No Students</v>
          </cell>
          <cell r="Y691" t="str">
            <v>No Students</v>
          </cell>
          <cell r="Z691" t="str">
            <v>No Students</v>
          </cell>
          <cell r="AA691" t="str">
            <v>No Students</v>
          </cell>
          <cell r="AB691" t="str">
            <v>No Students</v>
          </cell>
          <cell r="AC691">
            <v>177</v>
          </cell>
          <cell r="AD691">
            <v>165</v>
          </cell>
          <cell r="AE691">
            <v>124</v>
          </cell>
          <cell r="AF691">
            <v>119</v>
          </cell>
          <cell r="AG691">
            <v>0.49790000000000001</v>
          </cell>
        </row>
        <row r="692">
          <cell r="C692">
            <v>4063</v>
          </cell>
          <cell r="D692" t="str">
            <v>Gates Secondary School</v>
          </cell>
          <cell r="E692">
            <v>0</v>
          </cell>
          <cell r="F692">
            <v>0</v>
          </cell>
          <cell r="G692">
            <v>0</v>
          </cell>
          <cell r="H692">
            <v>0</v>
          </cell>
          <cell r="I692">
            <v>0</v>
          </cell>
          <cell r="J692">
            <v>0</v>
          </cell>
          <cell r="K692">
            <v>0</v>
          </cell>
          <cell r="L692">
            <v>0</v>
          </cell>
          <cell r="M692">
            <v>0</v>
          </cell>
          <cell r="N692">
            <v>0</v>
          </cell>
          <cell r="O692">
            <v>0</v>
          </cell>
          <cell r="P692">
            <v>0</v>
          </cell>
          <cell r="Q692">
            <v>17</v>
          </cell>
          <cell r="R692">
            <v>72</v>
          </cell>
          <cell r="S692" t="str">
            <v>No Students</v>
          </cell>
          <cell r="T692" t="str">
            <v>No Students</v>
          </cell>
          <cell r="U692" t="str">
            <v>No Students</v>
          </cell>
          <cell r="V692" t="str">
            <v>No Students</v>
          </cell>
          <cell r="W692" t="str">
            <v>No Students</v>
          </cell>
          <cell r="X692" t="str">
            <v>No Students</v>
          </cell>
          <cell r="Y692" t="str">
            <v>No Students</v>
          </cell>
          <cell r="Z692" t="str">
            <v>No Students</v>
          </cell>
          <cell r="AA692" t="str">
            <v>No Students</v>
          </cell>
          <cell r="AB692" t="str">
            <v>No Students</v>
          </cell>
          <cell r="AC692" t="str">
            <v>No Students</v>
          </cell>
          <cell r="AD692" t="str">
            <v>No Students</v>
          </cell>
          <cell r="AE692">
            <v>11</v>
          </cell>
          <cell r="AF692">
            <v>50</v>
          </cell>
          <cell r="AG692">
            <v>0.68540000000000001</v>
          </cell>
        </row>
        <row r="693">
          <cell r="C693">
            <v>3000</v>
          </cell>
          <cell r="D693" t="str">
            <v>Harvard Elementary</v>
          </cell>
          <cell r="E693">
            <v>70</v>
          </cell>
          <cell r="F693">
            <v>0</v>
          </cell>
          <cell r="G693">
            <v>76</v>
          </cell>
          <cell r="H693">
            <v>64</v>
          </cell>
          <cell r="I693">
            <v>64</v>
          </cell>
          <cell r="J693">
            <v>70</v>
          </cell>
          <cell r="K693">
            <v>64</v>
          </cell>
          <cell r="L693">
            <v>0</v>
          </cell>
          <cell r="M693">
            <v>0</v>
          </cell>
          <cell r="N693">
            <v>0</v>
          </cell>
          <cell r="O693">
            <v>0</v>
          </cell>
          <cell r="P693">
            <v>0</v>
          </cell>
          <cell r="Q693">
            <v>0</v>
          </cell>
          <cell r="R693">
            <v>0</v>
          </cell>
          <cell r="S693">
            <v>37</v>
          </cell>
          <cell r="T693" t="str">
            <v>No Students</v>
          </cell>
          <cell r="U693">
            <v>48</v>
          </cell>
          <cell r="V693">
            <v>39</v>
          </cell>
          <cell r="W693">
            <v>47</v>
          </cell>
          <cell r="X693">
            <v>49</v>
          </cell>
          <cell r="Y693">
            <v>43</v>
          </cell>
          <cell r="Z693" t="str">
            <v>No Students</v>
          </cell>
          <cell r="AA693" t="str">
            <v>No Students</v>
          </cell>
          <cell r="AB693" t="str">
            <v>No Students</v>
          </cell>
          <cell r="AC693" t="str">
            <v>No Students</v>
          </cell>
          <cell r="AD693" t="str">
            <v>No Students</v>
          </cell>
          <cell r="AE693" t="str">
            <v>No Students</v>
          </cell>
          <cell r="AF693" t="str">
            <v>No Students</v>
          </cell>
          <cell r="AG693">
            <v>0.64459999999999995</v>
          </cell>
        </row>
        <row r="694">
          <cell r="C694">
            <v>2945</v>
          </cell>
          <cell r="D694" t="str">
            <v>James Sales Elementary</v>
          </cell>
          <cell r="E694">
            <v>76</v>
          </cell>
          <cell r="F694">
            <v>0</v>
          </cell>
          <cell r="G694">
            <v>65</v>
          </cell>
          <cell r="H694">
            <v>65</v>
          </cell>
          <cell r="I694">
            <v>56</v>
          </cell>
          <cell r="J694">
            <v>61</v>
          </cell>
          <cell r="K694">
            <v>78</v>
          </cell>
          <cell r="L694">
            <v>0</v>
          </cell>
          <cell r="M694">
            <v>0</v>
          </cell>
          <cell r="N694">
            <v>0</v>
          </cell>
          <cell r="O694">
            <v>0</v>
          </cell>
          <cell r="P694">
            <v>0</v>
          </cell>
          <cell r="Q694">
            <v>0</v>
          </cell>
          <cell r="R694">
            <v>0</v>
          </cell>
          <cell r="S694">
            <v>32</v>
          </cell>
          <cell r="T694" t="str">
            <v>No Students</v>
          </cell>
          <cell r="U694">
            <v>43</v>
          </cell>
          <cell r="V694">
            <v>35</v>
          </cell>
          <cell r="W694">
            <v>41</v>
          </cell>
          <cell r="X694">
            <v>31</v>
          </cell>
          <cell r="Y694">
            <v>48</v>
          </cell>
          <cell r="Z694" t="str">
            <v>No Students</v>
          </cell>
          <cell r="AA694" t="str">
            <v>No Students</v>
          </cell>
          <cell r="AB694" t="str">
            <v>No Students</v>
          </cell>
          <cell r="AC694" t="str">
            <v>No Students</v>
          </cell>
          <cell r="AD694" t="str">
            <v>No Students</v>
          </cell>
          <cell r="AE694" t="str">
            <v>No Students</v>
          </cell>
          <cell r="AF694" t="str">
            <v>No Students</v>
          </cell>
          <cell r="AG694">
            <v>0.5736</v>
          </cell>
        </row>
        <row r="695">
          <cell r="C695">
            <v>2340</v>
          </cell>
          <cell r="D695" t="str">
            <v>Midland Elementary</v>
          </cell>
          <cell r="E695">
            <v>79</v>
          </cell>
          <cell r="F695">
            <v>0</v>
          </cell>
          <cell r="G695">
            <v>79</v>
          </cell>
          <cell r="H695">
            <v>77</v>
          </cell>
          <cell r="I695">
            <v>79</v>
          </cell>
          <cell r="J695">
            <v>83</v>
          </cell>
          <cell r="K695">
            <v>72</v>
          </cell>
          <cell r="L695">
            <v>0</v>
          </cell>
          <cell r="M695">
            <v>0</v>
          </cell>
          <cell r="N695">
            <v>0</v>
          </cell>
          <cell r="O695">
            <v>0</v>
          </cell>
          <cell r="P695">
            <v>0</v>
          </cell>
          <cell r="Q695">
            <v>0</v>
          </cell>
          <cell r="R695">
            <v>0</v>
          </cell>
          <cell r="S695">
            <v>34</v>
          </cell>
          <cell r="T695" t="str">
            <v>No Students</v>
          </cell>
          <cell r="U695">
            <v>50</v>
          </cell>
          <cell r="V695">
            <v>48</v>
          </cell>
          <cell r="W695">
            <v>51</v>
          </cell>
          <cell r="X695">
            <v>52</v>
          </cell>
          <cell r="Y695">
            <v>45</v>
          </cell>
          <cell r="Z695" t="str">
            <v>No Students</v>
          </cell>
          <cell r="AA695" t="str">
            <v>No Students</v>
          </cell>
          <cell r="AB695" t="str">
            <v>No Students</v>
          </cell>
          <cell r="AC695" t="str">
            <v>No Students</v>
          </cell>
          <cell r="AD695" t="str">
            <v>No Students</v>
          </cell>
          <cell r="AE695" t="str">
            <v>No Students</v>
          </cell>
          <cell r="AF695" t="str">
            <v>No Students</v>
          </cell>
          <cell r="AG695">
            <v>0.59699999999999998</v>
          </cell>
        </row>
        <row r="696">
          <cell r="C696">
            <v>3300</v>
          </cell>
          <cell r="D696" t="str">
            <v>Morris Ford Middle School</v>
          </cell>
          <cell r="E696">
            <v>0</v>
          </cell>
          <cell r="F696">
            <v>0</v>
          </cell>
          <cell r="G696">
            <v>0</v>
          </cell>
          <cell r="H696">
            <v>0</v>
          </cell>
          <cell r="I696">
            <v>0</v>
          </cell>
          <cell r="J696">
            <v>0</v>
          </cell>
          <cell r="K696">
            <v>0</v>
          </cell>
          <cell r="L696">
            <v>290</v>
          </cell>
          <cell r="M696">
            <v>290</v>
          </cell>
          <cell r="N696">
            <v>302</v>
          </cell>
          <cell r="O696">
            <v>0</v>
          </cell>
          <cell r="P696">
            <v>0</v>
          </cell>
          <cell r="Q696">
            <v>0</v>
          </cell>
          <cell r="R696">
            <v>0</v>
          </cell>
          <cell r="S696" t="str">
            <v>No Students</v>
          </cell>
          <cell r="T696" t="str">
            <v>No Students</v>
          </cell>
          <cell r="U696" t="str">
            <v>No Students</v>
          </cell>
          <cell r="V696" t="str">
            <v>No Students</v>
          </cell>
          <cell r="W696" t="str">
            <v>No Students</v>
          </cell>
          <cell r="X696" t="str">
            <v>No Students</v>
          </cell>
          <cell r="Y696" t="str">
            <v>No Students</v>
          </cell>
          <cell r="Z696">
            <v>169</v>
          </cell>
          <cell r="AA696">
            <v>166</v>
          </cell>
          <cell r="AB696">
            <v>161</v>
          </cell>
          <cell r="AC696" t="str">
            <v>No Students</v>
          </cell>
          <cell r="AD696" t="str">
            <v>No Students</v>
          </cell>
          <cell r="AE696" t="str">
            <v>No Students</v>
          </cell>
          <cell r="AF696" t="str">
            <v>No Students</v>
          </cell>
          <cell r="AG696">
            <v>0.56240000000000001</v>
          </cell>
        </row>
        <row r="697">
          <cell r="C697">
            <v>3401</v>
          </cell>
          <cell r="D697" t="str">
            <v>Perry G Keithley Middle School</v>
          </cell>
          <cell r="E697">
            <v>0</v>
          </cell>
          <cell r="F697">
            <v>0</v>
          </cell>
          <cell r="G697">
            <v>0</v>
          </cell>
          <cell r="H697">
            <v>0</v>
          </cell>
          <cell r="I697">
            <v>0</v>
          </cell>
          <cell r="J697">
            <v>0</v>
          </cell>
          <cell r="K697">
            <v>0</v>
          </cell>
          <cell r="L697">
            <v>253</v>
          </cell>
          <cell r="M697">
            <v>258</v>
          </cell>
          <cell r="N697">
            <v>278</v>
          </cell>
          <cell r="O697">
            <v>0</v>
          </cell>
          <cell r="P697">
            <v>0</v>
          </cell>
          <cell r="Q697">
            <v>0</v>
          </cell>
          <cell r="R697">
            <v>0</v>
          </cell>
          <cell r="S697" t="str">
            <v>No Students</v>
          </cell>
          <cell r="T697" t="str">
            <v>No Students</v>
          </cell>
          <cell r="U697" t="str">
            <v>No Students</v>
          </cell>
          <cell r="V697" t="str">
            <v>No Students</v>
          </cell>
          <cell r="W697" t="str">
            <v>No Students</v>
          </cell>
          <cell r="X697" t="str">
            <v>No Students</v>
          </cell>
          <cell r="Y697" t="str">
            <v>No Students</v>
          </cell>
          <cell r="Z697">
            <v>144</v>
          </cell>
          <cell r="AA697">
            <v>155</v>
          </cell>
          <cell r="AB697">
            <v>163</v>
          </cell>
          <cell r="AC697" t="str">
            <v>No Students</v>
          </cell>
          <cell r="AD697" t="str">
            <v>No Students</v>
          </cell>
          <cell r="AE697" t="str">
            <v>No Students</v>
          </cell>
          <cell r="AF697" t="str">
            <v>No Students</v>
          </cell>
          <cell r="AG697">
            <v>0.58560000000000001</v>
          </cell>
        </row>
        <row r="698">
          <cell r="C698">
            <v>3648</v>
          </cell>
          <cell r="D698" t="str">
            <v>Washington High School</v>
          </cell>
          <cell r="E698">
            <v>0</v>
          </cell>
          <cell r="F698">
            <v>0</v>
          </cell>
          <cell r="G698">
            <v>0</v>
          </cell>
          <cell r="H698">
            <v>0</v>
          </cell>
          <cell r="I698">
            <v>0</v>
          </cell>
          <cell r="J698">
            <v>0</v>
          </cell>
          <cell r="K698">
            <v>0</v>
          </cell>
          <cell r="L698">
            <v>0</v>
          </cell>
          <cell r="M698">
            <v>0</v>
          </cell>
          <cell r="N698">
            <v>0</v>
          </cell>
          <cell r="O698">
            <v>275</v>
          </cell>
          <cell r="P698">
            <v>266</v>
          </cell>
          <cell r="Q698">
            <v>287</v>
          </cell>
          <cell r="R698">
            <v>194</v>
          </cell>
          <cell r="S698" t="str">
            <v>No Students</v>
          </cell>
          <cell r="T698" t="str">
            <v>No Students</v>
          </cell>
          <cell r="U698" t="str">
            <v>No Students</v>
          </cell>
          <cell r="V698" t="str">
            <v>No Students</v>
          </cell>
          <cell r="W698" t="str">
            <v>No Students</v>
          </cell>
          <cell r="X698" t="str">
            <v>No Students</v>
          </cell>
          <cell r="Y698" t="str">
            <v>No Students</v>
          </cell>
          <cell r="Z698" t="str">
            <v>No Students</v>
          </cell>
          <cell r="AA698" t="str">
            <v>No Students</v>
          </cell>
          <cell r="AB698" t="str">
            <v>No Students</v>
          </cell>
          <cell r="AC698">
            <v>161</v>
          </cell>
          <cell r="AD698">
            <v>146</v>
          </cell>
          <cell r="AE698">
            <v>165</v>
          </cell>
          <cell r="AF698">
            <v>107</v>
          </cell>
          <cell r="AG698">
            <v>0.5665</v>
          </cell>
        </row>
        <row r="699">
          <cell r="C699">
            <v>3794</v>
          </cell>
          <cell r="D699" t="str">
            <v>Freeman Elementary School</v>
          </cell>
          <cell r="E699">
            <v>78</v>
          </cell>
          <cell r="F699">
            <v>2</v>
          </cell>
          <cell r="G699">
            <v>64</v>
          </cell>
          <cell r="H699">
            <v>48</v>
          </cell>
          <cell r="I699">
            <v>53</v>
          </cell>
          <cell r="J699">
            <v>65</v>
          </cell>
          <cell r="K699">
            <v>58</v>
          </cell>
          <cell r="L699">
            <v>0</v>
          </cell>
          <cell r="M699">
            <v>0</v>
          </cell>
          <cell r="N699">
            <v>0</v>
          </cell>
          <cell r="O699">
            <v>0</v>
          </cell>
          <cell r="P699">
            <v>0</v>
          </cell>
          <cell r="Q699">
            <v>0</v>
          </cell>
          <cell r="R699">
            <v>0</v>
          </cell>
          <cell r="S699" t="str">
            <v>N&lt;10</v>
          </cell>
          <cell r="T699" t="str">
            <v>N&lt;10</v>
          </cell>
          <cell r="U699">
            <v>16</v>
          </cell>
          <cell r="V699">
            <v>12</v>
          </cell>
          <cell r="W699">
            <v>10</v>
          </cell>
          <cell r="X699">
            <v>13</v>
          </cell>
          <cell r="Y699">
            <v>14</v>
          </cell>
          <cell r="Z699" t="str">
            <v>No Students</v>
          </cell>
          <cell r="AA699" t="str">
            <v>No Students</v>
          </cell>
          <cell r="AB699" t="str">
            <v>No Students</v>
          </cell>
          <cell r="AC699" t="str">
            <v>No Students</v>
          </cell>
          <cell r="AD699" t="str">
            <v>No Students</v>
          </cell>
          <cell r="AE699" t="str">
            <v>No Students</v>
          </cell>
          <cell r="AF699" t="str">
            <v>No Students</v>
          </cell>
          <cell r="AG699">
            <v>0.20380000000000001</v>
          </cell>
        </row>
        <row r="700">
          <cell r="C700">
            <v>3192</v>
          </cell>
          <cell r="D700" t="str">
            <v>Freeman High School</v>
          </cell>
          <cell r="E700">
            <v>0</v>
          </cell>
          <cell r="F700">
            <v>0</v>
          </cell>
          <cell r="G700">
            <v>0</v>
          </cell>
          <cell r="H700">
            <v>0</v>
          </cell>
          <cell r="I700">
            <v>0</v>
          </cell>
          <cell r="J700">
            <v>0</v>
          </cell>
          <cell r="K700">
            <v>0</v>
          </cell>
          <cell r="L700">
            <v>0</v>
          </cell>
          <cell r="M700">
            <v>0</v>
          </cell>
          <cell r="N700">
            <v>0</v>
          </cell>
          <cell r="O700">
            <v>72</v>
          </cell>
          <cell r="P700">
            <v>85</v>
          </cell>
          <cell r="Q700">
            <v>62</v>
          </cell>
          <cell r="R700">
            <v>72</v>
          </cell>
          <cell r="S700" t="str">
            <v>No Students</v>
          </cell>
          <cell r="T700" t="str">
            <v>No Students</v>
          </cell>
          <cell r="U700" t="str">
            <v>No Students</v>
          </cell>
          <cell r="V700" t="str">
            <v>No Students</v>
          </cell>
          <cell r="W700" t="str">
            <v>No Students</v>
          </cell>
          <cell r="X700" t="str">
            <v>No Students</v>
          </cell>
          <cell r="Y700" t="str">
            <v>No Students</v>
          </cell>
          <cell r="Z700" t="str">
            <v>No Students</v>
          </cell>
          <cell r="AA700" t="str">
            <v>No Students</v>
          </cell>
          <cell r="AB700" t="str">
            <v>No Students</v>
          </cell>
          <cell r="AC700">
            <v>15</v>
          </cell>
          <cell r="AD700">
            <v>17</v>
          </cell>
          <cell r="AE700">
            <v>15</v>
          </cell>
          <cell r="AF700">
            <v>13</v>
          </cell>
          <cell r="AG700">
            <v>0.20619999999999999</v>
          </cell>
        </row>
        <row r="701">
          <cell r="C701">
            <v>4593</v>
          </cell>
          <cell r="D701" t="str">
            <v>Freeman Middle School</v>
          </cell>
          <cell r="E701">
            <v>0</v>
          </cell>
          <cell r="F701">
            <v>0</v>
          </cell>
          <cell r="G701">
            <v>0</v>
          </cell>
          <cell r="H701">
            <v>0</v>
          </cell>
          <cell r="I701">
            <v>0</v>
          </cell>
          <cell r="J701">
            <v>0</v>
          </cell>
          <cell r="K701">
            <v>0</v>
          </cell>
          <cell r="L701">
            <v>69</v>
          </cell>
          <cell r="M701">
            <v>67</v>
          </cell>
          <cell r="N701">
            <v>83</v>
          </cell>
          <cell r="O701">
            <v>0</v>
          </cell>
          <cell r="P701">
            <v>0</v>
          </cell>
          <cell r="Q701">
            <v>0</v>
          </cell>
          <cell r="R701">
            <v>0</v>
          </cell>
          <cell r="S701" t="str">
            <v>No Students</v>
          </cell>
          <cell r="T701" t="str">
            <v>No Students</v>
          </cell>
          <cell r="U701" t="str">
            <v>No Students</v>
          </cell>
          <cell r="V701" t="str">
            <v>No Students</v>
          </cell>
          <cell r="W701" t="str">
            <v>No Students</v>
          </cell>
          <cell r="X701" t="str">
            <v>No Students</v>
          </cell>
          <cell r="Y701" t="str">
            <v>No Students</v>
          </cell>
          <cell r="Z701">
            <v>13</v>
          </cell>
          <cell r="AA701">
            <v>20</v>
          </cell>
          <cell r="AB701">
            <v>18</v>
          </cell>
          <cell r="AC701" t="str">
            <v>No Students</v>
          </cell>
          <cell r="AD701" t="str">
            <v>No Students</v>
          </cell>
          <cell r="AE701" t="str">
            <v>No Students</v>
          </cell>
          <cell r="AF701" t="str">
            <v>No Students</v>
          </cell>
          <cell r="AG701">
            <v>0.2329</v>
          </cell>
        </row>
        <row r="702">
          <cell r="C702">
            <v>1962</v>
          </cell>
          <cell r="D702" t="str">
            <v>Garfield at Palouse High School</v>
          </cell>
          <cell r="E702">
            <v>0</v>
          </cell>
          <cell r="F702">
            <v>0</v>
          </cell>
          <cell r="G702">
            <v>0</v>
          </cell>
          <cell r="H702">
            <v>0</v>
          </cell>
          <cell r="I702">
            <v>0</v>
          </cell>
          <cell r="J702">
            <v>0</v>
          </cell>
          <cell r="K702">
            <v>0</v>
          </cell>
          <cell r="L702">
            <v>0</v>
          </cell>
          <cell r="M702">
            <v>0</v>
          </cell>
          <cell r="N702">
            <v>0</v>
          </cell>
          <cell r="O702">
            <v>14</v>
          </cell>
          <cell r="P702">
            <v>8</v>
          </cell>
          <cell r="Q702">
            <v>6</v>
          </cell>
          <cell r="R702">
            <v>5</v>
          </cell>
          <cell r="S702" t="str">
            <v>No Students</v>
          </cell>
          <cell r="T702" t="str">
            <v>No Students</v>
          </cell>
          <cell r="U702" t="str">
            <v>No Students</v>
          </cell>
          <cell r="V702" t="str">
            <v>No Students</v>
          </cell>
          <cell r="W702" t="str">
            <v>No Students</v>
          </cell>
          <cell r="X702" t="str">
            <v>No Students</v>
          </cell>
          <cell r="Y702" t="str">
            <v>No Students</v>
          </cell>
          <cell r="Z702" t="str">
            <v>No Students</v>
          </cell>
          <cell r="AA702" t="str">
            <v>No Students</v>
          </cell>
          <cell r="AB702" t="str">
            <v>No Students</v>
          </cell>
          <cell r="AC702" t="str">
            <v>N&lt;10</v>
          </cell>
          <cell r="AD702" t="str">
            <v>N&lt;10</v>
          </cell>
          <cell r="AE702" t="str">
            <v>N&lt;10</v>
          </cell>
          <cell r="AF702" t="str">
            <v>N&lt;10</v>
          </cell>
          <cell r="AG702">
            <v>0.54549999999999998</v>
          </cell>
        </row>
        <row r="703">
          <cell r="C703">
            <v>2895</v>
          </cell>
          <cell r="D703" t="str">
            <v>Garfield Elementary</v>
          </cell>
          <cell r="E703">
            <v>8</v>
          </cell>
          <cell r="F703">
            <v>0</v>
          </cell>
          <cell r="G703">
            <v>10</v>
          </cell>
          <cell r="H703">
            <v>10</v>
          </cell>
          <cell r="I703">
            <v>9</v>
          </cell>
          <cell r="J703">
            <v>10</v>
          </cell>
          <cell r="K703">
            <v>5</v>
          </cell>
          <cell r="L703">
            <v>0</v>
          </cell>
          <cell r="M703">
            <v>0</v>
          </cell>
          <cell r="N703">
            <v>0</v>
          </cell>
          <cell r="O703">
            <v>0</v>
          </cell>
          <cell r="P703">
            <v>0</v>
          </cell>
          <cell r="Q703">
            <v>0</v>
          </cell>
          <cell r="R703">
            <v>0</v>
          </cell>
          <cell r="S703" t="str">
            <v>N&lt;10</v>
          </cell>
          <cell r="T703" t="str">
            <v>No Students</v>
          </cell>
          <cell r="U703" t="str">
            <v>N&lt;10</v>
          </cell>
          <cell r="V703" t="str">
            <v>N&lt;10</v>
          </cell>
          <cell r="W703" t="str">
            <v>N&lt;10</v>
          </cell>
          <cell r="X703" t="str">
            <v>N&lt;10</v>
          </cell>
          <cell r="Y703" t="str">
            <v>N&lt;10</v>
          </cell>
          <cell r="Z703" t="str">
            <v>No Students</v>
          </cell>
          <cell r="AA703" t="str">
            <v>No Students</v>
          </cell>
          <cell r="AB703" t="str">
            <v>No Students</v>
          </cell>
          <cell r="AC703" t="str">
            <v>No Students</v>
          </cell>
          <cell r="AD703" t="str">
            <v>No Students</v>
          </cell>
          <cell r="AE703" t="str">
            <v>No Students</v>
          </cell>
          <cell r="AF703" t="str">
            <v>No Students</v>
          </cell>
          <cell r="AG703">
            <v>0.67310000000000003</v>
          </cell>
        </row>
        <row r="704">
          <cell r="C704">
            <v>2896</v>
          </cell>
          <cell r="D704" t="str">
            <v>Garfield Middle School</v>
          </cell>
          <cell r="E704">
            <v>0</v>
          </cell>
          <cell r="F704">
            <v>0</v>
          </cell>
          <cell r="G704">
            <v>0</v>
          </cell>
          <cell r="H704">
            <v>0</v>
          </cell>
          <cell r="I704">
            <v>0</v>
          </cell>
          <cell r="J704">
            <v>0</v>
          </cell>
          <cell r="K704">
            <v>0</v>
          </cell>
          <cell r="L704">
            <v>8</v>
          </cell>
          <cell r="M704">
            <v>13</v>
          </cell>
          <cell r="N704">
            <v>10</v>
          </cell>
          <cell r="O704">
            <v>0</v>
          </cell>
          <cell r="P704">
            <v>0</v>
          </cell>
          <cell r="Q704">
            <v>0</v>
          </cell>
          <cell r="R704">
            <v>0</v>
          </cell>
          <cell r="S704" t="str">
            <v>No Students</v>
          </cell>
          <cell r="T704" t="str">
            <v>No Students</v>
          </cell>
          <cell r="U704" t="str">
            <v>No Students</v>
          </cell>
          <cell r="V704" t="str">
            <v>No Students</v>
          </cell>
          <cell r="W704" t="str">
            <v>No Students</v>
          </cell>
          <cell r="X704" t="str">
            <v>No Students</v>
          </cell>
          <cell r="Y704" t="str">
            <v>No Students</v>
          </cell>
          <cell r="Z704" t="str">
            <v>N&lt;10</v>
          </cell>
          <cell r="AA704" t="str">
            <v>N&lt;10</v>
          </cell>
          <cell r="AB704" t="str">
            <v>N&lt;10</v>
          </cell>
          <cell r="AC704" t="str">
            <v>No Students</v>
          </cell>
          <cell r="AD704" t="str">
            <v>No Students</v>
          </cell>
          <cell r="AE704" t="str">
            <v>No Students</v>
          </cell>
          <cell r="AF704" t="str">
            <v>No Students</v>
          </cell>
          <cell r="AG704">
            <v>0.4516</v>
          </cell>
        </row>
        <row r="705">
          <cell r="C705">
            <v>3047</v>
          </cell>
          <cell r="D705" t="str">
            <v>Glenwood Elementary</v>
          </cell>
          <cell r="E705">
            <v>3</v>
          </cell>
          <cell r="F705">
            <v>0</v>
          </cell>
          <cell r="G705">
            <v>4</v>
          </cell>
          <cell r="H705">
            <v>2</v>
          </cell>
          <cell r="I705">
            <v>2</v>
          </cell>
          <cell r="J705">
            <v>2</v>
          </cell>
          <cell r="K705">
            <v>2</v>
          </cell>
          <cell r="L705">
            <v>0</v>
          </cell>
          <cell r="M705">
            <v>0</v>
          </cell>
          <cell r="N705">
            <v>0</v>
          </cell>
          <cell r="O705">
            <v>0</v>
          </cell>
          <cell r="P705">
            <v>0</v>
          </cell>
          <cell r="Q705">
            <v>0</v>
          </cell>
          <cell r="R705">
            <v>0</v>
          </cell>
          <cell r="S705" t="str">
            <v>No Students</v>
          </cell>
          <cell r="T705" t="str">
            <v>No Students</v>
          </cell>
          <cell r="U705" t="str">
            <v>N&lt;10</v>
          </cell>
          <cell r="V705" t="str">
            <v>N&lt;10</v>
          </cell>
          <cell r="W705" t="str">
            <v>N&lt;10</v>
          </cell>
          <cell r="X705" t="str">
            <v>N&lt;10</v>
          </cell>
          <cell r="Y705" t="str">
            <v>N&lt;10</v>
          </cell>
          <cell r="Z705" t="str">
            <v>No Students</v>
          </cell>
          <cell r="AA705" t="str">
            <v>No Students</v>
          </cell>
          <cell r="AB705" t="str">
            <v>No Students</v>
          </cell>
          <cell r="AC705" t="str">
            <v>No Students</v>
          </cell>
          <cell r="AD705" t="str">
            <v>No Students</v>
          </cell>
          <cell r="AE705" t="str">
            <v>No Students</v>
          </cell>
          <cell r="AF705" t="str">
            <v>No Students</v>
          </cell>
          <cell r="AG705">
            <v>0.5333</v>
          </cell>
        </row>
        <row r="706">
          <cell r="C706">
            <v>3048</v>
          </cell>
          <cell r="D706" t="str">
            <v>Glenwood Secondary</v>
          </cell>
          <cell r="E706">
            <v>0</v>
          </cell>
          <cell r="F706">
            <v>0</v>
          </cell>
          <cell r="G706">
            <v>0</v>
          </cell>
          <cell r="H706">
            <v>0</v>
          </cell>
          <cell r="I706">
            <v>0</v>
          </cell>
          <cell r="J706">
            <v>0</v>
          </cell>
          <cell r="K706">
            <v>0</v>
          </cell>
          <cell r="L706">
            <v>3</v>
          </cell>
          <cell r="M706">
            <v>6</v>
          </cell>
          <cell r="N706">
            <v>4</v>
          </cell>
          <cell r="O706">
            <v>5</v>
          </cell>
          <cell r="P706">
            <v>12</v>
          </cell>
          <cell r="Q706">
            <v>5</v>
          </cell>
          <cell r="R706">
            <v>7</v>
          </cell>
          <cell r="S706" t="str">
            <v>No Students</v>
          </cell>
          <cell r="T706" t="str">
            <v>No Students</v>
          </cell>
          <cell r="U706" t="str">
            <v>No Students</v>
          </cell>
          <cell r="V706" t="str">
            <v>No Students</v>
          </cell>
          <cell r="W706" t="str">
            <v>No Students</v>
          </cell>
          <cell r="X706" t="str">
            <v>No Students</v>
          </cell>
          <cell r="Y706" t="str">
            <v>No Students</v>
          </cell>
          <cell r="Z706" t="str">
            <v>N&lt;10</v>
          </cell>
          <cell r="AA706" t="str">
            <v>N&lt;10</v>
          </cell>
          <cell r="AB706" t="str">
            <v>N&lt;10</v>
          </cell>
          <cell r="AC706" t="str">
            <v>N&lt;10</v>
          </cell>
          <cell r="AD706" t="str">
            <v>N&lt;10</v>
          </cell>
          <cell r="AE706" t="str">
            <v>N&lt;10</v>
          </cell>
          <cell r="AF706" t="str">
            <v>N&lt;10</v>
          </cell>
          <cell r="AG706">
            <v>0.47620000000000001</v>
          </cell>
        </row>
        <row r="707">
          <cell r="C707">
            <v>2856</v>
          </cell>
          <cell r="D707" t="str">
            <v>Goldendale High School</v>
          </cell>
          <cell r="E707">
            <v>0</v>
          </cell>
          <cell r="F707">
            <v>0</v>
          </cell>
          <cell r="G707">
            <v>0</v>
          </cell>
          <cell r="H707">
            <v>0</v>
          </cell>
          <cell r="I707">
            <v>0</v>
          </cell>
          <cell r="J707">
            <v>0</v>
          </cell>
          <cell r="K707">
            <v>0</v>
          </cell>
          <cell r="L707">
            <v>0</v>
          </cell>
          <cell r="M707">
            <v>0</v>
          </cell>
          <cell r="N707">
            <v>0</v>
          </cell>
          <cell r="O707">
            <v>73</v>
          </cell>
          <cell r="P707">
            <v>81</v>
          </cell>
          <cell r="Q707">
            <v>85</v>
          </cell>
          <cell r="R707">
            <v>65</v>
          </cell>
          <cell r="S707" t="str">
            <v>No Students</v>
          </cell>
          <cell r="T707" t="str">
            <v>No Students</v>
          </cell>
          <cell r="U707" t="str">
            <v>No Students</v>
          </cell>
          <cell r="V707" t="str">
            <v>No Students</v>
          </cell>
          <cell r="W707" t="str">
            <v>No Students</v>
          </cell>
          <cell r="X707" t="str">
            <v>No Students</v>
          </cell>
          <cell r="Y707" t="str">
            <v>No Students</v>
          </cell>
          <cell r="Z707" t="str">
            <v>No Students</v>
          </cell>
          <cell r="AA707" t="str">
            <v>No Students</v>
          </cell>
          <cell r="AB707" t="str">
            <v>No Students</v>
          </cell>
          <cell r="AC707">
            <v>50</v>
          </cell>
          <cell r="AD707">
            <v>51</v>
          </cell>
          <cell r="AE707">
            <v>48</v>
          </cell>
          <cell r="AF707">
            <v>34</v>
          </cell>
          <cell r="AG707">
            <v>0.60199999999999998</v>
          </cell>
        </row>
        <row r="708">
          <cell r="C708">
            <v>3393</v>
          </cell>
          <cell r="D708" t="str">
            <v>Goldendale Middle School</v>
          </cell>
          <cell r="E708">
            <v>0</v>
          </cell>
          <cell r="F708">
            <v>0</v>
          </cell>
          <cell r="G708">
            <v>0</v>
          </cell>
          <cell r="H708">
            <v>0</v>
          </cell>
          <cell r="I708">
            <v>0</v>
          </cell>
          <cell r="J708">
            <v>0</v>
          </cell>
          <cell r="K708">
            <v>64</v>
          </cell>
          <cell r="L708">
            <v>63</v>
          </cell>
          <cell r="M708">
            <v>65</v>
          </cell>
          <cell r="N708">
            <v>68</v>
          </cell>
          <cell r="O708">
            <v>0</v>
          </cell>
          <cell r="P708">
            <v>0</v>
          </cell>
          <cell r="Q708">
            <v>0</v>
          </cell>
          <cell r="R708">
            <v>0</v>
          </cell>
          <cell r="S708" t="str">
            <v>No Students</v>
          </cell>
          <cell r="T708" t="str">
            <v>No Students</v>
          </cell>
          <cell r="U708" t="str">
            <v>No Students</v>
          </cell>
          <cell r="V708" t="str">
            <v>No Students</v>
          </cell>
          <cell r="W708" t="str">
            <v>No Students</v>
          </cell>
          <cell r="X708" t="str">
            <v>No Students</v>
          </cell>
          <cell r="Y708">
            <v>52</v>
          </cell>
          <cell r="Z708">
            <v>50</v>
          </cell>
          <cell r="AA708">
            <v>44</v>
          </cell>
          <cell r="AB708">
            <v>53</v>
          </cell>
          <cell r="AC708" t="str">
            <v>No Students</v>
          </cell>
          <cell r="AD708" t="str">
            <v>No Students</v>
          </cell>
          <cell r="AE708" t="str">
            <v>No Students</v>
          </cell>
          <cell r="AF708" t="str">
            <v>No Students</v>
          </cell>
          <cell r="AG708">
            <v>0.76539999999999997</v>
          </cell>
        </row>
        <row r="709">
          <cell r="C709">
            <v>2677</v>
          </cell>
          <cell r="D709" t="str">
            <v>Goldendale Primary School</v>
          </cell>
          <cell r="E709">
            <v>56</v>
          </cell>
          <cell r="F709">
            <v>0</v>
          </cell>
          <cell r="G709">
            <v>66</v>
          </cell>
          <cell r="H709">
            <v>54</v>
          </cell>
          <cell r="I709">
            <v>64</v>
          </cell>
          <cell r="J709">
            <v>52</v>
          </cell>
          <cell r="K709">
            <v>0</v>
          </cell>
          <cell r="L709">
            <v>0</v>
          </cell>
          <cell r="M709">
            <v>0</v>
          </cell>
          <cell r="N709">
            <v>0</v>
          </cell>
          <cell r="O709">
            <v>0</v>
          </cell>
          <cell r="P709">
            <v>0</v>
          </cell>
          <cell r="Q709">
            <v>0</v>
          </cell>
          <cell r="R709">
            <v>0</v>
          </cell>
          <cell r="S709">
            <v>35</v>
          </cell>
          <cell r="T709" t="str">
            <v>No Students</v>
          </cell>
          <cell r="U709">
            <v>44</v>
          </cell>
          <cell r="V709">
            <v>38</v>
          </cell>
          <cell r="W709">
            <v>44</v>
          </cell>
          <cell r="X709">
            <v>32</v>
          </cell>
          <cell r="Y709" t="str">
            <v>No Students</v>
          </cell>
          <cell r="Z709" t="str">
            <v>No Students</v>
          </cell>
          <cell r="AA709" t="str">
            <v>No Students</v>
          </cell>
          <cell r="AB709" t="str">
            <v>No Students</v>
          </cell>
          <cell r="AC709" t="str">
            <v>No Students</v>
          </cell>
          <cell r="AD709" t="str">
            <v>No Students</v>
          </cell>
          <cell r="AE709" t="str">
            <v>No Students</v>
          </cell>
          <cell r="AF709" t="str">
            <v>No Students</v>
          </cell>
          <cell r="AG709">
            <v>0.66100000000000003</v>
          </cell>
        </row>
        <row r="710">
          <cell r="C710">
            <v>5618</v>
          </cell>
          <cell r="D710" t="str">
            <v>Washington Connections Academy Goldendale</v>
          </cell>
          <cell r="E710">
            <v>50</v>
          </cell>
          <cell r="F710">
            <v>0</v>
          </cell>
          <cell r="G710">
            <v>64</v>
          </cell>
          <cell r="H710">
            <v>49</v>
          </cell>
          <cell r="I710">
            <v>57</v>
          </cell>
          <cell r="J710">
            <v>57</v>
          </cell>
          <cell r="K710">
            <v>72</v>
          </cell>
          <cell r="L710">
            <v>119</v>
          </cell>
          <cell r="M710">
            <v>140</v>
          </cell>
          <cell r="N710">
            <v>238</v>
          </cell>
          <cell r="O710">
            <v>314</v>
          </cell>
          <cell r="P710">
            <v>354</v>
          </cell>
          <cell r="Q710">
            <v>330</v>
          </cell>
          <cell r="R710">
            <v>282</v>
          </cell>
          <cell r="S710">
            <v>18</v>
          </cell>
          <cell r="T710" t="str">
            <v>No Students</v>
          </cell>
          <cell r="U710">
            <v>38</v>
          </cell>
          <cell r="V710">
            <v>17</v>
          </cell>
          <cell r="W710">
            <v>21</v>
          </cell>
          <cell r="X710">
            <v>28</v>
          </cell>
          <cell r="Y710">
            <v>29</v>
          </cell>
          <cell r="Z710">
            <v>45</v>
          </cell>
          <cell r="AA710">
            <v>46</v>
          </cell>
          <cell r="AB710">
            <v>97</v>
          </cell>
          <cell r="AC710">
            <v>121</v>
          </cell>
          <cell r="AD710">
            <v>146</v>
          </cell>
          <cell r="AE710">
            <v>122</v>
          </cell>
          <cell r="AF710">
            <v>73</v>
          </cell>
          <cell r="AG710">
            <v>0.37680000000000002</v>
          </cell>
        </row>
        <row r="711">
          <cell r="C711">
            <v>5336</v>
          </cell>
          <cell r="D711" t="str">
            <v>Lake Roosevelt Alternative School</v>
          </cell>
          <cell r="E711">
            <v>0</v>
          </cell>
          <cell r="F711">
            <v>0</v>
          </cell>
          <cell r="G711">
            <v>0</v>
          </cell>
          <cell r="H711">
            <v>0</v>
          </cell>
          <cell r="I711">
            <v>0</v>
          </cell>
          <cell r="J711">
            <v>0</v>
          </cell>
          <cell r="K711">
            <v>0</v>
          </cell>
          <cell r="L711">
            <v>0</v>
          </cell>
          <cell r="M711">
            <v>0</v>
          </cell>
          <cell r="N711">
            <v>0</v>
          </cell>
          <cell r="O711">
            <v>1</v>
          </cell>
          <cell r="P711">
            <v>4</v>
          </cell>
          <cell r="Q711">
            <v>5</v>
          </cell>
          <cell r="R711">
            <v>19</v>
          </cell>
          <cell r="S711" t="str">
            <v>No Students</v>
          </cell>
          <cell r="T711" t="str">
            <v>No Students</v>
          </cell>
          <cell r="U711" t="str">
            <v>No Students</v>
          </cell>
          <cell r="V711" t="str">
            <v>No Students</v>
          </cell>
          <cell r="W711" t="str">
            <v>No Students</v>
          </cell>
          <cell r="X711" t="str">
            <v>No Students</v>
          </cell>
          <cell r="Y711" t="str">
            <v>No Students</v>
          </cell>
          <cell r="Z711" t="str">
            <v>No Students</v>
          </cell>
          <cell r="AA711" t="str">
            <v>No Students</v>
          </cell>
          <cell r="AB711" t="str">
            <v>No Students</v>
          </cell>
          <cell r="AC711" t="str">
            <v>N&lt;10</v>
          </cell>
          <cell r="AD711" t="str">
            <v>N&lt;10</v>
          </cell>
          <cell r="AE711" t="str">
            <v>N&lt;10</v>
          </cell>
          <cell r="AF711">
            <v>13</v>
          </cell>
          <cell r="AG711">
            <v>0.72409999999999997</v>
          </cell>
        </row>
        <row r="712">
          <cell r="C712">
            <v>2802</v>
          </cell>
          <cell r="D712" t="str">
            <v xml:space="preserve">Lake Roosevelt Elementary </v>
          </cell>
          <cell r="E712">
            <v>44</v>
          </cell>
          <cell r="F712">
            <v>0</v>
          </cell>
          <cell r="G712">
            <v>62</v>
          </cell>
          <cell r="H712">
            <v>47</v>
          </cell>
          <cell r="I712">
            <v>44</v>
          </cell>
          <cell r="J712">
            <v>62</v>
          </cell>
          <cell r="K712">
            <v>45</v>
          </cell>
          <cell r="L712">
            <v>51</v>
          </cell>
          <cell r="M712">
            <v>0</v>
          </cell>
          <cell r="N712">
            <v>0</v>
          </cell>
          <cell r="O712">
            <v>0</v>
          </cell>
          <cell r="P712">
            <v>0</v>
          </cell>
          <cell r="Q712">
            <v>0</v>
          </cell>
          <cell r="R712">
            <v>0</v>
          </cell>
          <cell r="S712">
            <v>10</v>
          </cell>
          <cell r="T712" t="str">
            <v>No Students</v>
          </cell>
          <cell r="U712">
            <v>31</v>
          </cell>
          <cell r="V712">
            <v>29</v>
          </cell>
          <cell r="W712">
            <v>22</v>
          </cell>
          <cell r="X712">
            <v>45</v>
          </cell>
          <cell r="Y712">
            <v>37</v>
          </cell>
          <cell r="Z712">
            <v>35</v>
          </cell>
          <cell r="AA712" t="str">
            <v>No Students</v>
          </cell>
          <cell r="AB712" t="str">
            <v>No Students</v>
          </cell>
          <cell r="AC712" t="str">
            <v>No Students</v>
          </cell>
          <cell r="AD712" t="str">
            <v>No Students</v>
          </cell>
          <cell r="AE712" t="str">
            <v>No Students</v>
          </cell>
          <cell r="AF712" t="str">
            <v>No Students</v>
          </cell>
          <cell r="AG712">
            <v>0.5887</v>
          </cell>
        </row>
        <row r="713">
          <cell r="C713">
            <v>2801</v>
          </cell>
          <cell r="D713" t="str">
            <v>Lake Roosevelt Jr/Sr High School</v>
          </cell>
          <cell r="E713">
            <v>0</v>
          </cell>
          <cell r="F713">
            <v>0</v>
          </cell>
          <cell r="G713">
            <v>0</v>
          </cell>
          <cell r="H713">
            <v>0</v>
          </cell>
          <cell r="I713">
            <v>0</v>
          </cell>
          <cell r="J713">
            <v>0</v>
          </cell>
          <cell r="K713">
            <v>0</v>
          </cell>
          <cell r="L713">
            <v>0</v>
          </cell>
          <cell r="M713">
            <v>52</v>
          </cell>
          <cell r="N713">
            <v>59</v>
          </cell>
          <cell r="O713">
            <v>70</v>
          </cell>
          <cell r="P713">
            <v>73</v>
          </cell>
          <cell r="Q713">
            <v>63</v>
          </cell>
          <cell r="R713">
            <v>47</v>
          </cell>
          <cell r="S713" t="str">
            <v>No Students</v>
          </cell>
          <cell r="T713" t="str">
            <v>No Students</v>
          </cell>
          <cell r="U713" t="str">
            <v>No Students</v>
          </cell>
          <cell r="V713" t="str">
            <v>No Students</v>
          </cell>
          <cell r="W713" t="str">
            <v>No Students</v>
          </cell>
          <cell r="X713" t="str">
            <v>No Students</v>
          </cell>
          <cell r="Y713" t="str">
            <v>No Students</v>
          </cell>
          <cell r="Z713" t="str">
            <v>No Students</v>
          </cell>
          <cell r="AA713">
            <v>34</v>
          </cell>
          <cell r="AB713">
            <v>39</v>
          </cell>
          <cell r="AC713">
            <v>38</v>
          </cell>
          <cell r="AD713">
            <v>51</v>
          </cell>
          <cell r="AE713">
            <v>38</v>
          </cell>
          <cell r="AF713">
            <v>32</v>
          </cell>
          <cell r="AG713">
            <v>0.63739999999999997</v>
          </cell>
        </row>
        <row r="714">
          <cell r="C714">
            <v>1776</v>
          </cell>
          <cell r="D714" t="str">
            <v>Contract Learning Center</v>
          </cell>
          <cell r="E714">
            <v>0</v>
          </cell>
          <cell r="F714">
            <v>0</v>
          </cell>
          <cell r="G714">
            <v>0</v>
          </cell>
          <cell r="H714">
            <v>0</v>
          </cell>
          <cell r="I714">
            <v>0</v>
          </cell>
          <cell r="J714">
            <v>0</v>
          </cell>
          <cell r="K714">
            <v>0</v>
          </cell>
          <cell r="L714">
            <v>0</v>
          </cell>
          <cell r="M714">
            <v>0</v>
          </cell>
          <cell r="N714">
            <v>0</v>
          </cell>
          <cell r="O714">
            <v>0</v>
          </cell>
          <cell r="P714">
            <v>3</v>
          </cell>
          <cell r="Q714">
            <v>5</v>
          </cell>
          <cell r="R714">
            <v>25</v>
          </cell>
          <cell r="S714" t="str">
            <v>No Students</v>
          </cell>
          <cell r="T714" t="str">
            <v>No Students</v>
          </cell>
          <cell r="U714" t="str">
            <v>No Students</v>
          </cell>
          <cell r="V714" t="str">
            <v>No Students</v>
          </cell>
          <cell r="W714" t="str">
            <v>No Students</v>
          </cell>
          <cell r="X714" t="str">
            <v>No Students</v>
          </cell>
          <cell r="Y714" t="str">
            <v>No Students</v>
          </cell>
          <cell r="Z714" t="str">
            <v>No Students</v>
          </cell>
          <cell r="AA714" t="str">
            <v>No Students</v>
          </cell>
          <cell r="AB714" t="str">
            <v>No Students</v>
          </cell>
          <cell r="AC714" t="str">
            <v>No Students</v>
          </cell>
          <cell r="AD714" t="str">
            <v>N&lt;10</v>
          </cell>
          <cell r="AE714" t="str">
            <v>N&lt;10</v>
          </cell>
          <cell r="AF714">
            <v>25</v>
          </cell>
          <cell r="AG714">
            <v>1</v>
          </cell>
        </row>
        <row r="715">
          <cell r="C715">
            <v>2555</v>
          </cell>
          <cell r="D715" t="str">
            <v>Grandview High School</v>
          </cell>
          <cell r="E715">
            <v>0</v>
          </cell>
          <cell r="F715">
            <v>0</v>
          </cell>
          <cell r="G715">
            <v>0</v>
          </cell>
          <cell r="H715">
            <v>0</v>
          </cell>
          <cell r="I715">
            <v>0</v>
          </cell>
          <cell r="J715">
            <v>0</v>
          </cell>
          <cell r="K715">
            <v>0</v>
          </cell>
          <cell r="L715">
            <v>0</v>
          </cell>
          <cell r="M715">
            <v>0</v>
          </cell>
          <cell r="N715">
            <v>0</v>
          </cell>
          <cell r="O715">
            <v>291</v>
          </cell>
          <cell r="P715">
            <v>302</v>
          </cell>
          <cell r="Q715">
            <v>298</v>
          </cell>
          <cell r="R715">
            <v>241</v>
          </cell>
          <cell r="S715" t="str">
            <v>No Students</v>
          </cell>
          <cell r="T715" t="str">
            <v>No Students</v>
          </cell>
          <cell r="U715" t="str">
            <v>No Students</v>
          </cell>
          <cell r="V715" t="str">
            <v>No Students</v>
          </cell>
          <cell r="W715" t="str">
            <v>No Students</v>
          </cell>
          <cell r="X715" t="str">
            <v>No Students</v>
          </cell>
          <cell r="Y715" t="str">
            <v>No Students</v>
          </cell>
          <cell r="Z715" t="str">
            <v>No Students</v>
          </cell>
          <cell r="AA715" t="str">
            <v>No Students</v>
          </cell>
          <cell r="AB715" t="str">
            <v>No Students</v>
          </cell>
          <cell r="AC715">
            <v>257</v>
          </cell>
          <cell r="AD715">
            <v>261</v>
          </cell>
          <cell r="AE715">
            <v>252</v>
          </cell>
          <cell r="AF715">
            <v>206</v>
          </cell>
          <cell r="AG715">
            <v>0.86219999999999997</v>
          </cell>
        </row>
        <row r="716">
          <cell r="C716">
            <v>3071</v>
          </cell>
          <cell r="D716" t="str">
            <v>Grandview Middle School</v>
          </cell>
          <cell r="E716">
            <v>0</v>
          </cell>
          <cell r="F716">
            <v>0</v>
          </cell>
          <cell r="G716">
            <v>0</v>
          </cell>
          <cell r="H716">
            <v>0</v>
          </cell>
          <cell r="I716">
            <v>0</v>
          </cell>
          <cell r="J716">
            <v>0</v>
          </cell>
          <cell r="K716">
            <v>0</v>
          </cell>
          <cell r="L716">
            <v>300</v>
          </cell>
          <cell r="M716">
            <v>279</v>
          </cell>
          <cell r="N716">
            <v>290</v>
          </cell>
          <cell r="O716">
            <v>0</v>
          </cell>
          <cell r="P716">
            <v>0</v>
          </cell>
          <cell r="Q716">
            <v>0</v>
          </cell>
          <cell r="R716">
            <v>0</v>
          </cell>
          <cell r="S716" t="str">
            <v>No Students</v>
          </cell>
          <cell r="T716" t="str">
            <v>No Students</v>
          </cell>
          <cell r="U716" t="str">
            <v>No Students</v>
          </cell>
          <cell r="V716" t="str">
            <v>No Students</v>
          </cell>
          <cell r="W716" t="str">
            <v>No Students</v>
          </cell>
          <cell r="X716" t="str">
            <v>No Students</v>
          </cell>
          <cell r="Y716" t="str">
            <v>No Students</v>
          </cell>
          <cell r="Z716">
            <v>271</v>
          </cell>
          <cell r="AA716">
            <v>253</v>
          </cell>
          <cell r="AB716">
            <v>252</v>
          </cell>
          <cell r="AC716" t="str">
            <v>No Students</v>
          </cell>
          <cell r="AD716" t="str">
            <v>No Students</v>
          </cell>
          <cell r="AE716" t="str">
            <v>No Students</v>
          </cell>
          <cell r="AF716" t="str">
            <v>No Students</v>
          </cell>
          <cell r="AG716">
            <v>0.89300000000000002</v>
          </cell>
        </row>
        <row r="717">
          <cell r="C717">
            <v>2345</v>
          </cell>
          <cell r="D717" t="str">
            <v>Mcclure Elementary School</v>
          </cell>
          <cell r="E717">
            <v>71</v>
          </cell>
          <cell r="F717">
            <v>0</v>
          </cell>
          <cell r="G717">
            <v>88</v>
          </cell>
          <cell r="H717">
            <v>93</v>
          </cell>
          <cell r="I717">
            <v>85</v>
          </cell>
          <cell r="J717">
            <v>82</v>
          </cell>
          <cell r="K717">
            <v>77</v>
          </cell>
          <cell r="L717">
            <v>0</v>
          </cell>
          <cell r="M717">
            <v>0</v>
          </cell>
          <cell r="N717">
            <v>0</v>
          </cell>
          <cell r="O717">
            <v>0</v>
          </cell>
          <cell r="P717">
            <v>0</v>
          </cell>
          <cell r="Q717">
            <v>0</v>
          </cell>
          <cell r="R717">
            <v>0</v>
          </cell>
          <cell r="S717">
            <v>61</v>
          </cell>
          <cell r="T717" t="str">
            <v>No Students</v>
          </cell>
          <cell r="U717">
            <v>76</v>
          </cell>
          <cell r="V717">
            <v>86</v>
          </cell>
          <cell r="W717">
            <v>81</v>
          </cell>
          <cell r="X717">
            <v>76</v>
          </cell>
          <cell r="Y717">
            <v>69</v>
          </cell>
          <cell r="Z717" t="str">
            <v>No Students</v>
          </cell>
          <cell r="AA717" t="str">
            <v>No Students</v>
          </cell>
          <cell r="AB717" t="str">
            <v>No Students</v>
          </cell>
          <cell r="AC717" t="str">
            <v>No Students</v>
          </cell>
          <cell r="AD717" t="str">
            <v>No Students</v>
          </cell>
          <cell r="AE717" t="str">
            <v>No Students</v>
          </cell>
          <cell r="AF717" t="str">
            <v>No Students</v>
          </cell>
          <cell r="AG717">
            <v>0.9052</v>
          </cell>
        </row>
        <row r="718">
          <cell r="C718">
            <v>3013</v>
          </cell>
          <cell r="D718" t="str">
            <v>Smith Elementary School</v>
          </cell>
          <cell r="E718">
            <v>72</v>
          </cell>
          <cell r="F718">
            <v>0</v>
          </cell>
          <cell r="G718">
            <v>69</v>
          </cell>
          <cell r="H718">
            <v>80</v>
          </cell>
          <cell r="I718">
            <v>76</v>
          </cell>
          <cell r="J718">
            <v>75</v>
          </cell>
          <cell r="K718">
            <v>91</v>
          </cell>
          <cell r="L718">
            <v>0</v>
          </cell>
          <cell r="M718">
            <v>0</v>
          </cell>
          <cell r="N718">
            <v>0</v>
          </cell>
          <cell r="O718">
            <v>0</v>
          </cell>
          <cell r="P718">
            <v>0</v>
          </cell>
          <cell r="Q718">
            <v>0</v>
          </cell>
          <cell r="R718">
            <v>0</v>
          </cell>
          <cell r="S718">
            <v>53</v>
          </cell>
          <cell r="T718" t="str">
            <v>No Students</v>
          </cell>
          <cell r="U718">
            <v>64</v>
          </cell>
          <cell r="V718">
            <v>77</v>
          </cell>
          <cell r="W718">
            <v>64</v>
          </cell>
          <cell r="X718">
            <v>70</v>
          </cell>
          <cell r="Y718">
            <v>84</v>
          </cell>
          <cell r="Z718" t="str">
            <v>No Students</v>
          </cell>
          <cell r="AA718" t="str">
            <v>No Students</v>
          </cell>
          <cell r="AB718" t="str">
            <v>No Students</v>
          </cell>
          <cell r="AC718" t="str">
            <v>No Students</v>
          </cell>
          <cell r="AD718" t="str">
            <v>No Students</v>
          </cell>
          <cell r="AE718" t="str">
            <v>No Students</v>
          </cell>
          <cell r="AF718" t="str">
            <v>No Students</v>
          </cell>
          <cell r="AG718">
            <v>0.88980000000000004</v>
          </cell>
        </row>
        <row r="719">
          <cell r="C719">
            <v>5399</v>
          </cell>
          <cell r="D719" t="str">
            <v>Step Up to College Open Doors High School</v>
          </cell>
          <cell r="E719">
            <v>0</v>
          </cell>
          <cell r="F719">
            <v>0</v>
          </cell>
          <cell r="G719">
            <v>0</v>
          </cell>
          <cell r="H719">
            <v>0</v>
          </cell>
          <cell r="I719">
            <v>0</v>
          </cell>
          <cell r="J719">
            <v>0</v>
          </cell>
          <cell r="K719">
            <v>0</v>
          </cell>
          <cell r="L719">
            <v>0</v>
          </cell>
          <cell r="M719">
            <v>0</v>
          </cell>
          <cell r="N719">
            <v>0</v>
          </cell>
          <cell r="O719">
            <v>0</v>
          </cell>
          <cell r="P719">
            <v>0</v>
          </cell>
          <cell r="Q719">
            <v>0</v>
          </cell>
          <cell r="R719">
            <v>6</v>
          </cell>
          <cell r="S719" t="str">
            <v>No Students</v>
          </cell>
          <cell r="T719" t="str">
            <v>No Students</v>
          </cell>
          <cell r="U719" t="str">
            <v>No Students</v>
          </cell>
          <cell r="V719" t="str">
            <v>No Students</v>
          </cell>
          <cell r="W719" t="str">
            <v>No Students</v>
          </cell>
          <cell r="X719" t="str">
            <v>No Students</v>
          </cell>
          <cell r="Y719" t="str">
            <v>No Students</v>
          </cell>
          <cell r="Z719" t="str">
            <v>No Students</v>
          </cell>
          <cell r="AA719" t="str">
            <v>No Students</v>
          </cell>
          <cell r="AB719" t="str">
            <v>No Students</v>
          </cell>
          <cell r="AC719" t="str">
            <v>No Students</v>
          </cell>
          <cell r="AD719" t="str">
            <v>No Students</v>
          </cell>
          <cell r="AE719" t="str">
            <v>No Students</v>
          </cell>
          <cell r="AF719" t="str">
            <v>N&lt;10</v>
          </cell>
          <cell r="AG719">
            <v>1</v>
          </cell>
        </row>
        <row r="720">
          <cell r="C720">
            <v>2756</v>
          </cell>
          <cell r="D720" t="str">
            <v>Thompson Elementary School</v>
          </cell>
          <cell r="E720">
            <v>86</v>
          </cell>
          <cell r="F720">
            <v>0</v>
          </cell>
          <cell r="G720">
            <v>84</v>
          </cell>
          <cell r="H720">
            <v>87</v>
          </cell>
          <cell r="I720">
            <v>82</v>
          </cell>
          <cell r="J720">
            <v>90</v>
          </cell>
          <cell r="K720">
            <v>89</v>
          </cell>
          <cell r="L720">
            <v>0</v>
          </cell>
          <cell r="M720">
            <v>0</v>
          </cell>
          <cell r="N720">
            <v>0</v>
          </cell>
          <cell r="O720">
            <v>0</v>
          </cell>
          <cell r="P720">
            <v>0</v>
          </cell>
          <cell r="Q720">
            <v>0</v>
          </cell>
          <cell r="R720">
            <v>0</v>
          </cell>
          <cell r="S720">
            <v>70</v>
          </cell>
          <cell r="T720" t="str">
            <v>No Students</v>
          </cell>
          <cell r="U720">
            <v>76</v>
          </cell>
          <cell r="V720">
            <v>71</v>
          </cell>
          <cell r="W720">
            <v>68</v>
          </cell>
          <cell r="X720">
            <v>74</v>
          </cell>
          <cell r="Y720">
            <v>80</v>
          </cell>
          <cell r="Z720" t="str">
            <v>No Students</v>
          </cell>
          <cell r="AA720" t="str">
            <v>No Students</v>
          </cell>
          <cell r="AB720" t="str">
            <v>No Students</v>
          </cell>
          <cell r="AC720" t="str">
            <v>No Students</v>
          </cell>
          <cell r="AD720" t="str">
            <v>No Students</v>
          </cell>
          <cell r="AE720" t="str">
            <v>No Students</v>
          </cell>
          <cell r="AF720" t="str">
            <v>No Students</v>
          </cell>
          <cell r="AG720">
            <v>0.84750000000000003</v>
          </cell>
        </row>
        <row r="721">
          <cell r="C721">
            <v>3314</v>
          </cell>
          <cell r="D721" t="str">
            <v>Granger High School</v>
          </cell>
          <cell r="E721">
            <v>0</v>
          </cell>
          <cell r="F721">
            <v>0</v>
          </cell>
          <cell r="G721">
            <v>0</v>
          </cell>
          <cell r="H721">
            <v>0</v>
          </cell>
          <cell r="I721">
            <v>0</v>
          </cell>
          <cell r="J721">
            <v>0</v>
          </cell>
          <cell r="K721">
            <v>0</v>
          </cell>
          <cell r="L721">
            <v>0</v>
          </cell>
          <cell r="M721">
            <v>0</v>
          </cell>
          <cell r="N721">
            <v>0</v>
          </cell>
          <cell r="O721">
            <v>117</v>
          </cell>
          <cell r="P721">
            <v>98</v>
          </cell>
          <cell r="Q721">
            <v>101</v>
          </cell>
          <cell r="R721">
            <v>123</v>
          </cell>
          <cell r="S721" t="str">
            <v>No Students</v>
          </cell>
          <cell r="T721" t="str">
            <v>No Students</v>
          </cell>
          <cell r="U721" t="str">
            <v>No Students</v>
          </cell>
          <cell r="V721" t="str">
            <v>No Students</v>
          </cell>
          <cell r="W721" t="str">
            <v>No Students</v>
          </cell>
          <cell r="X721" t="str">
            <v>No Students</v>
          </cell>
          <cell r="Y721" t="str">
            <v>No Students</v>
          </cell>
          <cell r="Z721" t="str">
            <v>No Students</v>
          </cell>
          <cell r="AA721" t="str">
            <v>No Students</v>
          </cell>
          <cell r="AB721" t="str">
            <v>No Students</v>
          </cell>
          <cell r="AC721">
            <v>110</v>
          </cell>
          <cell r="AD721">
            <v>89</v>
          </cell>
          <cell r="AE721">
            <v>93</v>
          </cell>
          <cell r="AF721">
            <v>109</v>
          </cell>
          <cell r="AG721">
            <v>0.91339999999999999</v>
          </cell>
        </row>
        <row r="722">
          <cell r="C722">
            <v>2531</v>
          </cell>
          <cell r="D722" t="str">
            <v>Granger Middle School</v>
          </cell>
          <cell r="E722">
            <v>0</v>
          </cell>
          <cell r="F722">
            <v>0</v>
          </cell>
          <cell r="G722">
            <v>0</v>
          </cell>
          <cell r="H722">
            <v>0</v>
          </cell>
          <cell r="I722">
            <v>0</v>
          </cell>
          <cell r="J722">
            <v>0</v>
          </cell>
          <cell r="K722">
            <v>90</v>
          </cell>
          <cell r="L722">
            <v>119</v>
          </cell>
          <cell r="M722">
            <v>127</v>
          </cell>
          <cell r="N722">
            <v>105</v>
          </cell>
          <cell r="O722">
            <v>0</v>
          </cell>
          <cell r="P722">
            <v>0</v>
          </cell>
          <cell r="Q722">
            <v>0</v>
          </cell>
          <cell r="R722">
            <v>0</v>
          </cell>
          <cell r="S722" t="str">
            <v>No Students</v>
          </cell>
          <cell r="T722" t="str">
            <v>No Students</v>
          </cell>
          <cell r="U722" t="str">
            <v>No Students</v>
          </cell>
          <cell r="V722" t="str">
            <v>No Students</v>
          </cell>
          <cell r="W722" t="str">
            <v>No Students</v>
          </cell>
          <cell r="X722" t="str">
            <v>No Students</v>
          </cell>
          <cell r="Y722">
            <v>86</v>
          </cell>
          <cell r="Z722">
            <v>111</v>
          </cell>
          <cell r="AA722">
            <v>114</v>
          </cell>
          <cell r="AB722">
            <v>99</v>
          </cell>
          <cell r="AC722" t="str">
            <v>No Students</v>
          </cell>
          <cell r="AD722" t="str">
            <v>No Students</v>
          </cell>
          <cell r="AE722" t="str">
            <v>No Students</v>
          </cell>
          <cell r="AF722" t="str">
            <v>No Students</v>
          </cell>
          <cell r="AG722">
            <v>0.92969999999999997</v>
          </cell>
        </row>
        <row r="723">
          <cell r="C723">
            <v>4535</v>
          </cell>
          <cell r="D723" t="str">
            <v>Roosevelt Elementary</v>
          </cell>
          <cell r="E723">
            <v>101</v>
          </cell>
          <cell r="F723">
            <v>0</v>
          </cell>
          <cell r="G723">
            <v>91</v>
          </cell>
          <cell r="H723">
            <v>104</v>
          </cell>
          <cell r="I723">
            <v>109</v>
          </cell>
          <cell r="J723">
            <v>105</v>
          </cell>
          <cell r="K723">
            <v>0</v>
          </cell>
          <cell r="L723">
            <v>0</v>
          </cell>
          <cell r="M723">
            <v>0</v>
          </cell>
          <cell r="N723">
            <v>0</v>
          </cell>
          <cell r="O723">
            <v>0</v>
          </cell>
          <cell r="P723">
            <v>0</v>
          </cell>
          <cell r="Q723">
            <v>0</v>
          </cell>
          <cell r="R723">
            <v>0</v>
          </cell>
          <cell r="S723">
            <v>48</v>
          </cell>
          <cell r="T723" t="str">
            <v>No Students</v>
          </cell>
          <cell r="U723">
            <v>77</v>
          </cell>
          <cell r="V723">
            <v>86</v>
          </cell>
          <cell r="W723">
            <v>98</v>
          </cell>
          <cell r="X723">
            <v>93</v>
          </cell>
          <cell r="Y723" t="str">
            <v>No Students</v>
          </cell>
          <cell r="Z723" t="str">
            <v>No Students</v>
          </cell>
          <cell r="AA723" t="str">
            <v>No Students</v>
          </cell>
          <cell r="AB723" t="str">
            <v>No Students</v>
          </cell>
          <cell r="AC723" t="str">
            <v>No Students</v>
          </cell>
          <cell r="AD723" t="str">
            <v>No Students</v>
          </cell>
          <cell r="AE723" t="str">
            <v>No Students</v>
          </cell>
          <cell r="AF723" t="str">
            <v>No Students</v>
          </cell>
          <cell r="AG723">
            <v>0.78820000000000001</v>
          </cell>
        </row>
        <row r="724">
          <cell r="C724">
            <v>5171</v>
          </cell>
          <cell r="D724" t="str">
            <v>Crossroads High School</v>
          </cell>
          <cell r="E724">
            <v>0</v>
          </cell>
          <cell r="F724">
            <v>0</v>
          </cell>
          <cell r="G724">
            <v>0</v>
          </cell>
          <cell r="H724">
            <v>0</v>
          </cell>
          <cell r="I724">
            <v>0</v>
          </cell>
          <cell r="J724">
            <v>0</v>
          </cell>
          <cell r="K724">
            <v>0</v>
          </cell>
          <cell r="L724">
            <v>0</v>
          </cell>
          <cell r="M724">
            <v>0</v>
          </cell>
          <cell r="N724">
            <v>0</v>
          </cell>
          <cell r="O724">
            <v>14</v>
          </cell>
          <cell r="P724">
            <v>34</v>
          </cell>
          <cell r="Q724">
            <v>70</v>
          </cell>
          <cell r="R724">
            <v>85</v>
          </cell>
          <cell r="S724" t="str">
            <v>No Students</v>
          </cell>
          <cell r="T724" t="str">
            <v>No Students</v>
          </cell>
          <cell r="U724" t="str">
            <v>No Students</v>
          </cell>
          <cell r="V724" t="str">
            <v>No Students</v>
          </cell>
          <cell r="W724" t="str">
            <v>No Students</v>
          </cell>
          <cell r="X724" t="str">
            <v>No Students</v>
          </cell>
          <cell r="Y724" t="str">
            <v>No Students</v>
          </cell>
          <cell r="Z724" t="str">
            <v>No Students</v>
          </cell>
          <cell r="AA724" t="str">
            <v>No Students</v>
          </cell>
          <cell r="AB724" t="str">
            <v>No Students</v>
          </cell>
          <cell r="AC724" t="str">
            <v>N&lt;10</v>
          </cell>
          <cell r="AD724">
            <v>14</v>
          </cell>
          <cell r="AE724">
            <v>40</v>
          </cell>
          <cell r="AF724">
            <v>47</v>
          </cell>
          <cell r="AG724">
            <v>0.51719999999999999</v>
          </cell>
        </row>
        <row r="725">
          <cell r="C725">
            <v>2580</v>
          </cell>
          <cell r="D725" t="str">
            <v>Granite Falls High School</v>
          </cell>
          <cell r="E725">
            <v>0</v>
          </cell>
          <cell r="F725">
            <v>0</v>
          </cell>
          <cell r="G725">
            <v>0</v>
          </cell>
          <cell r="H725">
            <v>0</v>
          </cell>
          <cell r="I725">
            <v>0</v>
          </cell>
          <cell r="J725">
            <v>0</v>
          </cell>
          <cell r="K725">
            <v>0</v>
          </cell>
          <cell r="L725">
            <v>0</v>
          </cell>
          <cell r="M725">
            <v>0</v>
          </cell>
          <cell r="N725">
            <v>0</v>
          </cell>
          <cell r="O725">
            <v>175</v>
          </cell>
          <cell r="P725">
            <v>153</v>
          </cell>
          <cell r="Q725">
            <v>120</v>
          </cell>
          <cell r="R725">
            <v>101</v>
          </cell>
          <cell r="S725" t="str">
            <v>No Students</v>
          </cell>
          <cell r="T725" t="str">
            <v>No Students</v>
          </cell>
          <cell r="U725" t="str">
            <v>No Students</v>
          </cell>
          <cell r="V725" t="str">
            <v>No Students</v>
          </cell>
          <cell r="W725" t="str">
            <v>No Students</v>
          </cell>
          <cell r="X725" t="str">
            <v>No Students</v>
          </cell>
          <cell r="Y725" t="str">
            <v>No Students</v>
          </cell>
          <cell r="Z725" t="str">
            <v>No Students</v>
          </cell>
          <cell r="AA725" t="str">
            <v>No Students</v>
          </cell>
          <cell r="AB725" t="str">
            <v>No Students</v>
          </cell>
          <cell r="AC725">
            <v>73</v>
          </cell>
          <cell r="AD725">
            <v>55</v>
          </cell>
          <cell r="AE725">
            <v>40</v>
          </cell>
          <cell r="AF725">
            <v>32</v>
          </cell>
          <cell r="AG725">
            <v>0.36430000000000001</v>
          </cell>
        </row>
        <row r="726">
          <cell r="C726">
            <v>4113</v>
          </cell>
          <cell r="D726" t="str">
            <v>Granite Falls Middle School</v>
          </cell>
          <cell r="E726">
            <v>0</v>
          </cell>
          <cell r="F726">
            <v>0</v>
          </cell>
          <cell r="G726">
            <v>0</v>
          </cell>
          <cell r="H726">
            <v>0</v>
          </cell>
          <cell r="I726">
            <v>0</v>
          </cell>
          <cell r="J726">
            <v>0</v>
          </cell>
          <cell r="K726">
            <v>0</v>
          </cell>
          <cell r="L726">
            <v>152</v>
          </cell>
          <cell r="M726">
            <v>170</v>
          </cell>
          <cell r="N726">
            <v>168</v>
          </cell>
          <cell r="O726">
            <v>0</v>
          </cell>
          <cell r="P726">
            <v>0</v>
          </cell>
          <cell r="Q726">
            <v>0</v>
          </cell>
          <cell r="R726">
            <v>0</v>
          </cell>
          <cell r="S726" t="str">
            <v>No Students</v>
          </cell>
          <cell r="T726" t="str">
            <v>No Students</v>
          </cell>
          <cell r="U726" t="str">
            <v>No Students</v>
          </cell>
          <cell r="V726" t="str">
            <v>No Students</v>
          </cell>
          <cell r="W726" t="str">
            <v>No Students</v>
          </cell>
          <cell r="X726" t="str">
            <v>No Students</v>
          </cell>
          <cell r="Y726" t="str">
            <v>No Students</v>
          </cell>
          <cell r="Z726">
            <v>63</v>
          </cell>
          <cell r="AA726">
            <v>82</v>
          </cell>
          <cell r="AB726">
            <v>75</v>
          </cell>
          <cell r="AC726" t="str">
            <v>No Students</v>
          </cell>
          <cell r="AD726" t="str">
            <v>No Students</v>
          </cell>
          <cell r="AE726" t="str">
            <v>No Students</v>
          </cell>
          <cell r="AF726" t="str">
            <v>No Students</v>
          </cell>
          <cell r="AG726">
            <v>0.44900000000000001</v>
          </cell>
        </row>
        <row r="727">
          <cell r="C727">
            <v>5349</v>
          </cell>
          <cell r="D727" t="str">
            <v>Granite Falls Open Doors</v>
          </cell>
          <cell r="E727">
            <v>0</v>
          </cell>
          <cell r="F727">
            <v>0</v>
          </cell>
          <cell r="G727">
            <v>0</v>
          </cell>
          <cell r="H727">
            <v>0</v>
          </cell>
          <cell r="I727">
            <v>0</v>
          </cell>
          <cell r="J727">
            <v>0</v>
          </cell>
          <cell r="K727">
            <v>0</v>
          </cell>
          <cell r="L727">
            <v>0</v>
          </cell>
          <cell r="M727">
            <v>0</v>
          </cell>
          <cell r="N727">
            <v>0</v>
          </cell>
          <cell r="O727">
            <v>0</v>
          </cell>
          <cell r="P727">
            <v>0</v>
          </cell>
          <cell r="Q727">
            <v>3</v>
          </cell>
          <cell r="R727">
            <v>50</v>
          </cell>
          <cell r="S727" t="str">
            <v>No Students</v>
          </cell>
          <cell r="T727" t="str">
            <v>No Students</v>
          </cell>
          <cell r="U727" t="str">
            <v>No Students</v>
          </cell>
          <cell r="V727" t="str">
            <v>No Students</v>
          </cell>
          <cell r="W727" t="str">
            <v>No Students</v>
          </cell>
          <cell r="X727" t="str">
            <v>No Students</v>
          </cell>
          <cell r="Y727" t="str">
            <v>No Students</v>
          </cell>
          <cell r="Z727" t="str">
            <v>No Students</v>
          </cell>
          <cell r="AA727" t="str">
            <v>No Students</v>
          </cell>
          <cell r="AB727" t="str">
            <v>No Students</v>
          </cell>
          <cell r="AC727" t="str">
            <v>No Students</v>
          </cell>
          <cell r="AD727" t="str">
            <v>No Students</v>
          </cell>
          <cell r="AE727" t="str">
            <v>N&lt;10</v>
          </cell>
          <cell r="AF727">
            <v>42</v>
          </cell>
          <cell r="AG727">
            <v>0.81130000000000002</v>
          </cell>
        </row>
        <row r="728">
          <cell r="C728">
            <v>4479</v>
          </cell>
          <cell r="D728" t="str">
            <v>Monte Cristo Elementary</v>
          </cell>
          <cell r="E728">
            <v>0</v>
          </cell>
          <cell r="F728">
            <v>0</v>
          </cell>
          <cell r="G728">
            <v>0</v>
          </cell>
          <cell r="H728">
            <v>0</v>
          </cell>
          <cell r="I728">
            <v>164</v>
          </cell>
          <cell r="J728">
            <v>178</v>
          </cell>
          <cell r="K728">
            <v>129</v>
          </cell>
          <cell r="L728">
            <v>0</v>
          </cell>
          <cell r="M728">
            <v>0</v>
          </cell>
          <cell r="N728">
            <v>0</v>
          </cell>
          <cell r="O728">
            <v>0</v>
          </cell>
          <cell r="P728">
            <v>0</v>
          </cell>
          <cell r="Q728">
            <v>0</v>
          </cell>
          <cell r="R728">
            <v>0</v>
          </cell>
          <cell r="S728" t="str">
            <v>No Students</v>
          </cell>
          <cell r="T728" t="str">
            <v>No Students</v>
          </cell>
          <cell r="U728" t="str">
            <v>No Students</v>
          </cell>
          <cell r="V728" t="str">
            <v>No Students</v>
          </cell>
          <cell r="W728">
            <v>71</v>
          </cell>
          <cell r="X728">
            <v>86</v>
          </cell>
          <cell r="Y728">
            <v>60</v>
          </cell>
          <cell r="Z728" t="str">
            <v>No Students</v>
          </cell>
          <cell r="AA728" t="str">
            <v>No Students</v>
          </cell>
          <cell r="AB728" t="str">
            <v>No Students</v>
          </cell>
          <cell r="AC728" t="str">
            <v>No Students</v>
          </cell>
          <cell r="AD728" t="str">
            <v>No Students</v>
          </cell>
          <cell r="AE728" t="str">
            <v>No Students</v>
          </cell>
          <cell r="AF728" t="str">
            <v>No Students</v>
          </cell>
          <cell r="AG728">
            <v>0.4607</v>
          </cell>
        </row>
        <row r="729">
          <cell r="C729">
            <v>4330</v>
          </cell>
          <cell r="D729" t="str">
            <v>Mountain Way Elementary</v>
          </cell>
          <cell r="E729">
            <v>166</v>
          </cell>
          <cell r="F729">
            <v>0</v>
          </cell>
          <cell r="G729">
            <v>181</v>
          </cell>
          <cell r="H729">
            <v>142</v>
          </cell>
          <cell r="I729">
            <v>1</v>
          </cell>
          <cell r="J729">
            <v>0</v>
          </cell>
          <cell r="K729">
            <v>0</v>
          </cell>
          <cell r="L729">
            <v>0</v>
          </cell>
          <cell r="M729">
            <v>0</v>
          </cell>
          <cell r="N729">
            <v>0</v>
          </cell>
          <cell r="O729">
            <v>0</v>
          </cell>
          <cell r="P729">
            <v>0</v>
          </cell>
          <cell r="Q729">
            <v>0</v>
          </cell>
          <cell r="R729">
            <v>0</v>
          </cell>
          <cell r="S729">
            <v>59</v>
          </cell>
          <cell r="T729" t="str">
            <v>No Students</v>
          </cell>
          <cell r="U729">
            <v>69</v>
          </cell>
          <cell r="V729">
            <v>50</v>
          </cell>
          <cell r="W729" t="str">
            <v>N&lt;10</v>
          </cell>
          <cell r="X729" t="str">
            <v>No Students</v>
          </cell>
          <cell r="Y729" t="str">
            <v>No Students</v>
          </cell>
          <cell r="Z729" t="str">
            <v>No Students</v>
          </cell>
          <cell r="AA729" t="str">
            <v>No Students</v>
          </cell>
          <cell r="AB729" t="str">
            <v>No Students</v>
          </cell>
          <cell r="AC729" t="str">
            <v>No Students</v>
          </cell>
          <cell r="AD729" t="str">
            <v>No Students</v>
          </cell>
          <cell r="AE729" t="str">
            <v>No Students</v>
          </cell>
          <cell r="AF729" t="str">
            <v>No Students</v>
          </cell>
          <cell r="AG729">
            <v>0.36530000000000001</v>
          </cell>
        </row>
        <row r="730">
          <cell r="C730">
            <v>2145</v>
          </cell>
          <cell r="D730" t="str">
            <v>Grapeview Elementary &amp; Middle School</v>
          </cell>
          <cell r="E730">
            <v>40</v>
          </cell>
          <cell r="F730">
            <v>0</v>
          </cell>
          <cell r="G730">
            <v>21</v>
          </cell>
          <cell r="H730">
            <v>21</v>
          </cell>
          <cell r="I730">
            <v>24</v>
          </cell>
          <cell r="J730">
            <v>28</v>
          </cell>
          <cell r="K730">
            <v>23</v>
          </cell>
          <cell r="L730">
            <v>23</v>
          </cell>
          <cell r="M730">
            <v>29</v>
          </cell>
          <cell r="N730">
            <v>32</v>
          </cell>
          <cell r="O730">
            <v>0</v>
          </cell>
          <cell r="P730">
            <v>0</v>
          </cell>
          <cell r="Q730">
            <v>0</v>
          </cell>
          <cell r="R730">
            <v>0</v>
          </cell>
          <cell r="S730">
            <v>20</v>
          </cell>
          <cell r="T730" t="str">
            <v>No Students</v>
          </cell>
          <cell r="U730">
            <v>10</v>
          </cell>
          <cell r="V730" t="str">
            <v>N&lt;10</v>
          </cell>
          <cell r="W730">
            <v>13</v>
          </cell>
          <cell r="X730">
            <v>17</v>
          </cell>
          <cell r="Y730">
            <v>16</v>
          </cell>
          <cell r="Z730" t="str">
            <v>N&lt;10</v>
          </cell>
          <cell r="AA730">
            <v>11</v>
          </cell>
          <cell r="AB730">
            <v>10</v>
          </cell>
          <cell r="AC730" t="str">
            <v>No Students</v>
          </cell>
          <cell r="AD730" t="str">
            <v>No Students</v>
          </cell>
          <cell r="AE730" t="str">
            <v>No Students</v>
          </cell>
          <cell r="AF730" t="str">
            <v>No Students</v>
          </cell>
          <cell r="AG730">
            <v>0.47299999999999998</v>
          </cell>
        </row>
        <row r="731">
          <cell r="C731">
            <v>2097</v>
          </cell>
          <cell r="D731" t="str">
            <v>Great Northern Elementary</v>
          </cell>
          <cell r="E731">
            <v>7</v>
          </cell>
          <cell r="F731">
            <v>0</v>
          </cell>
          <cell r="G731">
            <v>5</v>
          </cell>
          <cell r="H731">
            <v>6</v>
          </cell>
          <cell r="I731">
            <v>5</v>
          </cell>
          <cell r="J731">
            <v>7</v>
          </cell>
          <cell r="K731">
            <v>7</v>
          </cell>
          <cell r="L731">
            <v>1</v>
          </cell>
          <cell r="M731">
            <v>0</v>
          </cell>
          <cell r="N731">
            <v>0</v>
          </cell>
          <cell r="O731">
            <v>0</v>
          </cell>
          <cell r="P731">
            <v>0</v>
          </cell>
          <cell r="Q731">
            <v>0</v>
          </cell>
          <cell r="R731">
            <v>0</v>
          </cell>
          <cell r="S731" t="str">
            <v>N&lt;10</v>
          </cell>
          <cell r="T731" t="str">
            <v>No Students</v>
          </cell>
          <cell r="U731" t="str">
            <v>N&lt;10</v>
          </cell>
          <cell r="V731" t="str">
            <v>N&lt;10</v>
          </cell>
          <cell r="W731" t="str">
            <v>No Students</v>
          </cell>
          <cell r="X731" t="str">
            <v>N&lt;10</v>
          </cell>
          <cell r="Y731" t="str">
            <v>N&lt;10</v>
          </cell>
          <cell r="Z731" t="str">
            <v>N&lt;10</v>
          </cell>
          <cell r="AA731" t="str">
            <v>No Students</v>
          </cell>
          <cell r="AB731" t="str">
            <v>No Students</v>
          </cell>
          <cell r="AC731" t="str">
            <v>No Students</v>
          </cell>
          <cell r="AD731" t="str">
            <v>No Students</v>
          </cell>
          <cell r="AE731" t="str">
            <v>No Students</v>
          </cell>
          <cell r="AF731" t="str">
            <v>No Students</v>
          </cell>
          <cell r="AG731">
            <v>0.3947</v>
          </cell>
        </row>
        <row r="732">
          <cell r="C732">
            <v>2484</v>
          </cell>
          <cell r="D732" t="str">
            <v>Green Mountain School</v>
          </cell>
          <cell r="E732">
            <v>22</v>
          </cell>
          <cell r="F732">
            <v>0</v>
          </cell>
          <cell r="G732">
            <v>18</v>
          </cell>
          <cell r="H732">
            <v>23</v>
          </cell>
          <cell r="I732">
            <v>20</v>
          </cell>
          <cell r="J732">
            <v>20</v>
          </cell>
          <cell r="K732">
            <v>22</v>
          </cell>
          <cell r="L732">
            <v>16</v>
          </cell>
          <cell r="M732">
            <v>19</v>
          </cell>
          <cell r="N732">
            <v>16</v>
          </cell>
          <cell r="O732">
            <v>0</v>
          </cell>
          <cell r="P732">
            <v>0</v>
          </cell>
          <cell r="Q732">
            <v>0</v>
          </cell>
          <cell r="R732">
            <v>0</v>
          </cell>
          <cell r="S732" t="str">
            <v>N&lt;10</v>
          </cell>
          <cell r="T732" t="str">
            <v>No Students</v>
          </cell>
          <cell r="U732" t="str">
            <v>N&lt;10</v>
          </cell>
          <cell r="V732" t="str">
            <v>N&lt;10</v>
          </cell>
          <cell r="W732" t="str">
            <v>N&lt;10</v>
          </cell>
          <cell r="X732" t="str">
            <v>N&lt;10</v>
          </cell>
          <cell r="Y732" t="str">
            <v>N&lt;10</v>
          </cell>
          <cell r="Z732" t="str">
            <v>N&lt;10</v>
          </cell>
          <cell r="AA732" t="str">
            <v>N&lt;10</v>
          </cell>
          <cell r="AB732" t="str">
            <v>N&lt;10</v>
          </cell>
          <cell r="AC732" t="str">
            <v>No Students</v>
          </cell>
          <cell r="AD732" t="str">
            <v>No Students</v>
          </cell>
          <cell r="AE732" t="str">
            <v>No Students</v>
          </cell>
          <cell r="AF732" t="str">
            <v>No Students</v>
          </cell>
          <cell r="AG732">
            <v>0.36359999999999998</v>
          </cell>
        </row>
        <row r="733">
          <cell r="C733">
            <v>2406</v>
          </cell>
          <cell r="D733" t="str">
            <v>Griffin School</v>
          </cell>
          <cell r="E733">
            <v>59</v>
          </cell>
          <cell r="F733">
            <v>0</v>
          </cell>
          <cell r="G733">
            <v>60</v>
          </cell>
          <cell r="H733">
            <v>50</v>
          </cell>
          <cell r="I733">
            <v>60</v>
          </cell>
          <cell r="J733">
            <v>73</v>
          </cell>
          <cell r="K733">
            <v>68</v>
          </cell>
          <cell r="L733">
            <v>57</v>
          </cell>
          <cell r="M733">
            <v>76</v>
          </cell>
          <cell r="N733">
            <v>76</v>
          </cell>
          <cell r="O733">
            <v>0</v>
          </cell>
          <cell r="P733">
            <v>0</v>
          </cell>
          <cell r="Q733">
            <v>0</v>
          </cell>
          <cell r="R733">
            <v>0</v>
          </cell>
          <cell r="S733">
            <v>14</v>
          </cell>
          <cell r="T733" t="str">
            <v>No Students</v>
          </cell>
          <cell r="U733">
            <v>17</v>
          </cell>
          <cell r="V733">
            <v>10</v>
          </cell>
          <cell r="W733">
            <v>15</v>
          </cell>
          <cell r="X733">
            <v>11</v>
          </cell>
          <cell r="Y733">
            <v>22</v>
          </cell>
          <cell r="Z733">
            <v>15</v>
          </cell>
          <cell r="AA733">
            <v>12</v>
          </cell>
          <cell r="AB733">
            <v>10</v>
          </cell>
          <cell r="AC733" t="str">
            <v>No Students</v>
          </cell>
          <cell r="AD733" t="str">
            <v>No Students</v>
          </cell>
          <cell r="AE733" t="str">
            <v>No Students</v>
          </cell>
          <cell r="AF733" t="str">
            <v>No Students</v>
          </cell>
          <cell r="AG733">
            <v>0.21759999999999999</v>
          </cell>
        </row>
        <row r="734">
          <cell r="C734">
            <v>2743</v>
          </cell>
          <cell r="D734" t="str">
            <v>Harrington Elementary School</v>
          </cell>
          <cell r="E734">
            <v>19</v>
          </cell>
          <cell r="F734">
            <v>0</v>
          </cell>
          <cell r="G734">
            <v>11</v>
          </cell>
          <cell r="H734">
            <v>11</v>
          </cell>
          <cell r="I734">
            <v>12</v>
          </cell>
          <cell r="J734">
            <v>15</v>
          </cell>
          <cell r="K734">
            <v>7</v>
          </cell>
          <cell r="L734">
            <v>15</v>
          </cell>
          <cell r="M734">
            <v>0</v>
          </cell>
          <cell r="N734">
            <v>0</v>
          </cell>
          <cell r="O734">
            <v>0</v>
          </cell>
          <cell r="P734">
            <v>0</v>
          </cell>
          <cell r="Q734">
            <v>0</v>
          </cell>
          <cell r="R734">
            <v>0</v>
          </cell>
          <cell r="S734" t="str">
            <v>N&lt;10</v>
          </cell>
          <cell r="T734" t="str">
            <v>No Students</v>
          </cell>
          <cell r="U734" t="str">
            <v>N&lt;10</v>
          </cell>
          <cell r="V734" t="str">
            <v>N&lt;10</v>
          </cell>
          <cell r="W734" t="str">
            <v>N&lt;10</v>
          </cell>
          <cell r="X734" t="str">
            <v>N&lt;10</v>
          </cell>
          <cell r="Y734" t="str">
            <v>N&lt;10</v>
          </cell>
          <cell r="Z734" t="str">
            <v>N&lt;10</v>
          </cell>
          <cell r="AA734" t="str">
            <v>No Students</v>
          </cell>
          <cell r="AB734" t="str">
            <v>No Students</v>
          </cell>
          <cell r="AC734" t="str">
            <v>No Students</v>
          </cell>
          <cell r="AD734" t="str">
            <v>No Students</v>
          </cell>
          <cell r="AE734" t="str">
            <v>No Students</v>
          </cell>
          <cell r="AF734" t="str">
            <v>No Students</v>
          </cell>
          <cell r="AG734">
            <v>0.4556</v>
          </cell>
        </row>
        <row r="735">
          <cell r="C735">
            <v>3113</v>
          </cell>
          <cell r="D735" t="str">
            <v>Harrington High School</v>
          </cell>
          <cell r="E735">
            <v>0</v>
          </cell>
          <cell r="F735">
            <v>0</v>
          </cell>
          <cell r="G735">
            <v>0</v>
          </cell>
          <cell r="H735">
            <v>0</v>
          </cell>
          <cell r="I735">
            <v>0</v>
          </cell>
          <cell r="J735">
            <v>0</v>
          </cell>
          <cell r="K735">
            <v>0</v>
          </cell>
          <cell r="L735">
            <v>0</v>
          </cell>
          <cell r="M735">
            <v>10</v>
          </cell>
          <cell r="N735">
            <v>6</v>
          </cell>
          <cell r="O735">
            <v>8</v>
          </cell>
          <cell r="P735">
            <v>6</v>
          </cell>
          <cell r="Q735">
            <v>8</v>
          </cell>
          <cell r="R735">
            <v>5</v>
          </cell>
          <cell r="S735" t="str">
            <v>No Students</v>
          </cell>
          <cell r="T735" t="str">
            <v>No Students</v>
          </cell>
          <cell r="U735" t="str">
            <v>No Students</v>
          </cell>
          <cell r="V735" t="str">
            <v>No Students</v>
          </cell>
          <cell r="W735" t="str">
            <v>No Students</v>
          </cell>
          <cell r="X735" t="str">
            <v>No Students</v>
          </cell>
          <cell r="Y735" t="str">
            <v>No Students</v>
          </cell>
          <cell r="Z735" t="str">
            <v>No Students</v>
          </cell>
          <cell r="AA735" t="str">
            <v>N&lt;10</v>
          </cell>
          <cell r="AB735" t="str">
            <v>N&lt;10</v>
          </cell>
          <cell r="AC735" t="str">
            <v>N&lt;10</v>
          </cell>
          <cell r="AD735" t="str">
            <v>N&lt;10</v>
          </cell>
          <cell r="AE735" t="str">
            <v>No Students</v>
          </cell>
          <cell r="AF735" t="str">
            <v>N&lt;10</v>
          </cell>
          <cell r="AG735">
            <v>0.46510000000000001</v>
          </cell>
        </row>
        <row r="736">
          <cell r="C736">
            <v>4559</v>
          </cell>
          <cell r="D736" t="str">
            <v>Highland High School</v>
          </cell>
          <cell r="E736">
            <v>0</v>
          </cell>
          <cell r="F736">
            <v>0</v>
          </cell>
          <cell r="G736">
            <v>0</v>
          </cell>
          <cell r="H736">
            <v>0</v>
          </cell>
          <cell r="I736">
            <v>0</v>
          </cell>
          <cell r="J736">
            <v>0</v>
          </cell>
          <cell r="K736">
            <v>0</v>
          </cell>
          <cell r="L736">
            <v>0</v>
          </cell>
          <cell r="M736">
            <v>0</v>
          </cell>
          <cell r="N736">
            <v>0</v>
          </cell>
          <cell r="O736">
            <v>88</v>
          </cell>
          <cell r="P736">
            <v>88</v>
          </cell>
          <cell r="Q736">
            <v>82</v>
          </cell>
          <cell r="R736">
            <v>85</v>
          </cell>
          <cell r="S736" t="str">
            <v>No Students</v>
          </cell>
          <cell r="T736" t="str">
            <v>No Students</v>
          </cell>
          <cell r="U736" t="str">
            <v>No Students</v>
          </cell>
          <cell r="V736" t="str">
            <v>No Students</v>
          </cell>
          <cell r="W736" t="str">
            <v>No Students</v>
          </cell>
          <cell r="X736" t="str">
            <v>No Students</v>
          </cell>
          <cell r="Y736" t="str">
            <v>No Students</v>
          </cell>
          <cell r="Z736" t="str">
            <v>No Students</v>
          </cell>
          <cell r="AA736" t="str">
            <v>No Students</v>
          </cell>
          <cell r="AB736" t="str">
            <v>No Students</v>
          </cell>
          <cell r="AC736">
            <v>69</v>
          </cell>
          <cell r="AD736">
            <v>75</v>
          </cell>
          <cell r="AE736">
            <v>57</v>
          </cell>
          <cell r="AF736">
            <v>60</v>
          </cell>
          <cell r="AG736">
            <v>0.76090000000000002</v>
          </cell>
        </row>
        <row r="737">
          <cell r="C737">
            <v>2718</v>
          </cell>
          <cell r="D737" t="str">
            <v>Highland Junior High School</v>
          </cell>
          <cell r="E737">
            <v>0</v>
          </cell>
          <cell r="F737">
            <v>0</v>
          </cell>
          <cell r="G737">
            <v>0</v>
          </cell>
          <cell r="H737">
            <v>0</v>
          </cell>
          <cell r="I737">
            <v>0</v>
          </cell>
          <cell r="J737">
            <v>0</v>
          </cell>
          <cell r="K737">
            <v>0</v>
          </cell>
          <cell r="L737">
            <v>0</v>
          </cell>
          <cell r="M737">
            <v>92</v>
          </cell>
          <cell r="N737">
            <v>99</v>
          </cell>
          <cell r="O737">
            <v>0</v>
          </cell>
          <cell r="P737">
            <v>0</v>
          </cell>
          <cell r="Q737">
            <v>0</v>
          </cell>
          <cell r="R737">
            <v>0</v>
          </cell>
          <cell r="S737" t="str">
            <v>No Students</v>
          </cell>
          <cell r="T737" t="str">
            <v>No Students</v>
          </cell>
          <cell r="U737" t="str">
            <v>No Students</v>
          </cell>
          <cell r="V737" t="str">
            <v>No Students</v>
          </cell>
          <cell r="W737" t="str">
            <v>No Students</v>
          </cell>
          <cell r="X737" t="str">
            <v>No Students</v>
          </cell>
          <cell r="Y737" t="str">
            <v>No Students</v>
          </cell>
          <cell r="Z737" t="str">
            <v>No Students</v>
          </cell>
          <cell r="AA737">
            <v>81</v>
          </cell>
          <cell r="AB737">
            <v>79</v>
          </cell>
          <cell r="AC737" t="str">
            <v>No Students</v>
          </cell>
          <cell r="AD737" t="str">
            <v>No Students</v>
          </cell>
          <cell r="AE737" t="str">
            <v>No Students</v>
          </cell>
          <cell r="AF737" t="str">
            <v>No Students</v>
          </cell>
          <cell r="AG737">
            <v>0.8377</v>
          </cell>
        </row>
        <row r="738">
          <cell r="C738">
            <v>3072</v>
          </cell>
          <cell r="D738" t="str">
            <v>Marcus Whitman-Cowiche Elementary</v>
          </cell>
          <cell r="E738">
            <v>103</v>
          </cell>
          <cell r="F738">
            <v>0</v>
          </cell>
          <cell r="G738">
            <v>76</v>
          </cell>
          <cell r="H738">
            <v>63</v>
          </cell>
          <cell r="I738">
            <v>54</v>
          </cell>
          <cell r="J738">
            <v>0</v>
          </cell>
          <cell r="K738">
            <v>0</v>
          </cell>
          <cell r="L738">
            <v>0</v>
          </cell>
          <cell r="M738">
            <v>0</v>
          </cell>
          <cell r="N738">
            <v>0</v>
          </cell>
          <cell r="O738">
            <v>0</v>
          </cell>
          <cell r="P738">
            <v>0</v>
          </cell>
          <cell r="Q738">
            <v>0</v>
          </cell>
          <cell r="R738">
            <v>0</v>
          </cell>
          <cell r="S738">
            <v>73</v>
          </cell>
          <cell r="T738" t="str">
            <v>No Students</v>
          </cell>
          <cell r="U738">
            <v>65</v>
          </cell>
          <cell r="V738">
            <v>55</v>
          </cell>
          <cell r="W738">
            <v>45</v>
          </cell>
          <cell r="X738" t="str">
            <v>No Students</v>
          </cell>
          <cell r="Y738" t="str">
            <v>No Students</v>
          </cell>
          <cell r="Z738" t="str">
            <v>No Students</v>
          </cell>
          <cell r="AA738" t="str">
            <v>No Students</v>
          </cell>
          <cell r="AB738" t="str">
            <v>No Students</v>
          </cell>
          <cell r="AC738" t="str">
            <v>No Students</v>
          </cell>
          <cell r="AD738" t="str">
            <v>No Students</v>
          </cell>
          <cell r="AE738" t="str">
            <v>No Students</v>
          </cell>
          <cell r="AF738" t="str">
            <v>No Students</v>
          </cell>
          <cell r="AG738">
            <v>0.80410000000000004</v>
          </cell>
        </row>
        <row r="739">
          <cell r="C739">
            <v>3073</v>
          </cell>
          <cell r="D739" t="str">
            <v>Tieton Intermediate School</v>
          </cell>
          <cell r="E739">
            <v>0</v>
          </cell>
          <cell r="F739">
            <v>0</v>
          </cell>
          <cell r="G739">
            <v>0</v>
          </cell>
          <cell r="H739">
            <v>0</v>
          </cell>
          <cell r="I739">
            <v>0</v>
          </cell>
          <cell r="J739">
            <v>78</v>
          </cell>
          <cell r="K739">
            <v>84</v>
          </cell>
          <cell r="L739">
            <v>76</v>
          </cell>
          <cell r="M739">
            <v>0</v>
          </cell>
          <cell r="N739">
            <v>0</v>
          </cell>
          <cell r="O739">
            <v>0</v>
          </cell>
          <cell r="P739">
            <v>0</v>
          </cell>
          <cell r="Q739">
            <v>0</v>
          </cell>
          <cell r="R739">
            <v>0</v>
          </cell>
          <cell r="S739" t="str">
            <v>No Students</v>
          </cell>
          <cell r="T739" t="str">
            <v>No Students</v>
          </cell>
          <cell r="U739" t="str">
            <v>No Students</v>
          </cell>
          <cell r="V739" t="str">
            <v>No Students</v>
          </cell>
          <cell r="W739" t="str">
            <v>No Students</v>
          </cell>
          <cell r="X739">
            <v>68</v>
          </cell>
          <cell r="Y739">
            <v>72</v>
          </cell>
          <cell r="Z739">
            <v>64</v>
          </cell>
          <cell r="AA739" t="str">
            <v>No Students</v>
          </cell>
          <cell r="AB739" t="str">
            <v>No Students</v>
          </cell>
          <cell r="AC739" t="str">
            <v>No Students</v>
          </cell>
          <cell r="AD739" t="str">
            <v>No Students</v>
          </cell>
          <cell r="AE739" t="str">
            <v>No Students</v>
          </cell>
          <cell r="AF739" t="str">
            <v>No Students</v>
          </cell>
          <cell r="AG739">
            <v>0.85709999999999997</v>
          </cell>
        </row>
        <row r="740">
          <cell r="C740">
            <v>2765</v>
          </cell>
          <cell r="D740" t="str">
            <v>Beverly Park Elem at Glendale</v>
          </cell>
          <cell r="E740">
            <v>74</v>
          </cell>
          <cell r="F740">
            <v>0</v>
          </cell>
          <cell r="G740">
            <v>53</v>
          </cell>
          <cell r="H740">
            <v>64</v>
          </cell>
          <cell r="I740">
            <v>63</v>
          </cell>
          <cell r="J740">
            <v>64</v>
          </cell>
          <cell r="K740">
            <v>71</v>
          </cell>
          <cell r="L740">
            <v>0</v>
          </cell>
          <cell r="M740">
            <v>0</v>
          </cell>
          <cell r="N740">
            <v>0</v>
          </cell>
          <cell r="O740">
            <v>0</v>
          </cell>
          <cell r="P740">
            <v>0</v>
          </cell>
          <cell r="Q740">
            <v>0</v>
          </cell>
          <cell r="R740">
            <v>0</v>
          </cell>
          <cell r="S740">
            <v>46</v>
          </cell>
          <cell r="T740" t="str">
            <v>No Students</v>
          </cell>
          <cell r="U740">
            <v>35</v>
          </cell>
          <cell r="V740">
            <v>54</v>
          </cell>
          <cell r="W740">
            <v>50</v>
          </cell>
          <cell r="X740">
            <v>51</v>
          </cell>
          <cell r="Y740">
            <v>55</v>
          </cell>
          <cell r="Z740" t="str">
            <v>No Students</v>
          </cell>
          <cell r="AA740" t="str">
            <v>No Students</v>
          </cell>
          <cell r="AB740" t="str">
            <v>No Students</v>
          </cell>
          <cell r="AC740" t="str">
            <v>No Students</v>
          </cell>
          <cell r="AD740" t="str">
            <v>No Students</v>
          </cell>
          <cell r="AE740" t="str">
            <v>No Students</v>
          </cell>
          <cell r="AF740" t="str">
            <v>No Students</v>
          </cell>
          <cell r="AG740">
            <v>0.74809999999999999</v>
          </cell>
        </row>
        <row r="741">
          <cell r="C741">
            <v>5028</v>
          </cell>
          <cell r="D741" t="str">
            <v>Big Picture School</v>
          </cell>
          <cell r="E741">
            <v>0</v>
          </cell>
          <cell r="F741">
            <v>0</v>
          </cell>
          <cell r="G741">
            <v>0</v>
          </cell>
          <cell r="H741">
            <v>0</v>
          </cell>
          <cell r="I741">
            <v>0</v>
          </cell>
          <cell r="J741">
            <v>0</v>
          </cell>
          <cell r="K741">
            <v>0</v>
          </cell>
          <cell r="L741">
            <v>32</v>
          </cell>
          <cell r="M741">
            <v>34</v>
          </cell>
          <cell r="N741">
            <v>36</v>
          </cell>
          <cell r="O741">
            <v>36</v>
          </cell>
          <cell r="P741">
            <v>31</v>
          </cell>
          <cell r="Q741">
            <v>32</v>
          </cell>
          <cell r="R741">
            <v>36</v>
          </cell>
          <cell r="S741" t="str">
            <v>No Students</v>
          </cell>
          <cell r="T741" t="str">
            <v>No Students</v>
          </cell>
          <cell r="U741" t="str">
            <v>No Students</v>
          </cell>
          <cell r="V741" t="str">
            <v>No Students</v>
          </cell>
          <cell r="W741" t="str">
            <v>No Students</v>
          </cell>
          <cell r="X741" t="str">
            <v>No Students</v>
          </cell>
          <cell r="Y741" t="str">
            <v>No Students</v>
          </cell>
          <cell r="Z741">
            <v>18</v>
          </cell>
          <cell r="AA741">
            <v>14</v>
          </cell>
          <cell r="AB741">
            <v>15</v>
          </cell>
          <cell r="AC741">
            <v>17</v>
          </cell>
          <cell r="AD741">
            <v>14</v>
          </cell>
          <cell r="AE741">
            <v>24</v>
          </cell>
          <cell r="AF741">
            <v>27</v>
          </cell>
          <cell r="AG741">
            <v>0.54430000000000001</v>
          </cell>
        </row>
        <row r="742">
          <cell r="C742">
            <v>2982</v>
          </cell>
          <cell r="D742" t="str">
            <v>Bow Lake Elementary</v>
          </cell>
          <cell r="E742">
            <v>80</v>
          </cell>
          <cell r="F742">
            <v>0</v>
          </cell>
          <cell r="G742">
            <v>105</v>
          </cell>
          <cell r="H742">
            <v>84</v>
          </cell>
          <cell r="I742">
            <v>82</v>
          </cell>
          <cell r="J742">
            <v>80</v>
          </cell>
          <cell r="K742">
            <v>73</v>
          </cell>
          <cell r="L742">
            <v>0</v>
          </cell>
          <cell r="M742">
            <v>0</v>
          </cell>
          <cell r="N742">
            <v>0</v>
          </cell>
          <cell r="O742">
            <v>0</v>
          </cell>
          <cell r="P742">
            <v>0</v>
          </cell>
          <cell r="Q742">
            <v>0</v>
          </cell>
          <cell r="R742">
            <v>0</v>
          </cell>
          <cell r="S742">
            <v>54</v>
          </cell>
          <cell r="T742" t="str">
            <v>No Students</v>
          </cell>
          <cell r="U742">
            <v>75</v>
          </cell>
          <cell r="V742">
            <v>73</v>
          </cell>
          <cell r="W742">
            <v>63</v>
          </cell>
          <cell r="X742">
            <v>66</v>
          </cell>
          <cell r="Y742">
            <v>60</v>
          </cell>
          <cell r="Z742" t="str">
            <v>No Students</v>
          </cell>
          <cell r="AA742" t="str">
            <v>No Students</v>
          </cell>
          <cell r="AB742" t="str">
            <v>No Students</v>
          </cell>
          <cell r="AC742" t="str">
            <v>No Students</v>
          </cell>
          <cell r="AD742" t="str">
            <v>No Students</v>
          </cell>
          <cell r="AE742" t="str">
            <v>No Students</v>
          </cell>
          <cell r="AF742" t="str">
            <v>No Students</v>
          </cell>
          <cell r="AG742">
            <v>0.77580000000000005</v>
          </cell>
        </row>
        <row r="743">
          <cell r="C743">
            <v>3163</v>
          </cell>
          <cell r="D743" t="str">
            <v>Cascade Middle School</v>
          </cell>
          <cell r="E743">
            <v>0</v>
          </cell>
          <cell r="F743">
            <v>0</v>
          </cell>
          <cell r="G743">
            <v>0</v>
          </cell>
          <cell r="H743">
            <v>0</v>
          </cell>
          <cell r="I743">
            <v>0</v>
          </cell>
          <cell r="J743">
            <v>0</v>
          </cell>
          <cell r="K743">
            <v>0</v>
          </cell>
          <cell r="L743">
            <v>239</v>
          </cell>
          <cell r="M743">
            <v>217</v>
          </cell>
          <cell r="N743">
            <v>229</v>
          </cell>
          <cell r="O743">
            <v>1</v>
          </cell>
          <cell r="P743">
            <v>0</v>
          </cell>
          <cell r="Q743">
            <v>0</v>
          </cell>
          <cell r="R743">
            <v>0</v>
          </cell>
          <cell r="S743" t="str">
            <v>No Students</v>
          </cell>
          <cell r="T743" t="str">
            <v>No Students</v>
          </cell>
          <cell r="U743" t="str">
            <v>No Students</v>
          </cell>
          <cell r="V743" t="str">
            <v>No Students</v>
          </cell>
          <cell r="W743" t="str">
            <v>No Students</v>
          </cell>
          <cell r="X743" t="str">
            <v>No Students</v>
          </cell>
          <cell r="Y743" t="str">
            <v>No Students</v>
          </cell>
          <cell r="Z743">
            <v>195</v>
          </cell>
          <cell r="AA743">
            <v>168</v>
          </cell>
          <cell r="AB743">
            <v>198</v>
          </cell>
          <cell r="AC743" t="str">
            <v>N&lt;10</v>
          </cell>
          <cell r="AD743" t="str">
            <v>No Students</v>
          </cell>
          <cell r="AE743" t="str">
            <v>No Students</v>
          </cell>
          <cell r="AF743" t="str">
            <v>No Students</v>
          </cell>
          <cell r="AG743">
            <v>0.81920000000000004</v>
          </cell>
        </row>
        <row r="744">
          <cell r="C744">
            <v>2926</v>
          </cell>
          <cell r="D744" t="str">
            <v>Cedarhurst Elementary</v>
          </cell>
          <cell r="E744">
            <v>63</v>
          </cell>
          <cell r="F744">
            <v>0</v>
          </cell>
          <cell r="G744">
            <v>60</v>
          </cell>
          <cell r="H744">
            <v>69</v>
          </cell>
          <cell r="I744">
            <v>67</v>
          </cell>
          <cell r="J744">
            <v>82</v>
          </cell>
          <cell r="K744">
            <v>80</v>
          </cell>
          <cell r="L744">
            <v>0</v>
          </cell>
          <cell r="M744">
            <v>0</v>
          </cell>
          <cell r="N744">
            <v>0</v>
          </cell>
          <cell r="O744">
            <v>0</v>
          </cell>
          <cell r="P744">
            <v>0</v>
          </cell>
          <cell r="Q744">
            <v>0</v>
          </cell>
          <cell r="R744">
            <v>0</v>
          </cell>
          <cell r="S744">
            <v>32</v>
          </cell>
          <cell r="T744" t="str">
            <v>No Students</v>
          </cell>
          <cell r="U744">
            <v>38</v>
          </cell>
          <cell r="V744">
            <v>51</v>
          </cell>
          <cell r="W744">
            <v>43</v>
          </cell>
          <cell r="X744">
            <v>64</v>
          </cell>
          <cell r="Y744">
            <v>62</v>
          </cell>
          <cell r="Z744" t="str">
            <v>No Students</v>
          </cell>
          <cell r="AA744" t="str">
            <v>No Students</v>
          </cell>
          <cell r="AB744" t="str">
            <v>No Students</v>
          </cell>
          <cell r="AC744" t="str">
            <v>No Students</v>
          </cell>
          <cell r="AD744" t="str">
            <v>No Students</v>
          </cell>
          <cell r="AE744" t="str">
            <v>No Students</v>
          </cell>
          <cell r="AF744" t="str">
            <v>No Students</v>
          </cell>
          <cell r="AG744">
            <v>0.68879999999999997</v>
          </cell>
        </row>
        <row r="745">
          <cell r="C745">
            <v>3098</v>
          </cell>
          <cell r="D745" t="str">
            <v>Chinook Middle School</v>
          </cell>
          <cell r="E745">
            <v>0</v>
          </cell>
          <cell r="F745">
            <v>0</v>
          </cell>
          <cell r="G745">
            <v>0</v>
          </cell>
          <cell r="H745">
            <v>0</v>
          </cell>
          <cell r="I745">
            <v>0</v>
          </cell>
          <cell r="J745">
            <v>0</v>
          </cell>
          <cell r="K745">
            <v>0</v>
          </cell>
          <cell r="L745">
            <v>202</v>
          </cell>
          <cell r="M745">
            <v>182</v>
          </cell>
          <cell r="N745">
            <v>215</v>
          </cell>
          <cell r="O745">
            <v>0</v>
          </cell>
          <cell r="P745">
            <v>0</v>
          </cell>
          <cell r="Q745">
            <v>0</v>
          </cell>
          <cell r="R745">
            <v>0</v>
          </cell>
          <cell r="S745" t="str">
            <v>No Students</v>
          </cell>
          <cell r="T745" t="str">
            <v>No Students</v>
          </cell>
          <cell r="U745" t="str">
            <v>No Students</v>
          </cell>
          <cell r="V745" t="str">
            <v>No Students</v>
          </cell>
          <cell r="W745" t="str">
            <v>No Students</v>
          </cell>
          <cell r="X745" t="str">
            <v>No Students</v>
          </cell>
          <cell r="Y745" t="str">
            <v>No Students</v>
          </cell>
          <cell r="Z745">
            <v>155</v>
          </cell>
          <cell r="AA745">
            <v>135</v>
          </cell>
          <cell r="AB745">
            <v>169</v>
          </cell>
          <cell r="AC745" t="str">
            <v>No Students</v>
          </cell>
          <cell r="AD745" t="str">
            <v>No Students</v>
          </cell>
          <cell r="AE745" t="str">
            <v>No Students</v>
          </cell>
          <cell r="AF745" t="str">
            <v>No Students</v>
          </cell>
          <cell r="AG745">
            <v>0.76629999999999998</v>
          </cell>
        </row>
        <row r="746">
          <cell r="C746">
            <v>1539</v>
          </cell>
          <cell r="D746" t="str">
            <v>CHOICE Academy</v>
          </cell>
          <cell r="E746">
            <v>0</v>
          </cell>
          <cell r="F746">
            <v>0</v>
          </cell>
          <cell r="G746">
            <v>0</v>
          </cell>
          <cell r="H746">
            <v>0</v>
          </cell>
          <cell r="I746">
            <v>0</v>
          </cell>
          <cell r="J746">
            <v>0</v>
          </cell>
          <cell r="K746">
            <v>0</v>
          </cell>
          <cell r="L746">
            <v>30</v>
          </cell>
          <cell r="M746">
            <v>29</v>
          </cell>
          <cell r="N746">
            <v>29</v>
          </cell>
          <cell r="O746">
            <v>21</v>
          </cell>
          <cell r="P746">
            <v>22</v>
          </cell>
          <cell r="Q746">
            <v>22</v>
          </cell>
          <cell r="R746">
            <v>19</v>
          </cell>
          <cell r="S746" t="str">
            <v>No Students</v>
          </cell>
          <cell r="T746" t="str">
            <v>No Students</v>
          </cell>
          <cell r="U746" t="str">
            <v>No Students</v>
          </cell>
          <cell r="V746" t="str">
            <v>No Students</v>
          </cell>
          <cell r="W746" t="str">
            <v>No Students</v>
          </cell>
          <cell r="X746" t="str">
            <v>No Students</v>
          </cell>
          <cell r="Y746" t="str">
            <v>No Students</v>
          </cell>
          <cell r="Z746">
            <v>16</v>
          </cell>
          <cell r="AA746">
            <v>12</v>
          </cell>
          <cell r="AB746">
            <v>17</v>
          </cell>
          <cell r="AC746">
            <v>12</v>
          </cell>
          <cell r="AD746">
            <v>11</v>
          </cell>
          <cell r="AE746" t="str">
            <v>N&lt;10</v>
          </cell>
          <cell r="AF746" t="str">
            <v>N&lt;10</v>
          </cell>
          <cell r="AG746">
            <v>0.4884</v>
          </cell>
        </row>
        <row r="747">
          <cell r="C747">
            <v>2418</v>
          </cell>
          <cell r="D747" t="str">
            <v>Des Moines Elementary</v>
          </cell>
          <cell r="E747">
            <v>79</v>
          </cell>
          <cell r="F747">
            <v>0</v>
          </cell>
          <cell r="G747">
            <v>86</v>
          </cell>
          <cell r="H747">
            <v>58</v>
          </cell>
          <cell r="I747">
            <v>84</v>
          </cell>
          <cell r="J747">
            <v>82</v>
          </cell>
          <cell r="K747">
            <v>93</v>
          </cell>
          <cell r="L747">
            <v>0</v>
          </cell>
          <cell r="M747">
            <v>0</v>
          </cell>
          <cell r="N747">
            <v>0</v>
          </cell>
          <cell r="O747">
            <v>0</v>
          </cell>
          <cell r="P747">
            <v>0</v>
          </cell>
          <cell r="Q747">
            <v>0</v>
          </cell>
          <cell r="R747">
            <v>0</v>
          </cell>
          <cell r="S747">
            <v>37</v>
          </cell>
          <cell r="T747" t="str">
            <v>No Students</v>
          </cell>
          <cell r="U747">
            <v>47</v>
          </cell>
          <cell r="V747">
            <v>39</v>
          </cell>
          <cell r="W747">
            <v>49</v>
          </cell>
          <cell r="X747">
            <v>54</v>
          </cell>
          <cell r="Y747">
            <v>57</v>
          </cell>
          <cell r="Z747" t="str">
            <v>No Students</v>
          </cell>
          <cell r="AA747" t="str">
            <v>No Students</v>
          </cell>
          <cell r="AB747" t="str">
            <v>No Students</v>
          </cell>
          <cell r="AC747" t="str">
            <v>No Students</v>
          </cell>
          <cell r="AD747" t="str">
            <v>No Students</v>
          </cell>
          <cell r="AE747" t="str">
            <v>No Students</v>
          </cell>
          <cell r="AF747" t="str">
            <v>No Students</v>
          </cell>
          <cell r="AG747">
            <v>0.58709999999999996</v>
          </cell>
        </row>
        <row r="748">
          <cell r="C748">
            <v>3099</v>
          </cell>
          <cell r="D748" t="str">
            <v>Evergreen High School</v>
          </cell>
          <cell r="E748">
            <v>0</v>
          </cell>
          <cell r="F748">
            <v>0</v>
          </cell>
          <cell r="G748">
            <v>0</v>
          </cell>
          <cell r="H748">
            <v>0</v>
          </cell>
          <cell r="I748">
            <v>0</v>
          </cell>
          <cell r="J748">
            <v>0</v>
          </cell>
          <cell r="K748">
            <v>0</v>
          </cell>
          <cell r="L748">
            <v>0</v>
          </cell>
          <cell r="M748">
            <v>0</v>
          </cell>
          <cell r="N748">
            <v>0</v>
          </cell>
          <cell r="O748">
            <v>289</v>
          </cell>
          <cell r="P748">
            <v>252</v>
          </cell>
          <cell r="Q748">
            <v>238</v>
          </cell>
          <cell r="R748">
            <v>264</v>
          </cell>
          <cell r="S748" t="str">
            <v>No Students</v>
          </cell>
          <cell r="T748" t="str">
            <v>No Students</v>
          </cell>
          <cell r="U748" t="str">
            <v>No Students</v>
          </cell>
          <cell r="V748" t="str">
            <v>No Students</v>
          </cell>
          <cell r="W748" t="str">
            <v>No Students</v>
          </cell>
          <cell r="X748" t="str">
            <v>No Students</v>
          </cell>
          <cell r="Y748" t="str">
            <v>No Students</v>
          </cell>
          <cell r="Z748" t="str">
            <v>No Students</v>
          </cell>
          <cell r="AA748" t="str">
            <v>No Students</v>
          </cell>
          <cell r="AB748" t="str">
            <v>No Students</v>
          </cell>
          <cell r="AC748">
            <v>225</v>
          </cell>
          <cell r="AD748">
            <v>199</v>
          </cell>
          <cell r="AE748">
            <v>190</v>
          </cell>
          <cell r="AF748">
            <v>201</v>
          </cell>
          <cell r="AG748">
            <v>0.78139999999999998</v>
          </cell>
        </row>
        <row r="749">
          <cell r="C749">
            <v>5551</v>
          </cell>
          <cell r="D749" t="str">
            <v>Glacier Middle School</v>
          </cell>
          <cell r="E749">
            <v>0</v>
          </cell>
          <cell r="F749">
            <v>0</v>
          </cell>
          <cell r="G749">
            <v>0</v>
          </cell>
          <cell r="H749">
            <v>0</v>
          </cell>
          <cell r="I749">
            <v>0</v>
          </cell>
          <cell r="J749">
            <v>0</v>
          </cell>
          <cell r="K749">
            <v>0</v>
          </cell>
          <cell r="L749">
            <v>278</v>
          </cell>
          <cell r="M749">
            <v>278</v>
          </cell>
          <cell r="N749">
            <v>299</v>
          </cell>
          <cell r="O749">
            <v>0</v>
          </cell>
          <cell r="P749">
            <v>0</v>
          </cell>
          <cell r="Q749">
            <v>0</v>
          </cell>
          <cell r="R749">
            <v>0</v>
          </cell>
          <cell r="S749" t="str">
            <v>No Students</v>
          </cell>
          <cell r="T749" t="str">
            <v>No Students</v>
          </cell>
          <cell r="U749" t="str">
            <v>No Students</v>
          </cell>
          <cell r="V749" t="str">
            <v>No Students</v>
          </cell>
          <cell r="W749" t="str">
            <v>No Students</v>
          </cell>
          <cell r="X749" t="str">
            <v>No Students</v>
          </cell>
          <cell r="Y749" t="str">
            <v>No Students</v>
          </cell>
          <cell r="Z749">
            <v>203</v>
          </cell>
          <cell r="AA749">
            <v>222</v>
          </cell>
          <cell r="AB749">
            <v>251</v>
          </cell>
          <cell r="AC749" t="str">
            <v>No Students</v>
          </cell>
          <cell r="AD749" t="str">
            <v>No Students</v>
          </cell>
          <cell r="AE749" t="str">
            <v>No Students</v>
          </cell>
          <cell r="AF749" t="str">
            <v>No Students</v>
          </cell>
          <cell r="AG749">
            <v>0.79059999999999997</v>
          </cell>
        </row>
        <row r="750">
          <cell r="C750">
            <v>2844</v>
          </cell>
          <cell r="D750" t="str">
            <v>Gregory Heights Elementary</v>
          </cell>
          <cell r="E750">
            <v>69</v>
          </cell>
          <cell r="F750">
            <v>0</v>
          </cell>
          <cell r="G750">
            <v>75</v>
          </cell>
          <cell r="H750">
            <v>69</v>
          </cell>
          <cell r="I750">
            <v>78</v>
          </cell>
          <cell r="J750">
            <v>78</v>
          </cell>
          <cell r="K750">
            <v>47</v>
          </cell>
          <cell r="L750">
            <v>0</v>
          </cell>
          <cell r="M750">
            <v>0</v>
          </cell>
          <cell r="N750">
            <v>0</v>
          </cell>
          <cell r="O750">
            <v>0</v>
          </cell>
          <cell r="P750">
            <v>0</v>
          </cell>
          <cell r="Q750">
            <v>0</v>
          </cell>
          <cell r="R750">
            <v>0</v>
          </cell>
          <cell r="S750">
            <v>29</v>
          </cell>
          <cell r="T750" t="str">
            <v>No Students</v>
          </cell>
          <cell r="U750">
            <v>38</v>
          </cell>
          <cell r="V750">
            <v>37</v>
          </cell>
          <cell r="W750">
            <v>34</v>
          </cell>
          <cell r="X750">
            <v>37</v>
          </cell>
          <cell r="Y750">
            <v>26</v>
          </cell>
          <cell r="Z750" t="str">
            <v>No Students</v>
          </cell>
          <cell r="AA750" t="str">
            <v>No Students</v>
          </cell>
          <cell r="AB750" t="str">
            <v>No Students</v>
          </cell>
          <cell r="AC750" t="str">
            <v>No Students</v>
          </cell>
          <cell r="AD750" t="str">
            <v>No Students</v>
          </cell>
          <cell r="AE750" t="str">
            <v>No Students</v>
          </cell>
          <cell r="AF750" t="str">
            <v>No Students</v>
          </cell>
          <cell r="AG750">
            <v>0.48320000000000002</v>
          </cell>
        </row>
        <row r="751">
          <cell r="C751">
            <v>2699</v>
          </cell>
          <cell r="D751" t="str">
            <v>Hazel Valley Elementary</v>
          </cell>
          <cell r="E751">
            <v>90</v>
          </cell>
          <cell r="F751">
            <v>0</v>
          </cell>
          <cell r="G751">
            <v>79</v>
          </cell>
          <cell r="H751">
            <v>62</v>
          </cell>
          <cell r="I751">
            <v>84</v>
          </cell>
          <cell r="J751">
            <v>76</v>
          </cell>
          <cell r="K751">
            <v>77</v>
          </cell>
          <cell r="L751">
            <v>0</v>
          </cell>
          <cell r="M751">
            <v>0</v>
          </cell>
          <cell r="N751">
            <v>0</v>
          </cell>
          <cell r="O751">
            <v>0</v>
          </cell>
          <cell r="P751">
            <v>0</v>
          </cell>
          <cell r="Q751">
            <v>0</v>
          </cell>
          <cell r="R751">
            <v>0</v>
          </cell>
          <cell r="S751">
            <v>45</v>
          </cell>
          <cell r="T751" t="str">
            <v>No Students</v>
          </cell>
          <cell r="U751">
            <v>53</v>
          </cell>
          <cell r="V751">
            <v>43</v>
          </cell>
          <cell r="W751">
            <v>64</v>
          </cell>
          <cell r="X751">
            <v>54</v>
          </cell>
          <cell r="Y751">
            <v>63</v>
          </cell>
          <cell r="Z751" t="str">
            <v>No Students</v>
          </cell>
          <cell r="AA751" t="str">
            <v>No Students</v>
          </cell>
          <cell r="AB751" t="str">
            <v>No Students</v>
          </cell>
          <cell r="AC751" t="str">
            <v>No Students</v>
          </cell>
          <cell r="AD751" t="str">
            <v>No Students</v>
          </cell>
          <cell r="AE751" t="str">
            <v>No Students</v>
          </cell>
          <cell r="AF751" t="str">
            <v>No Students</v>
          </cell>
          <cell r="AG751">
            <v>0.68799999999999994</v>
          </cell>
        </row>
        <row r="752">
          <cell r="C752">
            <v>2325</v>
          </cell>
          <cell r="D752" t="str">
            <v>Highline High School</v>
          </cell>
          <cell r="E752">
            <v>0</v>
          </cell>
          <cell r="F752">
            <v>0</v>
          </cell>
          <cell r="G752">
            <v>0</v>
          </cell>
          <cell r="H752">
            <v>0</v>
          </cell>
          <cell r="I752">
            <v>0</v>
          </cell>
          <cell r="J752">
            <v>0</v>
          </cell>
          <cell r="K752">
            <v>0</v>
          </cell>
          <cell r="L752">
            <v>0</v>
          </cell>
          <cell r="M752">
            <v>0</v>
          </cell>
          <cell r="N752">
            <v>0</v>
          </cell>
          <cell r="O752">
            <v>369</v>
          </cell>
          <cell r="P752">
            <v>375</v>
          </cell>
          <cell r="Q752">
            <v>317</v>
          </cell>
          <cell r="R752">
            <v>265</v>
          </cell>
          <cell r="S752" t="str">
            <v>No Students</v>
          </cell>
          <cell r="T752" t="str">
            <v>No Students</v>
          </cell>
          <cell r="U752" t="str">
            <v>No Students</v>
          </cell>
          <cell r="V752" t="str">
            <v>No Students</v>
          </cell>
          <cell r="W752" t="str">
            <v>No Students</v>
          </cell>
          <cell r="X752" t="str">
            <v>No Students</v>
          </cell>
          <cell r="Y752" t="str">
            <v>No Students</v>
          </cell>
          <cell r="Z752" t="str">
            <v>No Students</v>
          </cell>
          <cell r="AA752" t="str">
            <v>No Students</v>
          </cell>
          <cell r="AB752" t="str">
            <v>No Students</v>
          </cell>
          <cell r="AC752">
            <v>262</v>
          </cell>
          <cell r="AD752">
            <v>269</v>
          </cell>
          <cell r="AE752">
            <v>228</v>
          </cell>
          <cell r="AF752">
            <v>199</v>
          </cell>
          <cell r="AG752">
            <v>0.72250000000000003</v>
          </cell>
        </row>
        <row r="753">
          <cell r="C753">
            <v>5371</v>
          </cell>
          <cell r="D753" t="str">
            <v>Highline Home School Center</v>
          </cell>
          <cell r="E753">
            <v>0</v>
          </cell>
          <cell r="F753">
            <v>0</v>
          </cell>
          <cell r="G753">
            <v>0</v>
          </cell>
          <cell r="H753">
            <v>0</v>
          </cell>
          <cell r="I753">
            <v>0</v>
          </cell>
          <cell r="J753">
            <v>0</v>
          </cell>
          <cell r="K753">
            <v>0</v>
          </cell>
          <cell r="L753">
            <v>0</v>
          </cell>
          <cell r="M753">
            <v>0</v>
          </cell>
          <cell r="N753">
            <v>0</v>
          </cell>
          <cell r="O753">
            <v>0</v>
          </cell>
          <cell r="P753">
            <v>0</v>
          </cell>
          <cell r="Q753">
            <v>5</v>
          </cell>
          <cell r="R753">
            <v>5</v>
          </cell>
          <cell r="S753" t="str">
            <v>No Students</v>
          </cell>
          <cell r="T753" t="str">
            <v>No Students</v>
          </cell>
          <cell r="U753" t="str">
            <v>No Students</v>
          </cell>
          <cell r="V753" t="str">
            <v>No Students</v>
          </cell>
          <cell r="W753" t="str">
            <v>No Students</v>
          </cell>
          <cell r="X753" t="str">
            <v>No Students</v>
          </cell>
          <cell r="Y753" t="str">
            <v>No Students</v>
          </cell>
          <cell r="Z753" t="str">
            <v>No Students</v>
          </cell>
          <cell r="AA753" t="str">
            <v>No Students</v>
          </cell>
          <cell r="AB753" t="str">
            <v>No Students</v>
          </cell>
          <cell r="AC753" t="str">
            <v>No Students</v>
          </cell>
          <cell r="AD753" t="str">
            <v>No Students</v>
          </cell>
          <cell r="AE753" t="str">
            <v>N&lt;10</v>
          </cell>
          <cell r="AF753" t="str">
            <v>No Students</v>
          </cell>
          <cell r="AG753">
            <v>0.1</v>
          </cell>
        </row>
        <row r="754">
          <cell r="C754">
            <v>5370</v>
          </cell>
          <cell r="D754" t="str">
            <v>Highline Open Doors 1418</v>
          </cell>
          <cell r="E754">
            <v>0</v>
          </cell>
          <cell r="F754">
            <v>0</v>
          </cell>
          <cell r="G754">
            <v>0</v>
          </cell>
          <cell r="H754">
            <v>0</v>
          </cell>
          <cell r="I754">
            <v>0</v>
          </cell>
          <cell r="J754">
            <v>0</v>
          </cell>
          <cell r="K754">
            <v>0</v>
          </cell>
          <cell r="L754">
            <v>0</v>
          </cell>
          <cell r="M754">
            <v>0</v>
          </cell>
          <cell r="N754">
            <v>0</v>
          </cell>
          <cell r="O754">
            <v>2</v>
          </cell>
          <cell r="P754">
            <v>7</v>
          </cell>
          <cell r="Q754">
            <v>12</v>
          </cell>
          <cell r="R754">
            <v>168</v>
          </cell>
          <cell r="S754" t="str">
            <v>No Students</v>
          </cell>
          <cell r="T754" t="str">
            <v>No Students</v>
          </cell>
          <cell r="U754" t="str">
            <v>No Students</v>
          </cell>
          <cell r="V754" t="str">
            <v>No Students</v>
          </cell>
          <cell r="W754" t="str">
            <v>No Students</v>
          </cell>
          <cell r="X754" t="str">
            <v>No Students</v>
          </cell>
          <cell r="Y754" t="str">
            <v>No Students</v>
          </cell>
          <cell r="Z754" t="str">
            <v>No Students</v>
          </cell>
          <cell r="AA754" t="str">
            <v>No Students</v>
          </cell>
          <cell r="AB754" t="str">
            <v>No Students</v>
          </cell>
          <cell r="AC754" t="str">
            <v>No Students</v>
          </cell>
          <cell r="AD754" t="str">
            <v>N&lt;10</v>
          </cell>
          <cell r="AE754" t="str">
            <v>N&lt;10</v>
          </cell>
          <cell r="AF754">
            <v>83</v>
          </cell>
          <cell r="AG754">
            <v>0.48149999999999998</v>
          </cell>
        </row>
        <row r="755">
          <cell r="C755">
            <v>5622</v>
          </cell>
          <cell r="D755" t="str">
            <v>Highline Public Schools Virtual Academy</v>
          </cell>
          <cell r="E755">
            <v>9</v>
          </cell>
          <cell r="F755">
            <v>0</v>
          </cell>
          <cell r="G755">
            <v>22</v>
          </cell>
          <cell r="H755">
            <v>22</v>
          </cell>
          <cell r="I755">
            <v>20</v>
          </cell>
          <cell r="J755">
            <v>25</v>
          </cell>
          <cell r="K755">
            <v>29</v>
          </cell>
          <cell r="L755">
            <v>13</v>
          </cell>
          <cell r="M755">
            <v>41</v>
          </cell>
          <cell r="N755">
            <v>45</v>
          </cell>
          <cell r="O755">
            <v>33</v>
          </cell>
          <cell r="P755">
            <v>40</v>
          </cell>
          <cell r="Q755">
            <v>37</v>
          </cell>
          <cell r="R755">
            <v>31</v>
          </cell>
          <cell r="S755" t="str">
            <v>N&lt;10</v>
          </cell>
          <cell r="T755" t="str">
            <v>No Students</v>
          </cell>
          <cell r="U755">
            <v>20</v>
          </cell>
          <cell r="V755">
            <v>20</v>
          </cell>
          <cell r="W755">
            <v>20</v>
          </cell>
          <cell r="X755">
            <v>25</v>
          </cell>
          <cell r="Y755">
            <v>29</v>
          </cell>
          <cell r="Z755">
            <v>13</v>
          </cell>
          <cell r="AA755">
            <v>31</v>
          </cell>
          <cell r="AB755">
            <v>35</v>
          </cell>
          <cell r="AC755">
            <v>30</v>
          </cell>
          <cell r="AD755">
            <v>32</v>
          </cell>
          <cell r="AE755">
            <v>30</v>
          </cell>
          <cell r="AF755">
            <v>24</v>
          </cell>
          <cell r="AG755">
            <v>0.86099999999999999</v>
          </cell>
        </row>
        <row r="756">
          <cell r="C756">
            <v>3165</v>
          </cell>
          <cell r="D756" t="str">
            <v>Hilltop Elementary</v>
          </cell>
          <cell r="E756">
            <v>72</v>
          </cell>
          <cell r="F756">
            <v>0</v>
          </cell>
          <cell r="G756">
            <v>76</v>
          </cell>
          <cell r="H756">
            <v>80</v>
          </cell>
          <cell r="I756">
            <v>59</v>
          </cell>
          <cell r="J756">
            <v>67</v>
          </cell>
          <cell r="K756">
            <v>63</v>
          </cell>
          <cell r="L756">
            <v>0</v>
          </cell>
          <cell r="M756">
            <v>0</v>
          </cell>
          <cell r="N756">
            <v>0</v>
          </cell>
          <cell r="O756">
            <v>0</v>
          </cell>
          <cell r="P756">
            <v>0</v>
          </cell>
          <cell r="Q756">
            <v>0</v>
          </cell>
          <cell r="R756">
            <v>0</v>
          </cell>
          <cell r="S756">
            <v>48</v>
          </cell>
          <cell r="T756" t="str">
            <v>No Students</v>
          </cell>
          <cell r="U756">
            <v>59</v>
          </cell>
          <cell r="V756">
            <v>58</v>
          </cell>
          <cell r="W756">
            <v>50</v>
          </cell>
          <cell r="X756">
            <v>56</v>
          </cell>
          <cell r="Y756">
            <v>55</v>
          </cell>
          <cell r="Z756" t="str">
            <v>No Students</v>
          </cell>
          <cell r="AA756" t="str">
            <v>No Students</v>
          </cell>
          <cell r="AB756" t="str">
            <v>No Students</v>
          </cell>
          <cell r="AC756" t="str">
            <v>No Students</v>
          </cell>
          <cell r="AD756" t="str">
            <v>No Students</v>
          </cell>
          <cell r="AE756" t="str">
            <v>No Students</v>
          </cell>
          <cell r="AF756" t="str">
            <v>No Students</v>
          </cell>
          <cell r="AG756">
            <v>0.78180000000000005</v>
          </cell>
        </row>
        <row r="757">
          <cell r="C757">
            <v>3278</v>
          </cell>
          <cell r="D757" t="str">
            <v>Madrona Elementary</v>
          </cell>
          <cell r="E757">
            <v>57</v>
          </cell>
          <cell r="F757">
            <v>0</v>
          </cell>
          <cell r="G757">
            <v>56</v>
          </cell>
          <cell r="H757">
            <v>71</v>
          </cell>
          <cell r="I757">
            <v>48</v>
          </cell>
          <cell r="J757">
            <v>76</v>
          </cell>
          <cell r="K757">
            <v>73</v>
          </cell>
          <cell r="L757">
            <v>0</v>
          </cell>
          <cell r="M757">
            <v>0</v>
          </cell>
          <cell r="N757">
            <v>0</v>
          </cell>
          <cell r="O757">
            <v>0</v>
          </cell>
          <cell r="P757">
            <v>0</v>
          </cell>
          <cell r="Q757">
            <v>0</v>
          </cell>
          <cell r="R757">
            <v>0</v>
          </cell>
          <cell r="S757">
            <v>31</v>
          </cell>
          <cell r="T757" t="str">
            <v>No Students</v>
          </cell>
          <cell r="U757">
            <v>42</v>
          </cell>
          <cell r="V757">
            <v>57</v>
          </cell>
          <cell r="W757">
            <v>40</v>
          </cell>
          <cell r="X757">
            <v>63</v>
          </cell>
          <cell r="Y757">
            <v>60</v>
          </cell>
          <cell r="Z757" t="str">
            <v>No Students</v>
          </cell>
          <cell r="AA757" t="str">
            <v>No Students</v>
          </cell>
          <cell r="AB757" t="str">
            <v>No Students</v>
          </cell>
          <cell r="AC757" t="str">
            <v>No Students</v>
          </cell>
          <cell r="AD757" t="str">
            <v>No Students</v>
          </cell>
          <cell r="AE757" t="str">
            <v>No Students</v>
          </cell>
          <cell r="AF757" t="str">
            <v>No Students</v>
          </cell>
          <cell r="AG757">
            <v>0.76900000000000002</v>
          </cell>
        </row>
        <row r="758">
          <cell r="C758">
            <v>5672</v>
          </cell>
          <cell r="D758" t="str">
            <v>Maritime High School</v>
          </cell>
          <cell r="E758">
            <v>0</v>
          </cell>
          <cell r="F758">
            <v>0</v>
          </cell>
          <cell r="G758">
            <v>0</v>
          </cell>
          <cell r="H758">
            <v>0</v>
          </cell>
          <cell r="I758">
            <v>0</v>
          </cell>
          <cell r="J758">
            <v>0</v>
          </cell>
          <cell r="K758">
            <v>0</v>
          </cell>
          <cell r="L758">
            <v>0</v>
          </cell>
          <cell r="M758">
            <v>0</v>
          </cell>
          <cell r="N758">
            <v>0</v>
          </cell>
          <cell r="O758">
            <v>46</v>
          </cell>
          <cell r="P758">
            <v>38</v>
          </cell>
          <cell r="Q758">
            <v>0</v>
          </cell>
          <cell r="R758">
            <v>0</v>
          </cell>
          <cell r="S758" t="str">
            <v>No Students</v>
          </cell>
          <cell r="T758" t="str">
            <v>No Students</v>
          </cell>
          <cell r="U758" t="str">
            <v>No Students</v>
          </cell>
          <cell r="V758" t="str">
            <v>No Students</v>
          </cell>
          <cell r="W758" t="str">
            <v>No Students</v>
          </cell>
          <cell r="X758" t="str">
            <v>No Students</v>
          </cell>
          <cell r="Y758" t="str">
            <v>No Students</v>
          </cell>
          <cell r="Z758" t="str">
            <v>No Students</v>
          </cell>
          <cell r="AA758" t="str">
            <v>No Students</v>
          </cell>
          <cell r="AB758" t="str">
            <v>No Students</v>
          </cell>
          <cell r="AC758">
            <v>13</v>
          </cell>
          <cell r="AD758">
            <v>13</v>
          </cell>
          <cell r="AE758" t="str">
            <v>No Students</v>
          </cell>
          <cell r="AF758" t="str">
            <v>No Students</v>
          </cell>
          <cell r="AG758">
            <v>0.3095</v>
          </cell>
        </row>
        <row r="759">
          <cell r="C759">
            <v>3097</v>
          </cell>
          <cell r="D759" t="str">
            <v>Marvista Elementary</v>
          </cell>
          <cell r="E759">
            <v>81</v>
          </cell>
          <cell r="F759">
            <v>0</v>
          </cell>
          <cell r="G759">
            <v>103</v>
          </cell>
          <cell r="H759">
            <v>75</v>
          </cell>
          <cell r="I759">
            <v>95</v>
          </cell>
          <cell r="J759">
            <v>113</v>
          </cell>
          <cell r="K759">
            <v>70</v>
          </cell>
          <cell r="L759">
            <v>0</v>
          </cell>
          <cell r="M759">
            <v>0</v>
          </cell>
          <cell r="N759">
            <v>0</v>
          </cell>
          <cell r="O759">
            <v>0</v>
          </cell>
          <cell r="P759">
            <v>0</v>
          </cell>
          <cell r="Q759">
            <v>0</v>
          </cell>
          <cell r="R759">
            <v>0</v>
          </cell>
          <cell r="S759">
            <v>22</v>
          </cell>
          <cell r="T759" t="str">
            <v>No Students</v>
          </cell>
          <cell r="U759">
            <v>36</v>
          </cell>
          <cell r="V759">
            <v>37</v>
          </cell>
          <cell r="W759">
            <v>37</v>
          </cell>
          <cell r="X759">
            <v>34</v>
          </cell>
          <cell r="Y759">
            <v>27</v>
          </cell>
          <cell r="Z759" t="str">
            <v>No Students</v>
          </cell>
          <cell r="AA759" t="str">
            <v>No Students</v>
          </cell>
          <cell r="AB759" t="str">
            <v>No Students</v>
          </cell>
          <cell r="AC759" t="str">
            <v>No Students</v>
          </cell>
          <cell r="AD759" t="str">
            <v>No Students</v>
          </cell>
          <cell r="AE759" t="str">
            <v>No Students</v>
          </cell>
          <cell r="AF759" t="str">
            <v>No Students</v>
          </cell>
          <cell r="AG759">
            <v>0.3594</v>
          </cell>
        </row>
        <row r="760">
          <cell r="C760">
            <v>2734</v>
          </cell>
          <cell r="D760" t="str">
            <v>McMicken Heights Elementary</v>
          </cell>
          <cell r="E760">
            <v>89</v>
          </cell>
          <cell r="F760">
            <v>0</v>
          </cell>
          <cell r="G760">
            <v>90</v>
          </cell>
          <cell r="H760">
            <v>86</v>
          </cell>
          <cell r="I760">
            <v>79</v>
          </cell>
          <cell r="J760">
            <v>94</v>
          </cell>
          <cell r="K760">
            <v>75</v>
          </cell>
          <cell r="L760">
            <v>0</v>
          </cell>
          <cell r="M760">
            <v>0</v>
          </cell>
          <cell r="N760">
            <v>0</v>
          </cell>
          <cell r="O760">
            <v>0</v>
          </cell>
          <cell r="P760">
            <v>0</v>
          </cell>
          <cell r="Q760">
            <v>0</v>
          </cell>
          <cell r="R760">
            <v>0</v>
          </cell>
          <cell r="S760">
            <v>58</v>
          </cell>
          <cell r="T760" t="str">
            <v>No Students</v>
          </cell>
          <cell r="U760">
            <v>58</v>
          </cell>
          <cell r="V760">
            <v>69</v>
          </cell>
          <cell r="W760">
            <v>61</v>
          </cell>
          <cell r="X760">
            <v>77</v>
          </cell>
          <cell r="Y760">
            <v>61</v>
          </cell>
          <cell r="Z760" t="str">
            <v>No Students</v>
          </cell>
          <cell r="AA760" t="str">
            <v>No Students</v>
          </cell>
          <cell r="AB760" t="str">
            <v>No Students</v>
          </cell>
          <cell r="AC760" t="str">
            <v>No Students</v>
          </cell>
          <cell r="AD760" t="str">
            <v>No Students</v>
          </cell>
          <cell r="AE760" t="str">
            <v>No Students</v>
          </cell>
          <cell r="AF760" t="str">
            <v>No Students</v>
          </cell>
          <cell r="AG760">
            <v>0.74850000000000005</v>
          </cell>
        </row>
        <row r="761">
          <cell r="C761">
            <v>2984</v>
          </cell>
          <cell r="D761" t="str">
            <v>Midway Elementary</v>
          </cell>
          <cell r="E761">
            <v>97</v>
          </cell>
          <cell r="F761">
            <v>0</v>
          </cell>
          <cell r="G761">
            <v>90</v>
          </cell>
          <cell r="H761">
            <v>83</v>
          </cell>
          <cell r="I761">
            <v>84</v>
          </cell>
          <cell r="J761">
            <v>83</v>
          </cell>
          <cell r="K761">
            <v>80</v>
          </cell>
          <cell r="L761">
            <v>0</v>
          </cell>
          <cell r="M761">
            <v>0</v>
          </cell>
          <cell r="N761">
            <v>0</v>
          </cell>
          <cell r="O761">
            <v>0</v>
          </cell>
          <cell r="P761">
            <v>0</v>
          </cell>
          <cell r="Q761">
            <v>0</v>
          </cell>
          <cell r="R761">
            <v>0</v>
          </cell>
          <cell r="S761">
            <v>62</v>
          </cell>
          <cell r="T761" t="str">
            <v>No Students</v>
          </cell>
          <cell r="U761">
            <v>72</v>
          </cell>
          <cell r="V761">
            <v>61</v>
          </cell>
          <cell r="W761">
            <v>76</v>
          </cell>
          <cell r="X761">
            <v>76</v>
          </cell>
          <cell r="Y761">
            <v>73</v>
          </cell>
          <cell r="Z761" t="str">
            <v>No Students</v>
          </cell>
          <cell r="AA761" t="str">
            <v>No Students</v>
          </cell>
          <cell r="AB761" t="str">
            <v>No Students</v>
          </cell>
          <cell r="AC761" t="str">
            <v>No Students</v>
          </cell>
          <cell r="AD761" t="str">
            <v>No Students</v>
          </cell>
          <cell r="AE761" t="str">
            <v>No Students</v>
          </cell>
          <cell r="AF761" t="str">
            <v>No Students</v>
          </cell>
          <cell r="AG761">
            <v>0.81240000000000001</v>
          </cell>
        </row>
        <row r="762">
          <cell r="C762">
            <v>3279</v>
          </cell>
          <cell r="D762" t="str">
            <v>Mount Rainier High School</v>
          </cell>
          <cell r="E762">
            <v>0</v>
          </cell>
          <cell r="F762">
            <v>0</v>
          </cell>
          <cell r="G762">
            <v>0</v>
          </cell>
          <cell r="H762">
            <v>0</v>
          </cell>
          <cell r="I762">
            <v>0</v>
          </cell>
          <cell r="J762">
            <v>0</v>
          </cell>
          <cell r="K762">
            <v>0</v>
          </cell>
          <cell r="L762">
            <v>0</v>
          </cell>
          <cell r="M762">
            <v>0</v>
          </cell>
          <cell r="N762">
            <v>0</v>
          </cell>
          <cell r="O762">
            <v>477</v>
          </cell>
          <cell r="P762">
            <v>458</v>
          </cell>
          <cell r="Q762">
            <v>438</v>
          </cell>
          <cell r="R762">
            <v>502</v>
          </cell>
          <cell r="S762" t="str">
            <v>No Students</v>
          </cell>
          <cell r="T762" t="str">
            <v>No Students</v>
          </cell>
          <cell r="U762" t="str">
            <v>No Students</v>
          </cell>
          <cell r="V762" t="str">
            <v>No Students</v>
          </cell>
          <cell r="W762" t="str">
            <v>No Students</v>
          </cell>
          <cell r="X762" t="str">
            <v>No Students</v>
          </cell>
          <cell r="Y762" t="str">
            <v>No Students</v>
          </cell>
          <cell r="Z762" t="str">
            <v>No Students</v>
          </cell>
          <cell r="AA762" t="str">
            <v>No Students</v>
          </cell>
          <cell r="AB762" t="str">
            <v>No Students</v>
          </cell>
          <cell r="AC762">
            <v>284</v>
          </cell>
          <cell r="AD762">
            <v>268</v>
          </cell>
          <cell r="AE762">
            <v>281</v>
          </cell>
          <cell r="AF762">
            <v>308</v>
          </cell>
          <cell r="AG762">
            <v>0.60850000000000004</v>
          </cell>
        </row>
        <row r="763">
          <cell r="C763">
            <v>2144</v>
          </cell>
          <cell r="D763" t="str">
            <v>Mount View Elementary</v>
          </cell>
          <cell r="E763">
            <v>66</v>
          </cell>
          <cell r="F763">
            <v>0</v>
          </cell>
          <cell r="G763">
            <v>66</v>
          </cell>
          <cell r="H763">
            <v>69</v>
          </cell>
          <cell r="I763">
            <v>59</v>
          </cell>
          <cell r="J763">
            <v>51</v>
          </cell>
          <cell r="K763">
            <v>73</v>
          </cell>
          <cell r="L763">
            <v>0</v>
          </cell>
          <cell r="M763">
            <v>0</v>
          </cell>
          <cell r="N763">
            <v>0</v>
          </cell>
          <cell r="O763">
            <v>0</v>
          </cell>
          <cell r="P763">
            <v>0</v>
          </cell>
          <cell r="Q763">
            <v>0</v>
          </cell>
          <cell r="R763">
            <v>0</v>
          </cell>
          <cell r="S763">
            <v>29</v>
          </cell>
          <cell r="T763" t="str">
            <v>No Students</v>
          </cell>
          <cell r="U763">
            <v>39</v>
          </cell>
          <cell r="V763">
            <v>47</v>
          </cell>
          <cell r="W763">
            <v>54</v>
          </cell>
          <cell r="X763">
            <v>46</v>
          </cell>
          <cell r="Y763">
            <v>69</v>
          </cell>
          <cell r="Z763" t="str">
            <v>No Students</v>
          </cell>
          <cell r="AA763" t="str">
            <v>No Students</v>
          </cell>
          <cell r="AB763" t="str">
            <v>No Students</v>
          </cell>
          <cell r="AC763" t="str">
            <v>No Students</v>
          </cell>
          <cell r="AD763" t="str">
            <v>No Students</v>
          </cell>
          <cell r="AE763" t="str">
            <v>No Students</v>
          </cell>
          <cell r="AF763" t="str">
            <v>No Students</v>
          </cell>
          <cell r="AG763">
            <v>0.73960000000000004</v>
          </cell>
        </row>
        <row r="764">
          <cell r="C764">
            <v>1972</v>
          </cell>
          <cell r="D764" t="str">
            <v>New Start</v>
          </cell>
          <cell r="E764">
            <v>0</v>
          </cell>
          <cell r="F764">
            <v>0</v>
          </cell>
          <cell r="G764">
            <v>0</v>
          </cell>
          <cell r="H764">
            <v>0</v>
          </cell>
          <cell r="I764">
            <v>0</v>
          </cell>
          <cell r="J764">
            <v>0</v>
          </cell>
          <cell r="K764">
            <v>0</v>
          </cell>
          <cell r="L764">
            <v>0</v>
          </cell>
          <cell r="M764">
            <v>0</v>
          </cell>
          <cell r="N764">
            <v>0</v>
          </cell>
          <cell r="O764">
            <v>0</v>
          </cell>
          <cell r="P764">
            <v>11</v>
          </cell>
          <cell r="Q764">
            <v>20</v>
          </cell>
          <cell r="R764">
            <v>62</v>
          </cell>
          <cell r="S764" t="str">
            <v>No Students</v>
          </cell>
          <cell r="T764" t="str">
            <v>No Students</v>
          </cell>
          <cell r="U764" t="str">
            <v>No Students</v>
          </cell>
          <cell r="V764" t="str">
            <v>No Students</v>
          </cell>
          <cell r="W764" t="str">
            <v>No Students</v>
          </cell>
          <cell r="X764" t="str">
            <v>No Students</v>
          </cell>
          <cell r="Y764" t="str">
            <v>No Students</v>
          </cell>
          <cell r="Z764" t="str">
            <v>No Students</v>
          </cell>
          <cell r="AA764" t="str">
            <v>No Students</v>
          </cell>
          <cell r="AB764" t="str">
            <v>No Students</v>
          </cell>
          <cell r="AC764" t="str">
            <v>No Students</v>
          </cell>
          <cell r="AD764" t="str">
            <v>N&lt;10</v>
          </cell>
          <cell r="AE764">
            <v>18</v>
          </cell>
          <cell r="AF764">
            <v>48</v>
          </cell>
          <cell r="AG764">
            <v>0.79569999999999996</v>
          </cell>
        </row>
        <row r="765">
          <cell r="C765">
            <v>2983</v>
          </cell>
          <cell r="D765" t="str">
            <v>North Hill Elementary</v>
          </cell>
          <cell r="E765">
            <v>72</v>
          </cell>
          <cell r="F765">
            <v>0</v>
          </cell>
          <cell r="G765">
            <v>70</v>
          </cell>
          <cell r="H765">
            <v>80</v>
          </cell>
          <cell r="I765">
            <v>93</v>
          </cell>
          <cell r="J765">
            <v>92</v>
          </cell>
          <cell r="K765">
            <v>87</v>
          </cell>
          <cell r="L765">
            <v>0</v>
          </cell>
          <cell r="M765">
            <v>0</v>
          </cell>
          <cell r="N765">
            <v>0</v>
          </cell>
          <cell r="O765">
            <v>0</v>
          </cell>
          <cell r="P765">
            <v>0</v>
          </cell>
          <cell r="Q765">
            <v>0</v>
          </cell>
          <cell r="R765">
            <v>0</v>
          </cell>
          <cell r="S765">
            <v>24</v>
          </cell>
          <cell r="T765" t="str">
            <v>No Students</v>
          </cell>
          <cell r="U765">
            <v>21</v>
          </cell>
          <cell r="V765">
            <v>39</v>
          </cell>
          <cell r="W765">
            <v>35</v>
          </cell>
          <cell r="X765">
            <v>47</v>
          </cell>
          <cell r="Y765">
            <v>39</v>
          </cell>
          <cell r="Z765" t="str">
            <v>No Students</v>
          </cell>
          <cell r="AA765" t="str">
            <v>No Students</v>
          </cell>
          <cell r="AB765" t="str">
            <v>No Students</v>
          </cell>
          <cell r="AC765" t="str">
            <v>No Students</v>
          </cell>
          <cell r="AD765" t="str">
            <v>No Students</v>
          </cell>
          <cell r="AE765" t="str">
            <v>No Students</v>
          </cell>
          <cell r="AF765" t="str">
            <v>No Students</v>
          </cell>
          <cell r="AG765">
            <v>0.41499999999999998</v>
          </cell>
        </row>
        <row r="766">
          <cell r="C766">
            <v>3333</v>
          </cell>
          <cell r="D766" t="str">
            <v>Pacific Middle School</v>
          </cell>
          <cell r="E766">
            <v>0</v>
          </cell>
          <cell r="F766">
            <v>0</v>
          </cell>
          <cell r="G766">
            <v>0</v>
          </cell>
          <cell r="H766">
            <v>0</v>
          </cell>
          <cell r="I766">
            <v>0</v>
          </cell>
          <cell r="J766">
            <v>0</v>
          </cell>
          <cell r="K766">
            <v>0</v>
          </cell>
          <cell r="L766">
            <v>213</v>
          </cell>
          <cell r="M766">
            <v>209</v>
          </cell>
          <cell r="N766">
            <v>229</v>
          </cell>
          <cell r="O766">
            <v>0</v>
          </cell>
          <cell r="P766">
            <v>0</v>
          </cell>
          <cell r="Q766">
            <v>0</v>
          </cell>
          <cell r="R766">
            <v>0</v>
          </cell>
          <cell r="S766" t="str">
            <v>No Students</v>
          </cell>
          <cell r="T766" t="str">
            <v>No Students</v>
          </cell>
          <cell r="U766" t="str">
            <v>No Students</v>
          </cell>
          <cell r="V766" t="str">
            <v>No Students</v>
          </cell>
          <cell r="W766" t="str">
            <v>No Students</v>
          </cell>
          <cell r="X766" t="str">
            <v>No Students</v>
          </cell>
          <cell r="Y766" t="str">
            <v>No Students</v>
          </cell>
          <cell r="Z766">
            <v>177</v>
          </cell>
          <cell r="AA766">
            <v>169</v>
          </cell>
          <cell r="AB766">
            <v>174</v>
          </cell>
          <cell r="AC766" t="str">
            <v>No Students</v>
          </cell>
          <cell r="AD766" t="str">
            <v>No Students</v>
          </cell>
          <cell r="AE766" t="str">
            <v>No Students</v>
          </cell>
          <cell r="AF766" t="str">
            <v>No Students</v>
          </cell>
          <cell r="AG766">
            <v>0.79879999999999995</v>
          </cell>
        </row>
        <row r="767">
          <cell r="C767">
            <v>3335</v>
          </cell>
          <cell r="D767" t="str">
            <v>Parkside Elementary</v>
          </cell>
          <cell r="E767">
            <v>69</v>
          </cell>
          <cell r="F767">
            <v>0</v>
          </cell>
          <cell r="G767">
            <v>82</v>
          </cell>
          <cell r="H767">
            <v>73</v>
          </cell>
          <cell r="I767">
            <v>78</v>
          </cell>
          <cell r="J767">
            <v>81</v>
          </cell>
          <cell r="K767">
            <v>63</v>
          </cell>
          <cell r="L767">
            <v>0</v>
          </cell>
          <cell r="M767">
            <v>0</v>
          </cell>
          <cell r="N767">
            <v>0</v>
          </cell>
          <cell r="O767">
            <v>0</v>
          </cell>
          <cell r="P767">
            <v>0</v>
          </cell>
          <cell r="Q767">
            <v>0</v>
          </cell>
          <cell r="R767">
            <v>0</v>
          </cell>
          <cell r="S767">
            <v>44</v>
          </cell>
          <cell r="T767" t="str">
            <v>No Students</v>
          </cell>
          <cell r="U767">
            <v>57</v>
          </cell>
          <cell r="V767">
            <v>60</v>
          </cell>
          <cell r="W767">
            <v>61</v>
          </cell>
          <cell r="X767">
            <v>69</v>
          </cell>
          <cell r="Y767">
            <v>54</v>
          </cell>
          <cell r="Z767" t="str">
            <v>No Students</v>
          </cell>
          <cell r="AA767" t="str">
            <v>No Students</v>
          </cell>
          <cell r="AB767" t="str">
            <v>No Students</v>
          </cell>
          <cell r="AC767" t="str">
            <v>No Students</v>
          </cell>
          <cell r="AD767" t="str">
            <v>No Students</v>
          </cell>
          <cell r="AE767" t="str">
            <v>No Students</v>
          </cell>
          <cell r="AF767" t="str">
            <v>No Students</v>
          </cell>
          <cell r="AG767">
            <v>0.77349999999999997</v>
          </cell>
        </row>
        <row r="768">
          <cell r="C768">
            <v>5172</v>
          </cell>
          <cell r="D768" t="str">
            <v>Puget Sound High School</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t="str">
            <v>No Students</v>
          </cell>
          <cell r="T768" t="str">
            <v>No Students</v>
          </cell>
          <cell r="U768" t="str">
            <v>No Students</v>
          </cell>
          <cell r="V768" t="str">
            <v>No Students</v>
          </cell>
          <cell r="W768" t="str">
            <v>No Students</v>
          </cell>
          <cell r="X768" t="str">
            <v>No Students</v>
          </cell>
          <cell r="Y768" t="str">
            <v>No Students</v>
          </cell>
          <cell r="Z768" t="str">
            <v>No Students</v>
          </cell>
          <cell r="AA768" t="str">
            <v>No Students</v>
          </cell>
          <cell r="AB768" t="str">
            <v>No Students</v>
          </cell>
          <cell r="AC768" t="str">
            <v>No Students</v>
          </cell>
          <cell r="AD768" t="str">
            <v>No Students</v>
          </cell>
          <cell r="AE768" t="str">
            <v>No Students</v>
          </cell>
          <cell r="AF768" t="str">
            <v>No Students</v>
          </cell>
          <cell r="AG768" t="str">
            <v>No % for 23-24</v>
          </cell>
        </row>
        <row r="769">
          <cell r="C769">
            <v>2270</v>
          </cell>
          <cell r="D769" t="str">
            <v>Puget Sound Skills Center</v>
          </cell>
          <cell r="E769">
            <v>0</v>
          </cell>
          <cell r="F769">
            <v>0</v>
          </cell>
          <cell r="G769">
            <v>0</v>
          </cell>
          <cell r="H769">
            <v>0</v>
          </cell>
          <cell r="I769">
            <v>0</v>
          </cell>
          <cell r="J769">
            <v>0</v>
          </cell>
          <cell r="K769">
            <v>0</v>
          </cell>
          <cell r="L769">
            <v>0</v>
          </cell>
          <cell r="M769">
            <v>0</v>
          </cell>
          <cell r="N769">
            <v>0</v>
          </cell>
          <cell r="O769">
            <v>0</v>
          </cell>
          <cell r="P769">
            <v>0</v>
          </cell>
          <cell r="Q769">
            <v>1</v>
          </cell>
          <cell r="R769">
            <v>1</v>
          </cell>
          <cell r="S769" t="str">
            <v>No Students</v>
          </cell>
          <cell r="T769" t="str">
            <v>No Students</v>
          </cell>
          <cell r="U769" t="str">
            <v>No Students</v>
          </cell>
          <cell r="V769" t="str">
            <v>No Students</v>
          </cell>
          <cell r="W769" t="str">
            <v>No Students</v>
          </cell>
          <cell r="X769" t="str">
            <v>No Students</v>
          </cell>
          <cell r="Y769" t="str">
            <v>No Students</v>
          </cell>
          <cell r="Z769" t="str">
            <v>No Students</v>
          </cell>
          <cell r="AA769" t="str">
            <v>No Students</v>
          </cell>
          <cell r="AB769" t="str">
            <v>No Students</v>
          </cell>
          <cell r="AC769" t="str">
            <v>No Students</v>
          </cell>
          <cell r="AD769" t="str">
            <v>No Students</v>
          </cell>
          <cell r="AE769" t="str">
            <v>N&lt;10</v>
          </cell>
          <cell r="AF769" t="str">
            <v>N&lt;10</v>
          </cell>
          <cell r="AG769">
            <v>1</v>
          </cell>
        </row>
        <row r="770">
          <cell r="C770">
            <v>3553</v>
          </cell>
          <cell r="D770" t="str">
            <v>Raisbeck Aviation High School</v>
          </cell>
          <cell r="E770">
            <v>0</v>
          </cell>
          <cell r="F770">
            <v>0</v>
          </cell>
          <cell r="G770">
            <v>0</v>
          </cell>
          <cell r="H770">
            <v>0</v>
          </cell>
          <cell r="I770">
            <v>0</v>
          </cell>
          <cell r="J770">
            <v>0</v>
          </cell>
          <cell r="K770">
            <v>0</v>
          </cell>
          <cell r="L770">
            <v>0</v>
          </cell>
          <cell r="M770">
            <v>0</v>
          </cell>
          <cell r="N770">
            <v>0</v>
          </cell>
          <cell r="O770">
            <v>105</v>
          </cell>
          <cell r="P770">
            <v>105</v>
          </cell>
          <cell r="Q770">
            <v>99</v>
          </cell>
          <cell r="R770">
            <v>96</v>
          </cell>
          <cell r="S770" t="str">
            <v>No Students</v>
          </cell>
          <cell r="T770" t="str">
            <v>No Students</v>
          </cell>
          <cell r="U770" t="str">
            <v>No Students</v>
          </cell>
          <cell r="V770" t="str">
            <v>No Students</v>
          </cell>
          <cell r="W770" t="str">
            <v>No Students</v>
          </cell>
          <cell r="X770" t="str">
            <v>No Students</v>
          </cell>
          <cell r="Y770" t="str">
            <v>No Students</v>
          </cell>
          <cell r="Z770" t="str">
            <v>No Students</v>
          </cell>
          <cell r="AA770" t="str">
            <v>No Students</v>
          </cell>
          <cell r="AB770" t="str">
            <v>No Students</v>
          </cell>
          <cell r="AC770">
            <v>29</v>
          </cell>
          <cell r="AD770">
            <v>22</v>
          </cell>
          <cell r="AE770">
            <v>34</v>
          </cell>
          <cell r="AF770">
            <v>37</v>
          </cell>
          <cell r="AG770">
            <v>0.30120000000000002</v>
          </cell>
        </row>
        <row r="771">
          <cell r="C771">
            <v>3382</v>
          </cell>
          <cell r="D771" t="str">
            <v>Seahurst Elementary School</v>
          </cell>
          <cell r="E771">
            <v>58</v>
          </cell>
          <cell r="F771">
            <v>0</v>
          </cell>
          <cell r="G771">
            <v>54</v>
          </cell>
          <cell r="H771">
            <v>47</v>
          </cell>
          <cell r="I771">
            <v>48</v>
          </cell>
          <cell r="J771">
            <v>44</v>
          </cell>
          <cell r="K771">
            <v>49</v>
          </cell>
          <cell r="L771">
            <v>0</v>
          </cell>
          <cell r="M771">
            <v>0</v>
          </cell>
          <cell r="N771">
            <v>0</v>
          </cell>
          <cell r="O771">
            <v>0</v>
          </cell>
          <cell r="P771">
            <v>0</v>
          </cell>
          <cell r="Q771">
            <v>0</v>
          </cell>
          <cell r="R771">
            <v>0</v>
          </cell>
          <cell r="S771">
            <v>33</v>
          </cell>
          <cell r="T771" t="str">
            <v>No Students</v>
          </cell>
          <cell r="U771">
            <v>30</v>
          </cell>
          <cell r="V771">
            <v>23</v>
          </cell>
          <cell r="W771">
            <v>31</v>
          </cell>
          <cell r="X771">
            <v>35</v>
          </cell>
          <cell r="Y771">
            <v>31</v>
          </cell>
          <cell r="Z771" t="str">
            <v>No Students</v>
          </cell>
          <cell r="AA771" t="str">
            <v>No Students</v>
          </cell>
          <cell r="AB771" t="str">
            <v>No Students</v>
          </cell>
          <cell r="AC771" t="str">
            <v>No Students</v>
          </cell>
          <cell r="AD771" t="str">
            <v>No Students</v>
          </cell>
          <cell r="AE771" t="str">
            <v>No Students</v>
          </cell>
          <cell r="AF771" t="str">
            <v>No Students</v>
          </cell>
          <cell r="AG771">
            <v>0.61</v>
          </cell>
        </row>
        <row r="772">
          <cell r="C772">
            <v>2842</v>
          </cell>
          <cell r="D772" t="str">
            <v>Shorewood Elementary</v>
          </cell>
          <cell r="E772">
            <v>75</v>
          </cell>
          <cell r="F772">
            <v>0</v>
          </cell>
          <cell r="G772">
            <v>61</v>
          </cell>
          <cell r="H772">
            <v>68</v>
          </cell>
          <cell r="I772">
            <v>76</v>
          </cell>
          <cell r="J772">
            <v>94</v>
          </cell>
          <cell r="K772">
            <v>81</v>
          </cell>
          <cell r="L772">
            <v>0</v>
          </cell>
          <cell r="M772">
            <v>0</v>
          </cell>
          <cell r="N772">
            <v>0</v>
          </cell>
          <cell r="O772">
            <v>0</v>
          </cell>
          <cell r="P772">
            <v>0</v>
          </cell>
          <cell r="Q772">
            <v>0</v>
          </cell>
          <cell r="R772">
            <v>0</v>
          </cell>
          <cell r="S772">
            <v>28</v>
          </cell>
          <cell r="T772" t="str">
            <v>No Students</v>
          </cell>
          <cell r="U772">
            <v>35</v>
          </cell>
          <cell r="V772">
            <v>36</v>
          </cell>
          <cell r="W772">
            <v>43</v>
          </cell>
          <cell r="X772">
            <v>59</v>
          </cell>
          <cell r="Y772">
            <v>49</v>
          </cell>
          <cell r="Z772" t="str">
            <v>No Students</v>
          </cell>
          <cell r="AA772" t="str">
            <v>No Students</v>
          </cell>
          <cell r="AB772" t="str">
            <v>No Students</v>
          </cell>
          <cell r="AC772" t="str">
            <v>No Students</v>
          </cell>
          <cell r="AD772" t="str">
            <v>No Students</v>
          </cell>
          <cell r="AE772" t="str">
            <v>No Students</v>
          </cell>
          <cell r="AF772" t="str">
            <v>No Students</v>
          </cell>
          <cell r="AG772">
            <v>0.54949999999999999</v>
          </cell>
        </row>
        <row r="773">
          <cell r="C773">
            <v>3032</v>
          </cell>
          <cell r="D773" t="str">
            <v>Southern Heights Elementary</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t="str">
            <v>No Students</v>
          </cell>
          <cell r="T773" t="str">
            <v>No Students</v>
          </cell>
          <cell r="U773" t="str">
            <v>No Students</v>
          </cell>
          <cell r="V773" t="str">
            <v>No Students</v>
          </cell>
          <cell r="W773" t="str">
            <v>No Students</v>
          </cell>
          <cell r="X773" t="str">
            <v>No Students</v>
          </cell>
          <cell r="Y773" t="str">
            <v>No Students</v>
          </cell>
          <cell r="Z773" t="str">
            <v>No Students</v>
          </cell>
          <cell r="AA773" t="str">
            <v>No Students</v>
          </cell>
          <cell r="AB773" t="str">
            <v>No Students</v>
          </cell>
          <cell r="AC773" t="str">
            <v>No Students</v>
          </cell>
          <cell r="AD773" t="str">
            <v>No Students</v>
          </cell>
          <cell r="AE773" t="str">
            <v>No Students</v>
          </cell>
          <cell r="AF773" t="str">
            <v>No Students</v>
          </cell>
          <cell r="AG773" t="str">
            <v>No % for 23-24</v>
          </cell>
        </row>
        <row r="774">
          <cell r="C774">
            <v>2927</v>
          </cell>
          <cell r="D774" t="str">
            <v>Sylvester Middle School</v>
          </cell>
          <cell r="E774">
            <v>0</v>
          </cell>
          <cell r="F774">
            <v>0</v>
          </cell>
          <cell r="G774">
            <v>0</v>
          </cell>
          <cell r="H774">
            <v>0</v>
          </cell>
          <cell r="I774">
            <v>0</v>
          </cell>
          <cell r="J774">
            <v>0</v>
          </cell>
          <cell r="K774">
            <v>0</v>
          </cell>
          <cell r="L774">
            <v>185</v>
          </cell>
          <cell r="M774">
            <v>196</v>
          </cell>
          <cell r="N774">
            <v>239</v>
          </cell>
          <cell r="O774">
            <v>0</v>
          </cell>
          <cell r="P774">
            <v>0</v>
          </cell>
          <cell r="Q774">
            <v>0</v>
          </cell>
          <cell r="R774">
            <v>0</v>
          </cell>
          <cell r="S774" t="str">
            <v>No Students</v>
          </cell>
          <cell r="T774" t="str">
            <v>No Students</v>
          </cell>
          <cell r="U774" t="str">
            <v>No Students</v>
          </cell>
          <cell r="V774" t="str">
            <v>No Students</v>
          </cell>
          <cell r="W774" t="str">
            <v>No Students</v>
          </cell>
          <cell r="X774" t="str">
            <v>No Students</v>
          </cell>
          <cell r="Y774" t="str">
            <v>No Students</v>
          </cell>
          <cell r="Z774">
            <v>100</v>
          </cell>
          <cell r="AA774">
            <v>90</v>
          </cell>
          <cell r="AB774">
            <v>119</v>
          </cell>
          <cell r="AC774" t="str">
            <v>No Students</v>
          </cell>
          <cell r="AD774" t="str">
            <v>No Students</v>
          </cell>
          <cell r="AE774" t="str">
            <v>No Students</v>
          </cell>
          <cell r="AF774" t="str">
            <v>No Students</v>
          </cell>
          <cell r="AG774">
            <v>0.49840000000000001</v>
          </cell>
        </row>
        <row r="775">
          <cell r="C775">
            <v>3483</v>
          </cell>
          <cell r="D775" t="str">
            <v>Tyee High School</v>
          </cell>
          <cell r="E775">
            <v>0</v>
          </cell>
          <cell r="F775">
            <v>0</v>
          </cell>
          <cell r="G775">
            <v>0</v>
          </cell>
          <cell r="H775">
            <v>0</v>
          </cell>
          <cell r="I775">
            <v>0</v>
          </cell>
          <cell r="J775">
            <v>0</v>
          </cell>
          <cell r="K775">
            <v>0</v>
          </cell>
          <cell r="L775">
            <v>0</v>
          </cell>
          <cell r="M775">
            <v>0</v>
          </cell>
          <cell r="N775">
            <v>0</v>
          </cell>
          <cell r="O775">
            <v>177</v>
          </cell>
          <cell r="P775">
            <v>146</v>
          </cell>
          <cell r="Q775">
            <v>149</v>
          </cell>
          <cell r="R775">
            <v>206</v>
          </cell>
          <cell r="S775" t="str">
            <v>No Students</v>
          </cell>
          <cell r="T775" t="str">
            <v>No Students</v>
          </cell>
          <cell r="U775" t="str">
            <v>No Students</v>
          </cell>
          <cell r="V775" t="str">
            <v>No Students</v>
          </cell>
          <cell r="W775" t="str">
            <v>No Students</v>
          </cell>
          <cell r="X775" t="str">
            <v>No Students</v>
          </cell>
          <cell r="Y775" t="str">
            <v>No Students</v>
          </cell>
          <cell r="Z775" t="str">
            <v>No Students</v>
          </cell>
          <cell r="AA775" t="str">
            <v>No Students</v>
          </cell>
          <cell r="AB775" t="str">
            <v>No Students</v>
          </cell>
          <cell r="AC775">
            <v>149</v>
          </cell>
          <cell r="AD775">
            <v>117</v>
          </cell>
          <cell r="AE775">
            <v>116</v>
          </cell>
          <cell r="AF775">
            <v>163</v>
          </cell>
          <cell r="AG775">
            <v>0.80379999999999996</v>
          </cell>
        </row>
        <row r="776">
          <cell r="C776">
            <v>2639</v>
          </cell>
          <cell r="D776" t="str">
            <v>White Center Heights Elementary</v>
          </cell>
          <cell r="E776">
            <v>78</v>
          </cell>
          <cell r="F776">
            <v>0</v>
          </cell>
          <cell r="G776">
            <v>91</v>
          </cell>
          <cell r="H776">
            <v>88</v>
          </cell>
          <cell r="I776">
            <v>102</v>
          </cell>
          <cell r="J776">
            <v>96</v>
          </cell>
          <cell r="K776">
            <v>80</v>
          </cell>
          <cell r="L776">
            <v>0</v>
          </cell>
          <cell r="M776">
            <v>0</v>
          </cell>
          <cell r="N776">
            <v>0</v>
          </cell>
          <cell r="O776">
            <v>0</v>
          </cell>
          <cell r="P776">
            <v>0</v>
          </cell>
          <cell r="Q776">
            <v>0</v>
          </cell>
          <cell r="R776">
            <v>0</v>
          </cell>
          <cell r="S776">
            <v>45</v>
          </cell>
          <cell r="T776" t="str">
            <v>No Students</v>
          </cell>
          <cell r="U776">
            <v>56</v>
          </cell>
          <cell r="V776">
            <v>64</v>
          </cell>
          <cell r="W776">
            <v>82</v>
          </cell>
          <cell r="X776">
            <v>68</v>
          </cell>
          <cell r="Y776">
            <v>63</v>
          </cell>
          <cell r="Z776" t="str">
            <v>No Students</v>
          </cell>
          <cell r="AA776" t="str">
            <v>No Students</v>
          </cell>
          <cell r="AB776" t="str">
            <v>No Students</v>
          </cell>
          <cell r="AC776" t="str">
            <v>No Students</v>
          </cell>
          <cell r="AD776" t="str">
            <v>No Students</v>
          </cell>
          <cell r="AE776" t="str">
            <v>No Students</v>
          </cell>
          <cell r="AF776" t="str">
            <v>No Students</v>
          </cell>
          <cell r="AG776">
            <v>0.70650000000000002</v>
          </cell>
        </row>
        <row r="777">
          <cell r="C777">
            <v>5311</v>
          </cell>
          <cell r="D777" t="str">
            <v>Hockinson Heights Elementary School</v>
          </cell>
          <cell r="E777">
            <v>200</v>
          </cell>
          <cell r="F777">
            <v>0</v>
          </cell>
          <cell r="G777">
            <v>119</v>
          </cell>
          <cell r="H777">
            <v>140</v>
          </cell>
          <cell r="I777">
            <v>128</v>
          </cell>
          <cell r="J777">
            <v>140</v>
          </cell>
          <cell r="K777">
            <v>140</v>
          </cell>
          <cell r="L777">
            <v>0</v>
          </cell>
          <cell r="M777">
            <v>0</v>
          </cell>
          <cell r="N777">
            <v>0</v>
          </cell>
          <cell r="O777">
            <v>0</v>
          </cell>
          <cell r="P777">
            <v>0</v>
          </cell>
          <cell r="Q777">
            <v>0</v>
          </cell>
          <cell r="R777">
            <v>0</v>
          </cell>
          <cell r="S777">
            <v>31</v>
          </cell>
          <cell r="T777" t="str">
            <v>No Students</v>
          </cell>
          <cell r="U777">
            <v>26</v>
          </cell>
          <cell r="V777">
            <v>34</v>
          </cell>
          <cell r="W777">
            <v>27</v>
          </cell>
          <cell r="X777">
            <v>49</v>
          </cell>
          <cell r="Y777">
            <v>36</v>
          </cell>
          <cell r="Z777" t="str">
            <v>No Students</v>
          </cell>
          <cell r="AA777" t="str">
            <v>No Students</v>
          </cell>
          <cell r="AB777" t="str">
            <v>No Students</v>
          </cell>
          <cell r="AC777" t="str">
            <v>No Students</v>
          </cell>
          <cell r="AD777" t="str">
            <v>No Students</v>
          </cell>
          <cell r="AE777" t="str">
            <v>No Students</v>
          </cell>
          <cell r="AF777" t="str">
            <v>No Students</v>
          </cell>
          <cell r="AG777">
            <v>0.2341</v>
          </cell>
        </row>
        <row r="778">
          <cell r="C778">
            <v>4568</v>
          </cell>
          <cell r="D778" t="str">
            <v>Hockinson High School</v>
          </cell>
          <cell r="E778">
            <v>0</v>
          </cell>
          <cell r="F778">
            <v>0</v>
          </cell>
          <cell r="G778">
            <v>0</v>
          </cell>
          <cell r="H778">
            <v>0</v>
          </cell>
          <cell r="I778">
            <v>0</v>
          </cell>
          <cell r="J778">
            <v>0</v>
          </cell>
          <cell r="K778">
            <v>0</v>
          </cell>
          <cell r="L778">
            <v>0</v>
          </cell>
          <cell r="M778">
            <v>0</v>
          </cell>
          <cell r="N778">
            <v>0</v>
          </cell>
          <cell r="O778">
            <v>170</v>
          </cell>
          <cell r="P778">
            <v>171</v>
          </cell>
          <cell r="Q778">
            <v>167</v>
          </cell>
          <cell r="R778">
            <v>170</v>
          </cell>
          <cell r="S778" t="str">
            <v>No Students</v>
          </cell>
          <cell r="T778" t="str">
            <v>No Students</v>
          </cell>
          <cell r="U778" t="str">
            <v>No Students</v>
          </cell>
          <cell r="V778" t="str">
            <v>No Students</v>
          </cell>
          <cell r="W778" t="str">
            <v>No Students</v>
          </cell>
          <cell r="X778" t="str">
            <v>No Students</v>
          </cell>
          <cell r="Y778" t="str">
            <v>No Students</v>
          </cell>
          <cell r="Z778" t="str">
            <v>No Students</v>
          </cell>
          <cell r="AA778" t="str">
            <v>No Students</v>
          </cell>
          <cell r="AB778" t="str">
            <v>No Students</v>
          </cell>
          <cell r="AC778">
            <v>39</v>
          </cell>
          <cell r="AD778">
            <v>33</v>
          </cell>
          <cell r="AE778">
            <v>33</v>
          </cell>
          <cell r="AF778">
            <v>32</v>
          </cell>
          <cell r="AG778">
            <v>0.2021</v>
          </cell>
        </row>
        <row r="779">
          <cell r="C779">
            <v>3319</v>
          </cell>
          <cell r="D779" t="str">
            <v>Hockinson Middle School</v>
          </cell>
          <cell r="E779">
            <v>0</v>
          </cell>
          <cell r="F779">
            <v>0</v>
          </cell>
          <cell r="G779">
            <v>0</v>
          </cell>
          <cell r="H779">
            <v>0</v>
          </cell>
          <cell r="I779">
            <v>0</v>
          </cell>
          <cell r="J779">
            <v>0</v>
          </cell>
          <cell r="K779">
            <v>0</v>
          </cell>
          <cell r="L779">
            <v>156</v>
          </cell>
          <cell r="M779">
            <v>153</v>
          </cell>
          <cell r="N779">
            <v>171</v>
          </cell>
          <cell r="O779">
            <v>0</v>
          </cell>
          <cell r="P779">
            <v>0</v>
          </cell>
          <cell r="Q779">
            <v>0</v>
          </cell>
          <cell r="R779">
            <v>0</v>
          </cell>
          <cell r="S779" t="str">
            <v>No Students</v>
          </cell>
          <cell r="T779" t="str">
            <v>No Students</v>
          </cell>
          <cell r="U779" t="str">
            <v>No Students</v>
          </cell>
          <cell r="V779" t="str">
            <v>No Students</v>
          </cell>
          <cell r="W779" t="str">
            <v>No Students</v>
          </cell>
          <cell r="X779" t="str">
            <v>No Students</v>
          </cell>
          <cell r="Y779" t="str">
            <v>No Students</v>
          </cell>
          <cell r="Z779">
            <v>38</v>
          </cell>
          <cell r="AA779">
            <v>46</v>
          </cell>
          <cell r="AB779">
            <v>39</v>
          </cell>
          <cell r="AC779" t="str">
            <v>No Students</v>
          </cell>
          <cell r="AD779" t="str">
            <v>No Students</v>
          </cell>
          <cell r="AE779" t="str">
            <v>No Students</v>
          </cell>
          <cell r="AF779" t="str">
            <v>No Students</v>
          </cell>
          <cell r="AG779">
            <v>0.25629999999999997</v>
          </cell>
        </row>
        <row r="780">
          <cell r="C780">
            <v>2310</v>
          </cell>
          <cell r="D780" t="str">
            <v>Hood Canal Elementary School</v>
          </cell>
          <cell r="E780">
            <v>42</v>
          </cell>
          <cell r="F780">
            <v>0</v>
          </cell>
          <cell r="G780">
            <v>46</v>
          </cell>
          <cell r="H780">
            <v>34</v>
          </cell>
          <cell r="I780">
            <v>36</v>
          </cell>
          <cell r="J780">
            <v>30</v>
          </cell>
          <cell r="K780">
            <v>31</v>
          </cell>
          <cell r="L780">
            <v>40</v>
          </cell>
          <cell r="M780">
            <v>27</v>
          </cell>
          <cell r="N780">
            <v>42</v>
          </cell>
          <cell r="O780">
            <v>0</v>
          </cell>
          <cell r="P780">
            <v>0</v>
          </cell>
          <cell r="Q780">
            <v>0</v>
          </cell>
          <cell r="R780">
            <v>0</v>
          </cell>
          <cell r="S780">
            <v>31</v>
          </cell>
          <cell r="T780" t="str">
            <v>No Students</v>
          </cell>
          <cell r="U780">
            <v>37</v>
          </cell>
          <cell r="V780">
            <v>29</v>
          </cell>
          <cell r="W780">
            <v>30</v>
          </cell>
          <cell r="X780">
            <v>27</v>
          </cell>
          <cell r="Y780">
            <v>24</v>
          </cell>
          <cell r="Z780">
            <v>30</v>
          </cell>
          <cell r="AA780">
            <v>20</v>
          </cell>
          <cell r="AB780">
            <v>29</v>
          </cell>
          <cell r="AC780" t="str">
            <v>No Students</v>
          </cell>
          <cell r="AD780" t="str">
            <v>No Students</v>
          </cell>
          <cell r="AE780" t="str">
            <v>No Students</v>
          </cell>
          <cell r="AF780" t="str">
            <v>No Students</v>
          </cell>
          <cell r="AG780">
            <v>0.78349999999999997</v>
          </cell>
        </row>
        <row r="781">
          <cell r="C781">
            <v>2972</v>
          </cell>
          <cell r="D781" t="str">
            <v>Central Elementary School</v>
          </cell>
          <cell r="E781">
            <v>0</v>
          </cell>
          <cell r="F781">
            <v>0</v>
          </cell>
          <cell r="G781">
            <v>0</v>
          </cell>
          <cell r="H781">
            <v>49</v>
          </cell>
          <cell r="I781">
            <v>63</v>
          </cell>
          <cell r="J781">
            <v>57</v>
          </cell>
          <cell r="K781">
            <v>70</v>
          </cell>
          <cell r="L781">
            <v>0</v>
          </cell>
          <cell r="M781">
            <v>0</v>
          </cell>
          <cell r="N781">
            <v>0</v>
          </cell>
          <cell r="O781">
            <v>0</v>
          </cell>
          <cell r="P781">
            <v>0</v>
          </cell>
          <cell r="Q781">
            <v>0</v>
          </cell>
          <cell r="R781">
            <v>0</v>
          </cell>
          <cell r="S781" t="str">
            <v>No Students</v>
          </cell>
          <cell r="T781" t="str">
            <v>No Students</v>
          </cell>
          <cell r="U781" t="str">
            <v>No Students</v>
          </cell>
          <cell r="V781">
            <v>37</v>
          </cell>
          <cell r="W781">
            <v>48</v>
          </cell>
          <cell r="X781">
            <v>38</v>
          </cell>
          <cell r="Y781">
            <v>53</v>
          </cell>
          <cell r="Z781" t="str">
            <v>No Students</v>
          </cell>
          <cell r="AA781" t="str">
            <v>No Students</v>
          </cell>
          <cell r="AB781" t="str">
            <v>No Students</v>
          </cell>
          <cell r="AC781" t="str">
            <v>No Students</v>
          </cell>
          <cell r="AD781" t="str">
            <v>No Students</v>
          </cell>
          <cell r="AE781" t="str">
            <v>No Students</v>
          </cell>
          <cell r="AF781" t="str">
            <v>No Students</v>
          </cell>
          <cell r="AG781">
            <v>0.73640000000000005</v>
          </cell>
        </row>
        <row r="782">
          <cell r="C782">
            <v>2268</v>
          </cell>
          <cell r="D782" t="str">
            <v>Emerson Elementary</v>
          </cell>
          <cell r="E782">
            <v>106</v>
          </cell>
          <cell r="F782">
            <v>0</v>
          </cell>
          <cell r="G782">
            <v>130</v>
          </cell>
          <cell r="H782">
            <v>0</v>
          </cell>
          <cell r="I782">
            <v>0</v>
          </cell>
          <cell r="J782">
            <v>0</v>
          </cell>
          <cell r="K782">
            <v>0</v>
          </cell>
          <cell r="L782">
            <v>0</v>
          </cell>
          <cell r="M782">
            <v>0</v>
          </cell>
          <cell r="N782">
            <v>0</v>
          </cell>
          <cell r="O782">
            <v>0</v>
          </cell>
          <cell r="P782">
            <v>0</v>
          </cell>
          <cell r="Q782">
            <v>0</v>
          </cell>
          <cell r="R782">
            <v>0</v>
          </cell>
          <cell r="S782">
            <v>56</v>
          </cell>
          <cell r="T782" t="str">
            <v>No Students</v>
          </cell>
          <cell r="U782">
            <v>99</v>
          </cell>
          <cell r="V782" t="str">
            <v>No Students</v>
          </cell>
          <cell r="W782" t="str">
            <v>No Students</v>
          </cell>
          <cell r="X782" t="str">
            <v>No Students</v>
          </cell>
          <cell r="Y782" t="str">
            <v>No Students</v>
          </cell>
          <cell r="Z782" t="str">
            <v>No Students</v>
          </cell>
          <cell r="AA782" t="str">
            <v>No Students</v>
          </cell>
          <cell r="AB782" t="str">
            <v>No Students</v>
          </cell>
          <cell r="AC782" t="str">
            <v>No Students</v>
          </cell>
          <cell r="AD782" t="str">
            <v>No Students</v>
          </cell>
          <cell r="AE782" t="str">
            <v>No Students</v>
          </cell>
          <cell r="AF782" t="str">
            <v>No Students</v>
          </cell>
          <cell r="AG782">
            <v>0.65680000000000005</v>
          </cell>
        </row>
        <row r="783">
          <cell r="C783">
            <v>3622</v>
          </cell>
          <cell r="D783" t="str">
            <v>Hoquiam High School</v>
          </cell>
          <cell r="E783">
            <v>0</v>
          </cell>
          <cell r="F783">
            <v>0</v>
          </cell>
          <cell r="G783">
            <v>0</v>
          </cell>
          <cell r="H783">
            <v>0</v>
          </cell>
          <cell r="I783">
            <v>0</v>
          </cell>
          <cell r="J783">
            <v>0</v>
          </cell>
          <cell r="K783">
            <v>0</v>
          </cell>
          <cell r="L783">
            <v>0</v>
          </cell>
          <cell r="M783">
            <v>0</v>
          </cell>
          <cell r="N783">
            <v>0</v>
          </cell>
          <cell r="O783">
            <v>103</v>
          </cell>
          <cell r="P783">
            <v>113</v>
          </cell>
          <cell r="Q783">
            <v>111</v>
          </cell>
          <cell r="R783">
            <v>111</v>
          </cell>
          <cell r="S783" t="str">
            <v>No Students</v>
          </cell>
          <cell r="T783" t="str">
            <v>No Students</v>
          </cell>
          <cell r="U783" t="str">
            <v>No Students</v>
          </cell>
          <cell r="V783" t="str">
            <v>No Students</v>
          </cell>
          <cell r="W783" t="str">
            <v>No Students</v>
          </cell>
          <cell r="X783" t="str">
            <v>No Students</v>
          </cell>
          <cell r="Y783" t="str">
            <v>No Students</v>
          </cell>
          <cell r="Z783" t="str">
            <v>No Students</v>
          </cell>
          <cell r="AA783" t="str">
            <v>No Students</v>
          </cell>
          <cell r="AB783" t="str">
            <v>No Students</v>
          </cell>
          <cell r="AC783">
            <v>74</v>
          </cell>
          <cell r="AD783">
            <v>76</v>
          </cell>
          <cell r="AE783">
            <v>57</v>
          </cell>
          <cell r="AF783">
            <v>65</v>
          </cell>
          <cell r="AG783">
            <v>0.621</v>
          </cell>
        </row>
        <row r="784">
          <cell r="C784">
            <v>5191</v>
          </cell>
          <cell r="D784" t="str">
            <v>Hoquiam Homelink School</v>
          </cell>
          <cell r="E784">
            <v>0</v>
          </cell>
          <cell r="F784">
            <v>0</v>
          </cell>
          <cell r="G784">
            <v>0</v>
          </cell>
          <cell r="H784">
            <v>0</v>
          </cell>
          <cell r="I784">
            <v>2</v>
          </cell>
          <cell r="J784">
            <v>2</v>
          </cell>
          <cell r="K784">
            <v>1</v>
          </cell>
          <cell r="L784">
            <v>4</v>
          </cell>
          <cell r="M784">
            <v>8</v>
          </cell>
          <cell r="N784">
            <v>10</v>
          </cell>
          <cell r="O784">
            <v>12</v>
          </cell>
          <cell r="P784">
            <v>12</v>
          </cell>
          <cell r="Q784">
            <v>20</v>
          </cell>
          <cell r="R784">
            <v>35</v>
          </cell>
          <cell r="S784" t="str">
            <v>No Students</v>
          </cell>
          <cell r="T784" t="str">
            <v>No Students</v>
          </cell>
          <cell r="U784" t="str">
            <v>No Students</v>
          </cell>
          <cell r="V784" t="str">
            <v>No Students</v>
          </cell>
          <cell r="W784" t="str">
            <v>No Students</v>
          </cell>
          <cell r="X784" t="str">
            <v>N&lt;10</v>
          </cell>
          <cell r="Y784" t="str">
            <v>No Students</v>
          </cell>
          <cell r="Z784" t="str">
            <v>N&lt;10</v>
          </cell>
          <cell r="AA784" t="str">
            <v>N&lt;10</v>
          </cell>
          <cell r="AB784" t="str">
            <v>N&lt;10</v>
          </cell>
          <cell r="AC784">
            <v>11</v>
          </cell>
          <cell r="AD784" t="str">
            <v>N&lt;10</v>
          </cell>
          <cell r="AE784">
            <v>12</v>
          </cell>
          <cell r="AF784">
            <v>23</v>
          </cell>
          <cell r="AG784">
            <v>0.64149999999999996</v>
          </cell>
        </row>
        <row r="785">
          <cell r="C785">
            <v>2391</v>
          </cell>
          <cell r="D785" t="str">
            <v>Hoquiam Middle School</v>
          </cell>
          <cell r="E785">
            <v>0</v>
          </cell>
          <cell r="F785">
            <v>0</v>
          </cell>
          <cell r="G785">
            <v>0</v>
          </cell>
          <cell r="H785">
            <v>0</v>
          </cell>
          <cell r="I785">
            <v>0</v>
          </cell>
          <cell r="J785">
            <v>0</v>
          </cell>
          <cell r="K785">
            <v>0</v>
          </cell>
          <cell r="L785">
            <v>115</v>
          </cell>
          <cell r="M785">
            <v>126</v>
          </cell>
          <cell r="N785">
            <v>127</v>
          </cell>
          <cell r="O785">
            <v>0</v>
          </cell>
          <cell r="P785">
            <v>0</v>
          </cell>
          <cell r="Q785">
            <v>0</v>
          </cell>
          <cell r="R785">
            <v>0</v>
          </cell>
          <cell r="S785" t="str">
            <v>No Students</v>
          </cell>
          <cell r="T785" t="str">
            <v>No Students</v>
          </cell>
          <cell r="U785" t="str">
            <v>No Students</v>
          </cell>
          <cell r="V785" t="str">
            <v>No Students</v>
          </cell>
          <cell r="W785" t="str">
            <v>No Students</v>
          </cell>
          <cell r="X785" t="str">
            <v>No Students</v>
          </cell>
          <cell r="Y785" t="str">
            <v>No Students</v>
          </cell>
          <cell r="Z785">
            <v>74</v>
          </cell>
          <cell r="AA785">
            <v>88</v>
          </cell>
          <cell r="AB785">
            <v>94</v>
          </cell>
          <cell r="AC785" t="str">
            <v>No Students</v>
          </cell>
          <cell r="AD785" t="str">
            <v>No Students</v>
          </cell>
          <cell r="AE785" t="str">
            <v>No Students</v>
          </cell>
          <cell r="AF785" t="str">
            <v>No Students</v>
          </cell>
          <cell r="AG785">
            <v>0.69569999999999999</v>
          </cell>
        </row>
        <row r="786">
          <cell r="C786">
            <v>3621</v>
          </cell>
          <cell r="D786" t="str">
            <v>Lincoln Elementary</v>
          </cell>
          <cell r="E786">
            <v>2</v>
          </cell>
          <cell r="F786">
            <v>0</v>
          </cell>
          <cell r="G786">
            <v>1</v>
          </cell>
          <cell r="H786">
            <v>49</v>
          </cell>
          <cell r="I786">
            <v>53</v>
          </cell>
          <cell r="J786">
            <v>52</v>
          </cell>
          <cell r="K786">
            <v>48</v>
          </cell>
          <cell r="L786">
            <v>1</v>
          </cell>
          <cell r="M786">
            <v>0</v>
          </cell>
          <cell r="N786">
            <v>0</v>
          </cell>
          <cell r="O786">
            <v>0</v>
          </cell>
          <cell r="P786">
            <v>0</v>
          </cell>
          <cell r="Q786">
            <v>0</v>
          </cell>
          <cell r="R786">
            <v>0</v>
          </cell>
          <cell r="S786" t="str">
            <v>N&lt;10</v>
          </cell>
          <cell r="T786" t="str">
            <v>No Students</v>
          </cell>
          <cell r="U786" t="str">
            <v>N&lt;10</v>
          </cell>
          <cell r="V786">
            <v>36</v>
          </cell>
          <cell r="W786">
            <v>33</v>
          </cell>
          <cell r="X786">
            <v>34</v>
          </cell>
          <cell r="Y786">
            <v>33</v>
          </cell>
          <cell r="Z786" t="str">
            <v>N&lt;10</v>
          </cell>
          <cell r="AA786" t="str">
            <v>No Students</v>
          </cell>
          <cell r="AB786" t="str">
            <v>No Students</v>
          </cell>
          <cell r="AC786" t="str">
            <v>No Students</v>
          </cell>
          <cell r="AD786" t="str">
            <v>No Students</v>
          </cell>
          <cell r="AE786" t="str">
            <v>No Students</v>
          </cell>
          <cell r="AF786" t="str">
            <v>No Students</v>
          </cell>
          <cell r="AG786">
            <v>0.67479999999999996</v>
          </cell>
        </row>
        <row r="787">
          <cell r="C787">
            <v>5661</v>
          </cell>
          <cell r="D787" t="str">
            <v>Impact Public Schools</v>
          </cell>
          <cell r="E787">
            <v>202</v>
          </cell>
          <cell r="F787">
            <v>0</v>
          </cell>
          <cell r="G787">
            <v>82</v>
          </cell>
          <cell r="H787">
            <v>52</v>
          </cell>
          <cell r="I787">
            <v>0</v>
          </cell>
          <cell r="J787">
            <v>0</v>
          </cell>
          <cell r="K787">
            <v>0</v>
          </cell>
          <cell r="L787">
            <v>0</v>
          </cell>
          <cell r="M787">
            <v>0</v>
          </cell>
          <cell r="N787">
            <v>0</v>
          </cell>
          <cell r="O787">
            <v>0</v>
          </cell>
          <cell r="P787">
            <v>0</v>
          </cell>
          <cell r="Q787">
            <v>0</v>
          </cell>
          <cell r="R787">
            <v>0</v>
          </cell>
          <cell r="S787">
            <v>107</v>
          </cell>
          <cell r="T787" t="str">
            <v>No Students</v>
          </cell>
          <cell r="U787">
            <v>58</v>
          </cell>
          <cell r="V787">
            <v>40</v>
          </cell>
          <cell r="W787" t="str">
            <v>No Students</v>
          </cell>
          <cell r="X787" t="str">
            <v>No Students</v>
          </cell>
          <cell r="Y787" t="str">
            <v>No Students</v>
          </cell>
          <cell r="Z787" t="str">
            <v>No Students</v>
          </cell>
          <cell r="AA787" t="str">
            <v>No Students</v>
          </cell>
          <cell r="AB787" t="str">
            <v>No Students</v>
          </cell>
          <cell r="AC787" t="str">
            <v>No Students</v>
          </cell>
          <cell r="AD787" t="str">
            <v>No Students</v>
          </cell>
          <cell r="AE787" t="str">
            <v>No Students</v>
          </cell>
          <cell r="AF787" t="str">
            <v>No Students</v>
          </cell>
          <cell r="AG787">
            <v>0.61009999999999998</v>
          </cell>
        </row>
        <row r="788">
          <cell r="C788">
            <v>5517</v>
          </cell>
          <cell r="D788" t="str">
            <v>Impact | Puget Sound Elementary</v>
          </cell>
          <cell r="E788">
            <v>178</v>
          </cell>
          <cell r="F788">
            <v>0</v>
          </cell>
          <cell r="G788">
            <v>91</v>
          </cell>
          <cell r="H788">
            <v>91</v>
          </cell>
          <cell r="I788">
            <v>88</v>
          </cell>
          <cell r="J788">
            <v>107</v>
          </cell>
          <cell r="K788">
            <v>45</v>
          </cell>
          <cell r="L788">
            <v>0</v>
          </cell>
          <cell r="M788">
            <v>0</v>
          </cell>
          <cell r="N788">
            <v>0</v>
          </cell>
          <cell r="O788">
            <v>0</v>
          </cell>
          <cell r="P788">
            <v>0</v>
          </cell>
          <cell r="Q788">
            <v>0</v>
          </cell>
          <cell r="R788">
            <v>0</v>
          </cell>
          <cell r="S788">
            <v>90</v>
          </cell>
          <cell r="T788" t="str">
            <v>No Students</v>
          </cell>
          <cell r="U788">
            <v>58</v>
          </cell>
          <cell r="V788">
            <v>62</v>
          </cell>
          <cell r="W788">
            <v>55</v>
          </cell>
          <cell r="X788">
            <v>75</v>
          </cell>
          <cell r="Y788">
            <v>30</v>
          </cell>
          <cell r="Z788" t="str">
            <v>No Students</v>
          </cell>
          <cell r="AA788" t="str">
            <v>No Students</v>
          </cell>
          <cell r="AB788" t="str">
            <v>No Students</v>
          </cell>
          <cell r="AC788" t="str">
            <v>No Students</v>
          </cell>
          <cell r="AD788" t="str">
            <v>No Students</v>
          </cell>
          <cell r="AE788" t="str">
            <v>No Students</v>
          </cell>
          <cell r="AF788" t="str">
            <v>No Students</v>
          </cell>
          <cell r="AG788">
            <v>0.61670000000000003</v>
          </cell>
        </row>
        <row r="789">
          <cell r="C789">
            <v>5608</v>
          </cell>
          <cell r="D789" t="str">
            <v>Impact | Salish Sea Elementary</v>
          </cell>
          <cell r="E789">
            <v>201</v>
          </cell>
          <cell r="F789">
            <v>0</v>
          </cell>
          <cell r="G789">
            <v>65</v>
          </cell>
          <cell r="H789">
            <v>57</v>
          </cell>
          <cell r="I789">
            <v>28</v>
          </cell>
          <cell r="J789">
            <v>0</v>
          </cell>
          <cell r="K789">
            <v>0</v>
          </cell>
          <cell r="L789">
            <v>0</v>
          </cell>
          <cell r="M789">
            <v>0</v>
          </cell>
          <cell r="N789">
            <v>0</v>
          </cell>
          <cell r="O789">
            <v>0</v>
          </cell>
          <cell r="P789">
            <v>0</v>
          </cell>
          <cell r="Q789">
            <v>0</v>
          </cell>
          <cell r="R789">
            <v>0</v>
          </cell>
          <cell r="S789">
            <v>113</v>
          </cell>
          <cell r="T789" t="str">
            <v>No Students</v>
          </cell>
          <cell r="U789">
            <v>37</v>
          </cell>
          <cell r="V789">
            <v>31</v>
          </cell>
          <cell r="W789">
            <v>21</v>
          </cell>
          <cell r="X789" t="str">
            <v>No Students</v>
          </cell>
          <cell r="Y789" t="str">
            <v>No Students</v>
          </cell>
          <cell r="Z789" t="str">
            <v>No Students</v>
          </cell>
          <cell r="AA789" t="str">
            <v>No Students</v>
          </cell>
          <cell r="AB789" t="str">
            <v>No Students</v>
          </cell>
          <cell r="AC789" t="str">
            <v>No Students</v>
          </cell>
          <cell r="AD789" t="str">
            <v>No Students</v>
          </cell>
          <cell r="AE789" t="str">
            <v>No Students</v>
          </cell>
          <cell r="AF789" t="str">
            <v>No Students</v>
          </cell>
          <cell r="AG789">
            <v>0.57550000000000001</v>
          </cell>
        </row>
        <row r="790">
          <cell r="C790">
            <v>4215</v>
          </cell>
          <cell r="D790" t="str">
            <v>Inchelium Elementary School</v>
          </cell>
          <cell r="E790">
            <v>15</v>
          </cell>
          <cell r="F790">
            <v>0</v>
          </cell>
          <cell r="G790">
            <v>14</v>
          </cell>
          <cell r="H790">
            <v>14</v>
          </cell>
          <cell r="I790">
            <v>15</v>
          </cell>
          <cell r="J790">
            <v>16</v>
          </cell>
          <cell r="K790">
            <v>16</v>
          </cell>
          <cell r="L790">
            <v>0</v>
          </cell>
          <cell r="M790">
            <v>0</v>
          </cell>
          <cell r="N790">
            <v>0</v>
          </cell>
          <cell r="O790">
            <v>0</v>
          </cell>
          <cell r="P790">
            <v>0</v>
          </cell>
          <cell r="Q790">
            <v>0</v>
          </cell>
          <cell r="R790">
            <v>0</v>
          </cell>
          <cell r="S790">
            <v>13</v>
          </cell>
          <cell r="T790" t="str">
            <v>No Students</v>
          </cell>
          <cell r="U790">
            <v>13</v>
          </cell>
          <cell r="V790">
            <v>12</v>
          </cell>
          <cell r="W790">
            <v>12</v>
          </cell>
          <cell r="X790">
            <v>11</v>
          </cell>
          <cell r="Y790">
            <v>15</v>
          </cell>
          <cell r="Z790" t="str">
            <v>No Students</v>
          </cell>
          <cell r="AA790" t="str">
            <v>No Students</v>
          </cell>
          <cell r="AB790" t="str">
            <v>No Students</v>
          </cell>
          <cell r="AC790" t="str">
            <v>No Students</v>
          </cell>
          <cell r="AD790" t="str">
            <v>No Students</v>
          </cell>
          <cell r="AE790" t="str">
            <v>No Students</v>
          </cell>
          <cell r="AF790" t="str">
            <v>No Students</v>
          </cell>
          <cell r="AG790">
            <v>0.84440000000000004</v>
          </cell>
        </row>
        <row r="791">
          <cell r="C791">
            <v>2603</v>
          </cell>
          <cell r="D791" t="str">
            <v>Inchelium High School</v>
          </cell>
          <cell r="E791">
            <v>0</v>
          </cell>
          <cell r="F791">
            <v>0</v>
          </cell>
          <cell r="G791">
            <v>0</v>
          </cell>
          <cell r="H791">
            <v>0</v>
          </cell>
          <cell r="I791">
            <v>0</v>
          </cell>
          <cell r="J791">
            <v>0</v>
          </cell>
          <cell r="K791">
            <v>0</v>
          </cell>
          <cell r="L791">
            <v>0</v>
          </cell>
          <cell r="M791">
            <v>0</v>
          </cell>
          <cell r="N791">
            <v>0</v>
          </cell>
          <cell r="O791">
            <v>14</v>
          </cell>
          <cell r="P791">
            <v>18</v>
          </cell>
          <cell r="Q791">
            <v>15</v>
          </cell>
          <cell r="R791">
            <v>16</v>
          </cell>
          <cell r="S791" t="str">
            <v>No Students</v>
          </cell>
          <cell r="T791" t="str">
            <v>No Students</v>
          </cell>
          <cell r="U791" t="str">
            <v>No Students</v>
          </cell>
          <cell r="V791" t="str">
            <v>No Students</v>
          </cell>
          <cell r="W791" t="str">
            <v>No Students</v>
          </cell>
          <cell r="X791" t="str">
            <v>No Students</v>
          </cell>
          <cell r="Y791" t="str">
            <v>No Students</v>
          </cell>
          <cell r="Z791" t="str">
            <v>No Students</v>
          </cell>
          <cell r="AA791" t="str">
            <v>No Students</v>
          </cell>
          <cell r="AB791" t="str">
            <v>No Students</v>
          </cell>
          <cell r="AC791">
            <v>11</v>
          </cell>
          <cell r="AD791">
            <v>15</v>
          </cell>
          <cell r="AE791">
            <v>13</v>
          </cell>
          <cell r="AF791">
            <v>11</v>
          </cell>
          <cell r="AG791">
            <v>0.79369999999999996</v>
          </cell>
        </row>
        <row r="792">
          <cell r="C792">
            <v>4214</v>
          </cell>
          <cell r="D792" t="str">
            <v>Inchelium Middle School</v>
          </cell>
          <cell r="E792">
            <v>0</v>
          </cell>
          <cell r="F792">
            <v>0</v>
          </cell>
          <cell r="G792">
            <v>0</v>
          </cell>
          <cell r="H792">
            <v>0</v>
          </cell>
          <cell r="I792">
            <v>0</v>
          </cell>
          <cell r="J792">
            <v>0</v>
          </cell>
          <cell r="K792">
            <v>0</v>
          </cell>
          <cell r="L792">
            <v>15</v>
          </cell>
          <cell r="M792">
            <v>17</v>
          </cell>
          <cell r="N792">
            <v>16</v>
          </cell>
          <cell r="O792">
            <v>0</v>
          </cell>
          <cell r="P792">
            <v>0</v>
          </cell>
          <cell r="Q792">
            <v>0</v>
          </cell>
          <cell r="R792">
            <v>0</v>
          </cell>
          <cell r="S792" t="str">
            <v>No Students</v>
          </cell>
          <cell r="T792" t="str">
            <v>No Students</v>
          </cell>
          <cell r="U792" t="str">
            <v>No Students</v>
          </cell>
          <cell r="V792" t="str">
            <v>No Students</v>
          </cell>
          <cell r="W792" t="str">
            <v>No Students</v>
          </cell>
          <cell r="X792" t="str">
            <v>No Students</v>
          </cell>
          <cell r="Y792" t="str">
            <v>No Students</v>
          </cell>
          <cell r="Z792">
            <v>12</v>
          </cell>
          <cell r="AA792">
            <v>11</v>
          </cell>
          <cell r="AB792">
            <v>15</v>
          </cell>
          <cell r="AC792" t="str">
            <v>No Students</v>
          </cell>
          <cell r="AD792" t="str">
            <v>No Students</v>
          </cell>
          <cell r="AE792" t="str">
            <v>No Students</v>
          </cell>
          <cell r="AF792" t="str">
            <v>No Students</v>
          </cell>
          <cell r="AG792">
            <v>0.79169999999999996</v>
          </cell>
        </row>
        <row r="793">
          <cell r="C793">
            <v>2948</v>
          </cell>
          <cell r="D793" t="str">
            <v>Index Elementary School</v>
          </cell>
          <cell r="E793">
            <v>2</v>
          </cell>
          <cell r="F793">
            <v>0</v>
          </cell>
          <cell r="G793">
            <v>0</v>
          </cell>
          <cell r="H793">
            <v>5</v>
          </cell>
          <cell r="I793">
            <v>4</v>
          </cell>
          <cell r="J793">
            <v>4</v>
          </cell>
          <cell r="K793">
            <v>1</v>
          </cell>
          <cell r="L793">
            <v>2</v>
          </cell>
          <cell r="M793">
            <v>2</v>
          </cell>
          <cell r="N793">
            <v>1</v>
          </cell>
          <cell r="O793">
            <v>0</v>
          </cell>
          <cell r="P793">
            <v>0</v>
          </cell>
          <cell r="Q793">
            <v>0</v>
          </cell>
          <cell r="R793">
            <v>0</v>
          </cell>
          <cell r="S793" t="str">
            <v>N&lt;10</v>
          </cell>
          <cell r="T793" t="str">
            <v>No Students</v>
          </cell>
          <cell r="U793" t="str">
            <v>No Students</v>
          </cell>
          <cell r="V793" t="str">
            <v>N&lt;10</v>
          </cell>
          <cell r="W793" t="str">
            <v>N&lt;10</v>
          </cell>
          <cell r="X793" t="str">
            <v>N&lt;10</v>
          </cell>
          <cell r="Y793" t="str">
            <v>N&lt;10</v>
          </cell>
          <cell r="Z793" t="str">
            <v>N&lt;10</v>
          </cell>
          <cell r="AA793" t="str">
            <v>No Students</v>
          </cell>
          <cell r="AB793" t="str">
            <v>N&lt;10</v>
          </cell>
          <cell r="AC793" t="str">
            <v>No Students</v>
          </cell>
          <cell r="AD793" t="str">
            <v>No Students</v>
          </cell>
          <cell r="AE793" t="str">
            <v>No Students</v>
          </cell>
          <cell r="AF793" t="str">
            <v>No Students</v>
          </cell>
          <cell r="AG793">
            <v>0.52380000000000004</v>
          </cell>
        </row>
        <row r="794">
          <cell r="C794">
            <v>3746</v>
          </cell>
          <cell r="D794" t="str">
            <v>Apollo Elementary</v>
          </cell>
          <cell r="E794">
            <v>76</v>
          </cell>
          <cell r="F794">
            <v>0</v>
          </cell>
          <cell r="G794">
            <v>65</v>
          </cell>
          <cell r="H794">
            <v>85</v>
          </cell>
          <cell r="I794">
            <v>99</v>
          </cell>
          <cell r="J794">
            <v>88</v>
          </cell>
          <cell r="K794">
            <v>104</v>
          </cell>
          <cell r="L794">
            <v>0</v>
          </cell>
          <cell r="M794">
            <v>0</v>
          </cell>
          <cell r="N794">
            <v>0</v>
          </cell>
          <cell r="O794">
            <v>0</v>
          </cell>
          <cell r="P794">
            <v>0</v>
          </cell>
          <cell r="Q794">
            <v>0</v>
          </cell>
          <cell r="R794">
            <v>0</v>
          </cell>
          <cell r="S794">
            <v>12</v>
          </cell>
          <cell r="T794" t="str">
            <v>No Students</v>
          </cell>
          <cell r="U794" t="str">
            <v>N&lt;10</v>
          </cell>
          <cell r="V794">
            <v>18</v>
          </cell>
          <cell r="W794">
            <v>13</v>
          </cell>
          <cell r="X794">
            <v>17</v>
          </cell>
          <cell r="Y794">
            <v>22</v>
          </cell>
          <cell r="Z794" t="str">
            <v>No Students</v>
          </cell>
          <cell r="AA794" t="str">
            <v>No Students</v>
          </cell>
          <cell r="AB794" t="str">
            <v>No Students</v>
          </cell>
          <cell r="AC794" t="str">
            <v>No Students</v>
          </cell>
          <cell r="AD794" t="str">
            <v>No Students</v>
          </cell>
          <cell r="AE794" t="str">
            <v>No Students</v>
          </cell>
          <cell r="AF794" t="str">
            <v>No Students</v>
          </cell>
          <cell r="AG794">
            <v>0.1721</v>
          </cell>
        </row>
        <row r="795">
          <cell r="C795">
            <v>4460</v>
          </cell>
          <cell r="D795" t="str">
            <v>Beaver Lake Middle School</v>
          </cell>
          <cell r="E795">
            <v>0</v>
          </cell>
          <cell r="F795">
            <v>0</v>
          </cell>
          <cell r="G795">
            <v>0</v>
          </cell>
          <cell r="H795">
            <v>0</v>
          </cell>
          <cell r="I795">
            <v>0</v>
          </cell>
          <cell r="J795">
            <v>0</v>
          </cell>
          <cell r="K795">
            <v>0</v>
          </cell>
          <cell r="L795">
            <v>239</v>
          </cell>
          <cell r="M795">
            <v>291</v>
          </cell>
          <cell r="N795">
            <v>284</v>
          </cell>
          <cell r="O795">
            <v>0</v>
          </cell>
          <cell r="P795">
            <v>0</v>
          </cell>
          <cell r="Q795">
            <v>0</v>
          </cell>
          <cell r="R795">
            <v>0</v>
          </cell>
          <cell r="S795" t="str">
            <v>No Students</v>
          </cell>
          <cell r="T795" t="str">
            <v>No Students</v>
          </cell>
          <cell r="U795" t="str">
            <v>No Students</v>
          </cell>
          <cell r="V795" t="str">
            <v>No Students</v>
          </cell>
          <cell r="W795" t="str">
            <v>No Students</v>
          </cell>
          <cell r="X795" t="str">
            <v>No Students</v>
          </cell>
          <cell r="Y795" t="str">
            <v>No Students</v>
          </cell>
          <cell r="Z795">
            <v>16</v>
          </cell>
          <cell r="AA795">
            <v>26</v>
          </cell>
          <cell r="AB795">
            <v>26</v>
          </cell>
          <cell r="AC795" t="str">
            <v>No Students</v>
          </cell>
          <cell r="AD795" t="str">
            <v>No Students</v>
          </cell>
          <cell r="AE795" t="str">
            <v>No Students</v>
          </cell>
          <cell r="AF795" t="str">
            <v>No Students</v>
          </cell>
          <cell r="AG795">
            <v>8.3500000000000005E-2</v>
          </cell>
        </row>
        <row r="796">
          <cell r="C796">
            <v>3440</v>
          </cell>
          <cell r="D796" t="str">
            <v>Briarwood Elementary</v>
          </cell>
          <cell r="E796">
            <v>79</v>
          </cell>
          <cell r="F796">
            <v>0</v>
          </cell>
          <cell r="G796">
            <v>87</v>
          </cell>
          <cell r="H796">
            <v>88</v>
          </cell>
          <cell r="I796">
            <v>118</v>
          </cell>
          <cell r="J796">
            <v>109</v>
          </cell>
          <cell r="K796">
            <v>129</v>
          </cell>
          <cell r="L796">
            <v>0</v>
          </cell>
          <cell r="M796">
            <v>0</v>
          </cell>
          <cell r="N796">
            <v>0</v>
          </cell>
          <cell r="O796">
            <v>0</v>
          </cell>
          <cell r="P796">
            <v>0</v>
          </cell>
          <cell r="Q796">
            <v>0</v>
          </cell>
          <cell r="R796">
            <v>0</v>
          </cell>
          <cell r="S796" t="str">
            <v>N&lt;10</v>
          </cell>
          <cell r="T796" t="str">
            <v>No Students</v>
          </cell>
          <cell r="U796">
            <v>18</v>
          </cell>
          <cell r="V796" t="str">
            <v>N&lt;10</v>
          </cell>
          <cell r="W796">
            <v>14</v>
          </cell>
          <cell r="X796">
            <v>12</v>
          </cell>
          <cell r="Y796">
            <v>16</v>
          </cell>
          <cell r="Z796" t="str">
            <v>No Students</v>
          </cell>
          <cell r="AA796" t="str">
            <v>No Students</v>
          </cell>
          <cell r="AB796" t="str">
            <v>No Students</v>
          </cell>
          <cell r="AC796" t="str">
            <v>No Students</v>
          </cell>
          <cell r="AD796" t="str">
            <v>No Students</v>
          </cell>
          <cell r="AE796" t="str">
            <v>No Students</v>
          </cell>
          <cell r="AF796" t="str">
            <v>No Students</v>
          </cell>
          <cell r="AG796">
            <v>0.12790000000000001</v>
          </cell>
        </row>
        <row r="797">
          <cell r="C797">
            <v>4565</v>
          </cell>
          <cell r="D797" t="str">
            <v>Cascade Ridge Elementary</v>
          </cell>
          <cell r="E797">
            <v>55</v>
          </cell>
          <cell r="F797">
            <v>0</v>
          </cell>
          <cell r="G797">
            <v>50</v>
          </cell>
          <cell r="H797">
            <v>69</v>
          </cell>
          <cell r="I797">
            <v>63</v>
          </cell>
          <cell r="J797">
            <v>84</v>
          </cell>
          <cell r="K797">
            <v>89</v>
          </cell>
          <cell r="L797">
            <v>0</v>
          </cell>
          <cell r="M797">
            <v>0</v>
          </cell>
          <cell r="N797">
            <v>0</v>
          </cell>
          <cell r="O797">
            <v>0</v>
          </cell>
          <cell r="P797">
            <v>0</v>
          </cell>
          <cell r="Q797">
            <v>0</v>
          </cell>
          <cell r="R797">
            <v>0</v>
          </cell>
          <cell r="S797" t="str">
            <v>No Students</v>
          </cell>
          <cell r="T797" t="str">
            <v>No Students</v>
          </cell>
          <cell r="U797" t="str">
            <v>N&lt;10</v>
          </cell>
          <cell r="V797" t="str">
            <v>N&lt;10</v>
          </cell>
          <cell r="W797" t="str">
            <v>N&lt;10</v>
          </cell>
          <cell r="X797" t="str">
            <v>N&lt;10</v>
          </cell>
          <cell r="Y797" t="str">
            <v>N&lt;10</v>
          </cell>
          <cell r="Z797" t="str">
            <v>No Students</v>
          </cell>
          <cell r="AA797" t="str">
            <v>No Students</v>
          </cell>
          <cell r="AB797" t="str">
            <v>No Students</v>
          </cell>
          <cell r="AC797" t="str">
            <v>No Students</v>
          </cell>
          <cell r="AD797" t="str">
            <v>No Students</v>
          </cell>
          <cell r="AE797" t="str">
            <v>No Students</v>
          </cell>
          <cell r="AF797" t="str">
            <v>No Students</v>
          </cell>
          <cell r="AG797">
            <v>2.1999999999999999E-2</v>
          </cell>
        </row>
        <row r="798">
          <cell r="C798">
            <v>5673</v>
          </cell>
          <cell r="D798" t="str">
            <v>CEDAR TRAILS ELEMENTARY</v>
          </cell>
          <cell r="E798">
            <v>73</v>
          </cell>
          <cell r="F798">
            <v>0</v>
          </cell>
          <cell r="G798">
            <v>60</v>
          </cell>
          <cell r="H798">
            <v>65</v>
          </cell>
          <cell r="I798">
            <v>60</v>
          </cell>
          <cell r="J798">
            <v>61</v>
          </cell>
          <cell r="K798">
            <v>66</v>
          </cell>
          <cell r="L798">
            <v>0</v>
          </cell>
          <cell r="M798">
            <v>0</v>
          </cell>
          <cell r="N798">
            <v>0</v>
          </cell>
          <cell r="O798">
            <v>0</v>
          </cell>
          <cell r="P798">
            <v>0</v>
          </cell>
          <cell r="Q798">
            <v>0</v>
          </cell>
          <cell r="R798">
            <v>0</v>
          </cell>
          <cell r="S798">
            <v>10</v>
          </cell>
          <cell r="T798" t="str">
            <v>No Students</v>
          </cell>
          <cell r="U798" t="str">
            <v>N&lt;10</v>
          </cell>
          <cell r="V798" t="str">
            <v>N&lt;10</v>
          </cell>
          <cell r="W798" t="str">
            <v>N&lt;10</v>
          </cell>
          <cell r="X798" t="str">
            <v>N&lt;10</v>
          </cell>
          <cell r="Y798" t="str">
            <v>N&lt;10</v>
          </cell>
          <cell r="Z798" t="str">
            <v>No Students</v>
          </cell>
          <cell r="AA798" t="str">
            <v>No Students</v>
          </cell>
          <cell r="AB798" t="str">
            <v>No Students</v>
          </cell>
          <cell r="AC798" t="str">
            <v>No Students</v>
          </cell>
          <cell r="AD798" t="str">
            <v>No Students</v>
          </cell>
          <cell r="AE798" t="str">
            <v>No Students</v>
          </cell>
          <cell r="AF798" t="str">
            <v>No Students</v>
          </cell>
          <cell r="AG798">
            <v>0.1273</v>
          </cell>
        </row>
        <row r="799">
          <cell r="C799">
            <v>4300</v>
          </cell>
          <cell r="D799" t="str">
            <v>Challenger Elementary</v>
          </cell>
          <cell r="E799">
            <v>62</v>
          </cell>
          <cell r="F799">
            <v>0</v>
          </cell>
          <cell r="G799">
            <v>76</v>
          </cell>
          <cell r="H799">
            <v>65</v>
          </cell>
          <cell r="I799">
            <v>79</v>
          </cell>
          <cell r="J799">
            <v>65</v>
          </cell>
          <cell r="K799">
            <v>77</v>
          </cell>
          <cell r="L799">
            <v>0</v>
          </cell>
          <cell r="M799">
            <v>0</v>
          </cell>
          <cell r="N799">
            <v>0</v>
          </cell>
          <cell r="O799">
            <v>0</v>
          </cell>
          <cell r="P799">
            <v>0</v>
          </cell>
          <cell r="Q799">
            <v>0</v>
          </cell>
          <cell r="R799">
            <v>0</v>
          </cell>
          <cell r="S799">
            <v>10</v>
          </cell>
          <cell r="T799" t="str">
            <v>No Students</v>
          </cell>
          <cell r="U799" t="str">
            <v>N&lt;10</v>
          </cell>
          <cell r="V799">
            <v>12</v>
          </cell>
          <cell r="W799">
            <v>12</v>
          </cell>
          <cell r="X799">
            <v>15</v>
          </cell>
          <cell r="Y799">
            <v>16</v>
          </cell>
          <cell r="Z799" t="str">
            <v>No Students</v>
          </cell>
          <cell r="AA799" t="str">
            <v>No Students</v>
          </cell>
          <cell r="AB799" t="str">
            <v>No Students</v>
          </cell>
          <cell r="AC799" t="str">
            <v>No Students</v>
          </cell>
          <cell r="AD799" t="str">
            <v>No Students</v>
          </cell>
          <cell r="AE799" t="str">
            <v>No Students</v>
          </cell>
          <cell r="AF799" t="str">
            <v>No Students</v>
          </cell>
          <cell r="AG799">
            <v>0.17219999999999999</v>
          </cell>
        </row>
        <row r="800">
          <cell r="C800">
            <v>2738</v>
          </cell>
          <cell r="D800" t="str">
            <v>Clark Elementary</v>
          </cell>
          <cell r="E800">
            <v>112</v>
          </cell>
          <cell r="F800">
            <v>0</v>
          </cell>
          <cell r="G800">
            <v>80</v>
          </cell>
          <cell r="H800">
            <v>89</v>
          </cell>
          <cell r="I800">
            <v>78</v>
          </cell>
          <cell r="J800">
            <v>121</v>
          </cell>
          <cell r="K800">
            <v>100</v>
          </cell>
          <cell r="L800">
            <v>0</v>
          </cell>
          <cell r="M800">
            <v>0</v>
          </cell>
          <cell r="N800">
            <v>0</v>
          </cell>
          <cell r="O800">
            <v>0</v>
          </cell>
          <cell r="P800">
            <v>0</v>
          </cell>
          <cell r="Q800">
            <v>0</v>
          </cell>
          <cell r="R800">
            <v>0</v>
          </cell>
          <cell r="S800">
            <v>28</v>
          </cell>
          <cell r="T800" t="str">
            <v>No Students</v>
          </cell>
          <cell r="U800">
            <v>13</v>
          </cell>
          <cell r="V800">
            <v>25</v>
          </cell>
          <cell r="W800">
            <v>30</v>
          </cell>
          <cell r="X800">
            <v>20</v>
          </cell>
          <cell r="Y800">
            <v>31</v>
          </cell>
          <cell r="Z800" t="str">
            <v>No Students</v>
          </cell>
          <cell r="AA800" t="str">
            <v>No Students</v>
          </cell>
          <cell r="AB800" t="str">
            <v>No Students</v>
          </cell>
          <cell r="AC800" t="str">
            <v>No Students</v>
          </cell>
          <cell r="AD800" t="str">
            <v>No Students</v>
          </cell>
          <cell r="AE800" t="str">
            <v>No Students</v>
          </cell>
          <cell r="AF800" t="str">
            <v>No Students</v>
          </cell>
          <cell r="AG800">
            <v>0.25340000000000001</v>
          </cell>
        </row>
        <row r="801">
          <cell r="C801">
            <v>5674</v>
          </cell>
          <cell r="D801" t="str">
            <v>COUGAR MOUNTAIN MIDDLE SCHOOL</v>
          </cell>
          <cell r="E801">
            <v>0</v>
          </cell>
          <cell r="F801">
            <v>0</v>
          </cell>
          <cell r="G801">
            <v>0</v>
          </cell>
          <cell r="H801">
            <v>0</v>
          </cell>
          <cell r="I801">
            <v>0</v>
          </cell>
          <cell r="J801">
            <v>0</v>
          </cell>
          <cell r="K801">
            <v>0</v>
          </cell>
          <cell r="L801">
            <v>210</v>
          </cell>
          <cell r="M801">
            <v>204</v>
          </cell>
          <cell r="N801">
            <v>222</v>
          </cell>
          <cell r="O801">
            <v>0</v>
          </cell>
          <cell r="P801">
            <v>0</v>
          </cell>
          <cell r="Q801">
            <v>0</v>
          </cell>
          <cell r="R801">
            <v>0</v>
          </cell>
          <cell r="S801" t="str">
            <v>No Students</v>
          </cell>
          <cell r="T801" t="str">
            <v>No Students</v>
          </cell>
          <cell r="U801" t="str">
            <v>No Students</v>
          </cell>
          <cell r="V801" t="str">
            <v>No Students</v>
          </cell>
          <cell r="W801" t="str">
            <v>No Students</v>
          </cell>
          <cell r="X801" t="str">
            <v>No Students</v>
          </cell>
          <cell r="Y801" t="str">
            <v>No Students</v>
          </cell>
          <cell r="Z801">
            <v>18</v>
          </cell>
          <cell r="AA801">
            <v>20</v>
          </cell>
          <cell r="AB801">
            <v>25</v>
          </cell>
          <cell r="AC801" t="str">
            <v>No Students</v>
          </cell>
          <cell r="AD801" t="str">
            <v>No Students</v>
          </cell>
          <cell r="AE801" t="str">
            <v>No Students</v>
          </cell>
          <cell r="AF801" t="str">
            <v>No Students</v>
          </cell>
          <cell r="AG801">
            <v>9.9099999999999994E-2</v>
          </cell>
        </row>
        <row r="802">
          <cell r="C802">
            <v>4375</v>
          </cell>
          <cell r="D802" t="str">
            <v>Cougar Ridge Elementary</v>
          </cell>
          <cell r="E802">
            <v>67</v>
          </cell>
          <cell r="F802">
            <v>0</v>
          </cell>
          <cell r="G802">
            <v>98</v>
          </cell>
          <cell r="H802">
            <v>70</v>
          </cell>
          <cell r="I802">
            <v>78</v>
          </cell>
          <cell r="J802">
            <v>80</v>
          </cell>
          <cell r="K802">
            <v>82</v>
          </cell>
          <cell r="L802">
            <v>0</v>
          </cell>
          <cell r="M802">
            <v>0</v>
          </cell>
          <cell r="N802">
            <v>0</v>
          </cell>
          <cell r="O802">
            <v>0</v>
          </cell>
          <cell r="P802">
            <v>0</v>
          </cell>
          <cell r="Q802">
            <v>0</v>
          </cell>
          <cell r="R802">
            <v>0</v>
          </cell>
          <cell r="S802" t="str">
            <v>N&lt;10</v>
          </cell>
          <cell r="T802" t="str">
            <v>No Students</v>
          </cell>
          <cell r="U802">
            <v>11</v>
          </cell>
          <cell r="V802" t="str">
            <v>N&lt;10</v>
          </cell>
          <cell r="W802" t="str">
            <v>N&lt;10</v>
          </cell>
          <cell r="X802" t="str">
            <v>N&lt;10</v>
          </cell>
          <cell r="Y802" t="str">
            <v>N&lt;10</v>
          </cell>
          <cell r="Z802" t="str">
            <v>No Students</v>
          </cell>
          <cell r="AA802" t="str">
            <v>No Students</v>
          </cell>
          <cell r="AB802" t="str">
            <v>No Students</v>
          </cell>
          <cell r="AC802" t="str">
            <v>No Students</v>
          </cell>
          <cell r="AD802" t="str">
            <v>No Students</v>
          </cell>
          <cell r="AE802" t="str">
            <v>No Students</v>
          </cell>
          <cell r="AF802" t="str">
            <v>No Students</v>
          </cell>
          <cell r="AG802">
            <v>9.6799999999999997E-2</v>
          </cell>
        </row>
        <row r="803">
          <cell r="C803">
            <v>5201</v>
          </cell>
          <cell r="D803" t="str">
            <v>Creekside Elementary</v>
          </cell>
          <cell r="E803">
            <v>88</v>
          </cell>
          <cell r="F803">
            <v>0</v>
          </cell>
          <cell r="G803">
            <v>92</v>
          </cell>
          <cell r="H803">
            <v>102</v>
          </cell>
          <cell r="I803">
            <v>100</v>
          </cell>
          <cell r="J803">
            <v>101</v>
          </cell>
          <cell r="K803">
            <v>152</v>
          </cell>
          <cell r="L803">
            <v>0</v>
          </cell>
          <cell r="M803">
            <v>0</v>
          </cell>
          <cell r="N803">
            <v>0</v>
          </cell>
          <cell r="O803">
            <v>0</v>
          </cell>
          <cell r="P803">
            <v>0</v>
          </cell>
          <cell r="Q803">
            <v>0</v>
          </cell>
          <cell r="R803">
            <v>0</v>
          </cell>
          <cell r="S803" t="str">
            <v>N&lt;10</v>
          </cell>
          <cell r="T803" t="str">
            <v>No Students</v>
          </cell>
          <cell r="U803" t="str">
            <v>N&lt;10</v>
          </cell>
          <cell r="V803" t="str">
            <v>N&lt;10</v>
          </cell>
          <cell r="W803" t="str">
            <v>N&lt;10</v>
          </cell>
          <cell r="X803" t="str">
            <v>N&lt;10</v>
          </cell>
          <cell r="Y803" t="str">
            <v>N&lt;10</v>
          </cell>
          <cell r="Z803" t="str">
            <v>No Students</v>
          </cell>
          <cell r="AA803" t="str">
            <v>No Students</v>
          </cell>
          <cell r="AB803" t="str">
            <v>No Students</v>
          </cell>
          <cell r="AC803" t="str">
            <v>No Students</v>
          </cell>
          <cell r="AD803" t="str">
            <v>No Students</v>
          </cell>
          <cell r="AE803" t="str">
            <v>No Students</v>
          </cell>
          <cell r="AF803" t="str">
            <v>No Students</v>
          </cell>
          <cell r="AG803">
            <v>2.3599999999999999E-2</v>
          </cell>
        </row>
        <row r="804">
          <cell r="C804">
            <v>4376</v>
          </cell>
          <cell r="D804" t="str">
            <v>Discovery Elementary</v>
          </cell>
          <cell r="E804">
            <v>76</v>
          </cell>
          <cell r="F804">
            <v>0</v>
          </cell>
          <cell r="G804">
            <v>85</v>
          </cell>
          <cell r="H804">
            <v>67</v>
          </cell>
          <cell r="I804">
            <v>110</v>
          </cell>
          <cell r="J804">
            <v>102</v>
          </cell>
          <cell r="K804">
            <v>103</v>
          </cell>
          <cell r="L804">
            <v>0</v>
          </cell>
          <cell r="M804">
            <v>0</v>
          </cell>
          <cell r="N804">
            <v>0</v>
          </cell>
          <cell r="O804">
            <v>0</v>
          </cell>
          <cell r="P804">
            <v>0</v>
          </cell>
          <cell r="Q804">
            <v>0</v>
          </cell>
          <cell r="R804">
            <v>0</v>
          </cell>
          <cell r="S804" t="str">
            <v>N&lt;10</v>
          </cell>
          <cell r="T804" t="str">
            <v>No Students</v>
          </cell>
          <cell r="U804" t="str">
            <v>N&lt;10</v>
          </cell>
          <cell r="V804" t="str">
            <v>N&lt;10</v>
          </cell>
          <cell r="W804" t="str">
            <v>N&lt;10</v>
          </cell>
          <cell r="X804" t="str">
            <v>N&lt;10</v>
          </cell>
          <cell r="Y804" t="str">
            <v>N&lt;10</v>
          </cell>
          <cell r="Z804" t="str">
            <v>No Students</v>
          </cell>
          <cell r="AA804" t="str">
            <v>No Students</v>
          </cell>
          <cell r="AB804" t="str">
            <v>No Students</v>
          </cell>
          <cell r="AC804" t="str">
            <v>No Students</v>
          </cell>
          <cell r="AD804" t="str">
            <v>No Students</v>
          </cell>
          <cell r="AE804" t="str">
            <v>No Students</v>
          </cell>
          <cell r="AF804" t="str">
            <v>No Students</v>
          </cell>
          <cell r="AG804">
            <v>3.8699999999999998E-2</v>
          </cell>
        </row>
        <row r="805">
          <cell r="C805">
            <v>4493</v>
          </cell>
          <cell r="D805" t="str">
            <v>Endeavour Elementary School</v>
          </cell>
          <cell r="E805">
            <v>62</v>
          </cell>
          <cell r="F805">
            <v>0</v>
          </cell>
          <cell r="G805">
            <v>81</v>
          </cell>
          <cell r="H805">
            <v>79</v>
          </cell>
          <cell r="I805">
            <v>86</v>
          </cell>
          <cell r="J805">
            <v>88</v>
          </cell>
          <cell r="K805">
            <v>99</v>
          </cell>
          <cell r="L805">
            <v>0</v>
          </cell>
          <cell r="M805">
            <v>0</v>
          </cell>
          <cell r="N805">
            <v>0</v>
          </cell>
          <cell r="O805">
            <v>0</v>
          </cell>
          <cell r="P805">
            <v>0</v>
          </cell>
          <cell r="Q805">
            <v>0</v>
          </cell>
          <cell r="R805">
            <v>0</v>
          </cell>
          <cell r="S805" t="str">
            <v>N&lt;10</v>
          </cell>
          <cell r="T805" t="str">
            <v>No Students</v>
          </cell>
          <cell r="U805" t="str">
            <v>N&lt;10</v>
          </cell>
          <cell r="V805" t="str">
            <v>N&lt;10</v>
          </cell>
          <cell r="W805" t="str">
            <v>N&lt;10</v>
          </cell>
          <cell r="X805" t="str">
            <v>N&lt;10</v>
          </cell>
          <cell r="Y805" t="str">
            <v>N&lt;10</v>
          </cell>
          <cell r="Z805" t="str">
            <v>No Students</v>
          </cell>
          <cell r="AA805" t="str">
            <v>No Students</v>
          </cell>
          <cell r="AB805" t="str">
            <v>No Students</v>
          </cell>
          <cell r="AC805" t="str">
            <v>No Students</v>
          </cell>
          <cell r="AD805" t="str">
            <v>No Students</v>
          </cell>
          <cell r="AE805" t="str">
            <v>No Students</v>
          </cell>
          <cell r="AF805" t="str">
            <v>No Students</v>
          </cell>
          <cell r="AG805">
            <v>8.48E-2</v>
          </cell>
        </row>
        <row r="806">
          <cell r="C806">
            <v>5437</v>
          </cell>
          <cell r="D806" t="str">
            <v>Gibson Ek High School</v>
          </cell>
          <cell r="E806">
            <v>0</v>
          </cell>
          <cell r="F806">
            <v>0</v>
          </cell>
          <cell r="G806">
            <v>0</v>
          </cell>
          <cell r="H806">
            <v>0</v>
          </cell>
          <cell r="I806">
            <v>0</v>
          </cell>
          <cell r="J806">
            <v>0</v>
          </cell>
          <cell r="K806">
            <v>0</v>
          </cell>
          <cell r="L806">
            <v>0</v>
          </cell>
          <cell r="M806">
            <v>0</v>
          </cell>
          <cell r="N806">
            <v>0</v>
          </cell>
          <cell r="O806">
            <v>58</v>
          </cell>
          <cell r="P806">
            <v>59</v>
          </cell>
          <cell r="Q806">
            <v>33</v>
          </cell>
          <cell r="R806">
            <v>32</v>
          </cell>
          <cell r="S806" t="str">
            <v>No Students</v>
          </cell>
          <cell r="T806" t="str">
            <v>No Students</v>
          </cell>
          <cell r="U806" t="str">
            <v>No Students</v>
          </cell>
          <cell r="V806" t="str">
            <v>No Students</v>
          </cell>
          <cell r="W806" t="str">
            <v>No Students</v>
          </cell>
          <cell r="X806" t="str">
            <v>No Students</v>
          </cell>
          <cell r="Y806" t="str">
            <v>No Students</v>
          </cell>
          <cell r="Z806" t="str">
            <v>No Students</v>
          </cell>
          <cell r="AA806" t="str">
            <v>No Students</v>
          </cell>
          <cell r="AB806" t="str">
            <v>No Students</v>
          </cell>
          <cell r="AC806" t="str">
            <v>N&lt;10</v>
          </cell>
          <cell r="AD806" t="str">
            <v>N&lt;10</v>
          </cell>
          <cell r="AE806" t="str">
            <v>N&lt;10</v>
          </cell>
          <cell r="AF806" t="str">
            <v>N&lt;10</v>
          </cell>
          <cell r="AG806">
            <v>0.15379999999999999</v>
          </cell>
        </row>
        <row r="807">
          <cell r="C807">
            <v>5056</v>
          </cell>
          <cell r="D807" t="str">
            <v>Grand Ridge Elementary</v>
          </cell>
          <cell r="E807">
            <v>88</v>
          </cell>
          <cell r="F807">
            <v>0</v>
          </cell>
          <cell r="G807">
            <v>100</v>
          </cell>
          <cell r="H807">
            <v>90</v>
          </cell>
          <cell r="I807">
            <v>99</v>
          </cell>
          <cell r="J807">
            <v>83</v>
          </cell>
          <cell r="K807">
            <v>104</v>
          </cell>
          <cell r="L807">
            <v>0</v>
          </cell>
          <cell r="M807">
            <v>0</v>
          </cell>
          <cell r="N807">
            <v>0</v>
          </cell>
          <cell r="O807">
            <v>0</v>
          </cell>
          <cell r="P807">
            <v>0</v>
          </cell>
          <cell r="Q807">
            <v>0</v>
          </cell>
          <cell r="R807">
            <v>0</v>
          </cell>
          <cell r="S807" t="str">
            <v>N&lt;10</v>
          </cell>
          <cell r="T807" t="str">
            <v>No Students</v>
          </cell>
          <cell r="U807" t="str">
            <v>N&lt;10</v>
          </cell>
          <cell r="V807" t="str">
            <v>N&lt;10</v>
          </cell>
          <cell r="W807" t="str">
            <v>N&lt;10</v>
          </cell>
          <cell r="X807" t="str">
            <v>N&lt;10</v>
          </cell>
          <cell r="Y807" t="str">
            <v>N&lt;10</v>
          </cell>
          <cell r="Z807" t="str">
            <v>No Students</v>
          </cell>
          <cell r="AA807" t="str">
            <v>No Students</v>
          </cell>
          <cell r="AB807" t="str">
            <v>No Students</v>
          </cell>
          <cell r="AC807" t="str">
            <v>No Students</v>
          </cell>
          <cell r="AD807" t="str">
            <v>No Students</v>
          </cell>
          <cell r="AE807" t="str">
            <v>No Students</v>
          </cell>
          <cell r="AF807" t="str">
            <v>No Students</v>
          </cell>
          <cell r="AG807">
            <v>6.0299999999999999E-2</v>
          </cell>
        </row>
        <row r="808">
          <cell r="C808">
            <v>3385</v>
          </cell>
          <cell r="D808" t="str">
            <v>Issaquah High School</v>
          </cell>
          <cell r="E808">
            <v>0</v>
          </cell>
          <cell r="F808">
            <v>0</v>
          </cell>
          <cell r="G808">
            <v>0</v>
          </cell>
          <cell r="H808">
            <v>0</v>
          </cell>
          <cell r="I808">
            <v>0</v>
          </cell>
          <cell r="J808">
            <v>0</v>
          </cell>
          <cell r="K808">
            <v>0</v>
          </cell>
          <cell r="L808">
            <v>0</v>
          </cell>
          <cell r="M808">
            <v>0</v>
          </cell>
          <cell r="N808">
            <v>0</v>
          </cell>
          <cell r="O808">
            <v>621</v>
          </cell>
          <cell r="P808">
            <v>595</v>
          </cell>
          <cell r="Q808">
            <v>621</v>
          </cell>
          <cell r="R808">
            <v>628</v>
          </cell>
          <cell r="S808" t="str">
            <v>No Students</v>
          </cell>
          <cell r="T808" t="str">
            <v>No Students</v>
          </cell>
          <cell r="U808" t="str">
            <v>No Students</v>
          </cell>
          <cell r="V808" t="str">
            <v>No Students</v>
          </cell>
          <cell r="W808" t="str">
            <v>No Students</v>
          </cell>
          <cell r="X808" t="str">
            <v>No Students</v>
          </cell>
          <cell r="Y808" t="str">
            <v>No Students</v>
          </cell>
          <cell r="Z808" t="str">
            <v>No Students</v>
          </cell>
          <cell r="AA808" t="str">
            <v>No Students</v>
          </cell>
          <cell r="AB808" t="str">
            <v>No Students</v>
          </cell>
          <cell r="AC808">
            <v>85</v>
          </cell>
          <cell r="AD808">
            <v>74</v>
          </cell>
          <cell r="AE808">
            <v>80</v>
          </cell>
          <cell r="AF808">
            <v>83</v>
          </cell>
          <cell r="AG808">
            <v>0.13059999999999999</v>
          </cell>
        </row>
        <row r="809">
          <cell r="C809">
            <v>3038</v>
          </cell>
          <cell r="D809" t="str">
            <v>Issaquah Middle School</v>
          </cell>
          <cell r="E809">
            <v>0</v>
          </cell>
          <cell r="F809">
            <v>0</v>
          </cell>
          <cell r="G809">
            <v>0</v>
          </cell>
          <cell r="H809">
            <v>0</v>
          </cell>
          <cell r="I809">
            <v>0</v>
          </cell>
          <cell r="J809">
            <v>0</v>
          </cell>
          <cell r="K809">
            <v>0</v>
          </cell>
          <cell r="L809">
            <v>272</v>
          </cell>
          <cell r="M809">
            <v>253</v>
          </cell>
          <cell r="N809">
            <v>261</v>
          </cell>
          <cell r="O809">
            <v>0</v>
          </cell>
          <cell r="P809">
            <v>0</v>
          </cell>
          <cell r="Q809">
            <v>0</v>
          </cell>
          <cell r="R809">
            <v>0</v>
          </cell>
          <cell r="S809" t="str">
            <v>No Students</v>
          </cell>
          <cell r="T809" t="str">
            <v>No Students</v>
          </cell>
          <cell r="U809" t="str">
            <v>No Students</v>
          </cell>
          <cell r="V809" t="str">
            <v>No Students</v>
          </cell>
          <cell r="W809" t="str">
            <v>No Students</v>
          </cell>
          <cell r="X809" t="str">
            <v>No Students</v>
          </cell>
          <cell r="Y809" t="str">
            <v>No Students</v>
          </cell>
          <cell r="Z809">
            <v>62</v>
          </cell>
          <cell r="AA809">
            <v>65</v>
          </cell>
          <cell r="AB809">
            <v>51</v>
          </cell>
          <cell r="AC809" t="str">
            <v>No Students</v>
          </cell>
          <cell r="AD809" t="str">
            <v>No Students</v>
          </cell>
          <cell r="AE809" t="str">
            <v>No Students</v>
          </cell>
          <cell r="AF809" t="str">
            <v>No Students</v>
          </cell>
          <cell r="AG809">
            <v>0.22650000000000001</v>
          </cell>
        </row>
        <row r="810">
          <cell r="C810">
            <v>1624</v>
          </cell>
          <cell r="D810" t="str">
            <v>Issaquah Special Services</v>
          </cell>
          <cell r="E810">
            <v>1</v>
          </cell>
          <cell r="F810">
            <v>0</v>
          </cell>
          <cell r="G810">
            <v>1</v>
          </cell>
          <cell r="H810">
            <v>1</v>
          </cell>
          <cell r="I810">
            <v>1</v>
          </cell>
          <cell r="J810">
            <v>3</v>
          </cell>
          <cell r="K810">
            <v>2</v>
          </cell>
          <cell r="L810">
            <v>1</v>
          </cell>
          <cell r="M810">
            <v>5</v>
          </cell>
          <cell r="N810">
            <v>5</v>
          </cell>
          <cell r="O810">
            <v>2</v>
          </cell>
          <cell r="P810">
            <v>4</v>
          </cell>
          <cell r="Q810">
            <v>2</v>
          </cell>
          <cell r="R810">
            <v>20</v>
          </cell>
          <cell r="S810" t="str">
            <v>No Students</v>
          </cell>
          <cell r="T810" t="str">
            <v>No Students</v>
          </cell>
          <cell r="U810" t="str">
            <v>N&lt;10</v>
          </cell>
          <cell r="V810" t="str">
            <v>No Students</v>
          </cell>
          <cell r="W810" t="str">
            <v>No Students</v>
          </cell>
          <cell r="X810" t="str">
            <v>N&lt;10</v>
          </cell>
          <cell r="Y810" t="str">
            <v>No Students</v>
          </cell>
          <cell r="Z810" t="str">
            <v>No Students</v>
          </cell>
          <cell r="AA810" t="str">
            <v>N&lt;10</v>
          </cell>
          <cell r="AB810" t="str">
            <v>N&lt;10</v>
          </cell>
          <cell r="AC810" t="str">
            <v>N&lt;10</v>
          </cell>
          <cell r="AD810" t="str">
            <v>N&lt;10</v>
          </cell>
          <cell r="AE810" t="str">
            <v>No Students</v>
          </cell>
          <cell r="AF810" t="str">
            <v>N&lt;10</v>
          </cell>
          <cell r="AG810">
            <v>0.20830000000000001</v>
          </cell>
        </row>
        <row r="811">
          <cell r="C811">
            <v>3673</v>
          </cell>
          <cell r="D811" t="str">
            <v>Issaquah Valley Elementary</v>
          </cell>
          <cell r="E811">
            <v>98</v>
          </cell>
          <cell r="F811">
            <v>0</v>
          </cell>
          <cell r="G811">
            <v>115</v>
          </cell>
          <cell r="H811">
            <v>107</v>
          </cell>
          <cell r="I811">
            <v>105</v>
          </cell>
          <cell r="J811">
            <v>94</v>
          </cell>
          <cell r="K811">
            <v>85</v>
          </cell>
          <cell r="L811">
            <v>0</v>
          </cell>
          <cell r="M811">
            <v>0</v>
          </cell>
          <cell r="N811">
            <v>0</v>
          </cell>
          <cell r="O811">
            <v>0</v>
          </cell>
          <cell r="P811">
            <v>0</v>
          </cell>
          <cell r="Q811">
            <v>0</v>
          </cell>
          <cell r="R811">
            <v>0</v>
          </cell>
          <cell r="S811">
            <v>16</v>
          </cell>
          <cell r="T811" t="str">
            <v>No Students</v>
          </cell>
          <cell r="U811">
            <v>30</v>
          </cell>
          <cell r="V811">
            <v>21</v>
          </cell>
          <cell r="W811">
            <v>14</v>
          </cell>
          <cell r="X811">
            <v>26</v>
          </cell>
          <cell r="Y811">
            <v>19</v>
          </cell>
          <cell r="Z811" t="str">
            <v>No Students</v>
          </cell>
          <cell r="AA811" t="str">
            <v>No Students</v>
          </cell>
          <cell r="AB811" t="str">
            <v>No Students</v>
          </cell>
          <cell r="AC811" t="str">
            <v>No Students</v>
          </cell>
          <cell r="AD811" t="str">
            <v>No Students</v>
          </cell>
          <cell r="AE811" t="str">
            <v>No Students</v>
          </cell>
          <cell r="AF811" t="str">
            <v>No Students</v>
          </cell>
          <cell r="AG811">
            <v>0.20860000000000001</v>
          </cell>
        </row>
        <row r="812">
          <cell r="C812">
            <v>3962</v>
          </cell>
          <cell r="D812" t="str">
            <v>Liberty Sr High School</v>
          </cell>
          <cell r="E812">
            <v>0</v>
          </cell>
          <cell r="F812">
            <v>0</v>
          </cell>
          <cell r="G812">
            <v>0</v>
          </cell>
          <cell r="H812">
            <v>0</v>
          </cell>
          <cell r="I812">
            <v>0</v>
          </cell>
          <cell r="J812">
            <v>0</v>
          </cell>
          <cell r="K812">
            <v>0</v>
          </cell>
          <cell r="L812">
            <v>0</v>
          </cell>
          <cell r="M812">
            <v>0</v>
          </cell>
          <cell r="N812">
            <v>0</v>
          </cell>
          <cell r="O812">
            <v>387</v>
          </cell>
          <cell r="P812">
            <v>375</v>
          </cell>
          <cell r="Q812">
            <v>395</v>
          </cell>
          <cell r="R812">
            <v>335</v>
          </cell>
          <cell r="S812" t="str">
            <v>No Students</v>
          </cell>
          <cell r="T812" t="str">
            <v>No Students</v>
          </cell>
          <cell r="U812" t="str">
            <v>No Students</v>
          </cell>
          <cell r="V812" t="str">
            <v>No Students</v>
          </cell>
          <cell r="W812" t="str">
            <v>No Students</v>
          </cell>
          <cell r="X812" t="str">
            <v>No Students</v>
          </cell>
          <cell r="Y812" t="str">
            <v>No Students</v>
          </cell>
          <cell r="Z812" t="str">
            <v>No Students</v>
          </cell>
          <cell r="AA812" t="str">
            <v>No Students</v>
          </cell>
          <cell r="AB812" t="str">
            <v>No Students</v>
          </cell>
          <cell r="AC812">
            <v>62</v>
          </cell>
          <cell r="AD812">
            <v>62</v>
          </cell>
          <cell r="AE812">
            <v>56</v>
          </cell>
          <cell r="AF812">
            <v>44</v>
          </cell>
          <cell r="AG812">
            <v>0.15010000000000001</v>
          </cell>
        </row>
        <row r="813">
          <cell r="C813">
            <v>3637</v>
          </cell>
          <cell r="D813" t="str">
            <v>Maple Hills Elementary</v>
          </cell>
          <cell r="E813">
            <v>74</v>
          </cell>
          <cell r="F813">
            <v>0</v>
          </cell>
          <cell r="G813">
            <v>79</v>
          </cell>
          <cell r="H813">
            <v>70</v>
          </cell>
          <cell r="I813">
            <v>91</v>
          </cell>
          <cell r="J813">
            <v>61</v>
          </cell>
          <cell r="K813">
            <v>62</v>
          </cell>
          <cell r="L813">
            <v>0</v>
          </cell>
          <cell r="M813">
            <v>0</v>
          </cell>
          <cell r="N813">
            <v>0</v>
          </cell>
          <cell r="O813">
            <v>0</v>
          </cell>
          <cell r="P813">
            <v>0</v>
          </cell>
          <cell r="Q813">
            <v>0</v>
          </cell>
          <cell r="R813">
            <v>0</v>
          </cell>
          <cell r="S813" t="str">
            <v>N&lt;10</v>
          </cell>
          <cell r="T813" t="str">
            <v>No Students</v>
          </cell>
          <cell r="U813">
            <v>14</v>
          </cell>
          <cell r="V813" t="str">
            <v>N&lt;10</v>
          </cell>
          <cell r="W813" t="str">
            <v>N&lt;10</v>
          </cell>
          <cell r="X813">
            <v>12</v>
          </cell>
          <cell r="Y813" t="str">
            <v>N&lt;10</v>
          </cell>
          <cell r="Z813" t="str">
            <v>No Students</v>
          </cell>
          <cell r="AA813" t="str">
            <v>No Students</v>
          </cell>
          <cell r="AB813" t="str">
            <v>No Students</v>
          </cell>
          <cell r="AC813" t="str">
            <v>No Students</v>
          </cell>
          <cell r="AD813" t="str">
            <v>No Students</v>
          </cell>
          <cell r="AE813" t="str">
            <v>No Students</v>
          </cell>
          <cell r="AF813" t="str">
            <v>No Students</v>
          </cell>
          <cell r="AG813">
            <v>0.1144</v>
          </cell>
        </row>
        <row r="814">
          <cell r="C814">
            <v>3636</v>
          </cell>
          <cell r="D814" t="str">
            <v>Maywood Middle School</v>
          </cell>
          <cell r="E814">
            <v>0</v>
          </cell>
          <cell r="F814">
            <v>0</v>
          </cell>
          <cell r="G814">
            <v>0</v>
          </cell>
          <cell r="H814">
            <v>0</v>
          </cell>
          <cell r="I814">
            <v>0</v>
          </cell>
          <cell r="J814">
            <v>0</v>
          </cell>
          <cell r="K814">
            <v>0</v>
          </cell>
          <cell r="L814">
            <v>293</v>
          </cell>
          <cell r="M814">
            <v>262</v>
          </cell>
          <cell r="N814">
            <v>274</v>
          </cell>
          <cell r="O814">
            <v>0</v>
          </cell>
          <cell r="P814">
            <v>0</v>
          </cell>
          <cell r="Q814">
            <v>0</v>
          </cell>
          <cell r="R814">
            <v>0</v>
          </cell>
          <cell r="S814" t="str">
            <v>No Students</v>
          </cell>
          <cell r="T814" t="str">
            <v>No Students</v>
          </cell>
          <cell r="U814" t="str">
            <v>No Students</v>
          </cell>
          <cell r="V814" t="str">
            <v>No Students</v>
          </cell>
          <cell r="W814" t="str">
            <v>No Students</v>
          </cell>
          <cell r="X814" t="str">
            <v>No Students</v>
          </cell>
          <cell r="Y814" t="str">
            <v>No Students</v>
          </cell>
          <cell r="Z814">
            <v>54</v>
          </cell>
          <cell r="AA814">
            <v>46</v>
          </cell>
          <cell r="AB814">
            <v>32</v>
          </cell>
          <cell r="AC814" t="str">
            <v>No Students</v>
          </cell>
          <cell r="AD814" t="str">
            <v>No Students</v>
          </cell>
          <cell r="AE814" t="str">
            <v>No Students</v>
          </cell>
          <cell r="AF814" t="str">
            <v>No Students</v>
          </cell>
          <cell r="AG814">
            <v>0.15920000000000001</v>
          </cell>
        </row>
        <row r="815">
          <cell r="C815">
            <v>4592</v>
          </cell>
          <cell r="D815" t="str">
            <v>Newcastle Elementary School</v>
          </cell>
          <cell r="E815">
            <v>74</v>
          </cell>
          <cell r="F815">
            <v>0</v>
          </cell>
          <cell r="G815">
            <v>80</v>
          </cell>
          <cell r="H815">
            <v>75</v>
          </cell>
          <cell r="I815">
            <v>77</v>
          </cell>
          <cell r="J815">
            <v>90</v>
          </cell>
          <cell r="K815">
            <v>91</v>
          </cell>
          <cell r="L815">
            <v>0</v>
          </cell>
          <cell r="M815">
            <v>0</v>
          </cell>
          <cell r="N815">
            <v>0</v>
          </cell>
          <cell r="O815">
            <v>0</v>
          </cell>
          <cell r="P815">
            <v>0</v>
          </cell>
          <cell r="Q815">
            <v>0</v>
          </cell>
          <cell r="R815">
            <v>0</v>
          </cell>
          <cell r="S815">
            <v>11</v>
          </cell>
          <cell r="T815" t="str">
            <v>No Students</v>
          </cell>
          <cell r="U815" t="str">
            <v>N&lt;10</v>
          </cell>
          <cell r="V815">
            <v>14</v>
          </cell>
          <cell r="W815">
            <v>13</v>
          </cell>
          <cell r="X815" t="str">
            <v>N&lt;10</v>
          </cell>
          <cell r="Y815" t="str">
            <v>N&lt;10</v>
          </cell>
          <cell r="Z815" t="str">
            <v>No Students</v>
          </cell>
          <cell r="AA815" t="str">
            <v>No Students</v>
          </cell>
          <cell r="AB815" t="str">
            <v>No Students</v>
          </cell>
          <cell r="AC815" t="str">
            <v>No Students</v>
          </cell>
          <cell r="AD815" t="str">
            <v>No Students</v>
          </cell>
          <cell r="AE815" t="str">
            <v>No Students</v>
          </cell>
          <cell r="AF815" t="str">
            <v>No Students</v>
          </cell>
          <cell r="AG815">
            <v>0.1232</v>
          </cell>
        </row>
        <row r="816">
          <cell r="C816">
            <v>5200</v>
          </cell>
          <cell r="D816" t="str">
            <v>Pacific Cascade Middle School</v>
          </cell>
          <cell r="E816">
            <v>0</v>
          </cell>
          <cell r="F816">
            <v>0</v>
          </cell>
          <cell r="G816">
            <v>0</v>
          </cell>
          <cell r="H816">
            <v>0</v>
          </cell>
          <cell r="I816">
            <v>0</v>
          </cell>
          <cell r="J816">
            <v>0</v>
          </cell>
          <cell r="K816">
            <v>0</v>
          </cell>
          <cell r="L816">
            <v>220</v>
          </cell>
          <cell r="M816">
            <v>216</v>
          </cell>
          <cell r="N816">
            <v>253</v>
          </cell>
          <cell r="O816">
            <v>0</v>
          </cell>
          <cell r="P816">
            <v>0</v>
          </cell>
          <cell r="Q816">
            <v>0</v>
          </cell>
          <cell r="R816">
            <v>0</v>
          </cell>
          <cell r="S816" t="str">
            <v>No Students</v>
          </cell>
          <cell r="T816" t="str">
            <v>No Students</v>
          </cell>
          <cell r="U816" t="str">
            <v>No Students</v>
          </cell>
          <cell r="V816" t="str">
            <v>No Students</v>
          </cell>
          <cell r="W816" t="str">
            <v>No Students</v>
          </cell>
          <cell r="X816" t="str">
            <v>No Students</v>
          </cell>
          <cell r="Y816" t="str">
            <v>No Students</v>
          </cell>
          <cell r="Z816">
            <v>20</v>
          </cell>
          <cell r="AA816">
            <v>17</v>
          </cell>
          <cell r="AB816">
            <v>21</v>
          </cell>
          <cell r="AC816" t="str">
            <v>No Students</v>
          </cell>
          <cell r="AD816" t="str">
            <v>No Students</v>
          </cell>
          <cell r="AE816" t="str">
            <v>No Students</v>
          </cell>
          <cell r="AF816" t="str">
            <v>No Students</v>
          </cell>
          <cell r="AG816">
            <v>8.4199999999999997E-2</v>
          </cell>
        </row>
        <row r="817">
          <cell r="C817">
            <v>3879</v>
          </cell>
          <cell r="D817" t="str">
            <v>Pine Lake Middle School</v>
          </cell>
          <cell r="E817">
            <v>0</v>
          </cell>
          <cell r="F817">
            <v>0</v>
          </cell>
          <cell r="G817">
            <v>0</v>
          </cell>
          <cell r="H817">
            <v>0</v>
          </cell>
          <cell r="I817">
            <v>0</v>
          </cell>
          <cell r="J817">
            <v>0</v>
          </cell>
          <cell r="K817">
            <v>0</v>
          </cell>
          <cell r="L817">
            <v>294</v>
          </cell>
          <cell r="M817">
            <v>308</v>
          </cell>
          <cell r="N817">
            <v>305</v>
          </cell>
          <cell r="O817">
            <v>0</v>
          </cell>
          <cell r="P817">
            <v>0</v>
          </cell>
          <cell r="Q817">
            <v>0</v>
          </cell>
          <cell r="R817">
            <v>0</v>
          </cell>
          <cell r="S817" t="str">
            <v>No Students</v>
          </cell>
          <cell r="T817" t="str">
            <v>No Students</v>
          </cell>
          <cell r="U817" t="str">
            <v>No Students</v>
          </cell>
          <cell r="V817" t="str">
            <v>No Students</v>
          </cell>
          <cell r="W817" t="str">
            <v>No Students</v>
          </cell>
          <cell r="X817" t="str">
            <v>No Students</v>
          </cell>
          <cell r="Y817" t="str">
            <v>No Students</v>
          </cell>
          <cell r="Z817">
            <v>14</v>
          </cell>
          <cell r="AA817">
            <v>11</v>
          </cell>
          <cell r="AB817">
            <v>10</v>
          </cell>
          <cell r="AC817" t="str">
            <v>No Students</v>
          </cell>
          <cell r="AD817" t="str">
            <v>No Students</v>
          </cell>
          <cell r="AE817" t="str">
            <v>No Students</v>
          </cell>
          <cell r="AF817" t="str">
            <v>No Students</v>
          </cell>
          <cell r="AG817">
            <v>3.8600000000000002E-2</v>
          </cell>
        </row>
        <row r="818">
          <cell r="C818">
            <v>4495</v>
          </cell>
          <cell r="D818" t="str">
            <v>Skyline High School</v>
          </cell>
          <cell r="E818">
            <v>0</v>
          </cell>
          <cell r="F818">
            <v>0</v>
          </cell>
          <cell r="G818">
            <v>0</v>
          </cell>
          <cell r="H818">
            <v>0</v>
          </cell>
          <cell r="I818">
            <v>0</v>
          </cell>
          <cell r="J818">
            <v>0</v>
          </cell>
          <cell r="K818">
            <v>0</v>
          </cell>
          <cell r="L818">
            <v>0</v>
          </cell>
          <cell r="M818">
            <v>0</v>
          </cell>
          <cell r="N818">
            <v>0</v>
          </cell>
          <cell r="O818">
            <v>529</v>
          </cell>
          <cell r="P818">
            <v>580</v>
          </cell>
          <cell r="Q818">
            <v>528</v>
          </cell>
          <cell r="R818">
            <v>562</v>
          </cell>
          <cell r="S818" t="str">
            <v>No Students</v>
          </cell>
          <cell r="T818" t="str">
            <v>No Students</v>
          </cell>
          <cell r="U818" t="str">
            <v>No Students</v>
          </cell>
          <cell r="V818" t="str">
            <v>No Students</v>
          </cell>
          <cell r="W818" t="str">
            <v>No Students</v>
          </cell>
          <cell r="X818" t="str">
            <v>No Students</v>
          </cell>
          <cell r="Y818" t="str">
            <v>No Students</v>
          </cell>
          <cell r="Z818" t="str">
            <v>No Students</v>
          </cell>
          <cell r="AA818" t="str">
            <v>No Students</v>
          </cell>
          <cell r="AB818" t="str">
            <v>No Students</v>
          </cell>
          <cell r="AC818">
            <v>34</v>
          </cell>
          <cell r="AD818">
            <v>40</v>
          </cell>
          <cell r="AE818">
            <v>46</v>
          </cell>
          <cell r="AF818">
            <v>30</v>
          </cell>
          <cell r="AG818">
            <v>6.8199999999999997E-2</v>
          </cell>
        </row>
        <row r="819">
          <cell r="C819">
            <v>3386</v>
          </cell>
          <cell r="D819" t="str">
            <v>Sunny Hills Elementary</v>
          </cell>
          <cell r="E819">
            <v>94</v>
          </cell>
          <cell r="F819">
            <v>0</v>
          </cell>
          <cell r="G819">
            <v>89</v>
          </cell>
          <cell r="H819">
            <v>94</v>
          </cell>
          <cell r="I819">
            <v>108</v>
          </cell>
          <cell r="J819">
            <v>81</v>
          </cell>
          <cell r="K819">
            <v>97</v>
          </cell>
          <cell r="L819">
            <v>0</v>
          </cell>
          <cell r="M819">
            <v>0</v>
          </cell>
          <cell r="N819">
            <v>0</v>
          </cell>
          <cell r="O819">
            <v>0</v>
          </cell>
          <cell r="P819">
            <v>0</v>
          </cell>
          <cell r="Q819">
            <v>0</v>
          </cell>
          <cell r="R819">
            <v>0</v>
          </cell>
          <cell r="S819" t="str">
            <v>N&lt;10</v>
          </cell>
          <cell r="T819" t="str">
            <v>No Students</v>
          </cell>
          <cell r="U819" t="str">
            <v>N&lt;10</v>
          </cell>
          <cell r="V819">
            <v>12</v>
          </cell>
          <cell r="W819" t="str">
            <v>N&lt;10</v>
          </cell>
          <cell r="X819">
            <v>11</v>
          </cell>
          <cell r="Y819" t="str">
            <v>N&lt;10</v>
          </cell>
          <cell r="Z819" t="str">
            <v>No Students</v>
          </cell>
          <cell r="AA819" t="str">
            <v>No Students</v>
          </cell>
          <cell r="AB819" t="str">
            <v>No Students</v>
          </cell>
          <cell r="AC819" t="str">
            <v>No Students</v>
          </cell>
          <cell r="AD819" t="str">
            <v>No Students</v>
          </cell>
          <cell r="AE819" t="str">
            <v>No Students</v>
          </cell>
          <cell r="AF819" t="str">
            <v>No Students</v>
          </cell>
          <cell r="AG819">
            <v>9.06E-2</v>
          </cell>
        </row>
        <row r="820">
          <cell r="C820">
            <v>3228</v>
          </cell>
          <cell r="D820" t="str">
            <v>Sunset Elementary</v>
          </cell>
          <cell r="E820">
            <v>80</v>
          </cell>
          <cell r="F820">
            <v>0</v>
          </cell>
          <cell r="G820">
            <v>95</v>
          </cell>
          <cell r="H820">
            <v>84</v>
          </cell>
          <cell r="I820">
            <v>92</v>
          </cell>
          <cell r="J820">
            <v>97</v>
          </cell>
          <cell r="K820">
            <v>89</v>
          </cell>
          <cell r="L820">
            <v>0</v>
          </cell>
          <cell r="M820">
            <v>0</v>
          </cell>
          <cell r="N820">
            <v>0</v>
          </cell>
          <cell r="O820">
            <v>0</v>
          </cell>
          <cell r="P820">
            <v>0</v>
          </cell>
          <cell r="Q820">
            <v>0</v>
          </cell>
          <cell r="R820">
            <v>0</v>
          </cell>
          <cell r="S820">
            <v>15</v>
          </cell>
          <cell r="T820" t="str">
            <v>No Students</v>
          </cell>
          <cell r="U820">
            <v>18</v>
          </cell>
          <cell r="V820" t="str">
            <v>N&lt;10</v>
          </cell>
          <cell r="W820">
            <v>17</v>
          </cell>
          <cell r="X820">
            <v>13</v>
          </cell>
          <cell r="Y820">
            <v>21</v>
          </cell>
          <cell r="Z820" t="str">
            <v>No Students</v>
          </cell>
          <cell r="AA820" t="str">
            <v>No Students</v>
          </cell>
          <cell r="AB820" t="str">
            <v>No Students</v>
          </cell>
          <cell r="AC820" t="str">
            <v>No Students</v>
          </cell>
          <cell r="AD820" t="str">
            <v>No Students</v>
          </cell>
          <cell r="AE820" t="str">
            <v>No Students</v>
          </cell>
          <cell r="AF820" t="str">
            <v>No Students</v>
          </cell>
          <cell r="AG820">
            <v>0.17130000000000001</v>
          </cell>
        </row>
        <row r="821">
          <cell r="C821">
            <v>3214</v>
          </cell>
          <cell r="D821" t="str">
            <v>Kahlotus Elem &amp; High</v>
          </cell>
          <cell r="E821">
            <v>3</v>
          </cell>
          <cell r="F821">
            <v>0</v>
          </cell>
          <cell r="G821">
            <v>5</v>
          </cell>
          <cell r="H821">
            <v>2</v>
          </cell>
          <cell r="I821">
            <v>5</v>
          </cell>
          <cell r="J821">
            <v>9</v>
          </cell>
          <cell r="K821">
            <v>4</v>
          </cell>
          <cell r="L821">
            <v>3</v>
          </cell>
          <cell r="M821">
            <v>2</v>
          </cell>
          <cell r="N821">
            <v>4</v>
          </cell>
          <cell r="O821">
            <v>1</v>
          </cell>
          <cell r="P821">
            <v>4</v>
          </cell>
          <cell r="Q821">
            <v>5</v>
          </cell>
          <cell r="R821">
            <v>4</v>
          </cell>
          <cell r="S821" t="str">
            <v>No Students</v>
          </cell>
          <cell r="T821" t="str">
            <v>No Students</v>
          </cell>
          <cell r="U821" t="str">
            <v>No Students</v>
          </cell>
          <cell r="V821" t="str">
            <v>N&lt;10</v>
          </cell>
          <cell r="W821" t="str">
            <v>N&lt;10</v>
          </cell>
          <cell r="X821" t="str">
            <v>N&lt;10</v>
          </cell>
          <cell r="Y821" t="str">
            <v>N&lt;10</v>
          </cell>
          <cell r="Z821" t="str">
            <v>N&lt;10</v>
          </cell>
          <cell r="AA821" t="str">
            <v>N&lt;10</v>
          </cell>
          <cell r="AB821" t="str">
            <v>N&lt;10</v>
          </cell>
          <cell r="AC821" t="str">
            <v>No Students</v>
          </cell>
          <cell r="AD821" t="str">
            <v>N&lt;10</v>
          </cell>
          <cell r="AE821" t="str">
            <v>N&lt;10</v>
          </cell>
          <cell r="AF821" t="str">
            <v>N&lt;10</v>
          </cell>
          <cell r="AG821">
            <v>0.33329999999999999</v>
          </cell>
        </row>
        <row r="822">
          <cell r="C822">
            <v>2915</v>
          </cell>
          <cell r="D822" t="str">
            <v>Kalama Elem School</v>
          </cell>
          <cell r="E822">
            <v>120</v>
          </cell>
          <cell r="F822">
            <v>0</v>
          </cell>
          <cell r="G822">
            <v>91</v>
          </cell>
          <cell r="H822">
            <v>80</v>
          </cell>
          <cell r="I822">
            <v>89</v>
          </cell>
          <cell r="J822">
            <v>89</v>
          </cell>
          <cell r="K822">
            <v>93</v>
          </cell>
          <cell r="L822">
            <v>0</v>
          </cell>
          <cell r="M822">
            <v>0</v>
          </cell>
          <cell r="N822">
            <v>0</v>
          </cell>
          <cell r="O822">
            <v>0</v>
          </cell>
          <cell r="P822">
            <v>0</v>
          </cell>
          <cell r="Q822">
            <v>0</v>
          </cell>
          <cell r="R822">
            <v>0</v>
          </cell>
          <cell r="S822">
            <v>34</v>
          </cell>
          <cell r="T822" t="str">
            <v>No Students</v>
          </cell>
          <cell r="U822">
            <v>32</v>
          </cell>
          <cell r="V822">
            <v>35</v>
          </cell>
          <cell r="W822">
            <v>28</v>
          </cell>
          <cell r="X822">
            <v>42</v>
          </cell>
          <cell r="Y822">
            <v>36</v>
          </cell>
          <cell r="Z822" t="str">
            <v>No Students</v>
          </cell>
          <cell r="AA822" t="str">
            <v>No Students</v>
          </cell>
          <cell r="AB822" t="str">
            <v>No Students</v>
          </cell>
          <cell r="AC822" t="str">
            <v>No Students</v>
          </cell>
          <cell r="AD822" t="str">
            <v>No Students</v>
          </cell>
          <cell r="AE822" t="str">
            <v>No Students</v>
          </cell>
          <cell r="AF822" t="str">
            <v>No Students</v>
          </cell>
          <cell r="AG822">
            <v>0.36830000000000002</v>
          </cell>
        </row>
        <row r="823">
          <cell r="C823">
            <v>5545</v>
          </cell>
          <cell r="D823" t="str">
            <v>Kalama High School</v>
          </cell>
          <cell r="E823">
            <v>0</v>
          </cell>
          <cell r="F823">
            <v>0</v>
          </cell>
          <cell r="G823">
            <v>0</v>
          </cell>
          <cell r="H823">
            <v>0</v>
          </cell>
          <cell r="I823">
            <v>0</v>
          </cell>
          <cell r="J823">
            <v>0</v>
          </cell>
          <cell r="K823">
            <v>0</v>
          </cell>
          <cell r="L823">
            <v>0</v>
          </cell>
          <cell r="M823">
            <v>0</v>
          </cell>
          <cell r="N823">
            <v>0</v>
          </cell>
          <cell r="O823">
            <v>87</v>
          </cell>
          <cell r="P823">
            <v>86</v>
          </cell>
          <cell r="Q823">
            <v>78</v>
          </cell>
          <cell r="R823">
            <v>97</v>
          </cell>
          <cell r="S823" t="str">
            <v>No Students</v>
          </cell>
          <cell r="T823" t="str">
            <v>No Students</v>
          </cell>
          <cell r="U823" t="str">
            <v>No Students</v>
          </cell>
          <cell r="V823" t="str">
            <v>No Students</v>
          </cell>
          <cell r="W823" t="str">
            <v>No Students</v>
          </cell>
          <cell r="X823" t="str">
            <v>No Students</v>
          </cell>
          <cell r="Y823" t="str">
            <v>No Students</v>
          </cell>
          <cell r="Z823" t="str">
            <v>No Students</v>
          </cell>
          <cell r="AA823" t="str">
            <v>No Students</v>
          </cell>
          <cell r="AB823" t="str">
            <v>No Students</v>
          </cell>
          <cell r="AC823">
            <v>33</v>
          </cell>
          <cell r="AD823">
            <v>35</v>
          </cell>
          <cell r="AE823">
            <v>22</v>
          </cell>
          <cell r="AF823">
            <v>35</v>
          </cell>
          <cell r="AG823">
            <v>0.35920000000000002</v>
          </cell>
        </row>
        <row r="824">
          <cell r="C824">
            <v>2561</v>
          </cell>
          <cell r="D824" t="str">
            <v>Kalama Middle School</v>
          </cell>
          <cell r="E824">
            <v>0</v>
          </cell>
          <cell r="F824">
            <v>0</v>
          </cell>
          <cell r="G824">
            <v>0</v>
          </cell>
          <cell r="H824">
            <v>0</v>
          </cell>
          <cell r="I824">
            <v>0</v>
          </cell>
          <cell r="J824">
            <v>0</v>
          </cell>
          <cell r="K824">
            <v>0</v>
          </cell>
          <cell r="L824">
            <v>75</v>
          </cell>
          <cell r="M824">
            <v>82</v>
          </cell>
          <cell r="N824">
            <v>84</v>
          </cell>
          <cell r="O824">
            <v>0</v>
          </cell>
          <cell r="P824">
            <v>0</v>
          </cell>
          <cell r="Q824">
            <v>0</v>
          </cell>
          <cell r="R824">
            <v>0</v>
          </cell>
          <cell r="S824" t="str">
            <v>No Students</v>
          </cell>
          <cell r="T824" t="str">
            <v>No Students</v>
          </cell>
          <cell r="U824" t="str">
            <v>No Students</v>
          </cell>
          <cell r="V824" t="str">
            <v>No Students</v>
          </cell>
          <cell r="W824" t="str">
            <v>No Students</v>
          </cell>
          <cell r="X824" t="str">
            <v>No Students</v>
          </cell>
          <cell r="Y824" t="str">
            <v>No Students</v>
          </cell>
          <cell r="Z824">
            <v>30</v>
          </cell>
          <cell r="AA824">
            <v>36</v>
          </cell>
          <cell r="AB824">
            <v>23</v>
          </cell>
          <cell r="AC824" t="str">
            <v>No Students</v>
          </cell>
          <cell r="AD824" t="str">
            <v>No Students</v>
          </cell>
          <cell r="AE824" t="str">
            <v>No Students</v>
          </cell>
          <cell r="AF824" t="str">
            <v>No Students</v>
          </cell>
          <cell r="AG824">
            <v>0.36930000000000002</v>
          </cell>
        </row>
        <row r="825">
          <cell r="C825">
            <v>2602</v>
          </cell>
          <cell r="D825" t="str">
            <v>Keller Elementary School</v>
          </cell>
          <cell r="E825">
            <v>4</v>
          </cell>
          <cell r="F825">
            <v>0</v>
          </cell>
          <cell r="G825">
            <v>6</v>
          </cell>
          <cell r="H825">
            <v>4</v>
          </cell>
          <cell r="I825">
            <v>7</v>
          </cell>
          <cell r="J825">
            <v>2</v>
          </cell>
          <cell r="K825">
            <v>4</v>
          </cell>
          <cell r="L825">
            <v>3</v>
          </cell>
          <cell r="M825">
            <v>0</v>
          </cell>
          <cell r="N825">
            <v>0</v>
          </cell>
          <cell r="O825">
            <v>0</v>
          </cell>
          <cell r="P825">
            <v>0</v>
          </cell>
          <cell r="Q825">
            <v>0</v>
          </cell>
          <cell r="R825">
            <v>0</v>
          </cell>
          <cell r="S825" t="str">
            <v>N&lt;10</v>
          </cell>
          <cell r="T825" t="str">
            <v>No Students</v>
          </cell>
          <cell r="U825" t="str">
            <v>N&lt;10</v>
          </cell>
          <cell r="V825" t="str">
            <v>N&lt;10</v>
          </cell>
          <cell r="W825" t="str">
            <v>N&lt;10</v>
          </cell>
          <cell r="X825" t="str">
            <v>N&lt;10</v>
          </cell>
          <cell r="Y825" t="str">
            <v>N&lt;10</v>
          </cell>
          <cell r="Z825" t="str">
            <v>N&lt;10</v>
          </cell>
          <cell r="AA825" t="str">
            <v>No Students</v>
          </cell>
          <cell r="AB825" t="str">
            <v>No Students</v>
          </cell>
          <cell r="AC825" t="str">
            <v>No Students</v>
          </cell>
          <cell r="AD825" t="str">
            <v>No Students</v>
          </cell>
          <cell r="AE825" t="str">
            <v>No Students</v>
          </cell>
          <cell r="AF825" t="str">
            <v>No Students</v>
          </cell>
          <cell r="AG825">
            <v>0.9</v>
          </cell>
        </row>
        <row r="826">
          <cell r="C826">
            <v>3323</v>
          </cell>
          <cell r="D826" t="str">
            <v>Barnes Elementary</v>
          </cell>
          <cell r="E826">
            <v>60</v>
          </cell>
          <cell r="F826">
            <v>0</v>
          </cell>
          <cell r="G826">
            <v>50</v>
          </cell>
          <cell r="H826">
            <v>54</v>
          </cell>
          <cell r="I826">
            <v>53</v>
          </cell>
          <cell r="J826">
            <v>62</v>
          </cell>
          <cell r="K826">
            <v>72</v>
          </cell>
          <cell r="L826">
            <v>0</v>
          </cell>
          <cell r="M826">
            <v>0</v>
          </cell>
          <cell r="N826">
            <v>0</v>
          </cell>
          <cell r="O826">
            <v>0</v>
          </cell>
          <cell r="P826">
            <v>0</v>
          </cell>
          <cell r="Q826">
            <v>0</v>
          </cell>
          <cell r="R826">
            <v>0</v>
          </cell>
          <cell r="S826">
            <v>46</v>
          </cell>
          <cell r="T826" t="str">
            <v>No Students</v>
          </cell>
          <cell r="U826">
            <v>36</v>
          </cell>
          <cell r="V826">
            <v>48</v>
          </cell>
          <cell r="W826">
            <v>45</v>
          </cell>
          <cell r="X826">
            <v>51</v>
          </cell>
          <cell r="Y826">
            <v>62</v>
          </cell>
          <cell r="Z826" t="str">
            <v>No Students</v>
          </cell>
          <cell r="AA826" t="str">
            <v>No Students</v>
          </cell>
          <cell r="AB826" t="str">
            <v>No Students</v>
          </cell>
          <cell r="AC826" t="str">
            <v>No Students</v>
          </cell>
          <cell r="AD826" t="str">
            <v>No Students</v>
          </cell>
          <cell r="AE826" t="str">
            <v>No Students</v>
          </cell>
          <cell r="AF826" t="str">
            <v>No Students</v>
          </cell>
          <cell r="AG826">
            <v>0.82050000000000001</v>
          </cell>
        </row>
        <row r="827">
          <cell r="C827">
            <v>3082</v>
          </cell>
          <cell r="D827" t="str">
            <v>Butler Acres Elementary</v>
          </cell>
          <cell r="E827">
            <v>60</v>
          </cell>
          <cell r="F827">
            <v>0</v>
          </cell>
          <cell r="G827">
            <v>71</v>
          </cell>
          <cell r="H827">
            <v>78</v>
          </cell>
          <cell r="I827">
            <v>70</v>
          </cell>
          <cell r="J827">
            <v>58</v>
          </cell>
          <cell r="K827">
            <v>72</v>
          </cell>
          <cell r="L827">
            <v>0</v>
          </cell>
          <cell r="M827">
            <v>0</v>
          </cell>
          <cell r="N827">
            <v>0</v>
          </cell>
          <cell r="O827">
            <v>0</v>
          </cell>
          <cell r="P827">
            <v>0</v>
          </cell>
          <cell r="Q827">
            <v>0</v>
          </cell>
          <cell r="R827">
            <v>0</v>
          </cell>
          <cell r="S827">
            <v>33</v>
          </cell>
          <cell r="T827" t="str">
            <v>No Students</v>
          </cell>
          <cell r="U827">
            <v>52</v>
          </cell>
          <cell r="V827">
            <v>48</v>
          </cell>
          <cell r="W827">
            <v>38</v>
          </cell>
          <cell r="X827">
            <v>28</v>
          </cell>
          <cell r="Y827">
            <v>35</v>
          </cell>
          <cell r="Z827" t="str">
            <v>No Students</v>
          </cell>
          <cell r="AA827" t="str">
            <v>No Students</v>
          </cell>
          <cell r="AB827" t="str">
            <v>No Students</v>
          </cell>
          <cell r="AC827" t="str">
            <v>No Students</v>
          </cell>
          <cell r="AD827" t="str">
            <v>No Students</v>
          </cell>
          <cell r="AE827" t="str">
            <v>No Students</v>
          </cell>
          <cell r="AF827" t="str">
            <v>No Students</v>
          </cell>
          <cell r="AG827">
            <v>0.57210000000000005</v>
          </cell>
        </row>
        <row r="828">
          <cell r="C828">
            <v>2913</v>
          </cell>
          <cell r="D828" t="str">
            <v>Carrolls Elementary</v>
          </cell>
          <cell r="E828">
            <v>20</v>
          </cell>
          <cell r="F828">
            <v>0</v>
          </cell>
          <cell r="G828">
            <v>19</v>
          </cell>
          <cell r="H828">
            <v>17</v>
          </cell>
          <cell r="I828">
            <v>20</v>
          </cell>
          <cell r="J828">
            <v>16</v>
          </cell>
          <cell r="K828">
            <v>15</v>
          </cell>
          <cell r="L828">
            <v>0</v>
          </cell>
          <cell r="M828">
            <v>0</v>
          </cell>
          <cell r="N828">
            <v>0</v>
          </cell>
          <cell r="O828">
            <v>0</v>
          </cell>
          <cell r="P828">
            <v>0</v>
          </cell>
          <cell r="Q828">
            <v>0</v>
          </cell>
          <cell r="R828">
            <v>0</v>
          </cell>
          <cell r="S828" t="str">
            <v>N&lt;10</v>
          </cell>
          <cell r="T828" t="str">
            <v>No Students</v>
          </cell>
          <cell r="U828" t="str">
            <v>N&lt;10</v>
          </cell>
          <cell r="V828" t="str">
            <v>N&lt;10</v>
          </cell>
          <cell r="W828">
            <v>10</v>
          </cell>
          <cell r="X828" t="str">
            <v>N&lt;10</v>
          </cell>
          <cell r="Y828" t="str">
            <v>N&lt;10</v>
          </cell>
          <cell r="Z828" t="str">
            <v>No Students</v>
          </cell>
          <cell r="AA828" t="str">
            <v>No Students</v>
          </cell>
          <cell r="AB828" t="str">
            <v>No Students</v>
          </cell>
          <cell r="AC828" t="str">
            <v>No Students</v>
          </cell>
          <cell r="AD828" t="str">
            <v>No Students</v>
          </cell>
          <cell r="AE828" t="str">
            <v>No Students</v>
          </cell>
          <cell r="AF828" t="str">
            <v>No Students</v>
          </cell>
          <cell r="AG828">
            <v>0.4486</v>
          </cell>
        </row>
        <row r="829">
          <cell r="C829">
            <v>3322</v>
          </cell>
          <cell r="D829" t="str">
            <v>Coweeman Middle School</v>
          </cell>
          <cell r="E829">
            <v>0</v>
          </cell>
          <cell r="F829">
            <v>0</v>
          </cell>
          <cell r="G829">
            <v>0</v>
          </cell>
          <cell r="H829">
            <v>0</v>
          </cell>
          <cell r="I829">
            <v>0</v>
          </cell>
          <cell r="J829">
            <v>0</v>
          </cell>
          <cell r="K829">
            <v>0</v>
          </cell>
          <cell r="L829">
            <v>180</v>
          </cell>
          <cell r="M829">
            <v>187</v>
          </cell>
          <cell r="N829">
            <v>186</v>
          </cell>
          <cell r="O829">
            <v>0</v>
          </cell>
          <cell r="P829">
            <v>0</v>
          </cell>
          <cell r="Q829">
            <v>0</v>
          </cell>
          <cell r="R829">
            <v>0</v>
          </cell>
          <cell r="S829" t="str">
            <v>No Students</v>
          </cell>
          <cell r="T829" t="str">
            <v>No Students</v>
          </cell>
          <cell r="U829" t="str">
            <v>No Students</v>
          </cell>
          <cell r="V829" t="str">
            <v>No Students</v>
          </cell>
          <cell r="W829" t="str">
            <v>No Students</v>
          </cell>
          <cell r="X829" t="str">
            <v>No Students</v>
          </cell>
          <cell r="Y829" t="str">
            <v>No Students</v>
          </cell>
          <cell r="Z829">
            <v>112</v>
          </cell>
          <cell r="AA829">
            <v>120</v>
          </cell>
          <cell r="AB829">
            <v>103</v>
          </cell>
          <cell r="AC829" t="str">
            <v>No Students</v>
          </cell>
          <cell r="AD829" t="str">
            <v>No Students</v>
          </cell>
          <cell r="AE829" t="str">
            <v>No Students</v>
          </cell>
          <cell r="AF829" t="str">
            <v>No Students</v>
          </cell>
          <cell r="AG829">
            <v>0.60580000000000001</v>
          </cell>
        </row>
        <row r="830">
          <cell r="C830">
            <v>2916</v>
          </cell>
          <cell r="D830" t="str">
            <v>Huntington Middle School</v>
          </cell>
          <cell r="E830">
            <v>0</v>
          </cell>
          <cell r="F830">
            <v>0</v>
          </cell>
          <cell r="G830">
            <v>0</v>
          </cell>
          <cell r="H830">
            <v>0</v>
          </cell>
          <cell r="I830">
            <v>0</v>
          </cell>
          <cell r="J830">
            <v>0</v>
          </cell>
          <cell r="K830">
            <v>0</v>
          </cell>
          <cell r="L830">
            <v>176</v>
          </cell>
          <cell r="M830">
            <v>187</v>
          </cell>
          <cell r="N830">
            <v>180</v>
          </cell>
          <cell r="O830">
            <v>0</v>
          </cell>
          <cell r="P830">
            <v>0</v>
          </cell>
          <cell r="Q830">
            <v>0</v>
          </cell>
          <cell r="R830">
            <v>0</v>
          </cell>
          <cell r="S830" t="str">
            <v>No Students</v>
          </cell>
          <cell r="T830" t="str">
            <v>No Students</v>
          </cell>
          <cell r="U830" t="str">
            <v>No Students</v>
          </cell>
          <cell r="V830" t="str">
            <v>No Students</v>
          </cell>
          <cell r="W830" t="str">
            <v>No Students</v>
          </cell>
          <cell r="X830" t="str">
            <v>No Students</v>
          </cell>
          <cell r="Y830" t="str">
            <v>No Students</v>
          </cell>
          <cell r="Z830">
            <v>133</v>
          </cell>
          <cell r="AA830">
            <v>130</v>
          </cell>
          <cell r="AB830">
            <v>119</v>
          </cell>
          <cell r="AC830" t="str">
            <v>No Students</v>
          </cell>
          <cell r="AD830" t="str">
            <v>No Students</v>
          </cell>
          <cell r="AE830" t="str">
            <v>No Students</v>
          </cell>
          <cell r="AF830" t="str">
            <v>No Students</v>
          </cell>
          <cell r="AG830">
            <v>0.70350000000000001</v>
          </cell>
        </row>
        <row r="831">
          <cell r="C831">
            <v>5547</v>
          </cell>
          <cell r="D831" t="str">
            <v>Kelso Goal Oriented Learning Design</v>
          </cell>
          <cell r="E831">
            <v>0</v>
          </cell>
          <cell r="F831">
            <v>0</v>
          </cell>
          <cell r="G831">
            <v>0</v>
          </cell>
          <cell r="H831">
            <v>0</v>
          </cell>
          <cell r="I831">
            <v>0</v>
          </cell>
          <cell r="J831">
            <v>0</v>
          </cell>
          <cell r="K831">
            <v>0</v>
          </cell>
          <cell r="L831">
            <v>0</v>
          </cell>
          <cell r="M831">
            <v>0</v>
          </cell>
          <cell r="N831">
            <v>0</v>
          </cell>
          <cell r="O831">
            <v>0</v>
          </cell>
          <cell r="P831">
            <v>0</v>
          </cell>
          <cell r="Q831">
            <v>5</v>
          </cell>
          <cell r="R831">
            <v>18</v>
          </cell>
          <cell r="S831" t="str">
            <v>No Students</v>
          </cell>
          <cell r="T831" t="str">
            <v>No Students</v>
          </cell>
          <cell r="U831" t="str">
            <v>No Students</v>
          </cell>
          <cell r="V831" t="str">
            <v>No Students</v>
          </cell>
          <cell r="W831" t="str">
            <v>No Students</v>
          </cell>
          <cell r="X831" t="str">
            <v>No Students</v>
          </cell>
          <cell r="Y831" t="str">
            <v>No Students</v>
          </cell>
          <cell r="Z831" t="str">
            <v>No Students</v>
          </cell>
          <cell r="AA831" t="str">
            <v>No Students</v>
          </cell>
          <cell r="AB831" t="str">
            <v>No Students</v>
          </cell>
          <cell r="AC831" t="str">
            <v>No Students</v>
          </cell>
          <cell r="AD831" t="str">
            <v>No Students</v>
          </cell>
          <cell r="AE831" t="str">
            <v>N&lt;10</v>
          </cell>
          <cell r="AF831">
            <v>15</v>
          </cell>
          <cell r="AG831">
            <v>0.86960000000000004</v>
          </cell>
        </row>
        <row r="832">
          <cell r="C832">
            <v>2266</v>
          </cell>
          <cell r="D832" t="str">
            <v>Kelso High School</v>
          </cell>
          <cell r="E832">
            <v>0</v>
          </cell>
          <cell r="F832">
            <v>0</v>
          </cell>
          <cell r="G832">
            <v>0</v>
          </cell>
          <cell r="H832">
            <v>0</v>
          </cell>
          <cell r="I832">
            <v>0</v>
          </cell>
          <cell r="J832">
            <v>0</v>
          </cell>
          <cell r="K832">
            <v>0</v>
          </cell>
          <cell r="L832">
            <v>0</v>
          </cell>
          <cell r="M832">
            <v>0</v>
          </cell>
          <cell r="N832">
            <v>0</v>
          </cell>
          <cell r="O832">
            <v>380</v>
          </cell>
          <cell r="P832">
            <v>357</v>
          </cell>
          <cell r="Q832">
            <v>332</v>
          </cell>
          <cell r="R832">
            <v>344</v>
          </cell>
          <cell r="S832" t="str">
            <v>No Students</v>
          </cell>
          <cell r="T832" t="str">
            <v>No Students</v>
          </cell>
          <cell r="U832" t="str">
            <v>No Students</v>
          </cell>
          <cell r="V832" t="str">
            <v>No Students</v>
          </cell>
          <cell r="W832" t="str">
            <v>No Students</v>
          </cell>
          <cell r="X832" t="str">
            <v>No Students</v>
          </cell>
          <cell r="Y832" t="str">
            <v>No Students</v>
          </cell>
          <cell r="Z832" t="str">
            <v>No Students</v>
          </cell>
          <cell r="AA832" t="str">
            <v>No Students</v>
          </cell>
          <cell r="AB832" t="str">
            <v>No Students</v>
          </cell>
          <cell r="AC832">
            <v>225</v>
          </cell>
          <cell r="AD832">
            <v>215</v>
          </cell>
          <cell r="AE832">
            <v>187</v>
          </cell>
          <cell r="AF832">
            <v>184</v>
          </cell>
          <cell r="AG832">
            <v>0.57399999999999995</v>
          </cell>
        </row>
        <row r="833">
          <cell r="C833">
            <v>5194</v>
          </cell>
          <cell r="D833" t="str">
            <v>Kelso Virtual Academy</v>
          </cell>
          <cell r="E833">
            <v>2</v>
          </cell>
          <cell r="F833">
            <v>0</v>
          </cell>
          <cell r="G833">
            <v>2</v>
          </cell>
          <cell r="H833">
            <v>4</v>
          </cell>
          <cell r="I833">
            <v>3</v>
          </cell>
          <cell r="J833">
            <v>1</v>
          </cell>
          <cell r="K833">
            <v>4</v>
          </cell>
          <cell r="L833">
            <v>13</v>
          </cell>
          <cell r="M833">
            <v>13</v>
          </cell>
          <cell r="N833">
            <v>21</v>
          </cell>
          <cell r="O833">
            <v>12</v>
          </cell>
          <cell r="P833">
            <v>30</v>
          </cell>
          <cell r="Q833">
            <v>33</v>
          </cell>
          <cell r="R833">
            <v>37</v>
          </cell>
          <cell r="S833" t="str">
            <v>No Students</v>
          </cell>
          <cell r="T833" t="str">
            <v>No Students</v>
          </cell>
          <cell r="U833" t="str">
            <v>N&lt;10</v>
          </cell>
          <cell r="V833" t="str">
            <v>N&lt;10</v>
          </cell>
          <cell r="W833" t="str">
            <v>N&lt;10</v>
          </cell>
          <cell r="X833" t="str">
            <v>N&lt;10</v>
          </cell>
          <cell r="Y833" t="str">
            <v>N&lt;10</v>
          </cell>
          <cell r="Z833" t="str">
            <v>N&lt;10</v>
          </cell>
          <cell r="AA833" t="str">
            <v>N&lt;10</v>
          </cell>
          <cell r="AB833">
            <v>16</v>
          </cell>
          <cell r="AC833" t="str">
            <v>N&lt;10</v>
          </cell>
          <cell r="AD833">
            <v>16</v>
          </cell>
          <cell r="AE833">
            <v>22</v>
          </cell>
          <cell r="AF833">
            <v>20</v>
          </cell>
          <cell r="AG833">
            <v>0.6</v>
          </cell>
        </row>
        <row r="834">
          <cell r="C834">
            <v>5675</v>
          </cell>
          <cell r="D834" t="str">
            <v>Lexington Elementary</v>
          </cell>
          <cell r="E834">
            <v>138</v>
          </cell>
          <cell r="F834">
            <v>0</v>
          </cell>
          <cell r="G834">
            <v>118</v>
          </cell>
          <cell r="H834">
            <v>151</v>
          </cell>
          <cell r="I834">
            <v>127</v>
          </cell>
          <cell r="J834">
            <v>132</v>
          </cell>
          <cell r="K834">
            <v>129</v>
          </cell>
          <cell r="L834">
            <v>0</v>
          </cell>
          <cell r="M834">
            <v>0</v>
          </cell>
          <cell r="N834">
            <v>0</v>
          </cell>
          <cell r="O834">
            <v>0</v>
          </cell>
          <cell r="P834">
            <v>0</v>
          </cell>
          <cell r="Q834">
            <v>0</v>
          </cell>
          <cell r="R834">
            <v>0</v>
          </cell>
          <cell r="S834">
            <v>88</v>
          </cell>
          <cell r="T834" t="str">
            <v>No Students</v>
          </cell>
          <cell r="U834">
            <v>76</v>
          </cell>
          <cell r="V834">
            <v>94</v>
          </cell>
          <cell r="W834">
            <v>78</v>
          </cell>
          <cell r="X834">
            <v>87</v>
          </cell>
          <cell r="Y834">
            <v>81</v>
          </cell>
          <cell r="Z834" t="str">
            <v>No Students</v>
          </cell>
          <cell r="AA834" t="str">
            <v>No Students</v>
          </cell>
          <cell r="AB834" t="str">
            <v>No Students</v>
          </cell>
          <cell r="AC834" t="str">
            <v>No Students</v>
          </cell>
          <cell r="AD834" t="str">
            <v>No Students</v>
          </cell>
          <cell r="AE834" t="str">
            <v>No Students</v>
          </cell>
          <cell r="AF834" t="str">
            <v>No Students</v>
          </cell>
          <cell r="AG834">
            <v>0.63400000000000001</v>
          </cell>
        </row>
        <row r="835">
          <cell r="C835">
            <v>1934</v>
          </cell>
          <cell r="D835" t="str">
            <v>Loowit High School</v>
          </cell>
          <cell r="E835">
            <v>0</v>
          </cell>
          <cell r="F835">
            <v>0</v>
          </cell>
          <cell r="G835">
            <v>0</v>
          </cell>
          <cell r="H835">
            <v>0</v>
          </cell>
          <cell r="I835">
            <v>0</v>
          </cell>
          <cell r="J835">
            <v>0</v>
          </cell>
          <cell r="K835">
            <v>0</v>
          </cell>
          <cell r="L835">
            <v>0</v>
          </cell>
          <cell r="M835">
            <v>0</v>
          </cell>
          <cell r="N835">
            <v>0</v>
          </cell>
          <cell r="O835">
            <v>1</v>
          </cell>
          <cell r="P835">
            <v>0</v>
          </cell>
          <cell r="Q835">
            <v>3</v>
          </cell>
          <cell r="R835">
            <v>4</v>
          </cell>
          <cell r="S835" t="str">
            <v>No Students</v>
          </cell>
          <cell r="T835" t="str">
            <v>No Students</v>
          </cell>
          <cell r="U835" t="str">
            <v>No Students</v>
          </cell>
          <cell r="V835" t="str">
            <v>No Students</v>
          </cell>
          <cell r="W835" t="str">
            <v>No Students</v>
          </cell>
          <cell r="X835" t="str">
            <v>No Students</v>
          </cell>
          <cell r="Y835" t="str">
            <v>No Students</v>
          </cell>
          <cell r="Z835" t="str">
            <v>No Students</v>
          </cell>
          <cell r="AA835" t="str">
            <v>No Students</v>
          </cell>
          <cell r="AB835" t="str">
            <v>No Students</v>
          </cell>
          <cell r="AC835" t="str">
            <v>N&lt;10</v>
          </cell>
          <cell r="AD835" t="str">
            <v>No Students</v>
          </cell>
          <cell r="AE835" t="str">
            <v>N&lt;10</v>
          </cell>
          <cell r="AF835" t="str">
            <v>N&lt;10</v>
          </cell>
          <cell r="AG835">
            <v>0.875</v>
          </cell>
        </row>
        <row r="836">
          <cell r="C836">
            <v>2596</v>
          </cell>
          <cell r="D836" t="str">
            <v>Rose Valley Elementary</v>
          </cell>
          <cell r="E836">
            <v>28</v>
          </cell>
          <cell r="F836">
            <v>0</v>
          </cell>
          <cell r="G836">
            <v>28</v>
          </cell>
          <cell r="H836">
            <v>28</v>
          </cell>
          <cell r="I836">
            <v>34</v>
          </cell>
          <cell r="J836">
            <v>26</v>
          </cell>
          <cell r="K836">
            <v>21</v>
          </cell>
          <cell r="L836">
            <v>0</v>
          </cell>
          <cell r="M836">
            <v>0</v>
          </cell>
          <cell r="N836">
            <v>0</v>
          </cell>
          <cell r="O836">
            <v>0</v>
          </cell>
          <cell r="P836">
            <v>0</v>
          </cell>
          <cell r="Q836">
            <v>0</v>
          </cell>
          <cell r="R836">
            <v>0</v>
          </cell>
          <cell r="S836">
            <v>11</v>
          </cell>
          <cell r="T836" t="str">
            <v>No Students</v>
          </cell>
          <cell r="U836">
            <v>10</v>
          </cell>
          <cell r="V836">
            <v>17</v>
          </cell>
          <cell r="W836">
            <v>13</v>
          </cell>
          <cell r="X836">
            <v>12</v>
          </cell>
          <cell r="Y836">
            <v>11</v>
          </cell>
          <cell r="Z836" t="str">
            <v>No Students</v>
          </cell>
          <cell r="AA836" t="str">
            <v>No Students</v>
          </cell>
          <cell r="AB836" t="str">
            <v>No Students</v>
          </cell>
          <cell r="AC836" t="str">
            <v>No Students</v>
          </cell>
          <cell r="AD836" t="str">
            <v>No Students</v>
          </cell>
          <cell r="AE836" t="str">
            <v>No Students</v>
          </cell>
          <cell r="AF836" t="str">
            <v>No Students</v>
          </cell>
          <cell r="AG836">
            <v>0.44850000000000001</v>
          </cell>
        </row>
        <row r="837">
          <cell r="C837">
            <v>5076</v>
          </cell>
          <cell r="D837" t="str">
            <v>Special Education</v>
          </cell>
          <cell r="E837">
            <v>2</v>
          </cell>
          <cell r="F837">
            <v>0</v>
          </cell>
          <cell r="G837">
            <v>0</v>
          </cell>
          <cell r="H837">
            <v>0</v>
          </cell>
          <cell r="I837">
            <v>0</v>
          </cell>
          <cell r="J837">
            <v>0</v>
          </cell>
          <cell r="K837">
            <v>0</v>
          </cell>
          <cell r="L837">
            <v>0</v>
          </cell>
          <cell r="M837">
            <v>0</v>
          </cell>
          <cell r="N837">
            <v>0</v>
          </cell>
          <cell r="O837">
            <v>0</v>
          </cell>
          <cell r="P837">
            <v>0</v>
          </cell>
          <cell r="Q837">
            <v>0</v>
          </cell>
          <cell r="R837">
            <v>0</v>
          </cell>
          <cell r="S837" t="str">
            <v>No Students</v>
          </cell>
          <cell r="T837" t="str">
            <v>No Students</v>
          </cell>
          <cell r="U837" t="str">
            <v>No Students</v>
          </cell>
          <cell r="V837" t="str">
            <v>No Students</v>
          </cell>
          <cell r="W837" t="str">
            <v>No Students</v>
          </cell>
          <cell r="X837" t="str">
            <v>No Students</v>
          </cell>
          <cell r="Y837" t="str">
            <v>No Students</v>
          </cell>
          <cell r="Z837" t="str">
            <v>No Students</v>
          </cell>
          <cell r="AA837" t="str">
            <v>No Students</v>
          </cell>
          <cell r="AB837" t="str">
            <v>No Students</v>
          </cell>
          <cell r="AC837" t="str">
            <v>No Students</v>
          </cell>
          <cell r="AD837" t="str">
            <v>No Students</v>
          </cell>
          <cell r="AE837" t="str">
            <v>No Students</v>
          </cell>
          <cell r="AF837" t="str">
            <v>No Students</v>
          </cell>
          <cell r="AG837">
            <v>0</v>
          </cell>
        </row>
        <row r="838">
          <cell r="C838">
            <v>2624</v>
          </cell>
          <cell r="D838" t="str">
            <v>Wallace Elementary</v>
          </cell>
          <cell r="E838">
            <v>49</v>
          </cell>
          <cell r="F838">
            <v>0</v>
          </cell>
          <cell r="G838">
            <v>58</v>
          </cell>
          <cell r="H838">
            <v>58</v>
          </cell>
          <cell r="I838">
            <v>60</v>
          </cell>
          <cell r="J838">
            <v>51</v>
          </cell>
          <cell r="K838">
            <v>57</v>
          </cell>
          <cell r="L838">
            <v>0</v>
          </cell>
          <cell r="M838">
            <v>0</v>
          </cell>
          <cell r="N838">
            <v>0</v>
          </cell>
          <cell r="O838">
            <v>0</v>
          </cell>
          <cell r="P838">
            <v>0</v>
          </cell>
          <cell r="Q838">
            <v>0</v>
          </cell>
          <cell r="R838">
            <v>0</v>
          </cell>
          <cell r="S838">
            <v>31</v>
          </cell>
          <cell r="T838" t="str">
            <v>No Students</v>
          </cell>
          <cell r="U838">
            <v>46</v>
          </cell>
          <cell r="V838">
            <v>48</v>
          </cell>
          <cell r="W838">
            <v>50</v>
          </cell>
          <cell r="X838">
            <v>47</v>
          </cell>
          <cell r="Y838">
            <v>46</v>
          </cell>
          <cell r="Z838" t="str">
            <v>No Students</v>
          </cell>
          <cell r="AA838" t="str">
            <v>No Students</v>
          </cell>
          <cell r="AB838" t="str">
            <v>No Students</v>
          </cell>
          <cell r="AC838" t="str">
            <v>No Students</v>
          </cell>
          <cell r="AD838" t="str">
            <v>No Students</v>
          </cell>
          <cell r="AE838" t="str">
            <v>No Students</v>
          </cell>
          <cell r="AF838" t="str">
            <v>No Students</v>
          </cell>
          <cell r="AG838">
            <v>0.80479999999999996</v>
          </cell>
        </row>
        <row r="839">
          <cell r="C839">
            <v>4418</v>
          </cell>
          <cell r="D839" t="str">
            <v>Amistad Elementary School</v>
          </cell>
          <cell r="E839">
            <v>115</v>
          </cell>
          <cell r="F839">
            <v>0</v>
          </cell>
          <cell r="G839">
            <v>104</v>
          </cell>
          <cell r="H839">
            <v>107</v>
          </cell>
          <cell r="I839">
            <v>103</v>
          </cell>
          <cell r="J839">
            <v>91</v>
          </cell>
          <cell r="K839">
            <v>114</v>
          </cell>
          <cell r="L839">
            <v>0</v>
          </cell>
          <cell r="M839">
            <v>0</v>
          </cell>
          <cell r="N839">
            <v>0</v>
          </cell>
          <cell r="O839">
            <v>0</v>
          </cell>
          <cell r="P839">
            <v>0</v>
          </cell>
          <cell r="Q839">
            <v>0</v>
          </cell>
          <cell r="R839">
            <v>0</v>
          </cell>
          <cell r="S839">
            <v>104</v>
          </cell>
          <cell r="T839" t="str">
            <v>No Students</v>
          </cell>
          <cell r="U839">
            <v>96</v>
          </cell>
          <cell r="V839">
            <v>97</v>
          </cell>
          <cell r="W839">
            <v>97</v>
          </cell>
          <cell r="X839">
            <v>86</v>
          </cell>
          <cell r="Y839">
            <v>111</v>
          </cell>
          <cell r="Z839" t="str">
            <v>No Students</v>
          </cell>
          <cell r="AA839" t="str">
            <v>No Students</v>
          </cell>
          <cell r="AB839" t="str">
            <v>No Students</v>
          </cell>
          <cell r="AC839" t="str">
            <v>No Students</v>
          </cell>
          <cell r="AD839" t="str">
            <v>No Students</v>
          </cell>
          <cell r="AE839" t="str">
            <v>No Students</v>
          </cell>
          <cell r="AF839" t="str">
            <v>No Students</v>
          </cell>
          <cell r="AG839">
            <v>0.93220000000000003</v>
          </cell>
        </row>
        <row r="840">
          <cell r="C840">
            <v>5520</v>
          </cell>
          <cell r="D840" t="str">
            <v>Amon Creek Elementary</v>
          </cell>
          <cell r="E840">
            <v>111</v>
          </cell>
          <cell r="F840">
            <v>0</v>
          </cell>
          <cell r="G840">
            <v>132</v>
          </cell>
          <cell r="H840">
            <v>115</v>
          </cell>
          <cell r="I840">
            <v>134</v>
          </cell>
          <cell r="J840">
            <v>131</v>
          </cell>
          <cell r="K840">
            <v>115</v>
          </cell>
          <cell r="L840">
            <v>0</v>
          </cell>
          <cell r="M840">
            <v>0</v>
          </cell>
          <cell r="N840">
            <v>0</v>
          </cell>
          <cell r="O840">
            <v>0</v>
          </cell>
          <cell r="P840">
            <v>0</v>
          </cell>
          <cell r="Q840">
            <v>0</v>
          </cell>
          <cell r="R840">
            <v>0</v>
          </cell>
          <cell r="S840">
            <v>30</v>
          </cell>
          <cell r="T840" t="str">
            <v>No Students</v>
          </cell>
          <cell r="U840">
            <v>27</v>
          </cell>
          <cell r="V840">
            <v>26</v>
          </cell>
          <cell r="W840">
            <v>44</v>
          </cell>
          <cell r="X840">
            <v>39</v>
          </cell>
          <cell r="Y840">
            <v>30</v>
          </cell>
          <cell r="Z840" t="str">
            <v>No Students</v>
          </cell>
          <cell r="AA840" t="str">
            <v>No Students</v>
          </cell>
          <cell r="AB840" t="str">
            <v>No Students</v>
          </cell>
          <cell r="AC840" t="str">
            <v>No Students</v>
          </cell>
          <cell r="AD840" t="str">
            <v>No Students</v>
          </cell>
          <cell r="AE840" t="str">
            <v>No Students</v>
          </cell>
          <cell r="AF840" t="str">
            <v>No Students</v>
          </cell>
          <cell r="AG840">
            <v>0.2656</v>
          </cell>
        </row>
        <row r="841">
          <cell r="C841">
            <v>4072</v>
          </cell>
          <cell r="D841" t="str">
            <v>Canyon View Elementary School</v>
          </cell>
          <cell r="E841">
            <v>58</v>
          </cell>
          <cell r="F841">
            <v>0</v>
          </cell>
          <cell r="G841">
            <v>69</v>
          </cell>
          <cell r="H841">
            <v>68</v>
          </cell>
          <cell r="I841">
            <v>59</v>
          </cell>
          <cell r="J841">
            <v>76</v>
          </cell>
          <cell r="K841">
            <v>75</v>
          </cell>
          <cell r="L841">
            <v>0</v>
          </cell>
          <cell r="M841">
            <v>0</v>
          </cell>
          <cell r="N841">
            <v>0</v>
          </cell>
          <cell r="O841">
            <v>0</v>
          </cell>
          <cell r="P841">
            <v>0</v>
          </cell>
          <cell r="Q841">
            <v>0</v>
          </cell>
          <cell r="R841">
            <v>0</v>
          </cell>
          <cell r="S841">
            <v>34</v>
          </cell>
          <cell r="T841" t="str">
            <v>No Students</v>
          </cell>
          <cell r="U841">
            <v>47</v>
          </cell>
          <cell r="V841">
            <v>45</v>
          </cell>
          <cell r="W841">
            <v>41</v>
          </cell>
          <cell r="X841">
            <v>55</v>
          </cell>
          <cell r="Y841">
            <v>54</v>
          </cell>
          <cell r="Z841" t="str">
            <v>No Students</v>
          </cell>
          <cell r="AA841" t="str">
            <v>No Students</v>
          </cell>
          <cell r="AB841" t="str">
            <v>No Students</v>
          </cell>
          <cell r="AC841" t="str">
            <v>No Students</v>
          </cell>
          <cell r="AD841" t="str">
            <v>No Students</v>
          </cell>
          <cell r="AE841" t="str">
            <v>No Students</v>
          </cell>
          <cell r="AF841" t="str">
            <v>No Students</v>
          </cell>
          <cell r="AG841">
            <v>0.68149999999999999</v>
          </cell>
        </row>
        <row r="842">
          <cell r="C842">
            <v>4202</v>
          </cell>
          <cell r="D842" t="str">
            <v>Cascade Elementary School</v>
          </cell>
          <cell r="E842">
            <v>77</v>
          </cell>
          <cell r="F842">
            <v>0</v>
          </cell>
          <cell r="G842">
            <v>92</v>
          </cell>
          <cell r="H842">
            <v>93</v>
          </cell>
          <cell r="I842">
            <v>89</v>
          </cell>
          <cell r="J842">
            <v>101</v>
          </cell>
          <cell r="K842">
            <v>86</v>
          </cell>
          <cell r="L842">
            <v>0</v>
          </cell>
          <cell r="M842">
            <v>0</v>
          </cell>
          <cell r="N842">
            <v>0</v>
          </cell>
          <cell r="O842">
            <v>0</v>
          </cell>
          <cell r="P842">
            <v>0</v>
          </cell>
          <cell r="Q842">
            <v>0</v>
          </cell>
          <cell r="R842">
            <v>0</v>
          </cell>
          <cell r="S842">
            <v>44</v>
          </cell>
          <cell r="T842" t="str">
            <v>No Students</v>
          </cell>
          <cell r="U842">
            <v>54</v>
          </cell>
          <cell r="V842">
            <v>59</v>
          </cell>
          <cell r="W842">
            <v>56</v>
          </cell>
          <cell r="X842">
            <v>77</v>
          </cell>
          <cell r="Y842">
            <v>50</v>
          </cell>
          <cell r="Z842" t="str">
            <v>No Students</v>
          </cell>
          <cell r="AA842" t="str">
            <v>No Students</v>
          </cell>
          <cell r="AB842" t="str">
            <v>No Students</v>
          </cell>
          <cell r="AC842" t="str">
            <v>No Students</v>
          </cell>
          <cell r="AD842" t="str">
            <v>No Students</v>
          </cell>
          <cell r="AE842" t="str">
            <v>No Students</v>
          </cell>
          <cell r="AF842" t="str">
            <v>No Students</v>
          </cell>
          <cell r="AG842">
            <v>0.63200000000000001</v>
          </cell>
        </row>
        <row r="843">
          <cell r="C843">
            <v>5439</v>
          </cell>
          <cell r="D843" t="str">
            <v>Chinook Middle School</v>
          </cell>
          <cell r="E843">
            <v>0</v>
          </cell>
          <cell r="F843">
            <v>0</v>
          </cell>
          <cell r="G843">
            <v>0</v>
          </cell>
          <cell r="H843">
            <v>0</v>
          </cell>
          <cell r="I843">
            <v>0</v>
          </cell>
          <cell r="J843">
            <v>0</v>
          </cell>
          <cell r="K843">
            <v>0</v>
          </cell>
          <cell r="L843">
            <v>301</v>
          </cell>
          <cell r="M843">
            <v>288</v>
          </cell>
          <cell r="N843">
            <v>294</v>
          </cell>
          <cell r="O843">
            <v>0</v>
          </cell>
          <cell r="P843">
            <v>0</v>
          </cell>
          <cell r="Q843">
            <v>0</v>
          </cell>
          <cell r="R843">
            <v>0</v>
          </cell>
          <cell r="S843" t="str">
            <v>No Students</v>
          </cell>
          <cell r="T843" t="str">
            <v>No Students</v>
          </cell>
          <cell r="U843" t="str">
            <v>No Students</v>
          </cell>
          <cell r="V843" t="str">
            <v>No Students</v>
          </cell>
          <cell r="W843" t="str">
            <v>No Students</v>
          </cell>
          <cell r="X843" t="str">
            <v>No Students</v>
          </cell>
          <cell r="Y843" t="str">
            <v>No Students</v>
          </cell>
          <cell r="Z843">
            <v>148</v>
          </cell>
          <cell r="AA843">
            <v>158</v>
          </cell>
          <cell r="AB843">
            <v>145</v>
          </cell>
          <cell r="AC843" t="str">
            <v>No Students</v>
          </cell>
          <cell r="AD843" t="str">
            <v>No Students</v>
          </cell>
          <cell r="AE843" t="str">
            <v>No Students</v>
          </cell>
          <cell r="AF843" t="str">
            <v>No Students</v>
          </cell>
          <cell r="AG843">
            <v>0.51080000000000003</v>
          </cell>
        </row>
        <row r="844">
          <cell r="C844">
            <v>5220</v>
          </cell>
          <cell r="D844" t="str">
            <v>Cottonwood Elementary</v>
          </cell>
          <cell r="E844">
            <v>62</v>
          </cell>
          <cell r="F844">
            <v>0</v>
          </cell>
          <cell r="G844">
            <v>56</v>
          </cell>
          <cell r="H844">
            <v>94</v>
          </cell>
          <cell r="I844">
            <v>91</v>
          </cell>
          <cell r="J844">
            <v>75</v>
          </cell>
          <cell r="K844">
            <v>77</v>
          </cell>
          <cell r="L844">
            <v>0</v>
          </cell>
          <cell r="M844">
            <v>0</v>
          </cell>
          <cell r="N844">
            <v>0</v>
          </cell>
          <cell r="O844">
            <v>0</v>
          </cell>
          <cell r="P844">
            <v>0</v>
          </cell>
          <cell r="Q844">
            <v>0</v>
          </cell>
          <cell r="R844">
            <v>0</v>
          </cell>
          <cell r="S844">
            <v>16</v>
          </cell>
          <cell r="T844" t="str">
            <v>No Students</v>
          </cell>
          <cell r="U844">
            <v>17</v>
          </cell>
          <cell r="V844">
            <v>19</v>
          </cell>
          <cell r="W844">
            <v>19</v>
          </cell>
          <cell r="X844">
            <v>16</v>
          </cell>
          <cell r="Y844">
            <v>18</v>
          </cell>
          <cell r="Z844" t="str">
            <v>No Students</v>
          </cell>
          <cell r="AA844" t="str">
            <v>No Students</v>
          </cell>
          <cell r="AB844" t="str">
            <v>No Students</v>
          </cell>
          <cell r="AC844" t="str">
            <v>No Students</v>
          </cell>
          <cell r="AD844" t="str">
            <v>No Students</v>
          </cell>
          <cell r="AE844" t="str">
            <v>No Students</v>
          </cell>
          <cell r="AF844" t="str">
            <v>No Students</v>
          </cell>
          <cell r="AG844">
            <v>0.23080000000000001</v>
          </cell>
        </row>
        <row r="845">
          <cell r="C845">
            <v>4028</v>
          </cell>
          <cell r="D845" t="str">
            <v>Desert Hills Middle School</v>
          </cell>
          <cell r="E845">
            <v>0</v>
          </cell>
          <cell r="F845">
            <v>0</v>
          </cell>
          <cell r="G845">
            <v>0</v>
          </cell>
          <cell r="H845">
            <v>0</v>
          </cell>
          <cell r="I845">
            <v>0</v>
          </cell>
          <cell r="J845">
            <v>0</v>
          </cell>
          <cell r="K845">
            <v>0</v>
          </cell>
          <cell r="L845">
            <v>318</v>
          </cell>
          <cell r="M845">
            <v>290</v>
          </cell>
          <cell r="N845">
            <v>281</v>
          </cell>
          <cell r="O845">
            <v>0</v>
          </cell>
          <cell r="P845">
            <v>0</v>
          </cell>
          <cell r="Q845">
            <v>0</v>
          </cell>
          <cell r="R845">
            <v>0</v>
          </cell>
          <cell r="S845" t="str">
            <v>No Students</v>
          </cell>
          <cell r="T845" t="str">
            <v>No Students</v>
          </cell>
          <cell r="U845" t="str">
            <v>No Students</v>
          </cell>
          <cell r="V845" t="str">
            <v>No Students</v>
          </cell>
          <cell r="W845" t="str">
            <v>No Students</v>
          </cell>
          <cell r="X845" t="str">
            <v>No Students</v>
          </cell>
          <cell r="Y845" t="str">
            <v>No Students</v>
          </cell>
          <cell r="Z845">
            <v>100</v>
          </cell>
          <cell r="AA845">
            <v>79</v>
          </cell>
          <cell r="AB845">
            <v>80</v>
          </cell>
          <cell r="AC845" t="str">
            <v>No Students</v>
          </cell>
          <cell r="AD845" t="str">
            <v>No Students</v>
          </cell>
          <cell r="AE845" t="str">
            <v>No Students</v>
          </cell>
          <cell r="AF845" t="str">
            <v>No Students</v>
          </cell>
          <cell r="AG845">
            <v>0.2913</v>
          </cell>
        </row>
        <row r="846">
          <cell r="C846">
            <v>2824</v>
          </cell>
          <cell r="D846" t="str">
            <v>Eastgate Elementary School</v>
          </cell>
          <cell r="E846">
            <v>69</v>
          </cell>
          <cell r="F846">
            <v>0</v>
          </cell>
          <cell r="G846">
            <v>89</v>
          </cell>
          <cell r="H846">
            <v>83</v>
          </cell>
          <cell r="I846">
            <v>70</v>
          </cell>
          <cell r="J846">
            <v>89</v>
          </cell>
          <cell r="K846">
            <v>94</v>
          </cell>
          <cell r="L846">
            <v>0</v>
          </cell>
          <cell r="M846">
            <v>0</v>
          </cell>
          <cell r="N846">
            <v>0</v>
          </cell>
          <cell r="O846">
            <v>0</v>
          </cell>
          <cell r="P846">
            <v>0</v>
          </cell>
          <cell r="Q846">
            <v>0</v>
          </cell>
          <cell r="R846">
            <v>0</v>
          </cell>
          <cell r="S846">
            <v>52</v>
          </cell>
          <cell r="T846" t="str">
            <v>No Students</v>
          </cell>
          <cell r="U846">
            <v>75</v>
          </cell>
          <cell r="V846">
            <v>71</v>
          </cell>
          <cell r="W846">
            <v>64</v>
          </cell>
          <cell r="X846">
            <v>78</v>
          </cell>
          <cell r="Y846">
            <v>78</v>
          </cell>
          <cell r="Z846" t="str">
            <v>No Students</v>
          </cell>
          <cell r="AA846" t="str">
            <v>No Students</v>
          </cell>
          <cell r="AB846" t="str">
            <v>No Students</v>
          </cell>
          <cell r="AC846" t="str">
            <v>No Students</v>
          </cell>
          <cell r="AD846" t="str">
            <v>No Students</v>
          </cell>
          <cell r="AE846" t="str">
            <v>No Students</v>
          </cell>
          <cell r="AF846" t="str">
            <v>No Students</v>
          </cell>
          <cell r="AG846">
            <v>0.84619999999999995</v>
          </cell>
        </row>
        <row r="847">
          <cell r="C847">
            <v>3315</v>
          </cell>
          <cell r="D847" t="str">
            <v>Edison Elementary School - Kennewick</v>
          </cell>
          <cell r="E847">
            <v>46</v>
          </cell>
          <cell r="F847">
            <v>0</v>
          </cell>
          <cell r="G847">
            <v>51</v>
          </cell>
          <cell r="H847">
            <v>52</v>
          </cell>
          <cell r="I847">
            <v>53</v>
          </cell>
          <cell r="J847">
            <v>59</v>
          </cell>
          <cell r="K847">
            <v>65</v>
          </cell>
          <cell r="L847">
            <v>0</v>
          </cell>
          <cell r="M847">
            <v>0</v>
          </cell>
          <cell r="N847">
            <v>0</v>
          </cell>
          <cell r="O847">
            <v>0</v>
          </cell>
          <cell r="P847">
            <v>0</v>
          </cell>
          <cell r="Q847">
            <v>0</v>
          </cell>
          <cell r="R847">
            <v>0</v>
          </cell>
          <cell r="S847">
            <v>33</v>
          </cell>
          <cell r="T847" t="str">
            <v>No Students</v>
          </cell>
          <cell r="U847">
            <v>36</v>
          </cell>
          <cell r="V847">
            <v>48</v>
          </cell>
          <cell r="W847">
            <v>47</v>
          </cell>
          <cell r="X847">
            <v>47</v>
          </cell>
          <cell r="Y847">
            <v>53</v>
          </cell>
          <cell r="Z847" t="str">
            <v>No Students</v>
          </cell>
          <cell r="AA847" t="str">
            <v>No Students</v>
          </cell>
          <cell r="AB847" t="str">
            <v>No Students</v>
          </cell>
          <cell r="AC847" t="str">
            <v>No Students</v>
          </cell>
          <cell r="AD847" t="str">
            <v>No Students</v>
          </cell>
          <cell r="AE847" t="str">
            <v>No Students</v>
          </cell>
          <cell r="AF847" t="str">
            <v>No Students</v>
          </cell>
          <cell r="AG847">
            <v>0.80979999999999996</v>
          </cell>
        </row>
        <row r="848">
          <cell r="C848">
            <v>5727</v>
          </cell>
          <cell r="D848" t="str">
            <v>Endeavor High School</v>
          </cell>
          <cell r="E848">
            <v>0</v>
          </cell>
          <cell r="F848">
            <v>0</v>
          </cell>
          <cell r="G848">
            <v>0</v>
          </cell>
          <cell r="H848">
            <v>0</v>
          </cell>
          <cell r="I848">
            <v>0</v>
          </cell>
          <cell r="J848">
            <v>0</v>
          </cell>
          <cell r="K848">
            <v>0</v>
          </cell>
          <cell r="L848">
            <v>0</v>
          </cell>
          <cell r="M848">
            <v>0</v>
          </cell>
          <cell r="N848">
            <v>0</v>
          </cell>
          <cell r="O848">
            <v>16</v>
          </cell>
          <cell r="P848">
            <v>44</v>
          </cell>
          <cell r="Q848">
            <v>53</v>
          </cell>
          <cell r="R848">
            <v>68</v>
          </cell>
          <cell r="S848" t="str">
            <v>No Students</v>
          </cell>
          <cell r="T848" t="str">
            <v>No Students</v>
          </cell>
          <cell r="U848" t="str">
            <v>No Students</v>
          </cell>
          <cell r="V848" t="str">
            <v>No Students</v>
          </cell>
          <cell r="W848" t="str">
            <v>No Students</v>
          </cell>
          <cell r="X848" t="str">
            <v>No Students</v>
          </cell>
          <cell r="Y848" t="str">
            <v>No Students</v>
          </cell>
          <cell r="Z848" t="str">
            <v>No Students</v>
          </cell>
          <cell r="AA848" t="str">
            <v>No Students</v>
          </cell>
          <cell r="AB848" t="str">
            <v>No Students</v>
          </cell>
          <cell r="AC848" t="str">
            <v>N&lt;10</v>
          </cell>
          <cell r="AD848">
            <v>37</v>
          </cell>
          <cell r="AE848">
            <v>35</v>
          </cell>
          <cell r="AF848">
            <v>44</v>
          </cell>
          <cell r="AG848">
            <v>0.68510000000000004</v>
          </cell>
        </row>
        <row r="849">
          <cell r="C849">
            <v>5521</v>
          </cell>
          <cell r="D849" t="str">
            <v>Fuerza Elementary</v>
          </cell>
          <cell r="E849">
            <v>98</v>
          </cell>
          <cell r="F849">
            <v>0</v>
          </cell>
          <cell r="G849">
            <v>100</v>
          </cell>
          <cell r="H849">
            <v>93</v>
          </cell>
          <cell r="I849">
            <v>97</v>
          </cell>
          <cell r="J849">
            <v>96</v>
          </cell>
          <cell r="K849">
            <v>95</v>
          </cell>
          <cell r="L849">
            <v>0</v>
          </cell>
          <cell r="M849">
            <v>0</v>
          </cell>
          <cell r="N849">
            <v>0</v>
          </cell>
          <cell r="O849">
            <v>0</v>
          </cell>
          <cell r="P849">
            <v>0</v>
          </cell>
          <cell r="Q849">
            <v>0</v>
          </cell>
          <cell r="R849">
            <v>0</v>
          </cell>
          <cell r="S849">
            <v>59</v>
          </cell>
          <cell r="T849" t="str">
            <v>No Students</v>
          </cell>
          <cell r="U849">
            <v>69</v>
          </cell>
          <cell r="V849">
            <v>69</v>
          </cell>
          <cell r="W849">
            <v>62</v>
          </cell>
          <cell r="X849">
            <v>74</v>
          </cell>
          <cell r="Y849">
            <v>66</v>
          </cell>
          <cell r="Z849" t="str">
            <v>No Students</v>
          </cell>
          <cell r="AA849" t="str">
            <v>No Students</v>
          </cell>
          <cell r="AB849" t="str">
            <v>No Students</v>
          </cell>
          <cell r="AC849" t="str">
            <v>No Students</v>
          </cell>
          <cell r="AD849" t="str">
            <v>No Students</v>
          </cell>
          <cell r="AE849" t="str">
            <v>No Students</v>
          </cell>
          <cell r="AF849" t="str">
            <v>No Students</v>
          </cell>
          <cell r="AG849">
            <v>0.68910000000000005</v>
          </cell>
        </row>
        <row r="850">
          <cell r="C850">
            <v>3077</v>
          </cell>
          <cell r="D850" t="str">
            <v>Hawthorne Elementary School - Kennewick</v>
          </cell>
          <cell r="E850">
            <v>80</v>
          </cell>
          <cell r="F850">
            <v>0</v>
          </cell>
          <cell r="G850">
            <v>102</v>
          </cell>
          <cell r="H850">
            <v>75</v>
          </cell>
          <cell r="I850">
            <v>91</v>
          </cell>
          <cell r="J850">
            <v>56</v>
          </cell>
          <cell r="K850">
            <v>69</v>
          </cell>
          <cell r="L850">
            <v>0</v>
          </cell>
          <cell r="M850">
            <v>0</v>
          </cell>
          <cell r="N850">
            <v>0</v>
          </cell>
          <cell r="O850">
            <v>0</v>
          </cell>
          <cell r="P850">
            <v>0</v>
          </cell>
          <cell r="Q850">
            <v>0</v>
          </cell>
          <cell r="R850">
            <v>0</v>
          </cell>
          <cell r="S850">
            <v>63</v>
          </cell>
          <cell r="T850" t="str">
            <v>No Students</v>
          </cell>
          <cell r="U850">
            <v>81</v>
          </cell>
          <cell r="V850">
            <v>64</v>
          </cell>
          <cell r="W850">
            <v>69</v>
          </cell>
          <cell r="X850">
            <v>49</v>
          </cell>
          <cell r="Y850">
            <v>51</v>
          </cell>
          <cell r="Z850" t="str">
            <v>No Students</v>
          </cell>
          <cell r="AA850" t="str">
            <v>No Students</v>
          </cell>
          <cell r="AB850" t="str">
            <v>No Students</v>
          </cell>
          <cell r="AC850" t="str">
            <v>No Students</v>
          </cell>
          <cell r="AD850" t="str">
            <v>No Students</v>
          </cell>
          <cell r="AE850" t="str">
            <v>No Students</v>
          </cell>
          <cell r="AF850" t="str">
            <v>No Students</v>
          </cell>
          <cell r="AG850">
            <v>0.79700000000000004</v>
          </cell>
        </row>
        <row r="851">
          <cell r="C851">
            <v>3267</v>
          </cell>
          <cell r="D851" t="str">
            <v>Highlands Middle School</v>
          </cell>
          <cell r="E851">
            <v>0</v>
          </cell>
          <cell r="F851">
            <v>0</v>
          </cell>
          <cell r="G851">
            <v>0</v>
          </cell>
          <cell r="H851">
            <v>0</v>
          </cell>
          <cell r="I851">
            <v>0</v>
          </cell>
          <cell r="J851">
            <v>0</v>
          </cell>
          <cell r="K851">
            <v>0</v>
          </cell>
          <cell r="L851">
            <v>243</v>
          </cell>
          <cell r="M851">
            <v>231</v>
          </cell>
          <cell r="N851">
            <v>277</v>
          </cell>
          <cell r="O851">
            <v>0</v>
          </cell>
          <cell r="P851">
            <v>0</v>
          </cell>
          <cell r="Q851">
            <v>0</v>
          </cell>
          <cell r="R851">
            <v>0</v>
          </cell>
          <cell r="S851" t="str">
            <v>No Students</v>
          </cell>
          <cell r="T851" t="str">
            <v>No Students</v>
          </cell>
          <cell r="U851" t="str">
            <v>No Students</v>
          </cell>
          <cell r="V851" t="str">
            <v>No Students</v>
          </cell>
          <cell r="W851" t="str">
            <v>No Students</v>
          </cell>
          <cell r="X851" t="str">
            <v>No Students</v>
          </cell>
          <cell r="Y851" t="str">
            <v>No Students</v>
          </cell>
          <cell r="Z851">
            <v>210</v>
          </cell>
          <cell r="AA851">
            <v>187</v>
          </cell>
          <cell r="AB851">
            <v>231</v>
          </cell>
          <cell r="AC851" t="str">
            <v>No Students</v>
          </cell>
          <cell r="AD851" t="str">
            <v>No Students</v>
          </cell>
          <cell r="AE851" t="str">
            <v>No Students</v>
          </cell>
          <cell r="AF851" t="str">
            <v>No Students</v>
          </cell>
          <cell r="AG851">
            <v>0.83620000000000005</v>
          </cell>
        </row>
        <row r="852">
          <cell r="C852">
            <v>4429</v>
          </cell>
          <cell r="D852" t="str">
            <v>Horse Heaven Hills Middle School</v>
          </cell>
          <cell r="E852">
            <v>0</v>
          </cell>
          <cell r="F852">
            <v>0</v>
          </cell>
          <cell r="G852">
            <v>0</v>
          </cell>
          <cell r="H852">
            <v>0</v>
          </cell>
          <cell r="I852">
            <v>0</v>
          </cell>
          <cell r="J852">
            <v>0</v>
          </cell>
          <cell r="K852">
            <v>0</v>
          </cell>
          <cell r="L852">
            <v>286</v>
          </cell>
          <cell r="M852">
            <v>267</v>
          </cell>
          <cell r="N852">
            <v>280</v>
          </cell>
          <cell r="O852">
            <v>0</v>
          </cell>
          <cell r="P852">
            <v>0</v>
          </cell>
          <cell r="Q852">
            <v>0</v>
          </cell>
          <cell r="R852">
            <v>0</v>
          </cell>
          <cell r="S852" t="str">
            <v>No Students</v>
          </cell>
          <cell r="T852" t="str">
            <v>No Students</v>
          </cell>
          <cell r="U852" t="str">
            <v>No Students</v>
          </cell>
          <cell r="V852" t="str">
            <v>No Students</v>
          </cell>
          <cell r="W852" t="str">
            <v>No Students</v>
          </cell>
          <cell r="X852" t="str">
            <v>No Students</v>
          </cell>
          <cell r="Y852" t="str">
            <v>No Students</v>
          </cell>
          <cell r="Z852">
            <v>184</v>
          </cell>
          <cell r="AA852">
            <v>155</v>
          </cell>
          <cell r="AB852">
            <v>200</v>
          </cell>
          <cell r="AC852" t="str">
            <v>No Students</v>
          </cell>
          <cell r="AD852" t="str">
            <v>No Students</v>
          </cell>
          <cell r="AE852" t="str">
            <v>No Students</v>
          </cell>
          <cell r="AF852" t="str">
            <v>No Students</v>
          </cell>
          <cell r="AG852">
            <v>0.64710000000000001</v>
          </cell>
        </row>
        <row r="853">
          <cell r="C853">
            <v>3731</v>
          </cell>
          <cell r="D853" t="str">
            <v>Kamiakin High School</v>
          </cell>
          <cell r="E853">
            <v>0</v>
          </cell>
          <cell r="F853">
            <v>0</v>
          </cell>
          <cell r="G853">
            <v>0</v>
          </cell>
          <cell r="H853">
            <v>0</v>
          </cell>
          <cell r="I853">
            <v>0</v>
          </cell>
          <cell r="J853">
            <v>0</v>
          </cell>
          <cell r="K853">
            <v>0</v>
          </cell>
          <cell r="L853">
            <v>0</v>
          </cell>
          <cell r="M853">
            <v>0</v>
          </cell>
          <cell r="N853">
            <v>0</v>
          </cell>
          <cell r="O853">
            <v>517</v>
          </cell>
          <cell r="P853">
            <v>502</v>
          </cell>
          <cell r="Q853">
            <v>450</v>
          </cell>
          <cell r="R853">
            <v>419</v>
          </cell>
          <cell r="S853" t="str">
            <v>No Students</v>
          </cell>
          <cell r="T853" t="str">
            <v>No Students</v>
          </cell>
          <cell r="U853" t="str">
            <v>No Students</v>
          </cell>
          <cell r="V853" t="str">
            <v>No Students</v>
          </cell>
          <cell r="W853" t="str">
            <v>No Students</v>
          </cell>
          <cell r="X853" t="str">
            <v>No Students</v>
          </cell>
          <cell r="Y853" t="str">
            <v>No Students</v>
          </cell>
          <cell r="Z853" t="str">
            <v>No Students</v>
          </cell>
          <cell r="AA853" t="str">
            <v>No Students</v>
          </cell>
          <cell r="AB853" t="str">
            <v>No Students</v>
          </cell>
          <cell r="AC853">
            <v>230</v>
          </cell>
          <cell r="AD853">
            <v>222</v>
          </cell>
          <cell r="AE853">
            <v>181</v>
          </cell>
          <cell r="AF853">
            <v>178</v>
          </cell>
          <cell r="AG853">
            <v>0.42959999999999998</v>
          </cell>
        </row>
        <row r="854">
          <cell r="C854">
            <v>2826</v>
          </cell>
          <cell r="D854" t="str">
            <v>Kennewick High School</v>
          </cell>
          <cell r="E854">
            <v>0</v>
          </cell>
          <cell r="F854">
            <v>0</v>
          </cell>
          <cell r="G854">
            <v>0</v>
          </cell>
          <cell r="H854">
            <v>0</v>
          </cell>
          <cell r="I854">
            <v>0</v>
          </cell>
          <cell r="J854">
            <v>0</v>
          </cell>
          <cell r="K854">
            <v>0</v>
          </cell>
          <cell r="L854">
            <v>0</v>
          </cell>
          <cell r="M854">
            <v>0</v>
          </cell>
          <cell r="N854">
            <v>0</v>
          </cell>
          <cell r="O854">
            <v>519</v>
          </cell>
          <cell r="P854">
            <v>497</v>
          </cell>
          <cell r="Q854">
            <v>418</v>
          </cell>
          <cell r="R854">
            <v>356</v>
          </cell>
          <cell r="S854" t="str">
            <v>No Students</v>
          </cell>
          <cell r="T854" t="str">
            <v>No Students</v>
          </cell>
          <cell r="U854" t="str">
            <v>No Students</v>
          </cell>
          <cell r="V854" t="str">
            <v>No Students</v>
          </cell>
          <cell r="W854" t="str">
            <v>No Students</v>
          </cell>
          <cell r="X854" t="str">
            <v>No Students</v>
          </cell>
          <cell r="Y854" t="str">
            <v>No Students</v>
          </cell>
          <cell r="Z854" t="str">
            <v>No Students</v>
          </cell>
          <cell r="AA854" t="str">
            <v>No Students</v>
          </cell>
          <cell r="AB854" t="str">
            <v>No Students</v>
          </cell>
          <cell r="AC854">
            <v>375</v>
          </cell>
          <cell r="AD854">
            <v>323</v>
          </cell>
          <cell r="AE854">
            <v>285</v>
          </cell>
          <cell r="AF854">
            <v>249</v>
          </cell>
          <cell r="AG854">
            <v>0.68830000000000002</v>
          </cell>
        </row>
        <row r="855">
          <cell r="C855">
            <v>1884</v>
          </cell>
          <cell r="D855" t="str">
            <v>Legacy High School</v>
          </cell>
          <cell r="E855">
            <v>0</v>
          </cell>
          <cell r="F855">
            <v>0</v>
          </cell>
          <cell r="G855">
            <v>0</v>
          </cell>
          <cell r="H855">
            <v>0</v>
          </cell>
          <cell r="I855">
            <v>0</v>
          </cell>
          <cell r="J855">
            <v>0</v>
          </cell>
          <cell r="K855">
            <v>0</v>
          </cell>
          <cell r="L855">
            <v>0</v>
          </cell>
          <cell r="M855">
            <v>3</v>
          </cell>
          <cell r="N855">
            <v>5</v>
          </cell>
          <cell r="O855">
            <v>2</v>
          </cell>
          <cell r="P855">
            <v>30</v>
          </cell>
          <cell r="Q855">
            <v>50</v>
          </cell>
          <cell r="R855">
            <v>133</v>
          </cell>
          <cell r="S855" t="str">
            <v>No Students</v>
          </cell>
          <cell r="T855" t="str">
            <v>No Students</v>
          </cell>
          <cell r="U855" t="str">
            <v>No Students</v>
          </cell>
          <cell r="V855" t="str">
            <v>No Students</v>
          </cell>
          <cell r="W855" t="str">
            <v>No Students</v>
          </cell>
          <cell r="X855" t="str">
            <v>No Students</v>
          </cell>
          <cell r="Y855" t="str">
            <v>No Students</v>
          </cell>
          <cell r="Z855" t="str">
            <v>No Students</v>
          </cell>
          <cell r="AA855" t="str">
            <v>N&lt;10</v>
          </cell>
          <cell r="AB855" t="str">
            <v>N&lt;10</v>
          </cell>
          <cell r="AC855" t="str">
            <v>N&lt;10</v>
          </cell>
          <cell r="AD855">
            <v>20</v>
          </cell>
          <cell r="AE855">
            <v>37</v>
          </cell>
          <cell r="AF855">
            <v>88</v>
          </cell>
          <cell r="AG855">
            <v>0.69510000000000005</v>
          </cell>
        </row>
        <row r="856">
          <cell r="C856">
            <v>4181</v>
          </cell>
          <cell r="D856" t="str">
            <v>Lincoln Elementary School</v>
          </cell>
          <cell r="E856">
            <v>58</v>
          </cell>
          <cell r="F856">
            <v>0</v>
          </cell>
          <cell r="G856">
            <v>80</v>
          </cell>
          <cell r="H856">
            <v>70</v>
          </cell>
          <cell r="I856">
            <v>81</v>
          </cell>
          <cell r="J856">
            <v>60</v>
          </cell>
          <cell r="K856">
            <v>86</v>
          </cell>
          <cell r="L856">
            <v>0</v>
          </cell>
          <cell r="M856">
            <v>0</v>
          </cell>
          <cell r="N856">
            <v>0</v>
          </cell>
          <cell r="O856">
            <v>0</v>
          </cell>
          <cell r="P856">
            <v>0</v>
          </cell>
          <cell r="Q856">
            <v>0</v>
          </cell>
          <cell r="R856">
            <v>0</v>
          </cell>
          <cell r="S856">
            <v>28</v>
          </cell>
          <cell r="T856" t="str">
            <v>No Students</v>
          </cell>
          <cell r="U856">
            <v>45</v>
          </cell>
          <cell r="V856">
            <v>44</v>
          </cell>
          <cell r="W856">
            <v>52</v>
          </cell>
          <cell r="X856">
            <v>33</v>
          </cell>
          <cell r="Y856">
            <v>53</v>
          </cell>
          <cell r="Z856" t="str">
            <v>No Students</v>
          </cell>
          <cell r="AA856" t="str">
            <v>No Students</v>
          </cell>
          <cell r="AB856" t="str">
            <v>No Students</v>
          </cell>
          <cell r="AC856" t="str">
            <v>No Students</v>
          </cell>
          <cell r="AD856" t="str">
            <v>No Students</v>
          </cell>
          <cell r="AE856" t="str">
            <v>No Students</v>
          </cell>
          <cell r="AF856" t="str">
            <v>No Students</v>
          </cell>
          <cell r="AG856">
            <v>0.58620000000000005</v>
          </cell>
        </row>
        <row r="857">
          <cell r="C857">
            <v>1941</v>
          </cell>
          <cell r="D857" t="str">
            <v>Mid-Columbia Parent Partnership</v>
          </cell>
          <cell r="E857">
            <v>29</v>
          </cell>
          <cell r="F857">
            <v>0</v>
          </cell>
          <cell r="G857">
            <v>35</v>
          </cell>
          <cell r="H857">
            <v>38</v>
          </cell>
          <cell r="I857">
            <v>54</v>
          </cell>
          <cell r="J857">
            <v>38</v>
          </cell>
          <cell r="K857">
            <v>42</v>
          </cell>
          <cell r="L857">
            <v>58</v>
          </cell>
          <cell r="M857">
            <v>50</v>
          </cell>
          <cell r="N857">
            <v>76</v>
          </cell>
          <cell r="O857">
            <v>20</v>
          </cell>
          <cell r="P857">
            <v>18</v>
          </cell>
          <cell r="Q857">
            <v>21</v>
          </cell>
          <cell r="R857">
            <v>18</v>
          </cell>
          <cell r="S857" t="str">
            <v>N&lt;10</v>
          </cell>
          <cell r="T857" t="str">
            <v>No Students</v>
          </cell>
          <cell r="U857" t="str">
            <v>N&lt;10</v>
          </cell>
          <cell r="V857">
            <v>15</v>
          </cell>
          <cell r="W857">
            <v>18</v>
          </cell>
          <cell r="X857">
            <v>15</v>
          </cell>
          <cell r="Y857" t="str">
            <v>N&lt;10</v>
          </cell>
          <cell r="Z857">
            <v>22</v>
          </cell>
          <cell r="AA857">
            <v>26</v>
          </cell>
          <cell r="AB857">
            <v>34</v>
          </cell>
          <cell r="AC857" t="str">
            <v>N&lt;10</v>
          </cell>
          <cell r="AD857" t="str">
            <v>N&lt;10</v>
          </cell>
          <cell r="AE857" t="str">
            <v>N&lt;10</v>
          </cell>
          <cell r="AF857" t="str">
            <v>N&lt;10</v>
          </cell>
          <cell r="AG857">
            <v>0.36420000000000002</v>
          </cell>
        </row>
        <row r="858">
          <cell r="C858">
            <v>3472</v>
          </cell>
          <cell r="D858" t="str">
            <v>Park Middle School</v>
          </cell>
          <cell r="E858">
            <v>0</v>
          </cell>
          <cell r="F858">
            <v>0</v>
          </cell>
          <cell r="G858">
            <v>0</v>
          </cell>
          <cell r="H858">
            <v>0</v>
          </cell>
          <cell r="I858">
            <v>0</v>
          </cell>
          <cell r="J858">
            <v>0</v>
          </cell>
          <cell r="K858">
            <v>0</v>
          </cell>
          <cell r="L858">
            <v>225</v>
          </cell>
          <cell r="M858">
            <v>229</v>
          </cell>
          <cell r="N858">
            <v>238</v>
          </cell>
          <cell r="O858">
            <v>0</v>
          </cell>
          <cell r="P858">
            <v>0</v>
          </cell>
          <cell r="Q858">
            <v>0</v>
          </cell>
          <cell r="R858">
            <v>0</v>
          </cell>
          <cell r="S858" t="str">
            <v>No Students</v>
          </cell>
          <cell r="T858" t="str">
            <v>No Students</v>
          </cell>
          <cell r="U858" t="str">
            <v>No Students</v>
          </cell>
          <cell r="V858" t="str">
            <v>No Students</v>
          </cell>
          <cell r="W858" t="str">
            <v>No Students</v>
          </cell>
          <cell r="X858" t="str">
            <v>No Students</v>
          </cell>
          <cell r="Y858" t="str">
            <v>No Students</v>
          </cell>
          <cell r="Z858">
            <v>198</v>
          </cell>
          <cell r="AA858">
            <v>203</v>
          </cell>
          <cell r="AB858">
            <v>213</v>
          </cell>
          <cell r="AC858" t="str">
            <v>No Students</v>
          </cell>
          <cell r="AD858" t="str">
            <v>No Students</v>
          </cell>
          <cell r="AE858" t="str">
            <v>No Students</v>
          </cell>
          <cell r="AF858" t="str">
            <v>No Students</v>
          </cell>
          <cell r="AG858">
            <v>0.88729999999999998</v>
          </cell>
        </row>
        <row r="859">
          <cell r="C859">
            <v>5106</v>
          </cell>
          <cell r="D859" t="str">
            <v>Phoenix High School</v>
          </cell>
          <cell r="E859">
            <v>0</v>
          </cell>
          <cell r="F859">
            <v>0</v>
          </cell>
          <cell r="G859">
            <v>0</v>
          </cell>
          <cell r="H859">
            <v>0</v>
          </cell>
          <cell r="I859">
            <v>0</v>
          </cell>
          <cell r="J859">
            <v>0</v>
          </cell>
          <cell r="K859">
            <v>0</v>
          </cell>
          <cell r="L859">
            <v>0</v>
          </cell>
          <cell r="M859">
            <v>0</v>
          </cell>
          <cell r="N859">
            <v>0</v>
          </cell>
          <cell r="O859">
            <v>6</v>
          </cell>
          <cell r="P859">
            <v>12</v>
          </cell>
          <cell r="Q859">
            <v>11</v>
          </cell>
          <cell r="R859">
            <v>29</v>
          </cell>
          <cell r="S859" t="str">
            <v>No Students</v>
          </cell>
          <cell r="T859" t="str">
            <v>No Students</v>
          </cell>
          <cell r="U859" t="str">
            <v>No Students</v>
          </cell>
          <cell r="V859" t="str">
            <v>No Students</v>
          </cell>
          <cell r="W859" t="str">
            <v>No Students</v>
          </cell>
          <cell r="X859" t="str">
            <v>No Students</v>
          </cell>
          <cell r="Y859" t="str">
            <v>No Students</v>
          </cell>
          <cell r="Z859" t="str">
            <v>No Students</v>
          </cell>
          <cell r="AA859" t="str">
            <v>No Students</v>
          </cell>
          <cell r="AB859" t="str">
            <v>No Students</v>
          </cell>
          <cell r="AC859" t="str">
            <v>N&lt;10</v>
          </cell>
          <cell r="AD859" t="str">
            <v>N&lt;10</v>
          </cell>
          <cell r="AE859" t="str">
            <v>N&lt;10</v>
          </cell>
          <cell r="AF859">
            <v>16</v>
          </cell>
          <cell r="AG859">
            <v>0.62070000000000003</v>
          </cell>
        </row>
        <row r="860">
          <cell r="C860">
            <v>4446</v>
          </cell>
          <cell r="D860" t="str">
            <v>Ridge View Elementary School</v>
          </cell>
          <cell r="E860">
            <v>54</v>
          </cell>
          <cell r="F860">
            <v>0</v>
          </cell>
          <cell r="G860">
            <v>59</v>
          </cell>
          <cell r="H860">
            <v>59</v>
          </cell>
          <cell r="I860">
            <v>49</v>
          </cell>
          <cell r="J860">
            <v>55</v>
          </cell>
          <cell r="K860">
            <v>58</v>
          </cell>
          <cell r="L860">
            <v>0</v>
          </cell>
          <cell r="M860">
            <v>0</v>
          </cell>
          <cell r="N860">
            <v>0</v>
          </cell>
          <cell r="O860">
            <v>0</v>
          </cell>
          <cell r="P860">
            <v>0</v>
          </cell>
          <cell r="Q860">
            <v>0</v>
          </cell>
          <cell r="R860">
            <v>0</v>
          </cell>
          <cell r="S860">
            <v>17</v>
          </cell>
          <cell r="T860" t="str">
            <v>No Students</v>
          </cell>
          <cell r="U860">
            <v>26</v>
          </cell>
          <cell r="V860">
            <v>22</v>
          </cell>
          <cell r="W860">
            <v>18</v>
          </cell>
          <cell r="X860">
            <v>19</v>
          </cell>
          <cell r="Y860">
            <v>25</v>
          </cell>
          <cell r="Z860" t="str">
            <v>No Students</v>
          </cell>
          <cell r="AA860" t="str">
            <v>No Students</v>
          </cell>
          <cell r="AB860" t="str">
            <v>No Students</v>
          </cell>
          <cell r="AC860" t="str">
            <v>No Students</v>
          </cell>
          <cell r="AD860" t="str">
            <v>No Students</v>
          </cell>
          <cell r="AE860" t="str">
            <v>No Students</v>
          </cell>
          <cell r="AF860" t="str">
            <v>No Students</v>
          </cell>
          <cell r="AG860">
            <v>0.38019999999999998</v>
          </cell>
        </row>
        <row r="861">
          <cell r="C861">
            <v>5438</v>
          </cell>
          <cell r="D861" t="str">
            <v>Sage Crest Elementary</v>
          </cell>
          <cell r="E861">
            <v>109</v>
          </cell>
          <cell r="F861">
            <v>0</v>
          </cell>
          <cell r="G861">
            <v>95</v>
          </cell>
          <cell r="H861">
            <v>109</v>
          </cell>
          <cell r="I861">
            <v>91</v>
          </cell>
          <cell r="J861">
            <v>113</v>
          </cell>
          <cell r="K861">
            <v>105</v>
          </cell>
          <cell r="L861">
            <v>0</v>
          </cell>
          <cell r="M861">
            <v>0</v>
          </cell>
          <cell r="N861">
            <v>0</v>
          </cell>
          <cell r="O861">
            <v>0</v>
          </cell>
          <cell r="P861">
            <v>0</v>
          </cell>
          <cell r="Q861">
            <v>0</v>
          </cell>
          <cell r="R861">
            <v>0</v>
          </cell>
          <cell r="S861">
            <v>37</v>
          </cell>
          <cell r="T861" t="str">
            <v>No Students</v>
          </cell>
          <cell r="U861">
            <v>30</v>
          </cell>
          <cell r="V861">
            <v>42</v>
          </cell>
          <cell r="W861">
            <v>38</v>
          </cell>
          <cell r="X861">
            <v>44</v>
          </cell>
          <cell r="Y861">
            <v>44</v>
          </cell>
          <cell r="Z861" t="str">
            <v>No Students</v>
          </cell>
          <cell r="AA861" t="str">
            <v>No Students</v>
          </cell>
          <cell r="AB861" t="str">
            <v>No Students</v>
          </cell>
          <cell r="AC861" t="str">
            <v>No Students</v>
          </cell>
          <cell r="AD861" t="str">
            <v>No Students</v>
          </cell>
          <cell r="AE861" t="str">
            <v>No Students</v>
          </cell>
          <cell r="AF861" t="str">
            <v>No Students</v>
          </cell>
          <cell r="AG861">
            <v>0.37780000000000002</v>
          </cell>
        </row>
        <row r="862">
          <cell r="C862">
            <v>4073</v>
          </cell>
          <cell r="D862" t="str">
            <v>Southgate Elementary School</v>
          </cell>
          <cell r="E862">
            <v>77</v>
          </cell>
          <cell r="F862">
            <v>0</v>
          </cell>
          <cell r="G862">
            <v>74</v>
          </cell>
          <cell r="H862">
            <v>77</v>
          </cell>
          <cell r="I862">
            <v>76</v>
          </cell>
          <cell r="J862">
            <v>65</v>
          </cell>
          <cell r="K862">
            <v>72</v>
          </cell>
          <cell r="L862">
            <v>0</v>
          </cell>
          <cell r="M862">
            <v>0</v>
          </cell>
          <cell r="N862">
            <v>0</v>
          </cell>
          <cell r="O862">
            <v>0</v>
          </cell>
          <cell r="P862">
            <v>0</v>
          </cell>
          <cell r="Q862">
            <v>0</v>
          </cell>
          <cell r="R862">
            <v>0</v>
          </cell>
          <cell r="S862">
            <v>50</v>
          </cell>
          <cell r="T862" t="str">
            <v>No Students</v>
          </cell>
          <cell r="U862">
            <v>45</v>
          </cell>
          <cell r="V862">
            <v>57</v>
          </cell>
          <cell r="W862">
            <v>56</v>
          </cell>
          <cell r="X862">
            <v>42</v>
          </cell>
          <cell r="Y862">
            <v>46</v>
          </cell>
          <cell r="Z862" t="str">
            <v>No Students</v>
          </cell>
          <cell r="AA862" t="str">
            <v>No Students</v>
          </cell>
          <cell r="AB862" t="str">
            <v>No Students</v>
          </cell>
          <cell r="AC862" t="str">
            <v>No Students</v>
          </cell>
          <cell r="AD862" t="str">
            <v>No Students</v>
          </cell>
          <cell r="AE862" t="str">
            <v>No Students</v>
          </cell>
          <cell r="AF862" t="str">
            <v>No Students</v>
          </cell>
          <cell r="AG862">
            <v>0.67120000000000002</v>
          </cell>
        </row>
        <row r="863">
          <cell r="C863">
            <v>4484</v>
          </cell>
          <cell r="D863" t="str">
            <v>Southridge High School</v>
          </cell>
          <cell r="E863">
            <v>0</v>
          </cell>
          <cell r="F863">
            <v>0</v>
          </cell>
          <cell r="G863">
            <v>0</v>
          </cell>
          <cell r="H863">
            <v>0</v>
          </cell>
          <cell r="I863">
            <v>0</v>
          </cell>
          <cell r="J863">
            <v>0</v>
          </cell>
          <cell r="K863">
            <v>0</v>
          </cell>
          <cell r="L863">
            <v>0</v>
          </cell>
          <cell r="M863">
            <v>0</v>
          </cell>
          <cell r="N863">
            <v>0</v>
          </cell>
          <cell r="O863">
            <v>408</v>
          </cell>
          <cell r="P863">
            <v>413</v>
          </cell>
          <cell r="Q863">
            <v>414</v>
          </cell>
          <cell r="R863">
            <v>413</v>
          </cell>
          <cell r="S863" t="str">
            <v>No Students</v>
          </cell>
          <cell r="T863" t="str">
            <v>No Students</v>
          </cell>
          <cell r="U863" t="str">
            <v>No Students</v>
          </cell>
          <cell r="V863" t="str">
            <v>No Students</v>
          </cell>
          <cell r="W863" t="str">
            <v>No Students</v>
          </cell>
          <cell r="X863" t="str">
            <v>No Students</v>
          </cell>
          <cell r="Y863" t="str">
            <v>No Students</v>
          </cell>
          <cell r="Z863" t="str">
            <v>No Students</v>
          </cell>
          <cell r="AA863" t="str">
            <v>No Students</v>
          </cell>
          <cell r="AB863" t="str">
            <v>No Students</v>
          </cell>
          <cell r="AC863">
            <v>240</v>
          </cell>
          <cell r="AD863">
            <v>227</v>
          </cell>
          <cell r="AE863">
            <v>231</v>
          </cell>
          <cell r="AF863">
            <v>202</v>
          </cell>
          <cell r="AG863">
            <v>0.54610000000000003</v>
          </cell>
        </row>
        <row r="864">
          <cell r="C864">
            <v>4136</v>
          </cell>
          <cell r="D864" t="str">
            <v>Sunset View Elementary School</v>
          </cell>
          <cell r="E864">
            <v>55</v>
          </cell>
          <cell r="F864">
            <v>0</v>
          </cell>
          <cell r="G864">
            <v>61</v>
          </cell>
          <cell r="H864">
            <v>66</v>
          </cell>
          <cell r="I864">
            <v>62</v>
          </cell>
          <cell r="J864">
            <v>68</v>
          </cell>
          <cell r="K864">
            <v>73</v>
          </cell>
          <cell r="L864">
            <v>0</v>
          </cell>
          <cell r="M864">
            <v>0</v>
          </cell>
          <cell r="N864">
            <v>0</v>
          </cell>
          <cell r="O864">
            <v>0</v>
          </cell>
          <cell r="P864">
            <v>0</v>
          </cell>
          <cell r="Q864">
            <v>0</v>
          </cell>
          <cell r="R864">
            <v>0</v>
          </cell>
          <cell r="S864">
            <v>25</v>
          </cell>
          <cell r="T864" t="str">
            <v>No Students</v>
          </cell>
          <cell r="U864">
            <v>35</v>
          </cell>
          <cell r="V864">
            <v>37</v>
          </cell>
          <cell r="W864">
            <v>33</v>
          </cell>
          <cell r="X864">
            <v>40</v>
          </cell>
          <cell r="Y864">
            <v>45</v>
          </cell>
          <cell r="Z864" t="str">
            <v>No Students</v>
          </cell>
          <cell r="AA864" t="str">
            <v>No Students</v>
          </cell>
          <cell r="AB864" t="str">
            <v>No Students</v>
          </cell>
          <cell r="AC864" t="str">
            <v>No Students</v>
          </cell>
          <cell r="AD864" t="str">
            <v>No Students</v>
          </cell>
          <cell r="AE864" t="str">
            <v>No Students</v>
          </cell>
          <cell r="AF864" t="str">
            <v>No Students</v>
          </cell>
          <cell r="AG864">
            <v>0.55840000000000001</v>
          </cell>
        </row>
        <row r="865">
          <cell r="C865">
            <v>4118</v>
          </cell>
          <cell r="D865" t="str">
            <v>Tri-Tech Skills Center</v>
          </cell>
          <cell r="E865">
            <v>0</v>
          </cell>
          <cell r="F865">
            <v>0</v>
          </cell>
          <cell r="G865">
            <v>0</v>
          </cell>
          <cell r="H865">
            <v>0</v>
          </cell>
          <cell r="I865">
            <v>0</v>
          </cell>
          <cell r="J865">
            <v>0</v>
          </cell>
          <cell r="K865">
            <v>0</v>
          </cell>
          <cell r="L865">
            <v>0</v>
          </cell>
          <cell r="M865">
            <v>0</v>
          </cell>
          <cell r="N865">
            <v>0</v>
          </cell>
          <cell r="O865">
            <v>0</v>
          </cell>
          <cell r="P865">
            <v>0</v>
          </cell>
          <cell r="Q865">
            <v>294</v>
          </cell>
          <cell r="R865">
            <v>333</v>
          </cell>
          <cell r="S865" t="str">
            <v>No Students</v>
          </cell>
          <cell r="T865" t="str">
            <v>No Students</v>
          </cell>
          <cell r="U865" t="str">
            <v>No Students</v>
          </cell>
          <cell r="V865" t="str">
            <v>No Students</v>
          </cell>
          <cell r="W865" t="str">
            <v>No Students</v>
          </cell>
          <cell r="X865" t="str">
            <v>No Students</v>
          </cell>
          <cell r="Y865" t="str">
            <v>No Students</v>
          </cell>
          <cell r="Z865" t="str">
            <v>No Students</v>
          </cell>
          <cell r="AA865" t="str">
            <v>No Students</v>
          </cell>
          <cell r="AB865" t="str">
            <v>No Students</v>
          </cell>
          <cell r="AC865" t="str">
            <v>No Students</v>
          </cell>
          <cell r="AD865" t="str">
            <v>No Students</v>
          </cell>
          <cell r="AE865">
            <v>131</v>
          </cell>
          <cell r="AF865">
            <v>174</v>
          </cell>
          <cell r="AG865">
            <v>0.4864</v>
          </cell>
        </row>
        <row r="866">
          <cell r="C866">
            <v>3369</v>
          </cell>
          <cell r="D866" t="str">
            <v>Vista Elementary School</v>
          </cell>
          <cell r="E866">
            <v>46</v>
          </cell>
          <cell r="F866">
            <v>0</v>
          </cell>
          <cell r="G866">
            <v>58</v>
          </cell>
          <cell r="H866">
            <v>44</v>
          </cell>
          <cell r="I866">
            <v>68</v>
          </cell>
          <cell r="J866">
            <v>71</v>
          </cell>
          <cell r="K866">
            <v>74</v>
          </cell>
          <cell r="L866">
            <v>0</v>
          </cell>
          <cell r="M866">
            <v>0</v>
          </cell>
          <cell r="N866">
            <v>0</v>
          </cell>
          <cell r="O866">
            <v>0</v>
          </cell>
          <cell r="P866">
            <v>0</v>
          </cell>
          <cell r="Q866">
            <v>0</v>
          </cell>
          <cell r="R866">
            <v>0</v>
          </cell>
          <cell r="S866">
            <v>32</v>
          </cell>
          <cell r="T866" t="str">
            <v>No Students</v>
          </cell>
          <cell r="U866">
            <v>45</v>
          </cell>
          <cell r="V866">
            <v>31</v>
          </cell>
          <cell r="W866">
            <v>49</v>
          </cell>
          <cell r="X866">
            <v>40</v>
          </cell>
          <cell r="Y866">
            <v>47</v>
          </cell>
          <cell r="Z866" t="str">
            <v>No Students</v>
          </cell>
          <cell r="AA866" t="str">
            <v>No Students</v>
          </cell>
          <cell r="AB866" t="str">
            <v>No Students</v>
          </cell>
          <cell r="AC866" t="str">
            <v>No Students</v>
          </cell>
          <cell r="AD866" t="str">
            <v>No Students</v>
          </cell>
          <cell r="AE866" t="str">
            <v>No Students</v>
          </cell>
          <cell r="AF866" t="str">
            <v>No Students</v>
          </cell>
          <cell r="AG866">
            <v>0.67589999999999995</v>
          </cell>
        </row>
        <row r="867">
          <cell r="C867">
            <v>3144</v>
          </cell>
          <cell r="D867" t="str">
            <v>Washington Elementary School</v>
          </cell>
          <cell r="E867">
            <v>59</v>
          </cell>
          <cell r="F867">
            <v>0</v>
          </cell>
          <cell r="G867">
            <v>66</v>
          </cell>
          <cell r="H867">
            <v>75</v>
          </cell>
          <cell r="I867">
            <v>59</v>
          </cell>
          <cell r="J867">
            <v>62</v>
          </cell>
          <cell r="K867">
            <v>75</v>
          </cell>
          <cell r="L867">
            <v>0</v>
          </cell>
          <cell r="M867">
            <v>0</v>
          </cell>
          <cell r="N867">
            <v>0</v>
          </cell>
          <cell r="O867">
            <v>0</v>
          </cell>
          <cell r="P867">
            <v>0</v>
          </cell>
          <cell r="Q867">
            <v>0</v>
          </cell>
          <cell r="R867">
            <v>0</v>
          </cell>
          <cell r="S867">
            <v>42</v>
          </cell>
          <cell r="T867" t="str">
            <v>No Students</v>
          </cell>
          <cell r="U867">
            <v>52</v>
          </cell>
          <cell r="V867">
            <v>58</v>
          </cell>
          <cell r="W867">
            <v>44</v>
          </cell>
          <cell r="X867">
            <v>50</v>
          </cell>
          <cell r="Y867">
            <v>60</v>
          </cell>
          <cell r="Z867" t="str">
            <v>No Students</v>
          </cell>
          <cell r="AA867" t="str">
            <v>No Students</v>
          </cell>
          <cell r="AB867" t="str">
            <v>No Students</v>
          </cell>
          <cell r="AC867" t="str">
            <v>No Students</v>
          </cell>
          <cell r="AD867" t="str">
            <v>No Students</v>
          </cell>
          <cell r="AE867" t="str">
            <v>No Students</v>
          </cell>
          <cell r="AF867" t="str">
            <v>No Students</v>
          </cell>
          <cell r="AG867">
            <v>0.77270000000000005</v>
          </cell>
        </row>
        <row r="868">
          <cell r="C868">
            <v>2825</v>
          </cell>
          <cell r="D868" t="str">
            <v>Westgate Elementary School</v>
          </cell>
          <cell r="E868">
            <v>70</v>
          </cell>
          <cell r="F868">
            <v>0</v>
          </cell>
          <cell r="G868">
            <v>75</v>
          </cell>
          <cell r="H868">
            <v>71</v>
          </cell>
          <cell r="I868">
            <v>76</v>
          </cell>
          <cell r="J868">
            <v>64</v>
          </cell>
          <cell r="K868">
            <v>72</v>
          </cell>
          <cell r="L868">
            <v>0</v>
          </cell>
          <cell r="M868">
            <v>0</v>
          </cell>
          <cell r="N868">
            <v>0</v>
          </cell>
          <cell r="O868">
            <v>0</v>
          </cell>
          <cell r="P868">
            <v>0</v>
          </cell>
          <cell r="Q868">
            <v>0</v>
          </cell>
          <cell r="R868">
            <v>0</v>
          </cell>
          <cell r="S868">
            <v>59</v>
          </cell>
          <cell r="T868" t="str">
            <v>No Students</v>
          </cell>
          <cell r="U868">
            <v>61</v>
          </cell>
          <cell r="V868">
            <v>62</v>
          </cell>
          <cell r="W868">
            <v>65</v>
          </cell>
          <cell r="X868">
            <v>55</v>
          </cell>
          <cell r="Y868">
            <v>59</v>
          </cell>
          <cell r="Z868" t="str">
            <v>No Students</v>
          </cell>
          <cell r="AA868" t="str">
            <v>No Students</v>
          </cell>
          <cell r="AB868" t="str">
            <v>No Students</v>
          </cell>
          <cell r="AC868" t="str">
            <v>No Students</v>
          </cell>
          <cell r="AD868" t="str">
            <v>No Students</v>
          </cell>
          <cell r="AE868" t="str">
            <v>No Students</v>
          </cell>
          <cell r="AF868" t="str">
            <v>No Students</v>
          </cell>
          <cell r="AG868">
            <v>0.84350000000000003</v>
          </cell>
        </row>
        <row r="869">
          <cell r="C869">
            <v>4353</v>
          </cell>
          <cell r="D869" t="str">
            <v>Carriage Crest Elementary School</v>
          </cell>
          <cell r="E869">
            <v>42</v>
          </cell>
          <cell r="F869">
            <v>0</v>
          </cell>
          <cell r="G869">
            <v>78</v>
          </cell>
          <cell r="H869">
            <v>61</v>
          </cell>
          <cell r="I869">
            <v>50</v>
          </cell>
          <cell r="J869">
            <v>61</v>
          </cell>
          <cell r="K869">
            <v>60</v>
          </cell>
          <cell r="L869">
            <v>56</v>
          </cell>
          <cell r="M869">
            <v>0</v>
          </cell>
          <cell r="N869">
            <v>0</v>
          </cell>
          <cell r="O869">
            <v>0</v>
          </cell>
          <cell r="P869">
            <v>0</v>
          </cell>
          <cell r="Q869">
            <v>0</v>
          </cell>
          <cell r="R869">
            <v>0</v>
          </cell>
          <cell r="S869" t="str">
            <v>N&lt;10</v>
          </cell>
          <cell r="T869" t="str">
            <v>No Students</v>
          </cell>
          <cell r="U869">
            <v>19</v>
          </cell>
          <cell r="V869">
            <v>21</v>
          </cell>
          <cell r="W869">
            <v>15</v>
          </cell>
          <cell r="X869">
            <v>19</v>
          </cell>
          <cell r="Y869">
            <v>21</v>
          </cell>
          <cell r="Z869">
            <v>18</v>
          </cell>
          <cell r="AA869" t="str">
            <v>No Students</v>
          </cell>
          <cell r="AB869" t="str">
            <v>No Students</v>
          </cell>
          <cell r="AC869" t="str">
            <v>No Students</v>
          </cell>
          <cell r="AD869" t="str">
            <v>No Students</v>
          </cell>
          <cell r="AE869" t="str">
            <v>No Students</v>
          </cell>
          <cell r="AF869" t="str">
            <v>No Students</v>
          </cell>
          <cell r="AG869">
            <v>0.29659999999999997</v>
          </cell>
        </row>
        <row r="870">
          <cell r="C870">
            <v>4440</v>
          </cell>
          <cell r="D870" t="str">
            <v>Cedar Heights Middle School</v>
          </cell>
          <cell r="E870">
            <v>0</v>
          </cell>
          <cell r="F870">
            <v>0</v>
          </cell>
          <cell r="G870">
            <v>0</v>
          </cell>
          <cell r="H870">
            <v>0</v>
          </cell>
          <cell r="I870">
            <v>0</v>
          </cell>
          <cell r="J870">
            <v>0</v>
          </cell>
          <cell r="K870">
            <v>0</v>
          </cell>
          <cell r="L870">
            <v>0</v>
          </cell>
          <cell r="M870">
            <v>303</v>
          </cell>
          <cell r="N870">
            <v>302</v>
          </cell>
          <cell r="O870">
            <v>0</v>
          </cell>
          <cell r="P870">
            <v>0</v>
          </cell>
          <cell r="Q870">
            <v>0</v>
          </cell>
          <cell r="R870">
            <v>0</v>
          </cell>
          <cell r="S870" t="str">
            <v>No Students</v>
          </cell>
          <cell r="T870" t="str">
            <v>No Students</v>
          </cell>
          <cell r="U870" t="str">
            <v>No Students</v>
          </cell>
          <cell r="V870" t="str">
            <v>No Students</v>
          </cell>
          <cell r="W870" t="str">
            <v>No Students</v>
          </cell>
          <cell r="X870" t="str">
            <v>No Students</v>
          </cell>
          <cell r="Y870" t="str">
            <v>No Students</v>
          </cell>
          <cell r="Z870" t="str">
            <v>No Students</v>
          </cell>
          <cell r="AA870">
            <v>151</v>
          </cell>
          <cell r="AB870">
            <v>159</v>
          </cell>
          <cell r="AC870" t="str">
            <v>No Students</v>
          </cell>
          <cell r="AD870" t="str">
            <v>No Students</v>
          </cell>
          <cell r="AE870" t="str">
            <v>No Students</v>
          </cell>
          <cell r="AF870" t="str">
            <v>No Students</v>
          </cell>
          <cell r="AG870">
            <v>0.51239999999999997</v>
          </cell>
        </row>
        <row r="871">
          <cell r="C871">
            <v>3676</v>
          </cell>
          <cell r="D871" t="str">
            <v>Cedar Valley Elementary School</v>
          </cell>
          <cell r="E871">
            <v>43</v>
          </cell>
          <cell r="F871">
            <v>0</v>
          </cell>
          <cell r="G871">
            <v>31</v>
          </cell>
          <cell r="H871">
            <v>32</v>
          </cell>
          <cell r="I871">
            <v>30</v>
          </cell>
          <cell r="J871">
            <v>35</v>
          </cell>
          <cell r="K871">
            <v>30</v>
          </cell>
          <cell r="L871">
            <v>26</v>
          </cell>
          <cell r="M871">
            <v>0</v>
          </cell>
          <cell r="N871">
            <v>0</v>
          </cell>
          <cell r="O871">
            <v>0</v>
          </cell>
          <cell r="P871">
            <v>0</v>
          </cell>
          <cell r="Q871">
            <v>0</v>
          </cell>
          <cell r="R871">
            <v>0</v>
          </cell>
          <cell r="S871">
            <v>14</v>
          </cell>
          <cell r="T871" t="str">
            <v>No Students</v>
          </cell>
          <cell r="U871">
            <v>13</v>
          </cell>
          <cell r="V871">
            <v>14</v>
          </cell>
          <cell r="W871">
            <v>15</v>
          </cell>
          <cell r="X871">
            <v>20</v>
          </cell>
          <cell r="Y871">
            <v>17</v>
          </cell>
          <cell r="Z871">
            <v>15</v>
          </cell>
          <cell r="AA871" t="str">
            <v>No Students</v>
          </cell>
          <cell r="AB871" t="str">
            <v>No Students</v>
          </cell>
          <cell r="AC871" t="str">
            <v>No Students</v>
          </cell>
          <cell r="AD871" t="str">
            <v>No Students</v>
          </cell>
          <cell r="AE871" t="str">
            <v>No Students</v>
          </cell>
          <cell r="AF871" t="str">
            <v>No Students</v>
          </cell>
          <cell r="AG871">
            <v>0.4758</v>
          </cell>
        </row>
        <row r="872">
          <cell r="C872">
            <v>3388</v>
          </cell>
          <cell r="D872" t="str">
            <v>Covington Elementary School</v>
          </cell>
          <cell r="E872">
            <v>85</v>
          </cell>
          <cell r="F872">
            <v>0</v>
          </cell>
          <cell r="G872">
            <v>91</v>
          </cell>
          <cell r="H872">
            <v>74</v>
          </cell>
          <cell r="I872">
            <v>88</v>
          </cell>
          <cell r="J872">
            <v>91</v>
          </cell>
          <cell r="K872">
            <v>80</v>
          </cell>
          <cell r="L872">
            <v>88</v>
          </cell>
          <cell r="M872">
            <v>0</v>
          </cell>
          <cell r="N872">
            <v>0</v>
          </cell>
          <cell r="O872">
            <v>0</v>
          </cell>
          <cell r="P872">
            <v>0</v>
          </cell>
          <cell r="Q872">
            <v>0</v>
          </cell>
          <cell r="R872">
            <v>0</v>
          </cell>
          <cell r="S872">
            <v>41</v>
          </cell>
          <cell r="T872" t="str">
            <v>No Students</v>
          </cell>
          <cell r="U872">
            <v>49</v>
          </cell>
          <cell r="V872">
            <v>43</v>
          </cell>
          <cell r="W872">
            <v>59</v>
          </cell>
          <cell r="X872">
            <v>49</v>
          </cell>
          <cell r="Y872">
            <v>56</v>
          </cell>
          <cell r="Z872">
            <v>53</v>
          </cell>
          <cell r="AA872" t="str">
            <v>No Students</v>
          </cell>
          <cell r="AB872" t="str">
            <v>No Students</v>
          </cell>
          <cell r="AC872" t="str">
            <v>No Students</v>
          </cell>
          <cell r="AD872" t="str">
            <v>No Students</v>
          </cell>
          <cell r="AE872" t="str">
            <v>No Students</v>
          </cell>
          <cell r="AF872" t="str">
            <v>No Students</v>
          </cell>
          <cell r="AG872">
            <v>0.58630000000000004</v>
          </cell>
        </row>
        <row r="873">
          <cell r="C873">
            <v>4126</v>
          </cell>
          <cell r="D873" t="str">
            <v>Crestwood Elementary School</v>
          </cell>
          <cell r="E873">
            <v>75</v>
          </cell>
          <cell r="F873">
            <v>0</v>
          </cell>
          <cell r="G873">
            <v>72</v>
          </cell>
          <cell r="H873">
            <v>68</v>
          </cell>
          <cell r="I873">
            <v>61</v>
          </cell>
          <cell r="J873">
            <v>77</v>
          </cell>
          <cell r="K873">
            <v>65</v>
          </cell>
          <cell r="L873">
            <v>69</v>
          </cell>
          <cell r="M873">
            <v>0</v>
          </cell>
          <cell r="N873">
            <v>0</v>
          </cell>
          <cell r="O873">
            <v>0</v>
          </cell>
          <cell r="P873">
            <v>0</v>
          </cell>
          <cell r="Q873">
            <v>0</v>
          </cell>
          <cell r="R873">
            <v>0</v>
          </cell>
          <cell r="S873">
            <v>24</v>
          </cell>
          <cell r="T873" t="str">
            <v>No Students</v>
          </cell>
          <cell r="U873">
            <v>28</v>
          </cell>
          <cell r="V873">
            <v>24</v>
          </cell>
          <cell r="W873">
            <v>30</v>
          </cell>
          <cell r="X873">
            <v>31</v>
          </cell>
          <cell r="Y873">
            <v>26</v>
          </cell>
          <cell r="Z873">
            <v>32</v>
          </cell>
          <cell r="AA873" t="str">
            <v>No Students</v>
          </cell>
          <cell r="AB873" t="str">
            <v>No Students</v>
          </cell>
          <cell r="AC873" t="str">
            <v>No Students</v>
          </cell>
          <cell r="AD873" t="str">
            <v>No Students</v>
          </cell>
          <cell r="AE873" t="str">
            <v>No Students</v>
          </cell>
          <cell r="AF873" t="str">
            <v>No Students</v>
          </cell>
          <cell r="AG873">
            <v>0.40039999999999998</v>
          </cell>
        </row>
        <row r="874">
          <cell r="C874">
            <v>2851</v>
          </cell>
          <cell r="D874" t="str">
            <v>East Hill Elementary School</v>
          </cell>
          <cell r="E874">
            <v>78</v>
          </cell>
          <cell r="F874">
            <v>0</v>
          </cell>
          <cell r="G874">
            <v>92</v>
          </cell>
          <cell r="H874">
            <v>62</v>
          </cell>
          <cell r="I874">
            <v>64</v>
          </cell>
          <cell r="J874">
            <v>60</v>
          </cell>
          <cell r="K874">
            <v>61</v>
          </cell>
          <cell r="L874">
            <v>54</v>
          </cell>
          <cell r="M874">
            <v>0</v>
          </cell>
          <cell r="N874">
            <v>0</v>
          </cell>
          <cell r="O874">
            <v>0</v>
          </cell>
          <cell r="P874">
            <v>0</v>
          </cell>
          <cell r="Q874">
            <v>0</v>
          </cell>
          <cell r="R874">
            <v>0</v>
          </cell>
          <cell r="S874">
            <v>56</v>
          </cell>
          <cell r="T874" t="str">
            <v>No Students</v>
          </cell>
          <cell r="U874">
            <v>65</v>
          </cell>
          <cell r="V874">
            <v>51</v>
          </cell>
          <cell r="W874">
            <v>48</v>
          </cell>
          <cell r="X874">
            <v>50</v>
          </cell>
          <cell r="Y874">
            <v>49</v>
          </cell>
          <cell r="Z874">
            <v>46</v>
          </cell>
          <cell r="AA874" t="str">
            <v>No Students</v>
          </cell>
          <cell r="AB874" t="str">
            <v>No Students</v>
          </cell>
          <cell r="AC874" t="str">
            <v>No Students</v>
          </cell>
          <cell r="AD874" t="str">
            <v>No Students</v>
          </cell>
          <cell r="AE874" t="str">
            <v>No Students</v>
          </cell>
          <cell r="AF874" t="str">
            <v>No Students</v>
          </cell>
          <cell r="AG874">
            <v>0.77490000000000003</v>
          </cell>
        </row>
        <row r="875">
          <cell r="C875">
            <v>4545</v>
          </cell>
          <cell r="D875" t="str">
            <v>Emerald Park Elementary School</v>
          </cell>
          <cell r="E875">
            <v>52</v>
          </cell>
          <cell r="F875">
            <v>0</v>
          </cell>
          <cell r="G875">
            <v>53</v>
          </cell>
          <cell r="H875">
            <v>61</v>
          </cell>
          <cell r="I875">
            <v>51</v>
          </cell>
          <cell r="J875">
            <v>58</v>
          </cell>
          <cell r="K875">
            <v>63</v>
          </cell>
          <cell r="L875">
            <v>46</v>
          </cell>
          <cell r="M875">
            <v>0</v>
          </cell>
          <cell r="N875">
            <v>0</v>
          </cell>
          <cell r="O875">
            <v>0</v>
          </cell>
          <cell r="P875">
            <v>0</v>
          </cell>
          <cell r="Q875">
            <v>0</v>
          </cell>
          <cell r="R875">
            <v>0</v>
          </cell>
          <cell r="S875">
            <v>25</v>
          </cell>
          <cell r="T875" t="str">
            <v>No Students</v>
          </cell>
          <cell r="U875">
            <v>24</v>
          </cell>
          <cell r="V875">
            <v>34</v>
          </cell>
          <cell r="W875">
            <v>26</v>
          </cell>
          <cell r="X875">
            <v>31</v>
          </cell>
          <cell r="Y875">
            <v>36</v>
          </cell>
          <cell r="Z875">
            <v>26</v>
          </cell>
          <cell r="AA875" t="str">
            <v>No Students</v>
          </cell>
          <cell r="AB875" t="str">
            <v>No Students</v>
          </cell>
          <cell r="AC875" t="str">
            <v>No Students</v>
          </cell>
          <cell r="AD875" t="str">
            <v>No Students</v>
          </cell>
          <cell r="AE875" t="str">
            <v>No Students</v>
          </cell>
          <cell r="AF875" t="str">
            <v>No Students</v>
          </cell>
          <cell r="AG875">
            <v>0.52600000000000002</v>
          </cell>
        </row>
        <row r="876">
          <cell r="C876">
            <v>3678</v>
          </cell>
          <cell r="D876" t="str">
            <v>Fairwood Elementary School</v>
          </cell>
          <cell r="E876">
            <v>64</v>
          </cell>
          <cell r="F876">
            <v>0</v>
          </cell>
          <cell r="G876">
            <v>41</v>
          </cell>
          <cell r="H876">
            <v>58</v>
          </cell>
          <cell r="I876">
            <v>44</v>
          </cell>
          <cell r="J876">
            <v>47</v>
          </cell>
          <cell r="K876">
            <v>54</v>
          </cell>
          <cell r="L876">
            <v>58</v>
          </cell>
          <cell r="M876">
            <v>0</v>
          </cell>
          <cell r="N876">
            <v>0</v>
          </cell>
          <cell r="O876">
            <v>0</v>
          </cell>
          <cell r="P876">
            <v>0</v>
          </cell>
          <cell r="Q876">
            <v>0</v>
          </cell>
          <cell r="R876">
            <v>0</v>
          </cell>
          <cell r="S876">
            <v>19</v>
          </cell>
          <cell r="T876" t="str">
            <v>No Students</v>
          </cell>
          <cell r="U876">
            <v>16</v>
          </cell>
          <cell r="V876">
            <v>28</v>
          </cell>
          <cell r="W876">
            <v>21</v>
          </cell>
          <cell r="X876">
            <v>20</v>
          </cell>
          <cell r="Y876">
            <v>27</v>
          </cell>
          <cell r="Z876">
            <v>27</v>
          </cell>
          <cell r="AA876" t="str">
            <v>No Students</v>
          </cell>
          <cell r="AB876" t="str">
            <v>No Students</v>
          </cell>
          <cell r="AC876" t="str">
            <v>No Students</v>
          </cell>
          <cell r="AD876" t="str">
            <v>No Students</v>
          </cell>
          <cell r="AE876" t="str">
            <v>No Students</v>
          </cell>
          <cell r="AF876" t="str">
            <v>No Students</v>
          </cell>
          <cell r="AG876">
            <v>0.43169999999999997</v>
          </cell>
        </row>
        <row r="877">
          <cell r="C877">
            <v>4413</v>
          </cell>
          <cell r="D877" t="str">
            <v>George T. Daniel Elementary School</v>
          </cell>
          <cell r="E877">
            <v>88</v>
          </cell>
          <cell r="F877">
            <v>0</v>
          </cell>
          <cell r="G877">
            <v>80</v>
          </cell>
          <cell r="H877">
            <v>67</v>
          </cell>
          <cell r="I877">
            <v>61</v>
          </cell>
          <cell r="J877">
            <v>66</v>
          </cell>
          <cell r="K877">
            <v>58</v>
          </cell>
          <cell r="L877">
            <v>64</v>
          </cell>
          <cell r="M877">
            <v>0</v>
          </cell>
          <cell r="N877">
            <v>0</v>
          </cell>
          <cell r="O877">
            <v>0</v>
          </cell>
          <cell r="P877">
            <v>0</v>
          </cell>
          <cell r="Q877">
            <v>0</v>
          </cell>
          <cell r="R877">
            <v>0</v>
          </cell>
          <cell r="S877">
            <v>56</v>
          </cell>
          <cell r="T877" t="str">
            <v>No Students</v>
          </cell>
          <cell r="U877">
            <v>57</v>
          </cell>
          <cell r="V877">
            <v>54</v>
          </cell>
          <cell r="W877">
            <v>48</v>
          </cell>
          <cell r="X877">
            <v>58</v>
          </cell>
          <cell r="Y877">
            <v>43</v>
          </cell>
          <cell r="Z877">
            <v>54</v>
          </cell>
          <cell r="AA877" t="str">
            <v>No Students</v>
          </cell>
          <cell r="AB877" t="str">
            <v>No Students</v>
          </cell>
          <cell r="AC877" t="str">
            <v>No Students</v>
          </cell>
          <cell r="AD877" t="str">
            <v>No Students</v>
          </cell>
          <cell r="AE877" t="str">
            <v>No Students</v>
          </cell>
          <cell r="AF877" t="str">
            <v>No Students</v>
          </cell>
          <cell r="AG877">
            <v>0.76449999999999996</v>
          </cell>
        </row>
        <row r="878">
          <cell r="C878">
            <v>4489</v>
          </cell>
          <cell r="D878" t="str">
            <v>Glenridge Elementary</v>
          </cell>
          <cell r="E878">
            <v>63</v>
          </cell>
          <cell r="F878">
            <v>0</v>
          </cell>
          <cell r="G878">
            <v>68</v>
          </cell>
          <cell r="H878">
            <v>68</v>
          </cell>
          <cell r="I878">
            <v>59</v>
          </cell>
          <cell r="J878">
            <v>62</v>
          </cell>
          <cell r="K878">
            <v>63</v>
          </cell>
          <cell r="L878">
            <v>63</v>
          </cell>
          <cell r="M878">
            <v>0</v>
          </cell>
          <cell r="N878">
            <v>0</v>
          </cell>
          <cell r="O878">
            <v>0</v>
          </cell>
          <cell r="P878">
            <v>0</v>
          </cell>
          <cell r="Q878">
            <v>0</v>
          </cell>
          <cell r="R878">
            <v>0</v>
          </cell>
          <cell r="S878">
            <v>31</v>
          </cell>
          <cell r="T878" t="str">
            <v>No Students</v>
          </cell>
          <cell r="U878">
            <v>33</v>
          </cell>
          <cell r="V878">
            <v>35</v>
          </cell>
          <cell r="W878">
            <v>33</v>
          </cell>
          <cell r="X878">
            <v>39</v>
          </cell>
          <cell r="Y878">
            <v>35</v>
          </cell>
          <cell r="Z878">
            <v>35</v>
          </cell>
          <cell r="AA878" t="str">
            <v>No Students</v>
          </cell>
          <cell r="AB878" t="str">
            <v>No Students</v>
          </cell>
          <cell r="AC878" t="str">
            <v>No Students</v>
          </cell>
          <cell r="AD878" t="str">
            <v>No Students</v>
          </cell>
          <cell r="AE878" t="str">
            <v>No Students</v>
          </cell>
          <cell r="AF878" t="str">
            <v>No Students</v>
          </cell>
          <cell r="AG878">
            <v>0.54039999999999999</v>
          </cell>
        </row>
        <row r="879">
          <cell r="C879">
            <v>3708</v>
          </cell>
          <cell r="D879" t="str">
            <v>Grass Lake Elementary School</v>
          </cell>
          <cell r="E879">
            <v>37</v>
          </cell>
          <cell r="F879">
            <v>0</v>
          </cell>
          <cell r="G879">
            <v>42</v>
          </cell>
          <cell r="H879">
            <v>49</v>
          </cell>
          <cell r="I879">
            <v>65</v>
          </cell>
          <cell r="J879">
            <v>67</v>
          </cell>
          <cell r="K879">
            <v>63</v>
          </cell>
          <cell r="L879">
            <v>68</v>
          </cell>
          <cell r="M879">
            <v>0</v>
          </cell>
          <cell r="N879">
            <v>0</v>
          </cell>
          <cell r="O879">
            <v>0</v>
          </cell>
          <cell r="P879">
            <v>0</v>
          </cell>
          <cell r="Q879">
            <v>0</v>
          </cell>
          <cell r="R879">
            <v>0</v>
          </cell>
          <cell r="S879">
            <v>12</v>
          </cell>
          <cell r="T879" t="str">
            <v>No Students</v>
          </cell>
          <cell r="U879">
            <v>13</v>
          </cell>
          <cell r="V879">
            <v>17</v>
          </cell>
          <cell r="W879">
            <v>19</v>
          </cell>
          <cell r="X879">
            <v>23</v>
          </cell>
          <cell r="Y879">
            <v>14</v>
          </cell>
          <cell r="Z879">
            <v>23</v>
          </cell>
          <cell r="AA879" t="str">
            <v>No Students</v>
          </cell>
          <cell r="AB879" t="str">
            <v>No Students</v>
          </cell>
          <cell r="AC879" t="str">
            <v>No Students</v>
          </cell>
          <cell r="AD879" t="str">
            <v>No Students</v>
          </cell>
          <cell r="AE879" t="str">
            <v>No Students</v>
          </cell>
          <cell r="AF879" t="str">
            <v>No Students</v>
          </cell>
          <cell r="AG879">
            <v>0.3095</v>
          </cell>
        </row>
        <row r="880">
          <cell r="C880">
            <v>4345</v>
          </cell>
          <cell r="D880" t="str">
            <v>Horizon Elementary School</v>
          </cell>
          <cell r="E880">
            <v>47</v>
          </cell>
          <cell r="F880">
            <v>0</v>
          </cell>
          <cell r="G880">
            <v>50</v>
          </cell>
          <cell r="H880">
            <v>59</v>
          </cell>
          <cell r="I880">
            <v>44</v>
          </cell>
          <cell r="J880">
            <v>47</v>
          </cell>
          <cell r="K880">
            <v>63</v>
          </cell>
          <cell r="L880">
            <v>76</v>
          </cell>
          <cell r="M880">
            <v>0</v>
          </cell>
          <cell r="N880">
            <v>0</v>
          </cell>
          <cell r="O880">
            <v>0</v>
          </cell>
          <cell r="P880">
            <v>0</v>
          </cell>
          <cell r="Q880">
            <v>0</v>
          </cell>
          <cell r="R880">
            <v>0</v>
          </cell>
          <cell r="S880">
            <v>19</v>
          </cell>
          <cell r="T880" t="str">
            <v>No Students</v>
          </cell>
          <cell r="U880">
            <v>32</v>
          </cell>
          <cell r="V880">
            <v>31</v>
          </cell>
          <cell r="W880">
            <v>23</v>
          </cell>
          <cell r="X880">
            <v>31</v>
          </cell>
          <cell r="Y880">
            <v>38</v>
          </cell>
          <cell r="Z880">
            <v>43</v>
          </cell>
          <cell r="AA880" t="str">
            <v>No Students</v>
          </cell>
          <cell r="AB880" t="str">
            <v>No Students</v>
          </cell>
          <cell r="AC880" t="str">
            <v>No Students</v>
          </cell>
          <cell r="AD880" t="str">
            <v>No Students</v>
          </cell>
          <cell r="AE880" t="str">
            <v>No Students</v>
          </cell>
          <cell r="AF880" t="str">
            <v>No Students</v>
          </cell>
          <cell r="AG880">
            <v>0.56220000000000003</v>
          </cell>
        </row>
        <row r="881">
          <cell r="C881">
            <v>5275</v>
          </cell>
          <cell r="D881" t="str">
            <v>iGrad</v>
          </cell>
          <cell r="E881">
            <v>0</v>
          </cell>
          <cell r="F881">
            <v>0</v>
          </cell>
          <cell r="G881">
            <v>0</v>
          </cell>
          <cell r="H881">
            <v>0</v>
          </cell>
          <cell r="I881">
            <v>0</v>
          </cell>
          <cell r="J881">
            <v>0</v>
          </cell>
          <cell r="K881">
            <v>0</v>
          </cell>
          <cell r="L881">
            <v>0</v>
          </cell>
          <cell r="M881">
            <v>0</v>
          </cell>
          <cell r="N881">
            <v>0</v>
          </cell>
          <cell r="O881">
            <v>4</v>
          </cell>
          <cell r="P881">
            <v>3</v>
          </cell>
          <cell r="Q881">
            <v>64</v>
          </cell>
          <cell r="R881">
            <v>259</v>
          </cell>
          <cell r="S881" t="str">
            <v>No Students</v>
          </cell>
          <cell r="T881" t="str">
            <v>No Students</v>
          </cell>
          <cell r="U881" t="str">
            <v>No Students</v>
          </cell>
          <cell r="V881" t="str">
            <v>No Students</v>
          </cell>
          <cell r="W881" t="str">
            <v>No Students</v>
          </cell>
          <cell r="X881" t="str">
            <v>No Students</v>
          </cell>
          <cell r="Y881" t="str">
            <v>No Students</v>
          </cell>
          <cell r="Z881" t="str">
            <v>No Students</v>
          </cell>
          <cell r="AA881" t="str">
            <v>No Students</v>
          </cell>
          <cell r="AB881" t="str">
            <v>No Students</v>
          </cell>
          <cell r="AC881" t="str">
            <v>N&lt;10</v>
          </cell>
          <cell r="AD881" t="str">
            <v>N&lt;10</v>
          </cell>
          <cell r="AE881">
            <v>45</v>
          </cell>
          <cell r="AF881">
            <v>184</v>
          </cell>
          <cell r="AG881">
            <v>0.7</v>
          </cell>
        </row>
        <row r="882">
          <cell r="C882">
            <v>4301</v>
          </cell>
          <cell r="D882" t="str">
            <v>Jenkins Creek Elementary School</v>
          </cell>
          <cell r="E882">
            <v>66</v>
          </cell>
          <cell r="F882">
            <v>0</v>
          </cell>
          <cell r="G882">
            <v>69</v>
          </cell>
          <cell r="H882">
            <v>70</v>
          </cell>
          <cell r="I882">
            <v>43</v>
          </cell>
          <cell r="J882">
            <v>48</v>
          </cell>
          <cell r="K882">
            <v>68</v>
          </cell>
          <cell r="L882">
            <v>66</v>
          </cell>
          <cell r="M882">
            <v>0</v>
          </cell>
          <cell r="N882">
            <v>0</v>
          </cell>
          <cell r="O882">
            <v>0</v>
          </cell>
          <cell r="P882">
            <v>0</v>
          </cell>
          <cell r="Q882">
            <v>0</v>
          </cell>
          <cell r="R882">
            <v>0</v>
          </cell>
          <cell r="S882">
            <v>26</v>
          </cell>
          <cell r="T882" t="str">
            <v>No Students</v>
          </cell>
          <cell r="U882">
            <v>27</v>
          </cell>
          <cell r="V882">
            <v>25</v>
          </cell>
          <cell r="W882">
            <v>16</v>
          </cell>
          <cell r="X882">
            <v>26</v>
          </cell>
          <cell r="Y882">
            <v>34</v>
          </cell>
          <cell r="Z882">
            <v>35</v>
          </cell>
          <cell r="AA882" t="str">
            <v>No Students</v>
          </cell>
          <cell r="AB882" t="str">
            <v>No Students</v>
          </cell>
          <cell r="AC882" t="str">
            <v>No Students</v>
          </cell>
          <cell r="AD882" t="str">
            <v>No Students</v>
          </cell>
          <cell r="AE882" t="str">
            <v>No Students</v>
          </cell>
          <cell r="AF882" t="str">
            <v>No Students</v>
          </cell>
          <cell r="AG882">
            <v>0.4395</v>
          </cell>
        </row>
        <row r="883">
          <cell r="C883">
            <v>4520</v>
          </cell>
          <cell r="D883" t="str">
            <v>Kent Elementary School</v>
          </cell>
          <cell r="E883">
            <v>66</v>
          </cell>
          <cell r="F883">
            <v>0</v>
          </cell>
          <cell r="G883">
            <v>89</v>
          </cell>
          <cell r="H883">
            <v>86</v>
          </cell>
          <cell r="I883">
            <v>78</v>
          </cell>
          <cell r="J883">
            <v>80</v>
          </cell>
          <cell r="K883">
            <v>82</v>
          </cell>
          <cell r="L883">
            <v>97</v>
          </cell>
          <cell r="M883">
            <v>0</v>
          </cell>
          <cell r="N883">
            <v>0</v>
          </cell>
          <cell r="O883">
            <v>0</v>
          </cell>
          <cell r="P883">
            <v>0</v>
          </cell>
          <cell r="Q883">
            <v>0</v>
          </cell>
          <cell r="R883">
            <v>0</v>
          </cell>
          <cell r="S883">
            <v>47</v>
          </cell>
          <cell r="T883" t="str">
            <v>No Students</v>
          </cell>
          <cell r="U883">
            <v>64</v>
          </cell>
          <cell r="V883">
            <v>69</v>
          </cell>
          <cell r="W883">
            <v>61</v>
          </cell>
          <cell r="X883">
            <v>69</v>
          </cell>
          <cell r="Y883">
            <v>64</v>
          </cell>
          <cell r="Z883">
            <v>74</v>
          </cell>
          <cell r="AA883" t="str">
            <v>No Students</v>
          </cell>
          <cell r="AB883" t="str">
            <v>No Students</v>
          </cell>
          <cell r="AC883" t="str">
            <v>No Students</v>
          </cell>
          <cell r="AD883" t="str">
            <v>No Students</v>
          </cell>
          <cell r="AE883" t="str">
            <v>No Students</v>
          </cell>
          <cell r="AF883" t="str">
            <v>No Students</v>
          </cell>
          <cell r="AG883">
            <v>0.77510000000000001</v>
          </cell>
        </row>
        <row r="884">
          <cell r="C884">
            <v>5676</v>
          </cell>
          <cell r="D884" t="str">
            <v>Kent Laboratory Academy</v>
          </cell>
          <cell r="E884">
            <v>0</v>
          </cell>
          <cell r="F884">
            <v>0</v>
          </cell>
          <cell r="G884">
            <v>0</v>
          </cell>
          <cell r="H884">
            <v>0</v>
          </cell>
          <cell r="I884">
            <v>23</v>
          </cell>
          <cell r="J884">
            <v>26</v>
          </cell>
          <cell r="K884">
            <v>27</v>
          </cell>
          <cell r="L884">
            <v>48</v>
          </cell>
          <cell r="M884">
            <v>49</v>
          </cell>
          <cell r="N884">
            <v>26</v>
          </cell>
          <cell r="O884">
            <v>25</v>
          </cell>
          <cell r="P884">
            <v>31</v>
          </cell>
          <cell r="Q884">
            <v>30</v>
          </cell>
          <cell r="R884">
            <v>59</v>
          </cell>
          <cell r="S884" t="str">
            <v>No Students</v>
          </cell>
          <cell r="T884" t="str">
            <v>No Students</v>
          </cell>
          <cell r="U884" t="str">
            <v>No Students</v>
          </cell>
          <cell r="V884" t="str">
            <v>No Students</v>
          </cell>
          <cell r="W884" t="str">
            <v>N&lt;10</v>
          </cell>
          <cell r="X884" t="str">
            <v>N&lt;10</v>
          </cell>
          <cell r="Y884">
            <v>15</v>
          </cell>
          <cell r="Z884">
            <v>18</v>
          </cell>
          <cell r="AA884">
            <v>27</v>
          </cell>
          <cell r="AB884" t="str">
            <v>N&lt;10</v>
          </cell>
          <cell r="AC884" t="str">
            <v>N&lt;10</v>
          </cell>
          <cell r="AD884" t="str">
            <v>N&lt;10</v>
          </cell>
          <cell r="AE884">
            <v>11</v>
          </cell>
          <cell r="AF884">
            <v>34</v>
          </cell>
          <cell r="AG884">
            <v>0.4128</v>
          </cell>
        </row>
        <row r="885">
          <cell r="C885">
            <v>5729</v>
          </cell>
          <cell r="D885" t="str">
            <v>Kent Virtual Academy</v>
          </cell>
          <cell r="E885">
            <v>0</v>
          </cell>
          <cell r="F885">
            <v>0</v>
          </cell>
          <cell r="G885">
            <v>0</v>
          </cell>
          <cell r="H885">
            <v>0</v>
          </cell>
          <cell r="I885">
            <v>0</v>
          </cell>
          <cell r="J885">
            <v>0</v>
          </cell>
          <cell r="K885">
            <v>0</v>
          </cell>
          <cell r="L885">
            <v>13</v>
          </cell>
          <cell r="M885">
            <v>25</v>
          </cell>
          <cell r="N885">
            <v>19</v>
          </cell>
          <cell r="O885">
            <v>26</v>
          </cell>
          <cell r="P885">
            <v>39</v>
          </cell>
          <cell r="Q885">
            <v>23</v>
          </cell>
          <cell r="R885">
            <v>13</v>
          </cell>
          <cell r="S885" t="str">
            <v>No Students</v>
          </cell>
          <cell r="T885" t="str">
            <v>No Students</v>
          </cell>
          <cell r="U885" t="str">
            <v>No Students</v>
          </cell>
          <cell r="V885" t="str">
            <v>No Students</v>
          </cell>
          <cell r="W885" t="str">
            <v>No Students</v>
          </cell>
          <cell r="X885" t="str">
            <v>No Students</v>
          </cell>
          <cell r="Y885" t="str">
            <v>No Students</v>
          </cell>
          <cell r="Z885" t="str">
            <v>N&lt;10</v>
          </cell>
          <cell r="AA885">
            <v>16</v>
          </cell>
          <cell r="AB885">
            <v>15</v>
          </cell>
          <cell r="AC885">
            <v>22</v>
          </cell>
          <cell r="AD885">
            <v>24</v>
          </cell>
          <cell r="AE885">
            <v>13</v>
          </cell>
          <cell r="AF885" t="str">
            <v>N&lt;10</v>
          </cell>
          <cell r="AG885">
            <v>0.65820000000000001</v>
          </cell>
        </row>
        <row r="886">
          <cell r="C886">
            <v>4492</v>
          </cell>
          <cell r="D886" t="str">
            <v>Kentlake High School</v>
          </cell>
          <cell r="E886">
            <v>0</v>
          </cell>
          <cell r="F886">
            <v>0</v>
          </cell>
          <cell r="G886">
            <v>0</v>
          </cell>
          <cell r="H886">
            <v>0</v>
          </cell>
          <cell r="I886">
            <v>0</v>
          </cell>
          <cell r="J886">
            <v>0</v>
          </cell>
          <cell r="K886">
            <v>0</v>
          </cell>
          <cell r="L886">
            <v>0</v>
          </cell>
          <cell r="M886">
            <v>0</v>
          </cell>
          <cell r="N886">
            <v>0</v>
          </cell>
          <cell r="O886">
            <v>360</v>
          </cell>
          <cell r="P886">
            <v>388</v>
          </cell>
          <cell r="Q886">
            <v>351</v>
          </cell>
          <cell r="R886">
            <v>333</v>
          </cell>
          <cell r="S886" t="str">
            <v>No Students</v>
          </cell>
          <cell r="T886" t="str">
            <v>No Students</v>
          </cell>
          <cell r="U886" t="str">
            <v>No Students</v>
          </cell>
          <cell r="V886" t="str">
            <v>No Students</v>
          </cell>
          <cell r="W886" t="str">
            <v>No Students</v>
          </cell>
          <cell r="X886" t="str">
            <v>No Students</v>
          </cell>
          <cell r="Y886" t="str">
            <v>No Students</v>
          </cell>
          <cell r="Z886" t="str">
            <v>No Students</v>
          </cell>
          <cell r="AA886" t="str">
            <v>No Students</v>
          </cell>
          <cell r="AB886" t="str">
            <v>No Students</v>
          </cell>
          <cell r="AC886">
            <v>177</v>
          </cell>
          <cell r="AD886">
            <v>207</v>
          </cell>
          <cell r="AE886">
            <v>175</v>
          </cell>
          <cell r="AF886">
            <v>167</v>
          </cell>
          <cell r="AG886">
            <v>0.50700000000000001</v>
          </cell>
        </row>
        <row r="887">
          <cell r="C887">
            <v>2797</v>
          </cell>
          <cell r="D887" t="str">
            <v>Kent-Meridian High School</v>
          </cell>
          <cell r="E887">
            <v>0</v>
          </cell>
          <cell r="F887">
            <v>0</v>
          </cell>
          <cell r="G887">
            <v>0</v>
          </cell>
          <cell r="H887">
            <v>0</v>
          </cell>
          <cell r="I887">
            <v>0</v>
          </cell>
          <cell r="J887">
            <v>0</v>
          </cell>
          <cell r="K887">
            <v>0</v>
          </cell>
          <cell r="L887">
            <v>0</v>
          </cell>
          <cell r="M887">
            <v>0</v>
          </cell>
          <cell r="N887">
            <v>0</v>
          </cell>
          <cell r="O887">
            <v>580</v>
          </cell>
          <cell r="P887">
            <v>582</v>
          </cell>
          <cell r="Q887">
            <v>511</v>
          </cell>
          <cell r="R887">
            <v>449</v>
          </cell>
          <cell r="S887" t="str">
            <v>No Students</v>
          </cell>
          <cell r="T887" t="str">
            <v>No Students</v>
          </cell>
          <cell r="U887" t="str">
            <v>No Students</v>
          </cell>
          <cell r="V887" t="str">
            <v>No Students</v>
          </cell>
          <cell r="W887" t="str">
            <v>No Students</v>
          </cell>
          <cell r="X887" t="str">
            <v>No Students</v>
          </cell>
          <cell r="Y887" t="str">
            <v>No Students</v>
          </cell>
          <cell r="Z887" t="str">
            <v>No Students</v>
          </cell>
          <cell r="AA887" t="str">
            <v>No Students</v>
          </cell>
          <cell r="AB887" t="str">
            <v>No Students</v>
          </cell>
          <cell r="AC887">
            <v>437</v>
          </cell>
          <cell r="AD887">
            <v>444</v>
          </cell>
          <cell r="AE887">
            <v>395</v>
          </cell>
          <cell r="AF887">
            <v>312</v>
          </cell>
          <cell r="AG887">
            <v>0.74839999999999995</v>
          </cell>
        </row>
        <row r="888">
          <cell r="C888">
            <v>3640</v>
          </cell>
          <cell r="D888" t="str">
            <v>Kentridge High School</v>
          </cell>
          <cell r="E888">
            <v>0</v>
          </cell>
          <cell r="F888">
            <v>0</v>
          </cell>
          <cell r="G888">
            <v>0</v>
          </cell>
          <cell r="H888">
            <v>0</v>
          </cell>
          <cell r="I888">
            <v>0</v>
          </cell>
          <cell r="J888">
            <v>0</v>
          </cell>
          <cell r="K888">
            <v>0</v>
          </cell>
          <cell r="L888">
            <v>0</v>
          </cell>
          <cell r="M888">
            <v>0</v>
          </cell>
          <cell r="N888">
            <v>0</v>
          </cell>
          <cell r="O888">
            <v>545</v>
          </cell>
          <cell r="P888">
            <v>545</v>
          </cell>
          <cell r="Q888">
            <v>488</v>
          </cell>
          <cell r="R888">
            <v>429</v>
          </cell>
          <cell r="S888" t="str">
            <v>No Students</v>
          </cell>
          <cell r="T888" t="str">
            <v>No Students</v>
          </cell>
          <cell r="U888" t="str">
            <v>No Students</v>
          </cell>
          <cell r="V888" t="str">
            <v>No Students</v>
          </cell>
          <cell r="W888" t="str">
            <v>No Students</v>
          </cell>
          <cell r="X888" t="str">
            <v>No Students</v>
          </cell>
          <cell r="Y888" t="str">
            <v>No Students</v>
          </cell>
          <cell r="Z888" t="str">
            <v>No Students</v>
          </cell>
          <cell r="AA888" t="str">
            <v>No Students</v>
          </cell>
          <cell r="AB888" t="str">
            <v>No Students</v>
          </cell>
          <cell r="AC888">
            <v>230</v>
          </cell>
          <cell r="AD888">
            <v>207</v>
          </cell>
          <cell r="AE888">
            <v>198</v>
          </cell>
          <cell r="AF888">
            <v>163</v>
          </cell>
          <cell r="AG888">
            <v>0.39760000000000001</v>
          </cell>
        </row>
        <row r="889">
          <cell r="C889">
            <v>4128</v>
          </cell>
          <cell r="D889" t="str">
            <v>Kentwood High School</v>
          </cell>
          <cell r="E889">
            <v>0</v>
          </cell>
          <cell r="F889">
            <v>0</v>
          </cell>
          <cell r="G889">
            <v>0</v>
          </cell>
          <cell r="H889">
            <v>0</v>
          </cell>
          <cell r="I889">
            <v>0</v>
          </cell>
          <cell r="J889">
            <v>0</v>
          </cell>
          <cell r="K889">
            <v>0</v>
          </cell>
          <cell r="L889">
            <v>0</v>
          </cell>
          <cell r="M889">
            <v>0</v>
          </cell>
          <cell r="N889">
            <v>0</v>
          </cell>
          <cell r="O889">
            <v>456</v>
          </cell>
          <cell r="P889">
            <v>455</v>
          </cell>
          <cell r="Q889">
            <v>454</v>
          </cell>
          <cell r="R889">
            <v>372</v>
          </cell>
          <cell r="S889" t="str">
            <v>No Students</v>
          </cell>
          <cell r="T889" t="str">
            <v>No Students</v>
          </cell>
          <cell r="U889" t="str">
            <v>No Students</v>
          </cell>
          <cell r="V889" t="str">
            <v>No Students</v>
          </cell>
          <cell r="W889" t="str">
            <v>No Students</v>
          </cell>
          <cell r="X889" t="str">
            <v>No Students</v>
          </cell>
          <cell r="Y889" t="str">
            <v>No Students</v>
          </cell>
          <cell r="Z889" t="str">
            <v>No Students</v>
          </cell>
          <cell r="AA889" t="str">
            <v>No Students</v>
          </cell>
          <cell r="AB889" t="str">
            <v>No Students</v>
          </cell>
          <cell r="AC889">
            <v>222</v>
          </cell>
          <cell r="AD889">
            <v>227</v>
          </cell>
          <cell r="AE889">
            <v>186</v>
          </cell>
          <cell r="AF889">
            <v>169</v>
          </cell>
          <cell r="AG889">
            <v>0.46289999999999998</v>
          </cell>
        </row>
        <row r="890">
          <cell r="C890">
            <v>3550</v>
          </cell>
          <cell r="D890" t="str">
            <v>Lake Youngs Elementary School</v>
          </cell>
          <cell r="E890">
            <v>61</v>
          </cell>
          <cell r="F890">
            <v>0</v>
          </cell>
          <cell r="G890">
            <v>65</v>
          </cell>
          <cell r="H890">
            <v>59</v>
          </cell>
          <cell r="I890">
            <v>75</v>
          </cell>
          <cell r="J890">
            <v>86</v>
          </cell>
          <cell r="K890">
            <v>85</v>
          </cell>
          <cell r="L890">
            <v>69</v>
          </cell>
          <cell r="M890">
            <v>0</v>
          </cell>
          <cell r="N890">
            <v>0</v>
          </cell>
          <cell r="O890">
            <v>0</v>
          </cell>
          <cell r="P890">
            <v>0</v>
          </cell>
          <cell r="Q890">
            <v>0</v>
          </cell>
          <cell r="R890">
            <v>0</v>
          </cell>
          <cell r="S890">
            <v>19</v>
          </cell>
          <cell r="T890" t="str">
            <v>No Students</v>
          </cell>
          <cell r="U890">
            <v>20</v>
          </cell>
          <cell r="V890">
            <v>24</v>
          </cell>
          <cell r="W890">
            <v>34</v>
          </cell>
          <cell r="X890">
            <v>24</v>
          </cell>
          <cell r="Y890">
            <v>27</v>
          </cell>
          <cell r="Z890">
            <v>21</v>
          </cell>
          <cell r="AA890" t="str">
            <v>No Students</v>
          </cell>
          <cell r="AB890" t="str">
            <v>No Students</v>
          </cell>
          <cell r="AC890" t="str">
            <v>No Students</v>
          </cell>
          <cell r="AD890" t="str">
            <v>No Students</v>
          </cell>
          <cell r="AE890" t="str">
            <v>No Students</v>
          </cell>
          <cell r="AF890" t="str">
            <v>No Students</v>
          </cell>
          <cell r="AG890">
            <v>0.33800000000000002</v>
          </cell>
        </row>
        <row r="891">
          <cell r="C891">
            <v>4294</v>
          </cell>
          <cell r="D891" t="str">
            <v>Martin Sortun Elementary School</v>
          </cell>
          <cell r="E891">
            <v>68</v>
          </cell>
          <cell r="F891">
            <v>0</v>
          </cell>
          <cell r="G891">
            <v>76</v>
          </cell>
          <cell r="H891">
            <v>84</v>
          </cell>
          <cell r="I891">
            <v>80</v>
          </cell>
          <cell r="J891">
            <v>80</v>
          </cell>
          <cell r="K891">
            <v>78</v>
          </cell>
          <cell r="L891">
            <v>75</v>
          </cell>
          <cell r="M891">
            <v>0</v>
          </cell>
          <cell r="N891">
            <v>0</v>
          </cell>
          <cell r="O891">
            <v>0</v>
          </cell>
          <cell r="P891">
            <v>0</v>
          </cell>
          <cell r="Q891">
            <v>0</v>
          </cell>
          <cell r="R891">
            <v>0</v>
          </cell>
          <cell r="S891">
            <v>34</v>
          </cell>
          <cell r="T891" t="str">
            <v>No Students</v>
          </cell>
          <cell r="U891">
            <v>41</v>
          </cell>
          <cell r="V891">
            <v>43</v>
          </cell>
          <cell r="W891">
            <v>52</v>
          </cell>
          <cell r="X891">
            <v>53</v>
          </cell>
          <cell r="Y891">
            <v>51</v>
          </cell>
          <cell r="Z891">
            <v>43</v>
          </cell>
          <cell r="AA891" t="str">
            <v>No Students</v>
          </cell>
          <cell r="AB891" t="str">
            <v>No Students</v>
          </cell>
          <cell r="AC891" t="str">
            <v>No Students</v>
          </cell>
          <cell r="AD891" t="str">
            <v>No Students</v>
          </cell>
          <cell r="AE891" t="str">
            <v>No Students</v>
          </cell>
          <cell r="AF891" t="str">
            <v>No Students</v>
          </cell>
          <cell r="AG891">
            <v>0.58599999999999997</v>
          </cell>
        </row>
        <row r="892">
          <cell r="C892">
            <v>4127</v>
          </cell>
          <cell r="D892" t="str">
            <v>Mattson Middle School</v>
          </cell>
          <cell r="E892">
            <v>0</v>
          </cell>
          <cell r="F892">
            <v>0</v>
          </cell>
          <cell r="G892">
            <v>0</v>
          </cell>
          <cell r="H892">
            <v>0</v>
          </cell>
          <cell r="I892">
            <v>0</v>
          </cell>
          <cell r="J892">
            <v>0</v>
          </cell>
          <cell r="K892">
            <v>0</v>
          </cell>
          <cell r="L892">
            <v>0</v>
          </cell>
          <cell r="M892">
            <v>304</v>
          </cell>
          <cell r="N892">
            <v>314</v>
          </cell>
          <cell r="O892">
            <v>0</v>
          </cell>
          <cell r="P892">
            <v>0</v>
          </cell>
          <cell r="Q892">
            <v>0</v>
          </cell>
          <cell r="R892">
            <v>0</v>
          </cell>
          <cell r="S892" t="str">
            <v>No Students</v>
          </cell>
          <cell r="T892" t="str">
            <v>No Students</v>
          </cell>
          <cell r="U892" t="str">
            <v>No Students</v>
          </cell>
          <cell r="V892" t="str">
            <v>No Students</v>
          </cell>
          <cell r="W892" t="str">
            <v>No Students</v>
          </cell>
          <cell r="X892" t="str">
            <v>No Students</v>
          </cell>
          <cell r="Y892" t="str">
            <v>No Students</v>
          </cell>
          <cell r="Z892" t="str">
            <v>No Students</v>
          </cell>
          <cell r="AA892">
            <v>159</v>
          </cell>
          <cell r="AB892">
            <v>156</v>
          </cell>
          <cell r="AC892" t="str">
            <v>No Students</v>
          </cell>
          <cell r="AD892" t="str">
            <v>No Students</v>
          </cell>
          <cell r="AE892" t="str">
            <v>No Students</v>
          </cell>
          <cell r="AF892" t="str">
            <v>No Students</v>
          </cell>
          <cell r="AG892">
            <v>0.50970000000000004</v>
          </cell>
        </row>
        <row r="893">
          <cell r="C893">
            <v>4465</v>
          </cell>
          <cell r="D893" t="str">
            <v>Meadow Ridge Elementary School</v>
          </cell>
          <cell r="E893">
            <v>51</v>
          </cell>
          <cell r="F893">
            <v>0</v>
          </cell>
          <cell r="G893">
            <v>41</v>
          </cell>
          <cell r="H893">
            <v>46</v>
          </cell>
          <cell r="I893">
            <v>37</v>
          </cell>
          <cell r="J893">
            <v>52</v>
          </cell>
          <cell r="K893">
            <v>47</v>
          </cell>
          <cell r="L893">
            <v>41</v>
          </cell>
          <cell r="M893">
            <v>0</v>
          </cell>
          <cell r="N893">
            <v>0</v>
          </cell>
          <cell r="O893">
            <v>0</v>
          </cell>
          <cell r="P893">
            <v>0</v>
          </cell>
          <cell r="Q893">
            <v>0</v>
          </cell>
          <cell r="R893">
            <v>0</v>
          </cell>
          <cell r="S893">
            <v>26</v>
          </cell>
          <cell r="T893" t="str">
            <v>No Students</v>
          </cell>
          <cell r="U893">
            <v>28</v>
          </cell>
          <cell r="V893">
            <v>34</v>
          </cell>
          <cell r="W893">
            <v>26</v>
          </cell>
          <cell r="X893">
            <v>32</v>
          </cell>
          <cell r="Y893">
            <v>36</v>
          </cell>
          <cell r="Z893">
            <v>24</v>
          </cell>
          <cell r="AA893" t="str">
            <v>No Students</v>
          </cell>
          <cell r="AB893" t="str">
            <v>No Students</v>
          </cell>
          <cell r="AC893" t="str">
            <v>No Students</v>
          </cell>
          <cell r="AD893" t="str">
            <v>No Students</v>
          </cell>
          <cell r="AE893" t="str">
            <v>No Students</v>
          </cell>
          <cell r="AF893" t="str">
            <v>No Students</v>
          </cell>
          <cell r="AG893">
            <v>0.65400000000000003</v>
          </cell>
        </row>
        <row r="894">
          <cell r="C894">
            <v>3764</v>
          </cell>
          <cell r="D894" t="str">
            <v>Meeker Middle School</v>
          </cell>
          <cell r="E894">
            <v>0</v>
          </cell>
          <cell r="F894">
            <v>0</v>
          </cell>
          <cell r="G894">
            <v>0</v>
          </cell>
          <cell r="H894">
            <v>0</v>
          </cell>
          <cell r="I894">
            <v>0</v>
          </cell>
          <cell r="J894">
            <v>0</v>
          </cell>
          <cell r="K894">
            <v>0</v>
          </cell>
          <cell r="L894">
            <v>0</v>
          </cell>
          <cell r="M894">
            <v>280</v>
          </cell>
          <cell r="N894">
            <v>320</v>
          </cell>
          <cell r="O894">
            <v>0</v>
          </cell>
          <cell r="P894">
            <v>0</v>
          </cell>
          <cell r="Q894">
            <v>0</v>
          </cell>
          <cell r="R894">
            <v>0</v>
          </cell>
          <cell r="S894" t="str">
            <v>No Students</v>
          </cell>
          <cell r="T894" t="str">
            <v>No Students</v>
          </cell>
          <cell r="U894" t="str">
            <v>No Students</v>
          </cell>
          <cell r="V894" t="str">
            <v>No Students</v>
          </cell>
          <cell r="W894" t="str">
            <v>No Students</v>
          </cell>
          <cell r="X894" t="str">
            <v>No Students</v>
          </cell>
          <cell r="Y894" t="str">
            <v>No Students</v>
          </cell>
          <cell r="Z894" t="str">
            <v>No Students</v>
          </cell>
          <cell r="AA894">
            <v>212</v>
          </cell>
          <cell r="AB894">
            <v>223</v>
          </cell>
          <cell r="AC894" t="str">
            <v>No Students</v>
          </cell>
          <cell r="AD894" t="str">
            <v>No Students</v>
          </cell>
          <cell r="AE894" t="str">
            <v>No Students</v>
          </cell>
          <cell r="AF894" t="str">
            <v>No Students</v>
          </cell>
          <cell r="AG894">
            <v>0.72499999999999998</v>
          </cell>
        </row>
        <row r="895">
          <cell r="C895">
            <v>2565</v>
          </cell>
          <cell r="D895" t="str">
            <v>Meridian Elementary School</v>
          </cell>
          <cell r="E895">
            <v>63</v>
          </cell>
          <cell r="F895">
            <v>0</v>
          </cell>
          <cell r="G895">
            <v>88</v>
          </cell>
          <cell r="H895">
            <v>67</v>
          </cell>
          <cell r="I895">
            <v>85</v>
          </cell>
          <cell r="J895">
            <v>78</v>
          </cell>
          <cell r="K895">
            <v>76</v>
          </cell>
          <cell r="L895">
            <v>69</v>
          </cell>
          <cell r="M895">
            <v>0</v>
          </cell>
          <cell r="N895">
            <v>0</v>
          </cell>
          <cell r="O895">
            <v>0</v>
          </cell>
          <cell r="P895">
            <v>0</v>
          </cell>
          <cell r="Q895">
            <v>0</v>
          </cell>
          <cell r="R895">
            <v>0</v>
          </cell>
          <cell r="S895">
            <v>22</v>
          </cell>
          <cell r="T895" t="str">
            <v>No Students</v>
          </cell>
          <cell r="U895">
            <v>38</v>
          </cell>
          <cell r="V895">
            <v>28</v>
          </cell>
          <cell r="W895">
            <v>46</v>
          </cell>
          <cell r="X895">
            <v>34</v>
          </cell>
          <cell r="Y895">
            <v>40</v>
          </cell>
          <cell r="Z895">
            <v>40</v>
          </cell>
          <cell r="AA895" t="str">
            <v>No Students</v>
          </cell>
          <cell r="AB895" t="str">
            <v>No Students</v>
          </cell>
          <cell r="AC895" t="str">
            <v>No Students</v>
          </cell>
          <cell r="AD895" t="str">
            <v>No Students</v>
          </cell>
          <cell r="AE895" t="str">
            <v>No Students</v>
          </cell>
          <cell r="AF895" t="str">
            <v>No Students</v>
          </cell>
          <cell r="AG895">
            <v>0.47149999999999997</v>
          </cell>
        </row>
        <row r="896">
          <cell r="C896">
            <v>3233</v>
          </cell>
          <cell r="D896" t="str">
            <v>Meridian Middle School</v>
          </cell>
          <cell r="E896">
            <v>0</v>
          </cell>
          <cell r="F896">
            <v>0</v>
          </cell>
          <cell r="G896">
            <v>0</v>
          </cell>
          <cell r="H896">
            <v>0</v>
          </cell>
          <cell r="I896">
            <v>0</v>
          </cell>
          <cell r="J896">
            <v>0</v>
          </cell>
          <cell r="K896">
            <v>0</v>
          </cell>
          <cell r="L896">
            <v>0</v>
          </cell>
          <cell r="M896">
            <v>289</v>
          </cell>
          <cell r="N896">
            <v>269</v>
          </cell>
          <cell r="O896">
            <v>0</v>
          </cell>
          <cell r="P896">
            <v>0</v>
          </cell>
          <cell r="Q896">
            <v>0</v>
          </cell>
          <cell r="R896">
            <v>0</v>
          </cell>
          <cell r="S896" t="str">
            <v>No Students</v>
          </cell>
          <cell r="T896" t="str">
            <v>No Students</v>
          </cell>
          <cell r="U896" t="str">
            <v>No Students</v>
          </cell>
          <cell r="V896" t="str">
            <v>No Students</v>
          </cell>
          <cell r="W896" t="str">
            <v>No Students</v>
          </cell>
          <cell r="X896" t="str">
            <v>No Students</v>
          </cell>
          <cell r="Y896" t="str">
            <v>No Students</v>
          </cell>
          <cell r="Z896" t="str">
            <v>No Students</v>
          </cell>
          <cell r="AA896">
            <v>205</v>
          </cell>
          <cell r="AB896">
            <v>171</v>
          </cell>
          <cell r="AC896" t="str">
            <v>No Students</v>
          </cell>
          <cell r="AD896" t="str">
            <v>No Students</v>
          </cell>
          <cell r="AE896" t="str">
            <v>No Students</v>
          </cell>
          <cell r="AF896" t="str">
            <v>No Students</v>
          </cell>
          <cell r="AG896">
            <v>0.67379999999999995</v>
          </cell>
        </row>
        <row r="897">
          <cell r="C897">
            <v>5016</v>
          </cell>
          <cell r="D897" t="str">
            <v>Mill Creek Middle School</v>
          </cell>
          <cell r="E897">
            <v>0</v>
          </cell>
          <cell r="F897">
            <v>0</v>
          </cell>
          <cell r="G897">
            <v>0</v>
          </cell>
          <cell r="H897">
            <v>0</v>
          </cell>
          <cell r="I897">
            <v>0</v>
          </cell>
          <cell r="J897">
            <v>0</v>
          </cell>
          <cell r="K897">
            <v>0</v>
          </cell>
          <cell r="L897">
            <v>0</v>
          </cell>
          <cell r="M897">
            <v>380</v>
          </cell>
          <cell r="N897">
            <v>411</v>
          </cell>
          <cell r="O897">
            <v>0</v>
          </cell>
          <cell r="P897">
            <v>0</v>
          </cell>
          <cell r="Q897">
            <v>0</v>
          </cell>
          <cell r="R897">
            <v>0</v>
          </cell>
          <cell r="S897" t="str">
            <v>No Students</v>
          </cell>
          <cell r="T897" t="str">
            <v>No Students</v>
          </cell>
          <cell r="U897" t="str">
            <v>No Students</v>
          </cell>
          <cell r="V897" t="str">
            <v>No Students</v>
          </cell>
          <cell r="W897" t="str">
            <v>No Students</v>
          </cell>
          <cell r="X897" t="str">
            <v>No Students</v>
          </cell>
          <cell r="Y897" t="str">
            <v>No Students</v>
          </cell>
          <cell r="Z897" t="str">
            <v>No Students</v>
          </cell>
          <cell r="AA897">
            <v>306</v>
          </cell>
          <cell r="AB897">
            <v>336</v>
          </cell>
          <cell r="AC897" t="str">
            <v>No Students</v>
          </cell>
          <cell r="AD897" t="str">
            <v>No Students</v>
          </cell>
          <cell r="AE897" t="str">
            <v>No Students</v>
          </cell>
          <cell r="AF897" t="str">
            <v>No Students</v>
          </cell>
          <cell r="AG897">
            <v>0.81159999999999999</v>
          </cell>
        </row>
        <row r="898">
          <cell r="C898">
            <v>4581</v>
          </cell>
          <cell r="D898" t="str">
            <v>Millennium Elementary School</v>
          </cell>
          <cell r="E898">
            <v>69</v>
          </cell>
          <cell r="F898">
            <v>0</v>
          </cell>
          <cell r="G898">
            <v>71</v>
          </cell>
          <cell r="H898">
            <v>53</v>
          </cell>
          <cell r="I898">
            <v>78</v>
          </cell>
          <cell r="J898">
            <v>63</v>
          </cell>
          <cell r="K898">
            <v>77</v>
          </cell>
          <cell r="L898">
            <v>73</v>
          </cell>
          <cell r="M898">
            <v>0</v>
          </cell>
          <cell r="N898">
            <v>0</v>
          </cell>
          <cell r="O898">
            <v>0</v>
          </cell>
          <cell r="P898">
            <v>0</v>
          </cell>
          <cell r="Q898">
            <v>0</v>
          </cell>
          <cell r="R898">
            <v>0</v>
          </cell>
          <cell r="S898">
            <v>40</v>
          </cell>
          <cell r="T898" t="str">
            <v>No Students</v>
          </cell>
          <cell r="U898">
            <v>48</v>
          </cell>
          <cell r="V898">
            <v>43</v>
          </cell>
          <cell r="W898">
            <v>63</v>
          </cell>
          <cell r="X898">
            <v>50</v>
          </cell>
          <cell r="Y898">
            <v>61</v>
          </cell>
          <cell r="Z898">
            <v>57</v>
          </cell>
          <cell r="AA898" t="str">
            <v>No Students</v>
          </cell>
          <cell r="AB898" t="str">
            <v>No Students</v>
          </cell>
          <cell r="AC898" t="str">
            <v>No Students</v>
          </cell>
          <cell r="AD898" t="str">
            <v>No Students</v>
          </cell>
          <cell r="AE898" t="str">
            <v>No Students</v>
          </cell>
          <cell r="AF898" t="str">
            <v>No Students</v>
          </cell>
          <cell r="AG898">
            <v>0.74790000000000001</v>
          </cell>
        </row>
        <row r="899">
          <cell r="C899">
            <v>4356</v>
          </cell>
          <cell r="D899" t="str">
            <v>Neely O Brien Elementary School</v>
          </cell>
          <cell r="E899">
            <v>72</v>
          </cell>
          <cell r="F899">
            <v>0</v>
          </cell>
          <cell r="G899">
            <v>78</v>
          </cell>
          <cell r="H899">
            <v>71</v>
          </cell>
          <cell r="I899">
            <v>78</v>
          </cell>
          <cell r="J899">
            <v>74</v>
          </cell>
          <cell r="K899">
            <v>79</v>
          </cell>
          <cell r="L899">
            <v>82</v>
          </cell>
          <cell r="M899">
            <v>0</v>
          </cell>
          <cell r="N899">
            <v>0</v>
          </cell>
          <cell r="O899">
            <v>0</v>
          </cell>
          <cell r="P899">
            <v>0</v>
          </cell>
          <cell r="Q899">
            <v>0</v>
          </cell>
          <cell r="R899">
            <v>0</v>
          </cell>
          <cell r="S899">
            <v>33</v>
          </cell>
          <cell r="T899" t="str">
            <v>No Students</v>
          </cell>
          <cell r="U899">
            <v>54</v>
          </cell>
          <cell r="V899">
            <v>46</v>
          </cell>
          <cell r="W899">
            <v>61</v>
          </cell>
          <cell r="X899">
            <v>61</v>
          </cell>
          <cell r="Y899">
            <v>60</v>
          </cell>
          <cell r="Z899">
            <v>65</v>
          </cell>
          <cell r="AA899" t="str">
            <v>No Students</v>
          </cell>
          <cell r="AB899" t="str">
            <v>No Students</v>
          </cell>
          <cell r="AC899" t="str">
            <v>No Students</v>
          </cell>
          <cell r="AD899" t="str">
            <v>No Students</v>
          </cell>
          <cell r="AE899" t="str">
            <v>No Students</v>
          </cell>
          <cell r="AF899" t="str">
            <v>No Students</v>
          </cell>
          <cell r="AG899">
            <v>0.71160000000000001</v>
          </cell>
        </row>
        <row r="900">
          <cell r="C900">
            <v>4485</v>
          </cell>
          <cell r="D900" t="str">
            <v>Northwood Middle School</v>
          </cell>
          <cell r="E900">
            <v>0</v>
          </cell>
          <cell r="F900">
            <v>0</v>
          </cell>
          <cell r="G900">
            <v>0</v>
          </cell>
          <cell r="H900">
            <v>0</v>
          </cell>
          <cell r="I900">
            <v>0</v>
          </cell>
          <cell r="J900">
            <v>0</v>
          </cell>
          <cell r="K900">
            <v>0</v>
          </cell>
          <cell r="L900">
            <v>0</v>
          </cell>
          <cell r="M900">
            <v>267</v>
          </cell>
          <cell r="N900">
            <v>280</v>
          </cell>
          <cell r="O900">
            <v>0</v>
          </cell>
          <cell r="P900">
            <v>0</v>
          </cell>
          <cell r="Q900">
            <v>0</v>
          </cell>
          <cell r="R900">
            <v>0</v>
          </cell>
          <cell r="S900" t="str">
            <v>No Students</v>
          </cell>
          <cell r="T900" t="str">
            <v>No Students</v>
          </cell>
          <cell r="U900" t="str">
            <v>No Students</v>
          </cell>
          <cell r="V900" t="str">
            <v>No Students</v>
          </cell>
          <cell r="W900" t="str">
            <v>No Students</v>
          </cell>
          <cell r="X900" t="str">
            <v>No Students</v>
          </cell>
          <cell r="Y900" t="str">
            <v>No Students</v>
          </cell>
          <cell r="Z900" t="str">
            <v>No Students</v>
          </cell>
          <cell r="AA900">
            <v>73</v>
          </cell>
          <cell r="AB900">
            <v>93</v>
          </cell>
          <cell r="AC900" t="str">
            <v>No Students</v>
          </cell>
          <cell r="AD900" t="str">
            <v>No Students</v>
          </cell>
          <cell r="AE900" t="str">
            <v>No Students</v>
          </cell>
          <cell r="AF900" t="str">
            <v>No Students</v>
          </cell>
          <cell r="AG900">
            <v>0.30349999999999999</v>
          </cell>
        </row>
        <row r="901">
          <cell r="C901">
            <v>5178</v>
          </cell>
          <cell r="D901" t="str">
            <v>Panther Lake Elementary School</v>
          </cell>
          <cell r="E901">
            <v>68</v>
          </cell>
          <cell r="F901">
            <v>0</v>
          </cell>
          <cell r="G901">
            <v>75</v>
          </cell>
          <cell r="H901">
            <v>67</v>
          </cell>
          <cell r="I901">
            <v>89</v>
          </cell>
          <cell r="J901">
            <v>80</v>
          </cell>
          <cell r="K901">
            <v>75</v>
          </cell>
          <cell r="L901">
            <v>63</v>
          </cell>
          <cell r="M901">
            <v>0</v>
          </cell>
          <cell r="N901">
            <v>0</v>
          </cell>
          <cell r="O901">
            <v>0</v>
          </cell>
          <cell r="P901">
            <v>0</v>
          </cell>
          <cell r="Q901">
            <v>0</v>
          </cell>
          <cell r="R901">
            <v>0</v>
          </cell>
          <cell r="S901">
            <v>42</v>
          </cell>
          <cell r="T901" t="str">
            <v>No Students</v>
          </cell>
          <cell r="U901">
            <v>54</v>
          </cell>
          <cell r="V901">
            <v>50</v>
          </cell>
          <cell r="W901">
            <v>71</v>
          </cell>
          <cell r="X901">
            <v>60</v>
          </cell>
          <cell r="Y901">
            <v>49</v>
          </cell>
          <cell r="Z901">
            <v>46</v>
          </cell>
          <cell r="AA901" t="str">
            <v>No Students</v>
          </cell>
          <cell r="AB901" t="str">
            <v>No Students</v>
          </cell>
          <cell r="AC901" t="str">
            <v>No Students</v>
          </cell>
          <cell r="AD901" t="str">
            <v>No Students</v>
          </cell>
          <cell r="AE901" t="str">
            <v>No Students</v>
          </cell>
          <cell r="AF901" t="str">
            <v>No Students</v>
          </cell>
          <cell r="AG901">
            <v>0.71950000000000003</v>
          </cell>
        </row>
        <row r="902">
          <cell r="C902">
            <v>3491</v>
          </cell>
          <cell r="D902" t="str">
            <v>Park Orchard Elementary School</v>
          </cell>
          <cell r="E902">
            <v>68</v>
          </cell>
          <cell r="F902">
            <v>0</v>
          </cell>
          <cell r="G902">
            <v>53</v>
          </cell>
          <cell r="H902">
            <v>63</v>
          </cell>
          <cell r="I902">
            <v>56</v>
          </cell>
          <cell r="J902">
            <v>57</v>
          </cell>
          <cell r="K902">
            <v>54</v>
          </cell>
          <cell r="L902">
            <v>45</v>
          </cell>
          <cell r="M902">
            <v>0</v>
          </cell>
          <cell r="N902">
            <v>0</v>
          </cell>
          <cell r="O902">
            <v>0</v>
          </cell>
          <cell r="P902">
            <v>0</v>
          </cell>
          <cell r="Q902">
            <v>0</v>
          </cell>
          <cell r="R902">
            <v>0</v>
          </cell>
          <cell r="S902">
            <v>45</v>
          </cell>
          <cell r="T902" t="str">
            <v>No Students</v>
          </cell>
          <cell r="U902">
            <v>41</v>
          </cell>
          <cell r="V902">
            <v>43</v>
          </cell>
          <cell r="W902">
            <v>44</v>
          </cell>
          <cell r="X902">
            <v>45</v>
          </cell>
          <cell r="Y902">
            <v>42</v>
          </cell>
          <cell r="Z902">
            <v>36</v>
          </cell>
          <cell r="AA902" t="str">
            <v>No Students</v>
          </cell>
          <cell r="AB902" t="str">
            <v>No Students</v>
          </cell>
          <cell r="AC902" t="str">
            <v>No Students</v>
          </cell>
          <cell r="AD902" t="str">
            <v>No Students</v>
          </cell>
          <cell r="AE902" t="str">
            <v>No Students</v>
          </cell>
          <cell r="AF902" t="str">
            <v>No Students</v>
          </cell>
          <cell r="AG902">
            <v>0.74750000000000005</v>
          </cell>
        </row>
        <row r="903">
          <cell r="C903">
            <v>3593</v>
          </cell>
          <cell r="D903" t="str">
            <v>Pine Tree Elementary School</v>
          </cell>
          <cell r="E903">
            <v>55</v>
          </cell>
          <cell r="F903">
            <v>0</v>
          </cell>
          <cell r="G903">
            <v>69</v>
          </cell>
          <cell r="H903">
            <v>51</v>
          </cell>
          <cell r="I903">
            <v>65</v>
          </cell>
          <cell r="J903">
            <v>63</v>
          </cell>
          <cell r="K903">
            <v>50</v>
          </cell>
          <cell r="L903">
            <v>55</v>
          </cell>
          <cell r="M903">
            <v>0</v>
          </cell>
          <cell r="N903">
            <v>0</v>
          </cell>
          <cell r="O903">
            <v>0</v>
          </cell>
          <cell r="P903">
            <v>0</v>
          </cell>
          <cell r="Q903">
            <v>0</v>
          </cell>
          <cell r="R903">
            <v>0</v>
          </cell>
          <cell r="S903">
            <v>33</v>
          </cell>
          <cell r="T903" t="str">
            <v>No Students</v>
          </cell>
          <cell r="U903">
            <v>44</v>
          </cell>
          <cell r="V903">
            <v>41</v>
          </cell>
          <cell r="W903">
            <v>49</v>
          </cell>
          <cell r="X903">
            <v>50</v>
          </cell>
          <cell r="Y903">
            <v>40</v>
          </cell>
          <cell r="Z903">
            <v>45</v>
          </cell>
          <cell r="AA903" t="str">
            <v>No Students</v>
          </cell>
          <cell r="AB903" t="str">
            <v>No Students</v>
          </cell>
          <cell r="AC903" t="str">
            <v>No Students</v>
          </cell>
          <cell r="AD903" t="str">
            <v>No Students</v>
          </cell>
          <cell r="AE903" t="str">
            <v>No Students</v>
          </cell>
          <cell r="AF903" t="str">
            <v>No Students</v>
          </cell>
          <cell r="AG903">
            <v>0.74019999999999997</v>
          </cell>
        </row>
        <row r="904">
          <cell r="C904">
            <v>4293</v>
          </cell>
          <cell r="D904" t="str">
            <v>Ridgewood Elementary School</v>
          </cell>
          <cell r="E904">
            <v>74</v>
          </cell>
          <cell r="F904">
            <v>0</v>
          </cell>
          <cell r="G904">
            <v>70</v>
          </cell>
          <cell r="H904">
            <v>67</v>
          </cell>
          <cell r="I904">
            <v>60</v>
          </cell>
          <cell r="J904">
            <v>78</v>
          </cell>
          <cell r="K904">
            <v>77</v>
          </cell>
          <cell r="L904">
            <v>69</v>
          </cell>
          <cell r="M904">
            <v>0</v>
          </cell>
          <cell r="N904">
            <v>0</v>
          </cell>
          <cell r="O904">
            <v>0</v>
          </cell>
          <cell r="P904">
            <v>0</v>
          </cell>
          <cell r="Q904">
            <v>0</v>
          </cell>
          <cell r="R904">
            <v>0</v>
          </cell>
          <cell r="S904">
            <v>15</v>
          </cell>
          <cell r="T904" t="str">
            <v>No Students</v>
          </cell>
          <cell r="U904">
            <v>19</v>
          </cell>
          <cell r="V904" t="str">
            <v>N&lt;10</v>
          </cell>
          <cell r="W904">
            <v>12</v>
          </cell>
          <cell r="X904">
            <v>21</v>
          </cell>
          <cell r="Y904">
            <v>15</v>
          </cell>
          <cell r="Z904">
            <v>16</v>
          </cell>
          <cell r="AA904" t="str">
            <v>No Students</v>
          </cell>
          <cell r="AB904" t="str">
            <v>No Students</v>
          </cell>
          <cell r="AC904" t="str">
            <v>No Students</v>
          </cell>
          <cell r="AD904" t="str">
            <v>No Students</v>
          </cell>
          <cell r="AE904" t="str">
            <v>No Students</v>
          </cell>
          <cell r="AF904" t="str">
            <v>No Students</v>
          </cell>
          <cell r="AG904">
            <v>0.2162</v>
          </cell>
        </row>
        <row r="905">
          <cell r="C905">
            <v>5677</v>
          </cell>
          <cell r="D905" t="str">
            <v>River Ridge Elementary</v>
          </cell>
          <cell r="E905">
            <v>108</v>
          </cell>
          <cell r="F905">
            <v>0</v>
          </cell>
          <cell r="G905">
            <v>106</v>
          </cell>
          <cell r="H905">
            <v>89</v>
          </cell>
          <cell r="I905">
            <v>84</v>
          </cell>
          <cell r="J905">
            <v>91</v>
          </cell>
          <cell r="K905">
            <v>70</v>
          </cell>
          <cell r="L905">
            <v>75</v>
          </cell>
          <cell r="M905">
            <v>0</v>
          </cell>
          <cell r="N905">
            <v>0</v>
          </cell>
          <cell r="O905">
            <v>0</v>
          </cell>
          <cell r="P905">
            <v>0</v>
          </cell>
          <cell r="Q905">
            <v>0</v>
          </cell>
          <cell r="R905">
            <v>0</v>
          </cell>
          <cell r="S905">
            <v>68</v>
          </cell>
          <cell r="T905" t="str">
            <v>No Students</v>
          </cell>
          <cell r="U905">
            <v>76</v>
          </cell>
          <cell r="V905">
            <v>66</v>
          </cell>
          <cell r="W905">
            <v>67</v>
          </cell>
          <cell r="X905">
            <v>76</v>
          </cell>
          <cell r="Y905">
            <v>59</v>
          </cell>
          <cell r="Z905">
            <v>51</v>
          </cell>
          <cell r="AA905" t="str">
            <v>No Students</v>
          </cell>
          <cell r="AB905" t="str">
            <v>No Students</v>
          </cell>
          <cell r="AC905" t="str">
            <v>No Students</v>
          </cell>
          <cell r="AD905" t="str">
            <v>No Students</v>
          </cell>
          <cell r="AE905" t="str">
            <v>No Students</v>
          </cell>
          <cell r="AF905" t="str">
            <v>No Students</v>
          </cell>
          <cell r="AG905">
            <v>0.74319999999999997</v>
          </cell>
        </row>
        <row r="906">
          <cell r="C906">
            <v>4466</v>
          </cell>
          <cell r="D906" t="str">
            <v>Sawyer Woods Elementary School</v>
          </cell>
          <cell r="E906">
            <v>58</v>
          </cell>
          <cell r="F906">
            <v>0</v>
          </cell>
          <cell r="G906">
            <v>45</v>
          </cell>
          <cell r="H906">
            <v>62</v>
          </cell>
          <cell r="I906">
            <v>59</v>
          </cell>
          <cell r="J906">
            <v>64</v>
          </cell>
          <cell r="K906">
            <v>63</v>
          </cell>
          <cell r="L906">
            <v>59</v>
          </cell>
          <cell r="M906">
            <v>0</v>
          </cell>
          <cell r="N906">
            <v>0</v>
          </cell>
          <cell r="O906">
            <v>0</v>
          </cell>
          <cell r="P906">
            <v>0</v>
          </cell>
          <cell r="Q906">
            <v>0</v>
          </cell>
          <cell r="R906">
            <v>0</v>
          </cell>
          <cell r="S906">
            <v>14</v>
          </cell>
          <cell r="T906" t="str">
            <v>No Students</v>
          </cell>
          <cell r="U906">
            <v>13</v>
          </cell>
          <cell r="V906">
            <v>16</v>
          </cell>
          <cell r="W906">
            <v>20</v>
          </cell>
          <cell r="X906">
            <v>19</v>
          </cell>
          <cell r="Y906">
            <v>17</v>
          </cell>
          <cell r="Z906">
            <v>19</v>
          </cell>
          <cell r="AA906" t="str">
            <v>No Students</v>
          </cell>
          <cell r="AB906" t="str">
            <v>No Students</v>
          </cell>
          <cell r="AC906" t="str">
            <v>No Students</v>
          </cell>
          <cell r="AD906" t="str">
            <v>No Students</v>
          </cell>
          <cell r="AE906" t="str">
            <v>No Students</v>
          </cell>
          <cell r="AF906" t="str">
            <v>No Students</v>
          </cell>
          <cell r="AG906">
            <v>0.2878</v>
          </cell>
        </row>
        <row r="907">
          <cell r="C907">
            <v>3389</v>
          </cell>
          <cell r="D907" t="str">
            <v>Scenic Hill Elementary School</v>
          </cell>
          <cell r="E907">
            <v>77</v>
          </cell>
          <cell r="F907">
            <v>0</v>
          </cell>
          <cell r="G907">
            <v>74</v>
          </cell>
          <cell r="H907">
            <v>71</v>
          </cell>
          <cell r="I907">
            <v>99</v>
          </cell>
          <cell r="J907">
            <v>78</v>
          </cell>
          <cell r="K907">
            <v>71</v>
          </cell>
          <cell r="L907">
            <v>82</v>
          </cell>
          <cell r="M907">
            <v>0</v>
          </cell>
          <cell r="N907">
            <v>0</v>
          </cell>
          <cell r="O907">
            <v>0</v>
          </cell>
          <cell r="P907">
            <v>0</v>
          </cell>
          <cell r="Q907">
            <v>0</v>
          </cell>
          <cell r="R907">
            <v>0</v>
          </cell>
          <cell r="S907">
            <v>49</v>
          </cell>
          <cell r="T907" t="str">
            <v>No Students</v>
          </cell>
          <cell r="U907">
            <v>53</v>
          </cell>
          <cell r="V907">
            <v>56</v>
          </cell>
          <cell r="W907">
            <v>82</v>
          </cell>
          <cell r="X907">
            <v>56</v>
          </cell>
          <cell r="Y907">
            <v>60</v>
          </cell>
          <cell r="Z907">
            <v>64</v>
          </cell>
          <cell r="AA907" t="str">
            <v>No Students</v>
          </cell>
          <cell r="AB907" t="str">
            <v>No Students</v>
          </cell>
          <cell r="AC907" t="str">
            <v>No Students</v>
          </cell>
          <cell r="AD907" t="str">
            <v>No Students</v>
          </cell>
          <cell r="AE907" t="str">
            <v>No Students</v>
          </cell>
          <cell r="AF907" t="str">
            <v>No Students</v>
          </cell>
          <cell r="AG907">
            <v>0.76090000000000002</v>
          </cell>
        </row>
        <row r="908">
          <cell r="C908">
            <v>3707</v>
          </cell>
          <cell r="D908" t="str">
            <v>Soos Creek Elementary School</v>
          </cell>
          <cell r="E908">
            <v>37</v>
          </cell>
          <cell r="F908">
            <v>1</v>
          </cell>
          <cell r="G908">
            <v>58</v>
          </cell>
          <cell r="H908">
            <v>45</v>
          </cell>
          <cell r="I908">
            <v>45</v>
          </cell>
          <cell r="J908">
            <v>41</v>
          </cell>
          <cell r="K908">
            <v>50</v>
          </cell>
          <cell r="L908">
            <v>47</v>
          </cell>
          <cell r="M908">
            <v>0</v>
          </cell>
          <cell r="N908">
            <v>0</v>
          </cell>
          <cell r="O908">
            <v>0</v>
          </cell>
          <cell r="P908">
            <v>0</v>
          </cell>
          <cell r="Q908">
            <v>0</v>
          </cell>
          <cell r="R908">
            <v>0</v>
          </cell>
          <cell r="S908">
            <v>11</v>
          </cell>
          <cell r="T908" t="str">
            <v>N&lt;10</v>
          </cell>
          <cell r="U908">
            <v>30</v>
          </cell>
          <cell r="V908">
            <v>21</v>
          </cell>
          <cell r="W908">
            <v>22</v>
          </cell>
          <cell r="X908">
            <v>24</v>
          </cell>
          <cell r="Y908">
            <v>23</v>
          </cell>
          <cell r="Z908">
            <v>21</v>
          </cell>
          <cell r="AA908" t="str">
            <v>No Students</v>
          </cell>
          <cell r="AB908" t="str">
            <v>No Students</v>
          </cell>
          <cell r="AC908" t="str">
            <v>No Students</v>
          </cell>
          <cell r="AD908" t="str">
            <v>No Students</v>
          </cell>
          <cell r="AE908" t="str">
            <v>No Students</v>
          </cell>
          <cell r="AF908" t="str">
            <v>No Students</v>
          </cell>
          <cell r="AG908">
            <v>0.47220000000000001</v>
          </cell>
        </row>
        <row r="909">
          <cell r="C909">
            <v>3677</v>
          </cell>
          <cell r="D909" t="str">
            <v>Springbrook Elementary School</v>
          </cell>
          <cell r="E909">
            <v>57</v>
          </cell>
          <cell r="F909">
            <v>0</v>
          </cell>
          <cell r="G909">
            <v>52</v>
          </cell>
          <cell r="H909">
            <v>52</v>
          </cell>
          <cell r="I909">
            <v>45</v>
          </cell>
          <cell r="J909">
            <v>55</v>
          </cell>
          <cell r="K909">
            <v>53</v>
          </cell>
          <cell r="L909">
            <v>62</v>
          </cell>
          <cell r="M909">
            <v>0</v>
          </cell>
          <cell r="N909">
            <v>0</v>
          </cell>
          <cell r="O909">
            <v>0</v>
          </cell>
          <cell r="P909">
            <v>0</v>
          </cell>
          <cell r="Q909">
            <v>0</v>
          </cell>
          <cell r="R909">
            <v>0</v>
          </cell>
          <cell r="S909">
            <v>38</v>
          </cell>
          <cell r="T909" t="str">
            <v>No Students</v>
          </cell>
          <cell r="U909">
            <v>34</v>
          </cell>
          <cell r="V909">
            <v>34</v>
          </cell>
          <cell r="W909">
            <v>34</v>
          </cell>
          <cell r="X909">
            <v>42</v>
          </cell>
          <cell r="Y909">
            <v>41</v>
          </cell>
          <cell r="Z909">
            <v>45</v>
          </cell>
          <cell r="AA909" t="str">
            <v>No Students</v>
          </cell>
          <cell r="AB909" t="str">
            <v>No Students</v>
          </cell>
          <cell r="AC909" t="str">
            <v>No Students</v>
          </cell>
          <cell r="AD909" t="str">
            <v>No Students</v>
          </cell>
          <cell r="AE909" t="str">
            <v>No Students</v>
          </cell>
          <cell r="AF909" t="str">
            <v>No Students</v>
          </cell>
          <cell r="AG909">
            <v>0.71279999999999999</v>
          </cell>
        </row>
        <row r="910">
          <cell r="C910">
            <v>4420</v>
          </cell>
          <cell r="D910" t="str">
            <v>Sunrise Elementary School</v>
          </cell>
          <cell r="E910">
            <v>61</v>
          </cell>
          <cell r="F910">
            <v>0</v>
          </cell>
          <cell r="G910">
            <v>57</v>
          </cell>
          <cell r="H910">
            <v>70</v>
          </cell>
          <cell r="I910">
            <v>84</v>
          </cell>
          <cell r="J910">
            <v>79</v>
          </cell>
          <cell r="K910">
            <v>104</v>
          </cell>
          <cell r="L910">
            <v>90</v>
          </cell>
          <cell r="M910">
            <v>0</v>
          </cell>
          <cell r="N910">
            <v>0</v>
          </cell>
          <cell r="O910">
            <v>0</v>
          </cell>
          <cell r="P910">
            <v>0</v>
          </cell>
          <cell r="Q910">
            <v>0</v>
          </cell>
          <cell r="R910">
            <v>0</v>
          </cell>
          <cell r="S910">
            <v>21</v>
          </cell>
          <cell r="T910" t="str">
            <v>No Students</v>
          </cell>
          <cell r="U910">
            <v>23</v>
          </cell>
          <cell r="V910">
            <v>19</v>
          </cell>
          <cell r="W910">
            <v>41</v>
          </cell>
          <cell r="X910">
            <v>30</v>
          </cell>
          <cell r="Y910">
            <v>43</v>
          </cell>
          <cell r="Z910">
            <v>32</v>
          </cell>
          <cell r="AA910" t="str">
            <v>No Students</v>
          </cell>
          <cell r="AB910" t="str">
            <v>No Students</v>
          </cell>
          <cell r="AC910" t="str">
            <v>No Students</v>
          </cell>
          <cell r="AD910" t="str">
            <v>No Students</v>
          </cell>
          <cell r="AE910" t="str">
            <v>No Students</v>
          </cell>
          <cell r="AF910" t="str">
            <v>No Students</v>
          </cell>
          <cell r="AG910">
            <v>0.38350000000000001</v>
          </cell>
        </row>
        <row r="911">
          <cell r="C911">
            <v>5440</v>
          </cell>
          <cell r="D911" t="str">
            <v>The Outreach Program</v>
          </cell>
          <cell r="E911">
            <v>0</v>
          </cell>
          <cell r="F911">
            <v>0</v>
          </cell>
          <cell r="G911">
            <v>0</v>
          </cell>
          <cell r="H911">
            <v>0</v>
          </cell>
          <cell r="I911">
            <v>0</v>
          </cell>
          <cell r="J911">
            <v>0</v>
          </cell>
          <cell r="K911">
            <v>0</v>
          </cell>
          <cell r="L911">
            <v>0</v>
          </cell>
          <cell r="M911">
            <v>0</v>
          </cell>
          <cell r="N911">
            <v>0</v>
          </cell>
          <cell r="O911">
            <v>0</v>
          </cell>
          <cell r="P911">
            <v>0</v>
          </cell>
          <cell r="Q911">
            <v>0</v>
          </cell>
          <cell r="R911">
            <v>78</v>
          </cell>
          <cell r="S911" t="str">
            <v>No Students</v>
          </cell>
          <cell r="T911" t="str">
            <v>No Students</v>
          </cell>
          <cell r="U911" t="str">
            <v>No Students</v>
          </cell>
          <cell r="V911" t="str">
            <v>No Students</v>
          </cell>
          <cell r="W911" t="str">
            <v>No Students</v>
          </cell>
          <cell r="X911" t="str">
            <v>No Students</v>
          </cell>
          <cell r="Y911" t="str">
            <v>No Students</v>
          </cell>
          <cell r="Z911" t="str">
            <v>No Students</v>
          </cell>
          <cell r="AA911" t="str">
            <v>No Students</v>
          </cell>
          <cell r="AB911" t="str">
            <v>No Students</v>
          </cell>
          <cell r="AC911" t="str">
            <v>No Students</v>
          </cell>
          <cell r="AD911" t="str">
            <v>No Students</v>
          </cell>
          <cell r="AE911" t="str">
            <v>No Students</v>
          </cell>
          <cell r="AF911">
            <v>55</v>
          </cell>
          <cell r="AG911">
            <v>0.70509999999999995</v>
          </cell>
        </row>
        <row r="912">
          <cell r="C912">
            <v>5180</v>
          </cell>
          <cell r="D912" t="str">
            <v>Columbia Virtual Academy - Kettle Falls</v>
          </cell>
          <cell r="E912">
            <v>0</v>
          </cell>
          <cell r="F912">
            <v>0</v>
          </cell>
          <cell r="G912">
            <v>0</v>
          </cell>
          <cell r="H912">
            <v>0</v>
          </cell>
          <cell r="I912">
            <v>0</v>
          </cell>
          <cell r="J912">
            <v>0</v>
          </cell>
          <cell r="K912">
            <v>0</v>
          </cell>
          <cell r="L912">
            <v>0</v>
          </cell>
          <cell r="M912">
            <v>0</v>
          </cell>
          <cell r="N912">
            <v>0</v>
          </cell>
          <cell r="O912">
            <v>91</v>
          </cell>
          <cell r="P912">
            <v>90</v>
          </cell>
          <cell r="Q912">
            <v>54</v>
          </cell>
          <cell r="R912">
            <v>83</v>
          </cell>
          <cell r="S912" t="str">
            <v>No Students</v>
          </cell>
          <cell r="T912" t="str">
            <v>No Students</v>
          </cell>
          <cell r="U912" t="str">
            <v>No Students</v>
          </cell>
          <cell r="V912" t="str">
            <v>No Students</v>
          </cell>
          <cell r="W912" t="str">
            <v>No Students</v>
          </cell>
          <cell r="X912" t="str">
            <v>No Students</v>
          </cell>
          <cell r="Y912" t="str">
            <v>No Students</v>
          </cell>
          <cell r="Z912" t="str">
            <v>No Students</v>
          </cell>
          <cell r="AA912" t="str">
            <v>No Students</v>
          </cell>
          <cell r="AB912" t="str">
            <v>No Students</v>
          </cell>
          <cell r="AC912">
            <v>25</v>
          </cell>
          <cell r="AD912">
            <v>34</v>
          </cell>
          <cell r="AE912">
            <v>15</v>
          </cell>
          <cell r="AF912">
            <v>24</v>
          </cell>
          <cell r="AG912">
            <v>0.30819999999999997</v>
          </cell>
        </row>
        <row r="913">
          <cell r="C913">
            <v>5516</v>
          </cell>
          <cell r="D913" t="str">
            <v>Kettle Falls Early Learning Center</v>
          </cell>
          <cell r="E913">
            <v>1</v>
          </cell>
          <cell r="F913">
            <v>0</v>
          </cell>
          <cell r="G913">
            <v>1</v>
          </cell>
          <cell r="H913">
            <v>0</v>
          </cell>
          <cell r="I913">
            <v>0</v>
          </cell>
          <cell r="J913">
            <v>0</v>
          </cell>
          <cell r="K913">
            <v>0</v>
          </cell>
          <cell r="L913">
            <v>0</v>
          </cell>
          <cell r="M913">
            <v>0</v>
          </cell>
          <cell r="N913">
            <v>0</v>
          </cell>
          <cell r="O913">
            <v>0</v>
          </cell>
          <cell r="P913">
            <v>0</v>
          </cell>
          <cell r="Q913">
            <v>0</v>
          </cell>
          <cell r="R913">
            <v>0</v>
          </cell>
          <cell r="S913" t="str">
            <v>No Students</v>
          </cell>
          <cell r="T913" t="str">
            <v>No Students</v>
          </cell>
          <cell r="U913" t="str">
            <v>No Students</v>
          </cell>
          <cell r="V913" t="str">
            <v>No Students</v>
          </cell>
          <cell r="W913" t="str">
            <v>No Students</v>
          </cell>
          <cell r="X913" t="str">
            <v>No Students</v>
          </cell>
          <cell r="Y913" t="str">
            <v>No Students</v>
          </cell>
          <cell r="Z913" t="str">
            <v>No Students</v>
          </cell>
          <cell r="AA913" t="str">
            <v>No Students</v>
          </cell>
          <cell r="AB913" t="str">
            <v>No Students</v>
          </cell>
          <cell r="AC913" t="str">
            <v>No Students</v>
          </cell>
          <cell r="AD913" t="str">
            <v>No Students</v>
          </cell>
          <cell r="AE913" t="str">
            <v>No Students</v>
          </cell>
          <cell r="AF913" t="str">
            <v>No Students</v>
          </cell>
          <cell r="AG913">
            <v>0</v>
          </cell>
        </row>
        <row r="914">
          <cell r="C914">
            <v>2385</v>
          </cell>
          <cell r="D914" t="str">
            <v>Kettle Falls Elementary School</v>
          </cell>
          <cell r="E914">
            <v>64</v>
          </cell>
          <cell r="F914">
            <v>0</v>
          </cell>
          <cell r="G914">
            <v>69</v>
          </cell>
          <cell r="H914">
            <v>58</v>
          </cell>
          <cell r="I914">
            <v>60</v>
          </cell>
          <cell r="J914">
            <v>54</v>
          </cell>
          <cell r="K914">
            <v>0</v>
          </cell>
          <cell r="L914">
            <v>0</v>
          </cell>
          <cell r="M914">
            <v>0</v>
          </cell>
          <cell r="N914">
            <v>0</v>
          </cell>
          <cell r="O914">
            <v>0</v>
          </cell>
          <cell r="P914">
            <v>0</v>
          </cell>
          <cell r="Q914">
            <v>0</v>
          </cell>
          <cell r="R914">
            <v>0</v>
          </cell>
          <cell r="S914">
            <v>30</v>
          </cell>
          <cell r="T914" t="str">
            <v>No Students</v>
          </cell>
          <cell r="U914">
            <v>45</v>
          </cell>
          <cell r="V914">
            <v>33</v>
          </cell>
          <cell r="W914">
            <v>38</v>
          </cell>
          <cell r="X914">
            <v>31</v>
          </cell>
          <cell r="Y914" t="str">
            <v>No Students</v>
          </cell>
          <cell r="Z914" t="str">
            <v>No Students</v>
          </cell>
          <cell r="AA914" t="str">
            <v>No Students</v>
          </cell>
          <cell r="AB914" t="str">
            <v>No Students</v>
          </cell>
          <cell r="AC914" t="str">
            <v>No Students</v>
          </cell>
          <cell r="AD914" t="str">
            <v>No Students</v>
          </cell>
          <cell r="AE914" t="str">
            <v>No Students</v>
          </cell>
          <cell r="AF914" t="str">
            <v>No Students</v>
          </cell>
          <cell r="AG914">
            <v>0.58030000000000004</v>
          </cell>
        </row>
        <row r="915">
          <cell r="C915">
            <v>4206</v>
          </cell>
          <cell r="D915" t="str">
            <v>Kettle Falls High School</v>
          </cell>
          <cell r="E915">
            <v>0</v>
          </cell>
          <cell r="F915">
            <v>0</v>
          </cell>
          <cell r="G915">
            <v>0</v>
          </cell>
          <cell r="H915">
            <v>0</v>
          </cell>
          <cell r="I915">
            <v>0</v>
          </cell>
          <cell r="J915">
            <v>0</v>
          </cell>
          <cell r="K915">
            <v>0</v>
          </cell>
          <cell r="L915">
            <v>0</v>
          </cell>
          <cell r="M915">
            <v>0</v>
          </cell>
          <cell r="N915">
            <v>0</v>
          </cell>
          <cell r="O915">
            <v>62</v>
          </cell>
          <cell r="P915">
            <v>57</v>
          </cell>
          <cell r="Q915">
            <v>65</v>
          </cell>
          <cell r="R915">
            <v>52</v>
          </cell>
          <cell r="S915" t="str">
            <v>No Students</v>
          </cell>
          <cell r="T915" t="str">
            <v>No Students</v>
          </cell>
          <cell r="U915" t="str">
            <v>No Students</v>
          </cell>
          <cell r="V915" t="str">
            <v>No Students</v>
          </cell>
          <cell r="W915" t="str">
            <v>No Students</v>
          </cell>
          <cell r="X915" t="str">
            <v>No Students</v>
          </cell>
          <cell r="Y915" t="str">
            <v>No Students</v>
          </cell>
          <cell r="Z915" t="str">
            <v>No Students</v>
          </cell>
          <cell r="AA915" t="str">
            <v>No Students</v>
          </cell>
          <cell r="AB915" t="str">
            <v>No Students</v>
          </cell>
          <cell r="AC915">
            <v>45</v>
          </cell>
          <cell r="AD915">
            <v>35</v>
          </cell>
          <cell r="AE915">
            <v>40</v>
          </cell>
          <cell r="AF915">
            <v>31</v>
          </cell>
          <cell r="AG915">
            <v>0.63980000000000004</v>
          </cell>
        </row>
        <row r="916">
          <cell r="C916">
            <v>3198</v>
          </cell>
          <cell r="D916" t="str">
            <v>Kettle Falls Middle School</v>
          </cell>
          <cell r="E916">
            <v>0</v>
          </cell>
          <cell r="F916">
            <v>0</v>
          </cell>
          <cell r="G916">
            <v>0</v>
          </cell>
          <cell r="H916">
            <v>0</v>
          </cell>
          <cell r="I916">
            <v>0</v>
          </cell>
          <cell r="J916">
            <v>0</v>
          </cell>
          <cell r="K916">
            <v>56</v>
          </cell>
          <cell r="L916">
            <v>55</v>
          </cell>
          <cell r="M916">
            <v>50</v>
          </cell>
          <cell r="N916">
            <v>76</v>
          </cell>
          <cell r="O916">
            <v>0</v>
          </cell>
          <cell r="P916">
            <v>0</v>
          </cell>
          <cell r="Q916">
            <v>0</v>
          </cell>
          <cell r="R916">
            <v>0</v>
          </cell>
          <cell r="S916" t="str">
            <v>No Students</v>
          </cell>
          <cell r="T916" t="str">
            <v>No Students</v>
          </cell>
          <cell r="U916" t="str">
            <v>No Students</v>
          </cell>
          <cell r="V916" t="str">
            <v>No Students</v>
          </cell>
          <cell r="W916" t="str">
            <v>No Students</v>
          </cell>
          <cell r="X916" t="str">
            <v>No Students</v>
          </cell>
          <cell r="Y916">
            <v>38</v>
          </cell>
          <cell r="Z916">
            <v>34</v>
          </cell>
          <cell r="AA916">
            <v>33</v>
          </cell>
          <cell r="AB916">
            <v>52</v>
          </cell>
          <cell r="AC916" t="str">
            <v>No Students</v>
          </cell>
          <cell r="AD916" t="str">
            <v>No Students</v>
          </cell>
          <cell r="AE916" t="str">
            <v>No Students</v>
          </cell>
          <cell r="AF916" t="str">
            <v>No Students</v>
          </cell>
          <cell r="AG916">
            <v>0.66239999999999999</v>
          </cell>
        </row>
        <row r="917">
          <cell r="C917">
            <v>5719</v>
          </cell>
          <cell r="D917" t="str">
            <v>Kiona-Benton City Elementary</v>
          </cell>
          <cell r="E917">
            <v>124</v>
          </cell>
          <cell r="F917">
            <v>0</v>
          </cell>
          <cell r="G917">
            <v>100</v>
          </cell>
          <cell r="H917">
            <v>94</v>
          </cell>
          <cell r="I917">
            <v>96</v>
          </cell>
          <cell r="J917">
            <v>113</v>
          </cell>
          <cell r="K917">
            <v>124</v>
          </cell>
          <cell r="L917">
            <v>0</v>
          </cell>
          <cell r="M917">
            <v>0</v>
          </cell>
          <cell r="N917">
            <v>0</v>
          </cell>
          <cell r="O917">
            <v>0</v>
          </cell>
          <cell r="P917">
            <v>0</v>
          </cell>
          <cell r="Q917">
            <v>0</v>
          </cell>
          <cell r="R917">
            <v>0</v>
          </cell>
          <cell r="S917">
            <v>96</v>
          </cell>
          <cell r="T917" t="str">
            <v>No Students</v>
          </cell>
          <cell r="U917">
            <v>79</v>
          </cell>
          <cell r="V917">
            <v>78</v>
          </cell>
          <cell r="W917">
            <v>67</v>
          </cell>
          <cell r="X917">
            <v>97</v>
          </cell>
          <cell r="Y917">
            <v>91</v>
          </cell>
          <cell r="Z917" t="str">
            <v>No Students</v>
          </cell>
          <cell r="AA917" t="str">
            <v>No Students</v>
          </cell>
          <cell r="AB917" t="str">
            <v>No Students</v>
          </cell>
          <cell r="AC917" t="str">
            <v>No Students</v>
          </cell>
          <cell r="AD917" t="str">
            <v>No Students</v>
          </cell>
          <cell r="AE917" t="str">
            <v>No Students</v>
          </cell>
          <cell r="AF917" t="str">
            <v>No Students</v>
          </cell>
          <cell r="AG917">
            <v>0.78029999999999999</v>
          </cell>
        </row>
        <row r="918">
          <cell r="C918">
            <v>2904</v>
          </cell>
          <cell r="D918" t="str">
            <v>Kiona-Benton City High School</v>
          </cell>
          <cell r="E918">
            <v>0</v>
          </cell>
          <cell r="F918">
            <v>0</v>
          </cell>
          <cell r="G918">
            <v>0</v>
          </cell>
          <cell r="H918">
            <v>0</v>
          </cell>
          <cell r="I918">
            <v>0</v>
          </cell>
          <cell r="J918">
            <v>0</v>
          </cell>
          <cell r="K918">
            <v>0</v>
          </cell>
          <cell r="L918">
            <v>0</v>
          </cell>
          <cell r="M918">
            <v>2</v>
          </cell>
          <cell r="N918">
            <v>0</v>
          </cell>
          <cell r="O918">
            <v>121</v>
          </cell>
          <cell r="P918">
            <v>110</v>
          </cell>
          <cell r="Q918">
            <v>112</v>
          </cell>
          <cell r="R918">
            <v>94</v>
          </cell>
          <cell r="S918" t="str">
            <v>No Students</v>
          </cell>
          <cell r="T918" t="str">
            <v>No Students</v>
          </cell>
          <cell r="U918" t="str">
            <v>No Students</v>
          </cell>
          <cell r="V918" t="str">
            <v>No Students</v>
          </cell>
          <cell r="W918" t="str">
            <v>No Students</v>
          </cell>
          <cell r="X918" t="str">
            <v>No Students</v>
          </cell>
          <cell r="Y918" t="str">
            <v>No Students</v>
          </cell>
          <cell r="Z918" t="str">
            <v>No Students</v>
          </cell>
          <cell r="AA918" t="str">
            <v>N&lt;10</v>
          </cell>
          <cell r="AB918" t="str">
            <v>No Students</v>
          </cell>
          <cell r="AC918">
            <v>112</v>
          </cell>
          <cell r="AD918">
            <v>100</v>
          </cell>
          <cell r="AE918">
            <v>103</v>
          </cell>
          <cell r="AF918">
            <v>87</v>
          </cell>
          <cell r="AG918">
            <v>0.91800000000000004</v>
          </cell>
        </row>
        <row r="919">
          <cell r="C919">
            <v>3961</v>
          </cell>
          <cell r="D919" t="str">
            <v>Kiona-Benton City Middle School</v>
          </cell>
          <cell r="E919">
            <v>0</v>
          </cell>
          <cell r="F919">
            <v>0</v>
          </cell>
          <cell r="G919">
            <v>0</v>
          </cell>
          <cell r="H919">
            <v>0</v>
          </cell>
          <cell r="I919">
            <v>0</v>
          </cell>
          <cell r="J919">
            <v>0</v>
          </cell>
          <cell r="K919">
            <v>0</v>
          </cell>
          <cell r="L919">
            <v>103</v>
          </cell>
          <cell r="M919">
            <v>95</v>
          </cell>
          <cell r="N919">
            <v>121</v>
          </cell>
          <cell r="O919">
            <v>0</v>
          </cell>
          <cell r="P919">
            <v>0</v>
          </cell>
          <cell r="Q919">
            <v>0</v>
          </cell>
          <cell r="R919">
            <v>0</v>
          </cell>
          <cell r="S919" t="str">
            <v>No Students</v>
          </cell>
          <cell r="T919" t="str">
            <v>No Students</v>
          </cell>
          <cell r="U919" t="str">
            <v>No Students</v>
          </cell>
          <cell r="V919" t="str">
            <v>No Students</v>
          </cell>
          <cell r="W919" t="str">
            <v>No Students</v>
          </cell>
          <cell r="X919" t="str">
            <v>No Students</v>
          </cell>
          <cell r="Y919" t="str">
            <v>No Students</v>
          </cell>
          <cell r="Z919">
            <v>80</v>
          </cell>
          <cell r="AA919">
            <v>80</v>
          </cell>
          <cell r="AB919">
            <v>114</v>
          </cell>
          <cell r="AC919" t="str">
            <v>No Students</v>
          </cell>
          <cell r="AD919" t="str">
            <v>No Students</v>
          </cell>
          <cell r="AE919" t="str">
            <v>No Students</v>
          </cell>
          <cell r="AF919" t="str">
            <v>No Students</v>
          </cell>
          <cell r="AG919">
            <v>0.8589</v>
          </cell>
        </row>
        <row r="920">
          <cell r="C920">
            <v>5086</v>
          </cell>
          <cell r="D920" t="str">
            <v>Kittitas B-5 Special Ed Program</v>
          </cell>
          <cell r="E920">
            <v>0</v>
          </cell>
          <cell r="F920">
            <v>0</v>
          </cell>
          <cell r="G920">
            <v>0</v>
          </cell>
          <cell r="H920">
            <v>0</v>
          </cell>
          <cell r="I920">
            <v>0</v>
          </cell>
          <cell r="J920">
            <v>0</v>
          </cell>
          <cell r="K920">
            <v>0</v>
          </cell>
          <cell r="L920">
            <v>2</v>
          </cell>
          <cell r="M920">
            <v>0</v>
          </cell>
          <cell r="N920">
            <v>0</v>
          </cell>
          <cell r="O920">
            <v>0</v>
          </cell>
          <cell r="P920">
            <v>0</v>
          </cell>
          <cell r="Q920">
            <v>0</v>
          </cell>
          <cell r="R920">
            <v>0</v>
          </cell>
          <cell r="S920" t="str">
            <v>No Students</v>
          </cell>
          <cell r="T920" t="str">
            <v>No Students</v>
          </cell>
          <cell r="U920" t="str">
            <v>No Students</v>
          </cell>
          <cell r="V920" t="str">
            <v>No Students</v>
          </cell>
          <cell r="W920" t="str">
            <v>No Students</v>
          </cell>
          <cell r="X920" t="str">
            <v>No Students</v>
          </cell>
          <cell r="Y920" t="str">
            <v>No Students</v>
          </cell>
          <cell r="Z920" t="str">
            <v>No Students</v>
          </cell>
          <cell r="AA920" t="str">
            <v>No Students</v>
          </cell>
          <cell r="AB920" t="str">
            <v>No Students</v>
          </cell>
          <cell r="AC920" t="str">
            <v>No Students</v>
          </cell>
          <cell r="AD920" t="str">
            <v>No Students</v>
          </cell>
          <cell r="AE920" t="str">
            <v>No Students</v>
          </cell>
          <cell r="AF920" t="str">
            <v>No Students</v>
          </cell>
          <cell r="AG920">
            <v>0</v>
          </cell>
        </row>
        <row r="921">
          <cell r="C921">
            <v>2569</v>
          </cell>
          <cell r="D921" t="str">
            <v>Kittitas Elementary School</v>
          </cell>
          <cell r="E921">
            <v>57</v>
          </cell>
          <cell r="F921">
            <v>0</v>
          </cell>
          <cell r="G921">
            <v>43</v>
          </cell>
          <cell r="H921">
            <v>48</v>
          </cell>
          <cell r="I921">
            <v>27</v>
          </cell>
          <cell r="J921">
            <v>47</v>
          </cell>
          <cell r="K921">
            <v>48</v>
          </cell>
          <cell r="L921">
            <v>0</v>
          </cell>
          <cell r="M921">
            <v>0</v>
          </cell>
          <cell r="N921">
            <v>0</v>
          </cell>
          <cell r="O921">
            <v>0</v>
          </cell>
          <cell r="P921">
            <v>0</v>
          </cell>
          <cell r="Q921">
            <v>0</v>
          </cell>
          <cell r="R921">
            <v>0</v>
          </cell>
          <cell r="S921">
            <v>29</v>
          </cell>
          <cell r="T921" t="str">
            <v>No Students</v>
          </cell>
          <cell r="U921">
            <v>22</v>
          </cell>
          <cell r="V921">
            <v>24</v>
          </cell>
          <cell r="W921">
            <v>12</v>
          </cell>
          <cell r="X921">
            <v>21</v>
          </cell>
          <cell r="Y921">
            <v>26</v>
          </cell>
          <cell r="Z921" t="str">
            <v>No Students</v>
          </cell>
          <cell r="AA921" t="str">
            <v>No Students</v>
          </cell>
          <cell r="AB921" t="str">
            <v>No Students</v>
          </cell>
          <cell r="AC921" t="str">
            <v>No Students</v>
          </cell>
          <cell r="AD921" t="str">
            <v>No Students</v>
          </cell>
          <cell r="AE921" t="str">
            <v>No Students</v>
          </cell>
          <cell r="AF921" t="str">
            <v>No Students</v>
          </cell>
          <cell r="AG921">
            <v>0.49630000000000002</v>
          </cell>
        </row>
        <row r="922">
          <cell r="C922">
            <v>2766</v>
          </cell>
          <cell r="D922" t="str">
            <v>Kittitas High School</v>
          </cell>
          <cell r="E922">
            <v>0</v>
          </cell>
          <cell r="F922">
            <v>0</v>
          </cell>
          <cell r="G922">
            <v>0</v>
          </cell>
          <cell r="H922">
            <v>0</v>
          </cell>
          <cell r="I922">
            <v>0</v>
          </cell>
          <cell r="J922">
            <v>0</v>
          </cell>
          <cell r="K922">
            <v>0</v>
          </cell>
          <cell r="L922">
            <v>49</v>
          </cell>
          <cell r="M922">
            <v>45</v>
          </cell>
          <cell r="N922">
            <v>50</v>
          </cell>
          <cell r="O922">
            <v>45</v>
          </cell>
          <cell r="P922">
            <v>48</v>
          </cell>
          <cell r="Q922">
            <v>50</v>
          </cell>
          <cell r="R922">
            <v>48</v>
          </cell>
          <cell r="S922" t="str">
            <v>No Students</v>
          </cell>
          <cell r="T922" t="str">
            <v>No Students</v>
          </cell>
          <cell r="U922" t="str">
            <v>No Students</v>
          </cell>
          <cell r="V922" t="str">
            <v>No Students</v>
          </cell>
          <cell r="W922" t="str">
            <v>No Students</v>
          </cell>
          <cell r="X922" t="str">
            <v>No Students</v>
          </cell>
          <cell r="Y922" t="str">
            <v>No Students</v>
          </cell>
          <cell r="Z922">
            <v>32</v>
          </cell>
          <cell r="AA922">
            <v>25</v>
          </cell>
          <cell r="AB922">
            <v>30</v>
          </cell>
          <cell r="AC922">
            <v>21</v>
          </cell>
          <cell r="AD922">
            <v>22</v>
          </cell>
          <cell r="AE922">
            <v>28</v>
          </cell>
          <cell r="AF922">
            <v>19</v>
          </cell>
          <cell r="AG922">
            <v>0.52839999999999998</v>
          </cell>
        </row>
        <row r="923">
          <cell r="C923">
            <v>3494</v>
          </cell>
          <cell r="D923" t="str">
            <v>Klickitat Elem &amp; High</v>
          </cell>
          <cell r="E923">
            <v>11</v>
          </cell>
          <cell r="F923">
            <v>0</v>
          </cell>
          <cell r="G923">
            <v>7</v>
          </cell>
          <cell r="H923">
            <v>7</v>
          </cell>
          <cell r="I923">
            <v>7</v>
          </cell>
          <cell r="J923">
            <v>9</v>
          </cell>
          <cell r="K923">
            <v>8</v>
          </cell>
          <cell r="L923">
            <v>9</v>
          </cell>
          <cell r="M923">
            <v>5</v>
          </cell>
          <cell r="N923">
            <v>9</v>
          </cell>
          <cell r="O923">
            <v>10</v>
          </cell>
          <cell r="P923">
            <v>9</v>
          </cell>
          <cell r="Q923">
            <v>7</v>
          </cell>
          <cell r="R923">
            <v>5</v>
          </cell>
          <cell r="S923" t="str">
            <v>No Students</v>
          </cell>
          <cell r="T923" t="str">
            <v>No Students</v>
          </cell>
          <cell r="U923" t="str">
            <v>No Students</v>
          </cell>
          <cell r="V923" t="str">
            <v>No Students</v>
          </cell>
          <cell r="W923" t="str">
            <v>No Students</v>
          </cell>
          <cell r="X923" t="str">
            <v>No Students</v>
          </cell>
          <cell r="Y923" t="str">
            <v>No Students</v>
          </cell>
          <cell r="Z923" t="str">
            <v>No Students</v>
          </cell>
          <cell r="AA923" t="str">
            <v>No Students</v>
          </cell>
          <cell r="AB923" t="str">
            <v>No Students</v>
          </cell>
          <cell r="AC923" t="str">
            <v>No Students</v>
          </cell>
          <cell r="AD923" t="str">
            <v>No Students</v>
          </cell>
          <cell r="AE923" t="str">
            <v>N&lt;10</v>
          </cell>
          <cell r="AF923" t="str">
            <v>No Students</v>
          </cell>
          <cell r="AG923">
            <v>9.7000000000000003E-3</v>
          </cell>
        </row>
        <row r="924">
          <cell r="C924">
            <v>2522</v>
          </cell>
          <cell r="D924" t="str">
            <v>La Conner Elementary</v>
          </cell>
          <cell r="E924">
            <v>36</v>
          </cell>
          <cell r="F924">
            <v>0</v>
          </cell>
          <cell r="G924">
            <v>32</v>
          </cell>
          <cell r="H924">
            <v>33</v>
          </cell>
          <cell r="I924">
            <v>45</v>
          </cell>
          <cell r="J924">
            <v>42</v>
          </cell>
          <cell r="K924">
            <v>46</v>
          </cell>
          <cell r="L924">
            <v>0</v>
          </cell>
          <cell r="M924">
            <v>0</v>
          </cell>
          <cell r="N924">
            <v>0</v>
          </cell>
          <cell r="O924">
            <v>0</v>
          </cell>
          <cell r="P924">
            <v>0</v>
          </cell>
          <cell r="Q924">
            <v>0</v>
          </cell>
          <cell r="R924">
            <v>0</v>
          </cell>
          <cell r="S924" t="str">
            <v>N&lt;10</v>
          </cell>
          <cell r="T924" t="str">
            <v>No Students</v>
          </cell>
          <cell r="U924">
            <v>15</v>
          </cell>
          <cell r="V924">
            <v>16</v>
          </cell>
          <cell r="W924">
            <v>21</v>
          </cell>
          <cell r="X924">
            <v>24</v>
          </cell>
          <cell r="Y924">
            <v>26</v>
          </cell>
          <cell r="Z924" t="str">
            <v>No Students</v>
          </cell>
          <cell r="AA924" t="str">
            <v>No Students</v>
          </cell>
          <cell r="AB924" t="str">
            <v>No Students</v>
          </cell>
          <cell r="AC924" t="str">
            <v>No Students</v>
          </cell>
          <cell r="AD924" t="str">
            <v>No Students</v>
          </cell>
          <cell r="AE924" t="str">
            <v>No Students</v>
          </cell>
          <cell r="AF924" t="str">
            <v>No Students</v>
          </cell>
          <cell r="AG924">
            <v>0.47439999999999999</v>
          </cell>
        </row>
        <row r="925">
          <cell r="C925">
            <v>2276</v>
          </cell>
          <cell r="D925" t="str">
            <v>La Conner High School</v>
          </cell>
          <cell r="E925">
            <v>0</v>
          </cell>
          <cell r="F925">
            <v>0</v>
          </cell>
          <cell r="G925">
            <v>0</v>
          </cell>
          <cell r="H925">
            <v>0</v>
          </cell>
          <cell r="I925">
            <v>0</v>
          </cell>
          <cell r="J925">
            <v>0</v>
          </cell>
          <cell r="K925">
            <v>0</v>
          </cell>
          <cell r="L925">
            <v>0</v>
          </cell>
          <cell r="M925">
            <v>0</v>
          </cell>
          <cell r="N925">
            <v>0</v>
          </cell>
          <cell r="O925">
            <v>53</v>
          </cell>
          <cell r="P925">
            <v>38</v>
          </cell>
          <cell r="Q925">
            <v>48</v>
          </cell>
          <cell r="R925">
            <v>51</v>
          </cell>
          <cell r="S925" t="str">
            <v>No Students</v>
          </cell>
          <cell r="T925" t="str">
            <v>No Students</v>
          </cell>
          <cell r="U925" t="str">
            <v>No Students</v>
          </cell>
          <cell r="V925" t="str">
            <v>No Students</v>
          </cell>
          <cell r="W925" t="str">
            <v>No Students</v>
          </cell>
          <cell r="X925" t="str">
            <v>No Students</v>
          </cell>
          <cell r="Y925" t="str">
            <v>No Students</v>
          </cell>
          <cell r="Z925" t="str">
            <v>No Students</v>
          </cell>
          <cell r="AA925" t="str">
            <v>No Students</v>
          </cell>
          <cell r="AB925" t="str">
            <v>No Students</v>
          </cell>
          <cell r="AC925">
            <v>31</v>
          </cell>
          <cell r="AD925">
            <v>25</v>
          </cell>
          <cell r="AE925">
            <v>32</v>
          </cell>
          <cell r="AF925">
            <v>31</v>
          </cell>
          <cell r="AG925">
            <v>0.62629999999999997</v>
          </cell>
        </row>
        <row r="926">
          <cell r="C926">
            <v>3900</v>
          </cell>
          <cell r="D926" t="str">
            <v>La Conner Middle</v>
          </cell>
          <cell r="E926">
            <v>0</v>
          </cell>
          <cell r="F926">
            <v>0</v>
          </cell>
          <cell r="G926">
            <v>0</v>
          </cell>
          <cell r="H926">
            <v>0</v>
          </cell>
          <cell r="I926">
            <v>0</v>
          </cell>
          <cell r="J926">
            <v>0</v>
          </cell>
          <cell r="K926">
            <v>0</v>
          </cell>
          <cell r="L926">
            <v>40</v>
          </cell>
          <cell r="M926">
            <v>48</v>
          </cell>
          <cell r="N926">
            <v>30</v>
          </cell>
          <cell r="O926">
            <v>0</v>
          </cell>
          <cell r="P926">
            <v>0</v>
          </cell>
          <cell r="Q926">
            <v>0</v>
          </cell>
          <cell r="R926">
            <v>0</v>
          </cell>
          <cell r="S926" t="str">
            <v>No Students</v>
          </cell>
          <cell r="T926" t="str">
            <v>No Students</v>
          </cell>
          <cell r="U926" t="str">
            <v>No Students</v>
          </cell>
          <cell r="V926" t="str">
            <v>No Students</v>
          </cell>
          <cell r="W926" t="str">
            <v>No Students</v>
          </cell>
          <cell r="X926" t="str">
            <v>No Students</v>
          </cell>
          <cell r="Y926" t="str">
            <v>No Students</v>
          </cell>
          <cell r="Z926">
            <v>23</v>
          </cell>
          <cell r="AA926">
            <v>28</v>
          </cell>
          <cell r="AB926">
            <v>22</v>
          </cell>
          <cell r="AC926" t="str">
            <v>No Students</v>
          </cell>
          <cell r="AD926" t="str">
            <v>No Students</v>
          </cell>
          <cell r="AE926" t="str">
            <v>No Students</v>
          </cell>
          <cell r="AF926" t="str">
            <v>No Students</v>
          </cell>
          <cell r="AG926">
            <v>0.61860000000000004</v>
          </cell>
        </row>
        <row r="927">
          <cell r="C927">
            <v>2558</v>
          </cell>
          <cell r="D927" t="str">
            <v>La Center Elementary</v>
          </cell>
          <cell r="E927">
            <v>140</v>
          </cell>
          <cell r="F927">
            <v>0</v>
          </cell>
          <cell r="G927">
            <v>123</v>
          </cell>
          <cell r="H927">
            <v>128</v>
          </cell>
          <cell r="I927">
            <v>118</v>
          </cell>
          <cell r="J927">
            <v>142</v>
          </cell>
          <cell r="K927">
            <v>125</v>
          </cell>
          <cell r="L927">
            <v>0</v>
          </cell>
          <cell r="M927">
            <v>0</v>
          </cell>
          <cell r="N927">
            <v>0</v>
          </cell>
          <cell r="O927">
            <v>0</v>
          </cell>
          <cell r="P927">
            <v>0</v>
          </cell>
          <cell r="Q927">
            <v>0</v>
          </cell>
          <cell r="R927">
            <v>0</v>
          </cell>
          <cell r="S927">
            <v>33</v>
          </cell>
          <cell r="T927" t="str">
            <v>No Students</v>
          </cell>
          <cell r="U927">
            <v>24</v>
          </cell>
          <cell r="V927">
            <v>35</v>
          </cell>
          <cell r="W927">
            <v>29</v>
          </cell>
          <cell r="X927">
            <v>54</v>
          </cell>
          <cell r="Y927">
            <v>38</v>
          </cell>
          <cell r="Z927" t="str">
            <v>No Students</v>
          </cell>
          <cell r="AA927" t="str">
            <v>No Students</v>
          </cell>
          <cell r="AB927" t="str">
            <v>No Students</v>
          </cell>
          <cell r="AC927" t="str">
            <v>No Students</v>
          </cell>
          <cell r="AD927" t="str">
            <v>No Students</v>
          </cell>
          <cell r="AE927" t="str">
            <v>No Students</v>
          </cell>
          <cell r="AF927" t="str">
            <v>No Students</v>
          </cell>
          <cell r="AG927">
            <v>0.27450000000000002</v>
          </cell>
        </row>
        <row r="928">
          <cell r="C928">
            <v>4431</v>
          </cell>
          <cell r="D928" t="str">
            <v>La Center High School</v>
          </cell>
          <cell r="E928">
            <v>0</v>
          </cell>
          <cell r="F928">
            <v>0</v>
          </cell>
          <cell r="G928">
            <v>0</v>
          </cell>
          <cell r="H928">
            <v>0</v>
          </cell>
          <cell r="I928">
            <v>0</v>
          </cell>
          <cell r="J928">
            <v>0</v>
          </cell>
          <cell r="K928">
            <v>0</v>
          </cell>
          <cell r="L928">
            <v>0</v>
          </cell>
          <cell r="M928">
            <v>0</v>
          </cell>
          <cell r="N928">
            <v>0</v>
          </cell>
          <cell r="O928">
            <v>165</v>
          </cell>
          <cell r="P928">
            <v>134</v>
          </cell>
          <cell r="Q928">
            <v>124</v>
          </cell>
          <cell r="R928">
            <v>107</v>
          </cell>
          <cell r="S928" t="str">
            <v>No Students</v>
          </cell>
          <cell r="T928" t="str">
            <v>No Students</v>
          </cell>
          <cell r="U928" t="str">
            <v>No Students</v>
          </cell>
          <cell r="V928" t="str">
            <v>No Students</v>
          </cell>
          <cell r="W928" t="str">
            <v>No Students</v>
          </cell>
          <cell r="X928" t="str">
            <v>No Students</v>
          </cell>
          <cell r="Y928" t="str">
            <v>No Students</v>
          </cell>
          <cell r="Z928" t="str">
            <v>No Students</v>
          </cell>
          <cell r="AA928" t="str">
            <v>No Students</v>
          </cell>
          <cell r="AB928" t="str">
            <v>No Students</v>
          </cell>
          <cell r="AC928">
            <v>39</v>
          </cell>
          <cell r="AD928">
            <v>46</v>
          </cell>
          <cell r="AE928">
            <v>31</v>
          </cell>
          <cell r="AF928">
            <v>23</v>
          </cell>
          <cell r="AG928">
            <v>0.26229999999999998</v>
          </cell>
        </row>
        <row r="929">
          <cell r="C929">
            <v>5326</v>
          </cell>
          <cell r="D929" t="str">
            <v>La Center Home School Academy</v>
          </cell>
          <cell r="E929">
            <v>0</v>
          </cell>
          <cell r="F929">
            <v>0</v>
          </cell>
          <cell r="G929">
            <v>0</v>
          </cell>
          <cell r="H929">
            <v>0</v>
          </cell>
          <cell r="I929">
            <v>2</v>
          </cell>
          <cell r="J929">
            <v>1</v>
          </cell>
          <cell r="K929">
            <v>1</v>
          </cell>
          <cell r="L929">
            <v>3</v>
          </cell>
          <cell r="M929">
            <v>5</v>
          </cell>
          <cell r="N929">
            <v>3</v>
          </cell>
          <cell r="O929">
            <v>4</v>
          </cell>
          <cell r="P929">
            <v>7</v>
          </cell>
          <cell r="Q929">
            <v>3</v>
          </cell>
          <cell r="R929">
            <v>14</v>
          </cell>
          <cell r="S929" t="str">
            <v>No Students</v>
          </cell>
          <cell r="T929" t="str">
            <v>No Students</v>
          </cell>
          <cell r="U929" t="str">
            <v>No Students</v>
          </cell>
          <cell r="V929" t="str">
            <v>No Students</v>
          </cell>
          <cell r="W929" t="str">
            <v>N&lt;10</v>
          </cell>
          <cell r="X929" t="str">
            <v>No Students</v>
          </cell>
          <cell r="Y929" t="str">
            <v>No Students</v>
          </cell>
          <cell r="Z929" t="str">
            <v>N&lt;10</v>
          </cell>
          <cell r="AA929" t="str">
            <v>N&lt;10</v>
          </cell>
          <cell r="AB929" t="str">
            <v>N&lt;10</v>
          </cell>
          <cell r="AC929" t="str">
            <v>N&lt;10</v>
          </cell>
          <cell r="AD929" t="str">
            <v>N&lt;10</v>
          </cell>
          <cell r="AE929" t="str">
            <v>No Students</v>
          </cell>
          <cell r="AF929" t="str">
            <v>N&lt;10</v>
          </cell>
          <cell r="AG929">
            <v>0.27910000000000001</v>
          </cell>
        </row>
        <row r="930">
          <cell r="C930">
            <v>3371</v>
          </cell>
          <cell r="D930" t="str">
            <v>La Center Middle School</v>
          </cell>
          <cell r="E930">
            <v>0</v>
          </cell>
          <cell r="F930">
            <v>0</v>
          </cell>
          <cell r="G930">
            <v>0</v>
          </cell>
          <cell r="H930">
            <v>0</v>
          </cell>
          <cell r="I930">
            <v>0</v>
          </cell>
          <cell r="J930">
            <v>0</v>
          </cell>
          <cell r="K930">
            <v>0</v>
          </cell>
          <cell r="L930">
            <v>140</v>
          </cell>
          <cell r="M930">
            <v>134</v>
          </cell>
          <cell r="N930">
            <v>138</v>
          </cell>
          <cell r="O930">
            <v>0</v>
          </cell>
          <cell r="P930">
            <v>0</v>
          </cell>
          <cell r="Q930">
            <v>0</v>
          </cell>
          <cell r="R930">
            <v>0</v>
          </cell>
          <cell r="S930" t="str">
            <v>No Students</v>
          </cell>
          <cell r="T930" t="str">
            <v>No Students</v>
          </cell>
          <cell r="U930" t="str">
            <v>No Students</v>
          </cell>
          <cell r="V930" t="str">
            <v>No Students</v>
          </cell>
          <cell r="W930" t="str">
            <v>No Students</v>
          </cell>
          <cell r="X930" t="str">
            <v>No Students</v>
          </cell>
          <cell r="Y930" t="str">
            <v>No Students</v>
          </cell>
          <cell r="Z930">
            <v>46</v>
          </cell>
          <cell r="AA930">
            <v>42</v>
          </cell>
          <cell r="AB930">
            <v>35</v>
          </cell>
          <cell r="AC930" t="str">
            <v>No Students</v>
          </cell>
          <cell r="AD930" t="str">
            <v>No Students</v>
          </cell>
          <cell r="AE930" t="str">
            <v>No Students</v>
          </cell>
          <cell r="AF930" t="str">
            <v>No Students</v>
          </cell>
          <cell r="AG930">
            <v>0.29849999999999999</v>
          </cell>
        </row>
        <row r="931">
          <cell r="C931">
            <v>2087</v>
          </cell>
          <cell r="D931" t="str">
            <v>Lacrosse Elementary School</v>
          </cell>
          <cell r="E931">
            <v>7</v>
          </cell>
          <cell r="F931">
            <v>0</v>
          </cell>
          <cell r="G931">
            <v>4</v>
          </cell>
          <cell r="H931">
            <v>7</v>
          </cell>
          <cell r="I931">
            <v>10</v>
          </cell>
          <cell r="J931">
            <v>7</v>
          </cell>
          <cell r="K931">
            <v>7</v>
          </cell>
          <cell r="L931">
            <v>0</v>
          </cell>
          <cell r="M931">
            <v>0</v>
          </cell>
          <cell r="N931">
            <v>0</v>
          </cell>
          <cell r="O931">
            <v>0</v>
          </cell>
          <cell r="P931">
            <v>0</v>
          </cell>
          <cell r="Q931">
            <v>0</v>
          </cell>
          <cell r="R931">
            <v>0</v>
          </cell>
          <cell r="S931" t="str">
            <v>N&lt;10</v>
          </cell>
          <cell r="T931" t="str">
            <v>No Students</v>
          </cell>
          <cell r="U931" t="str">
            <v>N&lt;10</v>
          </cell>
          <cell r="V931" t="str">
            <v>N&lt;10</v>
          </cell>
          <cell r="W931" t="str">
            <v>N&lt;10</v>
          </cell>
          <cell r="X931" t="str">
            <v>N&lt;10</v>
          </cell>
          <cell r="Y931" t="str">
            <v>N&lt;10</v>
          </cell>
          <cell r="Z931" t="str">
            <v>No Students</v>
          </cell>
          <cell r="AA931" t="str">
            <v>No Students</v>
          </cell>
          <cell r="AB931" t="str">
            <v>No Students</v>
          </cell>
          <cell r="AC931" t="str">
            <v>No Students</v>
          </cell>
          <cell r="AD931" t="str">
            <v>No Students</v>
          </cell>
          <cell r="AE931" t="str">
            <v>No Students</v>
          </cell>
          <cell r="AF931" t="str">
            <v>No Students</v>
          </cell>
          <cell r="AG931">
            <v>0.64290000000000003</v>
          </cell>
        </row>
        <row r="932">
          <cell r="C932">
            <v>2088</v>
          </cell>
          <cell r="D932" t="str">
            <v>Lacrosse High School</v>
          </cell>
          <cell r="E932">
            <v>0</v>
          </cell>
          <cell r="F932">
            <v>0</v>
          </cell>
          <cell r="G932">
            <v>0</v>
          </cell>
          <cell r="H932">
            <v>0</v>
          </cell>
          <cell r="I932">
            <v>0</v>
          </cell>
          <cell r="J932">
            <v>0</v>
          </cell>
          <cell r="K932">
            <v>0</v>
          </cell>
          <cell r="L932">
            <v>4</v>
          </cell>
          <cell r="M932">
            <v>5</v>
          </cell>
          <cell r="N932">
            <v>7</v>
          </cell>
          <cell r="O932">
            <v>6</v>
          </cell>
          <cell r="P932">
            <v>14</v>
          </cell>
          <cell r="Q932">
            <v>6</v>
          </cell>
          <cell r="R932">
            <v>4</v>
          </cell>
          <cell r="S932" t="str">
            <v>No Students</v>
          </cell>
          <cell r="T932" t="str">
            <v>No Students</v>
          </cell>
          <cell r="U932" t="str">
            <v>No Students</v>
          </cell>
          <cell r="V932" t="str">
            <v>No Students</v>
          </cell>
          <cell r="W932" t="str">
            <v>No Students</v>
          </cell>
          <cell r="X932" t="str">
            <v>No Students</v>
          </cell>
          <cell r="Y932" t="str">
            <v>No Students</v>
          </cell>
          <cell r="Z932" t="str">
            <v>N&lt;10</v>
          </cell>
          <cell r="AA932" t="str">
            <v>N&lt;10</v>
          </cell>
          <cell r="AB932" t="str">
            <v>N&lt;10</v>
          </cell>
          <cell r="AC932" t="str">
            <v>N&lt;10</v>
          </cell>
          <cell r="AD932" t="str">
            <v>N&lt;10</v>
          </cell>
          <cell r="AE932" t="str">
            <v>N&lt;10</v>
          </cell>
          <cell r="AF932" t="str">
            <v>N&lt;10</v>
          </cell>
          <cell r="AG932">
            <v>0.39129999999999998</v>
          </cell>
        </row>
        <row r="933">
          <cell r="C933">
            <v>4260</v>
          </cell>
          <cell r="D933" t="str">
            <v>Chelan High School</v>
          </cell>
          <cell r="E933">
            <v>0</v>
          </cell>
          <cell r="F933">
            <v>0</v>
          </cell>
          <cell r="G933">
            <v>0</v>
          </cell>
          <cell r="H933">
            <v>0</v>
          </cell>
          <cell r="I933">
            <v>0</v>
          </cell>
          <cell r="J933">
            <v>0</v>
          </cell>
          <cell r="K933">
            <v>0</v>
          </cell>
          <cell r="L933">
            <v>0</v>
          </cell>
          <cell r="M933">
            <v>0</v>
          </cell>
          <cell r="N933">
            <v>0</v>
          </cell>
          <cell r="O933">
            <v>119</v>
          </cell>
          <cell r="P933">
            <v>112</v>
          </cell>
          <cell r="Q933">
            <v>112</v>
          </cell>
          <cell r="R933">
            <v>105</v>
          </cell>
          <cell r="S933" t="str">
            <v>No Students</v>
          </cell>
          <cell r="T933" t="str">
            <v>No Students</v>
          </cell>
          <cell r="U933" t="str">
            <v>No Students</v>
          </cell>
          <cell r="V933" t="str">
            <v>No Students</v>
          </cell>
          <cell r="W933" t="str">
            <v>No Students</v>
          </cell>
          <cell r="X933" t="str">
            <v>No Students</v>
          </cell>
          <cell r="Y933" t="str">
            <v>No Students</v>
          </cell>
          <cell r="Z933" t="str">
            <v>No Students</v>
          </cell>
          <cell r="AA933" t="str">
            <v>No Students</v>
          </cell>
          <cell r="AB933" t="str">
            <v>No Students</v>
          </cell>
          <cell r="AC933">
            <v>76</v>
          </cell>
          <cell r="AD933">
            <v>68</v>
          </cell>
          <cell r="AE933">
            <v>58</v>
          </cell>
          <cell r="AF933">
            <v>65</v>
          </cell>
          <cell r="AG933">
            <v>0.59599999999999997</v>
          </cell>
        </row>
        <row r="934">
          <cell r="C934">
            <v>2317</v>
          </cell>
          <cell r="D934" t="str">
            <v>Chelan Middle School</v>
          </cell>
          <cell r="E934">
            <v>0</v>
          </cell>
          <cell r="F934">
            <v>0</v>
          </cell>
          <cell r="G934">
            <v>0</v>
          </cell>
          <cell r="H934">
            <v>0</v>
          </cell>
          <cell r="I934">
            <v>0</v>
          </cell>
          <cell r="J934">
            <v>0</v>
          </cell>
          <cell r="K934">
            <v>0</v>
          </cell>
          <cell r="L934">
            <v>100</v>
          </cell>
          <cell r="M934">
            <v>107</v>
          </cell>
          <cell r="N934">
            <v>117</v>
          </cell>
          <cell r="O934">
            <v>0</v>
          </cell>
          <cell r="P934">
            <v>0</v>
          </cell>
          <cell r="Q934">
            <v>0</v>
          </cell>
          <cell r="R934">
            <v>0</v>
          </cell>
          <cell r="S934" t="str">
            <v>No Students</v>
          </cell>
          <cell r="T934" t="str">
            <v>No Students</v>
          </cell>
          <cell r="U934" t="str">
            <v>No Students</v>
          </cell>
          <cell r="V934" t="str">
            <v>No Students</v>
          </cell>
          <cell r="W934" t="str">
            <v>No Students</v>
          </cell>
          <cell r="X934" t="str">
            <v>No Students</v>
          </cell>
          <cell r="Y934" t="str">
            <v>No Students</v>
          </cell>
          <cell r="Z934">
            <v>59</v>
          </cell>
          <cell r="AA934">
            <v>73</v>
          </cell>
          <cell r="AB934">
            <v>70</v>
          </cell>
          <cell r="AC934" t="str">
            <v>No Students</v>
          </cell>
          <cell r="AD934" t="str">
            <v>No Students</v>
          </cell>
          <cell r="AE934" t="str">
            <v>No Students</v>
          </cell>
          <cell r="AF934" t="str">
            <v>No Students</v>
          </cell>
          <cell r="AG934">
            <v>0.62350000000000005</v>
          </cell>
        </row>
        <row r="935">
          <cell r="C935">
            <v>1940</v>
          </cell>
          <cell r="D935" t="str">
            <v>Chelan School of Innovation</v>
          </cell>
          <cell r="E935">
            <v>0</v>
          </cell>
          <cell r="F935">
            <v>0</v>
          </cell>
          <cell r="G935">
            <v>0</v>
          </cell>
          <cell r="H935">
            <v>0</v>
          </cell>
          <cell r="I935">
            <v>0</v>
          </cell>
          <cell r="J935">
            <v>0</v>
          </cell>
          <cell r="K935">
            <v>0</v>
          </cell>
          <cell r="L935">
            <v>0</v>
          </cell>
          <cell r="M935">
            <v>0</v>
          </cell>
          <cell r="N935">
            <v>1</v>
          </cell>
          <cell r="O935">
            <v>2</v>
          </cell>
          <cell r="P935">
            <v>2</v>
          </cell>
          <cell r="Q935">
            <v>3</v>
          </cell>
          <cell r="R935">
            <v>8</v>
          </cell>
          <cell r="S935" t="str">
            <v>No Students</v>
          </cell>
          <cell r="T935" t="str">
            <v>No Students</v>
          </cell>
          <cell r="U935" t="str">
            <v>No Students</v>
          </cell>
          <cell r="V935" t="str">
            <v>No Students</v>
          </cell>
          <cell r="W935" t="str">
            <v>No Students</v>
          </cell>
          <cell r="X935" t="str">
            <v>No Students</v>
          </cell>
          <cell r="Y935" t="str">
            <v>No Students</v>
          </cell>
          <cell r="Z935" t="str">
            <v>No Students</v>
          </cell>
          <cell r="AA935" t="str">
            <v>No Students</v>
          </cell>
          <cell r="AB935" t="str">
            <v>N&lt;10</v>
          </cell>
          <cell r="AC935" t="str">
            <v>N&lt;10</v>
          </cell>
          <cell r="AD935" t="str">
            <v>No Students</v>
          </cell>
          <cell r="AE935" t="str">
            <v>N&lt;10</v>
          </cell>
          <cell r="AF935" t="str">
            <v>N&lt;10</v>
          </cell>
          <cell r="AG935">
            <v>0.8125</v>
          </cell>
        </row>
        <row r="936">
          <cell r="C936">
            <v>3861</v>
          </cell>
          <cell r="D936" t="str">
            <v>Holden Village Community School</v>
          </cell>
          <cell r="E936">
            <v>2</v>
          </cell>
          <cell r="F936">
            <v>0</v>
          </cell>
          <cell r="G936">
            <v>2</v>
          </cell>
          <cell r="H936">
            <v>0</v>
          </cell>
          <cell r="I936">
            <v>1</v>
          </cell>
          <cell r="J936">
            <v>0</v>
          </cell>
          <cell r="K936">
            <v>1</v>
          </cell>
          <cell r="L936">
            <v>1</v>
          </cell>
          <cell r="M936">
            <v>0</v>
          </cell>
          <cell r="N936">
            <v>0</v>
          </cell>
          <cell r="O936">
            <v>0</v>
          </cell>
          <cell r="P936">
            <v>0</v>
          </cell>
          <cell r="Q936">
            <v>0</v>
          </cell>
          <cell r="R936">
            <v>0</v>
          </cell>
          <cell r="S936" t="str">
            <v>No Students</v>
          </cell>
          <cell r="T936" t="str">
            <v>No Students</v>
          </cell>
          <cell r="U936" t="str">
            <v>No Students</v>
          </cell>
          <cell r="V936" t="str">
            <v>No Students</v>
          </cell>
          <cell r="W936" t="str">
            <v>No Students</v>
          </cell>
          <cell r="X936" t="str">
            <v>No Students</v>
          </cell>
          <cell r="Y936" t="str">
            <v>No Students</v>
          </cell>
          <cell r="Z936" t="str">
            <v>No Students</v>
          </cell>
          <cell r="AA936" t="str">
            <v>No Students</v>
          </cell>
          <cell r="AB936" t="str">
            <v>No Students</v>
          </cell>
          <cell r="AC936" t="str">
            <v>No Students</v>
          </cell>
          <cell r="AD936" t="str">
            <v>No Students</v>
          </cell>
          <cell r="AE936" t="str">
            <v>No Students</v>
          </cell>
          <cell r="AF936" t="str">
            <v>No Students</v>
          </cell>
          <cell r="AG936">
            <v>0</v>
          </cell>
        </row>
        <row r="937">
          <cell r="C937">
            <v>2689</v>
          </cell>
          <cell r="D937" t="str">
            <v>Morgen Owings Elementary School</v>
          </cell>
          <cell r="E937">
            <v>78</v>
          </cell>
          <cell r="F937">
            <v>0</v>
          </cell>
          <cell r="G937">
            <v>79</v>
          </cell>
          <cell r="H937">
            <v>70</v>
          </cell>
          <cell r="I937">
            <v>85</v>
          </cell>
          <cell r="J937">
            <v>87</v>
          </cell>
          <cell r="K937">
            <v>90</v>
          </cell>
          <cell r="L937">
            <v>0</v>
          </cell>
          <cell r="M937">
            <v>0</v>
          </cell>
          <cell r="N937">
            <v>0</v>
          </cell>
          <cell r="O937">
            <v>0</v>
          </cell>
          <cell r="P937">
            <v>0</v>
          </cell>
          <cell r="Q937">
            <v>0</v>
          </cell>
          <cell r="R937">
            <v>0</v>
          </cell>
          <cell r="S937">
            <v>37</v>
          </cell>
          <cell r="T937" t="str">
            <v>No Students</v>
          </cell>
          <cell r="U937">
            <v>48</v>
          </cell>
          <cell r="V937">
            <v>45</v>
          </cell>
          <cell r="W937">
            <v>49</v>
          </cell>
          <cell r="X937">
            <v>55</v>
          </cell>
          <cell r="Y937">
            <v>60</v>
          </cell>
          <cell r="Z937" t="str">
            <v>No Students</v>
          </cell>
          <cell r="AA937" t="str">
            <v>No Students</v>
          </cell>
          <cell r="AB937" t="str">
            <v>No Students</v>
          </cell>
          <cell r="AC937" t="str">
            <v>No Students</v>
          </cell>
          <cell r="AD937" t="str">
            <v>No Students</v>
          </cell>
          <cell r="AE937" t="str">
            <v>No Students</v>
          </cell>
          <cell r="AF937" t="str">
            <v>No Students</v>
          </cell>
          <cell r="AG937">
            <v>0.60119999999999996</v>
          </cell>
        </row>
        <row r="938">
          <cell r="C938">
            <v>5099</v>
          </cell>
          <cell r="D938" t="str">
            <v>Cavelero Mid High School</v>
          </cell>
          <cell r="E938">
            <v>0</v>
          </cell>
          <cell r="F938">
            <v>0</v>
          </cell>
          <cell r="G938">
            <v>0</v>
          </cell>
          <cell r="H938">
            <v>0</v>
          </cell>
          <cell r="I938">
            <v>0</v>
          </cell>
          <cell r="J938">
            <v>0</v>
          </cell>
          <cell r="K938">
            <v>0</v>
          </cell>
          <cell r="L938">
            <v>0</v>
          </cell>
          <cell r="M938">
            <v>0</v>
          </cell>
          <cell r="N938">
            <v>740</v>
          </cell>
          <cell r="O938">
            <v>761</v>
          </cell>
          <cell r="P938">
            <v>0</v>
          </cell>
          <cell r="Q938">
            <v>0</v>
          </cell>
          <cell r="R938">
            <v>0</v>
          </cell>
          <cell r="S938" t="str">
            <v>No Students</v>
          </cell>
          <cell r="T938" t="str">
            <v>No Students</v>
          </cell>
          <cell r="U938" t="str">
            <v>No Students</v>
          </cell>
          <cell r="V938" t="str">
            <v>No Students</v>
          </cell>
          <cell r="W938" t="str">
            <v>No Students</v>
          </cell>
          <cell r="X938" t="str">
            <v>No Students</v>
          </cell>
          <cell r="Y938" t="str">
            <v>No Students</v>
          </cell>
          <cell r="Z938" t="str">
            <v>No Students</v>
          </cell>
          <cell r="AA938" t="str">
            <v>No Students</v>
          </cell>
          <cell r="AB938">
            <v>253</v>
          </cell>
          <cell r="AC938">
            <v>241</v>
          </cell>
          <cell r="AD938" t="str">
            <v>No Students</v>
          </cell>
          <cell r="AE938" t="str">
            <v>No Students</v>
          </cell>
          <cell r="AF938" t="str">
            <v>No Students</v>
          </cell>
          <cell r="AG938">
            <v>0.3291</v>
          </cell>
        </row>
        <row r="939">
          <cell r="C939">
            <v>4391</v>
          </cell>
          <cell r="D939" t="str">
            <v>Glenwood Elementary</v>
          </cell>
          <cell r="E939">
            <v>109</v>
          </cell>
          <cell r="F939">
            <v>0</v>
          </cell>
          <cell r="G939">
            <v>125</v>
          </cell>
          <cell r="H939">
            <v>96</v>
          </cell>
          <cell r="I939">
            <v>103</v>
          </cell>
          <cell r="J939">
            <v>108</v>
          </cell>
          <cell r="K939">
            <v>103</v>
          </cell>
          <cell r="L939">
            <v>0</v>
          </cell>
          <cell r="M939">
            <v>0</v>
          </cell>
          <cell r="N939">
            <v>0</v>
          </cell>
          <cell r="O939">
            <v>0</v>
          </cell>
          <cell r="P939">
            <v>0</v>
          </cell>
          <cell r="Q939">
            <v>0</v>
          </cell>
          <cell r="R939">
            <v>0</v>
          </cell>
          <cell r="S939">
            <v>16</v>
          </cell>
          <cell r="T939" t="str">
            <v>No Students</v>
          </cell>
          <cell r="U939">
            <v>24</v>
          </cell>
          <cell r="V939">
            <v>22</v>
          </cell>
          <cell r="W939">
            <v>22</v>
          </cell>
          <cell r="X939">
            <v>25</v>
          </cell>
          <cell r="Y939">
            <v>30</v>
          </cell>
          <cell r="Z939" t="str">
            <v>No Students</v>
          </cell>
          <cell r="AA939" t="str">
            <v>No Students</v>
          </cell>
          <cell r="AB939" t="str">
            <v>No Students</v>
          </cell>
          <cell r="AC939" t="str">
            <v>No Students</v>
          </cell>
          <cell r="AD939" t="str">
            <v>No Students</v>
          </cell>
          <cell r="AE939" t="str">
            <v>No Students</v>
          </cell>
          <cell r="AF939" t="str">
            <v>No Students</v>
          </cell>
          <cell r="AG939">
            <v>0.21579999999999999</v>
          </cell>
        </row>
        <row r="940">
          <cell r="C940">
            <v>4534</v>
          </cell>
          <cell r="D940" t="str">
            <v>Highland Elementary</v>
          </cell>
          <cell r="E940">
            <v>83</v>
          </cell>
          <cell r="F940">
            <v>0</v>
          </cell>
          <cell r="G940">
            <v>103</v>
          </cell>
          <cell r="H940">
            <v>96</v>
          </cell>
          <cell r="I940">
            <v>101</v>
          </cell>
          <cell r="J940">
            <v>102</v>
          </cell>
          <cell r="K940">
            <v>104</v>
          </cell>
          <cell r="L940">
            <v>0</v>
          </cell>
          <cell r="M940">
            <v>0</v>
          </cell>
          <cell r="N940">
            <v>0</v>
          </cell>
          <cell r="O940">
            <v>0</v>
          </cell>
          <cell r="P940">
            <v>0</v>
          </cell>
          <cell r="Q940">
            <v>0</v>
          </cell>
          <cell r="R940">
            <v>0</v>
          </cell>
          <cell r="S940">
            <v>19</v>
          </cell>
          <cell r="T940" t="str">
            <v>No Students</v>
          </cell>
          <cell r="U940">
            <v>24</v>
          </cell>
          <cell r="V940">
            <v>24</v>
          </cell>
          <cell r="W940">
            <v>22</v>
          </cell>
          <cell r="X940">
            <v>28</v>
          </cell>
          <cell r="Y940">
            <v>24</v>
          </cell>
          <cell r="Z940" t="str">
            <v>No Students</v>
          </cell>
          <cell r="AA940" t="str">
            <v>No Students</v>
          </cell>
          <cell r="AB940" t="str">
            <v>No Students</v>
          </cell>
          <cell r="AC940" t="str">
            <v>No Students</v>
          </cell>
          <cell r="AD940" t="str">
            <v>No Students</v>
          </cell>
          <cell r="AE940" t="str">
            <v>No Students</v>
          </cell>
          <cell r="AF940" t="str">
            <v>No Students</v>
          </cell>
          <cell r="AG940">
            <v>0.2394</v>
          </cell>
        </row>
        <row r="941">
          <cell r="C941">
            <v>2885</v>
          </cell>
          <cell r="D941" t="str">
            <v>Hillcrest Elementary School</v>
          </cell>
          <cell r="E941">
            <v>116</v>
          </cell>
          <cell r="F941">
            <v>0</v>
          </cell>
          <cell r="G941">
            <v>146</v>
          </cell>
          <cell r="H941">
            <v>117</v>
          </cell>
          <cell r="I941">
            <v>126</v>
          </cell>
          <cell r="J941">
            <v>123</v>
          </cell>
          <cell r="K941">
            <v>140</v>
          </cell>
          <cell r="L941">
            <v>0</v>
          </cell>
          <cell r="M941">
            <v>0</v>
          </cell>
          <cell r="N941">
            <v>0</v>
          </cell>
          <cell r="O941">
            <v>0</v>
          </cell>
          <cell r="P941">
            <v>0</v>
          </cell>
          <cell r="Q941">
            <v>0</v>
          </cell>
          <cell r="R941">
            <v>0</v>
          </cell>
          <cell r="S941">
            <v>27</v>
          </cell>
          <cell r="T941" t="str">
            <v>No Students</v>
          </cell>
          <cell r="U941">
            <v>33</v>
          </cell>
          <cell r="V941">
            <v>29</v>
          </cell>
          <cell r="W941">
            <v>26</v>
          </cell>
          <cell r="X941">
            <v>29</v>
          </cell>
          <cell r="Y941">
            <v>49</v>
          </cell>
          <cell r="Z941" t="str">
            <v>No Students</v>
          </cell>
          <cell r="AA941" t="str">
            <v>No Students</v>
          </cell>
          <cell r="AB941" t="str">
            <v>No Students</v>
          </cell>
          <cell r="AC941" t="str">
            <v>No Students</v>
          </cell>
          <cell r="AD941" t="str">
            <v>No Students</v>
          </cell>
          <cell r="AE941" t="str">
            <v>No Students</v>
          </cell>
          <cell r="AF941" t="str">
            <v>No Students</v>
          </cell>
          <cell r="AG941">
            <v>0.25130000000000002</v>
          </cell>
        </row>
        <row r="942">
          <cell r="C942">
            <v>1753</v>
          </cell>
          <cell r="D942" t="str">
            <v>Homelink</v>
          </cell>
          <cell r="E942">
            <v>5</v>
          </cell>
          <cell r="F942">
            <v>0</v>
          </cell>
          <cell r="G942">
            <v>9</v>
          </cell>
          <cell r="H942">
            <v>6</v>
          </cell>
          <cell r="I942">
            <v>8</v>
          </cell>
          <cell r="J942">
            <v>8</v>
          </cell>
          <cell r="K942">
            <v>8</v>
          </cell>
          <cell r="L942">
            <v>9</v>
          </cell>
          <cell r="M942">
            <v>1</v>
          </cell>
          <cell r="N942">
            <v>5</v>
          </cell>
          <cell r="O942">
            <v>0</v>
          </cell>
          <cell r="P942">
            <v>0</v>
          </cell>
          <cell r="Q942">
            <v>0</v>
          </cell>
          <cell r="R942">
            <v>0</v>
          </cell>
          <cell r="S942" t="str">
            <v>N&lt;10</v>
          </cell>
          <cell r="T942" t="str">
            <v>No Students</v>
          </cell>
          <cell r="U942" t="str">
            <v>N&lt;10</v>
          </cell>
          <cell r="V942" t="str">
            <v>No Students</v>
          </cell>
          <cell r="W942" t="str">
            <v>N&lt;10</v>
          </cell>
          <cell r="X942" t="str">
            <v>No Students</v>
          </cell>
          <cell r="Y942" t="str">
            <v>N&lt;10</v>
          </cell>
          <cell r="Z942" t="str">
            <v>N&lt;10</v>
          </cell>
          <cell r="AA942" t="str">
            <v>No Students</v>
          </cell>
          <cell r="AB942" t="str">
            <v>N&lt;10</v>
          </cell>
          <cell r="AC942" t="str">
            <v>No Students</v>
          </cell>
          <cell r="AD942" t="str">
            <v>No Students</v>
          </cell>
          <cell r="AE942" t="str">
            <v>No Students</v>
          </cell>
          <cell r="AF942" t="str">
            <v>No Students</v>
          </cell>
          <cell r="AG942">
            <v>0.18640000000000001</v>
          </cell>
        </row>
        <row r="943">
          <cell r="C943">
            <v>3408</v>
          </cell>
          <cell r="D943" t="str">
            <v>Lake Stevens Middle School</v>
          </cell>
          <cell r="E943">
            <v>0</v>
          </cell>
          <cell r="F943">
            <v>0</v>
          </cell>
          <cell r="G943">
            <v>0</v>
          </cell>
          <cell r="H943">
            <v>0</v>
          </cell>
          <cell r="I943">
            <v>0</v>
          </cell>
          <cell r="J943">
            <v>0</v>
          </cell>
          <cell r="K943">
            <v>0</v>
          </cell>
          <cell r="L943">
            <v>327</v>
          </cell>
          <cell r="M943">
            <v>328</v>
          </cell>
          <cell r="N943">
            <v>0</v>
          </cell>
          <cell r="O943">
            <v>0</v>
          </cell>
          <cell r="P943">
            <v>0</v>
          </cell>
          <cell r="Q943">
            <v>0</v>
          </cell>
          <cell r="R943">
            <v>0</v>
          </cell>
          <cell r="S943" t="str">
            <v>No Students</v>
          </cell>
          <cell r="T943" t="str">
            <v>No Students</v>
          </cell>
          <cell r="U943" t="str">
            <v>No Students</v>
          </cell>
          <cell r="V943" t="str">
            <v>No Students</v>
          </cell>
          <cell r="W943" t="str">
            <v>No Students</v>
          </cell>
          <cell r="X943" t="str">
            <v>No Students</v>
          </cell>
          <cell r="Y943" t="str">
            <v>No Students</v>
          </cell>
          <cell r="Z943">
            <v>103</v>
          </cell>
          <cell r="AA943">
            <v>81</v>
          </cell>
          <cell r="AB943" t="str">
            <v>No Students</v>
          </cell>
          <cell r="AC943" t="str">
            <v>No Students</v>
          </cell>
          <cell r="AD943" t="str">
            <v>No Students</v>
          </cell>
          <cell r="AE943" t="str">
            <v>No Students</v>
          </cell>
          <cell r="AF943" t="str">
            <v>No Students</v>
          </cell>
          <cell r="AG943">
            <v>0.28089999999999998</v>
          </cell>
        </row>
        <row r="944">
          <cell r="C944">
            <v>2426</v>
          </cell>
          <cell r="D944" t="str">
            <v>Lake Stevens Sr High School</v>
          </cell>
          <cell r="E944">
            <v>0</v>
          </cell>
          <cell r="F944">
            <v>0</v>
          </cell>
          <cell r="G944">
            <v>0</v>
          </cell>
          <cell r="H944">
            <v>0</v>
          </cell>
          <cell r="I944">
            <v>0</v>
          </cell>
          <cell r="J944">
            <v>0</v>
          </cell>
          <cell r="K944">
            <v>0</v>
          </cell>
          <cell r="L944">
            <v>0</v>
          </cell>
          <cell r="M944">
            <v>0</v>
          </cell>
          <cell r="N944">
            <v>0</v>
          </cell>
          <cell r="O944">
            <v>0</v>
          </cell>
          <cell r="P944">
            <v>743</v>
          </cell>
          <cell r="Q944">
            <v>699</v>
          </cell>
          <cell r="R944">
            <v>697</v>
          </cell>
          <cell r="S944" t="str">
            <v>No Students</v>
          </cell>
          <cell r="T944" t="str">
            <v>No Students</v>
          </cell>
          <cell r="U944" t="str">
            <v>No Students</v>
          </cell>
          <cell r="V944" t="str">
            <v>No Students</v>
          </cell>
          <cell r="W944" t="str">
            <v>No Students</v>
          </cell>
          <cell r="X944" t="str">
            <v>No Students</v>
          </cell>
          <cell r="Y944" t="str">
            <v>No Students</v>
          </cell>
          <cell r="Z944" t="str">
            <v>No Students</v>
          </cell>
          <cell r="AA944" t="str">
            <v>No Students</v>
          </cell>
          <cell r="AB944" t="str">
            <v>No Students</v>
          </cell>
          <cell r="AC944" t="str">
            <v>No Students</v>
          </cell>
          <cell r="AD944">
            <v>234</v>
          </cell>
          <cell r="AE944">
            <v>203</v>
          </cell>
          <cell r="AF944">
            <v>189</v>
          </cell>
          <cell r="AG944">
            <v>0.29270000000000002</v>
          </cell>
        </row>
        <row r="945">
          <cell r="C945">
            <v>2884</v>
          </cell>
          <cell r="D945" t="str">
            <v>Mt. Pilchuck Elementary School</v>
          </cell>
          <cell r="E945">
            <v>94</v>
          </cell>
          <cell r="F945">
            <v>0</v>
          </cell>
          <cell r="G945">
            <v>94</v>
          </cell>
          <cell r="H945">
            <v>80</v>
          </cell>
          <cell r="I945">
            <v>89</v>
          </cell>
          <cell r="J945">
            <v>94</v>
          </cell>
          <cell r="K945">
            <v>82</v>
          </cell>
          <cell r="L945">
            <v>0</v>
          </cell>
          <cell r="M945">
            <v>0</v>
          </cell>
          <cell r="N945">
            <v>0</v>
          </cell>
          <cell r="O945">
            <v>0</v>
          </cell>
          <cell r="P945">
            <v>0</v>
          </cell>
          <cell r="Q945">
            <v>0</v>
          </cell>
          <cell r="R945">
            <v>0</v>
          </cell>
          <cell r="S945">
            <v>28</v>
          </cell>
          <cell r="T945" t="str">
            <v>No Students</v>
          </cell>
          <cell r="U945">
            <v>29</v>
          </cell>
          <cell r="V945">
            <v>26</v>
          </cell>
          <cell r="W945">
            <v>24</v>
          </cell>
          <cell r="X945">
            <v>27</v>
          </cell>
          <cell r="Y945">
            <v>25</v>
          </cell>
          <cell r="Z945" t="str">
            <v>No Students</v>
          </cell>
          <cell r="AA945" t="str">
            <v>No Students</v>
          </cell>
          <cell r="AB945" t="str">
            <v>No Students</v>
          </cell>
          <cell r="AC945" t="str">
            <v>No Students</v>
          </cell>
          <cell r="AD945" t="str">
            <v>No Students</v>
          </cell>
          <cell r="AE945" t="str">
            <v>No Students</v>
          </cell>
          <cell r="AF945" t="str">
            <v>No Students</v>
          </cell>
          <cell r="AG945">
            <v>0.29830000000000001</v>
          </cell>
        </row>
        <row r="946">
          <cell r="C946">
            <v>4139</v>
          </cell>
          <cell r="D946" t="str">
            <v>North Lake Middle School</v>
          </cell>
          <cell r="E946">
            <v>0</v>
          </cell>
          <cell r="F946">
            <v>0</v>
          </cell>
          <cell r="G946">
            <v>0</v>
          </cell>
          <cell r="H946">
            <v>0</v>
          </cell>
          <cell r="I946">
            <v>0</v>
          </cell>
          <cell r="J946">
            <v>0</v>
          </cell>
          <cell r="K946">
            <v>0</v>
          </cell>
          <cell r="L946">
            <v>407</v>
          </cell>
          <cell r="M946">
            <v>380</v>
          </cell>
          <cell r="N946">
            <v>0</v>
          </cell>
          <cell r="O946">
            <v>0</v>
          </cell>
          <cell r="P946">
            <v>0</v>
          </cell>
          <cell r="Q946">
            <v>0</v>
          </cell>
          <cell r="R946">
            <v>0</v>
          </cell>
          <cell r="S946" t="str">
            <v>No Students</v>
          </cell>
          <cell r="T946" t="str">
            <v>No Students</v>
          </cell>
          <cell r="U946" t="str">
            <v>No Students</v>
          </cell>
          <cell r="V946" t="str">
            <v>No Students</v>
          </cell>
          <cell r="W946" t="str">
            <v>No Students</v>
          </cell>
          <cell r="X946" t="str">
            <v>No Students</v>
          </cell>
          <cell r="Y946" t="str">
            <v>No Students</v>
          </cell>
          <cell r="Z946">
            <v>122</v>
          </cell>
          <cell r="AA946">
            <v>104</v>
          </cell>
          <cell r="AB946" t="str">
            <v>No Students</v>
          </cell>
          <cell r="AC946" t="str">
            <v>No Students</v>
          </cell>
          <cell r="AD946" t="str">
            <v>No Students</v>
          </cell>
          <cell r="AE946" t="str">
            <v>No Students</v>
          </cell>
          <cell r="AF946" t="str">
            <v>No Students</v>
          </cell>
          <cell r="AG946">
            <v>0.28720000000000001</v>
          </cell>
        </row>
        <row r="947">
          <cell r="C947">
            <v>4392</v>
          </cell>
          <cell r="D947" t="str">
            <v>Skyline Elementary</v>
          </cell>
          <cell r="E947">
            <v>101</v>
          </cell>
          <cell r="F947">
            <v>0</v>
          </cell>
          <cell r="G947">
            <v>100</v>
          </cell>
          <cell r="H947">
            <v>92</v>
          </cell>
          <cell r="I947">
            <v>88</v>
          </cell>
          <cell r="J947">
            <v>96</v>
          </cell>
          <cell r="K947">
            <v>102</v>
          </cell>
          <cell r="L947">
            <v>0</v>
          </cell>
          <cell r="M947">
            <v>0</v>
          </cell>
          <cell r="N947">
            <v>0</v>
          </cell>
          <cell r="O947">
            <v>0</v>
          </cell>
          <cell r="P947">
            <v>0</v>
          </cell>
          <cell r="Q947">
            <v>0</v>
          </cell>
          <cell r="R947">
            <v>0</v>
          </cell>
          <cell r="S947">
            <v>30</v>
          </cell>
          <cell r="T947" t="str">
            <v>No Students</v>
          </cell>
          <cell r="U947">
            <v>27</v>
          </cell>
          <cell r="V947">
            <v>30</v>
          </cell>
          <cell r="W947">
            <v>25</v>
          </cell>
          <cell r="X947">
            <v>37</v>
          </cell>
          <cell r="Y947">
            <v>31</v>
          </cell>
          <cell r="Z947" t="str">
            <v>No Students</v>
          </cell>
          <cell r="AA947" t="str">
            <v>No Students</v>
          </cell>
          <cell r="AB947" t="str">
            <v>No Students</v>
          </cell>
          <cell r="AC947" t="str">
            <v>No Students</v>
          </cell>
          <cell r="AD947" t="str">
            <v>No Students</v>
          </cell>
          <cell r="AE947" t="str">
            <v>No Students</v>
          </cell>
          <cell r="AF947" t="str">
            <v>No Students</v>
          </cell>
          <cell r="AG947">
            <v>0.31090000000000001</v>
          </cell>
        </row>
        <row r="948">
          <cell r="C948">
            <v>5477</v>
          </cell>
          <cell r="D948" t="str">
            <v>Stevens Creek Elementary</v>
          </cell>
          <cell r="E948">
            <v>86</v>
          </cell>
          <cell r="F948">
            <v>0</v>
          </cell>
          <cell r="G948">
            <v>106</v>
          </cell>
          <cell r="H948">
            <v>128</v>
          </cell>
          <cell r="I948">
            <v>93</v>
          </cell>
          <cell r="J948">
            <v>91</v>
          </cell>
          <cell r="K948">
            <v>103</v>
          </cell>
          <cell r="L948">
            <v>0</v>
          </cell>
          <cell r="M948">
            <v>0</v>
          </cell>
          <cell r="N948">
            <v>0</v>
          </cell>
          <cell r="O948">
            <v>0</v>
          </cell>
          <cell r="P948">
            <v>0</v>
          </cell>
          <cell r="Q948">
            <v>0</v>
          </cell>
          <cell r="R948">
            <v>0</v>
          </cell>
          <cell r="S948">
            <v>27</v>
          </cell>
          <cell r="T948" t="str">
            <v>No Students</v>
          </cell>
          <cell r="U948">
            <v>36</v>
          </cell>
          <cell r="V948">
            <v>45</v>
          </cell>
          <cell r="W948">
            <v>31</v>
          </cell>
          <cell r="X948">
            <v>41</v>
          </cell>
          <cell r="Y948">
            <v>25</v>
          </cell>
          <cell r="Z948" t="str">
            <v>No Students</v>
          </cell>
          <cell r="AA948" t="str">
            <v>No Students</v>
          </cell>
          <cell r="AB948" t="str">
            <v>No Students</v>
          </cell>
          <cell r="AC948" t="str">
            <v>No Students</v>
          </cell>
          <cell r="AD948" t="str">
            <v>No Students</v>
          </cell>
          <cell r="AE948" t="str">
            <v>No Students</v>
          </cell>
          <cell r="AF948" t="str">
            <v>No Students</v>
          </cell>
          <cell r="AG948">
            <v>0.3377</v>
          </cell>
        </row>
        <row r="949">
          <cell r="C949">
            <v>3753</v>
          </cell>
          <cell r="D949" t="str">
            <v>Sunnycrest Elementary School</v>
          </cell>
          <cell r="E949">
            <v>86</v>
          </cell>
          <cell r="F949">
            <v>0</v>
          </cell>
          <cell r="G949">
            <v>134</v>
          </cell>
          <cell r="H949">
            <v>88</v>
          </cell>
          <cell r="I949">
            <v>91</v>
          </cell>
          <cell r="J949">
            <v>119</v>
          </cell>
          <cell r="K949">
            <v>102</v>
          </cell>
          <cell r="L949">
            <v>0</v>
          </cell>
          <cell r="M949">
            <v>0</v>
          </cell>
          <cell r="N949">
            <v>0</v>
          </cell>
          <cell r="O949">
            <v>0</v>
          </cell>
          <cell r="P949">
            <v>0</v>
          </cell>
          <cell r="Q949">
            <v>0</v>
          </cell>
          <cell r="R949">
            <v>0</v>
          </cell>
          <cell r="S949">
            <v>22</v>
          </cell>
          <cell r="T949" t="str">
            <v>No Students</v>
          </cell>
          <cell r="U949">
            <v>32</v>
          </cell>
          <cell r="V949">
            <v>24</v>
          </cell>
          <cell r="W949">
            <v>25</v>
          </cell>
          <cell r="X949">
            <v>34</v>
          </cell>
          <cell r="Y949">
            <v>23</v>
          </cell>
          <cell r="Z949" t="str">
            <v>No Students</v>
          </cell>
          <cell r="AA949" t="str">
            <v>No Students</v>
          </cell>
          <cell r="AB949" t="str">
            <v>No Students</v>
          </cell>
          <cell r="AC949" t="str">
            <v>No Students</v>
          </cell>
          <cell r="AD949" t="str">
            <v>No Students</v>
          </cell>
          <cell r="AE949" t="str">
            <v>No Students</v>
          </cell>
          <cell r="AF949" t="str">
            <v>No Students</v>
          </cell>
          <cell r="AG949">
            <v>0.2581</v>
          </cell>
        </row>
        <row r="950">
          <cell r="C950">
            <v>4256</v>
          </cell>
          <cell r="D950" t="str">
            <v>Alcott Elementary</v>
          </cell>
          <cell r="E950">
            <v>86</v>
          </cell>
          <cell r="F950">
            <v>0</v>
          </cell>
          <cell r="G950">
            <v>102</v>
          </cell>
          <cell r="H950">
            <v>95</v>
          </cell>
          <cell r="I950">
            <v>118</v>
          </cell>
          <cell r="J950">
            <v>105</v>
          </cell>
          <cell r="K950">
            <v>113</v>
          </cell>
          <cell r="L950">
            <v>0</v>
          </cell>
          <cell r="M950">
            <v>0</v>
          </cell>
          <cell r="N950">
            <v>0</v>
          </cell>
          <cell r="O950">
            <v>0</v>
          </cell>
          <cell r="P950">
            <v>0</v>
          </cell>
          <cell r="Q950">
            <v>0</v>
          </cell>
          <cell r="R950">
            <v>0</v>
          </cell>
          <cell r="S950" t="str">
            <v>N&lt;10</v>
          </cell>
          <cell r="T950" t="str">
            <v>No Students</v>
          </cell>
          <cell r="U950" t="str">
            <v>N&lt;10</v>
          </cell>
          <cell r="V950" t="str">
            <v>N&lt;10</v>
          </cell>
          <cell r="W950" t="str">
            <v>N&lt;10</v>
          </cell>
          <cell r="X950" t="str">
            <v>N&lt;10</v>
          </cell>
          <cell r="Y950" t="str">
            <v>N&lt;10</v>
          </cell>
          <cell r="Z950" t="str">
            <v>No Students</v>
          </cell>
          <cell r="AA950" t="str">
            <v>No Students</v>
          </cell>
          <cell r="AB950" t="str">
            <v>No Students</v>
          </cell>
          <cell r="AC950" t="str">
            <v>No Students</v>
          </cell>
          <cell r="AD950" t="str">
            <v>No Students</v>
          </cell>
          <cell r="AE950" t="str">
            <v>No Students</v>
          </cell>
          <cell r="AF950" t="str">
            <v>No Students</v>
          </cell>
          <cell r="AG950">
            <v>3.39E-2</v>
          </cell>
        </row>
        <row r="951">
          <cell r="C951">
            <v>3548</v>
          </cell>
          <cell r="D951" t="str">
            <v>Audubon Elementary</v>
          </cell>
          <cell r="E951">
            <v>86</v>
          </cell>
          <cell r="F951">
            <v>0</v>
          </cell>
          <cell r="G951">
            <v>99</v>
          </cell>
          <cell r="H951">
            <v>85</v>
          </cell>
          <cell r="I951">
            <v>73</v>
          </cell>
          <cell r="J951">
            <v>104</v>
          </cell>
          <cell r="K951">
            <v>70</v>
          </cell>
          <cell r="L951">
            <v>0</v>
          </cell>
          <cell r="M951">
            <v>0</v>
          </cell>
          <cell r="N951">
            <v>0</v>
          </cell>
          <cell r="O951">
            <v>0</v>
          </cell>
          <cell r="P951">
            <v>0</v>
          </cell>
          <cell r="Q951">
            <v>0</v>
          </cell>
          <cell r="R951">
            <v>0</v>
          </cell>
          <cell r="S951" t="str">
            <v>N&lt;10</v>
          </cell>
          <cell r="T951" t="str">
            <v>No Students</v>
          </cell>
          <cell r="U951" t="str">
            <v>N&lt;10</v>
          </cell>
          <cell r="V951" t="str">
            <v>N&lt;10</v>
          </cell>
          <cell r="W951" t="str">
            <v>N&lt;10</v>
          </cell>
          <cell r="X951" t="str">
            <v>N&lt;10</v>
          </cell>
          <cell r="Y951" t="str">
            <v>N&lt;10</v>
          </cell>
          <cell r="Z951" t="str">
            <v>No Students</v>
          </cell>
          <cell r="AA951" t="str">
            <v>No Students</v>
          </cell>
          <cell r="AB951" t="str">
            <v>No Students</v>
          </cell>
          <cell r="AC951" t="str">
            <v>No Students</v>
          </cell>
          <cell r="AD951" t="str">
            <v>No Students</v>
          </cell>
          <cell r="AE951" t="str">
            <v>No Students</v>
          </cell>
          <cell r="AF951" t="str">
            <v>No Students</v>
          </cell>
          <cell r="AG951">
            <v>7.5399999999999995E-2</v>
          </cell>
        </row>
        <row r="952">
          <cell r="C952">
            <v>3592</v>
          </cell>
          <cell r="D952" t="str">
            <v>Bell Elementary</v>
          </cell>
          <cell r="E952">
            <v>63</v>
          </cell>
          <cell r="F952">
            <v>0</v>
          </cell>
          <cell r="G952">
            <v>67</v>
          </cell>
          <cell r="H952">
            <v>74</v>
          </cell>
          <cell r="I952">
            <v>64</v>
          </cell>
          <cell r="J952">
            <v>97</v>
          </cell>
          <cell r="K952">
            <v>70</v>
          </cell>
          <cell r="L952">
            <v>0</v>
          </cell>
          <cell r="M952">
            <v>0</v>
          </cell>
          <cell r="N952">
            <v>0</v>
          </cell>
          <cell r="O952">
            <v>0</v>
          </cell>
          <cell r="P952">
            <v>0</v>
          </cell>
          <cell r="Q952">
            <v>0</v>
          </cell>
          <cell r="R952">
            <v>0</v>
          </cell>
          <cell r="S952" t="str">
            <v>N&lt;10</v>
          </cell>
          <cell r="T952" t="str">
            <v>No Students</v>
          </cell>
          <cell r="U952">
            <v>19</v>
          </cell>
          <cell r="V952">
            <v>12</v>
          </cell>
          <cell r="W952">
            <v>12</v>
          </cell>
          <cell r="X952">
            <v>19</v>
          </cell>
          <cell r="Y952">
            <v>22</v>
          </cell>
          <cell r="Z952" t="str">
            <v>No Students</v>
          </cell>
          <cell r="AA952" t="str">
            <v>No Students</v>
          </cell>
          <cell r="AB952" t="str">
            <v>No Students</v>
          </cell>
          <cell r="AC952" t="str">
            <v>No Students</v>
          </cell>
          <cell r="AD952" t="str">
            <v>No Students</v>
          </cell>
          <cell r="AE952" t="str">
            <v>No Students</v>
          </cell>
          <cell r="AF952" t="str">
            <v>No Students</v>
          </cell>
          <cell r="AG952">
            <v>0.2069</v>
          </cell>
        </row>
        <row r="953">
          <cell r="C953">
            <v>4532</v>
          </cell>
          <cell r="D953" t="str">
            <v>Blackwell Elementary</v>
          </cell>
          <cell r="E953">
            <v>76</v>
          </cell>
          <cell r="F953">
            <v>0</v>
          </cell>
          <cell r="G953">
            <v>74</v>
          </cell>
          <cell r="H953">
            <v>89</v>
          </cell>
          <cell r="I953">
            <v>87</v>
          </cell>
          <cell r="J953">
            <v>90</v>
          </cell>
          <cell r="K953">
            <v>94</v>
          </cell>
          <cell r="L953">
            <v>0</v>
          </cell>
          <cell r="M953">
            <v>0</v>
          </cell>
          <cell r="N953">
            <v>0</v>
          </cell>
          <cell r="O953">
            <v>0</v>
          </cell>
          <cell r="P953">
            <v>0</v>
          </cell>
          <cell r="Q953">
            <v>0</v>
          </cell>
          <cell r="R953">
            <v>0</v>
          </cell>
          <cell r="S953" t="str">
            <v>N&lt;10</v>
          </cell>
          <cell r="T953" t="str">
            <v>No Students</v>
          </cell>
          <cell r="U953" t="str">
            <v>N&lt;10</v>
          </cell>
          <cell r="V953" t="str">
            <v>N&lt;10</v>
          </cell>
          <cell r="W953" t="str">
            <v>N&lt;10</v>
          </cell>
          <cell r="X953" t="str">
            <v>N&lt;10</v>
          </cell>
          <cell r="Y953" t="str">
            <v>N&lt;10</v>
          </cell>
          <cell r="Z953" t="str">
            <v>No Students</v>
          </cell>
          <cell r="AA953" t="str">
            <v>No Students</v>
          </cell>
          <cell r="AB953" t="str">
            <v>No Students</v>
          </cell>
          <cell r="AC953" t="str">
            <v>No Students</v>
          </cell>
          <cell r="AD953" t="str">
            <v>No Students</v>
          </cell>
          <cell r="AE953" t="str">
            <v>No Students</v>
          </cell>
          <cell r="AF953" t="str">
            <v>No Students</v>
          </cell>
          <cell r="AG953">
            <v>2.75E-2</v>
          </cell>
        </row>
        <row r="954">
          <cell r="C954">
            <v>5139</v>
          </cell>
          <cell r="D954" t="str">
            <v>Carson Elementary</v>
          </cell>
          <cell r="E954">
            <v>64</v>
          </cell>
          <cell r="F954">
            <v>0</v>
          </cell>
          <cell r="G954">
            <v>81</v>
          </cell>
          <cell r="H954">
            <v>87</v>
          </cell>
          <cell r="I954">
            <v>79</v>
          </cell>
          <cell r="J954">
            <v>92</v>
          </cell>
          <cell r="K954">
            <v>79</v>
          </cell>
          <cell r="L954">
            <v>0</v>
          </cell>
          <cell r="M954">
            <v>0</v>
          </cell>
          <cell r="N954">
            <v>0</v>
          </cell>
          <cell r="O954">
            <v>0</v>
          </cell>
          <cell r="P954">
            <v>0</v>
          </cell>
          <cell r="Q954">
            <v>0</v>
          </cell>
          <cell r="R954">
            <v>0</v>
          </cell>
          <cell r="S954" t="str">
            <v>N&lt;10</v>
          </cell>
          <cell r="T954" t="str">
            <v>No Students</v>
          </cell>
          <cell r="U954" t="str">
            <v>N&lt;10</v>
          </cell>
          <cell r="V954" t="str">
            <v>No Students</v>
          </cell>
          <cell r="W954" t="str">
            <v>No Students</v>
          </cell>
          <cell r="X954" t="str">
            <v>N&lt;10</v>
          </cell>
          <cell r="Y954" t="str">
            <v>N&lt;10</v>
          </cell>
          <cell r="Z954" t="str">
            <v>No Students</v>
          </cell>
          <cell r="AA954" t="str">
            <v>No Students</v>
          </cell>
          <cell r="AB954" t="str">
            <v>No Students</v>
          </cell>
          <cell r="AC954" t="str">
            <v>No Students</v>
          </cell>
          <cell r="AD954" t="str">
            <v>No Students</v>
          </cell>
          <cell r="AE954" t="str">
            <v>No Students</v>
          </cell>
          <cell r="AF954" t="str">
            <v>No Students</v>
          </cell>
          <cell r="AG954">
            <v>2.07E-2</v>
          </cell>
        </row>
        <row r="955">
          <cell r="C955">
            <v>5511</v>
          </cell>
          <cell r="D955" t="str">
            <v>Clara Barton Elementary School</v>
          </cell>
          <cell r="E955">
            <v>77</v>
          </cell>
          <cell r="F955">
            <v>0</v>
          </cell>
          <cell r="G955">
            <v>86</v>
          </cell>
          <cell r="H955">
            <v>91</v>
          </cell>
          <cell r="I955">
            <v>95</v>
          </cell>
          <cell r="J955">
            <v>93</v>
          </cell>
          <cell r="K955">
            <v>99</v>
          </cell>
          <cell r="L955">
            <v>0</v>
          </cell>
          <cell r="M955">
            <v>0</v>
          </cell>
          <cell r="N955">
            <v>0</v>
          </cell>
          <cell r="O955">
            <v>0</v>
          </cell>
          <cell r="P955">
            <v>0</v>
          </cell>
          <cell r="Q955">
            <v>0</v>
          </cell>
          <cell r="R955">
            <v>0</v>
          </cell>
          <cell r="S955">
            <v>14</v>
          </cell>
          <cell r="T955" t="str">
            <v>No Students</v>
          </cell>
          <cell r="U955">
            <v>14</v>
          </cell>
          <cell r="V955">
            <v>12</v>
          </cell>
          <cell r="W955" t="str">
            <v>N&lt;10</v>
          </cell>
          <cell r="X955">
            <v>15</v>
          </cell>
          <cell r="Y955">
            <v>11</v>
          </cell>
          <cell r="Z955" t="str">
            <v>No Students</v>
          </cell>
          <cell r="AA955" t="str">
            <v>No Students</v>
          </cell>
          <cell r="AB955" t="str">
            <v>No Students</v>
          </cell>
          <cell r="AC955" t="str">
            <v>No Students</v>
          </cell>
          <cell r="AD955" t="str">
            <v>No Students</v>
          </cell>
          <cell r="AE955" t="str">
            <v>No Students</v>
          </cell>
          <cell r="AF955" t="str">
            <v>No Students</v>
          </cell>
          <cell r="AG955">
            <v>0.13120000000000001</v>
          </cell>
        </row>
        <row r="956">
          <cell r="C956">
            <v>3856</v>
          </cell>
          <cell r="D956" t="str">
            <v>Community School</v>
          </cell>
          <cell r="E956">
            <v>0</v>
          </cell>
          <cell r="F956">
            <v>0</v>
          </cell>
          <cell r="G956">
            <v>15</v>
          </cell>
          <cell r="H956">
            <v>14</v>
          </cell>
          <cell r="I956">
            <v>16</v>
          </cell>
          <cell r="J956">
            <v>13</v>
          </cell>
          <cell r="K956">
            <v>12</v>
          </cell>
          <cell r="L956">
            <v>0</v>
          </cell>
          <cell r="M956">
            <v>0</v>
          </cell>
          <cell r="N956">
            <v>0</v>
          </cell>
          <cell r="O956">
            <v>0</v>
          </cell>
          <cell r="P956">
            <v>0</v>
          </cell>
          <cell r="Q956">
            <v>0</v>
          </cell>
          <cell r="R956">
            <v>0</v>
          </cell>
          <cell r="S956" t="str">
            <v>No Students</v>
          </cell>
          <cell r="T956" t="str">
            <v>No Students</v>
          </cell>
          <cell r="U956" t="str">
            <v>N&lt;10</v>
          </cell>
          <cell r="V956" t="str">
            <v>N&lt;10</v>
          </cell>
          <cell r="W956" t="str">
            <v>N&lt;10</v>
          </cell>
          <cell r="X956" t="str">
            <v>N&lt;10</v>
          </cell>
          <cell r="Y956" t="str">
            <v>N&lt;10</v>
          </cell>
          <cell r="Z956" t="str">
            <v>No Students</v>
          </cell>
          <cell r="AA956" t="str">
            <v>No Students</v>
          </cell>
          <cell r="AB956" t="str">
            <v>No Students</v>
          </cell>
          <cell r="AC956" t="str">
            <v>No Students</v>
          </cell>
          <cell r="AD956" t="str">
            <v>No Students</v>
          </cell>
          <cell r="AE956" t="str">
            <v>No Students</v>
          </cell>
          <cell r="AF956" t="str">
            <v>No Students</v>
          </cell>
          <cell r="AG956">
            <v>8.5699999999999998E-2</v>
          </cell>
        </row>
        <row r="957">
          <cell r="C957">
            <v>1649</v>
          </cell>
          <cell r="D957" t="str">
            <v>Contractual Schools</v>
          </cell>
          <cell r="E957">
            <v>0</v>
          </cell>
          <cell r="F957">
            <v>0</v>
          </cell>
          <cell r="G957">
            <v>1</v>
          </cell>
          <cell r="H957">
            <v>0</v>
          </cell>
          <cell r="I957">
            <v>0</v>
          </cell>
          <cell r="J957">
            <v>0</v>
          </cell>
          <cell r="K957">
            <v>0</v>
          </cell>
          <cell r="L957">
            <v>0</v>
          </cell>
          <cell r="M957">
            <v>5</v>
          </cell>
          <cell r="N957">
            <v>4</v>
          </cell>
          <cell r="O957">
            <v>0</v>
          </cell>
          <cell r="P957">
            <v>0</v>
          </cell>
          <cell r="Q957">
            <v>0</v>
          </cell>
          <cell r="R957">
            <v>0</v>
          </cell>
          <cell r="S957" t="str">
            <v>No Students</v>
          </cell>
          <cell r="T957" t="str">
            <v>No Students</v>
          </cell>
          <cell r="U957" t="str">
            <v>N&lt;10</v>
          </cell>
          <cell r="V957" t="str">
            <v>No Students</v>
          </cell>
          <cell r="W957" t="str">
            <v>No Students</v>
          </cell>
          <cell r="X957" t="str">
            <v>No Students</v>
          </cell>
          <cell r="Y957" t="str">
            <v>No Students</v>
          </cell>
          <cell r="Z957" t="str">
            <v>No Students</v>
          </cell>
          <cell r="AA957" t="str">
            <v>No Students</v>
          </cell>
          <cell r="AB957" t="str">
            <v>No Students</v>
          </cell>
          <cell r="AC957" t="str">
            <v>No Students</v>
          </cell>
          <cell r="AD957" t="str">
            <v>No Students</v>
          </cell>
          <cell r="AE957" t="str">
            <v>No Students</v>
          </cell>
          <cell r="AF957" t="str">
            <v>No Students</v>
          </cell>
          <cell r="AG957">
            <v>0.1</v>
          </cell>
        </row>
        <row r="958">
          <cell r="C958">
            <v>4018</v>
          </cell>
          <cell r="D958" t="str">
            <v>Dickinson Elementary</v>
          </cell>
          <cell r="E958">
            <v>43</v>
          </cell>
          <cell r="F958">
            <v>0</v>
          </cell>
          <cell r="G958">
            <v>55</v>
          </cell>
          <cell r="H958">
            <v>51</v>
          </cell>
          <cell r="I958">
            <v>48</v>
          </cell>
          <cell r="J958">
            <v>51</v>
          </cell>
          <cell r="K958">
            <v>58</v>
          </cell>
          <cell r="L958">
            <v>0</v>
          </cell>
          <cell r="M958">
            <v>0</v>
          </cell>
          <cell r="N958">
            <v>0</v>
          </cell>
          <cell r="O958">
            <v>0</v>
          </cell>
          <cell r="P958">
            <v>0</v>
          </cell>
          <cell r="Q958">
            <v>0</v>
          </cell>
          <cell r="R958">
            <v>0</v>
          </cell>
          <cell r="S958" t="str">
            <v>N&lt;10</v>
          </cell>
          <cell r="T958" t="str">
            <v>No Students</v>
          </cell>
          <cell r="U958" t="str">
            <v>N&lt;10</v>
          </cell>
          <cell r="V958" t="str">
            <v>N&lt;10</v>
          </cell>
          <cell r="W958" t="str">
            <v>N&lt;10</v>
          </cell>
          <cell r="X958" t="str">
            <v>No Students</v>
          </cell>
          <cell r="Y958" t="str">
            <v>N&lt;10</v>
          </cell>
          <cell r="Z958" t="str">
            <v>No Students</v>
          </cell>
          <cell r="AA958" t="str">
            <v>No Students</v>
          </cell>
          <cell r="AB958" t="str">
            <v>No Students</v>
          </cell>
          <cell r="AC958" t="str">
            <v>No Students</v>
          </cell>
          <cell r="AD958" t="str">
            <v>No Students</v>
          </cell>
          <cell r="AE958" t="str">
            <v>No Students</v>
          </cell>
          <cell r="AF958" t="str">
            <v>No Students</v>
          </cell>
          <cell r="AG958">
            <v>9.1499999999999998E-2</v>
          </cell>
        </row>
        <row r="959">
          <cell r="C959">
            <v>1658</v>
          </cell>
          <cell r="D959" t="str">
            <v>Discovery School</v>
          </cell>
          <cell r="E959">
            <v>11</v>
          </cell>
          <cell r="F959">
            <v>0</v>
          </cell>
          <cell r="G959">
            <v>11</v>
          </cell>
          <cell r="H959">
            <v>12</v>
          </cell>
          <cell r="I959">
            <v>12</v>
          </cell>
          <cell r="J959">
            <v>14</v>
          </cell>
          <cell r="K959">
            <v>13</v>
          </cell>
          <cell r="L959">
            <v>0</v>
          </cell>
          <cell r="M959">
            <v>0</v>
          </cell>
          <cell r="N959">
            <v>0</v>
          </cell>
          <cell r="O959">
            <v>0</v>
          </cell>
          <cell r="P959">
            <v>0</v>
          </cell>
          <cell r="Q959">
            <v>0</v>
          </cell>
          <cell r="R959">
            <v>0</v>
          </cell>
          <cell r="S959" t="str">
            <v>No Students</v>
          </cell>
          <cell r="T959" t="str">
            <v>No Students</v>
          </cell>
          <cell r="U959" t="str">
            <v>N&lt;10</v>
          </cell>
          <cell r="V959" t="str">
            <v>No Students</v>
          </cell>
          <cell r="W959" t="str">
            <v>N&lt;10</v>
          </cell>
          <cell r="X959" t="str">
            <v>N&lt;10</v>
          </cell>
          <cell r="Y959" t="str">
            <v>No Students</v>
          </cell>
          <cell r="Z959" t="str">
            <v>No Students</v>
          </cell>
          <cell r="AA959" t="str">
            <v>No Students</v>
          </cell>
          <cell r="AB959" t="str">
            <v>No Students</v>
          </cell>
          <cell r="AC959" t="str">
            <v>No Students</v>
          </cell>
          <cell r="AD959" t="str">
            <v>No Students</v>
          </cell>
          <cell r="AE959" t="str">
            <v>No Students</v>
          </cell>
          <cell r="AF959" t="str">
            <v>No Students</v>
          </cell>
          <cell r="AG959">
            <v>4.1099999999999998E-2</v>
          </cell>
        </row>
        <row r="960">
          <cell r="C960">
            <v>4439</v>
          </cell>
          <cell r="D960" t="str">
            <v>Eastlake High School</v>
          </cell>
          <cell r="E960">
            <v>0</v>
          </cell>
          <cell r="F960">
            <v>0</v>
          </cell>
          <cell r="G960">
            <v>0</v>
          </cell>
          <cell r="H960">
            <v>0</v>
          </cell>
          <cell r="I960">
            <v>0</v>
          </cell>
          <cell r="J960">
            <v>0</v>
          </cell>
          <cell r="K960">
            <v>0</v>
          </cell>
          <cell r="L960">
            <v>0</v>
          </cell>
          <cell r="M960">
            <v>0</v>
          </cell>
          <cell r="N960">
            <v>0</v>
          </cell>
          <cell r="O960">
            <v>577</v>
          </cell>
          <cell r="P960">
            <v>628</v>
          </cell>
          <cell r="Q960">
            <v>554</v>
          </cell>
          <cell r="R960">
            <v>596</v>
          </cell>
          <cell r="S960" t="str">
            <v>No Students</v>
          </cell>
          <cell r="T960" t="str">
            <v>No Students</v>
          </cell>
          <cell r="U960" t="str">
            <v>No Students</v>
          </cell>
          <cell r="V960" t="str">
            <v>No Students</v>
          </cell>
          <cell r="W960" t="str">
            <v>No Students</v>
          </cell>
          <cell r="X960" t="str">
            <v>No Students</v>
          </cell>
          <cell r="Y960" t="str">
            <v>No Students</v>
          </cell>
          <cell r="Z960" t="str">
            <v>No Students</v>
          </cell>
          <cell r="AA960" t="str">
            <v>No Students</v>
          </cell>
          <cell r="AB960" t="str">
            <v>No Students</v>
          </cell>
          <cell r="AC960">
            <v>25</v>
          </cell>
          <cell r="AD960">
            <v>32</v>
          </cell>
          <cell r="AE960">
            <v>28</v>
          </cell>
          <cell r="AF960">
            <v>48</v>
          </cell>
          <cell r="AG960">
            <v>5.6500000000000002E-2</v>
          </cell>
        </row>
        <row r="961">
          <cell r="C961">
            <v>4424</v>
          </cell>
          <cell r="D961" t="str">
            <v>Einstein Elementary</v>
          </cell>
          <cell r="E961">
            <v>69</v>
          </cell>
          <cell r="F961">
            <v>0</v>
          </cell>
          <cell r="G961">
            <v>89</v>
          </cell>
          <cell r="H961">
            <v>83</v>
          </cell>
          <cell r="I961">
            <v>75</v>
          </cell>
          <cell r="J961">
            <v>100</v>
          </cell>
          <cell r="K961">
            <v>105</v>
          </cell>
          <cell r="L961">
            <v>0</v>
          </cell>
          <cell r="M961">
            <v>0</v>
          </cell>
          <cell r="N961">
            <v>0</v>
          </cell>
          <cell r="O961">
            <v>0</v>
          </cell>
          <cell r="P961">
            <v>0</v>
          </cell>
          <cell r="Q961">
            <v>0</v>
          </cell>
          <cell r="R961">
            <v>0</v>
          </cell>
          <cell r="S961" t="str">
            <v>N&lt;10</v>
          </cell>
          <cell r="T961" t="str">
            <v>No Students</v>
          </cell>
          <cell r="U961">
            <v>14</v>
          </cell>
          <cell r="V961">
            <v>17</v>
          </cell>
          <cell r="W961">
            <v>13</v>
          </cell>
          <cell r="X961" t="str">
            <v>N&lt;10</v>
          </cell>
          <cell r="Y961">
            <v>20</v>
          </cell>
          <cell r="Z961" t="str">
            <v>No Students</v>
          </cell>
          <cell r="AA961" t="str">
            <v>No Students</v>
          </cell>
          <cell r="AB961" t="str">
            <v>No Students</v>
          </cell>
          <cell r="AC961" t="str">
            <v>No Students</v>
          </cell>
          <cell r="AD961" t="str">
            <v>No Students</v>
          </cell>
          <cell r="AE961" t="str">
            <v>No Students</v>
          </cell>
          <cell r="AF961" t="str">
            <v>No Students</v>
          </cell>
          <cell r="AG961">
            <v>0.15740000000000001</v>
          </cell>
        </row>
        <row r="962">
          <cell r="C962">
            <v>5512</v>
          </cell>
          <cell r="D962" t="str">
            <v>Ella Baker Elementary School</v>
          </cell>
          <cell r="E962">
            <v>50</v>
          </cell>
          <cell r="F962">
            <v>0</v>
          </cell>
          <cell r="G962">
            <v>78</v>
          </cell>
          <cell r="H962">
            <v>70</v>
          </cell>
          <cell r="I962">
            <v>87</v>
          </cell>
          <cell r="J962">
            <v>112</v>
          </cell>
          <cell r="K962">
            <v>92</v>
          </cell>
          <cell r="L962">
            <v>0</v>
          </cell>
          <cell r="M962">
            <v>0</v>
          </cell>
          <cell r="N962">
            <v>0</v>
          </cell>
          <cell r="O962">
            <v>0</v>
          </cell>
          <cell r="P962">
            <v>0</v>
          </cell>
          <cell r="Q962">
            <v>0</v>
          </cell>
          <cell r="R962">
            <v>0</v>
          </cell>
          <cell r="S962" t="str">
            <v>N&lt;10</v>
          </cell>
          <cell r="T962" t="str">
            <v>No Students</v>
          </cell>
          <cell r="U962">
            <v>11</v>
          </cell>
          <cell r="V962">
            <v>11</v>
          </cell>
          <cell r="W962">
            <v>11</v>
          </cell>
          <cell r="X962">
            <v>16</v>
          </cell>
          <cell r="Y962">
            <v>18</v>
          </cell>
          <cell r="Z962" t="str">
            <v>No Students</v>
          </cell>
          <cell r="AA962" t="str">
            <v>No Students</v>
          </cell>
          <cell r="AB962" t="str">
            <v>No Students</v>
          </cell>
          <cell r="AC962" t="str">
            <v>No Students</v>
          </cell>
          <cell r="AD962" t="str">
            <v>No Students</v>
          </cell>
          <cell r="AE962" t="str">
            <v>No Students</v>
          </cell>
          <cell r="AF962" t="str">
            <v>No Students</v>
          </cell>
          <cell r="AG962">
            <v>0.1472</v>
          </cell>
        </row>
        <row r="963">
          <cell r="C963">
            <v>3855</v>
          </cell>
          <cell r="D963" t="str">
            <v>Emerson High School</v>
          </cell>
          <cell r="E963">
            <v>0</v>
          </cell>
          <cell r="F963">
            <v>0</v>
          </cell>
          <cell r="G963">
            <v>0</v>
          </cell>
          <cell r="H963">
            <v>0</v>
          </cell>
          <cell r="I963">
            <v>0</v>
          </cell>
          <cell r="J963">
            <v>0</v>
          </cell>
          <cell r="K963">
            <v>0</v>
          </cell>
          <cell r="L963">
            <v>0</v>
          </cell>
          <cell r="M963">
            <v>0</v>
          </cell>
          <cell r="N963">
            <v>0</v>
          </cell>
          <cell r="O963">
            <v>6</v>
          </cell>
          <cell r="P963">
            <v>10</v>
          </cell>
          <cell r="Q963">
            <v>11</v>
          </cell>
          <cell r="R963">
            <v>14</v>
          </cell>
          <cell r="S963" t="str">
            <v>No Students</v>
          </cell>
          <cell r="T963" t="str">
            <v>No Students</v>
          </cell>
          <cell r="U963" t="str">
            <v>No Students</v>
          </cell>
          <cell r="V963" t="str">
            <v>No Students</v>
          </cell>
          <cell r="W963" t="str">
            <v>No Students</v>
          </cell>
          <cell r="X963" t="str">
            <v>No Students</v>
          </cell>
          <cell r="Y963" t="str">
            <v>No Students</v>
          </cell>
          <cell r="Z963" t="str">
            <v>No Students</v>
          </cell>
          <cell r="AA963" t="str">
            <v>No Students</v>
          </cell>
          <cell r="AB963" t="str">
            <v>No Students</v>
          </cell>
          <cell r="AC963" t="str">
            <v>N&lt;10</v>
          </cell>
          <cell r="AD963" t="str">
            <v>N&lt;10</v>
          </cell>
          <cell r="AE963" t="str">
            <v>N&lt;10</v>
          </cell>
          <cell r="AF963" t="str">
            <v>N&lt;10</v>
          </cell>
          <cell r="AG963">
            <v>0.26829999999999998</v>
          </cell>
        </row>
        <row r="964">
          <cell r="C964">
            <v>1688</v>
          </cell>
          <cell r="D964" t="str">
            <v>Emerson K-12</v>
          </cell>
          <cell r="E964">
            <v>3</v>
          </cell>
          <cell r="F964">
            <v>0</v>
          </cell>
          <cell r="G964">
            <v>5</v>
          </cell>
          <cell r="H964">
            <v>2</v>
          </cell>
          <cell r="I964">
            <v>6</v>
          </cell>
          <cell r="J964">
            <v>5</v>
          </cell>
          <cell r="K964">
            <v>6</v>
          </cell>
          <cell r="L964">
            <v>9</v>
          </cell>
          <cell r="M964">
            <v>6</v>
          </cell>
          <cell r="N964">
            <v>9</v>
          </cell>
          <cell r="O964">
            <v>6</v>
          </cell>
          <cell r="P964">
            <v>5</v>
          </cell>
          <cell r="Q964">
            <v>5</v>
          </cell>
          <cell r="R964">
            <v>4</v>
          </cell>
          <cell r="S964" t="str">
            <v>No Students</v>
          </cell>
          <cell r="T964" t="str">
            <v>No Students</v>
          </cell>
          <cell r="U964" t="str">
            <v>N&lt;10</v>
          </cell>
          <cell r="V964" t="str">
            <v>No Students</v>
          </cell>
          <cell r="W964" t="str">
            <v>No Students</v>
          </cell>
          <cell r="X964" t="str">
            <v>No Students</v>
          </cell>
          <cell r="Y964" t="str">
            <v>No Students</v>
          </cell>
          <cell r="Z964" t="str">
            <v>N&lt;10</v>
          </cell>
          <cell r="AA964" t="str">
            <v>N&lt;10</v>
          </cell>
          <cell r="AB964" t="str">
            <v>N&lt;10</v>
          </cell>
          <cell r="AC964" t="str">
            <v>No Students</v>
          </cell>
          <cell r="AD964" t="str">
            <v>N&lt;10</v>
          </cell>
          <cell r="AE964" t="str">
            <v>No Students</v>
          </cell>
          <cell r="AF964" t="str">
            <v>No Students</v>
          </cell>
          <cell r="AG964">
            <v>0.11269999999999999</v>
          </cell>
        </row>
        <row r="965">
          <cell r="C965">
            <v>1800</v>
          </cell>
          <cell r="D965" t="str">
            <v>Environmental &amp; Adventure School</v>
          </cell>
          <cell r="E965">
            <v>0</v>
          </cell>
          <cell r="F965">
            <v>0</v>
          </cell>
          <cell r="G965">
            <v>0</v>
          </cell>
          <cell r="H965">
            <v>0</v>
          </cell>
          <cell r="I965">
            <v>0</v>
          </cell>
          <cell r="J965">
            <v>0</v>
          </cell>
          <cell r="K965">
            <v>0</v>
          </cell>
          <cell r="L965">
            <v>49</v>
          </cell>
          <cell r="M965">
            <v>49</v>
          </cell>
          <cell r="N965">
            <v>42</v>
          </cell>
          <cell r="O965">
            <v>0</v>
          </cell>
          <cell r="P965">
            <v>0</v>
          </cell>
          <cell r="Q965">
            <v>0</v>
          </cell>
          <cell r="R965">
            <v>0</v>
          </cell>
          <cell r="S965" t="str">
            <v>No Students</v>
          </cell>
          <cell r="T965" t="str">
            <v>No Students</v>
          </cell>
          <cell r="U965" t="str">
            <v>No Students</v>
          </cell>
          <cell r="V965" t="str">
            <v>No Students</v>
          </cell>
          <cell r="W965" t="str">
            <v>No Students</v>
          </cell>
          <cell r="X965" t="str">
            <v>No Students</v>
          </cell>
          <cell r="Y965" t="str">
            <v>No Students</v>
          </cell>
          <cell r="Z965" t="str">
            <v>N&lt;10</v>
          </cell>
          <cell r="AA965" t="str">
            <v>N&lt;10</v>
          </cell>
          <cell r="AB965" t="str">
            <v>N&lt;10</v>
          </cell>
          <cell r="AC965" t="str">
            <v>No Students</v>
          </cell>
          <cell r="AD965" t="str">
            <v>No Students</v>
          </cell>
          <cell r="AE965" t="str">
            <v>No Students</v>
          </cell>
          <cell r="AF965" t="str">
            <v>No Students</v>
          </cell>
          <cell r="AG965">
            <v>3.5700000000000003E-2</v>
          </cell>
        </row>
        <row r="966">
          <cell r="C966">
            <v>4148</v>
          </cell>
          <cell r="D966" t="str">
            <v>Evergreen Middle School</v>
          </cell>
          <cell r="E966">
            <v>0</v>
          </cell>
          <cell r="F966">
            <v>0</v>
          </cell>
          <cell r="G966">
            <v>0</v>
          </cell>
          <cell r="H966">
            <v>0</v>
          </cell>
          <cell r="I966">
            <v>0</v>
          </cell>
          <cell r="J966">
            <v>0</v>
          </cell>
          <cell r="K966">
            <v>0</v>
          </cell>
          <cell r="L966">
            <v>250</v>
          </cell>
          <cell r="M966">
            <v>288</v>
          </cell>
          <cell r="N966">
            <v>236</v>
          </cell>
          <cell r="O966">
            <v>0</v>
          </cell>
          <cell r="P966">
            <v>0</v>
          </cell>
          <cell r="Q966">
            <v>0</v>
          </cell>
          <cell r="R966">
            <v>0</v>
          </cell>
          <cell r="S966" t="str">
            <v>No Students</v>
          </cell>
          <cell r="T966" t="str">
            <v>No Students</v>
          </cell>
          <cell r="U966" t="str">
            <v>No Students</v>
          </cell>
          <cell r="V966" t="str">
            <v>No Students</v>
          </cell>
          <cell r="W966" t="str">
            <v>No Students</v>
          </cell>
          <cell r="X966" t="str">
            <v>No Students</v>
          </cell>
          <cell r="Y966" t="str">
            <v>No Students</v>
          </cell>
          <cell r="Z966">
            <v>23</v>
          </cell>
          <cell r="AA966">
            <v>24</v>
          </cell>
          <cell r="AB966">
            <v>27</v>
          </cell>
          <cell r="AC966" t="str">
            <v>No Students</v>
          </cell>
          <cell r="AD966" t="str">
            <v>No Students</v>
          </cell>
          <cell r="AE966" t="str">
            <v>No Students</v>
          </cell>
          <cell r="AF966" t="str">
            <v>No Students</v>
          </cell>
          <cell r="AG966">
            <v>9.5600000000000004E-2</v>
          </cell>
        </row>
        <row r="967">
          <cell r="C967">
            <v>1687</v>
          </cell>
          <cell r="D967" t="str">
            <v>Explorer Community School</v>
          </cell>
          <cell r="E967">
            <v>0</v>
          </cell>
          <cell r="F967">
            <v>0</v>
          </cell>
          <cell r="G967">
            <v>13</v>
          </cell>
          <cell r="H967">
            <v>17</v>
          </cell>
          <cell r="I967">
            <v>14</v>
          </cell>
          <cell r="J967">
            <v>14</v>
          </cell>
          <cell r="K967">
            <v>12</v>
          </cell>
          <cell r="L967">
            <v>0</v>
          </cell>
          <cell r="M967">
            <v>0</v>
          </cell>
          <cell r="N967">
            <v>0</v>
          </cell>
          <cell r="O967">
            <v>0</v>
          </cell>
          <cell r="P967">
            <v>0</v>
          </cell>
          <cell r="Q967">
            <v>0</v>
          </cell>
          <cell r="R967">
            <v>0</v>
          </cell>
          <cell r="S967" t="str">
            <v>No Students</v>
          </cell>
          <cell r="T967" t="str">
            <v>No Students</v>
          </cell>
          <cell r="U967" t="str">
            <v>No Students</v>
          </cell>
          <cell r="V967" t="str">
            <v>No Students</v>
          </cell>
          <cell r="W967" t="str">
            <v>N&lt;10</v>
          </cell>
          <cell r="X967" t="str">
            <v>No Students</v>
          </cell>
          <cell r="Y967" t="str">
            <v>N&lt;10</v>
          </cell>
          <cell r="Z967" t="str">
            <v>No Students</v>
          </cell>
          <cell r="AA967" t="str">
            <v>No Students</v>
          </cell>
          <cell r="AB967" t="str">
            <v>No Students</v>
          </cell>
          <cell r="AC967" t="str">
            <v>No Students</v>
          </cell>
          <cell r="AD967" t="str">
            <v>No Students</v>
          </cell>
          <cell r="AE967" t="str">
            <v>No Students</v>
          </cell>
          <cell r="AF967" t="str">
            <v>No Students</v>
          </cell>
          <cell r="AG967">
            <v>2.86E-2</v>
          </cell>
        </row>
        <row r="968">
          <cell r="C968">
            <v>3590</v>
          </cell>
          <cell r="D968" t="str">
            <v>Finn Hill Middle School</v>
          </cell>
          <cell r="E968">
            <v>0</v>
          </cell>
          <cell r="F968">
            <v>0</v>
          </cell>
          <cell r="G968">
            <v>0</v>
          </cell>
          <cell r="H968">
            <v>0</v>
          </cell>
          <cell r="I968">
            <v>0</v>
          </cell>
          <cell r="J968">
            <v>0</v>
          </cell>
          <cell r="K968">
            <v>0</v>
          </cell>
          <cell r="L968">
            <v>225</v>
          </cell>
          <cell r="M968">
            <v>225</v>
          </cell>
          <cell r="N968">
            <v>220</v>
          </cell>
          <cell r="O968">
            <v>0</v>
          </cell>
          <cell r="P968">
            <v>0</v>
          </cell>
          <cell r="Q968">
            <v>0</v>
          </cell>
          <cell r="R968">
            <v>0</v>
          </cell>
          <cell r="S968" t="str">
            <v>No Students</v>
          </cell>
          <cell r="T968" t="str">
            <v>No Students</v>
          </cell>
          <cell r="U968" t="str">
            <v>No Students</v>
          </cell>
          <cell r="V968" t="str">
            <v>No Students</v>
          </cell>
          <cell r="W968" t="str">
            <v>No Students</v>
          </cell>
          <cell r="X968" t="str">
            <v>No Students</v>
          </cell>
          <cell r="Y968" t="str">
            <v>No Students</v>
          </cell>
          <cell r="Z968">
            <v>44</v>
          </cell>
          <cell r="AA968">
            <v>51</v>
          </cell>
          <cell r="AB968">
            <v>49</v>
          </cell>
          <cell r="AC968" t="str">
            <v>No Students</v>
          </cell>
          <cell r="AD968" t="str">
            <v>No Students</v>
          </cell>
          <cell r="AE968" t="str">
            <v>No Students</v>
          </cell>
          <cell r="AF968" t="str">
            <v>No Students</v>
          </cell>
          <cell r="AG968">
            <v>0.21490000000000001</v>
          </cell>
        </row>
        <row r="969">
          <cell r="C969">
            <v>3591</v>
          </cell>
          <cell r="D969" t="str">
            <v>Franklin Elementary</v>
          </cell>
          <cell r="E969">
            <v>70</v>
          </cell>
          <cell r="F969">
            <v>0</v>
          </cell>
          <cell r="G969">
            <v>67</v>
          </cell>
          <cell r="H969">
            <v>73</v>
          </cell>
          <cell r="I969">
            <v>53</v>
          </cell>
          <cell r="J969">
            <v>66</v>
          </cell>
          <cell r="K969">
            <v>70</v>
          </cell>
          <cell r="L969">
            <v>0</v>
          </cell>
          <cell r="M969">
            <v>0</v>
          </cell>
          <cell r="N969">
            <v>0</v>
          </cell>
          <cell r="O969">
            <v>0</v>
          </cell>
          <cell r="P969">
            <v>0</v>
          </cell>
          <cell r="Q969">
            <v>0</v>
          </cell>
          <cell r="R969">
            <v>0</v>
          </cell>
          <cell r="S969" t="str">
            <v>No Students</v>
          </cell>
          <cell r="T969" t="str">
            <v>No Students</v>
          </cell>
          <cell r="U969" t="str">
            <v>N&lt;10</v>
          </cell>
          <cell r="V969" t="str">
            <v>N&lt;10</v>
          </cell>
          <cell r="W969" t="str">
            <v>N&lt;10</v>
          </cell>
          <cell r="X969" t="str">
            <v>N&lt;10</v>
          </cell>
          <cell r="Y969" t="str">
            <v>N&lt;10</v>
          </cell>
          <cell r="Z969" t="str">
            <v>No Students</v>
          </cell>
          <cell r="AA969" t="str">
            <v>No Students</v>
          </cell>
          <cell r="AB969" t="str">
            <v>No Students</v>
          </cell>
          <cell r="AC969" t="str">
            <v>No Students</v>
          </cell>
          <cell r="AD969" t="str">
            <v>No Students</v>
          </cell>
          <cell r="AE969" t="str">
            <v>No Students</v>
          </cell>
          <cell r="AF969" t="str">
            <v>No Students</v>
          </cell>
          <cell r="AG969">
            <v>6.5199999999999994E-2</v>
          </cell>
        </row>
        <row r="970">
          <cell r="C970">
            <v>3675</v>
          </cell>
          <cell r="D970" t="str">
            <v>Frost Elementary</v>
          </cell>
          <cell r="E970">
            <v>68</v>
          </cell>
          <cell r="F970">
            <v>0</v>
          </cell>
          <cell r="G970">
            <v>83</v>
          </cell>
          <cell r="H970">
            <v>70</v>
          </cell>
          <cell r="I970">
            <v>74</v>
          </cell>
          <cell r="J970">
            <v>65</v>
          </cell>
          <cell r="K970">
            <v>44</v>
          </cell>
          <cell r="L970">
            <v>0</v>
          </cell>
          <cell r="M970">
            <v>0</v>
          </cell>
          <cell r="N970">
            <v>0</v>
          </cell>
          <cell r="O970">
            <v>0</v>
          </cell>
          <cell r="P970">
            <v>0</v>
          </cell>
          <cell r="Q970">
            <v>0</v>
          </cell>
          <cell r="R970">
            <v>0</v>
          </cell>
          <cell r="S970">
            <v>16</v>
          </cell>
          <cell r="T970" t="str">
            <v>No Students</v>
          </cell>
          <cell r="U970">
            <v>29</v>
          </cell>
          <cell r="V970">
            <v>25</v>
          </cell>
          <cell r="W970">
            <v>18</v>
          </cell>
          <cell r="X970">
            <v>21</v>
          </cell>
          <cell r="Y970">
            <v>14</v>
          </cell>
          <cell r="Z970" t="str">
            <v>No Students</v>
          </cell>
          <cell r="AA970" t="str">
            <v>No Students</v>
          </cell>
          <cell r="AB970" t="str">
            <v>No Students</v>
          </cell>
          <cell r="AC970" t="str">
            <v>No Students</v>
          </cell>
          <cell r="AD970" t="str">
            <v>No Students</v>
          </cell>
          <cell r="AE970" t="str">
            <v>No Students</v>
          </cell>
          <cell r="AF970" t="str">
            <v>No Students</v>
          </cell>
          <cell r="AG970">
            <v>0.30449999999999999</v>
          </cell>
        </row>
        <row r="971">
          <cell r="C971">
            <v>1804</v>
          </cell>
          <cell r="D971" t="str">
            <v>Futures School</v>
          </cell>
          <cell r="E971">
            <v>0</v>
          </cell>
          <cell r="F971">
            <v>0</v>
          </cell>
          <cell r="G971">
            <v>0</v>
          </cell>
          <cell r="H971">
            <v>0</v>
          </cell>
          <cell r="I971">
            <v>0</v>
          </cell>
          <cell r="J971">
            <v>0</v>
          </cell>
          <cell r="K971">
            <v>0</v>
          </cell>
          <cell r="L971">
            <v>0</v>
          </cell>
          <cell r="M971">
            <v>0</v>
          </cell>
          <cell r="N971">
            <v>0</v>
          </cell>
          <cell r="O971">
            <v>0</v>
          </cell>
          <cell r="P971">
            <v>1</v>
          </cell>
          <cell r="Q971">
            <v>9</v>
          </cell>
          <cell r="R971">
            <v>15</v>
          </cell>
          <cell r="S971" t="str">
            <v>No Students</v>
          </cell>
          <cell r="T971" t="str">
            <v>No Students</v>
          </cell>
          <cell r="U971" t="str">
            <v>No Students</v>
          </cell>
          <cell r="V971" t="str">
            <v>No Students</v>
          </cell>
          <cell r="W971" t="str">
            <v>No Students</v>
          </cell>
          <cell r="X971" t="str">
            <v>No Students</v>
          </cell>
          <cell r="Y971" t="str">
            <v>No Students</v>
          </cell>
          <cell r="Z971" t="str">
            <v>No Students</v>
          </cell>
          <cell r="AA971" t="str">
            <v>No Students</v>
          </cell>
          <cell r="AB971" t="str">
            <v>No Students</v>
          </cell>
          <cell r="AC971" t="str">
            <v>No Students</v>
          </cell>
          <cell r="AD971" t="str">
            <v>No Students</v>
          </cell>
          <cell r="AE971" t="str">
            <v>N&lt;10</v>
          </cell>
          <cell r="AF971">
            <v>10</v>
          </cell>
          <cell r="AG971">
            <v>0.6</v>
          </cell>
        </row>
        <row r="972">
          <cell r="C972">
            <v>4386</v>
          </cell>
          <cell r="D972" t="str">
            <v>Inglewood Middle School</v>
          </cell>
          <cell r="E972">
            <v>0</v>
          </cell>
          <cell r="F972">
            <v>0</v>
          </cell>
          <cell r="G972">
            <v>0</v>
          </cell>
          <cell r="H972">
            <v>0</v>
          </cell>
          <cell r="I972">
            <v>0</v>
          </cell>
          <cell r="J972">
            <v>0</v>
          </cell>
          <cell r="K972">
            <v>0</v>
          </cell>
          <cell r="L972">
            <v>424</v>
          </cell>
          <cell r="M972">
            <v>396</v>
          </cell>
          <cell r="N972">
            <v>391</v>
          </cell>
          <cell r="O972">
            <v>0</v>
          </cell>
          <cell r="P972">
            <v>0</v>
          </cell>
          <cell r="Q972">
            <v>0</v>
          </cell>
          <cell r="R972">
            <v>0</v>
          </cell>
          <cell r="S972" t="str">
            <v>No Students</v>
          </cell>
          <cell r="T972" t="str">
            <v>No Students</v>
          </cell>
          <cell r="U972" t="str">
            <v>No Students</v>
          </cell>
          <cell r="V972" t="str">
            <v>No Students</v>
          </cell>
          <cell r="W972" t="str">
            <v>No Students</v>
          </cell>
          <cell r="X972" t="str">
            <v>No Students</v>
          </cell>
          <cell r="Y972" t="str">
            <v>No Students</v>
          </cell>
          <cell r="Z972">
            <v>21</v>
          </cell>
          <cell r="AA972">
            <v>18</v>
          </cell>
          <cell r="AB972">
            <v>21</v>
          </cell>
          <cell r="AC972" t="str">
            <v>No Students</v>
          </cell>
          <cell r="AD972" t="str">
            <v>No Students</v>
          </cell>
          <cell r="AE972" t="str">
            <v>No Students</v>
          </cell>
          <cell r="AF972" t="str">
            <v>No Students</v>
          </cell>
          <cell r="AG972">
            <v>4.9500000000000002E-2</v>
          </cell>
        </row>
        <row r="973">
          <cell r="C973">
            <v>1706</v>
          </cell>
          <cell r="D973" t="str">
            <v>International Community School</v>
          </cell>
          <cell r="E973">
            <v>0</v>
          </cell>
          <cell r="F973">
            <v>0</v>
          </cell>
          <cell r="G973">
            <v>0</v>
          </cell>
          <cell r="H973">
            <v>0</v>
          </cell>
          <cell r="I973">
            <v>0</v>
          </cell>
          <cell r="J973">
            <v>0</v>
          </cell>
          <cell r="K973">
            <v>0</v>
          </cell>
          <cell r="L973">
            <v>78</v>
          </cell>
          <cell r="M973">
            <v>81</v>
          </cell>
          <cell r="N973">
            <v>83</v>
          </cell>
          <cell r="O973">
            <v>46</v>
          </cell>
          <cell r="P973">
            <v>40</v>
          </cell>
          <cell r="Q973">
            <v>32</v>
          </cell>
          <cell r="R973">
            <v>46</v>
          </cell>
          <cell r="S973" t="str">
            <v>No Students</v>
          </cell>
          <cell r="T973" t="str">
            <v>No Students</v>
          </cell>
          <cell r="U973" t="str">
            <v>No Students</v>
          </cell>
          <cell r="V973" t="str">
            <v>No Students</v>
          </cell>
          <cell r="W973" t="str">
            <v>No Students</v>
          </cell>
          <cell r="X973" t="str">
            <v>No Students</v>
          </cell>
          <cell r="Y973" t="str">
            <v>No Students</v>
          </cell>
          <cell r="Z973" t="str">
            <v>N&lt;10</v>
          </cell>
          <cell r="AA973" t="str">
            <v>N&lt;10</v>
          </cell>
          <cell r="AB973" t="str">
            <v>N&lt;10</v>
          </cell>
          <cell r="AC973" t="str">
            <v>No Students</v>
          </cell>
          <cell r="AD973" t="str">
            <v>N&lt;10</v>
          </cell>
          <cell r="AE973" t="str">
            <v>N&lt;10</v>
          </cell>
          <cell r="AF973" t="str">
            <v>N&lt;10</v>
          </cell>
          <cell r="AG973">
            <v>3.6900000000000002E-2</v>
          </cell>
        </row>
        <row r="974">
          <cell r="C974">
            <v>2796</v>
          </cell>
          <cell r="D974" t="str">
            <v>Juanita Elementary</v>
          </cell>
          <cell r="E974">
            <v>46</v>
          </cell>
          <cell r="F974">
            <v>0</v>
          </cell>
          <cell r="G974">
            <v>50</v>
          </cell>
          <cell r="H974">
            <v>53</v>
          </cell>
          <cell r="I974">
            <v>54</v>
          </cell>
          <cell r="J974">
            <v>54</v>
          </cell>
          <cell r="K974">
            <v>43</v>
          </cell>
          <cell r="L974">
            <v>0</v>
          </cell>
          <cell r="M974">
            <v>0</v>
          </cell>
          <cell r="N974">
            <v>0</v>
          </cell>
          <cell r="O974">
            <v>0</v>
          </cell>
          <cell r="P974">
            <v>0</v>
          </cell>
          <cell r="Q974">
            <v>0</v>
          </cell>
          <cell r="R974">
            <v>0</v>
          </cell>
          <cell r="S974" t="str">
            <v>N&lt;10</v>
          </cell>
          <cell r="T974" t="str">
            <v>No Students</v>
          </cell>
          <cell r="U974">
            <v>13</v>
          </cell>
          <cell r="V974">
            <v>16</v>
          </cell>
          <cell r="W974" t="str">
            <v>N&lt;10</v>
          </cell>
          <cell r="X974">
            <v>16</v>
          </cell>
          <cell r="Y974" t="str">
            <v>N&lt;10</v>
          </cell>
          <cell r="Z974" t="str">
            <v>No Students</v>
          </cell>
          <cell r="AA974" t="str">
            <v>No Students</v>
          </cell>
          <cell r="AB974" t="str">
            <v>No Students</v>
          </cell>
          <cell r="AC974" t="str">
            <v>No Students</v>
          </cell>
          <cell r="AD974" t="str">
            <v>No Students</v>
          </cell>
          <cell r="AE974" t="str">
            <v>No Students</v>
          </cell>
          <cell r="AF974" t="str">
            <v>No Students</v>
          </cell>
          <cell r="AG974">
            <v>0.2233</v>
          </cell>
        </row>
        <row r="975">
          <cell r="C975">
            <v>3771</v>
          </cell>
          <cell r="D975" t="str">
            <v>Juanita High</v>
          </cell>
          <cell r="E975">
            <v>0</v>
          </cell>
          <cell r="F975">
            <v>0</v>
          </cell>
          <cell r="G975">
            <v>0</v>
          </cell>
          <cell r="H975">
            <v>0</v>
          </cell>
          <cell r="I975">
            <v>0</v>
          </cell>
          <cell r="J975">
            <v>0</v>
          </cell>
          <cell r="K975">
            <v>0</v>
          </cell>
          <cell r="L975">
            <v>0</v>
          </cell>
          <cell r="M975">
            <v>0</v>
          </cell>
          <cell r="N975">
            <v>0</v>
          </cell>
          <cell r="O975">
            <v>462</v>
          </cell>
          <cell r="P975">
            <v>444</v>
          </cell>
          <cell r="Q975">
            <v>387</v>
          </cell>
          <cell r="R975">
            <v>403</v>
          </cell>
          <cell r="S975" t="str">
            <v>No Students</v>
          </cell>
          <cell r="T975" t="str">
            <v>No Students</v>
          </cell>
          <cell r="U975" t="str">
            <v>No Students</v>
          </cell>
          <cell r="V975" t="str">
            <v>No Students</v>
          </cell>
          <cell r="W975" t="str">
            <v>No Students</v>
          </cell>
          <cell r="X975" t="str">
            <v>No Students</v>
          </cell>
          <cell r="Y975" t="str">
            <v>No Students</v>
          </cell>
          <cell r="Z975" t="str">
            <v>No Students</v>
          </cell>
          <cell r="AA975" t="str">
            <v>No Students</v>
          </cell>
          <cell r="AB975" t="str">
            <v>No Students</v>
          </cell>
          <cell r="AC975">
            <v>111</v>
          </cell>
          <cell r="AD975">
            <v>114</v>
          </cell>
          <cell r="AE975">
            <v>97</v>
          </cell>
          <cell r="AF975">
            <v>108</v>
          </cell>
          <cell r="AG975">
            <v>0.2535</v>
          </cell>
        </row>
        <row r="976">
          <cell r="C976">
            <v>3922</v>
          </cell>
          <cell r="D976" t="str">
            <v>Kamiakin Middle School</v>
          </cell>
          <cell r="E976">
            <v>0</v>
          </cell>
          <cell r="F976">
            <v>0</v>
          </cell>
          <cell r="G976">
            <v>0</v>
          </cell>
          <cell r="H976">
            <v>0</v>
          </cell>
          <cell r="I976">
            <v>0</v>
          </cell>
          <cell r="J976">
            <v>0</v>
          </cell>
          <cell r="K976">
            <v>0</v>
          </cell>
          <cell r="L976">
            <v>195</v>
          </cell>
          <cell r="M976">
            <v>217</v>
          </cell>
          <cell r="N976">
            <v>208</v>
          </cell>
          <cell r="O976">
            <v>0</v>
          </cell>
          <cell r="P976">
            <v>0</v>
          </cell>
          <cell r="Q976">
            <v>0</v>
          </cell>
          <cell r="R976">
            <v>0</v>
          </cell>
          <cell r="S976" t="str">
            <v>No Students</v>
          </cell>
          <cell r="T976" t="str">
            <v>No Students</v>
          </cell>
          <cell r="U976" t="str">
            <v>No Students</v>
          </cell>
          <cell r="V976" t="str">
            <v>No Students</v>
          </cell>
          <cell r="W976" t="str">
            <v>No Students</v>
          </cell>
          <cell r="X976" t="str">
            <v>No Students</v>
          </cell>
          <cell r="Y976" t="str">
            <v>No Students</v>
          </cell>
          <cell r="Z976">
            <v>56</v>
          </cell>
          <cell r="AA976">
            <v>68</v>
          </cell>
          <cell r="AB976">
            <v>74</v>
          </cell>
          <cell r="AC976" t="str">
            <v>No Students</v>
          </cell>
          <cell r="AD976" t="str">
            <v>No Students</v>
          </cell>
          <cell r="AE976" t="str">
            <v>No Students</v>
          </cell>
          <cell r="AF976" t="str">
            <v>No Students</v>
          </cell>
          <cell r="AG976">
            <v>0.31940000000000002</v>
          </cell>
        </row>
        <row r="977">
          <cell r="C977">
            <v>3704</v>
          </cell>
          <cell r="D977" t="str">
            <v>Keller Elementary</v>
          </cell>
          <cell r="E977">
            <v>49</v>
          </cell>
          <cell r="F977">
            <v>0</v>
          </cell>
          <cell r="G977">
            <v>77</v>
          </cell>
          <cell r="H977">
            <v>50</v>
          </cell>
          <cell r="I977">
            <v>55</v>
          </cell>
          <cell r="J977">
            <v>36</v>
          </cell>
          <cell r="K977">
            <v>63</v>
          </cell>
          <cell r="L977">
            <v>1</v>
          </cell>
          <cell r="M977">
            <v>0</v>
          </cell>
          <cell r="N977">
            <v>0</v>
          </cell>
          <cell r="O977">
            <v>0</v>
          </cell>
          <cell r="P977">
            <v>0</v>
          </cell>
          <cell r="Q977">
            <v>0</v>
          </cell>
          <cell r="R977">
            <v>0</v>
          </cell>
          <cell r="S977" t="str">
            <v>N&lt;10</v>
          </cell>
          <cell r="T977" t="str">
            <v>No Students</v>
          </cell>
          <cell r="U977">
            <v>18</v>
          </cell>
          <cell r="V977">
            <v>10</v>
          </cell>
          <cell r="W977">
            <v>16</v>
          </cell>
          <cell r="X977" t="str">
            <v>N&lt;10</v>
          </cell>
          <cell r="Y977">
            <v>16</v>
          </cell>
          <cell r="Z977" t="str">
            <v>No Students</v>
          </cell>
          <cell r="AA977" t="str">
            <v>No Students</v>
          </cell>
          <cell r="AB977" t="str">
            <v>No Students</v>
          </cell>
          <cell r="AC977" t="str">
            <v>No Students</v>
          </cell>
          <cell r="AD977" t="str">
            <v>No Students</v>
          </cell>
          <cell r="AE977" t="str">
            <v>No Students</v>
          </cell>
          <cell r="AF977" t="str">
            <v>No Students</v>
          </cell>
          <cell r="AG977">
            <v>0.2296</v>
          </cell>
        </row>
        <row r="978">
          <cell r="C978">
            <v>3941</v>
          </cell>
          <cell r="D978" t="str">
            <v>Kirk Elementary</v>
          </cell>
          <cell r="E978">
            <v>71</v>
          </cell>
          <cell r="F978">
            <v>0</v>
          </cell>
          <cell r="G978">
            <v>115</v>
          </cell>
          <cell r="H978">
            <v>97</v>
          </cell>
          <cell r="I978">
            <v>112</v>
          </cell>
          <cell r="J978">
            <v>107</v>
          </cell>
          <cell r="K978">
            <v>97</v>
          </cell>
          <cell r="L978">
            <v>0</v>
          </cell>
          <cell r="M978">
            <v>0</v>
          </cell>
          <cell r="N978">
            <v>0</v>
          </cell>
          <cell r="O978">
            <v>0</v>
          </cell>
          <cell r="P978">
            <v>0</v>
          </cell>
          <cell r="Q978">
            <v>0</v>
          </cell>
          <cell r="R978">
            <v>0</v>
          </cell>
          <cell r="S978" t="str">
            <v>No Students</v>
          </cell>
          <cell r="T978" t="str">
            <v>No Students</v>
          </cell>
          <cell r="U978" t="str">
            <v>N&lt;10</v>
          </cell>
          <cell r="V978" t="str">
            <v>N&lt;10</v>
          </cell>
          <cell r="W978" t="str">
            <v>N&lt;10</v>
          </cell>
          <cell r="X978" t="str">
            <v>N&lt;10</v>
          </cell>
          <cell r="Y978" t="str">
            <v>N&lt;10</v>
          </cell>
          <cell r="Z978" t="str">
            <v>No Students</v>
          </cell>
          <cell r="AA978" t="str">
            <v>No Students</v>
          </cell>
          <cell r="AB978" t="str">
            <v>No Students</v>
          </cell>
          <cell r="AC978" t="str">
            <v>No Students</v>
          </cell>
          <cell r="AD978" t="str">
            <v>No Students</v>
          </cell>
          <cell r="AE978" t="str">
            <v>No Students</v>
          </cell>
          <cell r="AF978" t="str">
            <v>No Students</v>
          </cell>
          <cell r="AG978">
            <v>5.5100000000000003E-2</v>
          </cell>
        </row>
        <row r="979">
          <cell r="C979">
            <v>2308</v>
          </cell>
          <cell r="D979" t="str">
            <v>Kirkland Middle School</v>
          </cell>
          <cell r="E979">
            <v>0</v>
          </cell>
          <cell r="F979">
            <v>0</v>
          </cell>
          <cell r="G979">
            <v>0</v>
          </cell>
          <cell r="H979">
            <v>0</v>
          </cell>
          <cell r="I979">
            <v>0</v>
          </cell>
          <cell r="J979">
            <v>0</v>
          </cell>
          <cell r="K979">
            <v>0</v>
          </cell>
          <cell r="L979">
            <v>205</v>
          </cell>
          <cell r="M979">
            <v>195</v>
          </cell>
          <cell r="N979">
            <v>175</v>
          </cell>
          <cell r="O979">
            <v>0</v>
          </cell>
          <cell r="P979">
            <v>0</v>
          </cell>
          <cell r="Q979">
            <v>0</v>
          </cell>
          <cell r="R979">
            <v>0</v>
          </cell>
          <cell r="S979" t="str">
            <v>No Students</v>
          </cell>
          <cell r="T979" t="str">
            <v>No Students</v>
          </cell>
          <cell r="U979" t="str">
            <v>No Students</v>
          </cell>
          <cell r="V979" t="str">
            <v>No Students</v>
          </cell>
          <cell r="W979" t="str">
            <v>No Students</v>
          </cell>
          <cell r="X979" t="str">
            <v>No Students</v>
          </cell>
          <cell r="Y979" t="str">
            <v>No Students</v>
          </cell>
          <cell r="Z979">
            <v>27</v>
          </cell>
          <cell r="AA979">
            <v>17</v>
          </cell>
          <cell r="AB979">
            <v>29</v>
          </cell>
          <cell r="AC979" t="str">
            <v>No Students</v>
          </cell>
          <cell r="AD979" t="str">
            <v>No Students</v>
          </cell>
          <cell r="AE979" t="str">
            <v>No Students</v>
          </cell>
          <cell r="AF979" t="str">
            <v>No Students</v>
          </cell>
          <cell r="AG979">
            <v>0.127</v>
          </cell>
        </row>
        <row r="980">
          <cell r="C980">
            <v>2739</v>
          </cell>
          <cell r="D980" t="str">
            <v>Lake Washington High</v>
          </cell>
          <cell r="E980">
            <v>0</v>
          </cell>
          <cell r="F980">
            <v>0</v>
          </cell>
          <cell r="G980">
            <v>0</v>
          </cell>
          <cell r="H980">
            <v>0</v>
          </cell>
          <cell r="I980">
            <v>0</v>
          </cell>
          <cell r="J980">
            <v>0</v>
          </cell>
          <cell r="K980">
            <v>0</v>
          </cell>
          <cell r="L980">
            <v>0</v>
          </cell>
          <cell r="M980">
            <v>0</v>
          </cell>
          <cell r="N980">
            <v>0</v>
          </cell>
          <cell r="O980">
            <v>542</v>
          </cell>
          <cell r="P980">
            <v>491</v>
          </cell>
          <cell r="Q980">
            <v>519</v>
          </cell>
          <cell r="R980">
            <v>468</v>
          </cell>
          <cell r="S980" t="str">
            <v>No Students</v>
          </cell>
          <cell r="T980" t="str">
            <v>No Students</v>
          </cell>
          <cell r="U980" t="str">
            <v>No Students</v>
          </cell>
          <cell r="V980" t="str">
            <v>No Students</v>
          </cell>
          <cell r="W980" t="str">
            <v>No Students</v>
          </cell>
          <cell r="X980" t="str">
            <v>No Students</v>
          </cell>
          <cell r="Y980" t="str">
            <v>No Students</v>
          </cell>
          <cell r="Z980" t="str">
            <v>No Students</v>
          </cell>
          <cell r="AA980" t="str">
            <v>No Students</v>
          </cell>
          <cell r="AB980" t="str">
            <v>No Students</v>
          </cell>
          <cell r="AC980">
            <v>82</v>
          </cell>
          <cell r="AD980">
            <v>85</v>
          </cell>
          <cell r="AE980">
            <v>78</v>
          </cell>
          <cell r="AF980">
            <v>77</v>
          </cell>
          <cell r="AG980">
            <v>0.15939999999999999</v>
          </cell>
        </row>
        <row r="981">
          <cell r="C981">
            <v>5678</v>
          </cell>
          <cell r="D981" t="str">
            <v>Lake Washington SD Online School</v>
          </cell>
          <cell r="E981">
            <v>0</v>
          </cell>
          <cell r="F981">
            <v>0</v>
          </cell>
          <cell r="G981">
            <v>0</v>
          </cell>
          <cell r="H981">
            <v>0</v>
          </cell>
          <cell r="I981">
            <v>0</v>
          </cell>
          <cell r="J981">
            <v>0</v>
          </cell>
          <cell r="K981">
            <v>0</v>
          </cell>
          <cell r="L981">
            <v>5</v>
          </cell>
          <cell r="M981">
            <v>13</v>
          </cell>
          <cell r="N981">
            <v>18</v>
          </cell>
          <cell r="O981">
            <v>12</v>
          </cell>
          <cell r="P981">
            <v>20</v>
          </cell>
          <cell r="Q981">
            <v>25</v>
          </cell>
          <cell r="R981">
            <v>18</v>
          </cell>
          <cell r="S981" t="str">
            <v>No Students</v>
          </cell>
          <cell r="T981" t="str">
            <v>No Students</v>
          </cell>
          <cell r="U981" t="str">
            <v>No Students</v>
          </cell>
          <cell r="V981" t="str">
            <v>No Students</v>
          </cell>
          <cell r="W981" t="str">
            <v>No Students</v>
          </cell>
          <cell r="X981" t="str">
            <v>No Students</v>
          </cell>
          <cell r="Y981" t="str">
            <v>No Students</v>
          </cell>
          <cell r="Z981" t="str">
            <v>N&lt;10</v>
          </cell>
          <cell r="AA981" t="str">
            <v>N&lt;10</v>
          </cell>
          <cell r="AB981" t="str">
            <v>N&lt;10</v>
          </cell>
          <cell r="AC981" t="str">
            <v>N&lt;10</v>
          </cell>
          <cell r="AD981">
            <v>12</v>
          </cell>
          <cell r="AE981" t="str">
            <v>N&lt;10</v>
          </cell>
          <cell r="AF981" t="str">
            <v>N&lt;10</v>
          </cell>
          <cell r="AG981">
            <v>0.37840000000000001</v>
          </cell>
        </row>
        <row r="982">
          <cell r="C982">
            <v>3041</v>
          </cell>
          <cell r="D982" t="str">
            <v>Lakeview Elementary</v>
          </cell>
          <cell r="E982">
            <v>65</v>
          </cell>
          <cell r="F982">
            <v>0</v>
          </cell>
          <cell r="G982">
            <v>72</v>
          </cell>
          <cell r="H982">
            <v>69</v>
          </cell>
          <cell r="I982">
            <v>80</v>
          </cell>
          <cell r="J982">
            <v>61</v>
          </cell>
          <cell r="K982">
            <v>92</v>
          </cell>
          <cell r="L982">
            <v>0</v>
          </cell>
          <cell r="M982">
            <v>0</v>
          </cell>
          <cell r="N982">
            <v>0</v>
          </cell>
          <cell r="O982">
            <v>0</v>
          </cell>
          <cell r="P982">
            <v>0</v>
          </cell>
          <cell r="Q982">
            <v>0</v>
          </cell>
          <cell r="R982">
            <v>0</v>
          </cell>
          <cell r="S982" t="str">
            <v>N&lt;10</v>
          </cell>
          <cell r="T982" t="str">
            <v>No Students</v>
          </cell>
          <cell r="U982">
            <v>16</v>
          </cell>
          <cell r="V982">
            <v>16</v>
          </cell>
          <cell r="W982">
            <v>14</v>
          </cell>
          <cell r="X982" t="str">
            <v>N&lt;10</v>
          </cell>
          <cell r="Y982">
            <v>14</v>
          </cell>
          <cell r="Z982" t="str">
            <v>No Students</v>
          </cell>
          <cell r="AA982" t="str">
            <v>No Students</v>
          </cell>
          <cell r="AB982" t="str">
            <v>No Students</v>
          </cell>
          <cell r="AC982" t="str">
            <v>No Students</v>
          </cell>
          <cell r="AD982" t="str">
            <v>No Students</v>
          </cell>
          <cell r="AE982" t="str">
            <v>No Students</v>
          </cell>
          <cell r="AF982" t="str">
            <v>No Students</v>
          </cell>
          <cell r="AG982">
            <v>0.1686</v>
          </cell>
        </row>
        <row r="983">
          <cell r="C983">
            <v>3529</v>
          </cell>
          <cell r="D983" t="str">
            <v>Mann Elementary</v>
          </cell>
          <cell r="E983">
            <v>44</v>
          </cell>
          <cell r="F983">
            <v>0</v>
          </cell>
          <cell r="G983">
            <v>48</v>
          </cell>
          <cell r="H983">
            <v>58</v>
          </cell>
          <cell r="I983">
            <v>54</v>
          </cell>
          <cell r="J983">
            <v>48</v>
          </cell>
          <cell r="K983">
            <v>55</v>
          </cell>
          <cell r="L983">
            <v>0</v>
          </cell>
          <cell r="M983">
            <v>0</v>
          </cell>
          <cell r="N983">
            <v>0</v>
          </cell>
          <cell r="O983">
            <v>0</v>
          </cell>
          <cell r="P983">
            <v>0</v>
          </cell>
          <cell r="Q983">
            <v>0</v>
          </cell>
          <cell r="R983">
            <v>0</v>
          </cell>
          <cell r="S983" t="str">
            <v>N&lt;10</v>
          </cell>
          <cell r="T983" t="str">
            <v>No Students</v>
          </cell>
          <cell r="U983" t="str">
            <v>N&lt;10</v>
          </cell>
          <cell r="V983" t="str">
            <v>N&lt;10</v>
          </cell>
          <cell r="W983" t="str">
            <v>N&lt;10</v>
          </cell>
          <cell r="X983" t="str">
            <v>N&lt;10</v>
          </cell>
          <cell r="Y983" t="str">
            <v>N&lt;10</v>
          </cell>
          <cell r="Z983" t="str">
            <v>No Students</v>
          </cell>
          <cell r="AA983" t="str">
            <v>No Students</v>
          </cell>
          <cell r="AB983" t="str">
            <v>No Students</v>
          </cell>
          <cell r="AC983" t="str">
            <v>No Students</v>
          </cell>
          <cell r="AD983" t="str">
            <v>No Students</v>
          </cell>
          <cell r="AE983" t="str">
            <v>No Students</v>
          </cell>
          <cell r="AF983" t="str">
            <v>No Students</v>
          </cell>
          <cell r="AG983">
            <v>4.8899999999999999E-2</v>
          </cell>
        </row>
        <row r="984">
          <cell r="C984">
            <v>4354</v>
          </cell>
          <cell r="D984" t="str">
            <v>Mcauliffe Elementary</v>
          </cell>
          <cell r="E984">
            <v>57</v>
          </cell>
          <cell r="F984">
            <v>0</v>
          </cell>
          <cell r="G984">
            <v>66</v>
          </cell>
          <cell r="H984">
            <v>96</v>
          </cell>
          <cell r="I984">
            <v>81</v>
          </cell>
          <cell r="J984">
            <v>98</v>
          </cell>
          <cell r="K984">
            <v>97</v>
          </cell>
          <cell r="L984">
            <v>0</v>
          </cell>
          <cell r="M984">
            <v>0</v>
          </cell>
          <cell r="N984">
            <v>0</v>
          </cell>
          <cell r="O984">
            <v>0</v>
          </cell>
          <cell r="P984">
            <v>0</v>
          </cell>
          <cell r="Q984">
            <v>0</v>
          </cell>
          <cell r="R984">
            <v>0</v>
          </cell>
          <cell r="S984" t="str">
            <v>N&lt;10</v>
          </cell>
          <cell r="T984" t="str">
            <v>No Students</v>
          </cell>
          <cell r="U984" t="str">
            <v>N&lt;10</v>
          </cell>
          <cell r="V984" t="str">
            <v>N&lt;10</v>
          </cell>
          <cell r="W984" t="str">
            <v>N&lt;10</v>
          </cell>
          <cell r="X984" t="str">
            <v>No Students</v>
          </cell>
          <cell r="Y984" t="str">
            <v>N&lt;10</v>
          </cell>
          <cell r="Z984" t="str">
            <v>No Students</v>
          </cell>
          <cell r="AA984" t="str">
            <v>No Students</v>
          </cell>
          <cell r="AB984" t="str">
            <v>No Students</v>
          </cell>
          <cell r="AC984" t="str">
            <v>No Students</v>
          </cell>
          <cell r="AD984" t="str">
            <v>No Students</v>
          </cell>
          <cell r="AE984" t="str">
            <v>No Students</v>
          </cell>
          <cell r="AF984" t="str">
            <v>No Students</v>
          </cell>
          <cell r="AG984">
            <v>1.6199999999999999E-2</v>
          </cell>
        </row>
        <row r="985">
          <cell r="C985">
            <v>4096</v>
          </cell>
          <cell r="D985" t="str">
            <v>Mead Elementary</v>
          </cell>
          <cell r="E985">
            <v>81</v>
          </cell>
          <cell r="F985">
            <v>0</v>
          </cell>
          <cell r="G985">
            <v>96</v>
          </cell>
          <cell r="H985">
            <v>101</v>
          </cell>
          <cell r="I985">
            <v>125</v>
          </cell>
          <cell r="J985">
            <v>104</v>
          </cell>
          <cell r="K985">
            <v>100</v>
          </cell>
          <cell r="L985">
            <v>0</v>
          </cell>
          <cell r="M985">
            <v>0</v>
          </cell>
          <cell r="N985">
            <v>0</v>
          </cell>
          <cell r="O985">
            <v>0</v>
          </cell>
          <cell r="P985">
            <v>0</v>
          </cell>
          <cell r="Q985">
            <v>0</v>
          </cell>
          <cell r="R985">
            <v>0</v>
          </cell>
          <cell r="S985" t="str">
            <v>No Students</v>
          </cell>
          <cell r="T985" t="str">
            <v>No Students</v>
          </cell>
          <cell r="U985" t="str">
            <v>N&lt;10</v>
          </cell>
          <cell r="V985" t="str">
            <v>N&lt;10</v>
          </cell>
          <cell r="W985" t="str">
            <v>N&lt;10</v>
          </cell>
          <cell r="X985" t="str">
            <v>N&lt;10</v>
          </cell>
          <cell r="Y985" t="str">
            <v>N&lt;10</v>
          </cell>
          <cell r="Z985" t="str">
            <v>No Students</v>
          </cell>
          <cell r="AA985" t="str">
            <v>No Students</v>
          </cell>
          <cell r="AB985" t="str">
            <v>No Students</v>
          </cell>
          <cell r="AC985" t="str">
            <v>No Students</v>
          </cell>
          <cell r="AD985" t="str">
            <v>No Students</v>
          </cell>
          <cell r="AE985" t="str">
            <v>No Students</v>
          </cell>
          <cell r="AF985" t="str">
            <v>No Students</v>
          </cell>
          <cell r="AG985">
            <v>4.7800000000000002E-2</v>
          </cell>
        </row>
        <row r="986">
          <cell r="C986">
            <v>3748</v>
          </cell>
          <cell r="D986" t="str">
            <v>Muir Elementary</v>
          </cell>
          <cell r="E986">
            <v>78</v>
          </cell>
          <cell r="F986">
            <v>0</v>
          </cell>
          <cell r="G986">
            <v>67</v>
          </cell>
          <cell r="H986">
            <v>67</v>
          </cell>
          <cell r="I986">
            <v>49</v>
          </cell>
          <cell r="J986">
            <v>69</v>
          </cell>
          <cell r="K986">
            <v>62</v>
          </cell>
          <cell r="L986">
            <v>0</v>
          </cell>
          <cell r="M986">
            <v>0</v>
          </cell>
          <cell r="N986">
            <v>0</v>
          </cell>
          <cell r="O986">
            <v>0</v>
          </cell>
          <cell r="P986">
            <v>0</v>
          </cell>
          <cell r="Q986">
            <v>0</v>
          </cell>
          <cell r="R986">
            <v>0</v>
          </cell>
          <cell r="S986" t="str">
            <v>N&lt;10</v>
          </cell>
          <cell r="T986" t="str">
            <v>No Students</v>
          </cell>
          <cell r="U986">
            <v>19</v>
          </cell>
          <cell r="V986">
            <v>20</v>
          </cell>
          <cell r="W986">
            <v>10</v>
          </cell>
          <cell r="X986">
            <v>24</v>
          </cell>
          <cell r="Y986">
            <v>25</v>
          </cell>
          <cell r="Z986" t="str">
            <v>No Students</v>
          </cell>
          <cell r="AA986" t="str">
            <v>No Students</v>
          </cell>
          <cell r="AB986" t="str">
            <v>No Students</v>
          </cell>
          <cell r="AC986" t="str">
            <v>No Students</v>
          </cell>
          <cell r="AD986" t="str">
            <v>No Students</v>
          </cell>
          <cell r="AE986" t="str">
            <v>No Students</v>
          </cell>
          <cell r="AF986" t="str">
            <v>No Students</v>
          </cell>
          <cell r="AG986">
            <v>0.26790000000000003</v>
          </cell>
        </row>
        <row r="987">
          <cell r="C987">
            <v>4167</v>
          </cell>
          <cell r="D987" t="str">
            <v>Northstar Middle School</v>
          </cell>
          <cell r="E987">
            <v>0</v>
          </cell>
          <cell r="F987">
            <v>0</v>
          </cell>
          <cell r="G987">
            <v>0</v>
          </cell>
          <cell r="H987">
            <v>0</v>
          </cell>
          <cell r="I987">
            <v>0</v>
          </cell>
          <cell r="J987">
            <v>0</v>
          </cell>
          <cell r="K987">
            <v>0</v>
          </cell>
          <cell r="L987">
            <v>31</v>
          </cell>
          <cell r="M987">
            <v>32</v>
          </cell>
          <cell r="N987">
            <v>27</v>
          </cell>
          <cell r="O987">
            <v>0</v>
          </cell>
          <cell r="P987">
            <v>0</v>
          </cell>
          <cell r="Q987">
            <v>0</v>
          </cell>
          <cell r="R987">
            <v>0</v>
          </cell>
          <cell r="S987" t="str">
            <v>No Students</v>
          </cell>
          <cell r="T987" t="str">
            <v>No Students</v>
          </cell>
          <cell r="U987" t="str">
            <v>No Students</v>
          </cell>
          <cell r="V987" t="str">
            <v>No Students</v>
          </cell>
          <cell r="W987" t="str">
            <v>No Students</v>
          </cell>
          <cell r="X987" t="str">
            <v>No Students</v>
          </cell>
          <cell r="Y987" t="str">
            <v>No Students</v>
          </cell>
          <cell r="Z987" t="str">
            <v>N&lt;10</v>
          </cell>
          <cell r="AA987" t="str">
            <v>No Students</v>
          </cell>
          <cell r="AB987" t="str">
            <v>N&lt;10</v>
          </cell>
          <cell r="AC987" t="str">
            <v>No Students</v>
          </cell>
          <cell r="AD987" t="str">
            <v>No Students</v>
          </cell>
          <cell r="AE987" t="str">
            <v>No Students</v>
          </cell>
          <cell r="AF987" t="str">
            <v>No Students</v>
          </cell>
          <cell r="AG987">
            <v>2.2200000000000001E-2</v>
          </cell>
        </row>
        <row r="988">
          <cell r="C988">
            <v>2289</v>
          </cell>
          <cell r="D988" t="str">
            <v>Redmond Elementary</v>
          </cell>
          <cell r="E988">
            <v>82</v>
          </cell>
          <cell r="F988">
            <v>0</v>
          </cell>
          <cell r="G988">
            <v>91</v>
          </cell>
          <cell r="H988">
            <v>97</v>
          </cell>
          <cell r="I988">
            <v>98</v>
          </cell>
          <cell r="J988">
            <v>94</v>
          </cell>
          <cell r="K988">
            <v>81</v>
          </cell>
          <cell r="L988">
            <v>0</v>
          </cell>
          <cell r="M988">
            <v>0</v>
          </cell>
          <cell r="N988">
            <v>0</v>
          </cell>
          <cell r="O988">
            <v>0</v>
          </cell>
          <cell r="P988">
            <v>0</v>
          </cell>
          <cell r="Q988">
            <v>0</v>
          </cell>
          <cell r="R988">
            <v>0</v>
          </cell>
          <cell r="S988">
            <v>13</v>
          </cell>
          <cell r="T988" t="str">
            <v>No Students</v>
          </cell>
          <cell r="U988">
            <v>20</v>
          </cell>
          <cell r="V988">
            <v>15</v>
          </cell>
          <cell r="W988">
            <v>21</v>
          </cell>
          <cell r="X988">
            <v>25</v>
          </cell>
          <cell r="Y988">
            <v>13</v>
          </cell>
          <cell r="Z988" t="str">
            <v>No Students</v>
          </cell>
          <cell r="AA988" t="str">
            <v>No Students</v>
          </cell>
          <cell r="AB988" t="str">
            <v>No Students</v>
          </cell>
          <cell r="AC988" t="str">
            <v>No Students</v>
          </cell>
          <cell r="AD988" t="str">
            <v>No Students</v>
          </cell>
          <cell r="AE988" t="str">
            <v>No Students</v>
          </cell>
          <cell r="AF988" t="str">
            <v>No Students</v>
          </cell>
          <cell r="AG988">
            <v>0.1971</v>
          </cell>
        </row>
        <row r="989">
          <cell r="C989">
            <v>3528</v>
          </cell>
          <cell r="D989" t="str">
            <v>Redmond High</v>
          </cell>
          <cell r="E989">
            <v>0</v>
          </cell>
          <cell r="F989">
            <v>0</v>
          </cell>
          <cell r="G989">
            <v>0</v>
          </cell>
          <cell r="H989">
            <v>0</v>
          </cell>
          <cell r="I989">
            <v>0</v>
          </cell>
          <cell r="J989">
            <v>0</v>
          </cell>
          <cell r="K989">
            <v>0</v>
          </cell>
          <cell r="L989">
            <v>0</v>
          </cell>
          <cell r="M989">
            <v>0</v>
          </cell>
          <cell r="N989">
            <v>0</v>
          </cell>
          <cell r="O989">
            <v>594</v>
          </cell>
          <cell r="P989">
            <v>559</v>
          </cell>
          <cell r="Q989">
            <v>524</v>
          </cell>
          <cell r="R989">
            <v>548</v>
          </cell>
          <cell r="S989" t="str">
            <v>No Students</v>
          </cell>
          <cell r="T989" t="str">
            <v>No Students</v>
          </cell>
          <cell r="U989" t="str">
            <v>No Students</v>
          </cell>
          <cell r="V989" t="str">
            <v>No Students</v>
          </cell>
          <cell r="W989" t="str">
            <v>No Students</v>
          </cell>
          <cell r="X989" t="str">
            <v>No Students</v>
          </cell>
          <cell r="Y989" t="str">
            <v>No Students</v>
          </cell>
          <cell r="Z989" t="str">
            <v>No Students</v>
          </cell>
          <cell r="AA989" t="str">
            <v>No Students</v>
          </cell>
          <cell r="AB989" t="str">
            <v>No Students</v>
          </cell>
          <cell r="AC989">
            <v>76</v>
          </cell>
          <cell r="AD989">
            <v>69</v>
          </cell>
          <cell r="AE989">
            <v>85</v>
          </cell>
          <cell r="AF989">
            <v>87</v>
          </cell>
          <cell r="AG989">
            <v>0.14249999999999999</v>
          </cell>
        </row>
        <row r="990">
          <cell r="C990">
            <v>3232</v>
          </cell>
          <cell r="D990" t="str">
            <v>Redmond Middle School</v>
          </cell>
          <cell r="E990">
            <v>0</v>
          </cell>
          <cell r="F990">
            <v>0</v>
          </cell>
          <cell r="G990">
            <v>0</v>
          </cell>
          <cell r="H990">
            <v>0</v>
          </cell>
          <cell r="I990">
            <v>0</v>
          </cell>
          <cell r="J990">
            <v>0</v>
          </cell>
          <cell r="K990">
            <v>0</v>
          </cell>
          <cell r="L990">
            <v>299</v>
          </cell>
          <cell r="M990">
            <v>341</v>
          </cell>
          <cell r="N990">
            <v>306</v>
          </cell>
          <cell r="O990">
            <v>0</v>
          </cell>
          <cell r="P990">
            <v>0</v>
          </cell>
          <cell r="Q990">
            <v>0</v>
          </cell>
          <cell r="R990">
            <v>0</v>
          </cell>
          <cell r="S990" t="str">
            <v>No Students</v>
          </cell>
          <cell r="T990" t="str">
            <v>No Students</v>
          </cell>
          <cell r="U990" t="str">
            <v>No Students</v>
          </cell>
          <cell r="V990" t="str">
            <v>No Students</v>
          </cell>
          <cell r="W990" t="str">
            <v>No Students</v>
          </cell>
          <cell r="X990" t="str">
            <v>No Students</v>
          </cell>
          <cell r="Y990" t="str">
            <v>No Students</v>
          </cell>
          <cell r="Z990">
            <v>51</v>
          </cell>
          <cell r="AA990">
            <v>48</v>
          </cell>
          <cell r="AB990">
            <v>49</v>
          </cell>
          <cell r="AC990" t="str">
            <v>No Students</v>
          </cell>
          <cell r="AD990" t="str">
            <v>No Students</v>
          </cell>
          <cell r="AE990" t="str">
            <v>No Students</v>
          </cell>
          <cell r="AF990" t="str">
            <v>No Students</v>
          </cell>
          <cell r="AG990">
            <v>0.15640000000000001</v>
          </cell>
        </row>
        <row r="991">
          <cell r="C991">
            <v>5057</v>
          </cell>
          <cell r="D991" t="str">
            <v>Renaissance School</v>
          </cell>
          <cell r="E991">
            <v>0</v>
          </cell>
          <cell r="F991">
            <v>0</v>
          </cell>
          <cell r="G991">
            <v>0</v>
          </cell>
          <cell r="H991">
            <v>0</v>
          </cell>
          <cell r="I991">
            <v>0</v>
          </cell>
          <cell r="J991">
            <v>0</v>
          </cell>
          <cell r="K991">
            <v>0</v>
          </cell>
          <cell r="L991">
            <v>29</v>
          </cell>
          <cell r="M991">
            <v>31</v>
          </cell>
          <cell r="N991">
            <v>19</v>
          </cell>
          <cell r="O991">
            <v>0</v>
          </cell>
          <cell r="P991">
            <v>0</v>
          </cell>
          <cell r="Q991">
            <v>0</v>
          </cell>
          <cell r="R991">
            <v>0</v>
          </cell>
          <cell r="S991" t="str">
            <v>No Students</v>
          </cell>
          <cell r="T991" t="str">
            <v>No Students</v>
          </cell>
          <cell r="U991" t="str">
            <v>No Students</v>
          </cell>
          <cell r="V991" t="str">
            <v>No Students</v>
          </cell>
          <cell r="W991" t="str">
            <v>No Students</v>
          </cell>
          <cell r="X991" t="str">
            <v>No Students</v>
          </cell>
          <cell r="Y991" t="str">
            <v>No Students</v>
          </cell>
          <cell r="Z991" t="str">
            <v>No Students</v>
          </cell>
          <cell r="AA991" t="str">
            <v>N&lt;10</v>
          </cell>
          <cell r="AB991" t="str">
            <v>N&lt;10</v>
          </cell>
          <cell r="AC991" t="str">
            <v>No Students</v>
          </cell>
          <cell r="AD991" t="str">
            <v>No Students</v>
          </cell>
          <cell r="AE991" t="str">
            <v>No Students</v>
          </cell>
          <cell r="AF991" t="str">
            <v>No Students</v>
          </cell>
          <cell r="AG991">
            <v>0.1013</v>
          </cell>
        </row>
        <row r="992">
          <cell r="C992">
            <v>4147</v>
          </cell>
          <cell r="D992" t="str">
            <v>Rockwell Elementary</v>
          </cell>
          <cell r="E992">
            <v>60</v>
          </cell>
          <cell r="F992">
            <v>0</v>
          </cell>
          <cell r="G992">
            <v>81</v>
          </cell>
          <cell r="H992">
            <v>73</v>
          </cell>
          <cell r="I992">
            <v>69</v>
          </cell>
          <cell r="J992">
            <v>90</v>
          </cell>
          <cell r="K992">
            <v>72</v>
          </cell>
          <cell r="L992">
            <v>0</v>
          </cell>
          <cell r="M992">
            <v>0</v>
          </cell>
          <cell r="N992">
            <v>0</v>
          </cell>
          <cell r="O992">
            <v>0</v>
          </cell>
          <cell r="P992">
            <v>0</v>
          </cell>
          <cell r="Q992">
            <v>0</v>
          </cell>
          <cell r="R992">
            <v>0</v>
          </cell>
          <cell r="S992" t="str">
            <v>N&lt;10</v>
          </cell>
          <cell r="T992" t="str">
            <v>No Students</v>
          </cell>
          <cell r="U992" t="str">
            <v>N&lt;10</v>
          </cell>
          <cell r="V992" t="str">
            <v>N&lt;10</v>
          </cell>
          <cell r="W992" t="str">
            <v>N&lt;10</v>
          </cell>
          <cell r="X992" t="str">
            <v>N&lt;10</v>
          </cell>
          <cell r="Y992" t="str">
            <v>N&lt;10</v>
          </cell>
          <cell r="Z992" t="str">
            <v>No Students</v>
          </cell>
          <cell r="AA992" t="str">
            <v>No Students</v>
          </cell>
          <cell r="AB992" t="str">
            <v>No Students</v>
          </cell>
          <cell r="AC992" t="str">
            <v>No Students</v>
          </cell>
          <cell r="AD992" t="str">
            <v>No Students</v>
          </cell>
          <cell r="AE992" t="str">
            <v>No Students</v>
          </cell>
          <cell r="AF992" t="str">
            <v>No Students</v>
          </cell>
          <cell r="AG992">
            <v>5.3900000000000003E-2</v>
          </cell>
        </row>
        <row r="993">
          <cell r="C993">
            <v>5053</v>
          </cell>
          <cell r="D993" t="str">
            <v>Rosa Parks Elementary</v>
          </cell>
          <cell r="E993">
            <v>88</v>
          </cell>
          <cell r="F993">
            <v>0</v>
          </cell>
          <cell r="G993">
            <v>87</v>
          </cell>
          <cell r="H993">
            <v>84</v>
          </cell>
          <cell r="I993">
            <v>83</v>
          </cell>
          <cell r="J993">
            <v>118</v>
          </cell>
          <cell r="K993">
            <v>111</v>
          </cell>
          <cell r="L993">
            <v>0</v>
          </cell>
          <cell r="M993">
            <v>0</v>
          </cell>
          <cell r="N993">
            <v>0</v>
          </cell>
          <cell r="O993">
            <v>0</v>
          </cell>
          <cell r="P993">
            <v>0</v>
          </cell>
          <cell r="Q993">
            <v>0</v>
          </cell>
          <cell r="R993">
            <v>0</v>
          </cell>
          <cell r="S993" t="str">
            <v>N&lt;10</v>
          </cell>
          <cell r="T993" t="str">
            <v>No Students</v>
          </cell>
          <cell r="U993" t="str">
            <v>N&lt;10</v>
          </cell>
          <cell r="V993" t="str">
            <v>N&lt;10</v>
          </cell>
          <cell r="W993" t="str">
            <v>N&lt;10</v>
          </cell>
          <cell r="X993" t="str">
            <v>N&lt;10</v>
          </cell>
          <cell r="Y993" t="str">
            <v>N&lt;10</v>
          </cell>
          <cell r="Z993" t="str">
            <v>No Students</v>
          </cell>
          <cell r="AA993" t="str">
            <v>No Students</v>
          </cell>
          <cell r="AB993" t="str">
            <v>No Students</v>
          </cell>
          <cell r="AC993" t="str">
            <v>No Students</v>
          </cell>
          <cell r="AD993" t="str">
            <v>No Students</v>
          </cell>
          <cell r="AE993" t="str">
            <v>No Students</v>
          </cell>
          <cell r="AF993" t="str">
            <v>No Students</v>
          </cell>
          <cell r="AG993">
            <v>4.9000000000000002E-2</v>
          </cell>
        </row>
        <row r="994">
          <cell r="C994">
            <v>2992</v>
          </cell>
          <cell r="D994" t="str">
            <v>Rose Hill Elementary</v>
          </cell>
          <cell r="E994">
            <v>79</v>
          </cell>
          <cell r="F994">
            <v>0</v>
          </cell>
          <cell r="G994">
            <v>77</v>
          </cell>
          <cell r="H994">
            <v>84</v>
          </cell>
          <cell r="I994">
            <v>90</v>
          </cell>
          <cell r="J994">
            <v>78</v>
          </cell>
          <cell r="K994">
            <v>69</v>
          </cell>
          <cell r="L994">
            <v>0</v>
          </cell>
          <cell r="M994">
            <v>0</v>
          </cell>
          <cell r="N994">
            <v>0</v>
          </cell>
          <cell r="O994">
            <v>0</v>
          </cell>
          <cell r="P994">
            <v>0</v>
          </cell>
          <cell r="Q994">
            <v>0</v>
          </cell>
          <cell r="R994">
            <v>0</v>
          </cell>
          <cell r="S994" t="str">
            <v>N&lt;10</v>
          </cell>
          <cell r="T994" t="str">
            <v>No Students</v>
          </cell>
          <cell r="U994" t="str">
            <v>N&lt;10</v>
          </cell>
          <cell r="V994">
            <v>13</v>
          </cell>
          <cell r="W994">
            <v>21</v>
          </cell>
          <cell r="X994">
            <v>12</v>
          </cell>
          <cell r="Y994">
            <v>12</v>
          </cell>
          <cell r="Z994" t="str">
            <v>No Students</v>
          </cell>
          <cell r="AA994" t="str">
            <v>No Students</v>
          </cell>
          <cell r="AB994" t="str">
            <v>No Students</v>
          </cell>
          <cell r="AC994" t="str">
            <v>No Students</v>
          </cell>
          <cell r="AD994" t="str">
            <v>No Students</v>
          </cell>
          <cell r="AE994" t="str">
            <v>No Students</v>
          </cell>
          <cell r="AF994" t="str">
            <v>No Students</v>
          </cell>
          <cell r="AG994">
            <v>0.1426</v>
          </cell>
        </row>
        <row r="995">
          <cell r="C995">
            <v>3706</v>
          </cell>
          <cell r="D995" t="str">
            <v>Rose Hill Middle School</v>
          </cell>
          <cell r="E995">
            <v>0</v>
          </cell>
          <cell r="F995">
            <v>0</v>
          </cell>
          <cell r="G995">
            <v>0</v>
          </cell>
          <cell r="H995">
            <v>0</v>
          </cell>
          <cell r="I995">
            <v>0</v>
          </cell>
          <cell r="J995">
            <v>0</v>
          </cell>
          <cell r="K995">
            <v>0</v>
          </cell>
          <cell r="L995">
            <v>291</v>
          </cell>
          <cell r="M995">
            <v>292</v>
          </cell>
          <cell r="N995">
            <v>308</v>
          </cell>
          <cell r="O995">
            <v>0</v>
          </cell>
          <cell r="P995">
            <v>0</v>
          </cell>
          <cell r="Q995">
            <v>0</v>
          </cell>
          <cell r="R995">
            <v>0</v>
          </cell>
          <cell r="S995" t="str">
            <v>No Students</v>
          </cell>
          <cell r="T995" t="str">
            <v>No Students</v>
          </cell>
          <cell r="U995" t="str">
            <v>No Students</v>
          </cell>
          <cell r="V995" t="str">
            <v>No Students</v>
          </cell>
          <cell r="W995" t="str">
            <v>No Students</v>
          </cell>
          <cell r="X995" t="str">
            <v>No Students</v>
          </cell>
          <cell r="Y995" t="str">
            <v>No Students</v>
          </cell>
          <cell r="Z995">
            <v>42</v>
          </cell>
          <cell r="AA995">
            <v>54</v>
          </cell>
          <cell r="AB995">
            <v>46</v>
          </cell>
          <cell r="AC995" t="str">
            <v>No Students</v>
          </cell>
          <cell r="AD995" t="str">
            <v>No Students</v>
          </cell>
          <cell r="AE995" t="str">
            <v>No Students</v>
          </cell>
          <cell r="AF995" t="str">
            <v>No Students</v>
          </cell>
          <cell r="AG995">
            <v>0.15939999999999999</v>
          </cell>
        </row>
        <row r="996">
          <cell r="C996">
            <v>3703</v>
          </cell>
          <cell r="D996" t="str">
            <v>Rush Elementary</v>
          </cell>
          <cell r="E996">
            <v>118</v>
          </cell>
          <cell r="F996">
            <v>0</v>
          </cell>
          <cell r="G996">
            <v>104</v>
          </cell>
          <cell r="H996">
            <v>109</v>
          </cell>
          <cell r="I996">
            <v>123</v>
          </cell>
          <cell r="J996">
            <v>95</v>
          </cell>
          <cell r="K996">
            <v>82</v>
          </cell>
          <cell r="L996">
            <v>0</v>
          </cell>
          <cell r="M996">
            <v>0</v>
          </cell>
          <cell r="N996">
            <v>0</v>
          </cell>
          <cell r="O996">
            <v>0</v>
          </cell>
          <cell r="P996">
            <v>0</v>
          </cell>
          <cell r="Q996">
            <v>0</v>
          </cell>
          <cell r="R996">
            <v>0</v>
          </cell>
          <cell r="S996" t="str">
            <v>N&lt;10</v>
          </cell>
          <cell r="T996" t="str">
            <v>No Students</v>
          </cell>
          <cell r="U996" t="str">
            <v>N&lt;10</v>
          </cell>
          <cell r="V996" t="str">
            <v>N&lt;10</v>
          </cell>
          <cell r="W996" t="str">
            <v>N&lt;10</v>
          </cell>
          <cell r="X996" t="str">
            <v>N&lt;10</v>
          </cell>
          <cell r="Y996" t="str">
            <v>N&lt;10</v>
          </cell>
          <cell r="Z996" t="str">
            <v>No Students</v>
          </cell>
          <cell r="AA996" t="str">
            <v>No Students</v>
          </cell>
          <cell r="AB996" t="str">
            <v>No Students</v>
          </cell>
          <cell r="AC996" t="str">
            <v>No Students</v>
          </cell>
          <cell r="AD996" t="str">
            <v>No Students</v>
          </cell>
          <cell r="AE996" t="str">
            <v>No Students</v>
          </cell>
          <cell r="AF996" t="str">
            <v>No Students</v>
          </cell>
          <cell r="AG996">
            <v>5.3900000000000003E-2</v>
          </cell>
        </row>
        <row r="997">
          <cell r="C997">
            <v>3747</v>
          </cell>
          <cell r="D997" t="str">
            <v>Sandburg Elementary</v>
          </cell>
          <cell r="E997">
            <v>67</v>
          </cell>
          <cell r="F997">
            <v>0</v>
          </cell>
          <cell r="G997">
            <v>63</v>
          </cell>
          <cell r="H997">
            <v>72</v>
          </cell>
          <cell r="I997">
            <v>63</v>
          </cell>
          <cell r="J997">
            <v>68</v>
          </cell>
          <cell r="K997">
            <v>62</v>
          </cell>
          <cell r="L997">
            <v>0</v>
          </cell>
          <cell r="M997">
            <v>0</v>
          </cell>
          <cell r="N997">
            <v>0</v>
          </cell>
          <cell r="O997">
            <v>0</v>
          </cell>
          <cell r="P997">
            <v>0</v>
          </cell>
          <cell r="Q997">
            <v>0</v>
          </cell>
          <cell r="R997">
            <v>0</v>
          </cell>
          <cell r="S997" t="str">
            <v>N&lt;10</v>
          </cell>
          <cell r="T997" t="str">
            <v>No Students</v>
          </cell>
          <cell r="U997" t="str">
            <v>N&lt;10</v>
          </cell>
          <cell r="V997" t="str">
            <v>N&lt;10</v>
          </cell>
          <cell r="W997" t="str">
            <v>N&lt;10</v>
          </cell>
          <cell r="X997" t="str">
            <v>N&lt;10</v>
          </cell>
          <cell r="Y997" t="str">
            <v>N&lt;10</v>
          </cell>
          <cell r="Z997" t="str">
            <v>No Students</v>
          </cell>
          <cell r="AA997" t="str">
            <v>No Students</v>
          </cell>
          <cell r="AB997" t="str">
            <v>No Students</v>
          </cell>
          <cell r="AC997" t="str">
            <v>No Students</v>
          </cell>
          <cell r="AD997" t="str">
            <v>No Students</v>
          </cell>
          <cell r="AE997" t="str">
            <v>No Students</v>
          </cell>
          <cell r="AF997" t="str">
            <v>No Students</v>
          </cell>
          <cell r="AG997">
            <v>7.85E-2</v>
          </cell>
        </row>
        <row r="998">
          <cell r="C998">
            <v>4302</v>
          </cell>
          <cell r="D998" t="str">
            <v>Smith Elementary</v>
          </cell>
          <cell r="E998">
            <v>66</v>
          </cell>
          <cell r="F998">
            <v>0</v>
          </cell>
          <cell r="G998">
            <v>95</v>
          </cell>
          <cell r="H998">
            <v>98</v>
          </cell>
          <cell r="I998">
            <v>100</v>
          </cell>
          <cell r="J998">
            <v>124</v>
          </cell>
          <cell r="K998">
            <v>134</v>
          </cell>
          <cell r="L998">
            <v>0</v>
          </cell>
          <cell r="M998">
            <v>0</v>
          </cell>
          <cell r="N998">
            <v>0</v>
          </cell>
          <cell r="O998">
            <v>0</v>
          </cell>
          <cell r="P998">
            <v>0</v>
          </cell>
          <cell r="Q998">
            <v>0</v>
          </cell>
          <cell r="R998">
            <v>0</v>
          </cell>
          <cell r="S998" t="str">
            <v>N&lt;10</v>
          </cell>
          <cell r="T998" t="str">
            <v>No Students</v>
          </cell>
          <cell r="U998" t="str">
            <v>N&lt;10</v>
          </cell>
          <cell r="V998" t="str">
            <v>N&lt;10</v>
          </cell>
          <cell r="W998" t="str">
            <v>N&lt;10</v>
          </cell>
          <cell r="X998" t="str">
            <v>N&lt;10</v>
          </cell>
          <cell r="Y998" t="str">
            <v>N&lt;10</v>
          </cell>
          <cell r="Z998" t="str">
            <v>No Students</v>
          </cell>
          <cell r="AA998" t="str">
            <v>No Students</v>
          </cell>
          <cell r="AB998" t="str">
            <v>No Students</v>
          </cell>
          <cell r="AC998" t="str">
            <v>No Students</v>
          </cell>
          <cell r="AD998" t="str">
            <v>No Students</v>
          </cell>
          <cell r="AE998" t="str">
            <v>No Students</v>
          </cell>
          <cell r="AF998" t="str">
            <v>No Students</v>
          </cell>
          <cell r="AG998">
            <v>2.76E-2</v>
          </cell>
        </row>
        <row r="999">
          <cell r="C999">
            <v>1975</v>
          </cell>
          <cell r="D999" t="str">
            <v>Stella Schola</v>
          </cell>
          <cell r="E999">
            <v>0</v>
          </cell>
          <cell r="F999">
            <v>0</v>
          </cell>
          <cell r="G999">
            <v>0</v>
          </cell>
          <cell r="H999">
            <v>0</v>
          </cell>
          <cell r="I999">
            <v>0</v>
          </cell>
          <cell r="J999">
            <v>0</v>
          </cell>
          <cell r="K999">
            <v>0</v>
          </cell>
          <cell r="L999">
            <v>30</v>
          </cell>
          <cell r="M999">
            <v>30</v>
          </cell>
          <cell r="N999">
            <v>30</v>
          </cell>
          <cell r="O999">
            <v>0</v>
          </cell>
          <cell r="P999">
            <v>0</v>
          </cell>
          <cell r="Q999">
            <v>0</v>
          </cell>
          <cell r="R999">
            <v>0</v>
          </cell>
          <cell r="S999" t="str">
            <v>No Students</v>
          </cell>
          <cell r="T999" t="str">
            <v>No Students</v>
          </cell>
          <cell r="U999" t="str">
            <v>No Students</v>
          </cell>
          <cell r="V999" t="str">
            <v>No Students</v>
          </cell>
          <cell r="W999" t="str">
            <v>No Students</v>
          </cell>
          <cell r="X999" t="str">
            <v>No Students</v>
          </cell>
          <cell r="Y999" t="str">
            <v>No Students</v>
          </cell>
          <cell r="Z999" t="str">
            <v>No Students</v>
          </cell>
          <cell r="AA999" t="str">
            <v>N&lt;10</v>
          </cell>
          <cell r="AB999" t="str">
            <v>N&lt;10</v>
          </cell>
          <cell r="AC999" t="str">
            <v>No Students</v>
          </cell>
          <cell r="AD999" t="str">
            <v>No Students</v>
          </cell>
          <cell r="AE999" t="str">
            <v>No Students</v>
          </cell>
          <cell r="AF999" t="str">
            <v>No Students</v>
          </cell>
          <cell r="AG999">
            <v>7.7799999999999994E-2</v>
          </cell>
        </row>
        <row r="1000">
          <cell r="C1000">
            <v>5265</v>
          </cell>
          <cell r="D1000" t="str">
            <v>Tesla STEM High School</v>
          </cell>
          <cell r="E1000">
            <v>0</v>
          </cell>
          <cell r="F1000">
            <v>0</v>
          </cell>
          <cell r="G1000">
            <v>0</v>
          </cell>
          <cell r="H1000">
            <v>0</v>
          </cell>
          <cell r="I1000">
            <v>0</v>
          </cell>
          <cell r="J1000">
            <v>0</v>
          </cell>
          <cell r="K1000">
            <v>0</v>
          </cell>
          <cell r="L1000">
            <v>0</v>
          </cell>
          <cell r="M1000">
            <v>0</v>
          </cell>
          <cell r="N1000">
            <v>0</v>
          </cell>
          <cell r="O1000">
            <v>161</v>
          </cell>
          <cell r="P1000">
            <v>157</v>
          </cell>
          <cell r="Q1000">
            <v>147</v>
          </cell>
          <cell r="R1000">
            <v>146</v>
          </cell>
          <cell r="S1000" t="str">
            <v>No Students</v>
          </cell>
          <cell r="T1000" t="str">
            <v>No Students</v>
          </cell>
          <cell r="U1000" t="str">
            <v>No Students</v>
          </cell>
          <cell r="V1000" t="str">
            <v>No Students</v>
          </cell>
          <cell r="W1000" t="str">
            <v>No Students</v>
          </cell>
          <cell r="X1000" t="str">
            <v>No Students</v>
          </cell>
          <cell r="Y1000" t="str">
            <v>No Students</v>
          </cell>
          <cell r="Z1000" t="str">
            <v>No Students</v>
          </cell>
          <cell r="AA1000" t="str">
            <v>No Students</v>
          </cell>
          <cell r="AB1000" t="str">
            <v>No Students</v>
          </cell>
          <cell r="AC1000" t="str">
            <v>N&lt;10</v>
          </cell>
          <cell r="AD1000" t="str">
            <v>N&lt;10</v>
          </cell>
          <cell r="AE1000" t="str">
            <v>N&lt;10</v>
          </cell>
          <cell r="AF1000" t="str">
            <v>No Students</v>
          </cell>
          <cell r="AG1000">
            <v>1.6400000000000001E-2</v>
          </cell>
        </row>
        <row r="1001">
          <cell r="C1001">
            <v>3490</v>
          </cell>
          <cell r="D1001" t="str">
            <v>Thoreau Elementary</v>
          </cell>
          <cell r="E1001">
            <v>49</v>
          </cell>
          <cell r="F1001">
            <v>0</v>
          </cell>
          <cell r="G1001">
            <v>74</v>
          </cell>
          <cell r="H1001">
            <v>73</v>
          </cell>
          <cell r="I1001">
            <v>66</v>
          </cell>
          <cell r="J1001">
            <v>77</v>
          </cell>
          <cell r="K1001">
            <v>73</v>
          </cell>
          <cell r="L1001">
            <v>0</v>
          </cell>
          <cell r="M1001">
            <v>0</v>
          </cell>
          <cell r="N1001">
            <v>0</v>
          </cell>
          <cell r="O1001">
            <v>0</v>
          </cell>
          <cell r="P1001">
            <v>0</v>
          </cell>
          <cell r="Q1001">
            <v>0</v>
          </cell>
          <cell r="R1001">
            <v>0</v>
          </cell>
          <cell r="S1001" t="str">
            <v>N&lt;10</v>
          </cell>
          <cell r="T1001" t="str">
            <v>No Students</v>
          </cell>
          <cell r="U1001" t="str">
            <v>N&lt;10</v>
          </cell>
          <cell r="V1001">
            <v>10</v>
          </cell>
          <cell r="W1001" t="str">
            <v>N&lt;10</v>
          </cell>
          <cell r="X1001" t="str">
            <v>N&lt;10</v>
          </cell>
          <cell r="Y1001" t="str">
            <v>N&lt;10</v>
          </cell>
          <cell r="Z1001" t="str">
            <v>No Students</v>
          </cell>
          <cell r="AA1001" t="str">
            <v>No Students</v>
          </cell>
          <cell r="AB1001" t="str">
            <v>No Students</v>
          </cell>
          <cell r="AC1001" t="str">
            <v>No Students</v>
          </cell>
          <cell r="AD1001" t="str">
            <v>No Students</v>
          </cell>
          <cell r="AE1001" t="str">
            <v>No Students</v>
          </cell>
          <cell r="AF1001" t="str">
            <v>No Students</v>
          </cell>
          <cell r="AG1001">
            <v>0.10440000000000001</v>
          </cell>
        </row>
        <row r="1002">
          <cell r="C1002">
            <v>5597</v>
          </cell>
          <cell r="D1002" t="str">
            <v>Timberline Middle School</v>
          </cell>
          <cell r="E1002">
            <v>0</v>
          </cell>
          <cell r="F1002">
            <v>0</v>
          </cell>
          <cell r="G1002">
            <v>0</v>
          </cell>
          <cell r="H1002">
            <v>0</v>
          </cell>
          <cell r="I1002">
            <v>0</v>
          </cell>
          <cell r="J1002">
            <v>0</v>
          </cell>
          <cell r="K1002">
            <v>0</v>
          </cell>
          <cell r="L1002">
            <v>256</v>
          </cell>
          <cell r="M1002">
            <v>235</v>
          </cell>
          <cell r="N1002">
            <v>265</v>
          </cell>
          <cell r="O1002">
            <v>0</v>
          </cell>
          <cell r="P1002">
            <v>0</v>
          </cell>
          <cell r="Q1002">
            <v>0</v>
          </cell>
          <cell r="R1002">
            <v>0</v>
          </cell>
          <cell r="S1002" t="str">
            <v>No Students</v>
          </cell>
          <cell r="T1002" t="str">
            <v>No Students</v>
          </cell>
          <cell r="U1002" t="str">
            <v>No Students</v>
          </cell>
          <cell r="V1002" t="str">
            <v>No Students</v>
          </cell>
          <cell r="W1002" t="str">
            <v>No Students</v>
          </cell>
          <cell r="X1002" t="str">
            <v>No Students</v>
          </cell>
          <cell r="Y1002" t="str">
            <v>No Students</v>
          </cell>
          <cell r="Z1002">
            <v>21</v>
          </cell>
          <cell r="AA1002">
            <v>20</v>
          </cell>
          <cell r="AB1002">
            <v>30</v>
          </cell>
          <cell r="AC1002" t="str">
            <v>No Students</v>
          </cell>
          <cell r="AD1002" t="str">
            <v>No Students</v>
          </cell>
          <cell r="AE1002" t="str">
            <v>No Students</v>
          </cell>
          <cell r="AF1002" t="str">
            <v>No Students</v>
          </cell>
          <cell r="AG1002">
            <v>9.3899999999999997E-2</v>
          </cell>
        </row>
        <row r="1003">
          <cell r="C1003">
            <v>3441</v>
          </cell>
          <cell r="D1003" t="str">
            <v>Twain Elementary</v>
          </cell>
          <cell r="E1003">
            <v>102</v>
          </cell>
          <cell r="F1003">
            <v>0</v>
          </cell>
          <cell r="G1003">
            <v>112</v>
          </cell>
          <cell r="H1003">
            <v>107</v>
          </cell>
          <cell r="I1003">
            <v>107</v>
          </cell>
          <cell r="J1003">
            <v>116</v>
          </cell>
          <cell r="K1003">
            <v>122</v>
          </cell>
          <cell r="L1003">
            <v>0</v>
          </cell>
          <cell r="M1003">
            <v>0</v>
          </cell>
          <cell r="N1003">
            <v>0</v>
          </cell>
          <cell r="O1003">
            <v>0</v>
          </cell>
          <cell r="P1003">
            <v>0</v>
          </cell>
          <cell r="Q1003">
            <v>0</v>
          </cell>
          <cell r="R1003">
            <v>0</v>
          </cell>
          <cell r="S1003">
            <v>11</v>
          </cell>
          <cell r="T1003" t="str">
            <v>No Students</v>
          </cell>
          <cell r="U1003">
            <v>10</v>
          </cell>
          <cell r="V1003">
            <v>15</v>
          </cell>
          <cell r="W1003">
            <v>20</v>
          </cell>
          <cell r="X1003">
            <v>21</v>
          </cell>
          <cell r="Y1003">
            <v>16</v>
          </cell>
          <cell r="Z1003" t="str">
            <v>No Students</v>
          </cell>
          <cell r="AA1003" t="str">
            <v>No Students</v>
          </cell>
          <cell r="AB1003" t="str">
            <v>No Students</v>
          </cell>
          <cell r="AC1003" t="str">
            <v>No Students</v>
          </cell>
          <cell r="AD1003" t="str">
            <v>No Students</v>
          </cell>
          <cell r="AE1003" t="str">
            <v>No Students</v>
          </cell>
          <cell r="AF1003" t="str">
            <v>No Students</v>
          </cell>
          <cell r="AG1003">
            <v>0.1396</v>
          </cell>
        </row>
        <row r="1004">
          <cell r="C1004">
            <v>5958</v>
          </cell>
          <cell r="D1004" t="str">
            <v>Washington Network for Innovative Careers</v>
          </cell>
          <cell r="E1004">
            <v>0</v>
          </cell>
          <cell r="F1004">
            <v>0</v>
          </cell>
          <cell r="G1004">
            <v>0</v>
          </cell>
          <cell r="H1004">
            <v>0</v>
          </cell>
          <cell r="I1004">
            <v>0</v>
          </cell>
          <cell r="J1004">
            <v>0</v>
          </cell>
          <cell r="K1004">
            <v>0</v>
          </cell>
          <cell r="L1004">
            <v>0</v>
          </cell>
          <cell r="M1004">
            <v>0</v>
          </cell>
          <cell r="N1004">
            <v>0</v>
          </cell>
          <cell r="O1004">
            <v>0</v>
          </cell>
          <cell r="P1004">
            <v>11</v>
          </cell>
          <cell r="Q1004">
            <v>99</v>
          </cell>
          <cell r="R1004">
            <v>119</v>
          </cell>
          <cell r="S1004" t="str">
            <v>No Students</v>
          </cell>
          <cell r="T1004" t="str">
            <v>No Students</v>
          </cell>
          <cell r="U1004" t="str">
            <v>No Students</v>
          </cell>
          <cell r="V1004" t="str">
            <v>No Students</v>
          </cell>
          <cell r="W1004" t="str">
            <v>No Students</v>
          </cell>
          <cell r="X1004" t="str">
            <v>No Students</v>
          </cell>
          <cell r="Y1004" t="str">
            <v>No Students</v>
          </cell>
          <cell r="Z1004" t="str">
            <v>No Students</v>
          </cell>
          <cell r="AA1004" t="str">
            <v>No Students</v>
          </cell>
          <cell r="AB1004" t="str">
            <v>No Students</v>
          </cell>
          <cell r="AC1004" t="str">
            <v>No Students</v>
          </cell>
          <cell r="AD1004" t="str">
            <v>No Students</v>
          </cell>
          <cell r="AE1004" t="str">
            <v>No Students</v>
          </cell>
          <cell r="AF1004" t="str">
            <v>No Students</v>
          </cell>
          <cell r="AG1004">
            <v>0</v>
          </cell>
        </row>
        <row r="1005">
          <cell r="C1005">
            <v>4336</v>
          </cell>
          <cell r="D1005" t="str">
            <v>Wilder Elementary</v>
          </cell>
          <cell r="E1005">
            <v>38</v>
          </cell>
          <cell r="F1005">
            <v>0</v>
          </cell>
          <cell r="G1005">
            <v>46</v>
          </cell>
          <cell r="H1005">
            <v>59</v>
          </cell>
          <cell r="I1005">
            <v>53</v>
          </cell>
          <cell r="J1005">
            <v>53</v>
          </cell>
          <cell r="K1005">
            <v>60</v>
          </cell>
          <cell r="L1005">
            <v>0</v>
          </cell>
          <cell r="M1005">
            <v>0</v>
          </cell>
          <cell r="N1005">
            <v>0</v>
          </cell>
          <cell r="O1005">
            <v>0</v>
          </cell>
          <cell r="P1005">
            <v>0</v>
          </cell>
          <cell r="Q1005">
            <v>0</v>
          </cell>
          <cell r="R1005">
            <v>0</v>
          </cell>
          <cell r="S1005" t="str">
            <v>N&lt;10</v>
          </cell>
          <cell r="T1005" t="str">
            <v>No Students</v>
          </cell>
          <cell r="U1005" t="str">
            <v>N&lt;10</v>
          </cell>
          <cell r="V1005" t="str">
            <v>N&lt;10</v>
          </cell>
          <cell r="W1005" t="str">
            <v>N&lt;10</v>
          </cell>
          <cell r="X1005" t="str">
            <v>No Students</v>
          </cell>
          <cell r="Y1005" t="str">
            <v>N&lt;10</v>
          </cell>
          <cell r="Z1005" t="str">
            <v>No Students</v>
          </cell>
          <cell r="AA1005" t="str">
            <v>No Students</v>
          </cell>
          <cell r="AB1005" t="str">
            <v>No Students</v>
          </cell>
          <cell r="AC1005" t="str">
            <v>No Students</v>
          </cell>
          <cell r="AD1005" t="str">
            <v>No Students</v>
          </cell>
          <cell r="AE1005" t="str">
            <v>No Students</v>
          </cell>
          <cell r="AF1005" t="str">
            <v>No Students</v>
          </cell>
          <cell r="AG1005">
            <v>5.1799999999999999E-2</v>
          </cell>
        </row>
        <row r="1006">
          <cell r="C1006">
            <v>4576</v>
          </cell>
          <cell r="D1006" t="str">
            <v>Cougar Creek Elementary School</v>
          </cell>
          <cell r="E1006">
            <v>62</v>
          </cell>
          <cell r="F1006">
            <v>0</v>
          </cell>
          <cell r="G1006">
            <v>67</v>
          </cell>
          <cell r="H1006">
            <v>50</v>
          </cell>
          <cell r="I1006">
            <v>63</v>
          </cell>
          <cell r="J1006">
            <v>63</v>
          </cell>
          <cell r="K1006">
            <v>58</v>
          </cell>
          <cell r="L1006">
            <v>0</v>
          </cell>
          <cell r="M1006">
            <v>0</v>
          </cell>
          <cell r="N1006">
            <v>0</v>
          </cell>
          <cell r="O1006">
            <v>0</v>
          </cell>
          <cell r="P1006">
            <v>0</v>
          </cell>
          <cell r="Q1006">
            <v>0</v>
          </cell>
          <cell r="R1006">
            <v>0</v>
          </cell>
          <cell r="S1006">
            <v>15</v>
          </cell>
          <cell r="T1006" t="str">
            <v>No Students</v>
          </cell>
          <cell r="U1006">
            <v>23</v>
          </cell>
          <cell r="V1006">
            <v>25</v>
          </cell>
          <cell r="W1006">
            <v>23</v>
          </cell>
          <cell r="X1006">
            <v>33</v>
          </cell>
          <cell r="Y1006">
            <v>28</v>
          </cell>
          <cell r="Z1006" t="str">
            <v>No Students</v>
          </cell>
          <cell r="AA1006" t="str">
            <v>No Students</v>
          </cell>
          <cell r="AB1006" t="str">
            <v>No Students</v>
          </cell>
          <cell r="AC1006" t="str">
            <v>No Students</v>
          </cell>
          <cell r="AD1006" t="str">
            <v>No Students</v>
          </cell>
          <cell r="AE1006" t="str">
            <v>No Students</v>
          </cell>
          <cell r="AF1006" t="str">
            <v>No Students</v>
          </cell>
          <cell r="AG1006">
            <v>0.40500000000000003</v>
          </cell>
        </row>
        <row r="1007">
          <cell r="C1007">
            <v>4477</v>
          </cell>
          <cell r="D1007" t="str">
            <v>English Crossing Elementary</v>
          </cell>
          <cell r="E1007">
            <v>60</v>
          </cell>
          <cell r="F1007">
            <v>0</v>
          </cell>
          <cell r="G1007">
            <v>52</v>
          </cell>
          <cell r="H1007">
            <v>39</v>
          </cell>
          <cell r="I1007">
            <v>65</v>
          </cell>
          <cell r="J1007">
            <v>55</v>
          </cell>
          <cell r="K1007">
            <v>55</v>
          </cell>
          <cell r="L1007">
            <v>0</v>
          </cell>
          <cell r="M1007">
            <v>0</v>
          </cell>
          <cell r="N1007">
            <v>0</v>
          </cell>
          <cell r="O1007">
            <v>0</v>
          </cell>
          <cell r="P1007">
            <v>0</v>
          </cell>
          <cell r="Q1007">
            <v>0</v>
          </cell>
          <cell r="R1007">
            <v>0</v>
          </cell>
          <cell r="S1007">
            <v>21</v>
          </cell>
          <cell r="T1007" t="str">
            <v>No Students</v>
          </cell>
          <cell r="U1007">
            <v>27</v>
          </cell>
          <cell r="V1007">
            <v>20</v>
          </cell>
          <cell r="W1007">
            <v>33</v>
          </cell>
          <cell r="X1007">
            <v>29</v>
          </cell>
          <cell r="Y1007">
            <v>25</v>
          </cell>
          <cell r="Z1007" t="str">
            <v>No Students</v>
          </cell>
          <cell r="AA1007" t="str">
            <v>No Students</v>
          </cell>
          <cell r="AB1007" t="str">
            <v>No Students</v>
          </cell>
          <cell r="AC1007" t="str">
            <v>No Students</v>
          </cell>
          <cell r="AD1007" t="str">
            <v>No Students</v>
          </cell>
          <cell r="AE1007" t="str">
            <v>No Students</v>
          </cell>
          <cell r="AF1007" t="str">
            <v>No Students</v>
          </cell>
          <cell r="AG1007">
            <v>0.47549999999999998</v>
          </cell>
        </row>
        <row r="1008">
          <cell r="C1008">
            <v>3255</v>
          </cell>
          <cell r="D1008" t="str">
            <v>Lakewood Elementary School</v>
          </cell>
          <cell r="E1008">
            <v>75</v>
          </cell>
          <cell r="F1008">
            <v>0</v>
          </cell>
          <cell r="G1008">
            <v>71</v>
          </cell>
          <cell r="H1008">
            <v>67</v>
          </cell>
          <cell r="I1008">
            <v>82</v>
          </cell>
          <cell r="J1008">
            <v>86</v>
          </cell>
          <cell r="K1008">
            <v>71</v>
          </cell>
          <cell r="L1008">
            <v>0</v>
          </cell>
          <cell r="M1008">
            <v>0</v>
          </cell>
          <cell r="N1008">
            <v>0</v>
          </cell>
          <cell r="O1008">
            <v>0</v>
          </cell>
          <cell r="P1008">
            <v>0</v>
          </cell>
          <cell r="Q1008">
            <v>0</v>
          </cell>
          <cell r="R1008">
            <v>0</v>
          </cell>
          <cell r="S1008">
            <v>29</v>
          </cell>
          <cell r="T1008" t="str">
            <v>No Students</v>
          </cell>
          <cell r="U1008">
            <v>44</v>
          </cell>
          <cell r="V1008">
            <v>38</v>
          </cell>
          <cell r="W1008">
            <v>44</v>
          </cell>
          <cell r="X1008">
            <v>45</v>
          </cell>
          <cell r="Y1008">
            <v>35</v>
          </cell>
          <cell r="Z1008" t="str">
            <v>No Students</v>
          </cell>
          <cell r="AA1008" t="str">
            <v>No Students</v>
          </cell>
          <cell r="AB1008" t="str">
            <v>No Students</v>
          </cell>
          <cell r="AC1008" t="str">
            <v>No Students</v>
          </cell>
          <cell r="AD1008" t="str">
            <v>No Students</v>
          </cell>
          <cell r="AE1008" t="str">
            <v>No Students</v>
          </cell>
          <cell r="AF1008" t="str">
            <v>No Students</v>
          </cell>
          <cell r="AG1008">
            <v>0.51990000000000003</v>
          </cell>
        </row>
        <row r="1009">
          <cell r="C1009">
            <v>4204</v>
          </cell>
          <cell r="D1009" t="str">
            <v>Lakewood High School</v>
          </cell>
          <cell r="E1009">
            <v>0</v>
          </cell>
          <cell r="F1009">
            <v>0</v>
          </cell>
          <cell r="G1009">
            <v>0</v>
          </cell>
          <cell r="H1009">
            <v>0</v>
          </cell>
          <cell r="I1009">
            <v>0</v>
          </cell>
          <cell r="J1009">
            <v>0</v>
          </cell>
          <cell r="K1009">
            <v>0</v>
          </cell>
          <cell r="L1009">
            <v>0</v>
          </cell>
          <cell r="M1009">
            <v>0</v>
          </cell>
          <cell r="N1009">
            <v>0</v>
          </cell>
          <cell r="O1009">
            <v>229</v>
          </cell>
          <cell r="P1009">
            <v>208</v>
          </cell>
          <cell r="Q1009">
            <v>231</v>
          </cell>
          <cell r="R1009">
            <v>190</v>
          </cell>
          <cell r="S1009" t="str">
            <v>No Students</v>
          </cell>
          <cell r="T1009" t="str">
            <v>No Students</v>
          </cell>
          <cell r="U1009" t="str">
            <v>No Students</v>
          </cell>
          <cell r="V1009" t="str">
            <v>No Students</v>
          </cell>
          <cell r="W1009" t="str">
            <v>No Students</v>
          </cell>
          <cell r="X1009" t="str">
            <v>No Students</v>
          </cell>
          <cell r="Y1009" t="str">
            <v>No Students</v>
          </cell>
          <cell r="Z1009" t="str">
            <v>No Students</v>
          </cell>
          <cell r="AA1009" t="str">
            <v>No Students</v>
          </cell>
          <cell r="AB1009" t="str">
            <v>No Students</v>
          </cell>
          <cell r="AC1009">
            <v>93</v>
          </cell>
          <cell r="AD1009">
            <v>93</v>
          </cell>
          <cell r="AE1009">
            <v>79</v>
          </cell>
          <cell r="AF1009">
            <v>60</v>
          </cell>
          <cell r="AG1009">
            <v>0.37880000000000003</v>
          </cell>
        </row>
        <row r="1010">
          <cell r="C1010">
            <v>3893</v>
          </cell>
          <cell r="D1010" t="str">
            <v>Lakewood Middle School</v>
          </cell>
          <cell r="E1010">
            <v>0</v>
          </cell>
          <cell r="F1010">
            <v>0</v>
          </cell>
          <cell r="G1010">
            <v>0</v>
          </cell>
          <cell r="H1010">
            <v>0</v>
          </cell>
          <cell r="I1010">
            <v>0</v>
          </cell>
          <cell r="J1010">
            <v>0</v>
          </cell>
          <cell r="K1010">
            <v>0</v>
          </cell>
          <cell r="L1010">
            <v>222</v>
          </cell>
          <cell r="M1010">
            <v>207</v>
          </cell>
          <cell r="N1010">
            <v>169</v>
          </cell>
          <cell r="O1010">
            <v>0</v>
          </cell>
          <cell r="P1010">
            <v>0</v>
          </cell>
          <cell r="Q1010">
            <v>0</v>
          </cell>
          <cell r="R1010">
            <v>0</v>
          </cell>
          <cell r="S1010" t="str">
            <v>No Students</v>
          </cell>
          <cell r="T1010" t="str">
            <v>No Students</v>
          </cell>
          <cell r="U1010" t="str">
            <v>No Students</v>
          </cell>
          <cell r="V1010" t="str">
            <v>No Students</v>
          </cell>
          <cell r="W1010" t="str">
            <v>No Students</v>
          </cell>
          <cell r="X1010" t="str">
            <v>No Students</v>
          </cell>
          <cell r="Y1010" t="str">
            <v>No Students</v>
          </cell>
          <cell r="Z1010">
            <v>110</v>
          </cell>
          <cell r="AA1010">
            <v>99</v>
          </cell>
          <cell r="AB1010">
            <v>72</v>
          </cell>
          <cell r="AC1010" t="str">
            <v>No Students</v>
          </cell>
          <cell r="AD1010" t="str">
            <v>No Students</v>
          </cell>
          <cell r="AE1010" t="str">
            <v>No Students</v>
          </cell>
          <cell r="AF1010" t="str">
            <v>No Students</v>
          </cell>
          <cell r="AG1010">
            <v>0.46989999999999998</v>
          </cell>
        </row>
        <row r="1011">
          <cell r="C1011">
            <v>3137</v>
          </cell>
          <cell r="D1011" t="str">
            <v>Lamont Middle School</v>
          </cell>
          <cell r="E1011">
            <v>0</v>
          </cell>
          <cell r="F1011">
            <v>0</v>
          </cell>
          <cell r="G1011">
            <v>0</v>
          </cell>
          <cell r="H1011">
            <v>0</v>
          </cell>
          <cell r="I1011">
            <v>0</v>
          </cell>
          <cell r="J1011">
            <v>0</v>
          </cell>
          <cell r="K1011">
            <v>9</v>
          </cell>
          <cell r="L1011">
            <v>6</v>
          </cell>
          <cell r="M1011">
            <v>6</v>
          </cell>
          <cell r="N1011">
            <v>7</v>
          </cell>
          <cell r="O1011">
            <v>0</v>
          </cell>
          <cell r="P1011">
            <v>0</v>
          </cell>
          <cell r="Q1011">
            <v>0</v>
          </cell>
          <cell r="R1011">
            <v>0</v>
          </cell>
          <cell r="S1011" t="str">
            <v>No Students</v>
          </cell>
          <cell r="T1011" t="str">
            <v>No Students</v>
          </cell>
          <cell r="U1011" t="str">
            <v>No Students</v>
          </cell>
          <cell r="V1011" t="str">
            <v>No Students</v>
          </cell>
          <cell r="W1011" t="str">
            <v>No Students</v>
          </cell>
          <cell r="X1011" t="str">
            <v>No Students</v>
          </cell>
          <cell r="Y1011" t="str">
            <v>N&lt;10</v>
          </cell>
          <cell r="Z1011" t="str">
            <v>N&lt;10</v>
          </cell>
          <cell r="AA1011" t="str">
            <v>N&lt;10</v>
          </cell>
          <cell r="AB1011" t="str">
            <v>N&lt;10</v>
          </cell>
          <cell r="AC1011" t="str">
            <v>No Students</v>
          </cell>
          <cell r="AD1011" t="str">
            <v>No Students</v>
          </cell>
          <cell r="AE1011" t="str">
            <v>No Students</v>
          </cell>
          <cell r="AF1011" t="str">
            <v>No Students</v>
          </cell>
          <cell r="AG1011">
            <v>0.64290000000000003</v>
          </cell>
        </row>
        <row r="1012">
          <cell r="C1012">
            <v>3416</v>
          </cell>
          <cell r="D1012" t="str">
            <v>Liberty High School</v>
          </cell>
          <cell r="E1012">
            <v>0</v>
          </cell>
          <cell r="F1012">
            <v>0</v>
          </cell>
          <cell r="G1012">
            <v>0</v>
          </cell>
          <cell r="H1012">
            <v>0</v>
          </cell>
          <cell r="I1012">
            <v>0</v>
          </cell>
          <cell r="J1012">
            <v>0</v>
          </cell>
          <cell r="K1012">
            <v>0</v>
          </cell>
          <cell r="L1012">
            <v>0</v>
          </cell>
          <cell r="M1012">
            <v>0</v>
          </cell>
          <cell r="N1012">
            <v>0</v>
          </cell>
          <cell r="O1012">
            <v>42</v>
          </cell>
          <cell r="P1012">
            <v>44</v>
          </cell>
          <cell r="Q1012">
            <v>48</v>
          </cell>
          <cell r="R1012">
            <v>47</v>
          </cell>
          <cell r="S1012" t="str">
            <v>No Students</v>
          </cell>
          <cell r="T1012" t="str">
            <v>No Students</v>
          </cell>
          <cell r="U1012" t="str">
            <v>No Students</v>
          </cell>
          <cell r="V1012" t="str">
            <v>No Students</v>
          </cell>
          <cell r="W1012" t="str">
            <v>No Students</v>
          </cell>
          <cell r="X1012" t="str">
            <v>No Students</v>
          </cell>
          <cell r="Y1012" t="str">
            <v>No Students</v>
          </cell>
          <cell r="Z1012" t="str">
            <v>No Students</v>
          </cell>
          <cell r="AA1012" t="str">
            <v>No Students</v>
          </cell>
          <cell r="AB1012" t="str">
            <v>No Students</v>
          </cell>
          <cell r="AC1012">
            <v>21</v>
          </cell>
          <cell r="AD1012">
            <v>16</v>
          </cell>
          <cell r="AE1012">
            <v>21</v>
          </cell>
          <cell r="AF1012">
            <v>14</v>
          </cell>
          <cell r="AG1012">
            <v>0.39779999999999999</v>
          </cell>
        </row>
        <row r="1013">
          <cell r="C1013">
            <v>4226</v>
          </cell>
          <cell r="D1013" t="str">
            <v>Liberty Jr High &amp; Elementary</v>
          </cell>
          <cell r="E1013">
            <v>35</v>
          </cell>
          <cell r="F1013">
            <v>0</v>
          </cell>
          <cell r="G1013">
            <v>58</v>
          </cell>
          <cell r="H1013">
            <v>42</v>
          </cell>
          <cell r="I1013">
            <v>40</v>
          </cell>
          <cell r="J1013">
            <v>52</v>
          </cell>
          <cell r="K1013">
            <v>44</v>
          </cell>
          <cell r="L1013">
            <v>44</v>
          </cell>
          <cell r="M1013">
            <v>41</v>
          </cell>
          <cell r="N1013">
            <v>52</v>
          </cell>
          <cell r="O1013">
            <v>0</v>
          </cell>
          <cell r="P1013">
            <v>0</v>
          </cell>
          <cell r="Q1013">
            <v>0</v>
          </cell>
          <cell r="R1013">
            <v>0</v>
          </cell>
          <cell r="S1013">
            <v>11</v>
          </cell>
          <cell r="T1013" t="str">
            <v>No Students</v>
          </cell>
          <cell r="U1013">
            <v>24</v>
          </cell>
          <cell r="V1013">
            <v>17</v>
          </cell>
          <cell r="W1013">
            <v>15</v>
          </cell>
          <cell r="X1013">
            <v>24</v>
          </cell>
          <cell r="Y1013">
            <v>17</v>
          </cell>
          <cell r="Z1013">
            <v>18</v>
          </cell>
          <cell r="AA1013">
            <v>21</v>
          </cell>
          <cell r="AB1013">
            <v>20</v>
          </cell>
          <cell r="AC1013" t="str">
            <v>No Students</v>
          </cell>
          <cell r="AD1013" t="str">
            <v>No Students</v>
          </cell>
          <cell r="AE1013" t="str">
            <v>No Students</v>
          </cell>
          <cell r="AF1013" t="str">
            <v>No Students</v>
          </cell>
          <cell r="AG1013">
            <v>0.4093</v>
          </cell>
        </row>
        <row r="1014">
          <cell r="C1014">
            <v>3421</v>
          </cell>
          <cell r="D1014" t="str">
            <v>Lind Elementary School</v>
          </cell>
          <cell r="E1014">
            <v>24</v>
          </cell>
          <cell r="F1014">
            <v>0</v>
          </cell>
          <cell r="G1014">
            <v>11</v>
          </cell>
          <cell r="H1014">
            <v>17</v>
          </cell>
          <cell r="I1014">
            <v>15</v>
          </cell>
          <cell r="J1014">
            <v>15</v>
          </cell>
          <cell r="K1014">
            <v>22</v>
          </cell>
          <cell r="L1014">
            <v>0</v>
          </cell>
          <cell r="M1014">
            <v>0</v>
          </cell>
          <cell r="N1014">
            <v>0</v>
          </cell>
          <cell r="O1014">
            <v>0</v>
          </cell>
          <cell r="P1014">
            <v>0</v>
          </cell>
          <cell r="Q1014">
            <v>0</v>
          </cell>
          <cell r="R1014">
            <v>0</v>
          </cell>
          <cell r="S1014">
            <v>17</v>
          </cell>
          <cell r="T1014" t="str">
            <v>No Students</v>
          </cell>
          <cell r="U1014" t="str">
            <v>N&lt;10</v>
          </cell>
          <cell r="V1014">
            <v>13</v>
          </cell>
          <cell r="W1014">
            <v>12</v>
          </cell>
          <cell r="X1014" t="str">
            <v>N&lt;10</v>
          </cell>
          <cell r="Y1014">
            <v>18</v>
          </cell>
          <cell r="Z1014" t="str">
            <v>No Students</v>
          </cell>
          <cell r="AA1014" t="str">
            <v>No Students</v>
          </cell>
          <cell r="AB1014" t="str">
            <v>No Students</v>
          </cell>
          <cell r="AC1014" t="str">
            <v>No Students</v>
          </cell>
          <cell r="AD1014" t="str">
            <v>No Students</v>
          </cell>
          <cell r="AE1014" t="str">
            <v>No Students</v>
          </cell>
          <cell r="AF1014" t="str">
            <v>No Students</v>
          </cell>
          <cell r="AG1014">
            <v>0.72119999999999995</v>
          </cell>
        </row>
        <row r="1015">
          <cell r="C1015">
            <v>2903</v>
          </cell>
          <cell r="D1015" t="str">
            <v>Lind-Ritzville High School</v>
          </cell>
          <cell r="E1015">
            <v>0</v>
          </cell>
          <cell r="F1015">
            <v>0</v>
          </cell>
          <cell r="G1015">
            <v>0</v>
          </cell>
          <cell r="H1015">
            <v>0</v>
          </cell>
          <cell r="I1015">
            <v>0</v>
          </cell>
          <cell r="J1015">
            <v>0</v>
          </cell>
          <cell r="K1015">
            <v>0</v>
          </cell>
          <cell r="L1015">
            <v>0</v>
          </cell>
          <cell r="M1015">
            <v>0</v>
          </cell>
          <cell r="N1015">
            <v>0</v>
          </cell>
          <cell r="O1015">
            <v>14</v>
          </cell>
          <cell r="P1015">
            <v>17</v>
          </cell>
          <cell r="Q1015">
            <v>9</v>
          </cell>
          <cell r="R1015">
            <v>10</v>
          </cell>
          <cell r="S1015" t="str">
            <v>No Students</v>
          </cell>
          <cell r="T1015" t="str">
            <v>No Students</v>
          </cell>
          <cell r="U1015" t="str">
            <v>No Students</v>
          </cell>
          <cell r="V1015" t="str">
            <v>No Students</v>
          </cell>
          <cell r="W1015" t="str">
            <v>No Students</v>
          </cell>
          <cell r="X1015" t="str">
            <v>No Students</v>
          </cell>
          <cell r="Y1015" t="str">
            <v>No Students</v>
          </cell>
          <cell r="Z1015" t="str">
            <v>No Students</v>
          </cell>
          <cell r="AA1015" t="str">
            <v>No Students</v>
          </cell>
          <cell r="AB1015" t="str">
            <v>No Students</v>
          </cell>
          <cell r="AC1015">
            <v>12</v>
          </cell>
          <cell r="AD1015">
            <v>13</v>
          </cell>
          <cell r="AE1015" t="str">
            <v>N&lt;10</v>
          </cell>
          <cell r="AF1015" t="str">
            <v>N&lt;10</v>
          </cell>
          <cell r="AG1015">
            <v>0.78</v>
          </cell>
        </row>
        <row r="1016">
          <cell r="C1016">
            <v>5293</v>
          </cell>
          <cell r="D1016" t="str">
            <v>Lind-Ritzville Middle School</v>
          </cell>
          <cell r="E1016">
            <v>0</v>
          </cell>
          <cell r="F1016">
            <v>0</v>
          </cell>
          <cell r="G1016">
            <v>0</v>
          </cell>
          <cell r="H1016">
            <v>0</v>
          </cell>
          <cell r="I1016">
            <v>0</v>
          </cell>
          <cell r="J1016">
            <v>0</v>
          </cell>
          <cell r="K1016">
            <v>0</v>
          </cell>
          <cell r="L1016">
            <v>22</v>
          </cell>
          <cell r="M1016">
            <v>15</v>
          </cell>
          <cell r="N1016">
            <v>16</v>
          </cell>
          <cell r="O1016">
            <v>0</v>
          </cell>
          <cell r="P1016">
            <v>0</v>
          </cell>
          <cell r="Q1016">
            <v>0</v>
          </cell>
          <cell r="R1016">
            <v>0</v>
          </cell>
          <cell r="S1016" t="str">
            <v>No Students</v>
          </cell>
          <cell r="T1016" t="str">
            <v>No Students</v>
          </cell>
          <cell r="U1016" t="str">
            <v>No Students</v>
          </cell>
          <cell r="V1016" t="str">
            <v>No Students</v>
          </cell>
          <cell r="W1016" t="str">
            <v>No Students</v>
          </cell>
          <cell r="X1016" t="str">
            <v>No Students</v>
          </cell>
          <cell r="Y1016" t="str">
            <v>No Students</v>
          </cell>
          <cell r="Z1016">
            <v>17</v>
          </cell>
          <cell r="AA1016">
            <v>12</v>
          </cell>
          <cell r="AB1016">
            <v>10</v>
          </cell>
          <cell r="AC1016" t="str">
            <v>No Students</v>
          </cell>
          <cell r="AD1016" t="str">
            <v>No Students</v>
          </cell>
          <cell r="AE1016" t="str">
            <v>No Students</v>
          </cell>
          <cell r="AF1016" t="str">
            <v>No Students</v>
          </cell>
          <cell r="AG1016">
            <v>0.73580000000000001</v>
          </cell>
        </row>
        <row r="1017">
          <cell r="C1017">
            <v>3475</v>
          </cell>
          <cell r="D1017" t="str">
            <v>Cascade Middle School</v>
          </cell>
          <cell r="E1017">
            <v>0</v>
          </cell>
          <cell r="F1017">
            <v>0</v>
          </cell>
          <cell r="G1017">
            <v>0</v>
          </cell>
          <cell r="H1017">
            <v>0</v>
          </cell>
          <cell r="I1017">
            <v>0</v>
          </cell>
          <cell r="J1017">
            <v>0</v>
          </cell>
          <cell r="K1017">
            <v>0</v>
          </cell>
          <cell r="L1017">
            <v>148</v>
          </cell>
          <cell r="M1017">
            <v>149</v>
          </cell>
          <cell r="N1017">
            <v>166</v>
          </cell>
          <cell r="O1017">
            <v>0</v>
          </cell>
          <cell r="P1017">
            <v>0</v>
          </cell>
          <cell r="Q1017">
            <v>0</v>
          </cell>
          <cell r="R1017">
            <v>0</v>
          </cell>
          <cell r="S1017" t="str">
            <v>No Students</v>
          </cell>
          <cell r="T1017" t="str">
            <v>No Students</v>
          </cell>
          <cell r="U1017" t="str">
            <v>No Students</v>
          </cell>
          <cell r="V1017" t="str">
            <v>No Students</v>
          </cell>
          <cell r="W1017" t="str">
            <v>No Students</v>
          </cell>
          <cell r="X1017" t="str">
            <v>No Students</v>
          </cell>
          <cell r="Y1017" t="str">
            <v>No Students</v>
          </cell>
          <cell r="Z1017">
            <v>99</v>
          </cell>
          <cell r="AA1017">
            <v>104</v>
          </cell>
          <cell r="AB1017">
            <v>111</v>
          </cell>
          <cell r="AC1017" t="str">
            <v>No Students</v>
          </cell>
          <cell r="AD1017" t="str">
            <v>No Students</v>
          </cell>
          <cell r="AE1017" t="str">
            <v>No Students</v>
          </cell>
          <cell r="AF1017" t="str">
            <v>No Students</v>
          </cell>
          <cell r="AG1017">
            <v>0.67820000000000003</v>
          </cell>
        </row>
        <row r="1018">
          <cell r="C1018">
            <v>3211</v>
          </cell>
          <cell r="D1018" t="str">
            <v>Columbia Heights Elementary</v>
          </cell>
          <cell r="E1018">
            <v>50</v>
          </cell>
          <cell r="F1018">
            <v>0</v>
          </cell>
          <cell r="G1018">
            <v>63</v>
          </cell>
          <cell r="H1018">
            <v>57</v>
          </cell>
          <cell r="I1018">
            <v>57</v>
          </cell>
          <cell r="J1018">
            <v>58</v>
          </cell>
          <cell r="K1018">
            <v>49</v>
          </cell>
          <cell r="L1018">
            <v>0</v>
          </cell>
          <cell r="M1018">
            <v>0</v>
          </cell>
          <cell r="N1018">
            <v>0</v>
          </cell>
          <cell r="O1018">
            <v>0</v>
          </cell>
          <cell r="P1018">
            <v>0</v>
          </cell>
          <cell r="Q1018">
            <v>0</v>
          </cell>
          <cell r="R1018">
            <v>0</v>
          </cell>
          <cell r="S1018">
            <v>28</v>
          </cell>
          <cell r="T1018" t="str">
            <v>No Students</v>
          </cell>
          <cell r="U1018">
            <v>32</v>
          </cell>
          <cell r="V1018">
            <v>39</v>
          </cell>
          <cell r="W1018">
            <v>35</v>
          </cell>
          <cell r="X1018">
            <v>36</v>
          </cell>
          <cell r="Y1018">
            <v>33</v>
          </cell>
          <cell r="Z1018" t="str">
            <v>No Students</v>
          </cell>
          <cell r="AA1018" t="str">
            <v>No Students</v>
          </cell>
          <cell r="AB1018" t="str">
            <v>No Students</v>
          </cell>
          <cell r="AC1018" t="str">
            <v>No Students</v>
          </cell>
          <cell r="AD1018" t="str">
            <v>No Students</v>
          </cell>
          <cell r="AE1018" t="str">
            <v>No Students</v>
          </cell>
          <cell r="AF1018" t="str">
            <v>No Students</v>
          </cell>
          <cell r="AG1018">
            <v>0.60780000000000001</v>
          </cell>
        </row>
        <row r="1019">
          <cell r="C1019">
            <v>2369</v>
          </cell>
          <cell r="D1019" t="str">
            <v>Columbia Valley Garden Elem Schl</v>
          </cell>
          <cell r="E1019">
            <v>53</v>
          </cell>
          <cell r="F1019">
            <v>0</v>
          </cell>
          <cell r="G1019">
            <v>57</v>
          </cell>
          <cell r="H1019">
            <v>58</v>
          </cell>
          <cell r="I1019">
            <v>74</v>
          </cell>
          <cell r="J1019">
            <v>77</v>
          </cell>
          <cell r="K1019">
            <v>67</v>
          </cell>
          <cell r="L1019">
            <v>0</v>
          </cell>
          <cell r="M1019">
            <v>0</v>
          </cell>
          <cell r="N1019">
            <v>0</v>
          </cell>
          <cell r="O1019">
            <v>0</v>
          </cell>
          <cell r="P1019">
            <v>0</v>
          </cell>
          <cell r="Q1019">
            <v>0</v>
          </cell>
          <cell r="R1019">
            <v>0</v>
          </cell>
          <cell r="S1019">
            <v>23</v>
          </cell>
          <cell r="T1019" t="str">
            <v>No Students</v>
          </cell>
          <cell r="U1019">
            <v>28</v>
          </cell>
          <cell r="V1019">
            <v>33</v>
          </cell>
          <cell r="W1019">
            <v>42</v>
          </cell>
          <cell r="X1019">
            <v>46</v>
          </cell>
          <cell r="Y1019">
            <v>36</v>
          </cell>
          <cell r="Z1019" t="str">
            <v>No Students</v>
          </cell>
          <cell r="AA1019" t="str">
            <v>No Students</v>
          </cell>
          <cell r="AB1019" t="str">
            <v>No Students</v>
          </cell>
          <cell r="AC1019" t="str">
            <v>No Students</v>
          </cell>
          <cell r="AD1019" t="str">
            <v>No Students</v>
          </cell>
          <cell r="AE1019" t="str">
            <v>No Students</v>
          </cell>
          <cell r="AF1019" t="str">
            <v>No Students</v>
          </cell>
          <cell r="AG1019">
            <v>0.53890000000000005</v>
          </cell>
        </row>
        <row r="1020">
          <cell r="C1020">
            <v>5312</v>
          </cell>
          <cell r="D1020" t="str">
            <v>Discovery High School</v>
          </cell>
          <cell r="E1020">
            <v>0</v>
          </cell>
          <cell r="F1020">
            <v>0</v>
          </cell>
          <cell r="G1020">
            <v>0</v>
          </cell>
          <cell r="H1020">
            <v>0</v>
          </cell>
          <cell r="I1020">
            <v>0</v>
          </cell>
          <cell r="J1020">
            <v>0</v>
          </cell>
          <cell r="K1020">
            <v>0</v>
          </cell>
          <cell r="L1020">
            <v>0</v>
          </cell>
          <cell r="M1020">
            <v>0</v>
          </cell>
          <cell r="N1020">
            <v>0</v>
          </cell>
          <cell r="O1020">
            <v>0</v>
          </cell>
          <cell r="P1020">
            <v>16</v>
          </cell>
          <cell r="Q1020">
            <v>26</v>
          </cell>
          <cell r="R1020">
            <v>38</v>
          </cell>
          <cell r="S1020" t="str">
            <v>No Students</v>
          </cell>
          <cell r="T1020" t="str">
            <v>No Students</v>
          </cell>
          <cell r="U1020" t="str">
            <v>No Students</v>
          </cell>
          <cell r="V1020" t="str">
            <v>No Students</v>
          </cell>
          <cell r="W1020" t="str">
            <v>No Students</v>
          </cell>
          <cell r="X1020" t="str">
            <v>No Students</v>
          </cell>
          <cell r="Y1020" t="str">
            <v>No Students</v>
          </cell>
          <cell r="Z1020" t="str">
            <v>No Students</v>
          </cell>
          <cell r="AA1020" t="str">
            <v>No Students</v>
          </cell>
          <cell r="AB1020" t="str">
            <v>No Students</v>
          </cell>
          <cell r="AC1020" t="str">
            <v>No Students</v>
          </cell>
          <cell r="AD1020">
            <v>14</v>
          </cell>
          <cell r="AE1020">
            <v>19</v>
          </cell>
          <cell r="AF1020">
            <v>22</v>
          </cell>
          <cell r="AG1020">
            <v>0.6875</v>
          </cell>
        </row>
        <row r="1021">
          <cell r="C1021">
            <v>5400</v>
          </cell>
          <cell r="D1021" t="str">
            <v>Discovery High School-Achieve</v>
          </cell>
          <cell r="E1021">
            <v>0</v>
          </cell>
          <cell r="F1021">
            <v>0</v>
          </cell>
          <cell r="G1021">
            <v>0</v>
          </cell>
          <cell r="H1021">
            <v>0</v>
          </cell>
          <cell r="I1021">
            <v>0</v>
          </cell>
          <cell r="J1021">
            <v>0</v>
          </cell>
          <cell r="K1021">
            <v>0</v>
          </cell>
          <cell r="L1021">
            <v>0</v>
          </cell>
          <cell r="M1021">
            <v>0</v>
          </cell>
          <cell r="N1021">
            <v>0</v>
          </cell>
          <cell r="O1021">
            <v>0</v>
          </cell>
          <cell r="P1021">
            <v>1</v>
          </cell>
          <cell r="Q1021">
            <v>19</v>
          </cell>
          <cell r="R1021">
            <v>37</v>
          </cell>
          <cell r="S1021" t="str">
            <v>No Students</v>
          </cell>
          <cell r="T1021" t="str">
            <v>No Students</v>
          </cell>
          <cell r="U1021" t="str">
            <v>No Students</v>
          </cell>
          <cell r="V1021" t="str">
            <v>No Students</v>
          </cell>
          <cell r="W1021" t="str">
            <v>No Students</v>
          </cell>
          <cell r="X1021" t="str">
            <v>No Students</v>
          </cell>
          <cell r="Y1021" t="str">
            <v>No Students</v>
          </cell>
          <cell r="Z1021" t="str">
            <v>No Students</v>
          </cell>
          <cell r="AA1021" t="str">
            <v>No Students</v>
          </cell>
          <cell r="AB1021" t="str">
            <v>No Students</v>
          </cell>
          <cell r="AC1021" t="str">
            <v>No Students</v>
          </cell>
          <cell r="AD1021" t="str">
            <v>No Students</v>
          </cell>
          <cell r="AE1021">
            <v>18</v>
          </cell>
          <cell r="AF1021">
            <v>28</v>
          </cell>
          <cell r="AG1021">
            <v>0.80700000000000005</v>
          </cell>
        </row>
        <row r="1022">
          <cell r="C1022">
            <v>2319</v>
          </cell>
          <cell r="D1022" t="str">
            <v>Kessler Elementary School</v>
          </cell>
          <cell r="E1022">
            <v>50</v>
          </cell>
          <cell r="F1022">
            <v>0</v>
          </cell>
          <cell r="G1022">
            <v>53</v>
          </cell>
          <cell r="H1022">
            <v>53</v>
          </cell>
          <cell r="I1022">
            <v>43</v>
          </cell>
          <cell r="J1022">
            <v>49</v>
          </cell>
          <cell r="K1022">
            <v>41</v>
          </cell>
          <cell r="L1022">
            <v>0</v>
          </cell>
          <cell r="M1022">
            <v>0</v>
          </cell>
          <cell r="N1022">
            <v>0</v>
          </cell>
          <cell r="O1022">
            <v>0</v>
          </cell>
          <cell r="P1022">
            <v>0</v>
          </cell>
          <cell r="Q1022">
            <v>0</v>
          </cell>
          <cell r="R1022">
            <v>0</v>
          </cell>
          <cell r="S1022">
            <v>37</v>
          </cell>
          <cell r="T1022" t="str">
            <v>No Students</v>
          </cell>
          <cell r="U1022">
            <v>40</v>
          </cell>
          <cell r="V1022">
            <v>42</v>
          </cell>
          <cell r="W1022">
            <v>38</v>
          </cell>
          <cell r="X1022">
            <v>44</v>
          </cell>
          <cell r="Y1022">
            <v>36</v>
          </cell>
          <cell r="Z1022" t="str">
            <v>No Students</v>
          </cell>
          <cell r="AA1022" t="str">
            <v>No Students</v>
          </cell>
          <cell r="AB1022" t="str">
            <v>No Students</v>
          </cell>
          <cell r="AC1022" t="str">
            <v>No Students</v>
          </cell>
          <cell r="AD1022" t="str">
            <v>No Students</v>
          </cell>
          <cell r="AE1022" t="str">
            <v>No Students</v>
          </cell>
          <cell r="AF1022" t="str">
            <v>No Students</v>
          </cell>
          <cell r="AG1022">
            <v>0.82010000000000005</v>
          </cell>
        </row>
        <row r="1023">
          <cell r="C1023">
            <v>5614</v>
          </cell>
          <cell r="D1023" t="str">
            <v>Longview Virtual Academy</v>
          </cell>
          <cell r="E1023">
            <v>0</v>
          </cell>
          <cell r="F1023">
            <v>0</v>
          </cell>
          <cell r="G1023">
            <v>0</v>
          </cell>
          <cell r="H1023">
            <v>0</v>
          </cell>
          <cell r="I1023">
            <v>0</v>
          </cell>
          <cell r="J1023">
            <v>0</v>
          </cell>
          <cell r="K1023">
            <v>0</v>
          </cell>
          <cell r="L1023">
            <v>2</v>
          </cell>
          <cell r="M1023">
            <v>6</v>
          </cell>
          <cell r="N1023">
            <v>6</v>
          </cell>
          <cell r="O1023">
            <v>16</v>
          </cell>
          <cell r="P1023">
            <v>14</v>
          </cell>
          <cell r="Q1023">
            <v>21</v>
          </cell>
          <cell r="R1023">
            <v>23</v>
          </cell>
          <cell r="S1023" t="str">
            <v>No Students</v>
          </cell>
          <cell r="T1023" t="str">
            <v>No Students</v>
          </cell>
          <cell r="U1023" t="str">
            <v>No Students</v>
          </cell>
          <cell r="V1023" t="str">
            <v>No Students</v>
          </cell>
          <cell r="W1023" t="str">
            <v>No Students</v>
          </cell>
          <cell r="X1023" t="str">
            <v>No Students</v>
          </cell>
          <cell r="Y1023" t="str">
            <v>No Students</v>
          </cell>
          <cell r="Z1023" t="str">
            <v>N&lt;10</v>
          </cell>
          <cell r="AA1023" t="str">
            <v>N&lt;10</v>
          </cell>
          <cell r="AB1023" t="str">
            <v>N&lt;10</v>
          </cell>
          <cell r="AC1023">
            <v>10</v>
          </cell>
          <cell r="AD1023">
            <v>11</v>
          </cell>
          <cell r="AE1023">
            <v>14</v>
          </cell>
          <cell r="AF1023">
            <v>17</v>
          </cell>
          <cell r="AG1023">
            <v>0.72729999999999995</v>
          </cell>
        </row>
        <row r="1024">
          <cell r="C1024">
            <v>3151</v>
          </cell>
          <cell r="D1024" t="str">
            <v>Mark Morris High School</v>
          </cell>
          <cell r="E1024">
            <v>0</v>
          </cell>
          <cell r="F1024">
            <v>0</v>
          </cell>
          <cell r="G1024">
            <v>0</v>
          </cell>
          <cell r="H1024">
            <v>0</v>
          </cell>
          <cell r="I1024">
            <v>0</v>
          </cell>
          <cell r="J1024">
            <v>0</v>
          </cell>
          <cell r="K1024">
            <v>0</v>
          </cell>
          <cell r="L1024">
            <v>0</v>
          </cell>
          <cell r="M1024">
            <v>0</v>
          </cell>
          <cell r="N1024">
            <v>0</v>
          </cell>
          <cell r="O1024">
            <v>231</v>
          </cell>
          <cell r="P1024">
            <v>259</v>
          </cell>
          <cell r="Q1024">
            <v>224</v>
          </cell>
          <cell r="R1024">
            <v>209</v>
          </cell>
          <cell r="S1024" t="str">
            <v>No Students</v>
          </cell>
          <cell r="T1024" t="str">
            <v>No Students</v>
          </cell>
          <cell r="U1024" t="str">
            <v>No Students</v>
          </cell>
          <cell r="V1024" t="str">
            <v>No Students</v>
          </cell>
          <cell r="W1024" t="str">
            <v>No Students</v>
          </cell>
          <cell r="X1024" t="str">
            <v>No Students</v>
          </cell>
          <cell r="Y1024" t="str">
            <v>No Students</v>
          </cell>
          <cell r="Z1024" t="str">
            <v>No Students</v>
          </cell>
          <cell r="AA1024" t="str">
            <v>No Students</v>
          </cell>
          <cell r="AB1024" t="str">
            <v>No Students</v>
          </cell>
          <cell r="AC1024">
            <v>135</v>
          </cell>
          <cell r="AD1024">
            <v>147</v>
          </cell>
          <cell r="AE1024">
            <v>107</v>
          </cell>
          <cell r="AF1024">
            <v>96</v>
          </cell>
          <cell r="AG1024">
            <v>0.52549999999999997</v>
          </cell>
        </row>
        <row r="1025">
          <cell r="C1025">
            <v>3658</v>
          </cell>
          <cell r="D1025" t="str">
            <v>Mint Valley Elementary</v>
          </cell>
          <cell r="E1025">
            <v>78</v>
          </cell>
          <cell r="F1025">
            <v>0</v>
          </cell>
          <cell r="G1025">
            <v>76</v>
          </cell>
          <cell r="H1025">
            <v>57</v>
          </cell>
          <cell r="I1025">
            <v>75</v>
          </cell>
          <cell r="J1025">
            <v>61</v>
          </cell>
          <cell r="K1025">
            <v>71</v>
          </cell>
          <cell r="L1025">
            <v>0</v>
          </cell>
          <cell r="M1025">
            <v>0</v>
          </cell>
          <cell r="N1025">
            <v>0</v>
          </cell>
          <cell r="O1025">
            <v>0</v>
          </cell>
          <cell r="P1025">
            <v>0</v>
          </cell>
          <cell r="Q1025">
            <v>0</v>
          </cell>
          <cell r="R1025">
            <v>0</v>
          </cell>
          <cell r="S1025">
            <v>51</v>
          </cell>
          <cell r="T1025" t="str">
            <v>No Students</v>
          </cell>
          <cell r="U1025">
            <v>54</v>
          </cell>
          <cell r="V1025">
            <v>42</v>
          </cell>
          <cell r="W1025">
            <v>59</v>
          </cell>
          <cell r="X1025">
            <v>51</v>
          </cell>
          <cell r="Y1025">
            <v>56</v>
          </cell>
          <cell r="Z1025" t="str">
            <v>No Students</v>
          </cell>
          <cell r="AA1025" t="str">
            <v>No Students</v>
          </cell>
          <cell r="AB1025" t="str">
            <v>No Students</v>
          </cell>
          <cell r="AC1025" t="str">
            <v>No Students</v>
          </cell>
          <cell r="AD1025" t="str">
            <v>No Students</v>
          </cell>
          <cell r="AE1025" t="str">
            <v>No Students</v>
          </cell>
          <cell r="AF1025" t="str">
            <v>No Students</v>
          </cell>
          <cell r="AG1025">
            <v>0.74880000000000002</v>
          </cell>
        </row>
        <row r="1026">
          <cell r="C1026">
            <v>2831</v>
          </cell>
          <cell r="D1026" t="str">
            <v>Monticello Middle School</v>
          </cell>
          <cell r="E1026">
            <v>0</v>
          </cell>
          <cell r="F1026">
            <v>0</v>
          </cell>
          <cell r="G1026">
            <v>0</v>
          </cell>
          <cell r="H1026">
            <v>0</v>
          </cell>
          <cell r="I1026">
            <v>0</v>
          </cell>
          <cell r="J1026">
            <v>0</v>
          </cell>
          <cell r="K1026">
            <v>0</v>
          </cell>
          <cell r="L1026">
            <v>158</v>
          </cell>
          <cell r="M1026">
            <v>161</v>
          </cell>
          <cell r="N1026">
            <v>172</v>
          </cell>
          <cell r="O1026">
            <v>0</v>
          </cell>
          <cell r="P1026">
            <v>0</v>
          </cell>
          <cell r="Q1026">
            <v>0</v>
          </cell>
          <cell r="R1026">
            <v>0</v>
          </cell>
          <cell r="S1026" t="str">
            <v>No Students</v>
          </cell>
          <cell r="T1026" t="str">
            <v>No Students</v>
          </cell>
          <cell r="U1026" t="str">
            <v>No Students</v>
          </cell>
          <cell r="V1026" t="str">
            <v>No Students</v>
          </cell>
          <cell r="W1026" t="str">
            <v>No Students</v>
          </cell>
          <cell r="X1026" t="str">
            <v>No Students</v>
          </cell>
          <cell r="Y1026" t="str">
            <v>No Students</v>
          </cell>
          <cell r="Z1026">
            <v>122</v>
          </cell>
          <cell r="AA1026">
            <v>128</v>
          </cell>
          <cell r="AB1026">
            <v>132</v>
          </cell>
          <cell r="AC1026" t="str">
            <v>No Students</v>
          </cell>
          <cell r="AD1026" t="str">
            <v>No Students</v>
          </cell>
          <cell r="AE1026" t="str">
            <v>No Students</v>
          </cell>
          <cell r="AF1026" t="str">
            <v>No Students</v>
          </cell>
          <cell r="AG1026">
            <v>0.77800000000000002</v>
          </cell>
        </row>
        <row r="1027">
          <cell r="C1027">
            <v>4574</v>
          </cell>
          <cell r="D1027" t="str">
            <v>Mt. Solo Middle School</v>
          </cell>
          <cell r="E1027">
            <v>0</v>
          </cell>
          <cell r="F1027">
            <v>0</v>
          </cell>
          <cell r="G1027">
            <v>0</v>
          </cell>
          <cell r="H1027">
            <v>0</v>
          </cell>
          <cell r="I1027">
            <v>0</v>
          </cell>
          <cell r="J1027">
            <v>0</v>
          </cell>
          <cell r="K1027">
            <v>0</v>
          </cell>
          <cell r="L1027">
            <v>146</v>
          </cell>
          <cell r="M1027">
            <v>128</v>
          </cell>
          <cell r="N1027">
            <v>135</v>
          </cell>
          <cell r="O1027">
            <v>0</v>
          </cell>
          <cell r="P1027">
            <v>0</v>
          </cell>
          <cell r="Q1027">
            <v>0</v>
          </cell>
          <cell r="R1027">
            <v>0</v>
          </cell>
          <cell r="S1027" t="str">
            <v>No Students</v>
          </cell>
          <cell r="T1027" t="str">
            <v>No Students</v>
          </cell>
          <cell r="U1027" t="str">
            <v>No Students</v>
          </cell>
          <cell r="V1027" t="str">
            <v>No Students</v>
          </cell>
          <cell r="W1027" t="str">
            <v>No Students</v>
          </cell>
          <cell r="X1027" t="str">
            <v>No Students</v>
          </cell>
          <cell r="Y1027" t="str">
            <v>No Students</v>
          </cell>
          <cell r="Z1027">
            <v>78</v>
          </cell>
          <cell r="AA1027">
            <v>76</v>
          </cell>
          <cell r="AB1027">
            <v>73</v>
          </cell>
          <cell r="AC1027" t="str">
            <v>No Students</v>
          </cell>
          <cell r="AD1027" t="str">
            <v>No Students</v>
          </cell>
          <cell r="AE1027" t="str">
            <v>No Students</v>
          </cell>
          <cell r="AF1027" t="str">
            <v>No Students</v>
          </cell>
          <cell r="AG1027">
            <v>0.55500000000000005</v>
          </cell>
        </row>
        <row r="1028">
          <cell r="C1028">
            <v>2914</v>
          </cell>
          <cell r="D1028" t="str">
            <v>Northlake Elementary School</v>
          </cell>
          <cell r="E1028">
            <v>53</v>
          </cell>
          <cell r="F1028">
            <v>0</v>
          </cell>
          <cell r="G1028">
            <v>59</v>
          </cell>
          <cell r="H1028">
            <v>55</v>
          </cell>
          <cell r="I1028">
            <v>53</v>
          </cell>
          <cell r="J1028">
            <v>54</v>
          </cell>
          <cell r="K1028">
            <v>49</v>
          </cell>
          <cell r="L1028">
            <v>0</v>
          </cell>
          <cell r="M1028">
            <v>0</v>
          </cell>
          <cell r="N1028">
            <v>0</v>
          </cell>
          <cell r="O1028">
            <v>0</v>
          </cell>
          <cell r="P1028">
            <v>0</v>
          </cell>
          <cell r="Q1028">
            <v>0</v>
          </cell>
          <cell r="R1028">
            <v>0</v>
          </cell>
          <cell r="S1028">
            <v>31</v>
          </cell>
          <cell r="T1028" t="str">
            <v>No Students</v>
          </cell>
          <cell r="U1028">
            <v>38</v>
          </cell>
          <cell r="V1028">
            <v>37</v>
          </cell>
          <cell r="W1028">
            <v>38</v>
          </cell>
          <cell r="X1028">
            <v>41</v>
          </cell>
          <cell r="Y1028">
            <v>38</v>
          </cell>
          <cell r="Z1028" t="str">
            <v>No Students</v>
          </cell>
          <cell r="AA1028" t="str">
            <v>No Students</v>
          </cell>
          <cell r="AB1028" t="str">
            <v>No Students</v>
          </cell>
          <cell r="AC1028" t="str">
            <v>No Students</v>
          </cell>
          <cell r="AD1028" t="str">
            <v>No Students</v>
          </cell>
          <cell r="AE1028" t="str">
            <v>No Students</v>
          </cell>
          <cell r="AF1028" t="str">
            <v>No Students</v>
          </cell>
          <cell r="AG1028">
            <v>0.69040000000000001</v>
          </cell>
        </row>
        <row r="1029">
          <cell r="C1029">
            <v>2726</v>
          </cell>
          <cell r="D1029" t="str">
            <v>Olympic Elementary School</v>
          </cell>
          <cell r="E1029">
            <v>55</v>
          </cell>
          <cell r="F1029">
            <v>0</v>
          </cell>
          <cell r="G1029">
            <v>67</v>
          </cell>
          <cell r="H1029">
            <v>61</v>
          </cell>
          <cell r="I1029">
            <v>57</v>
          </cell>
          <cell r="J1029">
            <v>56</v>
          </cell>
          <cell r="K1029">
            <v>59</v>
          </cell>
          <cell r="L1029">
            <v>0</v>
          </cell>
          <cell r="M1029">
            <v>0</v>
          </cell>
          <cell r="N1029">
            <v>0</v>
          </cell>
          <cell r="O1029">
            <v>0</v>
          </cell>
          <cell r="P1029">
            <v>0</v>
          </cell>
          <cell r="Q1029">
            <v>0</v>
          </cell>
          <cell r="R1029">
            <v>0</v>
          </cell>
          <cell r="S1029">
            <v>39</v>
          </cell>
          <cell r="T1029" t="str">
            <v>No Students</v>
          </cell>
          <cell r="U1029">
            <v>51</v>
          </cell>
          <cell r="V1029">
            <v>50</v>
          </cell>
          <cell r="W1029">
            <v>40</v>
          </cell>
          <cell r="X1029">
            <v>44</v>
          </cell>
          <cell r="Y1029">
            <v>52</v>
          </cell>
          <cell r="Z1029" t="str">
            <v>No Students</v>
          </cell>
          <cell r="AA1029" t="str">
            <v>No Students</v>
          </cell>
          <cell r="AB1029" t="str">
            <v>No Students</v>
          </cell>
          <cell r="AC1029" t="str">
            <v>No Students</v>
          </cell>
          <cell r="AD1029" t="str">
            <v>No Students</v>
          </cell>
          <cell r="AE1029" t="str">
            <v>No Students</v>
          </cell>
          <cell r="AF1029" t="str">
            <v>No Students</v>
          </cell>
          <cell r="AG1029">
            <v>0.77749999999999997</v>
          </cell>
        </row>
        <row r="1030">
          <cell r="C1030">
            <v>2416</v>
          </cell>
          <cell r="D1030" t="str">
            <v>R A Long High School</v>
          </cell>
          <cell r="E1030">
            <v>0</v>
          </cell>
          <cell r="F1030">
            <v>0</v>
          </cell>
          <cell r="G1030">
            <v>0</v>
          </cell>
          <cell r="H1030">
            <v>0</v>
          </cell>
          <cell r="I1030">
            <v>0</v>
          </cell>
          <cell r="J1030">
            <v>0</v>
          </cell>
          <cell r="K1030">
            <v>0</v>
          </cell>
          <cell r="L1030">
            <v>0</v>
          </cell>
          <cell r="M1030">
            <v>0</v>
          </cell>
          <cell r="N1030">
            <v>0</v>
          </cell>
          <cell r="O1030">
            <v>276</v>
          </cell>
          <cell r="P1030">
            <v>249</v>
          </cell>
          <cell r="Q1030">
            <v>217</v>
          </cell>
          <cell r="R1030">
            <v>189</v>
          </cell>
          <cell r="S1030" t="str">
            <v>No Students</v>
          </cell>
          <cell r="T1030" t="str">
            <v>No Students</v>
          </cell>
          <cell r="U1030" t="str">
            <v>No Students</v>
          </cell>
          <cell r="V1030" t="str">
            <v>No Students</v>
          </cell>
          <cell r="W1030" t="str">
            <v>No Students</v>
          </cell>
          <cell r="X1030" t="str">
            <v>No Students</v>
          </cell>
          <cell r="Y1030" t="str">
            <v>No Students</v>
          </cell>
          <cell r="Z1030" t="str">
            <v>No Students</v>
          </cell>
          <cell r="AA1030" t="str">
            <v>No Students</v>
          </cell>
          <cell r="AB1030" t="str">
            <v>No Students</v>
          </cell>
          <cell r="AC1030">
            <v>193</v>
          </cell>
          <cell r="AD1030">
            <v>178</v>
          </cell>
          <cell r="AE1030">
            <v>146</v>
          </cell>
          <cell r="AF1030">
            <v>127</v>
          </cell>
          <cell r="AG1030">
            <v>0.69169999999999998</v>
          </cell>
        </row>
        <row r="1031">
          <cell r="C1031">
            <v>3019</v>
          </cell>
          <cell r="D1031" t="str">
            <v>Robert Gray Elementary</v>
          </cell>
          <cell r="E1031">
            <v>60</v>
          </cell>
          <cell r="F1031">
            <v>0</v>
          </cell>
          <cell r="G1031">
            <v>60</v>
          </cell>
          <cell r="H1031">
            <v>65</v>
          </cell>
          <cell r="I1031">
            <v>87</v>
          </cell>
          <cell r="J1031">
            <v>72</v>
          </cell>
          <cell r="K1031">
            <v>70</v>
          </cell>
          <cell r="L1031">
            <v>0</v>
          </cell>
          <cell r="M1031">
            <v>0</v>
          </cell>
          <cell r="N1031">
            <v>0</v>
          </cell>
          <cell r="O1031">
            <v>0</v>
          </cell>
          <cell r="P1031">
            <v>0</v>
          </cell>
          <cell r="Q1031">
            <v>0</v>
          </cell>
          <cell r="R1031">
            <v>0</v>
          </cell>
          <cell r="S1031">
            <v>34</v>
          </cell>
          <cell r="T1031" t="str">
            <v>No Students</v>
          </cell>
          <cell r="U1031">
            <v>26</v>
          </cell>
          <cell r="V1031">
            <v>37</v>
          </cell>
          <cell r="W1031">
            <v>35</v>
          </cell>
          <cell r="X1031">
            <v>39</v>
          </cell>
          <cell r="Y1031">
            <v>33</v>
          </cell>
          <cell r="Z1031" t="str">
            <v>No Students</v>
          </cell>
          <cell r="AA1031" t="str">
            <v>No Students</v>
          </cell>
          <cell r="AB1031" t="str">
            <v>No Students</v>
          </cell>
          <cell r="AC1031" t="str">
            <v>No Students</v>
          </cell>
          <cell r="AD1031" t="str">
            <v>No Students</v>
          </cell>
          <cell r="AE1031" t="str">
            <v>No Students</v>
          </cell>
          <cell r="AF1031" t="str">
            <v>No Students</v>
          </cell>
          <cell r="AG1031">
            <v>0.49280000000000002</v>
          </cell>
        </row>
        <row r="1032">
          <cell r="C1032">
            <v>2370</v>
          </cell>
          <cell r="D1032" t="str">
            <v>Saint Helens Elementary</v>
          </cell>
          <cell r="E1032">
            <v>42</v>
          </cell>
          <cell r="F1032">
            <v>0</v>
          </cell>
          <cell r="G1032">
            <v>52</v>
          </cell>
          <cell r="H1032">
            <v>44</v>
          </cell>
          <cell r="I1032">
            <v>42</v>
          </cell>
          <cell r="J1032">
            <v>47</v>
          </cell>
          <cell r="K1032">
            <v>42</v>
          </cell>
          <cell r="L1032">
            <v>0</v>
          </cell>
          <cell r="M1032">
            <v>0</v>
          </cell>
          <cell r="N1032">
            <v>0</v>
          </cell>
          <cell r="O1032">
            <v>0</v>
          </cell>
          <cell r="P1032">
            <v>0</v>
          </cell>
          <cell r="Q1032">
            <v>0</v>
          </cell>
          <cell r="R1032">
            <v>0</v>
          </cell>
          <cell r="S1032">
            <v>37</v>
          </cell>
          <cell r="T1032" t="str">
            <v>No Students</v>
          </cell>
          <cell r="U1032">
            <v>44</v>
          </cell>
          <cell r="V1032">
            <v>40</v>
          </cell>
          <cell r="W1032">
            <v>38</v>
          </cell>
          <cell r="X1032">
            <v>46</v>
          </cell>
          <cell r="Y1032">
            <v>42</v>
          </cell>
          <cell r="Z1032" t="str">
            <v>No Students</v>
          </cell>
          <cell r="AA1032" t="str">
            <v>No Students</v>
          </cell>
          <cell r="AB1032" t="str">
            <v>No Students</v>
          </cell>
          <cell r="AC1032" t="str">
            <v>No Students</v>
          </cell>
          <cell r="AD1032" t="str">
            <v>No Students</v>
          </cell>
          <cell r="AE1032" t="str">
            <v>No Students</v>
          </cell>
          <cell r="AF1032" t="str">
            <v>No Students</v>
          </cell>
          <cell r="AG1032">
            <v>0.91820000000000002</v>
          </cell>
        </row>
        <row r="1033">
          <cell r="C1033">
            <v>2480</v>
          </cell>
          <cell r="D1033" t="str">
            <v>Loon Lake Elementary School</v>
          </cell>
          <cell r="E1033">
            <v>15</v>
          </cell>
          <cell r="F1033">
            <v>0</v>
          </cell>
          <cell r="G1033">
            <v>8</v>
          </cell>
          <cell r="H1033">
            <v>17</v>
          </cell>
          <cell r="I1033">
            <v>20</v>
          </cell>
          <cell r="J1033">
            <v>13</v>
          </cell>
          <cell r="K1033">
            <v>15</v>
          </cell>
          <cell r="L1033">
            <v>18</v>
          </cell>
          <cell r="M1033">
            <v>0</v>
          </cell>
          <cell r="N1033">
            <v>0</v>
          </cell>
          <cell r="O1033">
            <v>0</v>
          </cell>
          <cell r="P1033">
            <v>0</v>
          </cell>
          <cell r="Q1033">
            <v>0</v>
          </cell>
          <cell r="R1033">
            <v>0</v>
          </cell>
          <cell r="S1033" t="str">
            <v>N&lt;10</v>
          </cell>
          <cell r="T1033" t="str">
            <v>No Students</v>
          </cell>
          <cell r="U1033" t="str">
            <v>N&lt;10</v>
          </cell>
          <cell r="V1033">
            <v>13</v>
          </cell>
          <cell r="W1033">
            <v>14</v>
          </cell>
          <cell r="X1033">
            <v>11</v>
          </cell>
          <cell r="Y1033">
            <v>11</v>
          </cell>
          <cell r="Z1033">
            <v>15</v>
          </cell>
          <cell r="AA1033" t="str">
            <v>No Students</v>
          </cell>
          <cell r="AB1033" t="str">
            <v>No Students</v>
          </cell>
          <cell r="AC1033" t="str">
            <v>No Students</v>
          </cell>
          <cell r="AD1033" t="str">
            <v>No Students</v>
          </cell>
          <cell r="AE1033" t="str">
            <v>No Students</v>
          </cell>
          <cell r="AF1033" t="str">
            <v>No Students</v>
          </cell>
          <cell r="AG1033">
            <v>0.73580000000000001</v>
          </cell>
        </row>
        <row r="1034">
          <cell r="C1034">
            <v>1922</v>
          </cell>
          <cell r="D1034" t="str">
            <v>Loon Lake Homelink Program</v>
          </cell>
          <cell r="E1034">
            <v>7</v>
          </cell>
          <cell r="F1034">
            <v>0</v>
          </cell>
          <cell r="G1034">
            <v>21</v>
          </cell>
          <cell r="H1034">
            <v>15</v>
          </cell>
          <cell r="I1034">
            <v>14</v>
          </cell>
          <cell r="J1034">
            <v>19</v>
          </cell>
          <cell r="K1034">
            <v>16</v>
          </cell>
          <cell r="L1034">
            <v>17</v>
          </cell>
          <cell r="M1034">
            <v>8</v>
          </cell>
          <cell r="N1034">
            <v>11</v>
          </cell>
          <cell r="O1034">
            <v>0</v>
          </cell>
          <cell r="P1034">
            <v>0</v>
          </cell>
          <cell r="Q1034">
            <v>0</v>
          </cell>
          <cell r="R1034">
            <v>0</v>
          </cell>
          <cell r="S1034" t="str">
            <v>No Students</v>
          </cell>
          <cell r="T1034" t="str">
            <v>No Students</v>
          </cell>
          <cell r="U1034" t="str">
            <v>N&lt;10</v>
          </cell>
          <cell r="V1034" t="str">
            <v>N&lt;10</v>
          </cell>
          <cell r="W1034" t="str">
            <v>N&lt;10</v>
          </cell>
          <cell r="X1034" t="str">
            <v>N&lt;10</v>
          </cell>
          <cell r="Y1034" t="str">
            <v>N&lt;10</v>
          </cell>
          <cell r="Z1034" t="str">
            <v>N&lt;10</v>
          </cell>
          <cell r="AA1034" t="str">
            <v>N&lt;10</v>
          </cell>
          <cell r="AB1034" t="str">
            <v>N&lt;10</v>
          </cell>
          <cell r="AC1034" t="str">
            <v>No Students</v>
          </cell>
          <cell r="AD1034" t="str">
            <v>No Students</v>
          </cell>
          <cell r="AE1034" t="str">
            <v>No Students</v>
          </cell>
          <cell r="AF1034" t="str">
            <v>No Students</v>
          </cell>
          <cell r="AG1034">
            <v>0.3906</v>
          </cell>
        </row>
        <row r="1035">
          <cell r="C1035">
            <v>4178</v>
          </cell>
          <cell r="D1035" t="str">
            <v>Decatur Elementary</v>
          </cell>
          <cell r="E1035">
            <v>0</v>
          </cell>
          <cell r="F1035">
            <v>0</v>
          </cell>
          <cell r="G1035">
            <v>1</v>
          </cell>
          <cell r="H1035">
            <v>1</v>
          </cell>
          <cell r="I1035">
            <v>0</v>
          </cell>
          <cell r="J1035">
            <v>1</v>
          </cell>
          <cell r="K1035">
            <v>0</v>
          </cell>
          <cell r="L1035">
            <v>1</v>
          </cell>
          <cell r="M1035">
            <v>1</v>
          </cell>
          <cell r="N1035">
            <v>0</v>
          </cell>
          <cell r="O1035">
            <v>0</v>
          </cell>
          <cell r="P1035">
            <v>0</v>
          </cell>
          <cell r="Q1035">
            <v>0</v>
          </cell>
          <cell r="R1035">
            <v>0</v>
          </cell>
          <cell r="S1035" t="str">
            <v>No Students</v>
          </cell>
          <cell r="T1035" t="str">
            <v>No Students</v>
          </cell>
          <cell r="U1035" t="str">
            <v>No Students</v>
          </cell>
          <cell r="V1035" t="str">
            <v>N&lt;10</v>
          </cell>
          <cell r="W1035" t="str">
            <v>No Students</v>
          </cell>
          <cell r="X1035" t="str">
            <v>No Students</v>
          </cell>
          <cell r="Y1035" t="str">
            <v>No Students</v>
          </cell>
          <cell r="Z1035" t="str">
            <v>N&lt;10</v>
          </cell>
          <cell r="AA1035" t="str">
            <v>N&lt;10</v>
          </cell>
          <cell r="AB1035" t="str">
            <v>No Students</v>
          </cell>
          <cell r="AC1035" t="str">
            <v>No Students</v>
          </cell>
          <cell r="AD1035" t="str">
            <v>No Students</v>
          </cell>
          <cell r="AE1035" t="str">
            <v>No Students</v>
          </cell>
          <cell r="AF1035" t="str">
            <v>No Students</v>
          </cell>
          <cell r="AG1035">
            <v>0.6</v>
          </cell>
        </row>
        <row r="1036">
          <cell r="C1036">
            <v>4107</v>
          </cell>
          <cell r="D1036" t="str">
            <v>Lopez Elementary School</v>
          </cell>
          <cell r="E1036">
            <v>11</v>
          </cell>
          <cell r="F1036">
            <v>0</v>
          </cell>
          <cell r="G1036">
            <v>10</v>
          </cell>
          <cell r="H1036">
            <v>15</v>
          </cell>
          <cell r="I1036">
            <v>19</v>
          </cell>
          <cell r="J1036">
            <v>18</v>
          </cell>
          <cell r="K1036">
            <v>19</v>
          </cell>
          <cell r="L1036">
            <v>0</v>
          </cell>
          <cell r="M1036">
            <v>0</v>
          </cell>
          <cell r="N1036">
            <v>0</v>
          </cell>
          <cell r="O1036">
            <v>0</v>
          </cell>
          <cell r="P1036">
            <v>0</v>
          </cell>
          <cell r="Q1036">
            <v>0</v>
          </cell>
          <cell r="R1036">
            <v>0</v>
          </cell>
          <cell r="S1036" t="str">
            <v>N&lt;10</v>
          </cell>
          <cell r="T1036" t="str">
            <v>No Students</v>
          </cell>
          <cell r="U1036" t="str">
            <v>N&lt;10</v>
          </cell>
          <cell r="V1036">
            <v>10</v>
          </cell>
          <cell r="W1036">
            <v>12</v>
          </cell>
          <cell r="X1036">
            <v>10</v>
          </cell>
          <cell r="Y1036" t="str">
            <v>N&lt;10</v>
          </cell>
          <cell r="Z1036" t="str">
            <v>No Students</v>
          </cell>
          <cell r="AA1036" t="str">
            <v>No Students</v>
          </cell>
          <cell r="AB1036" t="str">
            <v>No Students</v>
          </cell>
          <cell r="AC1036" t="str">
            <v>No Students</v>
          </cell>
          <cell r="AD1036" t="str">
            <v>No Students</v>
          </cell>
          <cell r="AE1036" t="str">
            <v>No Students</v>
          </cell>
          <cell r="AF1036" t="str">
            <v>No Students</v>
          </cell>
          <cell r="AG1036">
            <v>0.53259999999999996</v>
          </cell>
        </row>
        <row r="1037">
          <cell r="C1037">
            <v>2632</v>
          </cell>
          <cell r="D1037" t="str">
            <v>Lopez Middle High School</v>
          </cell>
          <cell r="E1037">
            <v>0</v>
          </cell>
          <cell r="F1037">
            <v>0</v>
          </cell>
          <cell r="G1037">
            <v>0</v>
          </cell>
          <cell r="H1037">
            <v>0</v>
          </cell>
          <cell r="I1037">
            <v>0</v>
          </cell>
          <cell r="J1037">
            <v>0</v>
          </cell>
          <cell r="K1037">
            <v>0</v>
          </cell>
          <cell r="L1037">
            <v>16</v>
          </cell>
          <cell r="M1037">
            <v>20</v>
          </cell>
          <cell r="N1037">
            <v>23</v>
          </cell>
          <cell r="O1037">
            <v>20</v>
          </cell>
          <cell r="P1037">
            <v>26</v>
          </cell>
          <cell r="Q1037">
            <v>12</v>
          </cell>
          <cell r="R1037">
            <v>17</v>
          </cell>
          <cell r="S1037" t="str">
            <v>No Students</v>
          </cell>
          <cell r="T1037" t="str">
            <v>No Students</v>
          </cell>
          <cell r="U1037" t="str">
            <v>No Students</v>
          </cell>
          <cell r="V1037" t="str">
            <v>No Students</v>
          </cell>
          <cell r="W1037" t="str">
            <v>No Students</v>
          </cell>
          <cell r="X1037" t="str">
            <v>No Students</v>
          </cell>
          <cell r="Y1037" t="str">
            <v>No Students</v>
          </cell>
          <cell r="Z1037" t="str">
            <v>N&lt;10</v>
          </cell>
          <cell r="AA1037">
            <v>11</v>
          </cell>
          <cell r="AB1037">
            <v>17</v>
          </cell>
          <cell r="AC1037">
            <v>10</v>
          </cell>
          <cell r="AD1037">
            <v>21</v>
          </cell>
          <cell r="AE1037" t="str">
            <v>N&lt;10</v>
          </cell>
          <cell r="AF1037">
            <v>10</v>
          </cell>
          <cell r="AG1037">
            <v>0.64180000000000004</v>
          </cell>
        </row>
        <row r="1038">
          <cell r="C1038">
            <v>5609</v>
          </cell>
          <cell r="D1038" t="str">
            <v>Lumen High School</v>
          </cell>
          <cell r="E1038">
            <v>0</v>
          </cell>
          <cell r="F1038">
            <v>0</v>
          </cell>
          <cell r="G1038">
            <v>0</v>
          </cell>
          <cell r="H1038">
            <v>0</v>
          </cell>
          <cell r="I1038">
            <v>0</v>
          </cell>
          <cell r="J1038">
            <v>0</v>
          </cell>
          <cell r="K1038">
            <v>0</v>
          </cell>
          <cell r="L1038">
            <v>0</v>
          </cell>
          <cell r="M1038">
            <v>0</v>
          </cell>
          <cell r="N1038">
            <v>0</v>
          </cell>
          <cell r="O1038">
            <v>6</v>
          </cell>
          <cell r="P1038">
            <v>7</v>
          </cell>
          <cell r="Q1038">
            <v>12</v>
          </cell>
          <cell r="R1038">
            <v>11</v>
          </cell>
          <cell r="S1038" t="str">
            <v>No Students</v>
          </cell>
          <cell r="T1038" t="str">
            <v>No Students</v>
          </cell>
          <cell r="U1038" t="str">
            <v>No Students</v>
          </cell>
          <cell r="V1038" t="str">
            <v>No Students</v>
          </cell>
          <cell r="W1038" t="str">
            <v>No Students</v>
          </cell>
          <cell r="X1038" t="str">
            <v>No Students</v>
          </cell>
          <cell r="Y1038" t="str">
            <v>No Students</v>
          </cell>
          <cell r="Z1038" t="str">
            <v>No Students</v>
          </cell>
          <cell r="AA1038" t="str">
            <v>No Students</v>
          </cell>
          <cell r="AB1038" t="str">
            <v>No Students</v>
          </cell>
          <cell r="AC1038" t="str">
            <v>N&lt;10</v>
          </cell>
          <cell r="AD1038" t="str">
            <v>N&lt;10</v>
          </cell>
          <cell r="AE1038">
            <v>11</v>
          </cell>
          <cell r="AF1038">
            <v>10</v>
          </cell>
          <cell r="AG1038">
            <v>0.91669999999999996</v>
          </cell>
        </row>
        <row r="1039">
          <cell r="C1039">
            <v>5373</v>
          </cell>
          <cell r="D1039" t="str">
            <v>Lummi Nation School</v>
          </cell>
          <cell r="E1039">
            <v>32</v>
          </cell>
          <cell r="F1039">
            <v>0</v>
          </cell>
          <cell r="G1039">
            <v>34</v>
          </cell>
          <cell r="H1039">
            <v>26</v>
          </cell>
          <cell r="I1039">
            <v>41</v>
          </cell>
          <cell r="J1039">
            <v>26</v>
          </cell>
          <cell r="K1039">
            <v>26</v>
          </cell>
          <cell r="L1039">
            <v>27</v>
          </cell>
          <cell r="M1039">
            <v>30</v>
          </cell>
          <cell r="N1039">
            <v>30</v>
          </cell>
          <cell r="O1039">
            <v>26</v>
          </cell>
          <cell r="P1039">
            <v>22</v>
          </cell>
          <cell r="Q1039">
            <v>38</v>
          </cell>
          <cell r="R1039">
            <v>30</v>
          </cell>
          <cell r="S1039" t="str">
            <v>No Students</v>
          </cell>
          <cell r="T1039" t="str">
            <v>No Students</v>
          </cell>
          <cell r="U1039">
            <v>21</v>
          </cell>
          <cell r="V1039">
            <v>22</v>
          </cell>
          <cell r="W1039">
            <v>30</v>
          </cell>
          <cell r="X1039">
            <v>18</v>
          </cell>
          <cell r="Y1039">
            <v>17</v>
          </cell>
          <cell r="Z1039">
            <v>21</v>
          </cell>
          <cell r="AA1039">
            <v>17</v>
          </cell>
          <cell r="AB1039">
            <v>26</v>
          </cell>
          <cell r="AC1039">
            <v>19</v>
          </cell>
          <cell r="AD1039">
            <v>16</v>
          </cell>
          <cell r="AE1039">
            <v>28</v>
          </cell>
          <cell r="AF1039">
            <v>20</v>
          </cell>
          <cell r="AG1039">
            <v>0.65720000000000001</v>
          </cell>
        </row>
        <row r="1040">
          <cell r="C1040">
            <v>3049</v>
          </cell>
          <cell r="D1040" t="str">
            <v>Dallesport Elementary</v>
          </cell>
          <cell r="E1040">
            <v>13</v>
          </cell>
          <cell r="F1040">
            <v>0</v>
          </cell>
          <cell r="G1040">
            <v>17</v>
          </cell>
          <cell r="H1040">
            <v>15</v>
          </cell>
          <cell r="I1040">
            <v>14</v>
          </cell>
          <cell r="J1040">
            <v>18</v>
          </cell>
          <cell r="K1040">
            <v>19</v>
          </cell>
          <cell r="L1040">
            <v>0</v>
          </cell>
          <cell r="M1040">
            <v>0</v>
          </cell>
          <cell r="N1040">
            <v>0</v>
          </cell>
          <cell r="O1040">
            <v>0</v>
          </cell>
          <cell r="P1040">
            <v>0</v>
          </cell>
          <cell r="Q1040">
            <v>0</v>
          </cell>
          <cell r="R1040">
            <v>0</v>
          </cell>
          <cell r="S1040" t="str">
            <v>N&lt;10</v>
          </cell>
          <cell r="T1040" t="str">
            <v>No Students</v>
          </cell>
          <cell r="U1040">
            <v>12</v>
          </cell>
          <cell r="V1040">
            <v>15</v>
          </cell>
          <cell r="W1040">
            <v>10</v>
          </cell>
          <cell r="X1040">
            <v>18</v>
          </cell>
          <cell r="Y1040">
            <v>15</v>
          </cell>
          <cell r="Z1040" t="str">
            <v>No Students</v>
          </cell>
          <cell r="AA1040" t="str">
            <v>No Students</v>
          </cell>
          <cell r="AB1040" t="str">
            <v>No Students</v>
          </cell>
          <cell r="AC1040" t="str">
            <v>No Students</v>
          </cell>
          <cell r="AD1040" t="str">
            <v>No Students</v>
          </cell>
          <cell r="AE1040" t="str">
            <v>No Students</v>
          </cell>
          <cell r="AF1040" t="str">
            <v>No Students</v>
          </cell>
          <cell r="AG1040">
            <v>0.8125</v>
          </cell>
        </row>
        <row r="1041">
          <cell r="C1041">
            <v>3111</v>
          </cell>
          <cell r="D1041" t="str">
            <v>Lyle High School</v>
          </cell>
          <cell r="E1041">
            <v>0</v>
          </cell>
          <cell r="F1041">
            <v>0</v>
          </cell>
          <cell r="G1041">
            <v>0</v>
          </cell>
          <cell r="H1041">
            <v>0</v>
          </cell>
          <cell r="I1041">
            <v>0</v>
          </cell>
          <cell r="J1041">
            <v>0</v>
          </cell>
          <cell r="K1041">
            <v>0</v>
          </cell>
          <cell r="L1041">
            <v>0</v>
          </cell>
          <cell r="M1041">
            <v>0</v>
          </cell>
          <cell r="N1041">
            <v>0</v>
          </cell>
          <cell r="O1041">
            <v>20</v>
          </cell>
          <cell r="P1041">
            <v>13</v>
          </cell>
          <cell r="Q1041">
            <v>16</v>
          </cell>
          <cell r="R1041">
            <v>19</v>
          </cell>
          <cell r="S1041" t="str">
            <v>No Students</v>
          </cell>
          <cell r="T1041" t="str">
            <v>No Students</v>
          </cell>
          <cell r="U1041" t="str">
            <v>No Students</v>
          </cell>
          <cell r="V1041" t="str">
            <v>No Students</v>
          </cell>
          <cell r="W1041" t="str">
            <v>No Students</v>
          </cell>
          <cell r="X1041" t="str">
            <v>No Students</v>
          </cell>
          <cell r="Y1041" t="str">
            <v>No Students</v>
          </cell>
          <cell r="Z1041" t="str">
            <v>No Students</v>
          </cell>
          <cell r="AA1041" t="str">
            <v>No Students</v>
          </cell>
          <cell r="AB1041" t="str">
            <v>No Students</v>
          </cell>
          <cell r="AC1041">
            <v>17</v>
          </cell>
          <cell r="AD1041">
            <v>11</v>
          </cell>
          <cell r="AE1041" t="str">
            <v>N&lt;10</v>
          </cell>
          <cell r="AF1041">
            <v>14</v>
          </cell>
          <cell r="AG1041">
            <v>0.73529999999999995</v>
          </cell>
        </row>
        <row r="1042">
          <cell r="C1042">
            <v>3643</v>
          </cell>
          <cell r="D1042" t="str">
            <v>Lyle Middle School</v>
          </cell>
          <cell r="E1042">
            <v>0</v>
          </cell>
          <cell r="F1042">
            <v>0</v>
          </cell>
          <cell r="G1042">
            <v>0</v>
          </cell>
          <cell r="H1042">
            <v>0</v>
          </cell>
          <cell r="I1042">
            <v>0</v>
          </cell>
          <cell r="J1042">
            <v>0</v>
          </cell>
          <cell r="K1042">
            <v>0</v>
          </cell>
          <cell r="L1042">
            <v>20</v>
          </cell>
          <cell r="M1042">
            <v>14</v>
          </cell>
          <cell r="N1042">
            <v>15</v>
          </cell>
          <cell r="O1042">
            <v>0</v>
          </cell>
          <cell r="P1042">
            <v>0</v>
          </cell>
          <cell r="Q1042">
            <v>0</v>
          </cell>
          <cell r="R1042">
            <v>0</v>
          </cell>
          <cell r="S1042" t="str">
            <v>No Students</v>
          </cell>
          <cell r="T1042" t="str">
            <v>No Students</v>
          </cell>
          <cell r="U1042" t="str">
            <v>No Students</v>
          </cell>
          <cell r="V1042" t="str">
            <v>No Students</v>
          </cell>
          <cell r="W1042" t="str">
            <v>No Students</v>
          </cell>
          <cell r="X1042" t="str">
            <v>No Students</v>
          </cell>
          <cell r="Y1042" t="str">
            <v>No Students</v>
          </cell>
          <cell r="Z1042">
            <v>18</v>
          </cell>
          <cell r="AA1042">
            <v>11</v>
          </cell>
          <cell r="AB1042">
            <v>12</v>
          </cell>
          <cell r="AC1042" t="str">
            <v>No Students</v>
          </cell>
          <cell r="AD1042" t="str">
            <v>No Students</v>
          </cell>
          <cell r="AE1042" t="str">
            <v>No Students</v>
          </cell>
          <cell r="AF1042" t="str">
            <v>No Students</v>
          </cell>
          <cell r="AG1042">
            <v>0.8367</v>
          </cell>
        </row>
        <row r="1043">
          <cell r="C1043">
            <v>3417</v>
          </cell>
          <cell r="D1043" t="str">
            <v>Fisher Elementary School</v>
          </cell>
          <cell r="E1043">
            <v>105</v>
          </cell>
          <cell r="F1043">
            <v>0</v>
          </cell>
          <cell r="G1043">
            <v>96</v>
          </cell>
          <cell r="H1043">
            <v>73</v>
          </cell>
          <cell r="I1043">
            <v>83</v>
          </cell>
          <cell r="J1043">
            <v>82</v>
          </cell>
          <cell r="K1043">
            <v>82</v>
          </cell>
          <cell r="L1043">
            <v>0</v>
          </cell>
          <cell r="M1043">
            <v>0</v>
          </cell>
          <cell r="N1043">
            <v>0</v>
          </cell>
          <cell r="O1043">
            <v>0</v>
          </cell>
          <cell r="P1043">
            <v>0</v>
          </cell>
          <cell r="Q1043">
            <v>0</v>
          </cell>
          <cell r="R1043">
            <v>0</v>
          </cell>
          <cell r="S1043">
            <v>50</v>
          </cell>
          <cell r="T1043" t="str">
            <v>No Students</v>
          </cell>
          <cell r="U1043">
            <v>49</v>
          </cell>
          <cell r="V1043">
            <v>38</v>
          </cell>
          <cell r="W1043">
            <v>44</v>
          </cell>
          <cell r="X1043">
            <v>44</v>
          </cell>
          <cell r="Y1043">
            <v>49</v>
          </cell>
          <cell r="Z1043" t="str">
            <v>No Students</v>
          </cell>
          <cell r="AA1043" t="str">
            <v>No Students</v>
          </cell>
          <cell r="AB1043" t="str">
            <v>No Students</v>
          </cell>
          <cell r="AC1043" t="str">
            <v>No Students</v>
          </cell>
          <cell r="AD1043" t="str">
            <v>No Students</v>
          </cell>
          <cell r="AE1043" t="str">
            <v>No Students</v>
          </cell>
          <cell r="AF1043" t="str">
            <v>No Students</v>
          </cell>
          <cell r="AG1043">
            <v>0.52590000000000003</v>
          </cell>
        </row>
        <row r="1044">
          <cell r="C1044">
            <v>4324</v>
          </cell>
          <cell r="D1044" t="str">
            <v>Isom Elementary School</v>
          </cell>
          <cell r="E1044">
            <v>80</v>
          </cell>
          <cell r="F1044">
            <v>0</v>
          </cell>
          <cell r="G1044">
            <v>63</v>
          </cell>
          <cell r="H1044">
            <v>57</v>
          </cell>
          <cell r="I1044">
            <v>80</v>
          </cell>
          <cell r="J1044">
            <v>74</v>
          </cell>
          <cell r="K1044">
            <v>71</v>
          </cell>
          <cell r="L1044">
            <v>0</v>
          </cell>
          <cell r="M1044">
            <v>0</v>
          </cell>
          <cell r="N1044">
            <v>0</v>
          </cell>
          <cell r="O1044">
            <v>0</v>
          </cell>
          <cell r="P1044">
            <v>0</v>
          </cell>
          <cell r="Q1044">
            <v>0</v>
          </cell>
          <cell r="R1044">
            <v>0</v>
          </cell>
          <cell r="S1044">
            <v>29</v>
          </cell>
          <cell r="T1044" t="str">
            <v>No Students</v>
          </cell>
          <cell r="U1044">
            <v>23</v>
          </cell>
          <cell r="V1044">
            <v>26</v>
          </cell>
          <cell r="W1044">
            <v>39</v>
          </cell>
          <cell r="X1044">
            <v>35</v>
          </cell>
          <cell r="Y1044">
            <v>29</v>
          </cell>
          <cell r="Z1044" t="str">
            <v>No Students</v>
          </cell>
          <cell r="AA1044" t="str">
            <v>No Students</v>
          </cell>
          <cell r="AB1044" t="str">
            <v>No Students</v>
          </cell>
          <cell r="AC1044" t="str">
            <v>No Students</v>
          </cell>
          <cell r="AD1044" t="str">
            <v>No Students</v>
          </cell>
          <cell r="AE1044" t="str">
            <v>No Students</v>
          </cell>
          <cell r="AF1044" t="str">
            <v>No Students</v>
          </cell>
          <cell r="AG1044">
            <v>0.4259</v>
          </cell>
        </row>
        <row r="1045">
          <cell r="C1045">
            <v>1983</v>
          </cell>
          <cell r="D1045" t="str">
            <v>Lynden Academy</v>
          </cell>
          <cell r="E1045">
            <v>27</v>
          </cell>
          <cell r="F1045">
            <v>0</v>
          </cell>
          <cell r="G1045">
            <v>21</v>
          </cell>
          <cell r="H1045">
            <v>30</v>
          </cell>
          <cell r="I1045">
            <v>27</v>
          </cell>
          <cell r="J1045">
            <v>22</v>
          </cell>
          <cell r="K1045">
            <v>25</v>
          </cell>
          <cell r="L1045">
            <v>43</v>
          </cell>
          <cell r="M1045">
            <v>38</v>
          </cell>
          <cell r="N1045">
            <v>33</v>
          </cell>
          <cell r="O1045">
            <v>36</v>
          </cell>
          <cell r="P1045">
            <v>40</v>
          </cell>
          <cell r="Q1045">
            <v>39</v>
          </cell>
          <cell r="R1045">
            <v>26</v>
          </cell>
          <cell r="S1045" t="str">
            <v>No Students</v>
          </cell>
          <cell r="T1045" t="str">
            <v>No Students</v>
          </cell>
          <cell r="U1045" t="str">
            <v>No Students</v>
          </cell>
          <cell r="V1045" t="str">
            <v>No Students</v>
          </cell>
          <cell r="W1045" t="str">
            <v>N&lt;10</v>
          </cell>
          <cell r="X1045" t="str">
            <v>No Students</v>
          </cell>
          <cell r="Y1045" t="str">
            <v>N&lt;10</v>
          </cell>
          <cell r="Z1045" t="str">
            <v>N&lt;10</v>
          </cell>
          <cell r="AA1045" t="str">
            <v>N&lt;10</v>
          </cell>
          <cell r="AB1045" t="str">
            <v>N&lt;10</v>
          </cell>
          <cell r="AC1045" t="str">
            <v>N&lt;10</v>
          </cell>
          <cell r="AD1045" t="str">
            <v>N&lt;10</v>
          </cell>
          <cell r="AE1045" t="str">
            <v>N&lt;10</v>
          </cell>
          <cell r="AF1045" t="str">
            <v>N&lt;10</v>
          </cell>
          <cell r="AG1045">
            <v>6.1400000000000003E-2</v>
          </cell>
        </row>
        <row r="1046">
          <cell r="C1046">
            <v>4201</v>
          </cell>
          <cell r="D1046" t="str">
            <v>Lynden High School</v>
          </cell>
          <cell r="E1046">
            <v>0</v>
          </cell>
          <cell r="F1046">
            <v>0</v>
          </cell>
          <cell r="G1046">
            <v>0</v>
          </cell>
          <cell r="H1046">
            <v>0</v>
          </cell>
          <cell r="I1046">
            <v>0</v>
          </cell>
          <cell r="J1046">
            <v>0</v>
          </cell>
          <cell r="K1046">
            <v>0</v>
          </cell>
          <cell r="L1046">
            <v>0</v>
          </cell>
          <cell r="M1046">
            <v>0</v>
          </cell>
          <cell r="N1046">
            <v>0</v>
          </cell>
          <cell r="O1046">
            <v>236</v>
          </cell>
          <cell r="P1046">
            <v>213</v>
          </cell>
          <cell r="Q1046">
            <v>268</v>
          </cell>
          <cell r="R1046">
            <v>244</v>
          </cell>
          <cell r="S1046" t="str">
            <v>No Students</v>
          </cell>
          <cell r="T1046" t="str">
            <v>No Students</v>
          </cell>
          <cell r="U1046" t="str">
            <v>No Students</v>
          </cell>
          <cell r="V1046" t="str">
            <v>No Students</v>
          </cell>
          <cell r="W1046" t="str">
            <v>No Students</v>
          </cell>
          <cell r="X1046" t="str">
            <v>No Students</v>
          </cell>
          <cell r="Y1046" t="str">
            <v>No Students</v>
          </cell>
          <cell r="Z1046" t="str">
            <v>No Students</v>
          </cell>
          <cell r="AA1046" t="str">
            <v>No Students</v>
          </cell>
          <cell r="AB1046" t="str">
            <v>No Students</v>
          </cell>
          <cell r="AC1046">
            <v>93</v>
          </cell>
          <cell r="AD1046">
            <v>95</v>
          </cell>
          <cell r="AE1046">
            <v>100</v>
          </cell>
          <cell r="AF1046">
            <v>84</v>
          </cell>
          <cell r="AG1046">
            <v>0.3871</v>
          </cell>
        </row>
        <row r="1047">
          <cell r="C1047">
            <v>2219</v>
          </cell>
          <cell r="D1047" t="str">
            <v>Lynden Middle School</v>
          </cell>
          <cell r="E1047">
            <v>0</v>
          </cell>
          <cell r="F1047">
            <v>0</v>
          </cell>
          <cell r="G1047">
            <v>0</v>
          </cell>
          <cell r="H1047">
            <v>0</v>
          </cell>
          <cell r="I1047">
            <v>0</v>
          </cell>
          <cell r="J1047">
            <v>0</v>
          </cell>
          <cell r="K1047">
            <v>0</v>
          </cell>
          <cell r="L1047">
            <v>216</v>
          </cell>
          <cell r="M1047">
            <v>227</v>
          </cell>
          <cell r="N1047">
            <v>211</v>
          </cell>
          <cell r="O1047">
            <v>0</v>
          </cell>
          <cell r="P1047">
            <v>0</v>
          </cell>
          <cell r="Q1047">
            <v>0</v>
          </cell>
          <cell r="R1047">
            <v>0</v>
          </cell>
          <cell r="S1047" t="str">
            <v>No Students</v>
          </cell>
          <cell r="T1047" t="str">
            <v>No Students</v>
          </cell>
          <cell r="U1047" t="str">
            <v>No Students</v>
          </cell>
          <cell r="V1047" t="str">
            <v>No Students</v>
          </cell>
          <cell r="W1047" t="str">
            <v>No Students</v>
          </cell>
          <cell r="X1047" t="str">
            <v>No Students</v>
          </cell>
          <cell r="Y1047" t="str">
            <v>No Students</v>
          </cell>
          <cell r="Z1047">
            <v>113</v>
          </cell>
          <cell r="AA1047">
            <v>112</v>
          </cell>
          <cell r="AB1047">
            <v>104</v>
          </cell>
          <cell r="AC1047" t="str">
            <v>No Students</v>
          </cell>
          <cell r="AD1047" t="str">
            <v>No Students</v>
          </cell>
          <cell r="AE1047" t="str">
            <v>No Students</v>
          </cell>
          <cell r="AF1047" t="str">
            <v>No Students</v>
          </cell>
          <cell r="AG1047">
            <v>0.50309999999999999</v>
          </cell>
        </row>
        <row r="1048">
          <cell r="C1048">
            <v>4517</v>
          </cell>
          <cell r="D1048" t="str">
            <v>Vossbeck Elementary School</v>
          </cell>
          <cell r="E1048">
            <v>105</v>
          </cell>
          <cell r="F1048">
            <v>0</v>
          </cell>
          <cell r="G1048">
            <v>72</v>
          </cell>
          <cell r="H1048">
            <v>79</v>
          </cell>
          <cell r="I1048">
            <v>65</v>
          </cell>
          <cell r="J1048">
            <v>83</v>
          </cell>
          <cell r="K1048">
            <v>84</v>
          </cell>
          <cell r="L1048">
            <v>0</v>
          </cell>
          <cell r="M1048">
            <v>0</v>
          </cell>
          <cell r="N1048">
            <v>0</v>
          </cell>
          <cell r="O1048">
            <v>0</v>
          </cell>
          <cell r="P1048">
            <v>0</v>
          </cell>
          <cell r="Q1048">
            <v>0</v>
          </cell>
          <cell r="R1048">
            <v>0</v>
          </cell>
          <cell r="S1048">
            <v>54</v>
          </cell>
          <cell r="T1048" t="str">
            <v>No Students</v>
          </cell>
          <cell r="U1048">
            <v>31</v>
          </cell>
          <cell r="V1048">
            <v>35</v>
          </cell>
          <cell r="W1048">
            <v>30</v>
          </cell>
          <cell r="X1048">
            <v>39</v>
          </cell>
          <cell r="Y1048">
            <v>43</v>
          </cell>
          <cell r="Z1048" t="str">
            <v>No Students</v>
          </cell>
          <cell r="AA1048" t="str">
            <v>No Students</v>
          </cell>
          <cell r="AB1048" t="str">
            <v>No Students</v>
          </cell>
          <cell r="AC1048" t="str">
            <v>No Students</v>
          </cell>
          <cell r="AD1048" t="str">
            <v>No Students</v>
          </cell>
          <cell r="AE1048" t="str">
            <v>No Students</v>
          </cell>
          <cell r="AF1048" t="str">
            <v>No Students</v>
          </cell>
          <cell r="AG1048">
            <v>0.47539999999999999</v>
          </cell>
        </row>
        <row r="1049">
          <cell r="C1049">
            <v>3070</v>
          </cell>
          <cell r="D1049" t="str">
            <v>Artz Fox Elementary</v>
          </cell>
          <cell r="E1049">
            <v>80</v>
          </cell>
          <cell r="F1049">
            <v>0</v>
          </cell>
          <cell r="G1049">
            <v>47</v>
          </cell>
          <cell r="H1049">
            <v>45</v>
          </cell>
          <cell r="I1049">
            <v>62</v>
          </cell>
          <cell r="J1049">
            <v>47</v>
          </cell>
          <cell r="K1049">
            <v>60</v>
          </cell>
          <cell r="L1049">
            <v>55</v>
          </cell>
          <cell r="M1049">
            <v>0</v>
          </cell>
          <cell r="N1049">
            <v>0</v>
          </cell>
          <cell r="O1049">
            <v>0</v>
          </cell>
          <cell r="P1049">
            <v>0</v>
          </cell>
          <cell r="Q1049">
            <v>0</v>
          </cell>
          <cell r="R1049">
            <v>0</v>
          </cell>
          <cell r="S1049">
            <v>67</v>
          </cell>
          <cell r="T1049" t="str">
            <v>No Students</v>
          </cell>
          <cell r="U1049">
            <v>44</v>
          </cell>
          <cell r="V1049">
            <v>41</v>
          </cell>
          <cell r="W1049">
            <v>58</v>
          </cell>
          <cell r="X1049">
            <v>43</v>
          </cell>
          <cell r="Y1049">
            <v>58</v>
          </cell>
          <cell r="Z1049">
            <v>54</v>
          </cell>
          <cell r="AA1049" t="str">
            <v>No Students</v>
          </cell>
          <cell r="AB1049" t="str">
            <v>No Students</v>
          </cell>
          <cell r="AC1049" t="str">
            <v>No Students</v>
          </cell>
          <cell r="AD1049" t="str">
            <v>No Students</v>
          </cell>
          <cell r="AE1049" t="str">
            <v>No Students</v>
          </cell>
          <cell r="AF1049" t="str">
            <v>No Students</v>
          </cell>
          <cell r="AG1049">
            <v>0.92169999999999996</v>
          </cell>
        </row>
        <row r="1050">
          <cell r="C1050">
            <v>5289</v>
          </cell>
          <cell r="D1050" t="str">
            <v>Mabton Jr. Sr. High</v>
          </cell>
          <cell r="E1050">
            <v>0</v>
          </cell>
          <cell r="F1050">
            <v>0</v>
          </cell>
          <cell r="G1050">
            <v>0</v>
          </cell>
          <cell r="H1050">
            <v>0</v>
          </cell>
          <cell r="I1050">
            <v>0</v>
          </cell>
          <cell r="J1050">
            <v>0</v>
          </cell>
          <cell r="K1050">
            <v>0</v>
          </cell>
          <cell r="L1050">
            <v>0</v>
          </cell>
          <cell r="M1050">
            <v>66</v>
          </cell>
          <cell r="N1050">
            <v>66</v>
          </cell>
          <cell r="O1050">
            <v>65</v>
          </cell>
          <cell r="P1050">
            <v>59</v>
          </cell>
          <cell r="Q1050">
            <v>61</v>
          </cell>
          <cell r="R1050">
            <v>50</v>
          </cell>
          <cell r="S1050" t="str">
            <v>No Students</v>
          </cell>
          <cell r="T1050" t="str">
            <v>No Students</v>
          </cell>
          <cell r="U1050" t="str">
            <v>No Students</v>
          </cell>
          <cell r="V1050" t="str">
            <v>No Students</v>
          </cell>
          <cell r="W1050" t="str">
            <v>No Students</v>
          </cell>
          <cell r="X1050" t="str">
            <v>No Students</v>
          </cell>
          <cell r="Y1050" t="str">
            <v>No Students</v>
          </cell>
          <cell r="Z1050" t="str">
            <v>No Students</v>
          </cell>
          <cell r="AA1050">
            <v>63</v>
          </cell>
          <cell r="AB1050">
            <v>64</v>
          </cell>
          <cell r="AC1050">
            <v>61</v>
          </cell>
          <cell r="AD1050">
            <v>56</v>
          </cell>
          <cell r="AE1050">
            <v>59</v>
          </cell>
          <cell r="AF1050">
            <v>46</v>
          </cell>
          <cell r="AG1050">
            <v>0.95099999999999996</v>
          </cell>
        </row>
        <row r="1051">
          <cell r="C1051">
            <v>5443</v>
          </cell>
          <cell r="D1051" t="str">
            <v>Mabton Step Up To College</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8</v>
          </cell>
          <cell r="S1051" t="str">
            <v>No Students</v>
          </cell>
          <cell r="T1051" t="str">
            <v>No Students</v>
          </cell>
          <cell r="U1051" t="str">
            <v>No Students</v>
          </cell>
          <cell r="V1051" t="str">
            <v>No Students</v>
          </cell>
          <cell r="W1051" t="str">
            <v>No Students</v>
          </cell>
          <cell r="X1051" t="str">
            <v>No Students</v>
          </cell>
          <cell r="Y1051" t="str">
            <v>No Students</v>
          </cell>
          <cell r="Z1051" t="str">
            <v>No Students</v>
          </cell>
          <cell r="AA1051" t="str">
            <v>No Students</v>
          </cell>
          <cell r="AB1051" t="str">
            <v>No Students</v>
          </cell>
          <cell r="AC1051" t="str">
            <v>No Students</v>
          </cell>
          <cell r="AD1051" t="str">
            <v>No Students</v>
          </cell>
          <cell r="AE1051" t="str">
            <v>No Students</v>
          </cell>
          <cell r="AF1051" t="str">
            <v>N&lt;10</v>
          </cell>
          <cell r="AG1051">
            <v>0.75</v>
          </cell>
        </row>
        <row r="1052">
          <cell r="C1052">
            <v>2233</v>
          </cell>
          <cell r="D1052" t="str">
            <v>Mansfield Elem and High School</v>
          </cell>
          <cell r="E1052">
            <v>6</v>
          </cell>
          <cell r="F1052">
            <v>0</v>
          </cell>
          <cell r="G1052">
            <v>12</v>
          </cell>
          <cell r="H1052">
            <v>7</v>
          </cell>
          <cell r="I1052">
            <v>7</v>
          </cell>
          <cell r="J1052">
            <v>4</v>
          </cell>
          <cell r="K1052">
            <v>11</v>
          </cell>
          <cell r="L1052">
            <v>9</v>
          </cell>
          <cell r="M1052">
            <v>5</v>
          </cell>
          <cell r="N1052">
            <v>6</v>
          </cell>
          <cell r="O1052">
            <v>5</v>
          </cell>
          <cell r="P1052">
            <v>7</v>
          </cell>
          <cell r="Q1052">
            <v>11</v>
          </cell>
          <cell r="R1052">
            <v>7</v>
          </cell>
          <cell r="S1052" t="str">
            <v>N&lt;10</v>
          </cell>
          <cell r="T1052" t="str">
            <v>No Students</v>
          </cell>
          <cell r="U1052" t="str">
            <v>N&lt;10</v>
          </cell>
          <cell r="V1052" t="str">
            <v>N&lt;10</v>
          </cell>
          <cell r="W1052" t="str">
            <v>N&lt;10</v>
          </cell>
          <cell r="X1052" t="str">
            <v>N&lt;10</v>
          </cell>
          <cell r="Y1052">
            <v>10</v>
          </cell>
          <cell r="Z1052" t="str">
            <v>N&lt;10</v>
          </cell>
          <cell r="AA1052" t="str">
            <v>N&lt;10</v>
          </cell>
          <cell r="AB1052" t="str">
            <v>N&lt;10</v>
          </cell>
          <cell r="AC1052" t="str">
            <v>N&lt;10</v>
          </cell>
          <cell r="AD1052" t="str">
            <v>N&lt;10</v>
          </cell>
          <cell r="AE1052" t="str">
            <v>N&lt;10</v>
          </cell>
          <cell r="AF1052" t="str">
            <v>N&lt;10</v>
          </cell>
          <cell r="AG1052">
            <v>0.69069999999999998</v>
          </cell>
        </row>
        <row r="1053">
          <cell r="C1053">
            <v>2196</v>
          </cell>
          <cell r="D1053" t="str">
            <v>Manson Elementary</v>
          </cell>
          <cell r="E1053">
            <v>37</v>
          </cell>
          <cell r="F1053">
            <v>0</v>
          </cell>
          <cell r="G1053">
            <v>44</v>
          </cell>
          <cell r="H1053">
            <v>44</v>
          </cell>
          <cell r="I1053">
            <v>53</v>
          </cell>
          <cell r="J1053">
            <v>31</v>
          </cell>
          <cell r="K1053">
            <v>48</v>
          </cell>
          <cell r="L1053">
            <v>0</v>
          </cell>
          <cell r="M1053">
            <v>0</v>
          </cell>
          <cell r="N1053">
            <v>0</v>
          </cell>
          <cell r="O1053">
            <v>0</v>
          </cell>
          <cell r="P1053">
            <v>0</v>
          </cell>
          <cell r="Q1053">
            <v>0</v>
          </cell>
          <cell r="R1053">
            <v>0</v>
          </cell>
          <cell r="S1053">
            <v>15</v>
          </cell>
          <cell r="T1053" t="str">
            <v>No Students</v>
          </cell>
          <cell r="U1053">
            <v>28</v>
          </cell>
          <cell r="V1053">
            <v>27</v>
          </cell>
          <cell r="W1053">
            <v>33</v>
          </cell>
          <cell r="X1053">
            <v>25</v>
          </cell>
          <cell r="Y1053">
            <v>29</v>
          </cell>
          <cell r="Z1053" t="str">
            <v>No Students</v>
          </cell>
          <cell r="AA1053" t="str">
            <v>No Students</v>
          </cell>
          <cell r="AB1053" t="str">
            <v>No Students</v>
          </cell>
          <cell r="AC1053" t="str">
            <v>No Students</v>
          </cell>
          <cell r="AD1053" t="str">
            <v>No Students</v>
          </cell>
          <cell r="AE1053" t="str">
            <v>No Students</v>
          </cell>
          <cell r="AF1053" t="str">
            <v>No Students</v>
          </cell>
          <cell r="AG1053">
            <v>0.6109</v>
          </cell>
        </row>
        <row r="1054">
          <cell r="C1054">
            <v>2623</v>
          </cell>
          <cell r="D1054" t="str">
            <v>Manson High School</v>
          </cell>
          <cell r="E1054">
            <v>0</v>
          </cell>
          <cell r="F1054">
            <v>0</v>
          </cell>
          <cell r="G1054">
            <v>0</v>
          </cell>
          <cell r="H1054">
            <v>0</v>
          </cell>
          <cell r="I1054">
            <v>0</v>
          </cell>
          <cell r="J1054">
            <v>0</v>
          </cell>
          <cell r="K1054">
            <v>0</v>
          </cell>
          <cell r="L1054">
            <v>0</v>
          </cell>
          <cell r="M1054">
            <v>0</v>
          </cell>
          <cell r="N1054">
            <v>0</v>
          </cell>
          <cell r="O1054">
            <v>64</v>
          </cell>
          <cell r="P1054">
            <v>55</v>
          </cell>
          <cell r="Q1054">
            <v>56</v>
          </cell>
          <cell r="R1054">
            <v>49</v>
          </cell>
          <cell r="S1054" t="str">
            <v>No Students</v>
          </cell>
          <cell r="T1054" t="str">
            <v>No Students</v>
          </cell>
          <cell r="U1054" t="str">
            <v>No Students</v>
          </cell>
          <cell r="V1054" t="str">
            <v>No Students</v>
          </cell>
          <cell r="W1054" t="str">
            <v>No Students</v>
          </cell>
          <cell r="X1054" t="str">
            <v>No Students</v>
          </cell>
          <cell r="Y1054" t="str">
            <v>No Students</v>
          </cell>
          <cell r="Z1054" t="str">
            <v>No Students</v>
          </cell>
          <cell r="AA1054" t="str">
            <v>No Students</v>
          </cell>
          <cell r="AB1054" t="str">
            <v>No Students</v>
          </cell>
          <cell r="AC1054">
            <v>43</v>
          </cell>
          <cell r="AD1054">
            <v>35</v>
          </cell>
          <cell r="AE1054">
            <v>38</v>
          </cell>
          <cell r="AF1054">
            <v>36</v>
          </cell>
          <cell r="AG1054">
            <v>0.67859999999999998</v>
          </cell>
        </row>
        <row r="1055">
          <cell r="C1055">
            <v>5286</v>
          </cell>
          <cell r="D1055" t="str">
            <v>Manson Middle School</v>
          </cell>
          <cell r="E1055">
            <v>0</v>
          </cell>
          <cell r="F1055">
            <v>0</v>
          </cell>
          <cell r="G1055">
            <v>0</v>
          </cell>
          <cell r="H1055">
            <v>0</v>
          </cell>
          <cell r="I1055">
            <v>0</v>
          </cell>
          <cell r="J1055">
            <v>0</v>
          </cell>
          <cell r="K1055">
            <v>0</v>
          </cell>
          <cell r="L1055">
            <v>40</v>
          </cell>
          <cell r="M1055">
            <v>45</v>
          </cell>
          <cell r="N1055">
            <v>50</v>
          </cell>
          <cell r="O1055">
            <v>0</v>
          </cell>
          <cell r="P1055">
            <v>0</v>
          </cell>
          <cell r="Q1055">
            <v>0</v>
          </cell>
          <cell r="R1055">
            <v>0</v>
          </cell>
          <cell r="S1055" t="str">
            <v>No Students</v>
          </cell>
          <cell r="T1055" t="str">
            <v>No Students</v>
          </cell>
          <cell r="U1055" t="str">
            <v>No Students</v>
          </cell>
          <cell r="V1055" t="str">
            <v>No Students</v>
          </cell>
          <cell r="W1055" t="str">
            <v>No Students</v>
          </cell>
          <cell r="X1055" t="str">
            <v>No Students</v>
          </cell>
          <cell r="Y1055" t="str">
            <v>No Students</v>
          </cell>
          <cell r="Z1055">
            <v>28</v>
          </cell>
          <cell r="AA1055">
            <v>34</v>
          </cell>
          <cell r="AB1055">
            <v>33</v>
          </cell>
          <cell r="AC1055" t="str">
            <v>No Students</v>
          </cell>
          <cell r="AD1055" t="str">
            <v>No Students</v>
          </cell>
          <cell r="AE1055" t="str">
            <v>No Students</v>
          </cell>
          <cell r="AF1055" t="str">
            <v>No Students</v>
          </cell>
          <cell r="AG1055">
            <v>0.70369999999999999</v>
          </cell>
        </row>
        <row r="1056">
          <cell r="C1056">
            <v>5444</v>
          </cell>
          <cell r="D1056" t="str">
            <v>Mary M. Knight School</v>
          </cell>
          <cell r="E1056">
            <v>12</v>
          </cell>
          <cell r="F1056">
            <v>0</v>
          </cell>
          <cell r="G1056">
            <v>11</v>
          </cell>
          <cell r="H1056">
            <v>20</v>
          </cell>
          <cell r="I1056">
            <v>17</v>
          </cell>
          <cell r="J1056">
            <v>13</v>
          </cell>
          <cell r="K1056">
            <v>18</v>
          </cell>
          <cell r="L1056">
            <v>13</v>
          </cell>
          <cell r="M1056">
            <v>15</v>
          </cell>
          <cell r="N1056">
            <v>10</v>
          </cell>
          <cell r="O1056">
            <v>16</v>
          </cell>
          <cell r="P1056">
            <v>6</v>
          </cell>
          <cell r="Q1056">
            <v>12</v>
          </cell>
          <cell r="R1056">
            <v>8</v>
          </cell>
          <cell r="S1056" t="str">
            <v>N&lt;10</v>
          </cell>
          <cell r="T1056" t="str">
            <v>No Students</v>
          </cell>
          <cell r="U1056" t="str">
            <v>N&lt;10</v>
          </cell>
          <cell r="V1056">
            <v>13</v>
          </cell>
          <cell r="W1056">
            <v>13</v>
          </cell>
          <cell r="X1056" t="str">
            <v>N&lt;10</v>
          </cell>
          <cell r="Y1056">
            <v>13</v>
          </cell>
          <cell r="Z1056" t="str">
            <v>N&lt;10</v>
          </cell>
          <cell r="AA1056">
            <v>10</v>
          </cell>
          <cell r="AB1056" t="str">
            <v>N&lt;10</v>
          </cell>
          <cell r="AC1056" t="str">
            <v>N&lt;10</v>
          </cell>
          <cell r="AD1056" t="str">
            <v>N&lt;10</v>
          </cell>
          <cell r="AE1056" t="str">
            <v>N&lt;10</v>
          </cell>
          <cell r="AF1056" t="str">
            <v>N&lt;10</v>
          </cell>
          <cell r="AG1056">
            <v>0.61399999999999999</v>
          </cell>
        </row>
        <row r="1057">
          <cell r="C1057">
            <v>5445</v>
          </cell>
          <cell r="D1057" t="str">
            <v>Washington Connections Academy</v>
          </cell>
          <cell r="E1057">
            <v>63</v>
          </cell>
          <cell r="F1057">
            <v>0</v>
          </cell>
          <cell r="G1057">
            <v>106</v>
          </cell>
          <cell r="H1057">
            <v>90</v>
          </cell>
          <cell r="I1057">
            <v>91</v>
          </cell>
          <cell r="J1057">
            <v>95</v>
          </cell>
          <cell r="K1057">
            <v>87</v>
          </cell>
          <cell r="L1057">
            <v>89</v>
          </cell>
          <cell r="M1057">
            <v>101</v>
          </cell>
          <cell r="N1057">
            <v>143</v>
          </cell>
          <cell r="O1057">
            <v>0</v>
          </cell>
          <cell r="P1057">
            <v>0</v>
          </cell>
          <cell r="Q1057">
            <v>0</v>
          </cell>
          <cell r="R1057">
            <v>0</v>
          </cell>
          <cell r="S1057" t="str">
            <v>N&lt;10</v>
          </cell>
          <cell r="T1057" t="str">
            <v>No Students</v>
          </cell>
          <cell r="U1057">
            <v>27</v>
          </cell>
          <cell r="V1057">
            <v>28</v>
          </cell>
          <cell r="W1057">
            <v>22</v>
          </cell>
          <cell r="X1057">
            <v>22</v>
          </cell>
          <cell r="Y1057">
            <v>17</v>
          </cell>
          <cell r="Z1057">
            <v>17</v>
          </cell>
          <cell r="AA1057">
            <v>17</v>
          </cell>
          <cell r="AB1057">
            <v>28</v>
          </cell>
          <cell r="AC1057" t="str">
            <v>No Students</v>
          </cell>
          <cell r="AD1057" t="str">
            <v>No Students</v>
          </cell>
          <cell r="AE1057" t="str">
            <v>No Students</v>
          </cell>
          <cell r="AF1057" t="str">
            <v>No Students</v>
          </cell>
          <cell r="AG1057">
            <v>0.2069</v>
          </cell>
        </row>
        <row r="1058">
          <cell r="C1058">
            <v>5446</v>
          </cell>
          <cell r="D1058" t="str">
            <v>Mary Walker Alternative Learning Experience</v>
          </cell>
          <cell r="E1058">
            <v>0</v>
          </cell>
          <cell r="F1058">
            <v>0</v>
          </cell>
          <cell r="G1058">
            <v>1</v>
          </cell>
          <cell r="H1058">
            <v>3</v>
          </cell>
          <cell r="I1058">
            <v>1</v>
          </cell>
          <cell r="J1058">
            <v>3</v>
          </cell>
          <cell r="K1058">
            <v>1</v>
          </cell>
          <cell r="L1058">
            <v>4</v>
          </cell>
          <cell r="M1058">
            <v>2</v>
          </cell>
          <cell r="N1058">
            <v>5</v>
          </cell>
          <cell r="O1058">
            <v>6</v>
          </cell>
          <cell r="P1058">
            <v>7</v>
          </cell>
          <cell r="Q1058">
            <v>9</v>
          </cell>
          <cell r="R1058">
            <v>12</v>
          </cell>
          <cell r="S1058" t="str">
            <v>No Students</v>
          </cell>
          <cell r="T1058" t="str">
            <v>No Students</v>
          </cell>
          <cell r="U1058" t="str">
            <v>N&lt;10</v>
          </cell>
          <cell r="V1058" t="str">
            <v>N&lt;10</v>
          </cell>
          <cell r="W1058" t="str">
            <v>N&lt;10</v>
          </cell>
          <cell r="X1058" t="str">
            <v>N&lt;10</v>
          </cell>
          <cell r="Y1058" t="str">
            <v>N&lt;10</v>
          </cell>
          <cell r="Z1058" t="str">
            <v>N&lt;10</v>
          </cell>
          <cell r="AA1058" t="str">
            <v>N&lt;10</v>
          </cell>
          <cell r="AB1058" t="str">
            <v>N&lt;10</v>
          </cell>
          <cell r="AC1058" t="str">
            <v>N&lt;10</v>
          </cell>
          <cell r="AD1058" t="str">
            <v>N&lt;10</v>
          </cell>
          <cell r="AE1058" t="str">
            <v>N&lt;10</v>
          </cell>
          <cell r="AF1058" t="str">
            <v>N&lt;10</v>
          </cell>
          <cell r="AG1058">
            <v>0.59260000000000002</v>
          </cell>
        </row>
        <row r="1059">
          <cell r="C1059">
            <v>3311</v>
          </cell>
          <cell r="D1059" t="str">
            <v>Mary Walker High School</v>
          </cell>
          <cell r="E1059">
            <v>0</v>
          </cell>
          <cell r="F1059">
            <v>0</v>
          </cell>
          <cell r="G1059">
            <v>0</v>
          </cell>
          <cell r="H1059">
            <v>0</v>
          </cell>
          <cell r="I1059">
            <v>0</v>
          </cell>
          <cell r="J1059">
            <v>0</v>
          </cell>
          <cell r="K1059">
            <v>0</v>
          </cell>
          <cell r="L1059">
            <v>0</v>
          </cell>
          <cell r="M1059">
            <v>0</v>
          </cell>
          <cell r="N1059">
            <v>0</v>
          </cell>
          <cell r="O1059">
            <v>31</v>
          </cell>
          <cell r="P1059">
            <v>49</v>
          </cell>
          <cell r="Q1059">
            <v>36</v>
          </cell>
          <cell r="R1059">
            <v>31</v>
          </cell>
          <cell r="S1059" t="str">
            <v>No Students</v>
          </cell>
          <cell r="T1059" t="str">
            <v>No Students</v>
          </cell>
          <cell r="U1059" t="str">
            <v>No Students</v>
          </cell>
          <cell r="V1059" t="str">
            <v>No Students</v>
          </cell>
          <cell r="W1059" t="str">
            <v>No Students</v>
          </cell>
          <cell r="X1059" t="str">
            <v>No Students</v>
          </cell>
          <cell r="Y1059" t="str">
            <v>No Students</v>
          </cell>
          <cell r="Z1059" t="str">
            <v>No Students</v>
          </cell>
          <cell r="AA1059" t="str">
            <v>No Students</v>
          </cell>
          <cell r="AB1059" t="str">
            <v>No Students</v>
          </cell>
          <cell r="AC1059">
            <v>19</v>
          </cell>
          <cell r="AD1059">
            <v>21</v>
          </cell>
          <cell r="AE1059">
            <v>23</v>
          </cell>
          <cell r="AF1059">
            <v>17</v>
          </cell>
          <cell r="AG1059">
            <v>0.54420000000000002</v>
          </cell>
        </row>
        <row r="1060">
          <cell r="C1060">
            <v>2297</v>
          </cell>
          <cell r="D1060" t="str">
            <v>Springdale Elementary</v>
          </cell>
          <cell r="E1060">
            <v>32</v>
          </cell>
          <cell r="F1060">
            <v>0</v>
          </cell>
          <cell r="G1060">
            <v>36</v>
          </cell>
          <cell r="H1060">
            <v>27</v>
          </cell>
          <cell r="I1060">
            <v>40</v>
          </cell>
          <cell r="J1060">
            <v>34</v>
          </cell>
          <cell r="K1060">
            <v>23</v>
          </cell>
          <cell r="L1060">
            <v>0</v>
          </cell>
          <cell r="M1060">
            <v>0</v>
          </cell>
          <cell r="N1060">
            <v>0</v>
          </cell>
          <cell r="O1060">
            <v>0</v>
          </cell>
          <cell r="P1060">
            <v>0</v>
          </cell>
          <cell r="Q1060">
            <v>0</v>
          </cell>
          <cell r="R1060">
            <v>0</v>
          </cell>
          <cell r="S1060" t="str">
            <v>N&lt;10</v>
          </cell>
          <cell r="T1060" t="str">
            <v>No Students</v>
          </cell>
          <cell r="U1060">
            <v>23</v>
          </cell>
          <cell r="V1060">
            <v>13</v>
          </cell>
          <cell r="W1060">
            <v>30</v>
          </cell>
          <cell r="X1060">
            <v>25</v>
          </cell>
          <cell r="Y1060">
            <v>15</v>
          </cell>
          <cell r="Z1060" t="str">
            <v>No Students</v>
          </cell>
          <cell r="AA1060" t="str">
            <v>No Students</v>
          </cell>
          <cell r="AB1060" t="str">
            <v>No Students</v>
          </cell>
          <cell r="AC1060" t="str">
            <v>No Students</v>
          </cell>
          <cell r="AD1060" t="str">
            <v>No Students</v>
          </cell>
          <cell r="AE1060" t="str">
            <v>No Students</v>
          </cell>
          <cell r="AF1060" t="str">
            <v>No Students</v>
          </cell>
          <cell r="AG1060">
            <v>0.58850000000000002</v>
          </cell>
        </row>
        <row r="1061">
          <cell r="C1061">
            <v>3894</v>
          </cell>
          <cell r="D1061" t="str">
            <v>Springdale Middle School</v>
          </cell>
          <cell r="E1061">
            <v>0</v>
          </cell>
          <cell r="F1061">
            <v>0</v>
          </cell>
          <cell r="G1061">
            <v>0</v>
          </cell>
          <cell r="H1061">
            <v>0</v>
          </cell>
          <cell r="I1061">
            <v>0</v>
          </cell>
          <cell r="J1061">
            <v>0</v>
          </cell>
          <cell r="K1061">
            <v>0</v>
          </cell>
          <cell r="L1061">
            <v>42</v>
          </cell>
          <cell r="M1061">
            <v>34</v>
          </cell>
          <cell r="N1061">
            <v>43</v>
          </cell>
          <cell r="O1061">
            <v>0</v>
          </cell>
          <cell r="P1061">
            <v>0</v>
          </cell>
          <cell r="Q1061">
            <v>0</v>
          </cell>
          <cell r="R1061">
            <v>0</v>
          </cell>
          <cell r="S1061" t="str">
            <v>No Students</v>
          </cell>
          <cell r="T1061" t="str">
            <v>No Students</v>
          </cell>
          <cell r="U1061" t="str">
            <v>No Students</v>
          </cell>
          <cell r="V1061" t="str">
            <v>No Students</v>
          </cell>
          <cell r="W1061" t="str">
            <v>No Students</v>
          </cell>
          <cell r="X1061" t="str">
            <v>No Students</v>
          </cell>
          <cell r="Y1061" t="str">
            <v>No Students</v>
          </cell>
          <cell r="Z1061">
            <v>31</v>
          </cell>
          <cell r="AA1061">
            <v>17</v>
          </cell>
          <cell r="AB1061">
            <v>32</v>
          </cell>
          <cell r="AC1061" t="str">
            <v>No Students</v>
          </cell>
          <cell r="AD1061" t="str">
            <v>No Students</v>
          </cell>
          <cell r="AE1061" t="str">
            <v>No Students</v>
          </cell>
          <cell r="AF1061" t="str">
            <v>No Students</v>
          </cell>
          <cell r="AG1061">
            <v>0.67230000000000001</v>
          </cell>
        </row>
        <row r="1062">
          <cell r="C1062">
            <v>1656</v>
          </cell>
          <cell r="D1062" t="str">
            <v>10th Street School</v>
          </cell>
          <cell r="E1062">
            <v>0</v>
          </cell>
          <cell r="F1062">
            <v>0</v>
          </cell>
          <cell r="G1062">
            <v>0</v>
          </cell>
          <cell r="H1062">
            <v>0</v>
          </cell>
          <cell r="I1062">
            <v>0</v>
          </cell>
          <cell r="J1062">
            <v>0</v>
          </cell>
          <cell r="K1062">
            <v>0</v>
          </cell>
          <cell r="L1062">
            <v>58</v>
          </cell>
          <cell r="M1062">
            <v>53</v>
          </cell>
          <cell r="N1062">
            <v>47</v>
          </cell>
          <cell r="O1062">
            <v>0</v>
          </cell>
          <cell r="P1062">
            <v>0</v>
          </cell>
          <cell r="Q1062">
            <v>0</v>
          </cell>
          <cell r="R1062">
            <v>0</v>
          </cell>
          <cell r="S1062" t="str">
            <v>No Students</v>
          </cell>
          <cell r="T1062" t="str">
            <v>No Students</v>
          </cell>
          <cell r="U1062" t="str">
            <v>No Students</v>
          </cell>
          <cell r="V1062" t="str">
            <v>No Students</v>
          </cell>
          <cell r="W1062" t="str">
            <v>No Students</v>
          </cell>
          <cell r="X1062" t="str">
            <v>No Students</v>
          </cell>
          <cell r="Y1062" t="str">
            <v>No Students</v>
          </cell>
          <cell r="Z1062">
            <v>26</v>
          </cell>
          <cell r="AA1062">
            <v>17</v>
          </cell>
          <cell r="AB1062">
            <v>19</v>
          </cell>
          <cell r="AC1062" t="str">
            <v>No Students</v>
          </cell>
          <cell r="AD1062" t="str">
            <v>No Students</v>
          </cell>
          <cell r="AE1062" t="str">
            <v>No Students</v>
          </cell>
          <cell r="AF1062" t="str">
            <v>No Students</v>
          </cell>
          <cell r="AG1062">
            <v>0.39240000000000003</v>
          </cell>
        </row>
        <row r="1063">
          <cell r="C1063">
            <v>4454</v>
          </cell>
          <cell r="D1063" t="str">
            <v>Allen Creek Elementary School</v>
          </cell>
          <cell r="E1063">
            <v>55</v>
          </cell>
          <cell r="F1063">
            <v>0</v>
          </cell>
          <cell r="G1063">
            <v>68</v>
          </cell>
          <cell r="H1063">
            <v>67</v>
          </cell>
          <cell r="I1063">
            <v>74</v>
          </cell>
          <cell r="J1063">
            <v>82</v>
          </cell>
          <cell r="K1063">
            <v>79</v>
          </cell>
          <cell r="L1063">
            <v>0</v>
          </cell>
          <cell r="M1063">
            <v>0</v>
          </cell>
          <cell r="N1063">
            <v>0</v>
          </cell>
          <cell r="O1063">
            <v>0</v>
          </cell>
          <cell r="P1063">
            <v>0</v>
          </cell>
          <cell r="Q1063">
            <v>0</v>
          </cell>
          <cell r="R1063">
            <v>0</v>
          </cell>
          <cell r="S1063">
            <v>26</v>
          </cell>
          <cell r="T1063" t="str">
            <v>No Students</v>
          </cell>
          <cell r="U1063">
            <v>34</v>
          </cell>
          <cell r="V1063">
            <v>27</v>
          </cell>
          <cell r="W1063">
            <v>33</v>
          </cell>
          <cell r="X1063">
            <v>39</v>
          </cell>
          <cell r="Y1063">
            <v>42</v>
          </cell>
          <cell r="Z1063" t="str">
            <v>No Students</v>
          </cell>
          <cell r="AA1063" t="str">
            <v>No Students</v>
          </cell>
          <cell r="AB1063" t="str">
            <v>No Students</v>
          </cell>
          <cell r="AC1063" t="str">
            <v>No Students</v>
          </cell>
          <cell r="AD1063" t="str">
            <v>No Students</v>
          </cell>
          <cell r="AE1063" t="str">
            <v>No Students</v>
          </cell>
          <cell r="AF1063" t="str">
            <v>No Students</v>
          </cell>
          <cell r="AG1063">
            <v>0.47289999999999999</v>
          </cell>
        </row>
        <row r="1064">
          <cell r="C1064">
            <v>3059</v>
          </cell>
          <cell r="D1064" t="str">
            <v>Cascade Elementary</v>
          </cell>
          <cell r="E1064">
            <v>73</v>
          </cell>
          <cell r="F1064">
            <v>0</v>
          </cell>
          <cell r="G1064">
            <v>63</v>
          </cell>
          <cell r="H1064">
            <v>60</v>
          </cell>
          <cell r="I1064">
            <v>67</v>
          </cell>
          <cell r="J1064">
            <v>66</v>
          </cell>
          <cell r="K1064">
            <v>83</v>
          </cell>
          <cell r="L1064">
            <v>0</v>
          </cell>
          <cell r="M1064">
            <v>0</v>
          </cell>
          <cell r="N1064">
            <v>0</v>
          </cell>
          <cell r="O1064">
            <v>0</v>
          </cell>
          <cell r="P1064">
            <v>0</v>
          </cell>
          <cell r="Q1064">
            <v>0</v>
          </cell>
          <cell r="R1064">
            <v>0</v>
          </cell>
          <cell r="S1064">
            <v>33</v>
          </cell>
          <cell r="T1064" t="str">
            <v>No Students</v>
          </cell>
          <cell r="U1064">
            <v>32</v>
          </cell>
          <cell r="V1064">
            <v>35</v>
          </cell>
          <cell r="W1064">
            <v>32</v>
          </cell>
          <cell r="X1064">
            <v>34</v>
          </cell>
          <cell r="Y1064">
            <v>52</v>
          </cell>
          <cell r="Z1064" t="str">
            <v>No Students</v>
          </cell>
          <cell r="AA1064" t="str">
            <v>No Students</v>
          </cell>
          <cell r="AB1064" t="str">
            <v>No Students</v>
          </cell>
          <cell r="AC1064" t="str">
            <v>No Students</v>
          </cell>
          <cell r="AD1064" t="str">
            <v>No Students</v>
          </cell>
          <cell r="AE1064" t="str">
            <v>No Students</v>
          </cell>
          <cell r="AF1064" t="str">
            <v>No Students</v>
          </cell>
          <cell r="AG1064">
            <v>0.52910000000000001</v>
          </cell>
        </row>
        <row r="1065">
          <cell r="C1065">
            <v>4357</v>
          </cell>
          <cell r="D1065" t="str">
            <v>Cedarcrest School</v>
          </cell>
          <cell r="E1065">
            <v>0</v>
          </cell>
          <cell r="F1065">
            <v>0</v>
          </cell>
          <cell r="G1065">
            <v>0</v>
          </cell>
          <cell r="H1065">
            <v>0</v>
          </cell>
          <cell r="I1065">
            <v>0</v>
          </cell>
          <cell r="J1065">
            <v>0</v>
          </cell>
          <cell r="K1065">
            <v>0</v>
          </cell>
          <cell r="L1065">
            <v>262</v>
          </cell>
          <cell r="M1065">
            <v>253</v>
          </cell>
          <cell r="N1065">
            <v>246</v>
          </cell>
          <cell r="O1065">
            <v>0</v>
          </cell>
          <cell r="P1065">
            <v>0</v>
          </cell>
          <cell r="Q1065">
            <v>0</v>
          </cell>
          <cell r="R1065">
            <v>0</v>
          </cell>
          <cell r="S1065" t="str">
            <v>No Students</v>
          </cell>
          <cell r="T1065" t="str">
            <v>No Students</v>
          </cell>
          <cell r="U1065" t="str">
            <v>No Students</v>
          </cell>
          <cell r="V1065" t="str">
            <v>No Students</v>
          </cell>
          <cell r="W1065" t="str">
            <v>No Students</v>
          </cell>
          <cell r="X1065" t="str">
            <v>No Students</v>
          </cell>
          <cell r="Y1065" t="str">
            <v>No Students</v>
          </cell>
          <cell r="Z1065">
            <v>126</v>
          </cell>
          <cell r="AA1065">
            <v>120</v>
          </cell>
          <cell r="AB1065">
            <v>119</v>
          </cell>
          <cell r="AC1065" t="str">
            <v>No Students</v>
          </cell>
          <cell r="AD1065" t="str">
            <v>No Students</v>
          </cell>
          <cell r="AE1065" t="str">
            <v>No Students</v>
          </cell>
          <cell r="AF1065" t="str">
            <v>No Students</v>
          </cell>
          <cell r="AG1065">
            <v>0.47960000000000003</v>
          </cell>
        </row>
        <row r="1066">
          <cell r="C1066">
            <v>1895</v>
          </cell>
          <cell r="D1066" t="str">
            <v>ECEAP</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t="str">
            <v>No Students</v>
          </cell>
          <cell r="T1066" t="str">
            <v>No Students</v>
          </cell>
          <cell r="U1066" t="str">
            <v>No Students</v>
          </cell>
          <cell r="V1066" t="str">
            <v>No Students</v>
          </cell>
          <cell r="W1066" t="str">
            <v>No Students</v>
          </cell>
          <cell r="X1066" t="str">
            <v>No Students</v>
          </cell>
          <cell r="Y1066" t="str">
            <v>No Students</v>
          </cell>
          <cell r="Z1066" t="str">
            <v>No Students</v>
          </cell>
          <cell r="AA1066" t="str">
            <v>No Students</v>
          </cell>
          <cell r="AB1066" t="str">
            <v>No Students</v>
          </cell>
          <cell r="AC1066" t="str">
            <v>No Students</v>
          </cell>
          <cell r="AD1066" t="str">
            <v>No Students</v>
          </cell>
          <cell r="AE1066" t="str">
            <v>No Students</v>
          </cell>
          <cell r="AF1066" t="str">
            <v>No Students</v>
          </cell>
          <cell r="AG1066" t="str">
            <v>No % for 23-24</v>
          </cell>
        </row>
        <row r="1067">
          <cell r="C1067">
            <v>5123</v>
          </cell>
          <cell r="D1067" t="str">
            <v>Grove Elementary</v>
          </cell>
          <cell r="E1067">
            <v>48</v>
          </cell>
          <cell r="F1067">
            <v>0</v>
          </cell>
          <cell r="G1067">
            <v>64</v>
          </cell>
          <cell r="H1067">
            <v>51</v>
          </cell>
          <cell r="I1067">
            <v>65</v>
          </cell>
          <cell r="J1067">
            <v>58</v>
          </cell>
          <cell r="K1067">
            <v>70</v>
          </cell>
          <cell r="L1067">
            <v>0</v>
          </cell>
          <cell r="M1067">
            <v>0</v>
          </cell>
          <cell r="N1067">
            <v>0</v>
          </cell>
          <cell r="O1067">
            <v>0</v>
          </cell>
          <cell r="P1067">
            <v>0</v>
          </cell>
          <cell r="Q1067">
            <v>0</v>
          </cell>
          <cell r="R1067">
            <v>0</v>
          </cell>
          <cell r="S1067">
            <v>20</v>
          </cell>
          <cell r="T1067" t="str">
            <v>No Students</v>
          </cell>
          <cell r="U1067">
            <v>24</v>
          </cell>
          <cell r="V1067">
            <v>25</v>
          </cell>
          <cell r="W1067">
            <v>33</v>
          </cell>
          <cell r="X1067">
            <v>33</v>
          </cell>
          <cell r="Y1067">
            <v>34</v>
          </cell>
          <cell r="Z1067" t="str">
            <v>No Students</v>
          </cell>
          <cell r="AA1067" t="str">
            <v>No Students</v>
          </cell>
          <cell r="AB1067" t="str">
            <v>No Students</v>
          </cell>
          <cell r="AC1067" t="str">
            <v>No Students</v>
          </cell>
          <cell r="AD1067" t="str">
            <v>No Students</v>
          </cell>
          <cell r="AE1067" t="str">
            <v>No Students</v>
          </cell>
          <cell r="AF1067" t="str">
            <v>No Students</v>
          </cell>
          <cell r="AG1067">
            <v>0.47470000000000001</v>
          </cell>
        </row>
        <row r="1068">
          <cell r="C1068">
            <v>1657</v>
          </cell>
          <cell r="D1068" t="str">
            <v>Heritage School</v>
          </cell>
          <cell r="E1068">
            <v>0</v>
          </cell>
          <cell r="F1068">
            <v>0</v>
          </cell>
          <cell r="G1068">
            <v>0</v>
          </cell>
          <cell r="H1068">
            <v>0</v>
          </cell>
          <cell r="I1068">
            <v>0</v>
          </cell>
          <cell r="J1068">
            <v>0</v>
          </cell>
          <cell r="K1068">
            <v>0</v>
          </cell>
          <cell r="L1068">
            <v>0</v>
          </cell>
          <cell r="M1068">
            <v>0</v>
          </cell>
          <cell r="N1068">
            <v>0</v>
          </cell>
          <cell r="O1068">
            <v>17</v>
          </cell>
          <cell r="P1068">
            <v>16</v>
          </cell>
          <cell r="Q1068">
            <v>29</v>
          </cell>
          <cell r="R1068">
            <v>23</v>
          </cell>
          <cell r="S1068" t="str">
            <v>No Students</v>
          </cell>
          <cell r="T1068" t="str">
            <v>No Students</v>
          </cell>
          <cell r="U1068" t="str">
            <v>No Students</v>
          </cell>
          <cell r="V1068" t="str">
            <v>No Students</v>
          </cell>
          <cell r="W1068" t="str">
            <v>No Students</v>
          </cell>
          <cell r="X1068" t="str">
            <v>No Students</v>
          </cell>
          <cell r="Y1068" t="str">
            <v>No Students</v>
          </cell>
          <cell r="Z1068" t="str">
            <v>No Students</v>
          </cell>
          <cell r="AA1068" t="str">
            <v>No Students</v>
          </cell>
          <cell r="AB1068" t="str">
            <v>No Students</v>
          </cell>
          <cell r="AC1068">
            <v>16</v>
          </cell>
          <cell r="AD1068">
            <v>14</v>
          </cell>
          <cell r="AE1068">
            <v>25</v>
          </cell>
          <cell r="AF1068">
            <v>17</v>
          </cell>
          <cell r="AG1068">
            <v>0.84709999999999996</v>
          </cell>
        </row>
        <row r="1069">
          <cell r="C1069">
            <v>4323</v>
          </cell>
          <cell r="D1069" t="str">
            <v>Kellogg Marsh Elementary School</v>
          </cell>
          <cell r="E1069">
            <v>60</v>
          </cell>
          <cell r="F1069">
            <v>0</v>
          </cell>
          <cell r="G1069">
            <v>94</v>
          </cell>
          <cell r="H1069">
            <v>68</v>
          </cell>
          <cell r="I1069">
            <v>75</v>
          </cell>
          <cell r="J1069">
            <v>72</v>
          </cell>
          <cell r="K1069">
            <v>88</v>
          </cell>
          <cell r="L1069">
            <v>0</v>
          </cell>
          <cell r="M1069">
            <v>0</v>
          </cell>
          <cell r="N1069">
            <v>0</v>
          </cell>
          <cell r="O1069">
            <v>0</v>
          </cell>
          <cell r="P1069">
            <v>0</v>
          </cell>
          <cell r="Q1069">
            <v>0</v>
          </cell>
          <cell r="R1069">
            <v>0</v>
          </cell>
          <cell r="S1069">
            <v>34</v>
          </cell>
          <cell r="T1069" t="str">
            <v>No Students</v>
          </cell>
          <cell r="U1069">
            <v>49</v>
          </cell>
          <cell r="V1069">
            <v>39</v>
          </cell>
          <cell r="W1069">
            <v>41</v>
          </cell>
          <cell r="X1069">
            <v>39</v>
          </cell>
          <cell r="Y1069">
            <v>57</v>
          </cell>
          <cell r="Z1069" t="str">
            <v>No Students</v>
          </cell>
          <cell r="AA1069" t="str">
            <v>No Students</v>
          </cell>
          <cell r="AB1069" t="str">
            <v>No Students</v>
          </cell>
          <cell r="AC1069" t="str">
            <v>No Students</v>
          </cell>
          <cell r="AD1069" t="str">
            <v>No Students</v>
          </cell>
          <cell r="AE1069" t="str">
            <v>No Students</v>
          </cell>
          <cell r="AF1069" t="str">
            <v>No Students</v>
          </cell>
          <cell r="AG1069">
            <v>0.56669999999999998</v>
          </cell>
        </row>
        <row r="1070">
          <cell r="C1070">
            <v>1927</v>
          </cell>
          <cell r="D1070" t="str">
            <v>Legacy High School</v>
          </cell>
          <cell r="E1070">
            <v>0</v>
          </cell>
          <cell r="F1070">
            <v>0</v>
          </cell>
          <cell r="G1070">
            <v>0</v>
          </cell>
          <cell r="H1070">
            <v>0</v>
          </cell>
          <cell r="I1070">
            <v>0</v>
          </cell>
          <cell r="J1070">
            <v>0</v>
          </cell>
          <cell r="K1070">
            <v>0</v>
          </cell>
          <cell r="L1070">
            <v>0</v>
          </cell>
          <cell r="M1070">
            <v>0</v>
          </cell>
          <cell r="N1070">
            <v>0</v>
          </cell>
          <cell r="O1070">
            <v>22</v>
          </cell>
          <cell r="P1070">
            <v>65</v>
          </cell>
          <cell r="Q1070">
            <v>51</v>
          </cell>
          <cell r="R1070">
            <v>72</v>
          </cell>
          <cell r="S1070" t="str">
            <v>No Students</v>
          </cell>
          <cell r="T1070" t="str">
            <v>No Students</v>
          </cell>
          <cell r="U1070" t="str">
            <v>No Students</v>
          </cell>
          <cell r="V1070" t="str">
            <v>No Students</v>
          </cell>
          <cell r="W1070" t="str">
            <v>No Students</v>
          </cell>
          <cell r="X1070" t="str">
            <v>No Students</v>
          </cell>
          <cell r="Y1070" t="str">
            <v>No Students</v>
          </cell>
          <cell r="Z1070" t="str">
            <v>No Students</v>
          </cell>
          <cell r="AA1070" t="str">
            <v>No Students</v>
          </cell>
          <cell r="AB1070" t="str">
            <v>No Students</v>
          </cell>
          <cell r="AC1070">
            <v>18</v>
          </cell>
          <cell r="AD1070">
            <v>38</v>
          </cell>
          <cell r="AE1070">
            <v>31</v>
          </cell>
          <cell r="AF1070">
            <v>37</v>
          </cell>
          <cell r="AG1070">
            <v>0.59050000000000002</v>
          </cell>
        </row>
        <row r="1071">
          <cell r="C1071">
            <v>3964</v>
          </cell>
          <cell r="D1071" t="str">
            <v>Liberty Elementary</v>
          </cell>
          <cell r="E1071">
            <v>55</v>
          </cell>
          <cell r="F1071">
            <v>0</v>
          </cell>
          <cell r="G1071">
            <v>73</v>
          </cell>
          <cell r="H1071">
            <v>71</v>
          </cell>
          <cell r="I1071">
            <v>96</v>
          </cell>
          <cell r="J1071">
            <v>59</v>
          </cell>
          <cell r="K1071">
            <v>71</v>
          </cell>
          <cell r="L1071">
            <v>0</v>
          </cell>
          <cell r="M1071">
            <v>0</v>
          </cell>
          <cell r="N1071">
            <v>0</v>
          </cell>
          <cell r="O1071">
            <v>0</v>
          </cell>
          <cell r="P1071">
            <v>0</v>
          </cell>
          <cell r="Q1071">
            <v>0</v>
          </cell>
          <cell r="R1071">
            <v>0</v>
          </cell>
          <cell r="S1071">
            <v>37</v>
          </cell>
          <cell r="T1071" t="str">
            <v>No Students</v>
          </cell>
          <cell r="U1071">
            <v>42</v>
          </cell>
          <cell r="V1071">
            <v>50</v>
          </cell>
          <cell r="W1071">
            <v>63</v>
          </cell>
          <cell r="X1071">
            <v>46</v>
          </cell>
          <cell r="Y1071">
            <v>50</v>
          </cell>
          <cell r="Z1071" t="str">
            <v>No Students</v>
          </cell>
          <cell r="AA1071" t="str">
            <v>No Students</v>
          </cell>
          <cell r="AB1071" t="str">
            <v>No Students</v>
          </cell>
          <cell r="AC1071" t="str">
            <v>No Students</v>
          </cell>
          <cell r="AD1071" t="str">
            <v>No Students</v>
          </cell>
          <cell r="AE1071" t="str">
            <v>No Students</v>
          </cell>
          <cell r="AF1071" t="str">
            <v>No Students</v>
          </cell>
          <cell r="AG1071">
            <v>0.67759999999999998</v>
          </cell>
        </row>
        <row r="1072">
          <cell r="C1072">
            <v>4150</v>
          </cell>
          <cell r="D1072" t="str">
            <v>Marshall Elementary</v>
          </cell>
          <cell r="E1072">
            <v>52</v>
          </cell>
          <cell r="F1072">
            <v>0</v>
          </cell>
          <cell r="G1072">
            <v>70</v>
          </cell>
          <cell r="H1072">
            <v>73</v>
          </cell>
          <cell r="I1072">
            <v>58</v>
          </cell>
          <cell r="J1072">
            <v>46</v>
          </cell>
          <cell r="K1072">
            <v>58</v>
          </cell>
          <cell r="L1072">
            <v>0</v>
          </cell>
          <cell r="M1072">
            <v>0</v>
          </cell>
          <cell r="N1072">
            <v>0</v>
          </cell>
          <cell r="O1072">
            <v>0</v>
          </cell>
          <cell r="P1072">
            <v>0</v>
          </cell>
          <cell r="Q1072">
            <v>0</v>
          </cell>
          <cell r="R1072">
            <v>0</v>
          </cell>
          <cell r="S1072">
            <v>34</v>
          </cell>
          <cell r="T1072" t="str">
            <v>No Students</v>
          </cell>
          <cell r="U1072">
            <v>40</v>
          </cell>
          <cell r="V1072">
            <v>50</v>
          </cell>
          <cell r="W1072">
            <v>31</v>
          </cell>
          <cell r="X1072">
            <v>31</v>
          </cell>
          <cell r="Y1072">
            <v>44</v>
          </cell>
          <cell r="Z1072" t="str">
            <v>No Students</v>
          </cell>
          <cell r="AA1072" t="str">
            <v>No Students</v>
          </cell>
          <cell r="AB1072" t="str">
            <v>No Students</v>
          </cell>
          <cell r="AC1072" t="str">
            <v>No Students</v>
          </cell>
          <cell r="AD1072" t="str">
            <v>No Students</v>
          </cell>
          <cell r="AE1072" t="str">
            <v>No Students</v>
          </cell>
          <cell r="AF1072" t="str">
            <v>No Students</v>
          </cell>
          <cell r="AG1072">
            <v>0.64429999999999998</v>
          </cell>
        </row>
        <row r="1073">
          <cell r="C1073">
            <v>1862</v>
          </cell>
          <cell r="D1073" t="str">
            <v>Marysville Coop Program</v>
          </cell>
          <cell r="E1073">
            <v>8</v>
          </cell>
          <cell r="F1073">
            <v>0</v>
          </cell>
          <cell r="G1073">
            <v>21</v>
          </cell>
          <cell r="H1073">
            <v>26</v>
          </cell>
          <cell r="I1073">
            <v>19</v>
          </cell>
          <cell r="J1073">
            <v>16</v>
          </cell>
          <cell r="K1073">
            <v>35</v>
          </cell>
          <cell r="L1073">
            <v>0</v>
          </cell>
          <cell r="M1073">
            <v>0</v>
          </cell>
          <cell r="N1073">
            <v>0</v>
          </cell>
          <cell r="O1073">
            <v>0</v>
          </cell>
          <cell r="P1073">
            <v>0</v>
          </cell>
          <cell r="Q1073">
            <v>0</v>
          </cell>
          <cell r="R1073">
            <v>0</v>
          </cell>
          <cell r="S1073" t="str">
            <v>N&lt;10</v>
          </cell>
          <cell r="T1073" t="str">
            <v>No Students</v>
          </cell>
          <cell r="U1073" t="str">
            <v>N&lt;10</v>
          </cell>
          <cell r="V1073" t="str">
            <v>N&lt;10</v>
          </cell>
          <cell r="W1073" t="str">
            <v>N&lt;10</v>
          </cell>
          <cell r="X1073" t="str">
            <v>N&lt;10</v>
          </cell>
          <cell r="Y1073">
            <v>14</v>
          </cell>
          <cell r="Z1073" t="str">
            <v>No Students</v>
          </cell>
          <cell r="AA1073" t="str">
            <v>No Students</v>
          </cell>
          <cell r="AB1073" t="str">
            <v>No Students</v>
          </cell>
          <cell r="AC1073" t="str">
            <v>No Students</v>
          </cell>
          <cell r="AD1073" t="str">
            <v>No Students</v>
          </cell>
          <cell r="AE1073" t="str">
            <v>No Students</v>
          </cell>
          <cell r="AF1073" t="str">
            <v>No Students</v>
          </cell>
          <cell r="AG1073">
            <v>0.28799999999999998</v>
          </cell>
        </row>
        <row r="1074">
          <cell r="C1074">
            <v>5478</v>
          </cell>
          <cell r="D1074" t="str">
            <v>Marysville Getchell High School</v>
          </cell>
          <cell r="E1074">
            <v>0</v>
          </cell>
          <cell r="F1074">
            <v>0</v>
          </cell>
          <cell r="G1074">
            <v>0</v>
          </cell>
          <cell r="H1074">
            <v>0</v>
          </cell>
          <cell r="I1074">
            <v>0</v>
          </cell>
          <cell r="J1074">
            <v>0</v>
          </cell>
          <cell r="K1074">
            <v>0</v>
          </cell>
          <cell r="L1074">
            <v>0</v>
          </cell>
          <cell r="M1074">
            <v>0</v>
          </cell>
          <cell r="N1074">
            <v>0</v>
          </cell>
          <cell r="O1074">
            <v>378</v>
          </cell>
          <cell r="P1074">
            <v>416</v>
          </cell>
          <cell r="Q1074">
            <v>338</v>
          </cell>
          <cell r="R1074">
            <v>356</v>
          </cell>
          <cell r="S1074" t="str">
            <v>No Students</v>
          </cell>
          <cell r="T1074" t="str">
            <v>No Students</v>
          </cell>
          <cell r="U1074" t="str">
            <v>No Students</v>
          </cell>
          <cell r="V1074" t="str">
            <v>No Students</v>
          </cell>
          <cell r="W1074" t="str">
            <v>No Students</v>
          </cell>
          <cell r="X1074" t="str">
            <v>No Students</v>
          </cell>
          <cell r="Y1074" t="str">
            <v>No Students</v>
          </cell>
          <cell r="Z1074" t="str">
            <v>No Students</v>
          </cell>
          <cell r="AA1074" t="str">
            <v>No Students</v>
          </cell>
          <cell r="AB1074" t="str">
            <v>No Students</v>
          </cell>
          <cell r="AC1074">
            <v>197</v>
          </cell>
          <cell r="AD1074">
            <v>194</v>
          </cell>
          <cell r="AE1074">
            <v>151</v>
          </cell>
          <cell r="AF1074">
            <v>143</v>
          </cell>
          <cell r="AG1074">
            <v>0.46029999999999999</v>
          </cell>
        </row>
        <row r="1075">
          <cell r="C1075">
            <v>3355</v>
          </cell>
          <cell r="D1075" t="str">
            <v>Marysville Middle School</v>
          </cell>
          <cell r="E1075">
            <v>0</v>
          </cell>
          <cell r="F1075">
            <v>0</v>
          </cell>
          <cell r="G1075">
            <v>0</v>
          </cell>
          <cell r="H1075">
            <v>0</v>
          </cell>
          <cell r="I1075">
            <v>0</v>
          </cell>
          <cell r="J1075">
            <v>0</v>
          </cell>
          <cell r="K1075">
            <v>0</v>
          </cell>
          <cell r="L1075">
            <v>212</v>
          </cell>
          <cell r="M1075">
            <v>203</v>
          </cell>
          <cell r="N1075">
            <v>226</v>
          </cell>
          <cell r="O1075">
            <v>0</v>
          </cell>
          <cell r="P1075">
            <v>0</v>
          </cell>
          <cell r="Q1075">
            <v>0</v>
          </cell>
          <cell r="R1075">
            <v>0</v>
          </cell>
          <cell r="S1075" t="str">
            <v>No Students</v>
          </cell>
          <cell r="T1075" t="str">
            <v>No Students</v>
          </cell>
          <cell r="U1075" t="str">
            <v>No Students</v>
          </cell>
          <cell r="V1075" t="str">
            <v>No Students</v>
          </cell>
          <cell r="W1075" t="str">
            <v>No Students</v>
          </cell>
          <cell r="X1075" t="str">
            <v>No Students</v>
          </cell>
          <cell r="Y1075" t="str">
            <v>No Students</v>
          </cell>
          <cell r="Z1075">
            <v>135</v>
          </cell>
          <cell r="AA1075">
            <v>133</v>
          </cell>
          <cell r="AB1075">
            <v>142</v>
          </cell>
          <cell r="AC1075" t="str">
            <v>No Students</v>
          </cell>
          <cell r="AD1075" t="str">
            <v>No Students</v>
          </cell>
          <cell r="AE1075" t="str">
            <v>No Students</v>
          </cell>
          <cell r="AF1075" t="str">
            <v>No Students</v>
          </cell>
          <cell r="AG1075">
            <v>0.63959999999999995</v>
          </cell>
        </row>
        <row r="1076">
          <cell r="C1076">
            <v>5402</v>
          </cell>
          <cell r="D1076" t="str">
            <v>Marysville NWESD 189 Youth Engagement</v>
          </cell>
          <cell r="E1076">
            <v>0</v>
          </cell>
          <cell r="F1076">
            <v>0</v>
          </cell>
          <cell r="G1076">
            <v>0</v>
          </cell>
          <cell r="H1076">
            <v>0</v>
          </cell>
          <cell r="I1076">
            <v>0</v>
          </cell>
          <cell r="J1076">
            <v>0</v>
          </cell>
          <cell r="K1076">
            <v>0</v>
          </cell>
          <cell r="L1076">
            <v>0</v>
          </cell>
          <cell r="M1076">
            <v>0</v>
          </cell>
          <cell r="N1076">
            <v>0</v>
          </cell>
          <cell r="O1076">
            <v>0</v>
          </cell>
          <cell r="P1076">
            <v>0</v>
          </cell>
          <cell r="Q1076">
            <v>21</v>
          </cell>
          <cell r="R1076">
            <v>92</v>
          </cell>
          <cell r="S1076" t="str">
            <v>No Students</v>
          </cell>
          <cell r="T1076" t="str">
            <v>No Students</v>
          </cell>
          <cell r="U1076" t="str">
            <v>No Students</v>
          </cell>
          <cell r="V1076" t="str">
            <v>No Students</v>
          </cell>
          <cell r="W1076" t="str">
            <v>No Students</v>
          </cell>
          <cell r="X1076" t="str">
            <v>No Students</v>
          </cell>
          <cell r="Y1076" t="str">
            <v>No Students</v>
          </cell>
          <cell r="Z1076" t="str">
            <v>No Students</v>
          </cell>
          <cell r="AA1076" t="str">
            <v>No Students</v>
          </cell>
          <cell r="AB1076" t="str">
            <v>No Students</v>
          </cell>
          <cell r="AC1076" t="str">
            <v>No Students</v>
          </cell>
          <cell r="AD1076" t="str">
            <v>No Students</v>
          </cell>
          <cell r="AE1076">
            <v>15</v>
          </cell>
          <cell r="AF1076">
            <v>61</v>
          </cell>
          <cell r="AG1076">
            <v>0.67259999999999998</v>
          </cell>
        </row>
        <row r="1077">
          <cell r="C1077">
            <v>5731</v>
          </cell>
          <cell r="D1077" t="str">
            <v>Marysville Online High School</v>
          </cell>
          <cell r="E1077">
            <v>0</v>
          </cell>
          <cell r="F1077">
            <v>0</v>
          </cell>
          <cell r="G1077">
            <v>0</v>
          </cell>
          <cell r="H1077">
            <v>0</v>
          </cell>
          <cell r="I1077">
            <v>0</v>
          </cell>
          <cell r="J1077">
            <v>0</v>
          </cell>
          <cell r="K1077">
            <v>0</v>
          </cell>
          <cell r="L1077">
            <v>0</v>
          </cell>
          <cell r="M1077">
            <v>0</v>
          </cell>
          <cell r="N1077">
            <v>0</v>
          </cell>
          <cell r="O1077">
            <v>11</v>
          </cell>
          <cell r="P1077">
            <v>21</v>
          </cell>
          <cell r="Q1077">
            <v>23</v>
          </cell>
          <cell r="R1077">
            <v>13</v>
          </cell>
          <cell r="S1077" t="str">
            <v>No Students</v>
          </cell>
          <cell r="T1077" t="str">
            <v>No Students</v>
          </cell>
          <cell r="U1077" t="str">
            <v>No Students</v>
          </cell>
          <cell r="V1077" t="str">
            <v>No Students</v>
          </cell>
          <cell r="W1077" t="str">
            <v>No Students</v>
          </cell>
          <cell r="X1077" t="str">
            <v>No Students</v>
          </cell>
          <cell r="Y1077" t="str">
            <v>No Students</v>
          </cell>
          <cell r="Z1077" t="str">
            <v>No Students</v>
          </cell>
          <cell r="AA1077" t="str">
            <v>No Students</v>
          </cell>
          <cell r="AB1077" t="str">
            <v>No Students</v>
          </cell>
          <cell r="AC1077" t="str">
            <v>N&lt;10</v>
          </cell>
          <cell r="AD1077">
            <v>16</v>
          </cell>
          <cell r="AE1077" t="str">
            <v>N&lt;10</v>
          </cell>
          <cell r="AF1077" t="str">
            <v>N&lt;10</v>
          </cell>
          <cell r="AG1077">
            <v>0.48530000000000001</v>
          </cell>
        </row>
        <row r="1078">
          <cell r="C1078">
            <v>5213</v>
          </cell>
          <cell r="D1078" t="str">
            <v>Marysville Pilchuck High School</v>
          </cell>
          <cell r="E1078">
            <v>0</v>
          </cell>
          <cell r="F1078">
            <v>0</v>
          </cell>
          <cell r="G1078">
            <v>0</v>
          </cell>
          <cell r="H1078">
            <v>0</v>
          </cell>
          <cell r="I1078">
            <v>0</v>
          </cell>
          <cell r="J1078">
            <v>0</v>
          </cell>
          <cell r="K1078">
            <v>0</v>
          </cell>
          <cell r="L1078">
            <v>0</v>
          </cell>
          <cell r="M1078">
            <v>0</v>
          </cell>
          <cell r="N1078">
            <v>0</v>
          </cell>
          <cell r="O1078">
            <v>404</v>
          </cell>
          <cell r="P1078">
            <v>280</v>
          </cell>
          <cell r="Q1078">
            <v>270</v>
          </cell>
          <cell r="R1078">
            <v>264</v>
          </cell>
          <cell r="S1078" t="str">
            <v>No Students</v>
          </cell>
          <cell r="T1078" t="str">
            <v>No Students</v>
          </cell>
          <cell r="U1078" t="str">
            <v>No Students</v>
          </cell>
          <cell r="V1078" t="str">
            <v>No Students</v>
          </cell>
          <cell r="W1078" t="str">
            <v>No Students</v>
          </cell>
          <cell r="X1078" t="str">
            <v>No Students</v>
          </cell>
          <cell r="Y1078" t="str">
            <v>No Students</v>
          </cell>
          <cell r="Z1078" t="str">
            <v>No Students</v>
          </cell>
          <cell r="AA1078" t="str">
            <v>No Students</v>
          </cell>
          <cell r="AB1078" t="str">
            <v>No Students</v>
          </cell>
          <cell r="AC1078">
            <v>272</v>
          </cell>
          <cell r="AD1078">
            <v>175</v>
          </cell>
          <cell r="AE1078">
            <v>144</v>
          </cell>
          <cell r="AF1078">
            <v>149</v>
          </cell>
          <cell r="AG1078">
            <v>0.60760000000000003</v>
          </cell>
        </row>
        <row r="1079">
          <cell r="C1079">
            <v>1910</v>
          </cell>
          <cell r="D1079" t="str">
            <v>Marysville SD Special</v>
          </cell>
          <cell r="E1079">
            <v>0</v>
          </cell>
          <cell r="F1079">
            <v>0</v>
          </cell>
          <cell r="G1079">
            <v>0</v>
          </cell>
          <cell r="H1079">
            <v>1</v>
          </cell>
          <cell r="I1079">
            <v>0</v>
          </cell>
          <cell r="J1079">
            <v>1</v>
          </cell>
          <cell r="K1079">
            <v>1</v>
          </cell>
          <cell r="L1079">
            <v>1</v>
          </cell>
          <cell r="M1079">
            <v>3</v>
          </cell>
          <cell r="N1079">
            <v>2</v>
          </cell>
          <cell r="O1079">
            <v>0</v>
          </cell>
          <cell r="P1079">
            <v>3</v>
          </cell>
          <cell r="Q1079">
            <v>0</v>
          </cell>
          <cell r="R1079">
            <v>22</v>
          </cell>
          <cell r="S1079" t="str">
            <v>No Students</v>
          </cell>
          <cell r="T1079" t="str">
            <v>No Students</v>
          </cell>
          <cell r="U1079" t="str">
            <v>No Students</v>
          </cell>
          <cell r="V1079" t="str">
            <v>No Students</v>
          </cell>
          <cell r="W1079" t="str">
            <v>No Students</v>
          </cell>
          <cell r="X1079" t="str">
            <v>N&lt;10</v>
          </cell>
          <cell r="Y1079" t="str">
            <v>No Students</v>
          </cell>
          <cell r="Z1079" t="str">
            <v>N&lt;10</v>
          </cell>
          <cell r="AA1079" t="str">
            <v>N&lt;10</v>
          </cell>
          <cell r="AB1079" t="str">
            <v>N&lt;10</v>
          </cell>
          <cell r="AC1079" t="str">
            <v>No Students</v>
          </cell>
          <cell r="AD1079" t="str">
            <v>N&lt;10</v>
          </cell>
          <cell r="AE1079" t="str">
            <v>No Students</v>
          </cell>
          <cell r="AF1079" t="str">
            <v>N&lt;10</v>
          </cell>
          <cell r="AG1079">
            <v>0.38240000000000002</v>
          </cell>
        </row>
        <row r="1080">
          <cell r="C1080">
            <v>3651</v>
          </cell>
          <cell r="D1080" t="str">
            <v>Pinewood Elementary</v>
          </cell>
          <cell r="E1080">
            <v>56</v>
          </cell>
          <cell r="F1080">
            <v>0</v>
          </cell>
          <cell r="G1080">
            <v>71</v>
          </cell>
          <cell r="H1080">
            <v>80</v>
          </cell>
          <cell r="I1080">
            <v>76</v>
          </cell>
          <cell r="J1080">
            <v>80</v>
          </cell>
          <cell r="K1080">
            <v>102</v>
          </cell>
          <cell r="L1080">
            <v>0</v>
          </cell>
          <cell r="M1080">
            <v>0</v>
          </cell>
          <cell r="N1080">
            <v>0</v>
          </cell>
          <cell r="O1080">
            <v>0</v>
          </cell>
          <cell r="P1080">
            <v>0</v>
          </cell>
          <cell r="Q1080">
            <v>0</v>
          </cell>
          <cell r="R1080">
            <v>0</v>
          </cell>
          <cell r="S1080">
            <v>24</v>
          </cell>
          <cell r="T1080" t="str">
            <v>No Students</v>
          </cell>
          <cell r="U1080">
            <v>26</v>
          </cell>
          <cell r="V1080">
            <v>45</v>
          </cell>
          <cell r="W1080">
            <v>42</v>
          </cell>
          <cell r="X1080">
            <v>36</v>
          </cell>
          <cell r="Y1080">
            <v>61</v>
          </cell>
          <cell r="Z1080" t="str">
            <v>No Students</v>
          </cell>
          <cell r="AA1080" t="str">
            <v>No Students</v>
          </cell>
          <cell r="AB1080" t="str">
            <v>No Students</v>
          </cell>
          <cell r="AC1080" t="str">
            <v>No Students</v>
          </cell>
          <cell r="AD1080" t="str">
            <v>No Students</v>
          </cell>
          <cell r="AE1080" t="str">
            <v>No Students</v>
          </cell>
          <cell r="AF1080" t="str">
            <v>No Students</v>
          </cell>
          <cell r="AG1080">
            <v>0.50319999999999998</v>
          </cell>
        </row>
        <row r="1081">
          <cell r="C1081">
            <v>5350</v>
          </cell>
          <cell r="D1081" t="str">
            <v>Quil Ceda Tulalip Elementary</v>
          </cell>
          <cell r="E1081">
            <v>84</v>
          </cell>
          <cell r="F1081">
            <v>0</v>
          </cell>
          <cell r="G1081">
            <v>89</v>
          </cell>
          <cell r="H1081">
            <v>97</v>
          </cell>
          <cell r="I1081">
            <v>81</v>
          </cell>
          <cell r="J1081">
            <v>77</v>
          </cell>
          <cell r="K1081">
            <v>76</v>
          </cell>
          <cell r="L1081">
            <v>0</v>
          </cell>
          <cell r="M1081">
            <v>0</v>
          </cell>
          <cell r="N1081">
            <v>0</v>
          </cell>
          <cell r="O1081">
            <v>0</v>
          </cell>
          <cell r="P1081">
            <v>0</v>
          </cell>
          <cell r="Q1081">
            <v>0</v>
          </cell>
          <cell r="R1081">
            <v>0</v>
          </cell>
          <cell r="S1081">
            <v>36</v>
          </cell>
          <cell r="T1081" t="str">
            <v>No Students</v>
          </cell>
          <cell r="U1081">
            <v>54</v>
          </cell>
          <cell r="V1081">
            <v>65</v>
          </cell>
          <cell r="W1081">
            <v>60</v>
          </cell>
          <cell r="X1081">
            <v>58</v>
          </cell>
          <cell r="Y1081">
            <v>57</v>
          </cell>
          <cell r="Z1081" t="str">
            <v>No Students</v>
          </cell>
          <cell r="AA1081" t="str">
            <v>No Students</v>
          </cell>
          <cell r="AB1081" t="str">
            <v>No Students</v>
          </cell>
          <cell r="AC1081" t="str">
            <v>No Students</v>
          </cell>
          <cell r="AD1081" t="str">
            <v>No Students</v>
          </cell>
          <cell r="AE1081" t="str">
            <v>No Students</v>
          </cell>
          <cell r="AF1081" t="str">
            <v>No Students</v>
          </cell>
          <cell r="AG1081">
            <v>0.65480000000000005</v>
          </cell>
        </row>
        <row r="1082">
          <cell r="C1082">
            <v>1744</v>
          </cell>
          <cell r="D1082" t="str">
            <v>School Home Partnership Program</v>
          </cell>
          <cell r="E1082">
            <v>2</v>
          </cell>
          <cell r="F1082">
            <v>0</v>
          </cell>
          <cell r="G1082">
            <v>4</v>
          </cell>
          <cell r="H1082">
            <v>5</v>
          </cell>
          <cell r="I1082">
            <v>6</v>
          </cell>
          <cell r="J1082">
            <v>6</v>
          </cell>
          <cell r="K1082">
            <v>6</v>
          </cell>
          <cell r="L1082">
            <v>9</v>
          </cell>
          <cell r="M1082">
            <v>19</v>
          </cell>
          <cell r="N1082">
            <v>27</v>
          </cell>
          <cell r="O1082">
            <v>0</v>
          </cell>
          <cell r="P1082">
            <v>0</v>
          </cell>
          <cell r="Q1082">
            <v>0</v>
          </cell>
          <cell r="R1082">
            <v>0</v>
          </cell>
          <cell r="S1082" t="str">
            <v>No Students</v>
          </cell>
          <cell r="T1082" t="str">
            <v>No Students</v>
          </cell>
          <cell r="U1082" t="str">
            <v>N&lt;10</v>
          </cell>
          <cell r="V1082" t="str">
            <v>N&lt;10</v>
          </cell>
          <cell r="W1082" t="str">
            <v>N&lt;10</v>
          </cell>
          <cell r="X1082" t="str">
            <v>N&lt;10</v>
          </cell>
          <cell r="Y1082" t="str">
            <v>N&lt;10</v>
          </cell>
          <cell r="Z1082" t="str">
            <v>N&lt;10</v>
          </cell>
          <cell r="AA1082" t="str">
            <v>N&lt;10</v>
          </cell>
          <cell r="AB1082">
            <v>18</v>
          </cell>
          <cell r="AC1082" t="str">
            <v>No Students</v>
          </cell>
          <cell r="AD1082" t="str">
            <v>No Students</v>
          </cell>
          <cell r="AE1082" t="str">
            <v>No Students</v>
          </cell>
          <cell r="AF1082" t="str">
            <v>No Students</v>
          </cell>
          <cell r="AG1082">
            <v>0.54759999999999998</v>
          </cell>
        </row>
        <row r="1083">
          <cell r="C1083">
            <v>3187</v>
          </cell>
          <cell r="D1083" t="str">
            <v>Shoultes Elementary</v>
          </cell>
          <cell r="E1083">
            <v>69</v>
          </cell>
          <cell r="F1083">
            <v>0</v>
          </cell>
          <cell r="G1083">
            <v>70</v>
          </cell>
          <cell r="H1083">
            <v>73</v>
          </cell>
          <cell r="I1083">
            <v>50</v>
          </cell>
          <cell r="J1083">
            <v>78</v>
          </cell>
          <cell r="K1083">
            <v>51</v>
          </cell>
          <cell r="L1083">
            <v>0</v>
          </cell>
          <cell r="M1083">
            <v>0</v>
          </cell>
          <cell r="N1083">
            <v>0</v>
          </cell>
          <cell r="O1083">
            <v>0</v>
          </cell>
          <cell r="P1083">
            <v>0</v>
          </cell>
          <cell r="Q1083">
            <v>0</v>
          </cell>
          <cell r="R1083">
            <v>0</v>
          </cell>
          <cell r="S1083">
            <v>26</v>
          </cell>
          <cell r="T1083" t="str">
            <v>No Students</v>
          </cell>
          <cell r="U1083">
            <v>40</v>
          </cell>
          <cell r="V1083">
            <v>41</v>
          </cell>
          <cell r="W1083">
            <v>26</v>
          </cell>
          <cell r="X1083">
            <v>40</v>
          </cell>
          <cell r="Y1083">
            <v>29</v>
          </cell>
          <cell r="Z1083" t="str">
            <v>No Students</v>
          </cell>
          <cell r="AA1083" t="str">
            <v>No Students</v>
          </cell>
          <cell r="AB1083" t="str">
            <v>No Students</v>
          </cell>
          <cell r="AC1083" t="str">
            <v>No Students</v>
          </cell>
          <cell r="AD1083" t="str">
            <v>No Students</v>
          </cell>
          <cell r="AE1083" t="str">
            <v>No Students</v>
          </cell>
          <cell r="AF1083" t="str">
            <v>No Students</v>
          </cell>
          <cell r="AG1083">
            <v>0.51659999999999995</v>
          </cell>
        </row>
        <row r="1084">
          <cell r="C1084">
            <v>3537</v>
          </cell>
          <cell r="D1084" t="str">
            <v>Sunnyside Elementary</v>
          </cell>
          <cell r="E1084">
            <v>88</v>
          </cell>
          <cell r="F1084">
            <v>0</v>
          </cell>
          <cell r="G1084">
            <v>66</v>
          </cell>
          <cell r="H1084">
            <v>81</v>
          </cell>
          <cell r="I1084">
            <v>70</v>
          </cell>
          <cell r="J1084">
            <v>95</v>
          </cell>
          <cell r="K1084">
            <v>75</v>
          </cell>
          <cell r="L1084">
            <v>0</v>
          </cell>
          <cell r="M1084">
            <v>0</v>
          </cell>
          <cell r="N1084">
            <v>0</v>
          </cell>
          <cell r="O1084">
            <v>0</v>
          </cell>
          <cell r="P1084">
            <v>0</v>
          </cell>
          <cell r="Q1084">
            <v>0</v>
          </cell>
          <cell r="R1084">
            <v>0</v>
          </cell>
          <cell r="S1084">
            <v>28</v>
          </cell>
          <cell r="T1084" t="str">
            <v>No Students</v>
          </cell>
          <cell r="U1084">
            <v>23</v>
          </cell>
          <cell r="V1084">
            <v>36</v>
          </cell>
          <cell r="W1084">
            <v>28</v>
          </cell>
          <cell r="X1084">
            <v>30</v>
          </cell>
          <cell r="Y1084">
            <v>34</v>
          </cell>
          <cell r="Z1084" t="str">
            <v>No Students</v>
          </cell>
          <cell r="AA1084" t="str">
            <v>No Students</v>
          </cell>
          <cell r="AB1084" t="str">
            <v>No Students</v>
          </cell>
          <cell r="AC1084" t="str">
            <v>No Students</v>
          </cell>
          <cell r="AD1084" t="str">
            <v>No Students</v>
          </cell>
          <cell r="AE1084" t="str">
            <v>No Students</v>
          </cell>
          <cell r="AF1084" t="str">
            <v>No Students</v>
          </cell>
          <cell r="AG1084">
            <v>0.37680000000000002</v>
          </cell>
        </row>
        <row r="1085">
          <cell r="C1085">
            <v>2813</v>
          </cell>
          <cell r="D1085" t="str">
            <v>Totem Middle School</v>
          </cell>
          <cell r="E1085">
            <v>0</v>
          </cell>
          <cell r="F1085">
            <v>0</v>
          </cell>
          <cell r="G1085">
            <v>0</v>
          </cell>
          <cell r="H1085">
            <v>0</v>
          </cell>
          <cell r="I1085">
            <v>0</v>
          </cell>
          <cell r="J1085">
            <v>0</v>
          </cell>
          <cell r="K1085">
            <v>0</v>
          </cell>
          <cell r="L1085">
            <v>197</v>
          </cell>
          <cell r="M1085">
            <v>192</v>
          </cell>
          <cell r="N1085">
            <v>160</v>
          </cell>
          <cell r="O1085">
            <v>0</v>
          </cell>
          <cell r="P1085">
            <v>0</v>
          </cell>
          <cell r="Q1085">
            <v>0</v>
          </cell>
          <cell r="R1085">
            <v>0</v>
          </cell>
          <cell r="S1085" t="str">
            <v>No Students</v>
          </cell>
          <cell r="T1085" t="str">
            <v>No Students</v>
          </cell>
          <cell r="U1085" t="str">
            <v>No Students</v>
          </cell>
          <cell r="V1085" t="str">
            <v>No Students</v>
          </cell>
          <cell r="W1085" t="str">
            <v>No Students</v>
          </cell>
          <cell r="X1085" t="str">
            <v>No Students</v>
          </cell>
          <cell r="Y1085" t="str">
            <v>No Students</v>
          </cell>
          <cell r="Z1085">
            <v>134</v>
          </cell>
          <cell r="AA1085">
            <v>133</v>
          </cell>
          <cell r="AB1085">
            <v>114</v>
          </cell>
          <cell r="AC1085" t="str">
            <v>No Students</v>
          </cell>
          <cell r="AD1085" t="str">
            <v>No Students</v>
          </cell>
          <cell r="AE1085" t="str">
            <v>No Students</v>
          </cell>
          <cell r="AF1085" t="str">
            <v>No Students</v>
          </cell>
          <cell r="AG1085">
            <v>0.69399999999999995</v>
          </cell>
        </row>
        <row r="1086">
          <cell r="C1086">
            <v>2835</v>
          </cell>
          <cell r="D1086" t="str">
            <v>Mccleary Elem</v>
          </cell>
          <cell r="E1086">
            <v>36</v>
          </cell>
          <cell r="F1086">
            <v>0</v>
          </cell>
          <cell r="G1086">
            <v>34</v>
          </cell>
          <cell r="H1086">
            <v>29</v>
          </cell>
          <cell r="I1086">
            <v>36</v>
          </cell>
          <cell r="J1086">
            <v>34</v>
          </cell>
          <cell r="K1086">
            <v>40</v>
          </cell>
          <cell r="L1086">
            <v>23</v>
          </cell>
          <cell r="M1086">
            <v>36</v>
          </cell>
          <cell r="N1086">
            <v>35</v>
          </cell>
          <cell r="O1086">
            <v>0</v>
          </cell>
          <cell r="P1086">
            <v>0</v>
          </cell>
          <cell r="Q1086">
            <v>0</v>
          </cell>
          <cell r="R1086">
            <v>0</v>
          </cell>
          <cell r="S1086">
            <v>13</v>
          </cell>
          <cell r="T1086" t="str">
            <v>No Students</v>
          </cell>
          <cell r="U1086">
            <v>22</v>
          </cell>
          <cell r="V1086">
            <v>16</v>
          </cell>
          <cell r="W1086">
            <v>23</v>
          </cell>
          <cell r="X1086">
            <v>21</v>
          </cell>
          <cell r="Y1086">
            <v>31</v>
          </cell>
          <cell r="Z1086">
            <v>16</v>
          </cell>
          <cell r="AA1086">
            <v>23</v>
          </cell>
          <cell r="AB1086">
            <v>25</v>
          </cell>
          <cell r="AC1086" t="str">
            <v>No Students</v>
          </cell>
          <cell r="AD1086" t="str">
            <v>No Students</v>
          </cell>
          <cell r="AE1086" t="str">
            <v>No Students</v>
          </cell>
          <cell r="AF1086" t="str">
            <v>No Students</v>
          </cell>
          <cell r="AG1086">
            <v>0.62709999999999999</v>
          </cell>
        </row>
        <row r="1087">
          <cell r="C1087">
            <v>3693</v>
          </cell>
          <cell r="D1087" t="str">
            <v>Brentwood Elementary School</v>
          </cell>
          <cell r="E1087">
            <v>78</v>
          </cell>
          <cell r="F1087">
            <v>0</v>
          </cell>
          <cell r="G1087">
            <v>81</v>
          </cell>
          <cell r="H1087">
            <v>80</v>
          </cell>
          <cell r="I1087">
            <v>87</v>
          </cell>
          <cell r="J1087">
            <v>91</v>
          </cell>
          <cell r="K1087">
            <v>86</v>
          </cell>
          <cell r="L1087">
            <v>0</v>
          </cell>
          <cell r="M1087">
            <v>0</v>
          </cell>
          <cell r="N1087">
            <v>0</v>
          </cell>
          <cell r="O1087">
            <v>0</v>
          </cell>
          <cell r="P1087">
            <v>0</v>
          </cell>
          <cell r="Q1087">
            <v>0</v>
          </cell>
          <cell r="R1087">
            <v>0</v>
          </cell>
          <cell r="S1087">
            <v>24</v>
          </cell>
          <cell r="T1087" t="str">
            <v>No Students</v>
          </cell>
          <cell r="U1087">
            <v>27</v>
          </cell>
          <cell r="V1087">
            <v>27</v>
          </cell>
          <cell r="W1087">
            <v>33</v>
          </cell>
          <cell r="X1087">
            <v>36</v>
          </cell>
          <cell r="Y1087">
            <v>26</v>
          </cell>
          <cell r="Z1087" t="str">
            <v>No Students</v>
          </cell>
          <cell r="AA1087" t="str">
            <v>No Students</v>
          </cell>
          <cell r="AB1087" t="str">
            <v>No Students</v>
          </cell>
          <cell r="AC1087" t="str">
            <v>No Students</v>
          </cell>
          <cell r="AD1087" t="str">
            <v>No Students</v>
          </cell>
          <cell r="AE1087" t="str">
            <v>No Students</v>
          </cell>
          <cell r="AF1087" t="str">
            <v>No Students</v>
          </cell>
          <cell r="AG1087">
            <v>0.34389999999999998</v>
          </cell>
        </row>
        <row r="1088">
          <cell r="C1088">
            <v>3562</v>
          </cell>
          <cell r="D1088" t="str">
            <v>Colbert Elementary School</v>
          </cell>
          <cell r="E1088">
            <v>46</v>
          </cell>
          <cell r="F1088">
            <v>0</v>
          </cell>
          <cell r="G1088">
            <v>70</v>
          </cell>
          <cell r="H1088">
            <v>69</v>
          </cell>
          <cell r="I1088">
            <v>68</v>
          </cell>
          <cell r="J1088">
            <v>78</v>
          </cell>
          <cell r="K1088">
            <v>74</v>
          </cell>
          <cell r="L1088">
            <v>0</v>
          </cell>
          <cell r="M1088">
            <v>0</v>
          </cell>
          <cell r="N1088">
            <v>0</v>
          </cell>
          <cell r="O1088">
            <v>0</v>
          </cell>
          <cell r="P1088">
            <v>0</v>
          </cell>
          <cell r="Q1088">
            <v>0</v>
          </cell>
          <cell r="R1088">
            <v>0</v>
          </cell>
          <cell r="S1088">
            <v>15</v>
          </cell>
          <cell r="T1088" t="str">
            <v>No Students</v>
          </cell>
          <cell r="U1088">
            <v>25</v>
          </cell>
          <cell r="V1088">
            <v>19</v>
          </cell>
          <cell r="W1088">
            <v>15</v>
          </cell>
          <cell r="X1088">
            <v>20</v>
          </cell>
          <cell r="Y1088">
            <v>17</v>
          </cell>
          <cell r="Z1088" t="str">
            <v>No Students</v>
          </cell>
          <cell r="AA1088" t="str">
            <v>No Students</v>
          </cell>
          <cell r="AB1088" t="str">
            <v>No Students</v>
          </cell>
          <cell r="AC1088" t="str">
            <v>No Students</v>
          </cell>
          <cell r="AD1088" t="str">
            <v>No Students</v>
          </cell>
          <cell r="AE1088" t="str">
            <v>No Students</v>
          </cell>
          <cell r="AF1088" t="str">
            <v>No Students</v>
          </cell>
          <cell r="AG1088">
            <v>0.27410000000000001</v>
          </cell>
        </row>
        <row r="1089">
          <cell r="C1089">
            <v>5572</v>
          </cell>
          <cell r="D1089" t="str">
            <v>Creekside Elementary School</v>
          </cell>
          <cell r="E1089">
            <v>36</v>
          </cell>
          <cell r="F1089">
            <v>0</v>
          </cell>
          <cell r="G1089">
            <v>35</v>
          </cell>
          <cell r="H1089">
            <v>38</v>
          </cell>
          <cell r="I1089">
            <v>41</v>
          </cell>
          <cell r="J1089">
            <v>25</v>
          </cell>
          <cell r="K1089">
            <v>24</v>
          </cell>
          <cell r="L1089">
            <v>0</v>
          </cell>
          <cell r="M1089">
            <v>0</v>
          </cell>
          <cell r="N1089">
            <v>0</v>
          </cell>
          <cell r="O1089">
            <v>0</v>
          </cell>
          <cell r="P1089">
            <v>0</v>
          </cell>
          <cell r="Q1089">
            <v>0</v>
          </cell>
          <cell r="R1089">
            <v>0</v>
          </cell>
          <cell r="S1089">
            <v>25</v>
          </cell>
          <cell r="T1089" t="str">
            <v>No Students</v>
          </cell>
          <cell r="U1089">
            <v>18</v>
          </cell>
          <cell r="V1089">
            <v>19</v>
          </cell>
          <cell r="W1089">
            <v>21</v>
          </cell>
          <cell r="X1089">
            <v>18</v>
          </cell>
          <cell r="Y1089">
            <v>15</v>
          </cell>
          <cell r="Z1089" t="str">
            <v>No Students</v>
          </cell>
          <cell r="AA1089" t="str">
            <v>No Students</v>
          </cell>
          <cell r="AB1089" t="str">
            <v>No Students</v>
          </cell>
          <cell r="AC1089" t="str">
            <v>No Students</v>
          </cell>
          <cell r="AD1089" t="str">
            <v>No Students</v>
          </cell>
          <cell r="AE1089" t="str">
            <v>No Students</v>
          </cell>
          <cell r="AF1089" t="str">
            <v>No Students</v>
          </cell>
          <cell r="AG1089">
            <v>0.58289999999999997</v>
          </cell>
        </row>
        <row r="1090">
          <cell r="C1090">
            <v>3414</v>
          </cell>
          <cell r="D1090" t="str">
            <v>Evergreen Elementary School</v>
          </cell>
          <cell r="E1090">
            <v>80</v>
          </cell>
          <cell r="F1090">
            <v>0</v>
          </cell>
          <cell r="G1090">
            <v>70</v>
          </cell>
          <cell r="H1090">
            <v>75</v>
          </cell>
          <cell r="I1090">
            <v>76</v>
          </cell>
          <cell r="J1090">
            <v>91</v>
          </cell>
          <cell r="K1090">
            <v>84</v>
          </cell>
          <cell r="L1090">
            <v>0</v>
          </cell>
          <cell r="M1090">
            <v>0</v>
          </cell>
          <cell r="N1090">
            <v>0</v>
          </cell>
          <cell r="O1090">
            <v>0</v>
          </cell>
          <cell r="P1090">
            <v>0</v>
          </cell>
          <cell r="Q1090">
            <v>0</v>
          </cell>
          <cell r="R1090">
            <v>0</v>
          </cell>
          <cell r="S1090">
            <v>31</v>
          </cell>
          <cell r="T1090" t="str">
            <v>No Students</v>
          </cell>
          <cell r="U1090">
            <v>27</v>
          </cell>
          <cell r="V1090">
            <v>35</v>
          </cell>
          <cell r="W1090">
            <v>36</v>
          </cell>
          <cell r="X1090">
            <v>40</v>
          </cell>
          <cell r="Y1090">
            <v>41</v>
          </cell>
          <cell r="Z1090" t="str">
            <v>No Students</v>
          </cell>
          <cell r="AA1090" t="str">
            <v>No Students</v>
          </cell>
          <cell r="AB1090" t="str">
            <v>No Students</v>
          </cell>
          <cell r="AC1090" t="str">
            <v>No Students</v>
          </cell>
          <cell r="AD1090" t="str">
            <v>No Students</v>
          </cell>
          <cell r="AE1090" t="str">
            <v>No Students</v>
          </cell>
          <cell r="AF1090" t="str">
            <v>No Students</v>
          </cell>
          <cell r="AG1090">
            <v>0.44119999999999998</v>
          </cell>
        </row>
        <row r="1091">
          <cell r="C1091">
            <v>3759</v>
          </cell>
          <cell r="D1091" t="str">
            <v>Farwell Elementary School</v>
          </cell>
          <cell r="E1091">
            <v>58</v>
          </cell>
          <cell r="F1091">
            <v>0</v>
          </cell>
          <cell r="G1091">
            <v>70</v>
          </cell>
          <cell r="H1091">
            <v>65</v>
          </cell>
          <cell r="I1091">
            <v>83</v>
          </cell>
          <cell r="J1091">
            <v>101</v>
          </cell>
          <cell r="K1091">
            <v>86</v>
          </cell>
          <cell r="L1091">
            <v>0</v>
          </cell>
          <cell r="M1091">
            <v>0</v>
          </cell>
          <cell r="N1091">
            <v>0</v>
          </cell>
          <cell r="O1091">
            <v>0</v>
          </cell>
          <cell r="P1091">
            <v>0</v>
          </cell>
          <cell r="Q1091">
            <v>0</v>
          </cell>
          <cell r="R1091">
            <v>0</v>
          </cell>
          <cell r="S1091">
            <v>25</v>
          </cell>
          <cell r="T1091" t="str">
            <v>No Students</v>
          </cell>
          <cell r="U1091">
            <v>34</v>
          </cell>
          <cell r="V1091">
            <v>30</v>
          </cell>
          <cell r="W1091">
            <v>36</v>
          </cell>
          <cell r="X1091">
            <v>42</v>
          </cell>
          <cell r="Y1091">
            <v>29</v>
          </cell>
          <cell r="Z1091" t="str">
            <v>No Students</v>
          </cell>
          <cell r="AA1091" t="str">
            <v>No Students</v>
          </cell>
          <cell r="AB1091" t="str">
            <v>No Students</v>
          </cell>
          <cell r="AC1091" t="str">
            <v>No Students</v>
          </cell>
          <cell r="AD1091" t="str">
            <v>No Students</v>
          </cell>
          <cell r="AE1091" t="str">
            <v>No Students</v>
          </cell>
          <cell r="AF1091" t="str">
            <v>No Students</v>
          </cell>
          <cell r="AG1091">
            <v>0.42330000000000001</v>
          </cell>
        </row>
        <row r="1092">
          <cell r="C1092">
            <v>5571</v>
          </cell>
          <cell r="D1092" t="str">
            <v>Highland Middle School</v>
          </cell>
          <cell r="E1092">
            <v>0</v>
          </cell>
          <cell r="F1092">
            <v>0</v>
          </cell>
          <cell r="G1092">
            <v>0</v>
          </cell>
          <cell r="H1092">
            <v>0</v>
          </cell>
          <cell r="I1092">
            <v>0</v>
          </cell>
          <cell r="J1092">
            <v>0</v>
          </cell>
          <cell r="K1092">
            <v>0</v>
          </cell>
          <cell r="L1092">
            <v>216</v>
          </cell>
          <cell r="M1092">
            <v>245</v>
          </cell>
          <cell r="N1092">
            <v>266</v>
          </cell>
          <cell r="O1092">
            <v>0</v>
          </cell>
          <cell r="P1092">
            <v>0</v>
          </cell>
          <cell r="Q1092">
            <v>0</v>
          </cell>
          <cell r="R1092">
            <v>0</v>
          </cell>
          <cell r="S1092" t="str">
            <v>No Students</v>
          </cell>
          <cell r="T1092" t="str">
            <v>No Students</v>
          </cell>
          <cell r="U1092" t="str">
            <v>No Students</v>
          </cell>
          <cell r="V1092" t="str">
            <v>No Students</v>
          </cell>
          <cell r="W1092" t="str">
            <v>No Students</v>
          </cell>
          <cell r="X1092" t="str">
            <v>No Students</v>
          </cell>
          <cell r="Y1092" t="str">
            <v>No Students</v>
          </cell>
          <cell r="Z1092">
            <v>46</v>
          </cell>
          <cell r="AA1092">
            <v>64</v>
          </cell>
          <cell r="AB1092">
            <v>70</v>
          </cell>
          <cell r="AC1092" t="str">
            <v>No Students</v>
          </cell>
          <cell r="AD1092" t="str">
            <v>No Students</v>
          </cell>
          <cell r="AE1092" t="str">
            <v>No Students</v>
          </cell>
          <cell r="AF1092" t="str">
            <v>No Students</v>
          </cell>
          <cell r="AG1092">
            <v>0.24759999999999999</v>
          </cell>
        </row>
        <row r="1093">
          <cell r="C1093">
            <v>1858</v>
          </cell>
          <cell r="D1093" t="str">
            <v>Mead Education Partnership Prog</v>
          </cell>
          <cell r="E1093">
            <v>32</v>
          </cell>
          <cell r="F1093">
            <v>0</v>
          </cell>
          <cell r="G1093">
            <v>35</v>
          </cell>
          <cell r="H1093">
            <v>35</v>
          </cell>
          <cell r="I1093">
            <v>47</v>
          </cell>
          <cell r="J1093">
            <v>47</v>
          </cell>
          <cell r="K1093">
            <v>42</v>
          </cell>
          <cell r="L1093">
            <v>56</v>
          </cell>
          <cell r="M1093">
            <v>49</v>
          </cell>
          <cell r="N1093">
            <v>44</v>
          </cell>
          <cell r="O1093">
            <v>44</v>
          </cell>
          <cell r="P1093">
            <v>43</v>
          </cell>
          <cell r="Q1093">
            <v>56</v>
          </cell>
          <cell r="R1093">
            <v>66</v>
          </cell>
          <cell r="S1093" t="str">
            <v>N&lt;10</v>
          </cell>
          <cell r="T1093" t="str">
            <v>No Students</v>
          </cell>
          <cell r="U1093" t="str">
            <v>N&lt;10</v>
          </cell>
          <cell r="V1093">
            <v>11</v>
          </cell>
          <cell r="W1093">
            <v>11</v>
          </cell>
          <cell r="X1093">
            <v>14</v>
          </cell>
          <cell r="Y1093">
            <v>13</v>
          </cell>
          <cell r="Z1093">
            <v>17</v>
          </cell>
          <cell r="AA1093">
            <v>16</v>
          </cell>
          <cell r="AB1093">
            <v>18</v>
          </cell>
          <cell r="AC1093">
            <v>21</v>
          </cell>
          <cell r="AD1093">
            <v>17</v>
          </cell>
          <cell r="AE1093">
            <v>22</v>
          </cell>
          <cell r="AF1093">
            <v>21</v>
          </cell>
          <cell r="AG1093">
            <v>0.32050000000000001</v>
          </cell>
        </row>
        <row r="1094">
          <cell r="C1094">
            <v>5401</v>
          </cell>
          <cell r="D1094" t="str">
            <v>Mead Open Doors</v>
          </cell>
          <cell r="E1094">
            <v>0</v>
          </cell>
          <cell r="F1094">
            <v>0</v>
          </cell>
          <cell r="G1094">
            <v>0</v>
          </cell>
          <cell r="H1094">
            <v>0</v>
          </cell>
          <cell r="I1094">
            <v>0</v>
          </cell>
          <cell r="J1094">
            <v>0</v>
          </cell>
          <cell r="K1094">
            <v>0</v>
          </cell>
          <cell r="L1094">
            <v>0</v>
          </cell>
          <cell r="M1094">
            <v>0</v>
          </cell>
          <cell r="N1094">
            <v>0</v>
          </cell>
          <cell r="O1094">
            <v>0</v>
          </cell>
          <cell r="P1094">
            <v>0</v>
          </cell>
          <cell r="Q1094">
            <v>4</v>
          </cell>
          <cell r="R1094">
            <v>15</v>
          </cell>
          <cell r="S1094" t="str">
            <v>No Students</v>
          </cell>
          <cell r="T1094" t="str">
            <v>No Students</v>
          </cell>
          <cell r="U1094" t="str">
            <v>No Students</v>
          </cell>
          <cell r="V1094" t="str">
            <v>No Students</v>
          </cell>
          <cell r="W1094" t="str">
            <v>No Students</v>
          </cell>
          <cell r="X1094" t="str">
            <v>No Students</v>
          </cell>
          <cell r="Y1094" t="str">
            <v>No Students</v>
          </cell>
          <cell r="Z1094" t="str">
            <v>No Students</v>
          </cell>
          <cell r="AA1094" t="str">
            <v>No Students</v>
          </cell>
          <cell r="AB1094" t="str">
            <v>No Students</v>
          </cell>
          <cell r="AC1094" t="str">
            <v>No Students</v>
          </cell>
          <cell r="AD1094" t="str">
            <v>No Students</v>
          </cell>
          <cell r="AE1094" t="str">
            <v>No Students</v>
          </cell>
          <cell r="AF1094" t="str">
            <v>No Students</v>
          </cell>
          <cell r="AG1094">
            <v>0</v>
          </cell>
        </row>
        <row r="1095">
          <cell r="C1095">
            <v>2402</v>
          </cell>
          <cell r="D1095" t="str">
            <v>Mead Senior High School</v>
          </cell>
          <cell r="E1095">
            <v>0</v>
          </cell>
          <cell r="F1095">
            <v>0</v>
          </cell>
          <cell r="G1095">
            <v>0</v>
          </cell>
          <cell r="H1095">
            <v>0</v>
          </cell>
          <cell r="I1095">
            <v>0</v>
          </cell>
          <cell r="J1095">
            <v>0</v>
          </cell>
          <cell r="K1095">
            <v>0</v>
          </cell>
          <cell r="L1095">
            <v>0</v>
          </cell>
          <cell r="M1095">
            <v>0</v>
          </cell>
          <cell r="N1095">
            <v>0</v>
          </cell>
          <cell r="O1095">
            <v>450</v>
          </cell>
          <cell r="P1095">
            <v>461</v>
          </cell>
          <cell r="Q1095">
            <v>435</v>
          </cell>
          <cell r="R1095">
            <v>438</v>
          </cell>
          <cell r="S1095" t="str">
            <v>No Students</v>
          </cell>
          <cell r="T1095" t="str">
            <v>No Students</v>
          </cell>
          <cell r="U1095" t="str">
            <v>No Students</v>
          </cell>
          <cell r="V1095" t="str">
            <v>No Students</v>
          </cell>
          <cell r="W1095" t="str">
            <v>No Students</v>
          </cell>
          <cell r="X1095" t="str">
            <v>No Students</v>
          </cell>
          <cell r="Y1095" t="str">
            <v>No Students</v>
          </cell>
          <cell r="Z1095" t="str">
            <v>No Students</v>
          </cell>
          <cell r="AA1095" t="str">
            <v>No Students</v>
          </cell>
          <cell r="AB1095" t="str">
            <v>No Students</v>
          </cell>
          <cell r="AC1095">
            <v>117</v>
          </cell>
          <cell r="AD1095">
            <v>127</v>
          </cell>
          <cell r="AE1095">
            <v>106</v>
          </cell>
          <cell r="AF1095">
            <v>116</v>
          </cell>
          <cell r="AG1095">
            <v>0.26119999999999999</v>
          </cell>
        </row>
        <row r="1096">
          <cell r="C1096">
            <v>4400</v>
          </cell>
          <cell r="D1096" t="str">
            <v>Meadow Ridge Elementary</v>
          </cell>
          <cell r="E1096">
            <v>60</v>
          </cell>
          <cell r="F1096">
            <v>0</v>
          </cell>
          <cell r="G1096">
            <v>68</v>
          </cell>
          <cell r="H1096">
            <v>62</v>
          </cell>
          <cell r="I1096">
            <v>57</v>
          </cell>
          <cell r="J1096">
            <v>77</v>
          </cell>
          <cell r="K1096">
            <v>70</v>
          </cell>
          <cell r="L1096">
            <v>0</v>
          </cell>
          <cell r="M1096">
            <v>0</v>
          </cell>
          <cell r="N1096">
            <v>0</v>
          </cell>
          <cell r="O1096">
            <v>0</v>
          </cell>
          <cell r="P1096">
            <v>0</v>
          </cell>
          <cell r="Q1096">
            <v>0</v>
          </cell>
          <cell r="R1096">
            <v>0</v>
          </cell>
          <cell r="S1096">
            <v>16</v>
          </cell>
          <cell r="T1096" t="str">
            <v>No Students</v>
          </cell>
          <cell r="U1096">
            <v>20</v>
          </cell>
          <cell r="V1096">
            <v>12</v>
          </cell>
          <cell r="W1096">
            <v>10</v>
          </cell>
          <cell r="X1096">
            <v>18</v>
          </cell>
          <cell r="Y1096">
            <v>29</v>
          </cell>
          <cell r="Z1096" t="str">
            <v>No Students</v>
          </cell>
          <cell r="AA1096" t="str">
            <v>No Students</v>
          </cell>
          <cell r="AB1096" t="str">
            <v>No Students</v>
          </cell>
          <cell r="AC1096" t="str">
            <v>No Students</v>
          </cell>
          <cell r="AD1096" t="str">
            <v>No Students</v>
          </cell>
          <cell r="AE1096" t="str">
            <v>No Students</v>
          </cell>
          <cell r="AF1096" t="str">
            <v>No Students</v>
          </cell>
          <cell r="AG1096">
            <v>0.26650000000000001</v>
          </cell>
        </row>
        <row r="1097">
          <cell r="C1097">
            <v>4133</v>
          </cell>
          <cell r="D1097" t="str">
            <v>Midway Elementary</v>
          </cell>
          <cell r="E1097">
            <v>75</v>
          </cell>
          <cell r="F1097">
            <v>0</v>
          </cell>
          <cell r="G1097">
            <v>57</v>
          </cell>
          <cell r="H1097">
            <v>61</v>
          </cell>
          <cell r="I1097">
            <v>68</v>
          </cell>
          <cell r="J1097">
            <v>76</v>
          </cell>
          <cell r="K1097">
            <v>77</v>
          </cell>
          <cell r="L1097">
            <v>0</v>
          </cell>
          <cell r="M1097">
            <v>0</v>
          </cell>
          <cell r="N1097">
            <v>0</v>
          </cell>
          <cell r="O1097">
            <v>0</v>
          </cell>
          <cell r="P1097">
            <v>0</v>
          </cell>
          <cell r="Q1097">
            <v>0</v>
          </cell>
          <cell r="R1097">
            <v>0</v>
          </cell>
          <cell r="S1097">
            <v>18</v>
          </cell>
          <cell r="T1097" t="str">
            <v>No Students</v>
          </cell>
          <cell r="U1097" t="str">
            <v>N&lt;10</v>
          </cell>
          <cell r="V1097">
            <v>11</v>
          </cell>
          <cell r="W1097">
            <v>18</v>
          </cell>
          <cell r="X1097">
            <v>15</v>
          </cell>
          <cell r="Y1097">
            <v>19</v>
          </cell>
          <cell r="Z1097" t="str">
            <v>No Students</v>
          </cell>
          <cell r="AA1097" t="str">
            <v>No Students</v>
          </cell>
          <cell r="AB1097" t="str">
            <v>No Students</v>
          </cell>
          <cell r="AC1097" t="str">
            <v>No Students</v>
          </cell>
          <cell r="AD1097" t="str">
            <v>No Students</v>
          </cell>
          <cell r="AE1097" t="str">
            <v>No Students</v>
          </cell>
          <cell r="AF1097" t="str">
            <v>No Students</v>
          </cell>
          <cell r="AG1097">
            <v>0.21740000000000001</v>
          </cell>
        </row>
        <row r="1098">
          <cell r="C1098">
            <v>3191</v>
          </cell>
          <cell r="D1098" t="str">
            <v>Mountainside Middle School</v>
          </cell>
          <cell r="E1098">
            <v>0</v>
          </cell>
          <cell r="F1098">
            <v>0</v>
          </cell>
          <cell r="G1098">
            <v>0</v>
          </cell>
          <cell r="H1098">
            <v>0</v>
          </cell>
          <cell r="I1098">
            <v>0</v>
          </cell>
          <cell r="J1098">
            <v>0</v>
          </cell>
          <cell r="K1098">
            <v>0</v>
          </cell>
          <cell r="L1098">
            <v>264</v>
          </cell>
          <cell r="M1098">
            <v>241</v>
          </cell>
          <cell r="N1098">
            <v>285</v>
          </cell>
          <cell r="O1098">
            <v>0</v>
          </cell>
          <cell r="P1098">
            <v>0</v>
          </cell>
          <cell r="Q1098">
            <v>0</v>
          </cell>
          <cell r="R1098">
            <v>0</v>
          </cell>
          <cell r="S1098" t="str">
            <v>No Students</v>
          </cell>
          <cell r="T1098" t="str">
            <v>No Students</v>
          </cell>
          <cell r="U1098" t="str">
            <v>No Students</v>
          </cell>
          <cell r="V1098" t="str">
            <v>No Students</v>
          </cell>
          <cell r="W1098" t="str">
            <v>No Students</v>
          </cell>
          <cell r="X1098" t="str">
            <v>No Students</v>
          </cell>
          <cell r="Y1098" t="str">
            <v>No Students</v>
          </cell>
          <cell r="Z1098">
            <v>108</v>
          </cell>
          <cell r="AA1098">
            <v>87</v>
          </cell>
          <cell r="AB1098">
            <v>103</v>
          </cell>
          <cell r="AC1098" t="str">
            <v>No Students</v>
          </cell>
          <cell r="AD1098" t="str">
            <v>No Students</v>
          </cell>
          <cell r="AE1098" t="str">
            <v>No Students</v>
          </cell>
          <cell r="AF1098" t="str">
            <v>No Students</v>
          </cell>
          <cell r="AG1098">
            <v>0.37719999999999998</v>
          </cell>
        </row>
        <row r="1099">
          <cell r="C1099">
            <v>4491</v>
          </cell>
          <cell r="D1099" t="str">
            <v>Mt Spokane High School</v>
          </cell>
          <cell r="E1099">
            <v>0</v>
          </cell>
          <cell r="F1099">
            <v>0</v>
          </cell>
          <cell r="G1099">
            <v>0</v>
          </cell>
          <cell r="H1099">
            <v>0</v>
          </cell>
          <cell r="I1099">
            <v>0</v>
          </cell>
          <cell r="J1099">
            <v>0</v>
          </cell>
          <cell r="K1099">
            <v>0</v>
          </cell>
          <cell r="L1099">
            <v>0</v>
          </cell>
          <cell r="M1099">
            <v>0</v>
          </cell>
          <cell r="N1099">
            <v>0</v>
          </cell>
          <cell r="O1099">
            <v>340</v>
          </cell>
          <cell r="P1099">
            <v>395</v>
          </cell>
          <cell r="Q1099">
            <v>380</v>
          </cell>
          <cell r="R1099">
            <v>376</v>
          </cell>
          <cell r="S1099" t="str">
            <v>No Students</v>
          </cell>
          <cell r="T1099" t="str">
            <v>No Students</v>
          </cell>
          <cell r="U1099" t="str">
            <v>No Students</v>
          </cell>
          <cell r="V1099" t="str">
            <v>No Students</v>
          </cell>
          <cell r="W1099" t="str">
            <v>No Students</v>
          </cell>
          <cell r="X1099" t="str">
            <v>No Students</v>
          </cell>
          <cell r="Y1099" t="str">
            <v>No Students</v>
          </cell>
          <cell r="Z1099" t="str">
            <v>No Students</v>
          </cell>
          <cell r="AA1099" t="str">
            <v>No Students</v>
          </cell>
          <cell r="AB1099" t="str">
            <v>No Students</v>
          </cell>
          <cell r="AC1099">
            <v>111</v>
          </cell>
          <cell r="AD1099">
            <v>111</v>
          </cell>
          <cell r="AE1099">
            <v>121</v>
          </cell>
          <cell r="AF1099">
            <v>112</v>
          </cell>
          <cell r="AG1099">
            <v>0.30520000000000003</v>
          </cell>
        </row>
        <row r="1100">
          <cell r="C1100">
            <v>3851</v>
          </cell>
          <cell r="D1100" t="str">
            <v>Northwood Middle School</v>
          </cell>
          <cell r="E1100">
            <v>0</v>
          </cell>
          <cell r="F1100">
            <v>0</v>
          </cell>
          <cell r="G1100">
            <v>0</v>
          </cell>
          <cell r="H1100">
            <v>0</v>
          </cell>
          <cell r="I1100">
            <v>0</v>
          </cell>
          <cell r="J1100">
            <v>0</v>
          </cell>
          <cell r="K1100">
            <v>0</v>
          </cell>
          <cell r="L1100">
            <v>261</v>
          </cell>
          <cell r="M1100">
            <v>256</v>
          </cell>
          <cell r="N1100">
            <v>278</v>
          </cell>
          <cell r="O1100">
            <v>0</v>
          </cell>
          <cell r="P1100">
            <v>0</v>
          </cell>
          <cell r="Q1100">
            <v>0</v>
          </cell>
          <cell r="R1100">
            <v>0</v>
          </cell>
          <cell r="S1100" t="str">
            <v>No Students</v>
          </cell>
          <cell r="T1100" t="str">
            <v>No Students</v>
          </cell>
          <cell r="U1100" t="str">
            <v>No Students</v>
          </cell>
          <cell r="V1100" t="str">
            <v>No Students</v>
          </cell>
          <cell r="W1100" t="str">
            <v>No Students</v>
          </cell>
          <cell r="X1100" t="str">
            <v>No Students</v>
          </cell>
          <cell r="Y1100" t="str">
            <v>No Students</v>
          </cell>
          <cell r="Z1100">
            <v>81</v>
          </cell>
          <cell r="AA1100">
            <v>68</v>
          </cell>
          <cell r="AB1100">
            <v>76</v>
          </cell>
          <cell r="AC1100" t="str">
            <v>No Students</v>
          </cell>
          <cell r="AD1100" t="str">
            <v>No Students</v>
          </cell>
          <cell r="AE1100" t="str">
            <v>No Students</v>
          </cell>
          <cell r="AF1100" t="str">
            <v>No Students</v>
          </cell>
          <cell r="AG1100">
            <v>0.28299999999999997</v>
          </cell>
        </row>
        <row r="1101">
          <cell r="C1101">
            <v>5094</v>
          </cell>
          <cell r="D1101" t="str">
            <v>Prairie View Elementary</v>
          </cell>
          <cell r="E1101">
            <v>55</v>
          </cell>
          <cell r="F1101">
            <v>0</v>
          </cell>
          <cell r="G1101">
            <v>64</v>
          </cell>
          <cell r="H1101">
            <v>70</v>
          </cell>
          <cell r="I1101">
            <v>63</v>
          </cell>
          <cell r="J1101">
            <v>72</v>
          </cell>
          <cell r="K1101">
            <v>75</v>
          </cell>
          <cell r="L1101">
            <v>0</v>
          </cell>
          <cell r="M1101">
            <v>0</v>
          </cell>
          <cell r="N1101">
            <v>0</v>
          </cell>
          <cell r="O1101">
            <v>0</v>
          </cell>
          <cell r="P1101">
            <v>0</v>
          </cell>
          <cell r="Q1101">
            <v>0</v>
          </cell>
          <cell r="R1101">
            <v>0</v>
          </cell>
          <cell r="S1101" t="str">
            <v>N&lt;10</v>
          </cell>
          <cell r="T1101" t="str">
            <v>No Students</v>
          </cell>
          <cell r="U1101">
            <v>16</v>
          </cell>
          <cell r="V1101">
            <v>15</v>
          </cell>
          <cell r="W1101">
            <v>16</v>
          </cell>
          <cell r="X1101">
            <v>14</v>
          </cell>
          <cell r="Y1101">
            <v>17</v>
          </cell>
          <cell r="Z1101" t="str">
            <v>No Students</v>
          </cell>
          <cell r="AA1101" t="str">
            <v>No Students</v>
          </cell>
          <cell r="AB1101" t="str">
            <v>No Students</v>
          </cell>
          <cell r="AC1101" t="str">
            <v>No Students</v>
          </cell>
          <cell r="AD1101" t="str">
            <v>No Students</v>
          </cell>
          <cell r="AE1101" t="str">
            <v>No Students</v>
          </cell>
          <cell r="AF1101" t="str">
            <v>No Students</v>
          </cell>
          <cell r="AG1101">
            <v>0.21299999999999999</v>
          </cell>
        </row>
        <row r="1102">
          <cell r="C1102">
            <v>4134</v>
          </cell>
          <cell r="D1102" t="str">
            <v>Shiloh Hills Elementary</v>
          </cell>
          <cell r="E1102">
            <v>98</v>
          </cell>
          <cell r="F1102">
            <v>0</v>
          </cell>
          <cell r="G1102">
            <v>59</v>
          </cell>
          <cell r="H1102">
            <v>78</v>
          </cell>
          <cell r="I1102">
            <v>50</v>
          </cell>
          <cell r="J1102">
            <v>65</v>
          </cell>
          <cell r="K1102">
            <v>53</v>
          </cell>
          <cell r="L1102">
            <v>0</v>
          </cell>
          <cell r="M1102">
            <v>0</v>
          </cell>
          <cell r="N1102">
            <v>0</v>
          </cell>
          <cell r="O1102">
            <v>0</v>
          </cell>
          <cell r="P1102">
            <v>0</v>
          </cell>
          <cell r="Q1102">
            <v>0</v>
          </cell>
          <cell r="R1102">
            <v>0</v>
          </cell>
          <cell r="S1102">
            <v>60</v>
          </cell>
          <cell r="T1102" t="str">
            <v>No Students</v>
          </cell>
          <cell r="U1102">
            <v>38</v>
          </cell>
          <cell r="V1102">
            <v>55</v>
          </cell>
          <cell r="W1102">
            <v>31</v>
          </cell>
          <cell r="X1102">
            <v>43</v>
          </cell>
          <cell r="Y1102">
            <v>37</v>
          </cell>
          <cell r="Z1102" t="str">
            <v>No Students</v>
          </cell>
          <cell r="AA1102" t="str">
            <v>No Students</v>
          </cell>
          <cell r="AB1102" t="str">
            <v>No Students</v>
          </cell>
          <cell r="AC1102" t="str">
            <v>No Students</v>
          </cell>
          <cell r="AD1102" t="str">
            <v>No Students</v>
          </cell>
          <cell r="AE1102" t="str">
            <v>No Students</v>
          </cell>
          <cell r="AF1102" t="str">
            <v>No Students</v>
          </cell>
          <cell r="AG1102">
            <v>0.65510000000000002</v>
          </cell>
        </row>
        <row r="1103">
          <cell r="C1103">
            <v>5658</v>
          </cell>
          <cell r="D1103" t="str">
            <v>Skyline Elementary</v>
          </cell>
          <cell r="E1103">
            <v>56</v>
          </cell>
          <cell r="F1103">
            <v>0</v>
          </cell>
          <cell r="G1103">
            <v>61</v>
          </cell>
          <cell r="H1103">
            <v>70</v>
          </cell>
          <cell r="I1103">
            <v>48</v>
          </cell>
          <cell r="J1103">
            <v>70</v>
          </cell>
          <cell r="K1103">
            <v>58</v>
          </cell>
          <cell r="L1103">
            <v>0</v>
          </cell>
          <cell r="M1103">
            <v>0</v>
          </cell>
          <cell r="N1103">
            <v>0</v>
          </cell>
          <cell r="O1103">
            <v>0</v>
          </cell>
          <cell r="P1103">
            <v>0</v>
          </cell>
          <cell r="Q1103">
            <v>0</v>
          </cell>
          <cell r="R1103">
            <v>0</v>
          </cell>
          <cell r="S1103">
            <v>11</v>
          </cell>
          <cell r="T1103" t="str">
            <v>No Students</v>
          </cell>
          <cell r="U1103">
            <v>10</v>
          </cell>
          <cell r="V1103" t="str">
            <v>N&lt;10</v>
          </cell>
          <cell r="W1103" t="str">
            <v>N&lt;10</v>
          </cell>
          <cell r="X1103">
            <v>12</v>
          </cell>
          <cell r="Y1103" t="str">
            <v>N&lt;10</v>
          </cell>
          <cell r="Z1103" t="str">
            <v>No Students</v>
          </cell>
          <cell r="AA1103" t="str">
            <v>No Students</v>
          </cell>
          <cell r="AB1103" t="str">
            <v>No Students</v>
          </cell>
          <cell r="AC1103" t="str">
            <v>No Students</v>
          </cell>
          <cell r="AD1103" t="str">
            <v>No Students</v>
          </cell>
          <cell r="AE1103" t="str">
            <v>No Students</v>
          </cell>
          <cell r="AF1103" t="str">
            <v>No Students</v>
          </cell>
          <cell r="AG1103">
            <v>0.14879999999999999</v>
          </cell>
        </row>
        <row r="1104">
          <cell r="C1104">
            <v>4483</v>
          </cell>
          <cell r="D1104" t="str">
            <v>Hallett Elementary</v>
          </cell>
          <cell r="E1104">
            <v>80</v>
          </cell>
          <cell r="F1104">
            <v>0</v>
          </cell>
          <cell r="G1104">
            <v>79</v>
          </cell>
          <cell r="H1104">
            <v>70</v>
          </cell>
          <cell r="I1104">
            <v>86</v>
          </cell>
          <cell r="J1104">
            <v>86</v>
          </cell>
          <cell r="K1104">
            <v>83</v>
          </cell>
          <cell r="L1104">
            <v>0</v>
          </cell>
          <cell r="M1104">
            <v>0</v>
          </cell>
          <cell r="N1104">
            <v>0</v>
          </cell>
          <cell r="O1104">
            <v>0</v>
          </cell>
          <cell r="P1104">
            <v>0</v>
          </cell>
          <cell r="Q1104">
            <v>0</v>
          </cell>
          <cell r="R1104">
            <v>0</v>
          </cell>
          <cell r="S1104">
            <v>30</v>
          </cell>
          <cell r="T1104" t="str">
            <v>No Students</v>
          </cell>
          <cell r="U1104">
            <v>33</v>
          </cell>
          <cell r="V1104">
            <v>32</v>
          </cell>
          <cell r="W1104">
            <v>43</v>
          </cell>
          <cell r="X1104">
            <v>49</v>
          </cell>
          <cell r="Y1104">
            <v>36</v>
          </cell>
          <cell r="Z1104" t="str">
            <v>No Students</v>
          </cell>
          <cell r="AA1104" t="str">
            <v>No Students</v>
          </cell>
          <cell r="AB1104" t="str">
            <v>No Students</v>
          </cell>
          <cell r="AC1104" t="str">
            <v>No Students</v>
          </cell>
          <cell r="AD1104" t="str">
            <v>No Students</v>
          </cell>
          <cell r="AE1104" t="str">
            <v>No Students</v>
          </cell>
          <cell r="AF1104" t="str">
            <v>No Students</v>
          </cell>
          <cell r="AG1104">
            <v>0.4607</v>
          </cell>
        </row>
        <row r="1105">
          <cell r="C1105">
            <v>2890</v>
          </cell>
          <cell r="D1105" t="str">
            <v>Medical Lake High School</v>
          </cell>
          <cell r="E1105">
            <v>0</v>
          </cell>
          <cell r="F1105">
            <v>0</v>
          </cell>
          <cell r="G1105">
            <v>0</v>
          </cell>
          <cell r="H1105">
            <v>0</v>
          </cell>
          <cell r="I1105">
            <v>0</v>
          </cell>
          <cell r="J1105">
            <v>0</v>
          </cell>
          <cell r="K1105">
            <v>0</v>
          </cell>
          <cell r="L1105">
            <v>0</v>
          </cell>
          <cell r="M1105">
            <v>0</v>
          </cell>
          <cell r="N1105">
            <v>0</v>
          </cell>
          <cell r="O1105">
            <v>124</v>
          </cell>
          <cell r="P1105">
            <v>135</v>
          </cell>
          <cell r="Q1105">
            <v>122</v>
          </cell>
          <cell r="R1105">
            <v>139</v>
          </cell>
          <cell r="S1105" t="str">
            <v>No Students</v>
          </cell>
          <cell r="T1105" t="str">
            <v>No Students</v>
          </cell>
          <cell r="U1105" t="str">
            <v>No Students</v>
          </cell>
          <cell r="V1105" t="str">
            <v>No Students</v>
          </cell>
          <cell r="W1105" t="str">
            <v>No Students</v>
          </cell>
          <cell r="X1105" t="str">
            <v>No Students</v>
          </cell>
          <cell r="Y1105" t="str">
            <v>No Students</v>
          </cell>
          <cell r="Z1105" t="str">
            <v>No Students</v>
          </cell>
          <cell r="AA1105" t="str">
            <v>No Students</v>
          </cell>
          <cell r="AB1105" t="str">
            <v>No Students</v>
          </cell>
          <cell r="AC1105">
            <v>49</v>
          </cell>
          <cell r="AD1105">
            <v>55</v>
          </cell>
          <cell r="AE1105">
            <v>37</v>
          </cell>
          <cell r="AF1105">
            <v>48</v>
          </cell>
          <cell r="AG1105">
            <v>0.36349999999999999</v>
          </cell>
        </row>
        <row r="1106">
          <cell r="C1106">
            <v>3965</v>
          </cell>
          <cell r="D1106" t="str">
            <v>Medical Lake Middle School</v>
          </cell>
          <cell r="E1106">
            <v>0</v>
          </cell>
          <cell r="F1106">
            <v>0</v>
          </cell>
          <cell r="G1106">
            <v>0</v>
          </cell>
          <cell r="H1106">
            <v>0</v>
          </cell>
          <cell r="I1106">
            <v>0</v>
          </cell>
          <cell r="J1106">
            <v>0</v>
          </cell>
          <cell r="K1106">
            <v>0</v>
          </cell>
          <cell r="L1106">
            <v>140</v>
          </cell>
          <cell r="M1106">
            <v>131</v>
          </cell>
          <cell r="N1106">
            <v>127</v>
          </cell>
          <cell r="O1106">
            <v>0</v>
          </cell>
          <cell r="P1106">
            <v>0</v>
          </cell>
          <cell r="Q1106">
            <v>0</v>
          </cell>
          <cell r="R1106">
            <v>0</v>
          </cell>
          <cell r="S1106" t="str">
            <v>No Students</v>
          </cell>
          <cell r="T1106" t="str">
            <v>No Students</v>
          </cell>
          <cell r="U1106" t="str">
            <v>No Students</v>
          </cell>
          <cell r="V1106" t="str">
            <v>No Students</v>
          </cell>
          <cell r="W1106" t="str">
            <v>No Students</v>
          </cell>
          <cell r="X1106" t="str">
            <v>No Students</v>
          </cell>
          <cell r="Y1106" t="str">
            <v>No Students</v>
          </cell>
          <cell r="Z1106">
            <v>70</v>
          </cell>
          <cell r="AA1106">
            <v>50</v>
          </cell>
          <cell r="AB1106">
            <v>50</v>
          </cell>
          <cell r="AC1106" t="str">
            <v>No Students</v>
          </cell>
          <cell r="AD1106" t="str">
            <v>No Students</v>
          </cell>
          <cell r="AE1106" t="str">
            <v>No Students</v>
          </cell>
          <cell r="AF1106" t="str">
            <v>No Students</v>
          </cell>
          <cell r="AG1106">
            <v>0.42709999999999998</v>
          </cell>
        </row>
        <row r="1107">
          <cell r="C1107">
            <v>4577</v>
          </cell>
          <cell r="D1107" t="str">
            <v>Michael Anderson Elementary</v>
          </cell>
          <cell r="E1107">
            <v>106</v>
          </cell>
          <cell r="F1107">
            <v>0</v>
          </cell>
          <cell r="G1107">
            <v>73</v>
          </cell>
          <cell r="H1107">
            <v>55</v>
          </cell>
          <cell r="I1107">
            <v>56</v>
          </cell>
          <cell r="J1107">
            <v>63</v>
          </cell>
          <cell r="K1107">
            <v>53</v>
          </cell>
          <cell r="L1107">
            <v>0</v>
          </cell>
          <cell r="M1107">
            <v>0</v>
          </cell>
          <cell r="N1107">
            <v>0</v>
          </cell>
          <cell r="O1107">
            <v>0</v>
          </cell>
          <cell r="P1107">
            <v>0</v>
          </cell>
          <cell r="Q1107">
            <v>0</v>
          </cell>
          <cell r="R1107">
            <v>0</v>
          </cell>
          <cell r="S1107">
            <v>30</v>
          </cell>
          <cell r="T1107" t="str">
            <v>No Students</v>
          </cell>
          <cell r="U1107">
            <v>25</v>
          </cell>
          <cell r="V1107">
            <v>13</v>
          </cell>
          <cell r="W1107">
            <v>18</v>
          </cell>
          <cell r="X1107">
            <v>19</v>
          </cell>
          <cell r="Y1107">
            <v>14</v>
          </cell>
          <cell r="Z1107" t="str">
            <v>No Students</v>
          </cell>
          <cell r="AA1107" t="str">
            <v>No Students</v>
          </cell>
          <cell r="AB1107" t="str">
            <v>No Students</v>
          </cell>
          <cell r="AC1107" t="str">
            <v>No Students</v>
          </cell>
          <cell r="AD1107" t="str">
            <v>No Students</v>
          </cell>
          <cell r="AE1107" t="str">
            <v>No Students</v>
          </cell>
          <cell r="AF1107" t="str">
            <v>No Students</v>
          </cell>
          <cell r="AG1107">
            <v>0.29310000000000003</v>
          </cell>
        </row>
        <row r="1108">
          <cell r="C1108">
            <v>3162</v>
          </cell>
          <cell r="D1108" t="str">
            <v>Island Park Elementary</v>
          </cell>
          <cell r="E1108">
            <v>58</v>
          </cell>
          <cell r="F1108">
            <v>0</v>
          </cell>
          <cell r="G1108">
            <v>67</v>
          </cell>
          <cell r="H1108">
            <v>73</v>
          </cell>
          <cell r="I1108">
            <v>48</v>
          </cell>
          <cell r="J1108">
            <v>64</v>
          </cell>
          <cell r="K1108">
            <v>70</v>
          </cell>
          <cell r="L1108">
            <v>0</v>
          </cell>
          <cell r="M1108">
            <v>0</v>
          </cell>
          <cell r="N1108">
            <v>0</v>
          </cell>
          <cell r="O1108">
            <v>0</v>
          </cell>
          <cell r="P1108">
            <v>0</v>
          </cell>
          <cell r="Q1108">
            <v>0</v>
          </cell>
          <cell r="R1108">
            <v>0</v>
          </cell>
          <cell r="S1108" t="str">
            <v>No Students</v>
          </cell>
          <cell r="T1108" t="str">
            <v>No Students</v>
          </cell>
          <cell r="U1108" t="str">
            <v>No Students</v>
          </cell>
          <cell r="V1108" t="str">
            <v>N&lt;10</v>
          </cell>
          <cell r="W1108" t="str">
            <v>N&lt;10</v>
          </cell>
          <cell r="X1108" t="str">
            <v>N&lt;10</v>
          </cell>
          <cell r="Y1108" t="str">
            <v>No Students</v>
          </cell>
          <cell r="Z1108" t="str">
            <v>No Students</v>
          </cell>
          <cell r="AA1108" t="str">
            <v>No Students</v>
          </cell>
          <cell r="AB1108" t="str">
            <v>No Students</v>
          </cell>
          <cell r="AC1108" t="str">
            <v>No Students</v>
          </cell>
          <cell r="AD1108" t="str">
            <v>No Students</v>
          </cell>
          <cell r="AE1108" t="str">
            <v>No Students</v>
          </cell>
          <cell r="AF1108" t="str">
            <v>No Students</v>
          </cell>
          <cell r="AG1108">
            <v>1.32E-2</v>
          </cell>
        </row>
        <row r="1109">
          <cell r="C1109">
            <v>3219</v>
          </cell>
          <cell r="D1109" t="str">
            <v>Islander Middle School</v>
          </cell>
          <cell r="E1109">
            <v>0</v>
          </cell>
          <cell r="F1109">
            <v>0</v>
          </cell>
          <cell r="G1109">
            <v>0</v>
          </cell>
          <cell r="H1109">
            <v>0</v>
          </cell>
          <cell r="I1109">
            <v>0</v>
          </cell>
          <cell r="J1109">
            <v>0</v>
          </cell>
          <cell r="K1109">
            <v>3</v>
          </cell>
          <cell r="L1109">
            <v>297</v>
          </cell>
          <cell r="M1109">
            <v>306</v>
          </cell>
          <cell r="N1109">
            <v>327</v>
          </cell>
          <cell r="O1109">
            <v>0</v>
          </cell>
          <cell r="P1109">
            <v>0</v>
          </cell>
          <cell r="Q1109">
            <v>0</v>
          </cell>
          <cell r="R1109">
            <v>0</v>
          </cell>
          <cell r="S1109" t="str">
            <v>No Students</v>
          </cell>
          <cell r="T1109" t="str">
            <v>No Students</v>
          </cell>
          <cell r="U1109" t="str">
            <v>No Students</v>
          </cell>
          <cell r="V1109" t="str">
            <v>No Students</v>
          </cell>
          <cell r="W1109" t="str">
            <v>No Students</v>
          </cell>
          <cell r="X1109" t="str">
            <v>No Students</v>
          </cell>
          <cell r="Y1109" t="str">
            <v>No Students</v>
          </cell>
          <cell r="Z1109">
            <v>22</v>
          </cell>
          <cell r="AA1109">
            <v>14</v>
          </cell>
          <cell r="AB1109">
            <v>13</v>
          </cell>
          <cell r="AC1109" t="str">
            <v>No Students</v>
          </cell>
          <cell r="AD1109" t="str">
            <v>No Students</v>
          </cell>
          <cell r="AE1109" t="str">
            <v>No Students</v>
          </cell>
          <cell r="AF1109" t="str">
            <v>No Students</v>
          </cell>
          <cell r="AG1109">
            <v>5.2499999999999998E-2</v>
          </cell>
        </row>
        <row r="1110">
          <cell r="C1110">
            <v>2981</v>
          </cell>
          <cell r="D1110" t="str">
            <v>Lakeridge Elementary School</v>
          </cell>
          <cell r="E1110">
            <v>48</v>
          </cell>
          <cell r="F1110">
            <v>0</v>
          </cell>
          <cell r="G1110">
            <v>55</v>
          </cell>
          <cell r="H1110">
            <v>58</v>
          </cell>
          <cell r="I1110">
            <v>61</v>
          </cell>
          <cell r="J1110">
            <v>85</v>
          </cell>
          <cell r="K1110">
            <v>90</v>
          </cell>
          <cell r="L1110">
            <v>0</v>
          </cell>
          <cell r="M1110">
            <v>0</v>
          </cell>
          <cell r="N1110">
            <v>0</v>
          </cell>
          <cell r="O1110">
            <v>0</v>
          </cell>
          <cell r="P1110">
            <v>0</v>
          </cell>
          <cell r="Q1110">
            <v>0</v>
          </cell>
          <cell r="R1110">
            <v>0</v>
          </cell>
          <cell r="S1110" t="str">
            <v>No Students</v>
          </cell>
          <cell r="T1110" t="str">
            <v>No Students</v>
          </cell>
          <cell r="U1110" t="str">
            <v>N&lt;10</v>
          </cell>
          <cell r="V1110" t="str">
            <v>N&lt;10</v>
          </cell>
          <cell r="W1110" t="str">
            <v>N&lt;10</v>
          </cell>
          <cell r="X1110" t="str">
            <v>N&lt;10</v>
          </cell>
          <cell r="Y1110" t="str">
            <v>No Students</v>
          </cell>
          <cell r="Z1110" t="str">
            <v>No Students</v>
          </cell>
          <cell r="AA1110" t="str">
            <v>No Students</v>
          </cell>
          <cell r="AB1110" t="str">
            <v>No Students</v>
          </cell>
          <cell r="AC1110" t="str">
            <v>No Students</v>
          </cell>
          <cell r="AD1110" t="str">
            <v>No Students</v>
          </cell>
          <cell r="AE1110" t="str">
            <v>No Students</v>
          </cell>
          <cell r="AF1110" t="str">
            <v>No Students</v>
          </cell>
          <cell r="AG1110">
            <v>2.7699999999999999E-2</v>
          </cell>
        </row>
        <row r="1111">
          <cell r="C1111">
            <v>3029</v>
          </cell>
          <cell r="D1111" t="str">
            <v>Mercer Island High School</v>
          </cell>
          <cell r="E1111">
            <v>0</v>
          </cell>
          <cell r="F1111">
            <v>0</v>
          </cell>
          <cell r="G1111">
            <v>0</v>
          </cell>
          <cell r="H1111">
            <v>0</v>
          </cell>
          <cell r="I1111">
            <v>0</v>
          </cell>
          <cell r="J1111">
            <v>0</v>
          </cell>
          <cell r="K1111">
            <v>0</v>
          </cell>
          <cell r="L1111">
            <v>0</v>
          </cell>
          <cell r="M1111">
            <v>0</v>
          </cell>
          <cell r="N1111">
            <v>0</v>
          </cell>
          <cell r="O1111">
            <v>372</v>
          </cell>
          <cell r="P1111">
            <v>366</v>
          </cell>
          <cell r="Q1111">
            <v>390</v>
          </cell>
          <cell r="R1111">
            <v>398</v>
          </cell>
          <cell r="S1111" t="str">
            <v>No Students</v>
          </cell>
          <cell r="T1111" t="str">
            <v>No Students</v>
          </cell>
          <cell r="U1111" t="str">
            <v>No Students</v>
          </cell>
          <cell r="V1111" t="str">
            <v>No Students</v>
          </cell>
          <cell r="W1111" t="str">
            <v>No Students</v>
          </cell>
          <cell r="X1111" t="str">
            <v>No Students</v>
          </cell>
          <cell r="Y1111" t="str">
            <v>No Students</v>
          </cell>
          <cell r="Z1111" t="str">
            <v>No Students</v>
          </cell>
          <cell r="AA1111" t="str">
            <v>No Students</v>
          </cell>
          <cell r="AB1111" t="str">
            <v>No Students</v>
          </cell>
          <cell r="AC1111">
            <v>24</v>
          </cell>
          <cell r="AD1111">
            <v>21</v>
          </cell>
          <cell r="AE1111">
            <v>26</v>
          </cell>
          <cell r="AF1111">
            <v>20</v>
          </cell>
          <cell r="AG1111">
            <v>5.96E-2</v>
          </cell>
        </row>
        <row r="1112">
          <cell r="C1112">
            <v>5447</v>
          </cell>
          <cell r="D1112" t="str">
            <v>Northwood Elementary School</v>
          </cell>
          <cell r="E1112">
            <v>69</v>
          </cell>
          <cell r="F1112">
            <v>0</v>
          </cell>
          <cell r="G1112">
            <v>70</v>
          </cell>
          <cell r="H1112">
            <v>64</v>
          </cell>
          <cell r="I1112">
            <v>61</v>
          </cell>
          <cell r="J1112">
            <v>49</v>
          </cell>
          <cell r="K1112">
            <v>64</v>
          </cell>
          <cell r="L1112">
            <v>0</v>
          </cell>
          <cell r="M1112">
            <v>0</v>
          </cell>
          <cell r="N1112">
            <v>0</v>
          </cell>
          <cell r="O1112">
            <v>0</v>
          </cell>
          <cell r="P1112">
            <v>0</v>
          </cell>
          <cell r="Q1112">
            <v>0</v>
          </cell>
          <cell r="R1112">
            <v>0</v>
          </cell>
          <cell r="S1112" t="str">
            <v>N&lt;10</v>
          </cell>
          <cell r="T1112" t="str">
            <v>No Students</v>
          </cell>
          <cell r="U1112" t="str">
            <v>N&lt;10</v>
          </cell>
          <cell r="V1112" t="str">
            <v>N&lt;10</v>
          </cell>
          <cell r="W1112" t="str">
            <v>N&lt;10</v>
          </cell>
          <cell r="X1112" t="str">
            <v>N&lt;10</v>
          </cell>
          <cell r="Y1112" t="str">
            <v>N&lt;10</v>
          </cell>
          <cell r="Z1112" t="str">
            <v>No Students</v>
          </cell>
          <cell r="AA1112" t="str">
            <v>No Students</v>
          </cell>
          <cell r="AB1112" t="str">
            <v>No Students</v>
          </cell>
          <cell r="AC1112" t="str">
            <v>No Students</v>
          </cell>
          <cell r="AD1112" t="str">
            <v>No Students</v>
          </cell>
          <cell r="AE1112" t="str">
            <v>No Students</v>
          </cell>
          <cell r="AF1112" t="str">
            <v>No Students</v>
          </cell>
          <cell r="AG1112">
            <v>6.9000000000000006E-2</v>
          </cell>
        </row>
        <row r="1113">
          <cell r="C1113">
            <v>3433</v>
          </cell>
          <cell r="D1113" t="str">
            <v>West Mercer Elementary</v>
          </cell>
          <cell r="E1113">
            <v>65</v>
          </cell>
          <cell r="F1113">
            <v>0</v>
          </cell>
          <cell r="G1113">
            <v>70</v>
          </cell>
          <cell r="H1113">
            <v>72</v>
          </cell>
          <cell r="I1113">
            <v>69</v>
          </cell>
          <cell r="J1113">
            <v>65</v>
          </cell>
          <cell r="K1113">
            <v>81</v>
          </cell>
          <cell r="L1113">
            <v>0</v>
          </cell>
          <cell r="M1113">
            <v>0</v>
          </cell>
          <cell r="N1113">
            <v>0</v>
          </cell>
          <cell r="O1113">
            <v>0</v>
          </cell>
          <cell r="P1113">
            <v>0</v>
          </cell>
          <cell r="Q1113">
            <v>0</v>
          </cell>
          <cell r="R1113">
            <v>0</v>
          </cell>
          <cell r="S1113" t="str">
            <v>N&lt;10</v>
          </cell>
          <cell r="T1113" t="str">
            <v>No Students</v>
          </cell>
          <cell r="U1113" t="str">
            <v>N&lt;10</v>
          </cell>
          <cell r="V1113" t="str">
            <v>N&lt;10</v>
          </cell>
          <cell r="W1113" t="str">
            <v>N&lt;10</v>
          </cell>
          <cell r="X1113" t="str">
            <v>N&lt;10</v>
          </cell>
          <cell r="Y1113" t="str">
            <v>N&lt;10</v>
          </cell>
          <cell r="Z1113" t="str">
            <v>No Students</v>
          </cell>
          <cell r="AA1113" t="str">
            <v>No Students</v>
          </cell>
          <cell r="AB1113" t="str">
            <v>No Students</v>
          </cell>
          <cell r="AC1113" t="str">
            <v>No Students</v>
          </cell>
          <cell r="AD1113" t="str">
            <v>No Students</v>
          </cell>
          <cell r="AE1113" t="str">
            <v>No Students</v>
          </cell>
          <cell r="AF1113" t="str">
            <v>No Students</v>
          </cell>
          <cell r="AG1113">
            <v>5.6899999999999999E-2</v>
          </cell>
        </row>
        <row r="1114">
          <cell r="C1114">
            <v>2584</v>
          </cell>
          <cell r="D1114" t="str">
            <v>Irene Reither Elementary School</v>
          </cell>
          <cell r="E1114">
            <v>156</v>
          </cell>
          <cell r="F1114">
            <v>0</v>
          </cell>
          <cell r="G1114">
            <v>127</v>
          </cell>
          <cell r="H1114">
            <v>102</v>
          </cell>
          <cell r="I1114">
            <v>119</v>
          </cell>
          <cell r="J1114">
            <v>98</v>
          </cell>
          <cell r="K1114">
            <v>107</v>
          </cell>
          <cell r="L1114">
            <v>0</v>
          </cell>
          <cell r="M1114">
            <v>0</v>
          </cell>
          <cell r="N1114">
            <v>0</v>
          </cell>
          <cell r="O1114">
            <v>0</v>
          </cell>
          <cell r="P1114">
            <v>0</v>
          </cell>
          <cell r="Q1114">
            <v>0</v>
          </cell>
          <cell r="R1114">
            <v>0</v>
          </cell>
          <cell r="S1114">
            <v>58</v>
          </cell>
          <cell r="T1114" t="str">
            <v>No Students</v>
          </cell>
          <cell r="U1114">
            <v>55</v>
          </cell>
          <cell r="V1114">
            <v>46</v>
          </cell>
          <cell r="W1114">
            <v>57</v>
          </cell>
          <cell r="X1114">
            <v>52</v>
          </cell>
          <cell r="Y1114">
            <v>57</v>
          </cell>
          <cell r="Z1114" t="str">
            <v>No Students</v>
          </cell>
          <cell r="AA1114" t="str">
            <v>No Students</v>
          </cell>
          <cell r="AB1114" t="str">
            <v>No Students</v>
          </cell>
          <cell r="AC1114" t="str">
            <v>No Students</v>
          </cell>
          <cell r="AD1114" t="str">
            <v>No Students</v>
          </cell>
          <cell r="AE1114" t="str">
            <v>No Students</v>
          </cell>
          <cell r="AF1114" t="str">
            <v>No Students</v>
          </cell>
          <cell r="AG1114">
            <v>0.45839999999999997</v>
          </cell>
        </row>
        <row r="1115">
          <cell r="C1115">
            <v>2554</v>
          </cell>
          <cell r="D1115" t="str">
            <v>Meridian High School</v>
          </cell>
          <cell r="E1115">
            <v>0</v>
          </cell>
          <cell r="F1115">
            <v>0</v>
          </cell>
          <cell r="G1115">
            <v>0</v>
          </cell>
          <cell r="H1115">
            <v>0</v>
          </cell>
          <cell r="I1115">
            <v>0</v>
          </cell>
          <cell r="J1115">
            <v>0</v>
          </cell>
          <cell r="K1115">
            <v>0</v>
          </cell>
          <cell r="L1115">
            <v>0</v>
          </cell>
          <cell r="M1115">
            <v>0</v>
          </cell>
          <cell r="N1115">
            <v>0</v>
          </cell>
          <cell r="O1115">
            <v>118</v>
          </cell>
          <cell r="P1115">
            <v>139</v>
          </cell>
          <cell r="Q1115">
            <v>129</v>
          </cell>
          <cell r="R1115">
            <v>105</v>
          </cell>
          <cell r="S1115" t="str">
            <v>No Students</v>
          </cell>
          <cell r="T1115" t="str">
            <v>No Students</v>
          </cell>
          <cell r="U1115" t="str">
            <v>No Students</v>
          </cell>
          <cell r="V1115" t="str">
            <v>No Students</v>
          </cell>
          <cell r="W1115" t="str">
            <v>No Students</v>
          </cell>
          <cell r="X1115" t="str">
            <v>No Students</v>
          </cell>
          <cell r="Y1115" t="str">
            <v>No Students</v>
          </cell>
          <cell r="Z1115" t="str">
            <v>No Students</v>
          </cell>
          <cell r="AA1115" t="str">
            <v>No Students</v>
          </cell>
          <cell r="AB1115" t="str">
            <v>No Students</v>
          </cell>
          <cell r="AC1115">
            <v>31</v>
          </cell>
          <cell r="AD1115">
            <v>52</v>
          </cell>
          <cell r="AE1115">
            <v>44</v>
          </cell>
          <cell r="AF1115">
            <v>37</v>
          </cell>
          <cell r="AG1115">
            <v>0.33400000000000002</v>
          </cell>
        </row>
        <row r="1116">
          <cell r="C1116">
            <v>5448</v>
          </cell>
          <cell r="D1116" t="str">
            <v>Meridian Impact Re-Engagement</v>
          </cell>
          <cell r="E1116">
            <v>0</v>
          </cell>
          <cell r="F1116">
            <v>0</v>
          </cell>
          <cell r="G1116">
            <v>0</v>
          </cell>
          <cell r="H1116">
            <v>0</v>
          </cell>
          <cell r="I1116">
            <v>0</v>
          </cell>
          <cell r="J1116">
            <v>0</v>
          </cell>
          <cell r="K1116">
            <v>0</v>
          </cell>
          <cell r="L1116">
            <v>0</v>
          </cell>
          <cell r="M1116">
            <v>0</v>
          </cell>
          <cell r="N1116">
            <v>0</v>
          </cell>
          <cell r="O1116">
            <v>0</v>
          </cell>
          <cell r="P1116">
            <v>0</v>
          </cell>
          <cell r="Q1116">
            <v>3</v>
          </cell>
          <cell r="R1116">
            <v>5</v>
          </cell>
          <cell r="S1116" t="str">
            <v>No Students</v>
          </cell>
          <cell r="T1116" t="str">
            <v>No Students</v>
          </cell>
          <cell r="U1116" t="str">
            <v>No Students</v>
          </cell>
          <cell r="V1116" t="str">
            <v>No Students</v>
          </cell>
          <cell r="W1116" t="str">
            <v>No Students</v>
          </cell>
          <cell r="X1116" t="str">
            <v>No Students</v>
          </cell>
          <cell r="Y1116" t="str">
            <v>No Students</v>
          </cell>
          <cell r="Z1116" t="str">
            <v>No Students</v>
          </cell>
          <cell r="AA1116" t="str">
            <v>No Students</v>
          </cell>
          <cell r="AB1116" t="str">
            <v>No Students</v>
          </cell>
          <cell r="AC1116" t="str">
            <v>No Students</v>
          </cell>
          <cell r="AD1116" t="str">
            <v>No Students</v>
          </cell>
          <cell r="AE1116" t="str">
            <v>N&lt;10</v>
          </cell>
          <cell r="AF1116" t="str">
            <v>N&lt;10</v>
          </cell>
          <cell r="AG1116">
            <v>0.375</v>
          </cell>
        </row>
        <row r="1117">
          <cell r="C1117">
            <v>3930</v>
          </cell>
          <cell r="D1117" t="str">
            <v>Meridian Middle School</v>
          </cell>
          <cell r="E1117">
            <v>0</v>
          </cell>
          <cell r="F1117">
            <v>0</v>
          </cell>
          <cell r="G1117">
            <v>0</v>
          </cell>
          <cell r="H1117">
            <v>0</v>
          </cell>
          <cell r="I1117">
            <v>0</v>
          </cell>
          <cell r="J1117">
            <v>0</v>
          </cell>
          <cell r="K1117">
            <v>1</v>
          </cell>
          <cell r="L1117">
            <v>129</v>
          </cell>
          <cell r="M1117">
            <v>121</v>
          </cell>
          <cell r="N1117">
            <v>132</v>
          </cell>
          <cell r="O1117">
            <v>0</v>
          </cell>
          <cell r="P1117">
            <v>0</v>
          </cell>
          <cell r="Q1117">
            <v>0</v>
          </cell>
          <cell r="R1117">
            <v>0</v>
          </cell>
          <cell r="S1117" t="str">
            <v>No Students</v>
          </cell>
          <cell r="T1117" t="str">
            <v>No Students</v>
          </cell>
          <cell r="U1117" t="str">
            <v>No Students</v>
          </cell>
          <cell r="V1117" t="str">
            <v>No Students</v>
          </cell>
          <cell r="W1117" t="str">
            <v>No Students</v>
          </cell>
          <cell r="X1117" t="str">
            <v>No Students</v>
          </cell>
          <cell r="Y1117" t="str">
            <v>No Students</v>
          </cell>
          <cell r="Z1117">
            <v>62</v>
          </cell>
          <cell r="AA1117">
            <v>51</v>
          </cell>
          <cell r="AB1117">
            <v>55</v>
          </cell>
          <cell r="AC1117" t="str">
            <v>No Students</v>
          </cell>
          <cell r="AD1117" t="str">
            <v>No Students</v>
          </cell>
          <cell r="AE1117" t="str">
            <v>No Students</v>
          </cell>
          <cell r="AF1117" t="str">
            <v>No Students</v>
          </cell>
          <cell r="AG1117">
            <v>0.43859999999999999</v>
          </cell>
        </row>
        <row r="1118">
          <cell r="C1118">
            <v>5047</v>
          </cell>
          <cell r="D1118" t="str">
            <v>Meridian Parent Partnership Program</v>
          </cell>
          <cell r="E1118">
            <v>19</v>
          </cell>
          <cell r="F1118">
            <v>0</v>
          </cell>
          <cell r="G1118">
            <v>21</v>
          </cell>
          <cell r="H1118">
            <v>27</v>
          </cell>
          <cell r="I1118">
            <v>23</v>
          </cell>
          <cell r="J1118">
            <v>25</v>
          </cell>
          <cell r="K1118">
            <v>30</v>
          </cell>
          <cell r="L1118">
            <v>28</v>
          </cell>
          <cell r="M1118">
            <v>20</v>
          </cell>
          <cell r="N1118">
            <v>24</v>
          </cell>
          <cell r="O1118">
            <v>0</v>
          </cell>
          <cell r="P1118">
            <v>0</v>
          </cell>
          <cell r="Q1118">
            <v>0</v>
          </cell>
          <cell r="R1118">
            <v>0</v>
          </cell>
          <cell r="S1118" t="str">
            <v>N&lt;10</v>
          </cell>
          <cell r="T1118" t="str">
            <v>No Students</v>
          </cell>
          <cell r="U1118" t="str">
            <v>N&lt;10</v>
          </cell>
          <cell r="V1118" t="str">
            <v>N&lt;10</v>
          </cell>
          <cell r="W1118" t="str">
            <v>N&lt;10</v>
          </cell>
          <cell r="X1118" t="str">
            <v>N&lt;10</v>
          </cell>
          <cell r="Y1118" t="str">
            <v>N&lt;10</v>
          </cell>
          <cell r="Z1118" t="str">
            <v>N&lt;10</v>
          </cell>
          <cell r="AA1118" t="str">
            <v>N&lt;10</v>
          </cell>
          <cell r="AB1118" t="str">
            <v>N&lt;10</v>
          </cell>
          <cell r="AC1118" t="str">
            <v>No Students</v>
          </cell>
          <cell r="AD1118" t="str">
            <v>No Students</v>
          </cell>
          <cell r="AE1118" t="str">
            <v>No Students</v>
          </cell>
          <cell r="AF1118" t="str">
            <v>No Students</v>
          </cell>
          <cell r="AG1118">
            <v>0.13819999999999999</v>
          </cell>
        </row>
        <row r="1119">
          <cell r="C1119">
            <v>1845</v>
          </cell>
          <cell r="D1119" t="str">
            <v>Home School Experience</v>
          </cell>
          <cell r="E1119">
            <v>2</v>
          </cell>
          <cell r="F1119">
            <v>0</v>
          </cell>
          <cell r="G1119">
            <v>2</v>
          </cell>
          <cell r="H1119">
            <v>4</v>
          </cell>
          <cell r="I1119">
            <v>4</v>
          </cell>
          <cell r="J1119">
            <v>1</v>
          </cell>
          <cell r="K1119">
            <v>3</v>
          </cell>
          <cell r="L1119">
            <v>5</v>
          </cell>
          <cell r="M1119">
            <v>2</v>
          </cell>
          <cell r="N1119">
            <v>4</v>
          </cell>
          <cell r="O1119">
            <v>0</v>
          </cell>
          <cell r="P1119">
            <v>0</v>
          </cell>
          <cell r="Q1119">
            <v>0</v>
          </cell>
          <cell r="R1119">
            <v>0</v>
          </cell>
          <cell r="S1119" t="str">
            <v>No Students</v>
          </cell>
          <cell r="T1119" t="str">
            <v>No Students</v>
          </cell>
          <cell r="U1119" t="str">
            <v>No Students</v>
          </cell>
          <cell r="V1119" t="str">
            <v>N&lt;10</v>
          </cell>
          <cell r="W1119" t="str">
            <v>N&lt;10</v>
          </cell>
          <cell r="X1119" t="str">
            <v>No Students</v>
          </cell>
          <cell r="Y1119" t="str">
            <v>No Students</v>
          </cell>
          <cell r="Z1119" t="str">
            <v>N&lt;10</v>
          </cell>
          <cell r="AA1119" t="str">
            <v>N&lt;10</v>
          </cell>
          <cell r="AB1119" t="str">
            <v>N&lt;10</v>
          </cell>
          <cell r="AC1119" t="str">
            <v>No Students</v>
          </cell>
          <cell r="AD1119" t="str">
            <v>No Students</v>
          </cell>
          <cell r="AE1119" t="str">
            <v>No Students</v>
          </cell>
          <cell r="AF1119" t="str">
            <v>No Students</v>
          </cell>
          <cell r="AG1119">
            <v>0.29630000000000001</v>
          </cell>
        </row>
        <row r="1120">
          <cell r="C1120">
            <v>1621</v>
          </cell>
          <cell r="D1120" t="str">
            <v>ILC Choice School</v>
          </cell>
          <cell r="E1120">
            <v>0</v>
          </cell>
          <cell r="F1120">
            <v>0</v>
          </cell>
          <cell r="G1120">
            <v>0</v>
          </cell>
          <cell r="H1120">
            <v>0</v>
          </cell>
          <cell r="I1120">
            <v>0</v>
          </cell>
          <cell r="J1120">
            <v>0</v>
          </cell>
          <cell r="K1120">
            <v>0</v>
          </cell>
          <cell r="L1120">
            <v>0</v>
          </cell>
          <cell r="M1120">
            <v>0</v>
          </cell>
          <cell r="N1120">
            <v>0</v>
          </cell>
          <cell r="O1120">
            <v>6</v>
          </cell>
          <cell r="P1120">
            <v>8</v>
          </cell>
          <cell r="Q1120">
            <v>10</v>
          </cell>
          <cell r="R1120">
            <v>12</v>
          </cell>
          <cell r="S1120" t="str">
            <v>No Students</v>
          </cell>
          <cell r="T1120" t="str">
            <v>No Students</v>
          </cell>
          <cell r="U1120" t="str">
            <v>No Students</v>
          </cell>
          <cell r="V1120" t="str">
            <v>No Students</v>
          </cell>
          <cell r="W1120" t="str">
            <v>No Students</v>
          </cell>
          <cell r="X1120" t="str">
            <v>No Students</v>
          </cell>
          <cell r="Y1120" t="str">
            <v>No Students</v>
          </cell>
          <cell r="Z1120" t="str">
            <v>No Students</v>
          </cell>
          <cell r="AA1120" t="str">
            <v>No Students</v>
          </cell>
          <cell r="AB1120" t="str">
            <v>No Students</v>
          </cell>
          <cell r="AC1120" t="str">
            <v>N&lt;10</v>
          </cell>
          <cell r="AD1120" t="str">
            <v>N&lt;10</v>
          </cell>
          <cell r="AE1120" t="str">
            <v>N&lt;10</v>
          </cell>
          <cell r="AF1120" t="str">
            <v>N&lt;10</v>
          </cell>
          <cell r="AG1120">
            <v>0.55559999999999998</v>
          </cell>
        </row>
        <row r="1121">
          <cell r="C1121">
            <v>2146</v>
          </cell>
          <cell r="D1121" t="str">
            <v>Liberty Bell Jr Sr High</v>
          </cell>
          <cell r="E1121">
            <v>0</v>
          </cell>
          <cell r="F1121">
            <v>0</v>
          </cell>
          <cell r="G1121">
            <v>0</v>
          </cell>
          <cell r="H1121">
            <v>0</v>
          </cell>
          <cell r="I1121">
            <v>0</v>
          </cell>
          <cell r="J1121">
            <v>0</v>
          </cell>
          <cell r="K1121">
            <v>0</v>
          </cell>
          <cell r="L1121">
            <v>46</v>
          </cell>
          <cell r="M1121">
            <v>57</v>
          </cell>
          <cell r="N1121">
            <v>51</v>
          </cell>
          <cell r="O1121">
            <v>46</v>
          </cell>
          <cell r="P1121">
            <v>48</v>
          </cell>
          <cell r="Q1121">
            <v>37</v>
          </cell>
          <cell r="R1121">
            <v>47</v>
          </cell>
          <cell r="S1121" t="str">
            <v>No Students</v>
          </cell>
          <cell r="T1121" t="str">
            <v>No Students</v>
          </cell>
          <cell r="U1121" t="str">
            <v>No Students</v>
          </cell>
          <cell r="V1121" t="str">
            <v>No Students</v>
          </cell>
          <cell r="W1121" t="str">
            <v>No Students</v>
          </cell>
          <cell r="X1121" t="str">
            <v>No Students</v>
          </cell>
          <cell r="Y1121" t="str">
            <v>No Students</v>
          </cell>
          <cell r="Z1121">
            <v>23</v>
          </cell>
          <cell r="AA1121">
            <v>20</v>
          </cell>
          <cell r="AB1121">
            <v>16</v>
          </cell>
          <cell r="AC1121">
            <v>18</v>
          </cell>
          <cell r="AD1121">
            <v>14</v>
          </cell>
          <cell r="AE1121">
            <v>13</v>
          </cell>
          <cell r="AF1121">
            <v>21</v>
          </cell>
          <cell r="AG1121">
            <v>0.3765</v>
          </cell>
        </row>
        <row r="1122">
          <cell r="C1122">
            <v>4501</v>
          </cell>
          <cell r="D1122" t="str">
            <v>Methow Valley Elementary</v>
          </cell>
          <cell r="E1122">
            <v>56</v>
          </cell>
          <cell r="F1122">
            <v>0</v>
          </cell>
          <cell r="G1122">
            <v>56</v>
          </cell>
          <cell r="H1122">
            <v>59</v>
          </cell>
          <cell r="I1122">
            <v>62</v>
          </cell>
          <cell r="J1122">
            <v>54</v>
          </cell>
          <cell r="K1122">
            <v>61</v>
          </cell>
          <cell r="L1122">
            <v>0</v>
          </cell>
          <cell r="M1122">
            <v>0</v>
          </cell>
          <cell r="N1122">
            <v>0</v>
          </cell>
          <cell r="O1122">
            <v>0</v>
          </cell>
          <cell r="P1122">
            <v>0</v>
          </cell>
          <cell r="Q1122">
            <v>0</v>
          </cell>
          <cell r="R1122">
            <v>0</v>
          </cell>
          <cell r="S1122">
            <v>16</v>
          </cell>
          <cell r="T1122" t="str">
            <v>No Students</v>
          </cell>
          <cell r="U1122">
            <v>19</v>
          </cell>
          <cell r="V1122">
            <v>12</v>
          </cell>
          <cell r="W1122">
            <v>16</v>
          </cell>
          <cell r="X1122">
            <v>22</v>
          </cell>
          <cell r="Y1122">
            <v>25</v>
          </cell>
          <cell r="Z1122" t="str">
            <v>No Students</v>
          </cell>
          <cell r="AA1122" t="str">
            <v>No Students</v>
          </cell>
          <cell r="AB1122" t="str">
            <v>No Students</v>
          </cell>
          <cell r="AC1122" t="str">
            <v>No Students</v>
          </cell>
          <cell r="AD1122" t="str">
            <v>No Students</v>
          </cell>
          <cell r="AE1122" t="str">
            <v>No Students</v>
          </cell>
          <cell r="AF1122" t="str">
            <v>No Students</v>
          </cell>
          <cell r="AG1122">
            <v>0.31609999999999999</v>
          </cell>
        </row>
        <row r="1123">
          <cell r="C1123">
            <v>3406</v>
          </cell>
          <cell r="D1123" t="str">
            <v>Mill A Elementary School</v>
          </cell>
          <cell r="E1123">
            <v>5</v>
          </cell>
          <cell r="F1123">
            <v>0</v>
          </cell>
          <cell r="G1123">
            <v>5</v>
          </cell>
          <cell r="H1123">
            <v>4</v>
          </cell>
          <cell r="I1123">
            <v>6</v>
          </cell>
          <cell r="J1123">
            <v>6</v>
          </cell>
          <cell r="K1123">
            <v>4</v>
          </cell>
          <cell r="L1123">
            <v>4</v>
          </cell>
          <cell r="M1123">
            <v>1</v>
          </cell>
          <cell r="N1123">
            <v>4</v>
          </cell>
          <cell r="O1123">
            <v>0</v>
          </cell>
          <cell r="P1123">
            <v>0</v>
          </cell>
          <cell r="Q1123">
            <v>0</v>
          </cell>
          <cell r="R1123">
            <v>0</v>
          </cell>
          <cell r="S1123" t="str">
            <v>N&lt;10</v>
          </cell>
          <cell r="T1123" t="str">
            <v>No Students</v>
          </cell>
          <cell r="U1123" t="str">
            <v>N&lt;10</v>
          </cell>
          <cell r="V1123" t="str">
            <v>N&lt;10</v>
          </cell>
          <cell r="W1123" t="str">
            <v>N&lt;10</v>
          </cell>
          <cell r="X1123" t="str">
            <v>N&lt;10</v>
          </cell>
          <cell r="Y1123" t="str">
            <v>N&lt;10</v>
          </cell>
          <cell r="Z1123" t="str">
            <v>N&lt;10</v>
          </cell>
          <cell r="AA1123" t="str">
            <v>No Students</v>
          </cell>
          <cell r="AB1123" t="str">
            <v>N&lt;10</v>
          </cell>
          <cell r="AC1123" t="str">
            <v>No Students</v>
          </cell>
          <cell r="AD1123" t="str">
            <v>No Students</v>
          </cell>
          <cell r="AE1123" t="str">
            <v>No Students</v>
          </cell>
          <cell r="AF1123" t="str">
            <v>No Students</v>
          </cell>
          <cell r="AG1123">
            <v>0.3846</v>
          </cell>
        </row>
        <row r="1124">
          <cell r="C1124">
            <v>5480</v>
          </cell>
          <cell r="D1124" t="str">
            <v>Pacific Crest Innovation Academy</v>
          </cell>
          <cell r="E1124">
            <v>0</v>
          </cell>
          <cell r="F1124">
            <v>0</v>
          </cell>
          <cell r="G1124">
            <v>0</v>
          </cell>
          <cell r="H1124">
            <v>0</v>
          </cell>
          <cell r="I1124">
            <v>0</v>
          </cell>
          <cell r="J1124">
            <v>0</v>
          </cell>
          <cell r="K1124">
            <v>0</v>
          </cell>
          <cell r="L1124">
            <v>0</v>
          </cell>
          <cell r="M1124">
            <v>1</v>
          </cell>
          <cell r="N1124">
            <v>3</v>
          </cell>
          <cell r="O1124">
            <v>9</v>
          </cell>
          <cell r="P1124">
            <v>12</v>
          </cell>
          <cell r="Q1124">
            <v>1</v>
          </cell>
          <cell r="R1124">
            <v>6</v>
          </cell>
          <cell r="S1124" t="str">
            <v>No Students</v>
          </cell>
          <cell r="T1124" t="str">
            <v>No Students</v>
          </cell>
          <cell r="U1124" t="str">
            <v>No Students</v>
          </cell>
          <cell r="V1124" t="str">
            <v>No Students</v>
          </cell>
          <cell r="W1124" t="str">
            <v>No Students</v>
          </cell>
          <cell r="X1124" t="str">
            <v>No Students</v>
          </cell>
          <cell r="Y1124" t="str">
            <v>No Students</v>
          </cell>
          <cell r="Z1124" t="str">
            <v>No Students</v>
          </cell>
          <cell r="AA1124" t="str">
            <v>N&lt;10</v>
          </cell>
          <cell r="AB1124" t="str">
            <v>No Students</v>
          </cell>
          <cell r="AC1124" t="str">
            <v>N&lt;10</v>
          </cell>
          <cell r="AD1124" t="str">
            <v>N&lt;10</v>
          </cell>
          <cell r="AE1124" t="str">
            <v>No Students</v>
          </cell>
          <cell r="AF1124" t="str">
            <v>No Students</v>
          </cell>
          <cell r="AG1124">
            <v>0.1875</v>
          </cell>
        </row>
        <row r="1125">
          <cell r="C1125">
            <v>4362</v>
          </cell>
          <cell r="D1125" t="str">
            <v>Chain Lake Elementary School</v>
          </cell>
          <cell r="E1125">
            <v>79</v>
          </cell>
          <cell r="F1125">
            <v>0</v>
          </cell>
          <cell r="G1125">
            <v>78</v>
          </cell>
          <cell r="H1125">
            <v>46</v>
          </cell>
          <cell r="I1125">
            <v>80</v>
          </cell>
          <cell r="J1125">
            <v>89</v>
          </cell>
          <cell r="K1125">
            <v>61</v>
          </cell>
          <cell r="L1125">
            <v>0</v>
          </cell>
          <cell r="M1125">
            <v>0</v>
          </cell>
          <cell r="N1125">
            <v>0</v>
          </cell>
          <cell r="O1125">
            <v>0</v>
          </cell>
          <cell r="P1125">
            <v>0</v>
          </cell>
          <cell r="Q1125">
            <v>0</v>
          </cell>
          <cell r="R1125">
            <v>0</v>
          </cell>
          <cell r="S1125" t="str">
            <v>N&lt;10</v>
          </cell>
          <cell r="T1125" t="str">
            <v>No Students</v>
          </cell>
          <cell r="U1125" t="str">
            <v>N&lt;10</v>
          </cell>
          <cell r="V1125" t="str">
            <v>N&lt;10</v>
          </cell>
          <cell r="W1125" t="str">
            <v>N&lt;10</v>
          </cell>
          <cell r="X1125">
            <v>15</v>
          </cell>
          <cell r="Y1125">
            <v>15</v>
          </cell>
          <cell r="Z1125" t="str">
            <v>No Students</v>
          </cell>
          <cell r="AA1125" t="str">
            <v>No Students</v>
          </cell>
          <cell r="AB1125" t="str">
            <v>No Students</v>
          </cell>
          <cell r="AC1125" t="str">
            <v>No Students</v>
          </cell>
          <cell r="AD1125" t="str">
            <v>No Students</v>
          </cell>
          <cell r="AE1125" t="str">
            <v>No Students</v>
          </cell>
          <cell r="AF1125" t="str">
            <v>No Students</v>
          </cell>
          <cell r="AG1125">
            <v>0.15010000000000001</v>
          </cell>
        </row>
        <row r="1126">
          <cell r="C1126">
            <v>3060</v>
          </cell>
          <cell r="D1126" t="str">
            <v>Frank Wagner Elementary</v>
          </cell>
          <cell r="E1126">
            <v>92</v>
          </cell>
          <cell r="F1126">
            <v>0</v>
          </cell>
          <cell r="G1126">
            <v>98</v>
          </cell>
          <cell r="H1126">
            <v>87</v>
          </cell>
          <cell r="I1126">
            <v>91</v>
          </cell>
          <cell r="J1126">
            <v>87</v>
          </cell>
          <cell r="K1126">
            <v>103</v>
          </cell>
          <cell r="L1126">
            <v>0</v>
          </cell>
          <cell r="M1126">
            <v>0</v>
          </cell>
          <cell r="N1126">
            <v>0</v>
          </cell>
          <cell r="O1126">
            <v>0</v>
          </cell>
          <cell r="P1126">
            <v>0</v>
          </cell>
          <cell r="Q1126">
            <v>0</v>
          </cell>
          <cell r="R1126">
            <v>0</v>
          </cell>
          <cell r="S1126">
            <v>51</v>
          </cell>
          <cell r="T1126" t="str">
            <v>No Students</v>
          </cell>
          <cell r="U1126">
            <v>62</v>
          </cell>
          <cell r="V1126">
            <v>60</v>
          </cell>
          <cell r="W1126">
            <v>64</v>
          </cell>
          <cell r="X1126">
            <v>66</v>
          </cell>
          <cell r="Y1126">
            <v>70</v>
          </cell>
          <cell r="Z1126" t="str">
            <v>No Students</v>
          </cell>
          <cell r="AA1126" t="str">
            <v>No Students</v>
          </cell>
          <cell r="AB1126" t="str">
            <v>No Students</v>
          </cell>
          <cell r="AC1126" t="str">
            <v>No Students</v>
          </cell>
          <cell r="AD1126" t="str">
            <v>No Students</v>
          </cell>
          <cell r="AE1126" t="str">
            <v>No Students</v>
          </cell>
          <cell r="AF1126" t="str">
            <v>No Students</v>
          </cell>
          <cell r="AG1126">
            <v>0.66849999999999998</v>
          </cell>
        </row>
        <row r="1127">
          <cell r="C1127">
            <v>4594</v>
          </cell>
          <cell r="D1127" t="str">
            <v>Fryelands Elementary</v>
          </cell>
          <cell r="E1127">
            <v>70</v>
          </cell>
          <cell r="F1127">
            <v>0</v>
          </cell>
          <cell r="G1127">
            <v>60</v>
          </cell>
          <cell r="H1127">
            <v>60</v>
          </cell>
          <cell r="I1127">
            <v>57</v>
          </cell>
          <cell r="J1127">
            <v>58</v>
          </cell>
          <cell r="K1127">
            <v>54</v>
          </cell>
          <cell r="L1127">
            <v>0</v>
          </cell>
          <cell r="M1127">
            <v>0</v>
          </cell>
          <cell r="N1127">
            <v>0</v>
          </cell>
          <cell r="O1127">
            <v>0</v>
          </cell>
          <cell r="P1127">
            <v>0</v>
          </cell>
          <cell r="Q1127">
            <v>0</v>
          </cell>
          <cell r="R1127">
            <v>0</v>
          </cell>
          <cell r="S1127">
            <v>21</v>
          </cell>
          <cell r="T1127" t="str">
            <v>No Students</v>
          </cell>
          <cell r="U1127">
            <v>24</v>
          </cell>
          <cell r="V1127">
            <v>30</v>
          </cell>
          <cell r="W1127">
            <v>22</v>
          </cell>
          <cell r="X1127">
            <v>26</v>
          </cell>
          <cell r="Y1127">
            <v>19</v>
          </cell>
          <cell r="Z1127" t="str">
            <v>No Students</v>
          </cell>
          <cell r="AA1127" t="str">
            <v>No Students</v>
          </cell>
          <cell r="AB1127" t="str">
            <v>No Students</v>
          </cell>
          <cell r="AC1127" t="str">
            <v>No Students</v>
          </cell>
          <cell r="AD1127" t="str">
            <v>No Students</v>
          </cell>
          <cell r="AE1127" t="str">
            <v>No Students</v>
          </cell>
          <cell r="AF1127" t="str">
            <v>No Students</v>
          </cell>
          <cell r="AG1127">
            <v>0.39550000000000002</v>
          </cell>
        </row>
        <row r="1128">
          <cell r="C1128">
            <v>4544</v>
          </cell>
          <cell r="D1128" t="str">
            <v>Hidden River Middle School</v>
          </cell>
          <cell r="E1128">
            <v>0</v>
          </cell>
          <cell r="F1128">
            <v>0</v>
          </cell>
          <cell r="G1128">
            <v>0</v>
          </cell>
          <cell r="H1128">
            <v>0</v>
          </cell>
          <cell r="I1128">
            <v>0</v>
          </cell>
          <cell r="J1128">
            <v>0</v>
          </cell>
          <cell r="K1128">
            <v>0</v>
          </cell>
          <cell r="L1128">
            <v>109</v>
          </cell>
          <cell r="M1128">
            <v>108</v>
          </cell>
          <cell r="N1128">
            <v>110</v>
          </cell>
          <cell r="O1128">
            <v>0</v>
          </cell>
          <cell r="P1128">
            <v>0</v>
          </cell>
          <cell r="Q1128">
            <v>0</v>
          </cell>
          <cell r="R1128">
            <v>0</v>
          </cell>
          <cell r="S1128" t="str">
            <v>No Students</v>
          </cell>
          <cell r="T1128" t="str">
            <v>No Students</v>
          </cell>
          <cell r="U1128" t="str">
            <v>No Students</v>
          </cell>
          <cell r="V1128" t="str">
            <v>No Students</v>
          </cell>
          <cell r="W1128" t="str">
            <v>No Students</v>
          </cell>
          <cell r="X1128" t="str">
            <v>No Students</v>
          </cell>
          <cell r="Y1128" t="str">
            <v>No Students</v>
          </cell>
          <cell r="Z1128">
            <v>36</v>
          </cell>
          <cell r="AA1128">
            <v>42</v>
          </cell>
          <cell r="AB1128">
            <v>37</v>
          </cell>
          <cell r="AC1128" t="str">
            <v>No Students</v>
          </cell>
          <cell r="AD1128" t="str">
            <v>No Students</v>
          </cell>
          <cell r="AE1128" t="str">
            <v>No Students</v>
          </cell>
          <cell r="AF1128" t="str">
            <v>No Students</v>
          </cell>
          <cell r="AG1128">
            <v>0.35170000000000001</v>
          </cell>
        </row>
        <row r="1129">
          <cell r="C1129">
            <v>1806</v>
          </cell>
          <cell r="D1129" t="str">
            <v>Leaders In Learning</v>
          </cell>
          <cell r="E1129">
            <v>0</v>
          </cell>
          <cell r="F1129">
            <v>0</v>
          </cell>
          <cell r="G1129">
            <v>0</v>
          </cell>
          <cell r="H1129">
            <v>0</v>
          </cell>
          <cell r="I1129">
            <v>0</v>
          </cell>
          <cell r="J1129">
            <v>0</v>
          </cell>
          <cell r="K1129">
            <v>0</v>
          </cell>
          <cell r="L1129">
            <v>0</v>
          </cell>
          <cell r="M1129">
            <v>0</v>
          </cell>
          <cell r="N1129">
            <v>0</v>
          </cell>
          <cell r="O1129">
            <v>0</v>
          </cell>
          <cell r="P1129">
            <v>11</v>
          </cell>
          <cell r="Q1129">
            <v>21</v>
          </cell>
          <cell r="R1129">
            <v>31</v>
          </cell>
          <cell r="S1129" t="str">
            <v>No Students</v>
          </cell>
          <cell r="T1129" t="str">
            <v>No Students</v>
          </cell>
          <cell r="U1129" t="str">
            <v>No Students</v>
          </cell>
          <cell r="V1129" t="str">
            <v>No Students</v>
          </cell>
          <cell r="W1129" t="str">
            <v>No Students</v>
          </cell>
          <cell r="X1129" t="str">
            <v>No Students</v>
          </cell>
          <cell r="Y1129" t="str">
            <v>No Students</v>
          </cell>
          <cell r="Z1129" t="str">
            <v>No Students</v>
          </cell>
          <cell r="AA1129" t="str">
            <v>No Students</v>
          </cell>
          <cell r="AB1129" t="str">
            <v>No Students</v>
          </cell>
          <cell r="AC1129" t="str">
            <v>No Students</v>
          </cell>
          <cell r="AD1129" t="str">
            <v>N&lt;10</v>
          </cell>
          <cell r="AE1129">
            <v>11</v>
          </cell>
          <cell r="AF1129">
            <v>22</v>
          </cell>
          <cell r="AG1129">
            <v>0.63490000000000002</v>
          </cell>
        </row>
        <row r="1130">
          <cell r="C1130">
            <v>2546</v>
          </cell>
          <cell r="D1130" t="str">
            <v>Maltby Elementary</v>
          </cell>
          <cell r="E1130">
            <v>56</v>
          </cell>
          <cell r="F1130">
            <v>0</v>
          </cell>
          <cell r="G1130">
            <v>49</v>
          </cell>
          <cell r="H1130">
            <v>58</v>
          </cell>
          <cell r="I1130">
            <v>57</v>
          </cell>
          <cell r="J1130">
            <v>52</v>
          </cell>
          <cell r="K1130">
            <v>50</v>
          </cell>
          <cell r="L1130">
            <v>0</v>
          </cell>
          <cell r="M1130">
            <v>0</v>
          </cell>
          <cell r="N1130">
            <v>0</v>
          </cell>
          <cell r="O1130">
            <v>0</v>
          </cell>
          <cell r="P1130">
            <v>0</v>
          </cell>
          <cell r="Q1130">
            <v>0</v>
          </cell>
          <cell r="R1130">
            <v>0</v>
          </cell>
          <cell r="S1130" t="str">
            <v>N&lt;10</v>
          </cell>
          <cell r="T1130" t="str">
            <v>No Students</v>
          </cell>
          <cell r="U1130">
            <v>12</v>
          </cell>
          <cell r="V1130">
            <v>16</v>
          </cell>
          <cell r="W1130">
            <v>10</v>
          </cell>
          <cell r="X1130">
            <v>13</v>
          </cell>
          <cell r="Y1130">
            <v>13</v>
          </cell>
          <cell r="Z1130" t="str">
            <v>No Students</v>
          </cell>
          <cell r="AA1130" t="str">
            <v>No Students</v>
          </cell>
          <cell r="AB1130" t="str">
            <v>No Students</v>
          </cell>
          <cell r="AC1130" t="str">
            <v>No Students</v>
          </cell>
          <cell r="AD1130" t="str">
            <v>No Students</v>
          </cell>
          <cell r="AE1130" t="str">
            <v>No Students</v>
          </cell>
          <cell r="AF1130" t="str">
            <v>No Students</v>
          </cell>
          <cell r="AG1130">
            <v>0.21429999999999999</v>
          </cell>
        </row>
        <row r="1131">
          <cell r="C1131">
            <v>4528</v>
          </cell>
          <cell r="D1131" t="str">
            <v>Monroe High School</v>
          </cell>
          <cell r="E1131">
            <v>0</v>
          </cell>
          <cell r="F1131">
            <v>0</v>
          </cell>
          <cell r="G1131">
            <v>0</v>
          </cell>
          <cell r="H1131">
            <v>0</v>
          </cell>
          <cell r="I1131">
            <v>0</v>
          </cell>
          <cell r="J1131">
            <v>0</v>
          </cell>
          <cell r="K1131">
            <v>0</v>
          </cell>
          <cell r="L1131">
            <v>0</v>
          </cell>
          <cell r="M1131">
            <v>0</v>
          </cell>
          <cell r="N1131">
            <v>0</v>
          </cell>
          <cell r="O1131">
            <v>400</v>
          </cell>
          <cell r="P1131">
            <v>419</v>
          </cell>
          <cell r="Q1131">
            <v>355</v>
          </cell>
          <cell r="R1131">
            <v>392</v>
          </cell>
          <cell r="S1131" t="str">
            <v>No Students</v>
          </cell>
          <cell r="T1131" t="str">
            <v>No Students</v>
          </cell>
          <cell r="U1131" t="str">
            <v>No Students</v>
          </cell>
          <cell r="V1131" t="str">
            <v>No Students</v>
          </cell>
          <cell r="W1131" t="str">
            <v>No Students</v>
          </cell>
          <cell r="X1131" t="str">
            <v>No Students</v>
          </cell>
          <cell r="Y1131" t="str">
            <v>No Students</v>
          </cell>
          <cell r="Z1131" t="str">
            <v>No Students</v>
          </cell>
          <cell r="AA1131" t="str">
            <v>No Students</v>
          </cell>
          <cell r="AB1131" t="str">
            <v>No Students</v>
          </cell>
          <cell r="AC1131">
            <v>145</v>
          </cell>
          <cell r="AD1131">
            <v>145</v>
          </cell>
          <cell r="AE1131">
            <v>126</v>
          </cell>
          <cell r="AF1131">
            <v>120</v>
          </cell>
          <cell r="AG1131">
            <v>0.34229999999999999</v>
          </cell>
        </row>
        <row r="1132">
          <cell r="C1132">
            <v>1570</v>
          </cell>
          <cell r="D1132" t="str">
            <v>Monroe Special Ed Preschool</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t="str">
            <v>No Students</v>
          </cell>
          <cell r="T1132" t="str">
            <v>No Students</v>
          </cell>
          <cell r="U1132" t="str">
            <v>No Students</v>
          </cell>
          <cell r="V1132" t="str">
            <v>No Students</v>
          </cell>
          <cell r="W1132" t="str">
            <v>No Students</v>
          </cell>
          <cell r="X1132" t="str">
            <v>No Students</v>
          </cell>
          <cell r="Y1132" t="str">
            <v>No Students</v>
          </cell>
          <cell r="Z1132" t="str">
            <v>No Students</v>
          </cell>
          <cell r="AA1132" t="str">
            <v>No Students</v>
          </cell>
          <cell r="AB1132" t="str">
            <v>No Students</v>
          </cell>
          <cell r="AC1132" t="str">
            <v>No Students</v>
          </cell>
          <cell r="AD1132" t="str">
            <v>No Students</v>
          </cell>
          <cell r="AE1132" t="str">
            <v>No Students</v>
          </cell>
          <cell r="AF1132" t="str">
            <v>No Students</v>
          </cell>
          <cell r="AG1132" t="str">
            <v>No % for 23-24</v>
          </cell>
        </row>
        <row r="1133">
          <cell r="C1133">
            <v>1643</v>
          </cell>
          <cell r="D1133" t="str">
            <v>Out Of District Special Ed</v>
          </cell>
          <cell r="E1133">
            <v>7</v>
          </cell>
          <cell r="F1133">
            <v>0</v>
          </cell>
          <cell r="G1133">
            <v>2</v>
          </cell>
          <cell r="H1133">
            <v>1</v>
          </cell>
          <cell r="I1133">
            <v>0</v>
          </cell>
          <cell r="J1133">
            <v>0</v>
          </cell>
          <cell r="K1133">
            <v>2</v>
          </cell>
          <cell r="L1133">
            <v>1</v>
          </cell>
          <cell r="M1133">
            <v>4</v>
          </cell>
          <cell r="N1133">
            <v>2</v>
          </cell>
          <cell r="O1133">
            <v>2</v>
          </cell>
          <cell r="P1133">
            <v>1</v>
          </cell>
          <cell r="Q1133">
            <v>2</v>
          </cell>
          <cell r="R1133">
            <v>5</v>
          </cell>
          <cell r="S1133" t="str">
            <v>No Students</v>
          </cell>
          <cell r="T1133" t="str">
            <v>No Students</v>
          </cell>
          <cell r="U1133" t="str">
            <v>N&lt;10</v>
          </cell>
          <cell r="V1133" t="str">
            <v>No Students</v>
          </cell>
          <cell r="W1133" t="str">
            <v>No Students</v>
          </cell>
          <cell r="X1133" t="str">
            <v>No Students</v>
          </cell>
          <cell r="Y1133" t="str">
            <v>No Students</v>
          </cell>
          <cell r="Z1133" t="str">
            <v>N&lt;10</v>
          </cell>
          <cell r="AA1133" t="str">
            <v>N&lt;10</v>
          </cell>
          <cell r="AB1133" t="str">
            <v>No Students</v>
          </cell>
          <cell r="AC1133" t="str">
            <v>N&lt;10</v>
          </cell>
          <cell r="AD1133" t="str">
            <v>N&lt;10</v>
          </cell>
          <cell r="AE1133" t="str">
            <v>N&lt;10</v>
          </cell>
          <cell r="AF1133" t="str">
            <v>N&lt;10</v>
          </cell>
          <cell r="AG1133">
            <v>0.3448</v>
          </cell>
        </row>
        <row r="1134">
          <cell r="C1134">
            <v>5040</v>
          </cell>
          <cell r="D1134" t="str">
            <v>Park Place Middle School</v>
          </cell>
          <cell r="E1134">
            <v>0</v>
          </cell>
          <cell r="F1134">
            <v>0</v>
          </cell>
          <cell r="G1134">
            <v>0</v>
          </cell>
          <cell r="H1134">
            <v>0</v>
          </cell>
          <cell r="I1134">
            <v>0</v>
          </cell>
          <cell r="J1134">
            <v>0</v>
          </cell>
          <cell r="K1134">
            <v>0</v>
          </cell>
          <cell r="L1134">
            <v>238</v>
          </cell>
          <cell r="M1134">
            <v>250</v>
          </cell>
          <cell r="N1134">
            <v>261</v>
          </cell>
          <cell r="O1134">
            <v>0</v>
          </cell>
          <cell r="P1134">
            <v>0</v>
          </cell>
          <cell r="Q1134">
            <v>0</v>
          </cell>
          <cell r="R1134">
            <v>0</v>
          </cell>
          <cell r="S1134" t="str">
            <v>No Students</v>
          </cell>
          <cell r="T1134" t="str">
            <v>No Students</v>
          </cell>
          <cell r="U1134" t="str">
            <v>No Students</v>
          </cell>
          <cell r="V1134" t="str">
            <v>No Students</v>
          </cell>
          <cell r="W1134" t="str">
            <v>No Students</v>
          </cell>
          <cell r="X1134" t="str">
            <v>No Students</v>
          </cell>
          <cell r="Y1134" t="str">
            <v>No Students</v>
          </cell>
          <cell r="Z1134">
            <v>107</v>
          </cell>
          <cell r="AA1134">
            <v>93</v>
          </cell>
          <cell r="AB1134">
            <v>106</v>
          </cell>
          <cell r="AC1134" t="str">
            <v>No Students</v>
          </cell>
          <cell r="AD1134" t="str">
            <v>No Students</v>
          </cell>
          <cell r="AE1134" t="str">
            <v>No Students</v>
          </cell>
          <cell r="AF1134" t="str">
            <v>No Students</v>
          </cell>
          <cell r="AG1134">
            <v>0.40849999999999997</v>
          </cell>
        </row>
        <row r="1135">
          <cell r="C1135">
            <v>4159</v>
          </cell>
          <cell r="D1135" t="str">
            <v>Salem Woods Elementary School</v>
          </cell>
          <cell r="E1135">
            <v>63</v>
          </cell>
          <cell r="F1135">
            <v>1</v>
          </cell>
          <cell r="G1135">
            <v>72</v>
          </cell>
          <cell r="H1135">
            <v>78</v>
          </cell>
          <cell r="I1135">
            <v>78</v>
          </cell>
          <cell r="J1135">
            <v>96</v>
          </cell>
          <cell r="K1135">
            <v>67</v>
          </cell>
          <cell r="L1135">
            <v>0</v>
          </cell>
          <cell r="M1135">
            <v>0</v>
          </cell>
          <cell r="N1135">
            <v>0</v>
          </cell>
          <cell r="O1135">
            <v>0</v>
          </cell>
          <cell r="P1135">
            <v>0</v>
          </cell>
          <cell r="Q1135">
            <v>0</v>
          </cell>
          <cell r="R1135">
            <v>0</v>
          </cell>
          <cell r="S1135">
            <v>12</v>
          </cell>
          <cell r="T1135" t="str">
            <v>No Students</v>
          </cell>
          <cell r="U1135">
            <v>17</v>
          </cell>
          <cell r="V1135" t="str">
            <v>N&lt;10</v>
          </cell>
          <cell r="W1135">
            <v>24</v>
          </cell>
          <cell r="X1135">
            <v>22</v>
          </cell>
          <cell r="Y1135">
            <v>19</v>
          </cell>
          <cell r="Z1135" t="str">
            <v>No Students</v>
          </cell>
          <cell r="AA1135" t="str">
            <v>No Students</v>
          </cell>
          <cell r="AB1135" t="str">
            <v>No Students</v>
          </cell>
          <cell r="AC1135" t="str">
            <v>No Students</v>
          </cell>
          <cell r="AD1135" t="str">
            <v>No Students</v>
          </cell>
          <cell r="AE1135" t="str">
            <v>No Students</v>
          </cell>
          <cell r="AF1135" t="str">
            <v>No Students</v>
          </cell>
          <cell r="AG1135">
            <v>0.22639999999999999</v>
          </cell>
        </row>
        <row r="1136">
          <cell r="C1136">
            <v>1777</v>
          </cell>
          <cell r="D1136" t="str">
            <v>Sky Valley Education Center</v>
          </cell>
          <cell r="E1136">
            <v>29</v>
          </cell>
          <cell r="F1136">
            <v>13</v>
          </cell>
          <cell r="G1136">
            <v>63</v>
          </cell>
          <cell r="H1136">
            <v>57</v>
          </cell>
          <cell r="I1136">
            <v>66</v>
          </cell>
          <cell r="J1136">
            <v>67</v>
          </cell>
          <cell r="K1136">
            <v>72</v>
          </cell>
          <cell r="L1136">
            <v>72</v>
          </cell>
          <cell r="M1136">
            <v>62</v>
          </cell>
          <cell r="N1136">
            <v>78</v>
          </cell>
          <cell r="O1136">
            <v>55</v>
          </cell>
          <cell r="P1136">
            <v>68</v>
          </cell>
          <cell r="Q1136">
            <v>66</v>
          </cell>
          <cell r="R1136">
            <v>77</v>
          </cell>
          <cell r="S1136" t="str">
            <v>N&lt;10</v>
          </cell>
          <cell r="T1136" t="str">
            <v>N&lt;10</v>
          </cell>
          <cell r="U1136" t="str">
            <v>N&lt;10</v>
          </cell>
          <cell r="V1136">
            <v>11</v>
          </cell>
          <cell r="W1136" t="str">
            <v>N&lt;10</v>
          </cell>
          <cell r="X1136" t="str">
            <v>N&lt;10</v>
          </cell>
          <cell r="Y1136">
            <v>17</v>
          </cell>
          <cell r="Z1136">
            <v>11</v>
          </cell>
          <cell r="AA1136" t="str">
            <v>N&lt;10</v>
          </cell>
          <cell r="AB1136">
            <v>10</v>
          </cell>
          <cell r="AC1136">
            <v>13</v>
          </cell>
          <cell r="AD1136">
            <v>15</v>
          </cell>
          <cell r="AE1136">
            <v>11</v>
          </cell>
          <cell r="AF1136">
            <v>22</v>
          </cell>
          <cell r="AG1136">
            <v>0.17630000000000001</v>
          </cell>
        </row>
        <row r="1137">
          <cell r="C1137">
            <v>3661</v>
          </cell>
          <cell r="D1137" t="str">
            <v>Beacon Avenue Elementary School</v>
          </cell>
          <cell r="E1137">
            <v>121</v>
          </cell>
          <cell r="F1137">
            <v>0</v>
          </cell>
          <cell r="G1137">
            <v>110</v>
          </cell>
          <cell r="H1137">
            <v>98</v>
          </cell>
          <cell r="I1137">
            <v>0</v>
          </cell>
          <cell r="J1137">
            <v>0</v>
          </cell>
          <cell r="K1137">
            <v>0</v>
          </cell>
          <cell r="L1137">
            <v>0</v>
          </cell>
          <cell r="M1137">
            <v>0</v>
          </cell>
          <cell r="N1137">
            <v>0</v>
          </cell>
          <cell r="O1137">
            <v>0</v>
          </cell>
          <cell r="P1137">
            <v>0</v>
          </cell>
          <cell r="Q1137">
            <v>0</v>
          </cell>
          <cell r="R1137">
            <v>0</v>
          </cell>
          <cell r="S1137">
            <v>45</v>
          </cell>
          <cell r="T1137" t="str">
            <v>No Students</v>
          </cell>
          <cell r="U1137">
            <v>44</v>
          </cell>
          <cell r="V1137">
            <v>43</v>
          </cell>
          <cell r="W1137" t="str">
            <v>No Students</v>
          </cell>
          <cell r="X1137" t="str">
            <v>No Students</v>
          </cell>
          <cell r="Y1137" t="str">
            <v>No Students</v>
          </cell>
          <cell r="Z1137" t="str">
            <v>No Students</v>
          </cell>
          <cell r="AA1137" t="str">
            <v>No Students</v>
          </cell>
          <cell r="AB1137" t="str">
            <v>No Students</v>
          </cell>
          <cell r="AC1137" t="str">
            <v>No Students</v>
          </cell>
          <cell r="AD1137" t="str">
            <v>No Students</v>
          </cell>
          <cell r="AE1137" t="str">
            <v>No Students</v>
          </cell>
          <cell r="AF1137" t="str">
            <v>No Students</v>
          </cell>
          <cell r="AG1137">
            <v>0.4012</v>
          </cell>
        </row>
        <row r="1138">
          <cell r="C1138">
            <v>2180</v>
          </cell>
          <cell r="D1138" t="str">
            <v>Montesano Jr-Sr High</v>
          </cell>
          <cell r="E1138">
            <v>0</v>
          </cell>
          <cell r="F1138">
            <v>0</v>
          </cell>
          <cell r="G1138">
            <v>0</v>
          </cell>
          <cell r="H1138">
            <v>0</v>
          </cell>
          <cell r="I1138">
            <v>0</v>
          </cell>
          <cell r="J1138">
            <v>0</v>
          </cell>
          <cell r="K1138">
            <v>0</v>
          </cell>
          <cell r="L1138">
            <v>0</v>
          </cell>
          <cell r="M1138">
            <v>122</v>
          </cell>
          <cell r="N1138">
            <v>103</v>
          </cell>
          <cell r="O1138">
            <v>127</v>
          </cell>
          <cell r="P1138">
            <v>123</v>
          </cell>
          <cell r="Q1138">
            <v>103</v>
          </cell>
          <cell r="R1138">
            <v>119</v>
          </cell>
          <cell r="S1138" t="str">
            <v>No Students</v>
          </cell>
          <cell r="T1138" t="str">
            <v>No Students</v>
          </cell>
          <cell r="U1138" t="str">
            <v>No Students</v>
          </cell>
          <cell r="V1138" t="str">
            <v>No Students</v>
          </cell>
          <cell r="W1138" t="str">
            <v>No Students</v>
          </cell>
          <cell r="X1138" t="str">
            <v>No Students</v>
          </cell>
          <cell r="Y1138" t="str">
            <v>No Students</v>
          </cell>
          <cell r="Z1138" t="str">
            <v>No Students</v>
          </cell>
          <cell r="AA1138">
            <v>51</v>
          </cell>
          <cell r="AB1138">
            <v>37</v>
          </cell>
          <cell r="AC1138">
            <v>44</v>
          </cell>
          <cell r="AD1138">
            <v>35</v>
          </cell>
          <cell r="AE1138">
            <v>33</v>
          </cell>
          <cell r="AF1138">
            <v>34</v>
          </cell>
          <cell r="AG1138">
            <v>0.3357</v>
          </cell>
        </row>
        <row r="1139">
          <cell r="C1139">
            <v>3374</v>
          </cell>
          <cell r="D1139" t="str">
            <v>Simpson Avenue Elementary</v>
          </cell>
          <cell r="E1139">
            <v>0</v>
          </cell>
          <cell r="F1139">
            <v>0</v>
          </cell>
          <cell r="G1139">
            <v>0</v>
          </cell>
          <cell r="H1139">
            <v>0</v>
          </cell>
          <cell r="I1139">
            <v>79</v>
          </cell>
          <cell r="J1139">
            <v>92</v>
          </cell>
          <cell r="K1139">
            <v>103</v>
          </cell>
          <cell r="L1139">
            <v>111</v>
          </cell>
          <cell r="M1139">
            <v>0</v>
          </cell>
          <cell r="N1139">
            <v>0</v>
          </cell>
          <cell r="O1139">
            <v>0</v>
          </cell>
          <cell r="P1139">
            <v>0</v>
          </cell>
          <cell r="Q1139">
            <v>0</v>
          </cell>
          <cell r="R1139">
            <v>0</v>
          </cell>
          <cell r="S1139" t="str">
            <v>No Students</v>
          </cell>
          <cell r="T1139" t="str">
            <v>No Students</v>
          </cell>
          <cell r="U1139" t="str">
            <v>No Students</v>
          </cell>
          <cell r="V1139" t="str">
            <v>No Students</v>
          </cell>
          <cell r="W1139">
            <v>33</v>
          </cell>
          <cell r="X1139">
            <v>36</v>
          </cell>
          <cell r="Y1139">
            <v>40</v>
          </cell>
          <cell r="Z1139">
            <v>46</v>
          </cell>
          <cell r="AA1139" t="str">
            <v>No Students</v>
          </cell>
          <cell r="AB1139" t="str">
            <v>No Students</v>
          </cell>
          <cell r="AC1139" t="str">
            <v>No Students</v>
          </cell>
          <cell r="AD1139" t="str">
            <v>No Students</v>
          </cell>
          <cell r="AE1139" t="str">
            <v>No Students</v>
          </cell>
          <cell r="AF1139" t="str">
            <v>No Students</v>
          </cell>
          <cell r="AG1139">
            <v>0.40260000000000001</v>
          </cell>
        </row>
        <row r="1140">
          <cell r="C1140">
            <v>2678</v>
          </cell>
          <cell r="D1140" t="str">
            <v>Morton Elementary School</v>
          </cell>
          <cell r="E1140">
            <v>64</v>
          </cell>
          <cell r="F1140">
            <v>0</v>
          </cell>
          <cell r="G1140">
            <v>24</v>
          </cell>
          <cell r="H1140">
            <v>28</v>
          </cell>
          <cell r="I1140">
            <v>31</v>
          </cell>
          <cell r="J1140">
            <v>34</v>
          </cell>
          <cell r="K1140">
            <v>26</v>
          </cell>
          <cell r="L1140">
            <v>22</v>
          </cell>
          <cell r="M1140">
            <v>0</v>
          </cell>
          <cell r="N1140">
            <v>0</v>
          </cell>
          <cell r="O1140">
            <v>0</v>
          </cell>
          <cell r="P1140">
            <v>0</v>
          </cell>
          <cell r="Q1140">
            <v>0</v>
          </cell>
          <cell r="R1140">
            <v>0</v>
          </cell>
          <cell r="S1140">
            <v>30</v>
          </cell>
          <cell r="T1140" t="str">
            <v>No Students</v>
          </cell>
          <cell r="U1140">
            <v>15</v>
          </cell>
          <cell r="V1140">
            <v>18</v>
          </cell>
          <cell r="W1140">
            <v>18</v>
          </cell>
          <cell r="X1140">
            <v>20</v>
          </cell>
          <cell r="Y1140">
            <v>15</v>
          </cell>
          <cell r="Z1140">
            <v>12</v>
          </cell>
          <cell r="AA1140" t="str">
            <v>No Students</v>
          </cell>
          <cell r="AB1140" t="str">
            <v>No Students</v>
          </cell>
          <cell r="AC1140" t="str">
            <v>No Students</v>
          </cell>
          <cell r="AD1140" t="str">
            <v>No Students</v>
          </cell>
          <cell r="AE1140" t="str">
            <v>No Students</v>
          </cell>
          <cell r="AF1140" t="str">
            <v>No Students</v>
          </cell>
          <cell r="AG1140">
            <v>0.55900000000000005</v>
          </cell>
        </row>
        <row r="1141">
          <cell r="C1141">
            <v>3112</v>
          </cell>
          <cell r="D1141" t="str">
            <v>Morton Junior-Senior High</v>
          </cell>
          <cell r="E1141">
            <v>0</v>
          </cell>
          <cell r="F1141">
            <v>0</v>
          </cell>
          <cell r="G1141">
            <v>0</v>
          </cell>
          <cell r="H1141">
            <v>0</v>
          </cell>
          <cell r="I1141">
            <v>0</v>
          </cell>
          <cell r="J1141">
            <v>0</v>
          </cell>
          <cell r="K1141">
            <v>0</v>
          </cell>
          <cell r="L1141">
            <v>0</v>
          </cell>
          <cell r="M1141">
            <v>31</v>
          </cell>
          <cell r="N1141">
            <v>24</v>
          </cell>
          <cell r="O1141">
            <v>42</v>
          </cell>
          <cell r="P1141">
            <v>30</v>
          </cell>
          <cell r="Q1141">
            <v>33</v>
          </cell>
          <cell r="R1141">
            <v>38</v>
          </cell>
          <cell r="S1141" t="str">
            <v>No Students</v>
          </cell>
          <cell r="T1141" t="str">
            <v>No Students</v>
          </cell>
          <cell r="U1141" t="str">
            <v>No Students</v>
          </cell>
          <cell r="V1141" t="str">
            <v>No Students</v>
          </cell>
          <cell r="W1141" t="str">
            <v>No Students</v>
          </cell>
          <cell r="X1141" t="str">
            <v>No Students</v>
          </cell>
          <cell r="Y1141" t="str">
            <v>No Students</v>
          </cell>
          <cell r="Z1141" t="str">
            <v>No Students</v>
          </cell>
          <cell r="AA1141">
            <v>17</v>
          </cell>
          <cell r="AB1141">
            <v>17</v>
          </cell>
          <cell r="AC1141">
            <v>27</v>
          </cell>
          <cell r="AD1141">
            <v>19</v>
          </cell>
          <cell r="AE1141">
            <v>22</v>
          </cell>
          <cell r="AF1141">
            <v>20</v>
          </cell>
          <cell r="AG1141">
            <v>0.61619999999999997</v>
          </cell>
        </row>
        <row r="1142">
          <cell r="C1142">
            <v>3022</v>
          </cell>
          <cell r="D1142" t="str">
            <v>Chief Moses Middle School</v>
          </cell>
          <cell r="E1142">
            <v>0</v>
          </cell>
          <cell r="F1142">
            <v>0</v>
          </cell>
          <cell r="G1142">
            <v>0</v>
          </cell>
          <cell r="H1142">
            <v>0</v>
          </cell>
          <cell r="I1142">
            <v>0</v>
          </cell>
          <cell r="J1142">
            <v>0</v>
          </cell>
          <cell r="K1142">
            <v>0</v>
          </cell>
          <cell r="L1142">
            <v>312</v>
          </cell>
          <cell r="M1142">
            <v>280</v>
          </cell>
          <cell r="N1142">
            <v>287</v>
          </cell>
          <cell r="O1142">
            <v>0</v>
          </cell>
          <cell r="P1142">
            <v>0</v>
          </cell>
          <cell r="Q1142">
            <v>0</v>
          </cell>
          <cell r="R1142">
            <v>0</v>
          </cell>
          <cell r="S1142" t="str">
            <v>No Students</v>
          </cell>
          <cell r="T1142" t="str">
            <v>No Students</v>
          </cell>
          <cell r="U1142" t="str">
            <v>No Students</v>
          </cell>
          <cell r="V1142" t="str">
            <v>No Students</v>
          </cell>
          <cell r="W1142" t="str">
            <v>No Students</v>
          </cell>
          <cell r="X1142" t="str">
            <v>No Students</v>
          </cell>
          <cell r="Y1142" t="str">
            <v>No Students</v>
          </cell>
          <cell r="Z1142">
            <v>189</v>
          </cell>
          <cell r="AA1142">
            <v>175</v>
          </cell>
          <cell r="AB1142">
            <v>170</v>
          </cell>
          <cell r="AC1142" t="str">
            <v>No Students</v>
          </cell>
          <cell r="AD1142" t="str">
            <v>No Students</v>
          </cell>
          <cell r="AE1142" t="str">
            <v>No Students</v>
          </cell>
          <cell r="AF1142" t="str">
            <v>No Students</v>
          </cell>
          <cell r="AG1142">
            <v>0.60750000000000004</v>
          </cell>
        </row>
        <row r="1143">
          <cell r="C1143">
            <v>5273</v>
          </cell>
          <cell r="D1143" t="str">
            <v xml:space="preserve">Columbia Basin Technical Skills Center </v>
          </cell>
          <cell r="E1143">
            <v>0</v>
          </cell>
          <cell r="F1143">
            <v>0</v>
          </cell>
          <cell r="G1143">
            <v>0</v>
          </cell>
          <cell r="H1143">
            <v>0</v>
          </cell>
          <cell r="I1143">
            <v>0</v>
          </cell>
          <cell r="J1143">
            <v>0</v>
          </cell>
          <cell r="K1143">
            <v>0</v>
          </cell>
          <cell r="L1143">
            <v>0</v>
          </cell>
          <cell r="M1143">
            <v>0</v>
          </cell>
          <cell r="N1143">
            <v>0</v>
          </cell>
          <cell r="O1143">
            <v>0</v>
          </cell>
          <cell r="P1143">
            <v>0</v>
          </cell>
          <cell r="Q1143">
            <v>13</v>
          </cell>
          <cell r="R1143">
            <v>9</v>
          </cell>
          <cell r="S1143" t="str">
            <v>No Students</v>
          </cell>
          <cell r="T1143" t="str">
            <v>No Students</v>
          </cell>
          <cell r="U1143" t="str">
            <v>No Students</v>
          </cell>
          <cell r="V1143" t="str">
            <v>No Students</v>
          </cell>
          <cell r="W1143" t="str">
            <v>No Students</v>
          </cell>
          <cell r="X1143" t="str">
            <v>No Students</v>
          </cell>
          <cell r="Y1143" t="str">
            <v>No Students</v>
          </cell>
          <cell r="Z1143" t="str">
            <v>No Students</v>
          </cell>
          <cell r="AA1143" t="str">
            <v>No Students</v>
          </cell>
          <cell r="AB1143" t="str">
            <v>No Students</v>
          </cell>
          <cell r="AC1143" t="str">
            <v>No Students</v>
          </cell>
          <cell r="AD1143" t="str">
            <v>No Students</v>
          </cell>
          <cell r="AE1143" t="str">
            <v>N&lt;10</v>
          </cell>
          <cell r="AF1143" t="str">
            <v>N&lt;10</v>
          </cell>
          <cell r="AG1143">
            <v>0.2273</v>
          </cell>
        </row>
        <row r="1144">
          <cell r="C1144">
            <v>5679</v>
          </cell>
          <cell r="D1144" t="str">
            <v>Digital Learning Center</v>
          </cell>
          <cell r="E1144">
            <v>0</v>
          </cell>
          <cell r="F1144">
            <v>0</v>
          </cell>
          <cell r="G1144">
            <v>0</v>
          </cell>
          <cell r="H1144">
            <v>0</v>
          </cell>
          <cell r="I1144">
            <v>0</v>
          </cell>
          <cell r="J1144">
            <v>0</v>
          </cell>
          <cell r="K1144">
            <v>0</v>
          </cell>
          <cell r="L1144">
            <v>3</v>
          </cell>
          <cell r="M1144">
            <v>8</v>
          </cell>
          <cell r="N1144">
            <v>18</v>
          </cell>
          <cell r="O1144">
            <v>18</v>
          </cell>
          <cell r="P1144">
            <v>28</v>
          </cell>
          <cell r="Q1144">
            <v>60</v>
          </cell>
          <cell r="R1144">
            <v>66</v>
          </cell>
          <cell r="S1144" t="str">
            <v>No Students</v>
          </cell>
          <cell r="T1144" t="str">
            <v>No Students</v>
          </cell>
          <cell r="U1144" t="str">
            <v>No Students</v>
          </cell>
          <cell r="V1144" t="str">
            <v>No Students</v>
          </cell>
          <cell r="W1144" t="str">
            <v>No Students</v>
          </cell>
          <cell r="X1144" t="str">
            <v>No Students</v>
          </cell>
          <cell r="Y1144" t="str">
            <v>No Students</v>
          </cell>
          <cell r="Z1144" t="str">
            <v>N&lt;10</v>
          </cell>
          <cell r="AA1144" t="str">
            <v>N&lt;10</v>
          </cell>
          <cell r="AB1144">
            <v>14</v>
          </cell>
          <cell r="AC1144">
            <v>11</v>
          </cell>
          <cell r="AD1144">
            <v>22</v>
          </cell>
          <cell r="AE1144">
            <v>42</v>
          </cell>
          <cell r="AF1144">
            <v>43</v>
          </cell>
          <cell r="AG1144">
            <v>0.69650000000000001</v>
          </cell>
        </row>
        <row r="1145">
          <cell r="C1145">
            <v>5354</v>
          </cell>
          <cell r="D1145" t="str">
            <v xml:space="preserve">Endeavor Middle School </v>
          </cell>
          <cell r="E1145">
            <v>0</v>
          </cell>
          <cell r="F1145">
            <v>0</v>
          </cell>
          <cell r="G1145">
            <v>0</v>
          </cell>
          <cell r="H1145">
            <v>0</v>
          </cell>
          <cell r="I1145">
            <v>0</v>
          </cell>
          <cell r="J1145">
            <v>0</v>
          </cell>
          <cell r="K1145">
            <v>0</v>
          </cell>
          <cell r="L1145">
            <v>96</v>
          </cell>
          <cell r="M1145">
            <v>84</v>
          </cell>
          <cell r="N1145">
            <v>83</v>
          </cell>
          <cell r="O1145">
            <v>0</v>
          </cell>
          <cell r="P1145">
            <v>0</v>
          </cell>
          <cell r="Q1145">
            <v>0</v>
          </cell>
          <cell r="R1145">
            <v>0</v>
          </cell>
          <cell r="S1145" t="str">
            <v>No Students</v>
          </cell>
          <cell r="T1145" t="str">
            <v>No Students</v>
          </cell>
          <cell r="U1145" t="str">
            <v>No Students</v>
          </cell>
          <cell r="V1145" t="str">
            <v>No Students</v>
          </cell>
          <cell r="W1145" t="str">
            <v>No Students</v>
          </cell>
          <cell r="X1145" t="str">
            <v>No Students</v>
          </cell>
          <cell r="Y1145" t="str">
            <v>No Students</v>
          </cell>
          <cell r="Z1145">
            <v>90</v>
          </cell>
          <cell r="AA1145">
            <v>78</v>
          </cell>
          <cell r="AB1145">
            <v>75</v>
          </cell>
          <cell r="AC1145" t="str">
            <v>No Students</v>
          </cell>
          <cell r="AD1145" t="str">
            <v>No Students</v>
          </cell>
          <cell r="AE1145" t="str">
            <v>No Students</v>
          </cell>
          <cell r="AF1145" t="str">
            <v>No Students</v>
          </cell>
          <cell r="AG1145">
            <v>0.92400000000000004</v>
          </cell>
        </row>
        <row r="1146">
          <cell r="C1146">
            <v>2673</v>
          </cell>
          <cell r="D1146" t="str">
            <v>Frontier Middle School</v>
          </cell>
          <cell r="E1146">
            <v>0</v>
          </cell>
          <cell r="F1146">
            <v>0</v>
          </cell>
          <cell r="G1146">
            <v>0</v>
          </cell>
          <cell r="H1146">
            <v>0</v>
          </cell>
          <cell r="I1146">
            <v>0</v>
          </cell>
          <cell r="J1146">
            <v>0</v>
          </cell>
          <cell r="K1146">
            <v>0</v>
          </cell>
          <cell r="L1146">
            <v>251</v>
          </cell>
          <cell r="M1146">
            <v>247</v>
          </cell>
          <cell r="N1146">
            <v>245</v>
          </cell>
          <cell r="O1146">
            <v>0</v>
          </cell>
          <cell r="P1146">
            <v>0</v>
          </cell>
          <cell r="Q1146">
            <v>0</v>
          </cell>
          <cell r="R1146">
            <v>0</v>
          </cell>
          <cell r="S1146" t="str">
            <v>No Students</v>
          </cell>
          <cell r="T1146" t="str">
            <v>No Students</v>
          </cell>
          <cell r="U1146" t="str">
            <v>No Students</v>
          </cell>
          <cell r="V1146" t="str">
            <v>No Students</v>
          </cell>
          <cell r="W1146" t="str">
            <v>No Students</v>
          </cell>
          <cell r="X1146" t="str">
            <v>No Students</v>
          </cell>
          <cell r="Y1146" t="str">
            <v>No Students</v>
          </cell>
          <cell r="Z1146">
            <v>173</v>
          </cell>
          <cell r="AA1146">
            <v>178</v>
          </cell>
          <cell r="AB1146">
            <v>167</v>
          </cell>
          <cell r="AC1146" t="str">
            <v>No Students</v>
          </cell>
          <cell r="AD1146" t="str">
            <v>No Students</v>
          </cell>
          <cell r="AE1146" t="str">
            <v>No Students</v>
          </cell>
          <cell r="AF1146" t="str">
            <v>No Students</v>
          </cell>
          <cell r="AG1146">
            <v>0.69720000000000004</v>
          </cell>
        </row>
        <row r="1147">
          <cell r="C1147">
            <v>3091</v>
          </cell>
          <cell r="D1147" t="str">
            <v>Garden Heights Elementary</v>
          </cell>
          <cell r="E1147">
            <v>55</v>
          </cell>
          <cell r="F1147">
            <v>0</v>
          </cell>
          <cell r="G1147">
            <v>83</v>
          </cell>
          <cell r="H1147">
            <v>55</v>
          </cell>
          <cell r="I1147">
            <v>55</v>
          </cell>
          <cell r="J1147">
            <v>85</v>
          </cell>
          <cell r="K1147">
            <v>63</v>
          </cell>
          <cell r="L1147">
            <v>0</v>
          </cell>
          <cell r="M1147">
            <v>0</v>
          </cell>
          <cell r="N1147">
            <v>0</v>
          </cell>
          <cell r="O1147">
            <v>0</v>
          </cell>
          <cell r="P1147">
            <v>0</v>
          </cell>
          <cell r="Q1147">
            <v>0</v>
          </cell>
          <cell r="R1147">
            <v>0</v>
          </cell>
          <cell r="S1147">
            <v>16</v>
          </cell>
          <cell r="T1147" t="str">
            <v>No Students</v>
          </cell>
          <cell r="U1147">
            <v>41</v>
          </cell>
          <cell r="V1147">
            <v>33</v>
          </cell>
          <cell r="W1147">
            <v>32</v>
          </cell>
          <cell r="X1147">
            <v>54</v>
          </cell>
          <cell r="Y1147">
            <v>39</v>
          </cell>
          <cell r="Z1147" t="str">
            <v>No Students</v>
          </cell>
          <cell r="AA1147" t="str">
            <v>No Students</v>
          </cell>
          <cell r="AB1147" t="str">
            <v>No Students</v>
          </cell>
          <cell r="AC1147" t="str">
            <v>No Students</v>
          </cell>
          <cell r="AD1147" t="str">
            <v>No Students</v>
          </cell>
          <cell r="AE1147" t="str">
            <v>No Students</v>
          </cell>
          <cell r="AF1147" t="str">
            <v>No Students</v>
          </cell>
          <cell r="AG1147">
            <v>0.54290000000000005</v>
          </cell>
        </row>
        <row r="1148">
          <cell r="C1148">
            <v>2833</v>
          </cell>
          <cell r="D1148" t="str">
            <v>Knolls Vista Elementary</v>
          </cell>
          <cell r="E1148">
            <v>39</v>
          </cell>
          <cell r="F1148">
            <v>0</v>
          </cell>
          <cell r="G1148">
            <v>56</v>
          </cell>
          <cell r="H1148">
            <v>48</v>
          </cell>
          <cell r="I1148">
            <v>40</v>
          </cell>
          <cell r="J1148">
            <v>43</v>
          </cell>
          <cell r="K1148">
            <v>57</v>
          </cell>
          <cell r="L1148">
            <v>0</v>
          </cell>
          <cell r="M1148">
            <v>0</v>
          </cell>
          <cell r="N1148">
            <v>0</v>
          </cell>
          <cell r="O1148">
            <v>0</v>
          </cell>
          <cell r="P1148">
            <v>0</v>
          </cell>
          <cell r="Q1148">
            <v>0</v>
          </cell>
          <cell r="R1148">
            <v>0</v>
          </cell>
          <cell r="S1148">
            <v>20</v>
          </cell>
          <cell r="T1148" t="str">
            <v>No Students</v>
          </cell>
          <cell r="U1148">
            <v>41</v>
          </cell>
          <cell r="V1148">
            <v>39</v>
          </cell>
          <cell r="W1148">
            <v>33</v>
          </cell>
          <cell r="X1148">
            <v>32</v>
          </cell>
          <cell r="Y1148">
            <v>50</v>
          </cell>
          <cell r="Z1148" t="str">
            <v>No Students</v>
          </cell>
          <cell r="AA1148" t="str">
            <v>No Students</v>
          </cell>
          <cell r="AB1148" t="str">
            <v>No Students</v>
          </cell>
          <cell r="AC1148" t="str">
            <v>No Students</v>
          </cell>
          <cell r="AD1148" t="str">
            <v>No Students</v>
          </cell>
          <cell r="AE1148" t="str">
            <v>No Students</v>
          </cell>
          <cell r="AF1148" t="str">
            <v>No Students</v>
          </cell>
          <cell r="AG1148">
            <v>0.75970000000000004</v>
          </cell>
        </row>
        <row r="1149">
          <cell r="C1149">
            <v>2969</v>
          </cell>
          <cell r="D1149" t="str">
            <v>Lakeview Terrace Elementary</v>
          </cell>
          <cell r="E1149">
            <v>60</v>
          </cell>
          <cell r="F1149">
            <v>0</v>
          </cell>
          <cell r="G1149">
            <v>55</v>
          </cell>
          <cell r="H1149">
            <v>57</v>
          </cell>
          <cell r="I1149">
            <v>53</v>
          </cell>
          <cell r="J1149">
            <v>56</v>
          </cell>
          <cell r="K1149">
            <v>54</v>
          </cell>
          <cell r="L1149">
            <v>0</v>
          </cell>
          <cell r="M1149">
            <v>0</v>
          </cell>
          <cell r="N1149">
            <v>0</v>
          </cell>
          <cell r="O1149">
            <v>0</v>
          </cell>
          <cell r="P1149">
            <v>0</v>
          </cell>
          <cell r="Q1149">
            <v>0</v>
          </cell>
          <cell r="R1149">
            <v>0</v>
          </cell>
          <cell r="S1149">
            <v>27</v>
          </cell>
          <cell r="T1149" t="str">
            <v>No Students</v>
          </cell>
          <cell r="U1149">
            <v>35</v>
          </cell>
          <cell r="V1149">
            <v>44</v>
          </cell>
          <cell r="W1149">
            <v>39</v>
          </cell>
          <cell r="X1149">
            <v>46</v>
          </cell>
          <cell r="Y1149">
            <v>36</v>
          </cell>
          <cell r="Z1149" t="str">
            <v>No Students</v>
          </cell>
          <cell r="AA1149" t="str">
            <v>No Students</v>
          </cell>
          <cell r="AB1149" t="str">
            <v>No Students</v>
          </cell>
          <cell r="AC1149" t="str">
            <v>No Students</v>
          </cell>
          <cell r="AD1149" t="str">
            <v>No Students</v>
          </cell>
          <cell r="AE1149" t="str">
            <v>No Students</v>
          </cell>
          <cell r="AF1149" t="str">
            <v>No Students</v>
          </cell>
          <cell r="AG1149">
            <v>0.67759999999999998</v>
          </cell>
        </row>
        <row r="1150">
          <cell r="C1150">
            <v>3021</v>
          </cell>
          <cell r="D1150" t="str">
            <v>Larson Heights Elementary</v>
          </cell>
          <cell r="E1150">
            <v>57</v>
          </cell>
          <cell r="F1150">
            <v>0</v>
          </cell>
          <cell r="G1150">
            <v>51</v>
          </cell>
          <cell r="H1150">
            <v>45</v>
          </cell>
          <cell r="I1150">
            <v>66</v>
          </cell>
          <cell r="J1150">
            <v>54</v>
          </cell>
          <cell r="K1150">
            <v>65</v>
          </cell>
          <cell r="L1150">
            <v>0</v>
          </cell>
          <cell r="M1150">
            <v>0</v>
          </cell>
          <cell r="N1150">
            <v>0</v>
          </cell>
          <cell r="O1150">
            <v>0</v>
          </cell>
          <cell r="P1150">
            <v>0</v>
          </cell>
          <cell r="Q1150">
            <v>0</v>
          </cell>
          <cell r="R1150">
            <v>0</v>
          </cell>
          <cell r="S1150">
            <v>32</v>
          </cell>
          <cell r="T1150" t="str">
            <v>No Students</v>
          </cell>
          <cell r="U1150">
            <v>44</v>
          </cell>
          <cell r="V1150">
            <v>36</v>
          </cell>
          <cell r="W1150">
            <v>57</v>
          </cell>
          <cell r="X1150">
            <v>48</v>
          </cell>
          <cell r="Y1150">
            <v>59</v>
          </cell>
          <cell r="Z1150" t="str">
            <v>No Students</v>
          </cell>
          <cell r="AA1150" t="str">
            <v>No Students</v>
          </cell>
          <cell r="AB1150" t="str">
            <v>No Students</v>
          </cell>
          <cell r="AC1150" t="str">
            <v>No Students</v>
          </cell>
          <cell r="AD1150" t="str">
            <v>No Students</v>
          </cell>
          <cell r="AE1150" t="str">
            <v>No Students</v>
          </cell>
          <cell r="AF1150" t="str">
            <v>No Students</v>
          </cell>
          <cell r="AG1150">
            <v>0.81659999999999999</v>
          </cell>
        </row>
        <row r="1151">
          <cell r="C1151">
            <v>3153</v>
          </cell>
          <cell r="D1151" t="str">
            <v>Longview Elementary</v>
          </cell>
          <cell r="E1151">
            <v>52</v>
          </cell>
          <cell r="F1151">
            <v>0</v>
          </cell>
          <cell r="G1151">
            <v>47</v>
          </cell>
          <cell r="H1151">
            <v>52</v>
          </cell>
          <cell r="I1151">
            <v>76</v>
          </cell>
          <cell r="J1151">
            <v>65</v>
          </cell>
          <cell r="K1151">
            <v>65</v>
          </cell>
          <cell r="L1151">
            <v>0</v>
          </cell>
          <cell r="M1151">
            <v>0</v>
          </cell>
          <cell r="N1151">
            <v>0</v>
          </cell>
          <cell r="O1151">
            <v>0</v>
          </cell>
          <cell r="P1151">
            <v>0</v>
          </cell>
          <cell r="Q1151">
            <v>0</v>
          </cell>
          <cell r="R1151">
            <v>0</v>
          </cell>
          <cell r="S1151">
            <v>24</v>
          </cell>
          <cell r="T1151" t="str">
            <v>No Students</v>
          </cell>
          <cell r="U1151">
            <v>34</v>
          </cell>
          <cell r="V1151">
            <v>27</v>
          </cell>
          <cell r="W1151">
            <v>57</v>
          </cell>
          <cell r="X1151">
            <v>42</v>
          </cell>
          <cell r="Y1151">
            <v>50</v>
          </cell>
          <cell r="Z1151" t="str">
            <v>No Students</v>
          </cell>
          <cell r="AA1151" t="str">
            <v>No Students</v>
          </cell>
          <cell r="AB1151" t="str">
            <v>No Students</v>
          </cell>
          <cell r="AC1151" t="str">
            <v>No Students</v>
          </cell>
          <cell r="AD1151" t="str">
            <v>No Students</v>
          </cell>
          <cell r="AE1151" t="str">
            <v>No Students</v>
          </cell>
          <cell r="AF1151" t="str">
            <v>No Students</v>
          </cell>
          <cell r="AG1151">
            <v>0.65549999999999997</v>
          </cell>
        </row>
        <row r="1152">
          <cell r="C1152">
            <v>2970</v>
          </cell>
          <cell r="D1152" t="str">
            <v>Midway Elementary</v>
          </cell>
          <cell r="E1152">
            <v>50</v>
          </cell>
          <cell r="F1152">
            <v>0</v>
          </cell>
          <cell r="G1152">
            <v>37</v>
          </cell>
          <cell r="H1152">
            <v>35</v>
          </cell>
          <cell r="I1152">
            <v>40</v>
          </cell>
          <cell r="J1152">
            <v>35</v>
          </cell>
          <cell r="K1152">
            <v>36</v>
          </cell>
          <cell r="L1152">
            <v>0</v>
          </cell>
          <cell r="M1152">
            <v>0</v>
          </cell>
          <cell r="N1152">
            <v>0</v>
          </cell>
          <cell r="O1152">
            <v>0</v>
          </cell>
          <cell r="P1152">
            <v>0</v>
          </cell>
          <cell r="Q1152">
            <v>0</v>
          </cell>
          <cell r="R1152">
            <v>0</v>
          </cell>
          <cell r="S1152">
            <v>30</v>
          </cell>
          <cell r="T1152" t="str">
            <v>No Students</v>
          </cell>
          <cell r="U1152">
            <v>32</v>
          </cell>
          <cell r="V1152">
            <v>27</v>
          </cell>
          <cell r="W1152">
            <v>31</v>
          </cell>
          <cell r="X1152">
            <v>30</v>
          </cell>
          <cell r="Y1152">
            <v>32</v>
          </cell>
          <cell r="Z1152" t="str">
            <v>No Students</v>
          </cell>
          <cell r="AA1152" t="str">
            <v>No Students</v>
          </cell>
          <cell r="AB1152" t="str">
            <v>No Students</v>
          </cell>
          <cell r="AC1152" t="str">
            <v>No Students</v>
          </cell>
          <cell r="AD1152" t="str">
            <v>No Students</v>
          </cell>
          <cell r="AE1152" t="str">
            <v>No Students</v>
          </cell>
          <cell r="AF1152" t="str">
            <v>No Students</v>
          </cell>
          <cell r="AG1152">
            <v>0.78110000000000002</v>
          </cell>
        </row>
        <row r="1153">
          <cell r="C1153">
            <v>3215</v>
          </cell>
          <cell r="D1153" t="str">
            <v>Moses Lake High School</v>
          </cell>
          <cell r="E1153">
            <v>0</v>
          </cell>
          <cell r="F1153">
            <v>0</v>
          </cell>
          <cell r="G1153">
            <v>0</v>
          </cell>
          <cell r="H1153">
            <v>0</v>
          </cell>
          <cell r="I1153">
            <v>0</v>
          </cell>
          <cell r="J1153">
            <v>0</v>
          </cell>
          <cell r="K1153">
            <v>0</v>
          </cell>
          <cell r="L1153">
            <v>0</v>
          </cell>
          <cell r="M1153">
            <v>0</v>
          </cell>
          <cell r="N1153">
            <v>0</v>
          </cell>
          <cell r="O1153">
            <v>465</v>
          </cell>
          <cell r="P1153">
            <v>463</v>
          </cell>
          <cell r="Q1153">
            <v>551</v>
          </cell>
          <cell r="R1153">
            <v>506</v>
          </cell>
          <cell r="S1153" t="str">
            <v>No Students</v>
          </cell>
          <cell r="T1153" t="str">
            <v>No Students</v>
          </cell>
          <cell r="U1153" t="str">
            <v>No Students</v>
          </cell>
          <cell r="V1153" t="str">
            <v>No Students</v>
          </cell>
          <cell r="W1153" t="str">
            <v>No Students</v>
          </cell>
          <cell r="X1153" t="str">
            <v>No Students</v>
          </cell>
          <cell r="Y1153" t="str">
            <v>No Students</v>
          </cell>
          <cell r="Z1153" t="str">
            <v>No Students</v>
          </cell>
          <cell r="AA1153" t="str">
            <v>No Students</v>
          </cell>
          <cell r="AB1153" t="str">
            <v>No Students</v>
          </cell>
          <cell r="AC1153">
            <v>313</v>
          </cell>
          <cell r="AD1153">
            <v>293</v>
          </cell>
          <cell r="AE1153">
            <v>328</v>
          </cell>
          <cell r="AF1153">
            <v>292</v>
          </cell>
          <cell r="AG1153">
            <v>0.61760000000000004</v>
          </cell>
        </row>
        <row r="1154">
          <cell r="C1154">
            <v>3779</v>
          </cell>
          <cell r="D1154" t="str">
            <v>North Elementary</v>
          </cell>
          <cell r="E1154">
            <v>32</v>
          </cell>
          <cell r="F1154">
            <v>0</v>
          </cell>
          <cell r="G1154">
            <v>55</v>
          </cell>
          <cell r="H1154">
            <v>48</v>
          </cell>
          <cell r="I1154">
            <v>45</v>
          </cell>
          <cell r="J1154">
            <v>50</v>
          </cell>
          <cell r="K1154">
            <v>51</v>
          </cell>
          <cell r="L1154">
            <v>0</v>
          </cell>
          <cell r="M1154">
            <v>0</v>
          </cell>
          <cell r="N1154">
            <v>0</v>
          </cell>
          <cell r="O1154">
            <v>0</v>
          </cell>
          <cell r="P1154">
            <v>0</v>
          </cell>
          <cell r="Q1154">
            <v>0</v>
          </cell>
          <cell r="R1154">
            <v>0</v>
          </cell>
          <cell r="S1154">
            <v>17</v>
          </cell>
          <cell r="T1154" t="str">
            <v>No Students</v>
          </cell>
          <cell r="U1154">
            <v>46</v>
          </cell>
          <cell r="V1154">
            <v>43</v>
          </cell>
          <cell r="W1154">
            <v>42</v>
          </cell>
          <cell r="X1154">
            <v>44</v>
          </cell>
          <cell r="Y1154">
            <v>46</v>
          </cell>
          <cell r="Z1154" t="str">
            <v>No Students</v>
          </cell>
          <cell r="AA1154" t="str">
            <v>No Students</v>
          </cell>
          <cell r="AB1154" t="str">
            <v>No Students</v>
          </cell>
          <cell r="AC1154" t="str">
            <v>No Students</v>
          </cell>
          <cell r="AD1154" t="str">
            <v>No Students</v>
          </cell>
          <cell r="AE1154" t="str">
            <v>No Students</v>
          </cell>
          <cell r="AF1154" t="str">
            <v>No Students</v>
          </cell>
          <cell r="AG1154">
            <v>0.84699999999999998</v>
          </cell>
        </row>
        <row r="1155">
          <cell r="C1155">
            <v>5251</v>
          </cell>
          <cell r="D1155" t="str">
            <v xml:space="preserve">Park Orchard Elementary School </v>
          </cell>
          <cell r="E1155">
            <v>68</v>
          </cell>
          <cell r="F1155">
            <v>0</v>
          </cell>
          <cell r="G1155">
            <v>74</v>
          </cell>
          <cell r="H1155">
            <v>85</v>
          </cell>
          <cell r="I1155">
            <v>79</v>
          </cell>
          <cell r="J1155">
            <v>64</v>
          </cell>
          <cell r="K1155">
            <v>66</v>
          </cell>
          <cell r="L1155">
            <v>0</v>
          </cell>
          <cell r="M1155">
            <v>0</v>
          </cell>
          <cell r="N1155">
            <v>0</v>
          </cell>
          <cell r="O1155">
            <v>0</v>
          </cell>
          <cell r="P1155">
            <v>0</v>
          </cell>
          <cell r="Q1155">
            <v>0</v>
          </cell>
          <cell r="R1155">
            <v>0</v>
          </cell>
          <cell r="S1155">
            <v>27</v>
          </cell>
          <cell r="T1155" t="str">
            <v>No Students</v>
          </cell>
          <cell r="U1155">
            <v>49</v>
          </cell>
          <cell r="V1155">
            <v>58</v>
          </cell>
          <cell r="W1155">
            <v>56</v>
          </cell>
          <cell r="X1155">
            <v>50</v>
          </cell>
          <cell r="Y1155">
            <v>49</v>
          </cell>
          <cell r="Z1155" t="str">
            <v>No Students</v>
          </cell>
          <cell r="AA1155" t="str">
            <v>No Students</v>
          </cell>
          <cell r="AB1155" t="str">
            <v>No Students</v>
          </cell>
          <cell r="AC1155" t="str">
            <v>No Students</v>
          </cell>
          <cell r="AD1155" t="str">
            <v>No Students</v>
          </cell>
          <cell r="AE1155" t="str">
            <v>No Students</v>
          </cell>
          <cell r="AF1155" t="str">
            <v>No Students</v>
          </cell>
          <cell r="AG1155">
            <v>0.66279999999999994</v>
          </cell>
        </row>
        <row r="1156">
          <cell r="C1156">
            <v>2832</v>
          </cell>
          <cell r="D1156" t="str">
            <v>Peninsula Elementary</v>
          </cell>
          <cell r="E1156">
            <v>62</v>
          </cell>
          <cell r="F1156">
            <v>0</v>
          </cell>
          <cell r="G1156">
            <v>77</v>
          </cell>
          <cell r="H1156">
            <v>60</v>
          </cell>
          <cell r="I1156">
            <v>75</v>
          </cell>
          <cell r="J1156">
            <v>59</v>
          </cell>
          <cell r="K1156">
            <v>82</v>
          </cell>
          <cell r="L1156">
            <v>0</v>
          </cell>
          <cell r="M1156">
            <v>0</v>
          </cell>
          <cell r="N1156">
            <v>0</v>
          </cell>
          <cell r="O1156">
            <v>0</v>
          </cell>
          <cell r="P1156">
            <v>0</v>
          </cell>
          <cell r="Q1156">
            <v>0</v>
          </cell>
          <cell r="R1156">
            <v>0</v>
          </cell>
          <cell r="S1156">
            <v>28</v>
          </cell>
          <cell r="T1156" t="str">
            <v>No Students</v>
          </cell>
          <cell r="U1156">
            <v>37</v>
          </cell>
          <cell r="V1156">
            <v>32</v>
          </cell>
          <cell r="W1156">
            <v>49</v>
          </cell>
          <cell r="X1156">
            <v>29</v>
          </cell>
          <cell r="Y1156">
            <v>59</v>
          </cell>
          <cell r="Z1156" t="str">
            <v>No Students</v>
          </cell>
          <cell r="AA1156" t="str">
            <v>No Students</v>
          </cell>
          <cell r="AB1156" t="str">
            <v>No Students</v>
          </cell>
          <cell r="AC1156" t="str">
            <v>No Students</v>
          </cell>
          <cell r="AD1156" t="str">
            <v>No Students</v>
          </cell>
          <cell r="AE1156" t="str">
            <v>No Students</v>
          </cell>
          <cell r="AF1156" t="str">
            <v>No Students</v>
          </cell>
          <cell r="AG1156">
            <v>0.56389999999999996</v>
          </cell>
        </row>
        <row r="1157">
          <cell r="C1157">
            <v>5173</v>
          </cell>
          <cell r="D1157" t="str">
            <v>Sage Point Elementary School</v>
          </cell>
          <cell r="E1157">
            <v>46</v>
          </cell>
          <cell r="F1157">
            <v>0</v>
          </cell>
          <cell r="G1157">
            <v>59</v>
          </cell>
          <cell r="H1157">
            <v>58</v>
          </cell>
          <cell r="I1157">
            <v>69</v>
          </cell>
          <cell r="J1157">
            <v>69</v>
          </cell>
          <cell r="K1157">
            <v>61</v>
          </cell>
          <cell r="L1157">
            <v>0</v>
          </cell>
          <cell r="M1157">
            <v>0</v>
          </cell>
          <cell r="N1157">
            <v>0</v>
          </cell>
          <cell r="O1157">
            <v>0</v>
          </cell>
          <cell r="P1157">
            <v>0</v>
          </cell>
          <cell r="Q1157">
            <v>0</v>
          </cell>
          <cell r="R1157">
            <v>0</v>
          </cell>
          <cell r="S1157">
            <v>13</v>
          </cell>
          <cell r="T1157" t="str">
            <v>No Students</v>
          </cell>
          <cell r="U1157">
            <v>19</v>
          </cell>
          <cell r="V1157">
            <v>21</v>
          </cell>
          <cell r="W1157">
            <v>27</v>
          </cell>
          <cell r="X1157">
            <v>25</v>
          </cell>
          <cell r="Y1157">
            <v>31</v>
          </cell>
          <cell r="Z1157" t="str">
            <v>No Students</v>
          </cell>
          <cell r="AA1157" t="str">
            <v>No Students</v>
          </cell>
          <cell r="AB1157" t="str">
            <v>No Students</v>
          </cell>
          <cell r="AC1157" t="str">
            <v>No Students</v>
          </cell>
          <cell r="AD1157" t="str">
            <v>No Students</v>
          </cell>
          <cell r="AE1157" t="str">
            <v>No Students</v>
          </cell>
          <cell r="AF1157" t="str">
            <v>No Students</v>
          </cell>
          <cell r="AG1157">
            <v>0.37569999999999998</v>
          </cell>
        </row>
        <row r="1158">
          <cell r="C1158">
            <v>5323</v>
          </cell>
          <cell r="D1158" t="str">
            <v>Skill Source Learning Center</v>
          </cell>
          <cell r="E1158">
            <v>0</v>
          </cell>
          <cell r="F1158">
            <v>0</v>
          </cell>
          <cell r="G1158">
            <v>0</v>
          </cell>
          <cell r="H1158">
            <v>0</v>
          </cell>
          <cell r="I1158">
            <v>0</v>
          </cell>
          <cell r="J1158">
            <v>0</v>
          </cell>
          <cell r="K1158">
            <v>0</v>
          </cell>
          <cell r="L1158">
            <v>0</v>
          </cell>
          <cell r="M1158">
            <v>0</v>
          </cell>
          <cell r="N1158">
            <v>0</v>
          </cell>
          <cell r="O1158">
            <v>0</v>
          </cell>
          <cell r="P1158">
            <v>0</v>
          </cell>
          <cell r="Q1158">
            <v>3</v>
          </cell>
          <cell r="R1158">
            <v>92</v>
          </cell>
          <cell r="S1158" t="str">
            <v>No Students</v>
          </cell>
          <cell r="T1158" t="str">
            <v>No Students</v>
          </cell>
          <cell r="U1158" t="str">
            <v>No Students</v>
          </cell>
          <cell r="V1158" t="str">
            <v>No Students</v>
          </cell>
          <cell r="W1158" t="str">
            <v>No Students</v>
          </cell>
          <cell r="X1158" t="str">
            <v>No Students</v>
          </cell>
          <cell r="Y1158" t="str">
            <v>No Students</v>
          </cell>
          <cell r="Z1158" t="str">
            <v>No Students</v>
          </cell>
          <cell r="AA1158" t="str">
            <v>No Students</v>
          </cell>
          <cell r="AB1158" t="str">
            <v>No Students</v>
          </cell>
          <cell r="AC1158" t="str">
            <v>No Students</v>
          </cell>
          <cell r="AD1158" t="str">
            <v>No Students</v>
          </cell>
          <cell r="AE1158" t="str">
            <v>N&lt;10</v>
          </cell>
          <cell r="AF1158">
            <v>80</v>
          </cell>
          <cell r="AG1158">
            <v>0.86319999999999997</v>
          </cell>
        </row>
        <row r="1159">
          <cell r="C1159">
            <v>5726</v>
          </cell>
          <cell r="D1159" t="str">
            <v>Vanguard Academy</v>
          </cell>
          <cell r="E1159">
            <v>0</v>
          </cell>
          <cell r="F1159">
            <v>0</v>
          </cell>
          <cell r="G1159">
            <v>0</v>
          </cell>
          <cell r="H1159">
            <v>0</v>
          </cell>
          <cell r="I1159">
            <v>0</v>
          </cell>
          <cell r="J1159">
            <v>0</v>
          </cell>
          <cell r="K1159">
            <v>0</v>
          </cell>
          <cell r="L1159">
            <v>0</v>
          </cell>
          <cell r="M1159">
            <v>0</v>
          </cell>
          <cell r="N1159">
            <v>0</v>
          </cell>
          <cell r="O1159">
            <v>195</v>
          </cell>
          <cell r="P1159">
            <v>151</v>
          </cell>
          <cell r="Q1159">
            <v>0</v>
          </cell>
          <cell r="R1159">
            <v>0</v>
          </cell>
          <cell r="S1159" t="str">
            <v>No Students</v>
          </cell>
          <cell r="T1159" t="str">
            <v>No Students</v>
          </cell>
          <cell r="U1159" t="str">
            <v>No Students</v>
          </cell>
          <cell r="V1159" t="str">
            <v>No Students</v>
          </cell>
          <cell r="W1159" t="str">
            <v>No Students</v>
          </cell>
          <cell r="X1159" t="str">
            <v>No Students</v>
          </cell>
          <cell r="Y1159" t="str">
            <v>No Students</v>
          </cell>
          <cell r="Z1159" t="str">
            <v>No Students</v>
          </cell>
          <cell r="AA1159" t="str">
            <v>No Students</v>
          </cell>
          <cell r="AB1159" t="str">
            <v>No Students</v>
          </cell>
          <cell r="AC1159">
            <v>127</v>
          </cell>
          <cell r="AD1159">
            <v>106</v>
          </cell>
          <cell r="AE1159" t="str">
            <v>No Students</v>
          </cell>
          <cell r="AF1159" t="str">
            <v>No Students</v>
          </cell>
          <cell r="AG1159">
            <v>0.6734</v>
          </cell>
        </row>
        <row r="1160">
          <cell r="C1160">
            <v>5680</v>
          </cell>
          <cell r="D1160" t="str">
            <v>Vicki I. Groff Elementary</v>
          </cell>
          <cell r="E1160">
            <v>80</v>
          </cell>
          <cell r="F1160">
            <v>0</v>
          </cell>
          <cell r="G1160">
            <v>72</v>
          </cell>
          <cell r="H1160">
            <v>76</v>
          </cell>
          <cell r="I1160">
            <v>70</v>
          </cell>
          <cell r="J1160">
            <v>76</v>
          </cell>
          <cell r="K1160">
            <v>48</v>
          </cell>
          <cell r="L1160">
            <v>0</v>
          </cell>
          <cell r="M1160">
            <v>0</v>
          </cell>
          <cell r="N1160">
            <v>0</v>
          </cell>
          <cell r="O1160">
            <v>0</v>
          </cell>
          <cell r="P1160">
            <v>0</v>
          </cell>
          <cell r="Q1160">
            <v>0</v>
          </cell>
          <cell r="R1160">
            <v>0</v>
          </cell>
          <cell r="S1160">
            <v>26</v>
          </cell>
          <cell r="T1160" t="str">
            <v>No Students</v>
          </cell>
          <cell r="U1160">
            <v>39</v>
          </cell>
          <cell r="V1160">
            <v>38</v>
          </cell>
          <cell r="W1160">
            <v>42</v>
          </cell>
          <cell r="X1160">
            <v>43</v>
          </cell>
          <cell r="Y1160">
            <v>30</v>
          </cell>
          <cell r="Z1160" t="str">
            <v>No Students</v>
          </cell>
          <cell r="AA1160" t="str">
            <v>No Students</v>
          </cell>
          <cell r="AB1160" t="str">
            <v>No Students</v>
          </cell>
          <cell r="AC1160" t="str">
            <v>No Students</v>
          </cell>
          <cell r="AD1160" t="str">
            <v>No Students</v>
          </cell>
          <cell r="AE1160" t="str">
            <v>No Students</v>
          </cell>
          <cell r="AF1160" t="str">
            <v>No Students</v>
          </cell>
          <cell r="AG1160">
            <v>0.51659999999999995</v>
          </cell>
        </row>
        <row r="1161">
          <cell r="C1161">
            <v>5415</v>
          </cell>
          <cell r="D1161" t="str">
            <v>Mossyrock Academy</v>
          </cell>
          <cell r="E1161">
            <v>0</v>
          </cell>
          <cell r="F1161">
            <v>0</v>
          </cell>
          <cell r="G1161">
            <v>0</v>
          </cell>
          <cell r="H1161">
            <v>0</v>
          </cell>
          <cell r="I1161">
            <v>0</v>
          </cell>
          <cell r="J1161">
            <v>0</v>
          </cell>
          <cell r="K1161">
            <v>0</v>
          </cell>
          <cell r="L1161">
            <v>0</v>
          </cell>
          <cell r="M1161">
            <v>0</v>
          </cell>
          <cell r="N1161">
            <v>0</v>
          </cell>
          <cell r="O1161">
            <v>0</v>
          </cell>
          <cell r="P1161">
            <v>0</v>
          </cell>
          <cell r="Q1161">
            <v>7</v>
          </cell>
          <cell r="R1161">
            <v>3</v>
          </cell>
          <cell r="S1161" t="str">
            <v>No Students</v>
          </cell>
          <cell r="T1161" t="str">
            <v>No Students</v>
          </cell>
          <cell r="U1161" t="str">
            <v>No Students</v>
          </cell>
          <cell r="V1161" t="str">
            <v>No Students</v>
          </cell>
          <cell r="W1161" t="str">
            <v>No Students</v>
          </cell>
          <cell r="X1161" t="str">
            <v>No Students</v>
          </cell>
          <cell r="Y1161" t="str">
            <v>No Students</v>
          </cell>
          <cell r="Z1161" t="str">
            <v>No Students</v>
          </cell>
          <cell r="AA1161" t="str">
            <v>No Students</v>
          </cell>
          <cell r="AB1161" t="str">
            <v>No Students</v>
          </cell>
          <cell r="AC1161" t="str">
            <v>No Students</v>
          </cell>
          <cell r="AD1161" t="str">
            <v>No Students</v>
          </cell>
          <cell r="AE1161" t="str">
            <v>N&lt;10</v>
          </cell>
          <cell r="AF1161" t="str">
            <v>N&lt;10</v>
          </cell>
          <cell r="AG1161">
            <v>0.9</v>
          </cell>
        </row>
        <row r="1162">
          <cell r="C1162">
            <v>2572</v>
          </cell>
          <cell r="D1162" t="str">
            <v>Mossyrock Elementary School</v>
          </cell>
          <cell r="E1162">
            <v>36</v>
          </cell>
          <cell r="F1162">
            <v>0</v>
          </cell>
          <cell r="G1162">
            <v>47</v>
          </cell>
          <cell r="H1162">
            <v>45</v>
          </cell>
          <cell r="I1162">
            <v>52</v>
          </cell>
          <cell r="J1162">
            <v>47</v>
          </cell>
          <cell r="K1162">
            <v>40</v>
          </cell>
          <cell r="L1162">
            <v>42</v>
          </cell>
          <cell r="M1162">
            <v>0</v>
          </cell>
          <cell r="N1162">
            <v>0</v>
          </cell>
          <cell r="O1162">
            <v>0</v>
          </cell>
          <cell r="P1162">
            <v>0</v>
          </cell>
          <cell r="Q1162">
            <v>0</v>
          </cell>
          <cell r="R1162">
            <v>0</v>
          </cell>
          <cell r="S1162">
            <v>16</v>
          </cell>
          <cell r="T1162" t="str">
            <v>No Students</v>
          </cell>
          <cell r="U1162">
            <v>24</v>
          </cell>
          <cell r="V1162">
            <v>26</v>
          </cell>
          <cell r="W1162">
            <v>27</v>
          </cell>
          <cell r="X1162">
            <v>31</v>
          </cell>
          <cell r="Y1162">
            <v>29</v>
          </cell>
          <cell r="Z1162">
            <v>31</v>
          </cell>
          <cell r="AA1162" t="str">
            <v>No Students</v>
          </cell>
          <cell r="AB1162" t="str">
            <v>No Students</v>
          </cell>
          <cell r="AC1162" t="str">
            <v>No Students</v>
          </cell>
          <cell r="AD1162" t="str">
            <v>No Students</v>
          </cell>
          <cell r="AE1162" t="str">
            <v>No Students</v>
          </cell>
          <cell r="AF1162" t="str">
            <v>No Students</v>
          </cell>
          <cell r="AG1162">
            <v>0.59550000000000003</v>
          </cell>
        </row>
        <row r="1163">
          <cell r="C1163">
            <v>3238</v>
          </cell>
          <cell r="D1163" t="str">
            <v>Mossyrock Jr./Sr. High School</v>
          </cell>
          <cell r="E1163">
            <v>0</v>
          </cell>
          <cell r="F1163">
            <v>0</v>
          </cell>
          <cell r="G1163">
            <v>0</v>
          </cell>
          <cell r="H1163">
            <v>0</v>
          </cell>
          <cell r="I1163">
            <v>0</v>
          </cell>
          <cell r="J1163">
            <v>0</v>
          </cell>
          <cell r="K1163">
            <v>0</v>
          </cell>
          <cell r="L1163">
            <v>0</v>
          </cell>
          <cell r="M1163">
            <v>45</v>
          </cell>
          <cell r="N1163">
            <v>50</v>
          </cell>
          <cell r="O1163">
            <v>55</v>
          </cell>
          <cell r="P1163">
            <v>52</v>
          </cell>
          <cell r="Q1163">
            <v>35</v>
          </cell>
          <cell r="R1163">
            <v>44</v>
          </cell>
          <cell r="S1163" t="str">
            <v>No Students</v>
          </cell>
          <cell r="T1163" t="str">
            <v>No Students</v>
          </cell>
          <cell r="U1163" t="str">
            <v>No Students</v>
          </cell>
          <cell r="V1163" t="str">
            <v>No Students</v>
          </cell>
          <cell r="W1163" t="str">
            <v>No Students</v>
          </cell>
          <cell r="X1163" t="str">
            <v>No Students</v>
          </cell>
          <cell r="Y1163" t="str">
            <v>No Students</v>
          </cell>
          <cell r="Z1163" t="str">
            <v>No Students</v>
          </cell>
          <cell r="AA1163">
            <v>33</v>
          </cell>
          <cell r="AB1163">
            <v>30</v>
          </cell>
          <cell r="AC1163">
            <v>34</v>
          </cell>
          <cell r="AD1163">
            <v>27</v>
          </cell>
          <cell r="AE1163">
            <v>18</v>
          </cell>
          <cell r="AF1163">
            <v>24</v>
          </cell>
          <cell r="AG1163">
            <v>0.5907</v>
          </cell>
        </row>
        <row r="1164">
          <cell r="C1164">
            <v>2506</v>
          </cell>
          <cell r="D1164" t="str">
            <v>Harrah Elementary School</v>
          </cell>
          <cell r="E1164">
            <v>61</v>
          </cell>
          <cell r="F1164">
            <v>0</v>
          </cell>
          <cell r="G1164">
            <v>63</v>
          </cell>
          <cell r="H1164">
            <v>61</v>
          </cell>
          <cell r="I1164">
            <v>69</v>
          </cell>
          <cell r="J1164">
            <v>69</v>
          </cell>
          <cell r="K1164">
            <v>68</v>
          </cell>
          <cell r="L1164">
            <v>77</v>
          </cell>
          <cell r="M1164">
            <v>0</v>
          </cell>
          <cell r="N1164">
            <v>0</v>
          </cell>
          <cell r="O1164">
            <v>0</v>
          </cell>
          <cell r="P1164">
            <v>0</v>
          </cell>
          <cell r="Q1164">
            <v>0</v>
          </cell>
          <cell r="R1164">
            <v>0</v>
          </cell>
          <cell r="S1164" t="str">
            <v>N&lt;10</v>
          </cell>
          <cell r="T1164" t="str">
            <v>No Students</v>
          </cell>
          <cell r="U1164">
            <v>45</v>
          </cell>
          <cell r="V1164">
            <v>56</v>
          </cell>
          <cell r="W1164">
            <v>65</v>
          </cell>
          <cell r="X1164">
            <v>64</v>
          </cell>
          <cell r="Y1164">
            <v>62</v>
          </cell>
          <cell r="Z1164">
            <v>68</v>
          </cell>
          <cell r="AA1164" t="str">
            <v>No Students</v>
          </cell>
          <cell r="AB1164" t="str">
            <v>No Students</v>
          </cell>
          <cell r="AC1164" t="str">
            <v>No Students</v>
          </cell>
          <cell r="AD1164" t="str">
            <v>No Students</v>
          </cell>
          <cell r="AE1164" t="str">
            <v>No Students</v>
          </cell>
          <cell r="AF1164" t="str">
            <v>No Students</v>
          </cell>
          <cell r="AG1164">
            <v>0.77780000000000005</v>
          </cell>
        </row>
        <row r="1165">
          <cell r="C1165">
            <v>2389</v>
          </cell>
          <cell r="D1165" t="str">
            <v>Mount Adams Middle School</v>
          </cell>
          <cell r="E1165">
            <v>0</v>
          </cell>
          <cell r="F1165">
            <v>0</v>
          </cell>
          <cell r="G1165">
            <v>0</v>
          </cell>
          <cell r="H1165">
            <v>0</v>
          </cell>
          <cell r="I1165">
            <v>0</v>
          </cell>
          <cell r="J1165">
            <v>0</v>
          </cell>
          <cell r="K1165">
            <v>0</v>
          </cell>
          <cell r="L1165">
            <v>0</v>
          </cell>
          <cell r="M1165">
            <v>66</v>
          </cell>
          <cell r="N1165">
            <v>73</v>
          </cell>
          <cell r="O1165">
            <v>0</v>
          </cell>
          <cell r="P1165">
            <v>0</v>
          </cell>
          <cell r="Q1165">
            <v>0</v>
          </cell>
          <cell r="R1165">
            <v>0</v>
          </cell>
          <cell r="S1165" t="str">
            <v>No Students</v>
          </cell>
          <cell r="T1165" t="str">
            <v>No Students</v>
          </cell>
          <cell r="U1165" t="str">
            <v>No Students</v>
          </cell>
          <cell r="V1165" t="str">
            <v>No Students</v>
          </cell>
          <cell r="W1165" t="str">
            <v>No Students</v>
          </cell>
          <cell r="X1165" t="str">
            <v>No Students</v>
          </cell>
          <cell r="Y1165" t="str">
            <v>No Students</v>
          </cell>
          <cell r="Z1165" t="str">
            <v>No Students</v>
          </cell>
          <cell r="AA1165">
            <v>62</v>
          </cell>
          <cell r="AB1165">
            <v>68</v>
          </cell>
          <cell r="AC1165" t="str">
            <v>No Students</v>
          </cell>
          <cell r="AD1165" t="str">
            <v>No Students</v>
          </cell>
          <cell r="AE1165" t="str">
            <v>No Students</v>
          </cell>
          <cell r="AF1165" t="str">
            <v>No Students</v>
          </cell>
          <cell r="AG1165">
            <v>0.93530000000000002</v>
          </cell>
        </row>
        <row r="1166">
          <cell r="C1166">
            <v>2532</v>
          </cell>
          <cell r="D1166" t="str">
            <v>White Swan High School</v>
          </cell>
          <cell r="E1166">
            <v>0</v>
          </cell>
          <cell r="F1166">
            <v>0</v>
          </cell>
          <cell r="G1166">
            <v>0</v>
          </cell>
          <cell r="H1166">
            <v>0</v>
          </cell>
          <cell r="I1166">
            <v>0</v>
          </cell>
          <cell r="J1166">
            <v>0</v>
          </cell>
          <cell r="K1166">
            <v>0</v>
          </cell>
          <cell r="L1166">
            <v>0</v>
          </cell>
          <cell r="M1166">
            <v>0</v>
          </cell>
          <cell r="N1166">
            <v>0</v>
          </cell>
          <cell r="O1166">
            <v>64</v>
          </cell>
          <cell r="P1166">
            <v>73</v>
          </cell>
          <cell r="Q1166">
            <v>70</v>
          </cell>
          <cell r="R1166">
            <v>62</v>
          </cell>
          <cell r="S1166" t="str">
            <v>No Students</v>
          </cell>
          <cell r="T1166" t="str">
            <v>No Students</v>
          </cell>
          <cell r="U1166" t="str">
            <v>No Students</v>
          </cell>
          <cell r="V1166" t="str">
            <v>No Students</v>
          </cell>
          <cell r="W1166" t="str">
            <v>No Students</v>
          </cell>
          <cell r="X1166" t="str">
            <v>No Students</v>
          </cell>
          <cell r="Y1166" t="str">
            <v>No Students</v>
          </cell>
          <cell r="Z1166" t="str">
            <v>No Students</v>
          </cell>
          <cell r="AA1166" t="str">
            <v>No Students</v>
          </cell>
          <cell r="AB1166" t="str">
            <v>No Students</v>
          </cell>
          <cell r="AC1166">
            <v>57</v>
          </cell>
          <cell r="AD1166">
            <v>67</v>
          </cell>
          <cell r="AE1166">
            <v>65</v>
          </cell>
          <cell r="AF1166">
            <v>58</v>
          </cell>
          <cell r="AG1166">
            <v>0.91820000000000002</v>
          </cell>
        </row>
        <row r="1167">
          <cell r="C1167">
            <v>2585</v>
          </cell>
          <cell r="D1167" t="str">
            <v>Acme Elementary</v>
          </cell>
          <cell r="E1167">
            <v>27</v>
          </cell>
          <cell r="F1167">
            <v>0</v>
          </cell>
          <cell r="G1167">
            <v>27</v>
          </cell>
          <cell r="H1167">
            <v>30</v>
          </cell>
          <cell r="I1167">
            <v>24</v>
          </cell>
          <cell r="J1167">
            <v>35</v>
          </cell>
          <cell r="K1167">
            <v>32</v>
          </cell>
          <cell r="L1167">
            <v>27</v>
          </cell>
          <cell r="M1167">
            <v>0</v>
          </cell>
          <cell r="N1167">
            <v>0</v>
          </cell>
          <cell r="O1167">
            <v>0</v>
          </cell>
          <cell r="P1167">
            <v>0</v>
          </cell>
          <cell r="Q1167">
            <v>0</v>
          </cell>
          <cell r="R1167">
            <v>0</v>
          </cell>
          <cell r="S1167" t="str">
            <v>N&lt;10</v>
          </cell>
          <cell r="T1167" t="str">
            <v>No Students</v>
          </cell>
          <cell r="U1167">
            <v>16</v>
          </cell>
          <cell r="V1167">
            <v>15</v>
          </cell>
          <cell r="W1167" t="str">
            <v>N&lt;10</v>
          </cell>
          <cell r="X1167">
            <v>19</v>
          </cell>
          <cell r="Y1167">
            <v>16</v>
          </cell>
          <cell r="Z1167">
            <v>17</v>
          </cell>
          <cell r="AA1167" t="str">
            <v>No Students</v>
          </cell>
          <cell r="AB1167" t="str">
            <v>No Students</v>
          </cell>
          <cell r="AC1167" t="str">
            <v>No Students</v>
          </cell>
          <cell r="AD1167" t="str">
            <v>No Students</v>
          </cell>
          <cell r="AE1167" t="str">
            <v>No Students</v>
          </cell>
          <cell r="AF1167" t="str">
            <v>No Students</v>
          </cell>
          <cell r="AG1167">
            <v>0.48020000000000002</v>
          </cell>
        </row>
        <row r="1168">
          <cell r="C1168">
            <v>3365</v>
          </cell>
          <cell r="D1168" t="str">
            <v>Harmony Elementary</v>
          </cell>
          <cell r="E1168">
            <v>40</v>
          </cell>
          <cell r="F1168">
            <v>0</v>
          </cell>
          <cell r="G1168">
            <v>43</v>
          </cell>
          <cell r="H1168">
            <v>43</v>
          </cell>
          <cell r="I1168">
            <v>41</v>
          </cell>
          <cell r="J1168">
            <v>52</v>
          </cell>
          <cell r="K1168">
            <v>41</v>
          </cell>
          <cell r="L1168">
            <v>47</v>
          </cell>
          <cell r="M1168">
            <v>0</v>
          </cell>
          <cell r="N1168">
            <v>0</v>
          </cell>
          <cell r="O1168">
            <v>0</v>
          </cell>
          <cell r="P1168">
            <v>0</v>
          </cell>
          <cell r="Q1168">
            <v>0</v>
          </cell>
          <cell r="R1168">
            <v>0</v>
          </cell>
          <cell r="S1168" t="str">
            <v>N&lt;10</v>
          </cell>
          <cell r="T1168" t="str">
            <v>No Students</v>
          </cell>
          <cell r="U1168" t="str">
            <v>N&lt;10</v>
          </cell>
          <cell r="V1168">
            <v>14</v>
          </cell>
          <cell r="W1168">
            <v>11</v>
          </cell>
          <cell r="X1168">
            <v>19</v>
          </cell>
          <cell r="Y1168">
            <v>16</v>
          </cell>
          <cell r="Z1168">
            <v>15</v>
          </cell>
          <cell r="AA1168" t="str">
            <v>No Students</v>
          </cell>
          <cell r="AB1168" t="str">
            <v>No Students</v>
          </cell>
          <cell r="AC1168" t="str">
            <v>No Students</v>
          </cell>
          <cell r="AD1168" t="str">
            <v>No Students</v>
          </cell>
          <cell r="AE1168" t="str">
            <v>No Students</v>
          </cell>
          <cell r="AF1168" t="str">
            <v>No Students</v>
          </cell>
          <cell r="AG1168">
            <v>0.3029</v>
          </cell>
        </row>
        <row r="1169">
          <cell r="C1169">
            <v>4533</v>
          </cell>
          <cell r="D1169" t="str">
            <v>Kendall Elementary</v>
          </cell>
          <cell r="E1169">
            <v>40</v>
          </cell>
          <cell r="F1169">
            <v>0</v>
          </cell>
          <cell r="G1169">
            <v>38</v>
          </cell>
          <cell r="H1169">
            <v>45</v>
          </cell>
          <cell r="I1169">
            <v>44</v>
          </cell>
          <cell r="J1169">
            <v>61</v>
          </cell>
          <cell r="K1169">
            <v>45</v>
          </cell>
          <cell r="L1169">
            <v>48</v>
          </cell>
          <cell r="M1169">
            <v>0</v>
          </cell>
          <cell r="N1169">
            <v>0</v>
          </cell>
          <cell r="O1169">
            <v>0</v>
          </cell>
          <cell r="P1169">
            <v>0</v>
          </cell>
          <cell r="Q1169">
            <v>0</v>
          </cell>
          <cell r="R1169">
            <v>0</v>
          </cell>
          <cell r="S1169">
            <v>14</v>
          </cell>
          <cell r="T1169" t="str">
            <v>No Students</v>
          </cell>
          <cell r="U1169">
            <v>21</v>
          </cell>
          <cell r="V1169">
            <v>34</v>
          </cell>
          <cell r="W1169">
            <v>28</v>
          </cell>
          <cell r="X1169">
            <v>39</v>
          </cell>
          <cell r="Y1169">
            <v>31</v>
          </cell>
          <cell r="Z1169">
            <v>35</v>
          </cell>
          <cell r="AA1169" t="str">
            <v>No Students</v>
          </cell>
          <cell r="AB1169" t="str">
            <v>No Students</v>
          </cell>
          <cell r="AC1169" t="str">
            <v>No Students</v>
          </cell>
          <cell r="AD1169" t="str">
            <v>No Students</v>
          </cell>
          <cell r="AE1169" t="str">
            <v>No Students</v>
          </cell>
          <cell r="AF1169" t="str">
            <v>No Students</v>
          </cell>
          <cell r="AG1169">
            <v>0.62929999999999997</v>
          </cell>
        </row>
        <row r="1170">
          <cell r="C1170">
            <v>5112</v>
          </cell>
          <cell r="D1170" t="str">
            <v>Mount Baker Academy</v>
          </cell>
          <cell r="E1170">
            <v>1</v>
          </cell>
          <cell r="F1170">
            <v>0</v>
          </cell>
          <cell r="G1170">
            <v>0</v>
          </cell>
          <cell r="H1170">
            <v>7</v>
          </cell>
          <cell r="I1170">
            <v>4</v>
          </cell>
          <cell r="J1170">
            <v>5</v>
          </cell>
          <cell r="K1170">
            <v>6</v>
          </cell>
          <cell r="L1170">
            <v>2</v>
          </cell>
          <cell r="M1170">
            <v>6</v>
          </cell>
          <cell r="N1170">
            <v>4</v>
          </cell>
          <cell r="O1170">
            <v>0</v>
          </cell>
          <cell r="P1170">
            <v>0</v>
          </cell>
          <cell r="Q1170">
            <v>0</v>
          </cell>
          <cell r="R1170">
            <v>0</v>
          </cell>
          <cell r="S1170" t="str">
            <v>No Students</v>
          </cell>
          <cell r="T1170" t="str">
            <v>No Students</v>
          </cell>
          <cell r="U1170" t="str">
            <v>No Students</v>
          </cell>
          <cell r="V1170" t="str">
            <v>N&lt;10</v>
          </cell>
          <cell r="W1170" t="str">
            <v>N&lt;10</v>
          </cell>
          <cell r="X1170" t="str">
            <v>N&lt;10</v>
          </cell>
          <cell r="Y1170" t="str">
            <v>N&lt;10</v>
          </cell>
          <cell r="Z1170" t="str">
            <v>No Students</v>
          </cell>
          <cell r="AA1170" t="str">
            <v>N&lt;10</v>
          </cell>
          <cell r="AB1170" t="str">
            <v>N&lt;10</v>
          </cell>
          <cell r="AC1170" t="str">
            <v>No Students</v>
          </cell>
          <cell r="AD1170" t="str">
            <v>No Students</v>
          </cell>
          <cell r="AE1170" t="str">
            <v>No Students</v>
          </cell>
          <cell r="AF1170" t="str">
            <v>No Students</v>
          </cell>
          <cell r="AG1170">
            <v>0.57140000000000002</v>
          </cell>
        </row>
        <row r="1171">
          <cell r="C1171">
            <v>3003</v>
          </cell>
          <cell r="D1171" t="str">
            <v>Mount Baker Junior High</v>
          </cell>
          <cell r="E1171">
            <v>0</v>
          </cell>
          <cell r="F1171">
            <v>0</v>
          </cell>
          <cell r="G1171">
            <v>0</v>
          </cell>
          <cell r="H1171">
            <v>0</v>
          </cell>
          <cell r="I1171">
            <v>0</v>
          </cell>
          <cell r="J1171">
            <v>0</v>
          </cell>
          <cell r="K1171">
            <v>0</v>
          </cell>
          <cell r="L1171">
            <v>0</v>
          </cell>
          <cell r="M1171">
            <v>135</v>
          </cell>
          <cell r="N1171">
            <v>139</v>
          </cell>
          <cell r="O1171">
            <v>0</v>
          </cell>
          <cell r="P1171">
            <v>0</v>
          </cell>
          <cell r="Q1171">
            <v>0</v>
          </cell>
          <cell r="R1171">
            <v>0</v>
          </cell>
          <cell r="S1171" t="str">
            <v>No Students</v>
          </cell>
          <cell r="T1171" t="str">
            <v>No Students</v>
          </cell>
          <cell r="U1171" t="str">
            <v>No Students</v>
          </cell>
          <cell r="V1171" t="str">
            <v>No Students</v>
          </cell>
          <cell r="W1171" t="str">
            <v>No Students</v>
          </cell>
          <cell r="X1171" t="str">
            <v>No Students</v>
          </cell>
          <cell r="Y1171" t="str">
            <v>No Students</v>
          </cell>
          <cell r="Z1171" t="str">
            <v>No Students</v>
          </cell>
          <cell r="AA1171">
            <v>70</v>
          </cell>
          <cell r="AB1171">
            <v>70</v>
          </cell>
          <cell r="AC1171" t="str">
            <v>No Students</v>
          </cell>
          <cell r="AD1171" t="str">
            <v>No Students</v>
          </cell>
          <cell r="AE1171" t="str">
            <v>No Students</v>
          </cell>
          <cell r="AF1171" t="str">
            <v>No Students</v>
          </cell>
          <cell r="AG1171">
            <v>0.51090000000000002</v>
          </cell>
        </row>
        <row r="1172">
          <cell r="C1172">
            <v>2343</v>
          </cell>
          <cell r="D1172" t="str">
            <v>Mount Baker Senior High</v>
          </cell>
          <cell r="E1172">
            <v>0</v>
          </cell>
          <cell r="F1172">
            <v>0</v>
          </cell>
          <cell r="G1172">
            <v>0</v>
          </cell>
          <cell r="H1172">
            <v>0</v>
          </cell>
          <cell r="I1172">
            <v>0</v>
          </cell>
          <cell r="J1172">
            <v>0</v>
          </cell>
          <cell r="K1172">
            <v>0</v>
          </cell>
          <cell r="L1172">
            <v>0</v>
          </cell>
          <cell r="M1172">
            <v>0</v>
          </cell>
          <cell r="N1172">
            <v>0</v>
          </cell>
          <cell r="O1172">
            <v>138</v>
          </cell>
          <cell r="P1172">
            <v>119</v>
          </cell>
          <cell r="Q1172">
            <v>118</v>
          </cell>
          <cell r="R1172">
            <v>142</v>
          </cell>
          <cell r="S1172" t="str">
            <v>No Students</v>
          </cell>
          <cell r="T1172" t="str">
            <v>No Students</v>
          </cell>
          <cell r="U1172" t="str">
            <v>No Students</v>
          </cell>
          <cell r="V1172" t="str">
            <v>No Students</v>
          </cell>
          <cell r="W1172" t="str">
            <v>No Students</v>
          </cell>
          <cell r="X1172" t="str">
            <v>No Students</v>
          </cell>
          <cell r="Y1172" t="str">
            <v>No Students</v>
          </cell>
          <cell r="Z1172" t="str">
            <v>No Students</v>
          </cell>
          <cell r="AA1172" t="str">
            <v>No Students</v>
          </cell>
          <cell r="AB1172" t="str">
            <v>No Students</v>
          </cell>
          <cell r="AC1172">
            <v>53</v>
          </cell>
          <cell r="AD1172">
            <v>54</v>
          </cell>
          <cell r="AE1172">
            <v>47</v>
          </cell>
          <cell r="AF1172">
            <v>52</v>
          </cell>
          <cell r="AG1172">
            <v>0.39850000000000002</v>
          </cell>
        </row>
        <row r="1173">
          <cell r="C1173">
            <v>3459</v>
          </cell>
          <cell r="D1173" t="str">
            <v>Mount Pleasant School</v>
          </cell>
          <cell r="E1173">
            <v>12</v>
          </cell>
          <cell r="F1173">
            <v>0</v>
          </cell>
          <cell r="G1173">
            <v>6</v>
          </cell>
          <cell r="H1173">
            <v>8</v>
          </cell>
          <cell r="I1173">
            <v>8</v>
          </cell>
          <cell r="J1173">
            <v>8</v>
          </cell>
          <cell r="K1173">
            <v>10</v>
          </cell>
          <cell r="L1173">
            <v>7</v>
          </cell>
          <cell r="M1173">
            <v>7</v>
          </cell>
          <cell r="N1173">
            <v>5</v>
          </cell>
          <cell r="O1173">
            <v>0</v>
          </cell>
          <cell r="P1173">
            <v>0</v>
          </cell>
          <cell r="Q1173">
            <v>0</v>
          </cell>
          <cell r="R1173">
            <v>0</v>
          </cell>
          <cell r="S1173" t="str">
            <v>N&lt;10</v>
          </cell>
          <cell r="T1173" t="str">
            <v>No Students</v>
          </cell>
          <cell r="U1173" t="str">
            <v>N&lt;10</v>
          </cell>
          <cell r="V1173" t="str">
            <v>N&lt;10</v>
          </cell>
          <cell r="W1173" t="str">
            <v>No Students</v>
          </cell>
          <cell r="X1173" t="str">
            <v>N&lt;10</v>
          </cell>
          <cell r="Y1173" t="str">
            <v>N&lt;10</v>
          </cell>
          <cell r="Z1173" t="str">
            <v>No Students</v>
          </cell>
          <cell r="AA1173" t="str">
            <v>N&lt;10</v>
          </cell>
          <cell r="AB1173" t="str">
            <v>N&lt;10</v>
          </cell>
          <cell r="AC1173" t="str">
            <v>No Students</v>
          </cell>
          <cell r="AD1173" t="str">
            <v>No Students</v>
          </cell>
          <cell r="AE1173" t="str">
            <v>No Students</v>
          </cell>
          <cell r="AF1173" t="str">
            <v>No Students</v>
          </cell>
          <cell r="AG1173">
            <v>0.32390000000000002</v>
          </cell>
        </row>
        <row r="1174">
          <cell r="C1174">
            <v>5625</v>
          </cell>
          <cell r="D1174" t="str">
            <v>Aspire Academy</v>
          </cell>
          <cell r="E1174">
            <v>0</v>
          </cell>
          <cell r="F1174">
            <v>0</v>
          </cell>
          <cell r="G1174">
            <v>0</v>
          </cell>
          <cell r="H1174">
            <v>0</v>
          </cell>
          <cell r="I1174">
            <v>0</v>
          </cell>
          <cell r="J1174">
            <v>0</v>
          </cell>
          <cell r="K1174">
            <v>0</v>
          </cell>
          <cell r="L1174">
            <v>0</v>
          </cell>
          <cell r="M1174">
            <v>0</v>
          </cell>
          <cell r="N1174">
            <v>1</v>
          </cell>
          <cell r="O1174">
            <v>7</v>
          </cell>
          <cell r="P1174">
            <v>22</v>
          </cell>
          <cell r="Q1174">
            <v>36</v>
          </cell>
          <cell r="R1174">
            <v>41</v>
          </cell>
          <cell r="S1174" t="str">
            <v>No Students</v>
          </cell>
          <cell r="T1174" t="str">
            <v>No Students</v>
          </cell>
          <cell r="U1174" t="str">
            <v>No Students</v>
          </cell>
          <cell r="V1174" t="str">
            <v>No Students</v>
          </cell>
          <cell r="W1174" t="str">
            <v>No Students</v>
          </cell>
          <cell r="X1174" t="str">
            <v>No Students</v>
          </cell>
          <cell r="Y1174" t="str">
            <v>No Students</v>
          </cell>
          <cell r="Z1174" t="str">
            <v>No Students</v>
          </cell>
          <cell r="AA1174" t="str">
            <v>No Students</v>
          </cell>
          <cell r="AB1174" t="str">
            <v>N&lt;10</v>
          </cell>
          <cell r="AC1174" t="str">
            <v>N&lt;10</v>
          </cell>
          <cell r="AD1174">
            <v>14</v>
          </cell>
          <cell r="AE1174">
            <v>27</v>
          </cell>
          <cell r="AF1174">
            <v>27</v>
          </cell>
          <cell r="AG1174">
            <v>0.68220000000000003</v>
          </cell>
        </row>
        <row r="1175">
          <cell r="C1175">
            <v>4329</v>
          </cell>
          <cell r="D1175" t="str">
            <v xml:space="preserve">Centennial Elementary School </v>
          </cell>
          <cell r="E1175">
            <v>69</v>
          </cell>
          <cell r="F1175">
            <v>0</v>
          </cell>
          <cell r="G1175">
            <v>84</v>
          </cell>
          <cell r="H1175">
            <v>71</v>
          </cell>
          <cell r="I1175">
            <v>77</v>
          </cell>
          <cell r="J1175">
            <v>63</v>
          </cell>
          <cell r="K1175">
            <v>62</v>
          </cell>
          <cell r="L1175">
            <v>0</v>
          </cell>
          <cell r="M1175">
            <v>0</v>
          </cell>
          <cell r="N1175">
            <v>0</v>
          </cell>
          <cell r="O1175">
            <v>0</v>
          </cell>
          <cell r="P1175">
            <v>0</v>
          </cell>
          <cell r="Q1175">
            <v>0</v>
          </cell>
          <cell r="R1175">
            <v>0</v>
          </cell>
          <cell r="S1175">
            <v>41</v>
          </cell>
          <cell r="T1175" t="str">
            <v>No Students</v>
          </cell>
          <cell r="U1175">
            <v>57</v>
          </cell>
          <cell r="V1175">
            <v>54</v>
          </cell>
          <cell r="W1175">
            <v>57</v>
          </cell>
          <cell r="X1175">
            <v>53</v>
          </cell>
          <cell r="Y1175">
            <v>54</v>
          </cell>
          <cell r="Z1175" t="str">
            <v>No Students</v>
          </cell>
          <cell r="AA1175" t="str">
            <v>No Students</v>
          </cell>
          <cell r="AB1175" t="str">
            <v>No Students</v>
          </cell>
          <cell r="AC1175" t="str">
            <v>No Students</v>
          </cell>
          <cell r="AD1175" t="str">
            <v>No Students</v>
          </cell>
          <cell r="AE1175" t="str">
            <v>No Students</v>
          </cell>
          <cell r="AF1175" t="str">
            <v>No Students</v>
          </cell>
          <cell r="AG1175">
            <v>0.74180000000000001</v>
          </cell>
        </row>
        <row r="1176">
          <cell r="C1176">
            <v>5589</v>
          </cell>
          <cell r="D1176" t="str">
            <v>Harriet Rowley Elementary</v>
          </cell>
          <cell r="E1176">
            <v>61</v>
          </cell>
          <cell r="F1176">
            <v>0</v>
          </cell>
          <cell r="G1176">
            <v>88</v>
          </cell>
          <cell r="H1176">
            <v>89</v>
          </cell>
          <cell r="I1176">
            <v>110</v>
          </cell>
          <cell r="J1176">
            <v>71</v>
          </cell>
          <cell r="K1176">
            <v>82</v>
          </cell>
          <cell r="L1176">
            <v>0</v>
          </cell>
          <cell r="M1176">
            <v>0</v>
          </cell>
          <cell r="N1176">
            <v>0</v>
          </cell>
          <cell r="O1176">
            <v>0</v>
          </cell>
          <cell r="P1176">
            <v>0</v>
          </cell>
          <cell r="Q1176">
            <v>0</v>
          </cell>
          <cell r="R1176">
            <v>0</v>
          </cell>
          <cell r="S1176">
            <v>32</v>
          </cell>
          <cell r="T1176" t="str">
            <v>No Students</v>
          </cell>
          <cell r="U1176">
            <v>53</v>
          </cell>
          <cell r="V1176">
            <v>59</v>
          </cell>
          <cell r="W1176">
            <v>74</v>
          </cell>
          <cell r="X1176">
            <v>53</v>
          </cell>
          <cell r="Y1176">
            <v>66</v>
          </cell>
          <cell r="Z1176" t="str">
            <v>No Students</v>
          </cell>
          <cell r="AA1176" t="str">
            <v>No Students</v>
          </cell>
          <cell r="AB1176" t="str">
            <v>No Students</v>
          </cell>
          <cell r="AC1176" t="str">
            <v>No Students</v>
          </cell>
          <cell r="AD1176" t="str">
            <v>No Students</v>
          </cell>
          <cell r="AE1176" t="str">
            <v>No Students</v>
          </cell>
          <cell r="AF1176" t="str">
            <v>No Students</v>
          </cell>
          <cell r="AG1176">
            <v>0.67269999999999996</v>
          </cell>
        </row>
        <row r="1177">
          <cell r="C1177">
            <v>3183</v>
          </cell>
          <cell r="D1177" t="str">
            <v>Jefferson Elementary</v>
          </cell>
          <cell r="E1177">
            <v>71</v>
          </cell>
          <cell r="F1177">
            <v>0</v>
          </cell>
          <cell r="G1177">
            <v>63</v>
          </cell>
          <cell r="H1177">
            <v>83</v>
          </cell>
          <cell r="I1177">
            <v>64</v>
          </cell>
          <cell r="J1177">
            <v>93</v>
          </cell>
          <cell r="K1177">
            <v>78</v>
          </cell>
          <cell r="L1177">
            <v>0</v>
          </cell>
          <cell r="M1177">
            <v>0</v>
          </cell>
          <cell r="N1177">
            <v>0</v>
          </cell>
          <cell r="O1177">
            <v>0</v>
          </cell>
          <cell r="P1177">
            <v>0</v>
          </cell>
          <cell r="Q1177">
            <v>0</v>
          </cell>
          <cell r="R1177">
            <v>0</v>
          </cell>
          <cell r="S1177">
            <v>30</v>
          </cell>
          <cell r="T1177" t="str">
            <v>No Students</v>
          </cell>
          <cell r="U1177">
            <v>39</v>
          </cell>
          <cell r="V1177">
            <v>46</v>
          </cell>
          <cell r="W1177">
            <v>40</v>
          </cell>
          <cell r="X1177">
            <v>70</v>
          </cell>
          <cell r="Y1177">
            <v>52</v>
          </cell>
          <cell r="Z1177" t="str">
            <v>No Students</v>
          </cell>
          <cell r="AA1177" t="str">
            <v>No Students</v>
          </cell>
          <cell r="AB1177" t="str">
            <v>No Students</v>
          </cell>
          <cell r="AC1177" t="str">
            <v>No Students</v>
          </cell>
          <cell r="AD1177" t="str">
            <v>No Students</v>
          </cell>
          <cell r="AE1177" t="str">
            <v>No Students</v>
          </cell>
          <cell r="AF1177" t="str">
            <v>No Students</v>
          </cell>
          <cell r="AG1177">
            <v>0.61280000000000001</v>
          </cell>
        </row>
        <row r="1178">
          <cell r="C1178">
            <v>3821</v>
          </cell>
          <cell r="D1178" t="str">
            <v>La Venture Middle School</v>
          </cell>
          <cell r="E1178">
            <v>0</v>
          </cell>
          <cell r="F1178">
            <v>0</v>
          </cell>
          <cell r="G1178">
            <v>0</v>
          </cell>
          <cell r="H1178">
            <v>0</v>
          </cell>
          <cell r="I1178">
            <v>0</v>
          </cell>
          <cell r="J1178">
            <v>0</v>
          </cell>
          <cell r="K1178">
            <v>0</v>
          </cell>
          <cell r="L1178">
            <v>228</v>
          </cell>
          <cell r="M1178">
            <v>244</v>
          </cell>
          <cell r="N1178">
            <v>252</v>
          </cell>
          <cell r="O1178">
            <v>0</v>
          </cell>
          <cell r="P1178">
            <v>0</v>
          </cell>
          <cell r="Q1178">
            <v>0</v>
          </cell>
          <cell r="R1178">
            <v>0</v>
          </cell>
          <cell r="S1178" t="str">
            <v>No Students</v>
          </cell>
          <cell r="T1178" t="str">
            <v>No Students</v>
          </cell>
          <cell r="U1178" t="str">
            <v>No Students</v>
          </cell>
          <cell r="V1178" t="str">
            <v>No Students</v>
          </cell>
          <cell r="W1178" t="str">
            <v>No Students</v>
          </cell>
          <cell r="X1178" t="str">
            <v>No Students</v>
          </cell>
          <cell r="Y1178" t="str">
            <v>No Students</v>
          </cell>
          <cell r="Z1178">
            <v>163</v>
          </cell>
          <cell r="AA1178">
            <v>184</v>
          </cell>
          <cell r="AB1178">
            <v>194</v>
          </cell>
          <cell r="AC1178" t="str">
            <v>No Students</v>
          </cell>
          <cell r="AD1178" t="str">
            <v>No Students</v>
          </cell>
          <cell r="AE1178" t="str">
            <v>No Students</v>
          </cell>
          <cell r="AF1178" t="str">
            <v>No Students</v>
          </cell>
          <cell r="AG1178">
            <v>0.74719999999999998</v>
          </cell>
        </row>
        <row r="1179">
          <cell r="C1179">
            <v>4013</v>
          </cell>
          <cell r="D1179" t="str">
            <v>Little Mountain Elementary</v>
          </cell>
          <cell r="E1179">
            <v>61</v>
          </cell>
          <cell r="F1179">
            <v>0</v>
          </cell>
          <cell r="G1179">
            <v>77</v>
          </cell>
          <cell r="H1179">
            <v>42</v>
          </cell>
          <cell r="I1179">
            <v>69</v>
          </cell>
          <cell r="J1179">
            <v>65</v>
          </cell>
          <cell r="K1179">
            <v>57</v>
          </cell>
          <cell r="L1179">
            <v>0</v>
          </cell>
          <cell r="M1179">
            <v>0</v>
          </cell>
          <cell r="N1179">
            <v>0</v>
          </cell>
          <cell r="O1179">
            <v>0</v>
          </cell>
          <cell r="P1179">
            <v>0</v>
          </cell>
          <cell r="Q1179">
            <v>0</v>
          </cell>
          <cell r="R1179">
            <v>0</v>
          </cell>
          <cell r="S1179">
            <v>28</v>
          </cell>
          <cell r="T1179" t="str">
            <v>No Students</v>
          </cell>
          <cell r="U1179">
            <v>52</v>
          </cell>
          <cell r="V1179">
            <v>29</v>
          </cell>
          <cell r="W1179">
            <v>45</v>
          </cell>
          <cell r="X1179">
            <v>44</v>
          </cell>
          <cell r="Y1179">
            <v>40</v>
          </cell>
          <cell r="Z1179" t="str">
            <v>No Students</v>
          </cell>
          <cell r="AA1179" t="str">
            <v>No Students</v>
          </cell>
          <cell r="AB1179" t="str">
            <v>No Students</v>
          </cell>
          <cell r="AC1179" t="str">
            <v>No Students</v>
          </cell>
          <cell r="AD1179" t="str">
            <v>No Students</v>
          </cell>
          <cell r="AE1179" t="str">
            <v>No Students</v>
          </cell>
          <cell r="AF1179" t="str">
            <v>No Students</v>
          </cell>
          <cell r="AG1179">
            <v>0.64149999999999996</v>
          </cell>
        </row>
        <row r="1180">
          <cell r="C1180">
            <v>3001</v>
          </cell>
          <cell r="D1180" t="str">
            <v>Madison Elementary</v>
          </cell>
          <cell r="E1180">
            <v>78</v>
          </cell>
          <cell r="F1180">
            <v>0</v>
          </cell>
          <cell r="G1180">
            <v>91</v>
          </cell>
          <cell r="H1180">
            <v>86</v>
          </cell>
          <cell r="I1180">
            <v>88</v>
          </cell>
          <cell r="J1180">
            <v>86</v>
          </cell>
          <cell r="K1180">
            <v>84</v>
          </cell>
          <cell r="L1180">
            <v>0</v>
          </cell>
          <cell r="M1180">
            <v>0</v>
          </cell>
          <cell r="N1180">
            <v>0</v>
          </cell>
          <cell r="O1180">
            <v>0</v>
          </cell>
          <cell r="P1180">
            <v>0</v>
          </cell>
          <cell r="Q1180">
            <v>0</v>
          </cell>
          <cell r="R1180">
            <v>0</v>
          </cell>
          <cell r="S1180">
            <v>33</v>
          </cell>
          <cell r="T1180" t="str">
            <v>No Students</v>
          </cell>
          <cell r="U1180">
            <v>52</v>
          </cell>
          <cell r="V1180">
            <v>57</v>
          </cell>
          <cell r="W1180">
            <v>53</v>
          </cell>
          <cell r="X1180">
            <v>58</v>
          </cell>
          <cell r="Y1180">
            <v>62</v>
          </cell>
          <cell r="Z1180" t="str">
            <v>No Students</v>
          </cell>
          <cell r="AA1180" t="str">
            <v>No Students</v>
          </cell>
          <cell r="AB1180" t="str">
            <v>No Students</v>
          </cell>
          <cell r="AC1180" t="str">
            <v>No Students</v>
          </cell>
          <cell r="AD1180" t="str">
            <v>No Students</v>
          </cell>
          <cell r="AE1180" t="str">
            <v>No Students</v>
          </cell>
          <cell r="AF1180" t="str">
            <v>No Students</v>
          </cell>
          <cell r="AG1180">
            <v>0.61399999999999999</v>
          </cell>
        </row>
        <row r="1181">
          <cell r="C1181">
            <v>4511</v>
          </cell>
          <cell r="D1181" t="str">
            <v>Mount Baker Middle School</v>
          </cell>
          <cell r="E1181">
            <v>0</v>
          </cell>
          <cell r="F1181">
            <v>0</v>
          </cell>
          <cell r="G1181">
            <v>0</v>
          </cell>
          <cell r="H1181">
            <v>0</v>
          </cell>
          <cell r="I1181">
            <v>0</v>
          </cell>
          <cell r="J1181">
            <v>0</v>
          </cell>
          <cell r="K1181">
            <v>0</v>
          </cell>
          <cell r="L1181">
            <v>206</v>
          </cell>
          <cell r="M1181">
            <v>193</v>
          </cell>
          <cell r="N1181">
            <v>228</v>
          </cell>
          <cell r="O1181">
            <v>0</v>
          </cell>
          <cell r="P1181">
            <v>0</v>
          </cell>
          <cell r="Q1181">
            <v>0</v>
          </cell>
          <cell r="R1181">
            <v>0</v>
          </cell>
          <cell r="S1181" t="str">
            <v>No Students</v>
          </cell>
          <cell r="T1181" t="str">
            <v>No Students</v>
          </cell>
          <cell r="U1181" t="str">
            <v>No Students</v>
          </cell>
          <cell r="V1181" t="str">
            <v>No Students</v>
          </cell>
          <cell r="W1181" t="str">
            <v>No Students</v>
          </cell>
          <cell r="X1181" t="str">
            <v>No Students</v>
          </cell>
          <cell r="Y1181" t="str">
            <v>No Students</v>
          </cell>
          <cell r="Z1181">
            <v>154</v>
          </cell>
          <cell r="AA1181">
            <v>134</v>
          </cell>
          <cell r="AB1181">
            <v>164</v>
          </cell>
          <cell r="AC1181" t="str">
            <v>No Students</v>
          </cell>
          <cell r="AD1181" t="str">
            <v>No Students</v>
          </cell>
          <cell r="AE1181" t="str">
            <v>No Students</v>
          </cell>
          <cell r="AF1181" t="str">
            <v>No Students</v>
          </cell>
          <cell r="AG1181">
            <v>0.72089999999999999</v>
          </cell>
        </row>
        <row r="1182">
          <cell r="C1182">
            <v>2295</v>
          </cell>
          <cell r="D1182" t="str">
            <v>Mount Vernon High School</v>
          </cell>
          <cell r="E1182">
            <v>0</v>
          </cell>
          <cell r="F1182">
            <v>0</v>
          </cell>
          <cell r="G1182">
            <v>0</v>
          </cell>
          <cell r="H1182">
            <v>0</v>
          </cell>
          <cell r="I1182">
            <v>0</v>
          </cell>
          <cell r="J1182">
            <v>0</v>
          </cell>
          <cell r="K1182">
            <v>0</v>
          </cell>
          <cell r="L1182">
            <v>0</v>
          </cell>
          <cell r="M1182">
            <v>2</v>
          </cell>
          <cell r="N1182">
            <v>1</v>
          </cell>
          <cell r="O1182">
            <v>520</v>
          </cell>
          <cell r="P1182">
            <v>518</v>
          </cell>
          <cell r="Q1182">
            <v>498</v>
          </cell>
          <cell r="R1182">
            <v>425</v>
          </cell>
          <cell r="S1182" t="str">
            <v>No Students</v>
          </cell>
          <cell r="T1182" t="str">
            <v>No Students</v>
          </cell>
          <cell r="U1182" t="str">
            <v>No Students</v>
          </cell>
          <cell r="V1182" t="str">
            <v>No Students</v>
          </cell>
          <cell r="W1182" t="str">
            <v>No Students</v>
          </cell>
          <cell r="X1182" t="str">
            <v>No Students</v>
          </cell>
          <cell r="Y1182" t="str">
            <v>No Students</v>
          </cell>
          <cell r="Z1182" t="str">
            <v>No Students</v>
          </cell>
          <cell r="AA1182" t="str">
            <v>N&lt;10</v>
          </cell>
          <cell r="AB1182" t="str">
            <v>No Students</v>
          </cell>
          <cell r="AC1182">
            <v>327</v>
          </cell>
          <cell r="AD1182">
            <v>349</v>
          </cell>
          <cell r="AE1182">
            <v>331</v>
          </cell>
          <cell r="AF1182">
            <v>265</v>
          </cell>
          <cell r="AG1182">
            <v>0.64870000000000005</v>
          </cell>
        </row>
        <row r="1183">
          <cell r="C1183">
            <v>5449</v>
          </cell>
          <cell r="D1183" t="str">
            <v>Mount Vernon Open Doors</v>
          </cell>
          <cell r="E1183">
            <v>0</v>
          </cell>
          <cell r="F1183">
            <v>0</v>
          </cell>
          <cell r="G1183">
            <v>0</v>
          </cell>
          <cell r="H1183">
            <v>0</v>
          </cell>
          <cell r="I1183">
            <v>0</v>
          </cell>
          <cell r="J1183">
            <v>0</v>
          </cell>
          <cell r="K1183">
            <v>0</v>
          </cell>
          <cell r="L1183">
            <v>0</v>
          </cell>
          <cell r="M1183">
            <v>0</v>
          </cell>
          <cell r="N1183">
            <v>0</v>
          </cell>
          <cell r="O1183">
            <v>0</v>
          </cell>
          <cell r="P1183">
            <v>0</v>
          </cell>
          <cell r="Q1183">
            <v>4</v>
          </cell>
          <cell r="R1183">
            <v>25</v>
          </cell>
          <cell r="S1183" t="str">
            <v>No Students</v>
          </cell>
          <cell r="T1183" t="str">
            <v>No Students</v>
          </cell>
          <cell r="U1183" t="str">
            <v>No Students</v>
          </cell>
          <cell r="V1183" t="str">
            <v>No Students</v>
          </cell>
          <cell r="W1183" t="str">
            <v>No Students</v>
          </cell>
          <cell r="X1183" t="str">
            <v>No Students</v>
          </cell>
          <cell r="Y1183" t="str">
            <v>No Students</v>
          </cell>
          <cell r="Z1183" t="str">
            <v>No Students</v>
          </cell>
          <cell r="AA1183" t="str">
            <v>No Students</v>
          </cell>
          <cell r="AB1183" t="str">
            <v>No Students</v>
          </cell>
          <cell r="AC1183" t="str">
            <v>No Students</v>
          </cell>
          <cell r="AD1183" t="str">
            <v>No Students</v>
          </cell>
          <cell r="AE1183" t="str">
            <v>No Students</v>
          </cell>
          <cell r="AF1183">
            <v>10</v>
          </cell>
          <cell r="AG1183">
            <v>0.3448</v>
          </cell>
        </row>
        <row r="1184">
          <cell r="C1184">
            <v>3829</v>
          </cell>
          <cell r="D1184" t="str">
            <v>Mount Vernon Special Ed</v>
          </cell>
          <cell r="E1184">
            <v>2</v>
          </cell>
          <cell r="F1184">
            <v>0</v>
          </cell>
          <cell r="G1184">
            <v>1</v>
          </cell>
          <cell r="H1184">
            <v>2</v>
          </cell>
          <cell r="I1184">
            <v>1</v>
          </cell>
          <cell r="J1184">
            <v>1</v>
          </cell>
          <cell r="K1184">
            <v>3</v>
          </cell>
          <cell r="L1184">
            <v>0</v>
          </cell>
          <cell r="M1184">
            <v>0</v>
          </cell>
          <cell r="N1184">
            <v>0</v>
          </cell>
          <cell r="O1184">
            <v>2</v>
          </cell>
          <cell r="P1184">
            <v>3</v>
          </cell>
          <cell r="Q1184">
            <v>0</v>
          </cell>
          <cell r="R1184">
            <v>22</v>
          </cell>
          <cell r="S1184" t="str">
            <v>N&lt;10</v>
          </cell>
          <cell r="T1184" t="str">
            <v>No Students</v>
          </cell>
          <cell r="U1184" t="str">
            <v>No Students</v>
          </cell>
          <cell r="V1184" t="str">
            <v>N&lt;10</v>
          </cell>
          <cell r="W1184" t="str">
            <v>No Students</v>
          </cell>
          <cell r="X1184" t="str">
            <v>No Students</v>
          </cell>
          <cell r="Y1184" t="str">
            <v>N&lt;10</v>
          </cell>
          <cell r="Z1184" t="str">
            <v>No Students</v>
          </cell>
          <cell r="AA1184" t="str">
            <v>No Students</v>
          </cell>
          <cell r="AB1184" t="str">
            <v>No Students</v>
          </cell>
          <cell r="AC1184" t="str">
            <v>No Students</v>
          </cell>
          <cell r="AD1184" t="str">
            <v>N&lt;10</v>
          </cell>
          <cell r="AE1184" t="str">
            <v>No Students</v>
          </cell>
          <cell r="AF1184">
            <v>14</v>
          </cell>
          <cell r="AG1184">
            <v>0.51349999999999996</v>
          </cell>
        </row>
        <row r="1185">
          <cell r="C1185">
            <v>5960</v>
          </cell>
          <cell r="D1185" t="str">
            <v>Northwest Career &amp; Technical Academy</v>
          </cell>
          <cell r="E1185">
            <v>0</v>
          </cell>
          <cell r="F1185">
            <v>0</v>
          </cell>
          <cell r="G1185">
            <v>0</v>
          </cell>
          <cell r="H1185">
            <v>0</v>
          </cell>
          <cell r="I1185">
            <v>0</v>
          </cell>
          <cell r="J1185">
            <v>0</v>
          </cell>
          <cell r="K1185">
            <v>0</v>
          </cell>
          <cell r="L1185">
            <v>0</v>
          </cell>
          <cell r="M1185">
            <v>0</v>
          </cell>
          <cell r="N1185">
            <v>0</v>
          </cell>
          <cell r="O1185">
            <v>0</v>
          </cell>
          <cell r="P1185">
            <v>1</v>
          </cell>
          <cell r="Q1185">
            <v>25</v>
          </cell>
          <cell r="R1185">
            <v>36</v>
          </cell>
          <cell r="S1185" t="str">
            <v>No Students</v>
          </cell>
          <cell r="T1185" t="str">
            <v>No Students</v>
          </cell>
          <cell r="U1185" t="str">
            <v>No Students</v>
          </cell>
          <cell r="V1185" t="str">
            <v>No Students</v>
          </cell>
          <cell r="W1185" t="str">
            <v>No Students</v>
          </cell>
          <cell r="X1185" t="str">
            <v>No Students</v>
          </cell>
          <cell r="Y1185" t="str">
            <v>No Students</v>
          </cell>
          <cell r="Z1185" t="str">
            <v>No Students</v>
          </cell>
          <cell r="AA1185" t="str">
            <v>No Students</v>
          </cell>
          <cell r="AB1185" t="str">
            <v>No Students</v>
          </cell>
          <cell r="AC1185" t="str">
            <v>No Students</v>
          </cell>
          <cell r="AD1185" t="str">
            <v>No Students</v>
          </cell>
          <cell r="AE1185" t="str">
            <v>N&lt;10</v>
          </cell>
          <cell r="AF1185" t="str">
            <v>N&lt;10</v>
          </cell>
          <cell r="AG1185">
            <v>6.4500000000000002E-2</v>
          </cell>
        </row>
        <row r="1186">
          <cell r="C1186">
            <v>1992</v>
          </cell>
          <cell r="D1186" t="str">
            <v>Skagit Academy</v>
          </cell>
          <cell r="E1186">
            <v>22</v>
          </cell>
          <cell r="F1186">
            <v>0</v>
          </cell>
          <cell r="G1186">
            <v>23</v>
          </cell>
          <cell r="H1186">
            <v>15</v>
          </cell>
          <cell r="I1186">
            <v>25</v>
          </cell>
          <cell r="J1186">
            <v>20</v>
          </cell>
          <cell r="K1186">
            <v>24</v>
          </cell>
          <cell r="L1186">
            <v>29</v>
          </cell>
          <cell r="M1186">
            <v>19</v>
          </cell>
          <cell r="N1186">
            <v>23</v>
          </cell>
          <cell r="O1186">
            <v>20</v>
          </cell>
          <cell r="P1186">
            <v>18</v>
          </cell>
          <cell r="Q1186">
            <v>16</v>
          </cell>
          <cell r="R1186">
            <v>24</v>
          </cell>
          <cell r="S1186" t="str">
            <v>N&lt;10</v>
          </cell>
          <cell r="T1186" t="str">
            <v>No Students</v>
          </cell>
          <cell r="U1186" t="str">
            <v>N&lt;10</v>
          </cell>
          <cell r="V1186" t="str">
            <v>N&lt;10</v>
          </cell>
          <cell r="W1186" t="str">
            <v>N&lt;10</v>
          </cell>
          <cell r="X1186" t="str">
            <v>N&lt;10</v>
          </cell>
          <cell r="Y1186" t="str">
            <v>N&lt;10</v>
          </cell>
          <cell r="Z1186" t="str">
            <v>N&lt;10</v>
          </cell>
          <cell r="AA1186" t="str">
            <v>N&lt;10</v>
          </cell>
          <cell r="AB1186" t="str">
            <v>N&lt;10</v>
          </cell>
          <cell r="AC1186" t="str">
            <v>N&lt;10</v>
          </cell>
          <cell r="AD1186" t="str">
            <v>N&lt;10</v>
          </cell>
          <cell r="AE1186" t="str">
            <v>N&lt;10</v>
          </cell>
          <cell r="AF1186" t="str">
            <v>N&lt;10</v>
          </cell>
          <cell r="AG1186">
            <v>0.26619999999999999</v>
          </cell>
        </row>
        <row r="1187">
          <cell r="C1187">
            <v>2880</v>
          </cell>
          <cell r="D1187" t="str">
            <v>Washington Elementary School</v>
          </cell>
          <cell r="E1187">
            <v>61</v>
          </cell>
          <cell r="F1187">
            <v>0</v>
          </cell>
          <cell r="G1187">
            <v>61</v>
          </cell>
          <cell r="H1187">
            <v>52</v>
          </cell>
          <cell r="I1187">
            <v>50</v>
          </cell>
          <cell r="J1187">
            <v>43</v>
          </cell>
          <cell r="K1187">
            <v>61</v>
          </cell>
          <cell r="L1187">
            <v>0</v>
          </cell>
          <cell r="M1187">
            <v>0</v>
          </cell>
          <cell r="N1187">
            <v>0</v>
          </cell>
          <cell r="O1187">
            <v>0</v>
          </cell>
          <cell r="P1187">
            <v>0</v>
          </cell>
          <cell r="Q1187">
            <v>0</v>
          </cell>
          <cell r="R1187">
            <v>0</v>
          </cell>
          <cell r="S1187">
            <v>32</v>
          </cell>
          <cell r="T1187" t="str">
            <v>No Students</v>
          </cell>
          <cell r="U1187">
            <v>46</v>
          </cell>
          <cell r="V1187">
            <v>41</v>
          </cell>
          <cell r="W1187">
            <v>42</v>
          </cell>
          <cell r="X1187">
            <v>33</v>
          </cell>
          <cell r="Y1187">
            <v>52</v>
          </cell>
          <cell r="Z1187" t="str">
            <v>No Students</v>
          </cell>
          <cell r="AA1187" t="str">
            <v>No Students</v>
          </cell>
          <cell r="AB1187" t="str">
            <v>No Students</v>
          </cell>
          <cell r="AC1187" t="str">
            <v>No Students</v>
          </cell>
          <cell r="AD1187" t="str">
            <v>No Students</v>
          </cell>
          <cell r="AE1187" t="str">
            <v>No Students</v>
          </cell>
          <cell r="AF1187" t="str">
            <v>No Students</v>
          </cell>
          <cell r="AG1187">
            <v>0.75</v>
          </cell>
        </row>
        <row r="1188">
          <cell r="C1188">
            <v>1986</v>
          </cell>
          <cell r="D1188" t="str">
            <v>Muckleshoot Tribal School</v>
          </cell>
          <cell r="E1188">
            <v>44</v>
          </cell>
          <cell r="F1188">
            <v>0</v>
          </cell>
          <cell r="G1188">
            <v>34</v>
          </cell>
          <cell r="H1188">
            <v>44</v>
          </cell>
          <cell r="I1188">
            <v>43</v>
          </cell>
          <cell r="J1188">
            <v>45</v>
          </cell>
          <cell r="K1188">
            <v>52</v>
          </cell>
          <cell r="L1188">
            <v>48</v>
          </cell>
          <cell r="M1188">
            <v>46</v>
          </cell>
          <cell r="N1188">
            <v>50</v>
          </cell>
          <cell r="O1188">
            <v>45</v>
          </cell>
          <cell r="P1188">
            <v>35</v>
          </cell>
          <cell r="Q1188">
            <v>38</v>
          </cell>
          <cell r="R1188">
            <v>39</v>
          </cell>
          <cell r="S1188">
            <v>32</v>
          </cell>
          <cell r="T1188" t="str">
            <v>No Students</v>
          </cell>
          <cell r="U1188">
            <v>25</v>
          </cell>
          <cell r="V1188">
            <v>33</v>
          </cell>
          <cell r="W1188">
            <v>33</v>
          </cell>
          <cell r="X1188">
            <v>31</v>
          </cell>
          <cell r="Y1188">
            <v>33</v>
          </cell>
          <cell r="Z1188">
            <v>36</v>
          </cell>
          <cell r="AA1188">
            <v>34</v>
          </cell>
          <cell r="AB1188">
            <v>28</v>
          </cell>
          <cell r="AC1188">
            <v>28</v>
          </cell>
          <cell r="AD1188">
            <v>26</v>
          </cell>
          <cell r="AE1188">
            <v>24</v>
          </cell>
          <cell r="AF1188">
            <v>21</v>
          </cell>
          <cell r="AG1188">
            <v>0.68210000000000004</v>
          </cell>
        </row>
        <row r="1189">
          <cell r="C1189">
            <v>4247</v>
          </cell>
          <cell r="D1189" t="str">
            <v>ACES High School</v>
          </cell>
          <cell r="E1189">
            <v>0</v>
          </cell>
          <cell r="F1189">
            <v>0</v>
          </cell>
          <cell r="G1189">
            <v>0</v>
          </cell>
          <cell r="H1189">
            <v>0</v>
          </cell>
          <cell r="I1189">
            <v>0</v>
          </cell>
          <cell r="J1189">
            <v>0</v>
          </cell>
          <cell r="K1189">
            <v>0</v>
          </cell>
          <cell r="L1189">
            <v>0</v>
          </cell>
          <cell r="M1189">
            <v>0</v>
          </cell>
          <cell r="N1189">
            <v>0</v>
          </cell>
          <cell r="O1189">
            <v>0</v>
          </cell>
          <cell r="P1189">
            <v>19</v>
          </cell>
          <cell r="Q1189">
            <v>56</v>
          </cell>
          <cell r="R1189">
            <v>71</v>
          </cell>
          <cell r="S1189" t="str">
            <v>No Students</v>
          </cell>
          <cell r="T1189" t="str">
            <v>No Students</v>
          </cell>
          <cell r="U1189" t="str">
            <v>No Students</v>
          </cell>
          <cell r="V1189" t="str">
            <v>No Students</v>
          </cell>
          <cell r="W1189" t="str">
            <v>No Students</v>
          </cell>
          <cell r="X1189" t="str">
            <v>No Students</v>
          </cell>
          <cell r="Y1189" t="str">
            <v>No Students</v>
          </cell>
          <cell r="Z1189" t="str">
            <v>No Students</v>
          </cell>
          <cell r="AA1189" t="str">
            <v>No Students</v>
          </cell>
          <cell r="AB1189" t="str">
            <v>No Students</v>
          </cell>
          <cell r="AC1189" t="str">
            <v>No Students</v>
          </cell>
          <cell r="AD1189">
            <v>10</v>
          </cell>
          <cell r="AE1189">
            <v>41</v>
          </cell>
          <cell r="AF1189">
            <v>52</v>
          </cell>
          <cell r="AG1189">
            <v>0.70550000000000002</v>
          </cell>
        </row>
        <row r="1190">
          <cell r="C1190">
            <v>4303</v>
          </cell>
          <cell r="D1190" t="str">
            <v>Challenger Elementary</v>
          </cell>
          <cell r="E1190">
            <v>27</v>
          </cell>
          <cell r="F1190">
            <v>0</v>
          </cell>
          <cell r="G1190">
            <v>104</v>
          </cell>
          <cell r="H1190">
            <v>98</v>
          </cell>
          <cell r="I1190">
            <v>99</v>
          </cell>
          <cell r="J1190">
            <v>114</v>
          </cell>
          <cell r="K1190">
            <v>95</v>
          </cell>
          <cell r="L1190">
            <v>0</v>
          </cell>
          <cell r="M1190">
            <v>0</v>
          </cell>
          <cell r="N1190">
            <v>0</v>
          </cell>
          <cell r="O1190">
            <v>0</v>
          </cell>
          <cell r="P1190">
            <v>0</v>
          </cell>
          <cell r="Q1190">
            <v>0</v>
          </cell>
          <cell r="R1190">
            <v>0</v>
          </cell>
          <cell r="S1190">
            <v>11</v>
          </cell>
          <cell r="T1190" t="str">
            <v>No Students</v>
          </cell>
          <cell r="U1190">
            <v>72</v>
          </cell>
          <cell r="V1190">
            <v>60</v>
          </cell>
          <cell r="W1190">
            <v>60</v>
          </cell>
          <cell r="X1190">
            <v>78</v>
          </cell>
          <cell r="Y1190">
            <v>64</v>
          </cell>
          <cell r="Z1190" t="str">
            <v>No Students</v>
          </cell>
          <cell r="AA1190" t="str">
            <v>No Students</v>
          </cell>
          <cell r="AB1190" t="str">
            <v>No Students</v>
          </cell>
          <cell r="AC1190" t="str">
            <v>No Students</v>
          </cell>
          <cell r="AD1190" t="str">
            <v>No Students</v>
          </cell>
          <cell r="AE1190" t="str">
            <v>No Students</v>
          </cell>
          <cell r="AF1190" t="str">
            <v>No Students</v>
          </cell>
          <cell r="AG1190">
            <v>0.64249999999999996</v>
          </cell>
        </row>
        <row r="1191">
          <cell r="C1191">
            <v>4342</v>
          </cell>
          <cell r="D1191" t="str">
            <v>Columbia Elementary</v>
          </cell>
          <cell r="E1191">
            <v>84</v>
          </cell>
          <cell r="F1191">
            <v>0</v>
          </cell>
          <cell r="G1191">
            <v>87</v>
          </cell>
          <cell r="H1191">
            <v>76</v>
          </cell>
          <cell r="I1191">
            <v>81</v>
          </cell>
          <cell r="J1191">
            <v>95</v>
          </cell>
          <cell r="K1191">
            <v>78</v>
          </cell>
          <cell r="L1191">
            <v>0</v>
          </cell>
          <cell r="M1191">
            <v>0</v>
          </cell>
          <cell r="N1191">
            <v>0</v>
          </cell>
          <cell r="O1191">
            <v>0</v>
          </cell>
          <cell r="P1191">
            <v>0</v>
          </cell>
          <cell r="Q1191">
            <v>0</v>
          </cell>
          <cell r="R1191">
            <v>0</v>
          </cell>
          <cell r="S1191">
            <v>15</v>
          </cell>
          <cell r="T1191" t="str">
            <v>No Students</v>
          </cell>
          <cell r="U1191">
            <v>26</v>
          </cell>
          <cell r="V1191">
            <v>22</v>
          </cell>
          <cell r="W1191">
            <v>27</v>
          </cell>
          <cell r="X1191">
            <v>31</v>
          </cell>
          <cell r="Y1191">
            <v>22</v>
          </cell>
          <cell r="Z1191" t="str">
            <v>No Students</v>
          </cell>
          <cell r="AA1191" t="str">
            <v>No Students</v>
          </cell>
          <cell r="AB1191" t="str">
            <v>No Students</v>
          </cell>
          <cell r="AC1191" t="str">
            <v>No Students</v>
          </cell>
          <cell r="AD1191" t="str">
            <v>No Students</v>
          </cell>
          <cell r="AE1191" t="str">
            <v>No Students</v>
          </cell>
          <cell r="AF1191" t="str">
            <v>No Students</v>
          </cell>
          <cell r="AG1191">
            <v>0.28539999999999999</v>
          </cell>
        </row>
        <row r="1192">
          <cell r="C1192">
            <v>4304</v>
          </cell>
          <cell r="D1192" t="str">
            <v>Discovery Elementary</v>
          </cell>
          <cell r="E1192">
            <v>53</v>
          </cell>
          <cell r="F1192">
            <v>0</v>
          </cell>
          <cell r="G1192">
            <v>107</v>
          </cell>
          <cell r="H1192">
            <v>94</v>
          </cell>
          <cell r="I1192">
            <v>102</v>
          </cell>
          <cell r="J1192">
            <v>106</v>
          </cell>
          <cell r="K1192">
            <v>88</v>
          </cell>
          <cell r="L1192">
            <v>0</v>
          </cell>
          <cell r="M1192">
            <v>0</v>
          </cell>
          <cell r="N1192">
            <v>0</v>
          </cell>
          <cell r="O1192">
            <v>0</v>
          </cell>
          <cell r="P1192">
            <v>0</v>
          </cell>
          <cell r="Q1192">
            <v>0</v>
          </cell>
          <cell r="R1192">
            <v>0</v>
          </cell>
          <cell r="S1192">
            <v>23</v>
          </cell>
          <cell r="T1192" t="str">
            <v>No Students</v>
          </cell>
          <cell r="U1192">
            <v>71</v>
          </cell>
          <cell r="V1192">
            <v>58</v>
          </cell>
          <cell r="W1192">
            <v>62</v>
          </cell>
          <cell r="X1192">
            <v>68</v>
          </cell>
          <cell r="Y1192">
            <v>47</v>
          </cell>
          <cell r="Z1192" t="str">
            <v>No Students</v>
          </cell>
          <cell r="AA1192" t="str">
            <v>No Students</v>
          </cell>
          <cell r="AB1192" t="str">
            <v>No Students</v>
          </cell>
          <cell r="AC1192" t="str">
            <v>No Students</v>
          </cell>
          <cell r="AD1192" t="str">
            <v>No Students</v>
          </cell>
          <cell r="AE1192" t="str">
            <v>No Students</v>
          </cell>
          <cell r="AF1192" t="str">
            <v>No Students</v>
          </cell>
          <cell r="AG1192">
            <v>0.59819999999999995</v>
          </cell>
        </row>
        <row r="1193">
          <cell r="C1193">
            <v>4469</v>
          </cell>
          <cell r="D1193" t="str">
            <v>Endeavour Elementary</v>
          </cell>
          <cell r="E1193">
            <v>62</v>
          </cell>
          <cell r="F1193">
            <v>0</v>
          </cell>
          <cell r="G1193">
            <v>69</v>
          </cell>
          <cell r="H1193">
            <v>72</v>
          </cell>
          <cell r="I1193">
            <v>81</v>
          </cell>
          <cell r="J1193">
            <v>76</v>
          </cell>
          <cell r="K1193">
            <v>76</v>
          </cell>
          <cell r="L1193">
            <v>0</v>
          </cell>
          <cell r="M1193">
            <v>0</v>
          </cell>
          <cell r="N1193">
            <v>0</v>
          </cell>
          <cell r="O1193">
            <v>0</v>
          </cell>
          <cell r="P1193">
            <v>0</v>
          </cell>
          <cell r="Q1193">
            <v>0</v>
          </cell>
          <cell r="R1193">
            <v>0</v>
          </cell>
          <cell r="S1193" t="str">
            <v>N&lt;10</v>
          </cell>
          <cell r="T1193" t="str">
            <v>No Students</v>
          </cell>
          <cell r="U1193" t="str">
            <v>N&lt;10</v>
          </cell>
          <cell r="V1193">
            <v>15</v>
          </cell>
          <cell r="W1193">
            <v>12</v>
          </cell>
          <cell r="X1193">
            <v>15</v>
          </cell>
          <cell r="Y1193">
            <v>18</v>
          </cell>
          <cell r="Z1193" t="str">
            <v>No Students</v>
          </cell>
          <cell r="AA1193" t="str">
            <v>No Students</v>
          </cell>
          <cell r="AB1193" t="str">
            <v>No Students</v>
          </cell>
          <cell r="AC1193" t="str">
            <v>No Students</v>
          </cell>
          <cell r="AD1193" t="str">
            <v>No Students</v>
          </cell>
          <cell r="AE1193" t="str">
            <v>No Students</v>
          </cell>
          <cell r="AF1193" t="str">
            <v>No Students</v>
          </cell>
          <cell r="AG1193">
            <v>0.17660000000000001</v>
          </cell>
        </row>
        <row r="1194">
          <cell r="C1194">
            <v>4231</v>
          </cell>
          <cell r="D1194" t="str">
            <v>Explorer Middle School</v>
          </cell>
          <cell r="E1194">
            <v>0</v>
          </cell>
          <cell r="F1194">
            <v>0</v>
          </cell>
          <cell r="G1194">
            <v>0</v>
          </cell>
          <cell r="H1194">
            <v>0</v>
          </cell>
          <cell r="I1194">
            <v>0</v>
          </cell>
          <cell r="J1194">
            <v>0</v>
          </cell>
          <cell r="K1194">
            <v>0</v>
          </cell>
          <cell r="L1194">
            <v>269</v>
          </cell>
          <cell r="M1194">
            <v>272</v>
          </cell>
          <cell r="N1194">
            <v>290</v>
          </cell>
          <cell r="O1194">
            <v>0</v>
          </cell>
          <cell r="P1194">
            <v>0</v>
          </cell>
          <cell r="Q1194">
            <v>0</v>
          </cell>
          <cell r="R1194">
            <v>0</v>
          </cell>
          <cell r="S1194" t="str">
            <v>No Students</v>
          </cell>
          <cell r="T1194" t="str">
            <v>No Students</v>
          </cell>
          <cell r="U1194" t="str">
            <v>No Students</v>
          </cell>
          <cell r="V1194" t="str">
            <v>No Students</v>
          </cell>
          <cell r="W1194" t="str">
            <v>No Students</v>
          </cell>
          <cell r="X1194" t="str">
            <v>No Students</v>
          </cell>
          <cell r="Y1194" t="str">
            <v>No Students</v>
          </cell>
          <cell r="Z1194">
            <v>171</v>
          </cell>
          <cell r="AA1194">
            <v>169</v>
          </cell>
          <cell r="AB1194">
            <v>194</v>
          </cell>
          <cell r="AC1194" t="str">
            <v>No Students</v>
          </cell>
          <cell r="AD1194" t="str">
            <v>No Students</v>
          </cell>
          <cell r="AE1194" t="str">
            <v>No Students</v>
          </cell>
          <cell r="AF1194" t="str">
            <v>No Students</v>
          </cell>
          <cell r="AG1194">
            <v>0.64259999999999995</v>
          </cell>
        </row>
        <row r="1195">
          <cell r="C1195">
            <v>2886</v>
          </cell>
          <cell r="D1195" t="str">
            <v>Fairmount Elementary</v>
          </cell>
          <cell r="E1195">
            <v>2</v>
          </cell>
          <cell r="F1195">
            <v>0</v>
          </cell>
          <cell r="G1195">
            <v>105</v>
          </cell>
          <cell r="H1195">
            <v>95</v>
          </cell>
          <cell r="I1195">
            <v>115</v>
          </cell>
          <cell r="J1195">
            <v>93</v>
          </cell>
          <cell r="K1195">
            <v>101</v>
          </cell>
          <cell r="L1195">
            <v>0</v>
          </cell>
          <cell r="M1195">
            <v>0</v>
          </cell>
          <cell r="N1195">
            <v>0</v>
          </cell>
          <cell r="O1195">
            <v>0</v>
          </cell>
          <cell r="P1195">
            <v>0</v>
          </cell>
          <cell r="Q1195">
            <v>0</v>
          </cell>
          <cell r="R1195">
            <v>0</v>
          </cell>
          <cell r="S1195" t="str">
            <v>N&lt;10</v>
          </cell>
          <cell r="T1195" t="str">
            <v>No Students</v>
          </cell>
          <cell r="U1195">
            <v>59</v>
          </cell>
          <cell r="V1195">
            <v>54</v>
          </cell>
          <cell r="W1195">
            <v>57</v>
          </cell>
          <cell r="X1195">
            <v>60</v>
          </cell>
          <cell r="Y1195">
            <v>57</v>
          </cell>
          <cell r="Z1195" t="str">
            <v>No Students</v>
          </cell>
          <cell r="AA1195" t="str">
            <v>No Students</v>
          </cell>
          <cell r="AB1195" t="str">
            <v>No Students</v>
          </cell>
          <cell r="AC1195" t="str">
            <v>No Students</v>
          </cell>
          <cell r="AD1195" t="str">
            <v>No Students</v>
          </cell>
          <cell r="AE1195" t="str">
            <v>No Students</v>
          </cell>
          <cell r="AF1195" t="str">
            <v>No Students</v>
          </cell>
          <cell r="AG1195">
            <v>0.56359999999999999</v>
          </cell>
        </row>
        <row r="1196">
          <cell r="C1196">
            <v>4430</v>
          </cell>
          <cell r="D1196" t="str">
            <v>Harbour Pointe Middle School</v>
          </cell>
          <cell r="E1196">
            <v>0</v>
          </cell>
          <cell r="F1196">
            <v>0</v>
          </cell>
          <cell r="G1196">
            <v>0</v>
          </cell>
          <cell r="H1196">
            <v>0</v>
          </cell>
          <cell r="I1196">
            <v>0</v>
          </cell>
          <cell r="J1196">
            <v>0</v>
          </cell>
          <cell r="K1196">
            <v>0</v>
          </cell>
          <cell r="L1196">
            <v>244</v>
          </cell>
          <cell r="M1196">
            <v>268</v>
          </cell>
          <cell r="N1196">
            <v>299</v>
          </cell>
          <cell r="O1196">
            <v>0</v>
          </cell>
          <cell r="P1196">
            <v>0</v>
          </cell>
          <cell r="Q1196">
            <v>0</v>
          </cell>
          <cell r="R1196">
            <v>0</v>
          </cell>
          <cell r="S1196" t="str">
            <v>No Students</v>
          </cell>
          <cell r="T1196" t="str">
            <v>No Students</v>
          </cell>
          <cell r="U1196" t="str">
            <v>No Students</v>
          </cell>
          <cell r="V1196" t="str">
            <v>No Students</v>
          </cell>
          <cell r="W1196" t="str">
            <v>No Students</v>
          </cell>
          <cell r="X1196" t="str">
            <v>No Students</v>
          </cell>
          <cell r="Y1196" t="str">
            <v>No Students</v>
          </cell>
          <cell r="Z1196">
            <v>78</v>
          </cell>
          <cell r="AA1196">
            <v>96</v>
          </cell>
          <cell r="AB1196">
            <v>101</v>
          </cell>
          <cell r="AC1196" t="str">
            <v>No Students</v>
          </cell>
          <cell r="AD1196" t="str">
            <v>No Students</v>
          </cell>
          <cell r="AE1196" t="str">
            <v>No Students</v>
          </cell>
          <cell r="AF1196" t="str">
            <v>No Students</v>
          </cell>
          <cell r="AG1196">
            <v>0.33910000000000001</v>
          </cell>
        </row>
        <row r="1197">
          <cell r="C1197">
            <v>4344</v>
          </cell>
          <cell r="D1197" t="str">
            <v>Horizon Elementary</v>
          </cell>
          <cell r="E1197">
            <v>54</v>
          </cell>
          <cell r="F1197">
            <v>0</v>
          </cell>
          <cell r="G1197">
            <v>102</v>
          </cell>
          <cell r="H1197">
            <v>99</v>
          </cell>
          <cell r="I1197">
            <v>92</v>
          </cell>
          <cell r="J1197">
            <v>89</v>
          </cell>
          <cell r="K1197">
            <v>103</v>
          </cell>
          <cell r="L1197">
            <v>0</v>
          </cell>
          <cell r="M1197">
            <v>0</v>
          </cell>
          <cell r="N1197">
            <v>0</v>
          </cell>
          <cell r="O1197">
            <v>0</v>
          </cell>
          <cell r="P1197">
            <v>0</v>
          </cell>
          <cell r="Q1197">
            <v>0</v>
          </cell>
          <cell r="R1197">
            <v>0</v>
          </cell>
          <cell r="S1197">
            <v>22</v>
          </cell>
          <cell r="T1197" t="str">
            <v>No Students</v>
          </cell>
          <cell r="U1197">
            <v>72</v>
          </cell>
          <cell r="V1197">
            <v>76</v>
          </cell>
          <cell r="W1197">
            <v>73</v>
          </cell>
          <cell r="X1197">
            <v>63</v>
          </cell>
          <cell r="Y1197">
            <v>79</v>
          </cell>
          <cell r="Z1197" t="str">
            <v>No Students</v>
          </cell>
          <cell r="AA1197" t="str">
            <v>No Students</v>
          </cell>
          <cell r="AB1197" t="str">
            <v>No Students</v>
          </cell>
          <cell r="AC1197" t="str">
            <v>No Students</v>
          </cell>
          <cell r="AD1197" t="str">
            <v>No Students</v>
          </cell>
          <cell r="AE1197" t="str">
            <v>No Students</v>
          </cell>
          <cell r="AF1197" t="str">
            <v>No Students</v>
          </cell>
          <cell r="AG1197">
            <v>0.71430000000000005</v>
          </cell>
        </row>
        <row r="1198">
          <cell r="C1198">
            <v>4433</v>
          </cell>
          <cell r="D1198" t="str">
            <v>Kamiak High School</v>
          </cell>
          <cell r="E1198">
            <v>0</v>
          </cell>
          <cell r="F1198">
            <v>0</v>
          </cell>
          <cell r="G1198">
            <v>0</v>
          </cell>
          <cell r="H1198">
            <v>0</v>
          </cell>
          <cell r="I1198">
            <v>0</v>
          </cell>
          <cell r="J1198">
            <v>0</v>
          </cell>
          <cell r="K1198">
            <v>0</v>
          </cell>
          <cell r="L1198">
            <v>0</v>
          </cell>
          <cell r="M1198">
            <v>0</v>
          </cell>
          <cell r="N1198">
            <v>0</v>
          </cell>
          <cell r="O1198">
            <v>605</v>
          </cell>
          <cell r="P1198">
            <v>622</v>
          </cell>
          <cell r="Q1198">
            <v>534</v>
          </cell>
          <cell r="R1198">
            <v>490</v>
          </cell>
          <cell r="S1198" t="str">
            <v>No Students</v>
          </cell>
          <cell r="T1198" t="str">
            <v>No Students</v>
          </cell>
          <cell r="U1198" t="str">
            <v>No Students</v>
          </cell>
          <cell r="V1198" t="str">
            <v>No Students</v>
          </cell>
          <cell r="W1198" t="str">
            <v>No Students</v>
          </cell>
          <cell r="X1198" t="str">
            <v>No Students</v>
          </cell>
          <cell r="Y1198" t="str">
            <v>No Students</v>
          </cell>
          <cell r="Z1198" t="str">
            <v>No Students</v>
          </cell>
          <cell r="AA1198" t="str">
            <v>No Students</v>
          </cell>
          <cell r="AB1198" t="str">
            <v>No Students</v>
          </cell>
          <cell r="AC1198">
            <v>212</v>
          </cell>
          <cell r="AD1198">
            <v>216</v>
          </cell>
          <cell r="AE1198">
            <v>173</v>
          </cell>
          <cell r="AF1198">
            <v>119</v>
          </cell>
          <cell r="AG1198">
            <v>0.31990000000000002</v>
          </cell>
        </row>
        <row r="1199">
          <cell r="C1199">
            <v>5450</v>
          </cell>
          <cell r="D1199" t="str">
            <v>Lake Stickney Elementary School</v>
          </cell>
          <cell r="E1199">
            <v>0</v>
          </cell>
          <cell r="F1199">
            <v>0</v>
          </cell>
          <cell r="G1199">
            <v>133</v>
          </cell>
          <cell r="H1199">
            <v>115</v>
          </cell>
          <cell r="I1199">
            <v>121</v>
          </cell>
          <cell r="J1199">
            <v>133</v>
          </cell>
          <cell r="K1199">
            <v>119</v>
          </cell>
          <cell r="L1199">
            <v>0</v>
          </cell>
          <cell r="M1199">
            <v>0</v>
          </cell>
          <cell r="N1199">
            <v>0</v>
          </cell>
          <cell r="O1199">
            <v>0</v>
          </cell>
          <cell r="P1199">
            <v>0</v>
          </cell>
          <cell r="Q1199">
            <v>0</v>
          </cell>
          <cell r="R1199">
            <v>0</v>
          </cell>
          <cell r="S1199" t="str">
            <v>No Students</v>
          </cell>
          <cell r="T1199" t="str">
            <v>No Students</v>
          </cell>
          <cell r="U1199">
            <v>70</v>
          </cell>
          <cell r="V1199">
            <v>63</v>
          </cell>
          <cell r="W1199">
            <v>79</v>
          </cell>
          <cell r="X1199">
            <v>77</v>
          </cell>
          <cell r="Y1199">
            <v>65</v>
          </cell>
          <cell r="Z1199" t="str">
            <v>No Students</v>
          </cell>
          <cell r="AA1199" t="str">
            <v>No Students</v>
          </cell>
          <cell r="AB1199" t="str">
            <v>No Students</v>
          </cell>
          <cell r="AC1199" t="str">
            <v>No Students</v>
          </cell>
          <cell r="AD1199" t="str">
            <v>No Students</v>
          </cell>
          <cell r="AE1199" t="str">
            <v>No Students</v>
          </cell>
          <cell r="AF1199" t="str">
            <v>No Students</v>
          </cell>
          <cell r="AG1199">
            <v>0.56999999999999995</v>
          </cell>
        </row>
        <row r="1200">
          <cell r="C1200">
            <v>3688</v>
          </cell>
          <cell r="D1200" t="str">
            <v>Mariner High School</v>
          </cell>
          <cell r="E1200">
            <v>0</v>
          </cell>
          <cell r="F1200">
            <v>0</v>
          </cell>
          <cell r="G1200">
            <v>0</v>
          </cell>
          <cell r="H1200">
            <v>0</v>
          </cell>
          <cell r="I1200">
            <v>0</v>
          </cell>
          <cell r="J1200">
            <v>0</v>
          </cell>
          <cell r="K1200">
            <v>0</v>
          </cell>
          <cell r="L1200">
            <v>0</v>
          </cell>
          <cell r="M1200">
            <v>0</v>
          </cell>
          <cell r="N1200">
            <v>0</v>
          </cell>
          <cell r="O1200">
            <v>559</v>
          </cell>
          <cell r="P1200">
            <v>537</v>
          </cell>
          <cell r="Q1200">
            <v>491</v>
          </cell>
          <cell r="R1200">
            <v>504</v>
          </cell>
          <cell r="S1200" t="str">
            <v>No Students</v>
          </cell>
          <cell r="T1200" t="str">
            <v>No Students</v>
          </cell>
          <cell r="U1200" t="str">
            <v>No Students</v>
          </cell>
          <cell r="V1200" t="str">
            <v>No Students</v>
          </cell>
          <cell r="W1200" t="str">
            <v>No Students</v>
          </cell>
          <cell r="X1200" t="str">
            <v>No Students</v>
          </cell>
          <cell r="Y1200" t="str">
            <v>No Students</v>
          </cell>
          <cell r="Z1200" t="str">
            <v>No Students</v>
          </cell>
          <cell r="AA1200" t="str">
            <v>No Students</v>
          </cell>
          <cell r="AB1200" t="str">
            <v>No Students</v>
          </cell>
          <cell r="AC1200">
            <v>378</v>
          </cell>
          <cell r="AD1200">
            <v>340</v>
          </cell>
          <cell r="AE1200">
            <v>288</v>
          </cell>
          <cell r="AF1200">
            <v>289</v>
          </cell>
          <cell r="AG1200">
            <v>0.61929999999999996</v>
          </cell>
        </row>
        <row r="1201">
          <cell r="C1201">
            <v>4164</v>
          </cell>
          <cell r="D1201" t="str">
            <v>Mukilteo Elementary</v>
          </cell>
          <cell r="E1201">
            <v>68</v>
          </cell>
          <cell r="F1201">
            <v>0</v>
          </cell>
          <cell r="G1201">
            <v>86</v>
          </cell>
          <cell r="H1201">
            <v>79</v>
          </cell>
          <cell r="I1201">
            <v>84</v>
          </cell>
          <cell r="J1201">
            <v>90</v>
          </cell>
          <cell r="K1201">
            <v>104</v>
          </cell>
          <cell r="L1201">
            <v>0</v>
          </cell>
          <cell r="M1201">
            <v>0</v>
          </cell>
          <cell r="N1201">
            <v>0</v>
          </cell>
          <cell r="O1201">
            <v>0</v>
          </cell>
          <cell r="P1201">
            <v>0</v>
          </cell>
          <cell r="Q1201">
            <v>0</v>
          </cell>
          <cell r="R1201">
            <v>0</v>
          </cell>
          <cell r="S1201" t="str">
            <v>N&lt;10</v>
          </cell>
          <cell r="T1201" t="str">
            <v>No Students</v>
          </cell>
          <cell r="U1201">
            <v>16</v>
          </cell>
          <cell r="V1201">
            <v>11</v>
          </cell>
          <cell r="W1201">
            <v>13</v>
          </cell>
          <cell r="X1201">
            <v>21</v>
          </cell>
          <cell r="Y1201">
            <v>16</v>
          </cell>
          <cell r="Z1201" t="str">
            <v>No Students</v>
          </cell>
          <cell r="AA1201" t="str">
            <v>No Students</v>
          </cell>
          <cell r="AB1201" t="str">
            <v>No Students</v>
          </cell>
          <cell r="AC1201" t="str">
            <v>No Students</v>
          </cell>
          <cell r="AD1201" t="str">
            <v>No Students</v>
          </cell>
          <cell r="AE1201" t="str">
            <v>No Students</v>
          </cell>
          <cell r="AF1201" t="str">
            <v>No Students</v>
          </cell>
          <cell r="AG1201">
            <v>0.16439999999999999</v>
          </cell>
        </row>
        <row r="1202">
          <cell r="C1202">
            <v>5498</v>
          </cell>
          <cell r="D1202" t="str">
            <v>Mukilteo Reengagement Academy Open Doors</v>
          </cell>
          <cell r="E1202">
            <v>0</v>
          </cell>
          <cell r="F1202">
            <v>0</v>
          </cell>
          <cell r="G1202">
            <v>0</v>
          </cell>
          <cell r="H1202">
            <v>0</v>
          </cell>
          <cell r="I1202">
            <v>0</v>
          </cell>
          <cell r="J1202">
            <v>0</v>
          </cell>
          <cell r="K1202">
            <v>0</v>
          </cell>
          <cell r="L1202">
            <v>0</v>
          </cell>
          <cell r="M1202">
            <v>0</v>
          </cell>
          <cell r="N1202">
            <v>0</v>
          </cell>
          <cell r="O1202">
            <v>0</v>
          </cell>
          <cell r="P1202">
            <v>1</v>
          </cell>
          <cell r="Q1202">
            <v>4</v>
          </cell>
          <cell r="R1202">
            <v>61</v>
          </cell>
          <cell r="S1202" t="str">
            <v>No Students</v>
          </cell>
          <cell r="T1202" t="str">
            <v>No Students</v>
          </cell>
          <cell r="U1202" t="str">
            <v>No Students</v>
          </cell>
          <cell r="V1202" t="str">
            <v>No Students</v>
          </cell>
          <cell r="W1202" t="str">
            <v>No Students</v>
          </cell>
          <cell r="X1202" t="str">
            <v>No Students</v>
          </cell>
          <cell r="Y1202" t="str">
            <v>No Students</v>
          </cell>
          <cell r="Z1202" t="str">
            <v>No Students</v>
          </cell>
          <cell r="AA1202" t="str">
            <v>No Students</v>
          </cell>
          <cell r="AB1202" t="str">
            <v>No Students</v>
          </cell>
          <cell r="AC1202" t="str">
            <v>No Students</v>
          </cell>
          <cell r="AD1202" t="str">
            <v>N&lt;10</v>
          </cell>
          <cell r="AE1202" t="str">
            <v>N&lt;10</v>
          </cell>
          <cell r="AF1202">
            <v>39</v>
          </cell>
          <cell r="AG1202">
            <v>0.63639999999999997</v>
          </cell>
        </row>
        <row r="1203">
          <cell r="C1203">
            <v>5703</v>
          </cell>
          <cell r="D1203" t="str">
            <v>Mukilteo Virtual Academy</v>
          </cell>
          <cell r="E1203">
            <v>0</v>
          </cell>
          <cell r="F1203">
            <v>0</v>
          </cell>
          <cell r="G1203">
            <v>0</v>
          </cell>
          <cell r="H1203">
            <v>0</v>
          </cell>
          <cell r="I1203">
            <v>0</v>
          </cell>
          <cell r="J1203">
            <v>0</v>
          </cell>
          <cell r="K1203">
            <v>0</v>
          </cell>
          <cell r="L1203">
            <v>0</v>
          </cell>
          <cell r="M1203">
            <v>0</v>
          </cell>
          <cell r="N1203">
            <v>0</v>
          </cell>
          <cell r="O1203">
            <v>24</v>
          </cell>
          <cell r="P1203">
            <v>29</v>
          </cell>
          <cell r="Q1203">
            <v>34</v>
          </cell>
          <cell r="R1203">
            <v>27</v>
          </cell>
          <cell r="S1203" t="str">
            <v>No Students</v>
          </cell>
          <cell r="T1203" t="str">
            <v>No Students</v>
          </cell>
          <cell r="U1203" t="str">
            <v>No Students</v>
          </cell>
          <cell r="V1203" t="str">
            <v>No Students</v>
          </cell>
          <cell r="W1203" t="str">
            <v>No Students</v>
          </cell>
          <cell r="X1203" t="str">
            <v>No Students</v>
          </cell>
          <cell r="Y1203" t="str">
            <v>No Students</v>
          </cell>
          <cell r="Z1203" t="str">
            <v>No Students</v>
          </cell>
          <cell r="AA1203" t="str">
            <v>No Students</v>
          </cell>
          <cell r="AB1203" t="str">
            <v>No Students</v>
          </cell>
          <cell r="AC1203">
            <v>16</v>
          </cell>
          <cell r="AD1203">
            <v>18</v>
          </cell>
          <cell r="AE1203">
            <v>17</v>
          </cell>
          <cell r="AF1203">
            <v>15</v>
          </cell>
          <cell r="AG1203">
            <v>0.57889999999999997</v>
          </cell>
        </row>
        <row r="1204">
          <cell r="C1204">
            <v>4583</v>
          </cell>
          <cell r="D1204" t="str">
            <v>Odyssey Elementary</v>
          </cell>
          <cell r="E1204">
            <v>63</v>
          </cell>
          <cell r="F1204">
            <v>0</v>
          </cell>
          <cell r="G1204">
            <v>101</v>
          </cell>
          <cell r="H1204">
            <v>78</v>
          </cell>
          <cell r="I1204">
            <v>97</v>
          </cell>
          <cell r="J1204">
            <v>68</v>
          </cell>
          <cell r="K1204">
            <v>92</v>
          </cell>
          <cell r="L1204">
            <v>0</v>
          </cell>
          <cell r="M1204">
            <v>0</v>
          </cell>
          <cell r="N1204">
            <v>0</v>
          </cell>
          <cell r="O1204">
            <v>0</v>
          </cell>
          <cell r="P1204">
            <v>0</v>
          </cell>
          <cell r="Q1204">
            <v>0</v>
          </cell>
          <cell r="R1204">
            <v>0</v>
          </cell>
          <cell r="S1204">
            <v>20</v>
          </cell>
          <cell r="T1204" t="str">
            <v>No Students</v>
          </cell>
          <cell r="U1204">
            <v>52</v>
          </cell>
          <cell r="V1204">
            <v>46</v>
          </cell>
          <cell r="W1204">
            <v>66</v>
          </cell>
          <cell r="X1204">
            <v>42</v>
          </cell>
          <cell r="Y1204">
            <v>55</v>
          </cell>
          <cell r="Z1204" t="str">
            <v>No Students</v>
          </cell>
          <cell r="AA1204" t="str">
            <v>No Students</v>
          </cell>
          <cell r="AB1204" t="str">
            <v>No Students</v>
          </cell>
          <cell r="AC1204" t="str">
            <v>No Students</v>
          </cell>
          <cell r="AD1204" t="str">
            <v>No Students</v>
          </cell>
          <cell r="AE1204" t="str">
            <v>No Students</v>
          </cell>
          <cell r="AF1204" t="str">
            <v>No Students</v>
          </cell>
          <cell r="AG1204">
            <v>0.56310000000000004</v>
          </cell>
        </row>
        <row r="1205">
          <cell r="C1205">
            <v>3121</v>
          </cell>
          <cell r="D1205" t="str">
            <v>Olivia Park Elementary</v>
          </cell>
          <cell r="E1205">
            <v>91</v>
          </cell>
          <cell r="F1205">
            <v>0</v>
          </cell>
          <cell r="G1205">
            <v>121</v>
          </cell>
          <cell r="H1205">
            <v>103</v>
          </cell>
          <cell r="I1205">
            <v>99</v>
          </cell>
          <cell r="J1205">
            <v>91</v>
          </cell>
          <cell r="K1205">
            <v>94</v>
          </cell>
          <cell r="L1205">
            <v>0</v>
          </cell>
          <cell r="M1205">
            <v>0</v>
          </cell>
          <cell r="N1205">
            <v>0</v>
          </cell>
          <cell r="O1205">
            <v>0</v>
          </cell>
          <cell r="P1205">
            <v>0</v>
          </cell>
          <cell r="Q1205">
            <v>0</v>
          </cell>
          <cell r="R1205">
            <v>0</v>
          </cell>
          <cell r="S1205">
            <v>33</v>
          </cell>
          <cell r="T1205" t="str">
            <v>No Students</v>
          </cell>
          <cell r="U1205">
            <v>77</v>
          </cell>
          <cell r="V1205">
            <v>70</v>
          </cell>
          <cell r="W1205">
            <v>62</v>
          </cell>
          <cell r="X1205">
            <v>62</v>
          </cell>
          <cell r="Y1205">
            <v>63</v>
          </cell>
          <cell r="Z1205" t="str">
            <v>No Students</v>
          </cell>
          <cell r="AA1205" t="str">
            <v>No Students</v>
          </cell>
          <cell r="AB1205" t="str">
            <v>No Students</v>
          </cell>
          <cell r="AC1205" t="str">
            <v>No Students</v>
          </cell>
          <cell r="AD1205" t="str">
            <v>No Students</v>
          </cell>
          <cell r="AE1205" t="str">
            <v>No Students</v>
          </cell>
          <cell r="AF1205" t="str">
            <v>No Students</v>
          </cell>
          <cell r="AG1205">
            <v>0.61270000000000002</v>
          </cell>
        </row>
        <row r="1206">
          <cell r="C1206">
            <v>3120</v>
          </cell>
          <cell r="D1206" t="str">
            <v>Olympic View Middle School</v>
          </cell>
          <cell r="E1206">
            <v>0</v>
          </cell>
          <cell r="F1206">
            <v>0</v>
          </cell>
          <cell r="G1206">
            <v>0</v>
          </cell>
          <cell r="H1206">
            <v>0</v>
          </cell>
          <cell r="I1206">
            <v>0</v>
          </cell>
          <cell r="J1206">
            <v>0</v>
          </cell>
          <cell r="K1206">
            <v>0</v>
          </cell>
          <cell r="L1206">
            <v>262</v>
          </cell>
          <cell r="M1206">
            <v>265</v>
          </cell>
          <cell r="N1206">
            <v>290</v>
          </cell>
          <cell r="O1206">
            <v>0</v>
          </cell>
          <cell r="P1206">
            <v>0</v>
          </cell>
          <cell r="Q1206">
            <v>0</v>
          </cell>
          <cell r="R1206">
            <v>0</v>
          </cell>
          <cell r="S1206" t="str">
            <v>No Students</v>
          </cell>
          <cell r="T1206" t="str">
            <v>No Students</v>
          </cell>
          <cell r="U1206" t="str">
            <v>No Students</v>
          </cell>
          <cell r="V1206" t="str">
            <v>No Students</v>
          </cell>
          <cell r="W1206" t="str">
            <v>No Students</v>
          </cell>
          <cell r="X1206" t="str">
            <v>No Students</v>
          </cell>
          <cell r="Y1206" t="str">
            <v>No Students</v>
          </cell>
          <cell r="Z1206">
            <v>126</v>
          </cell>
          <cell r="AA1206">
            <v>98</v>
          </cell>
          <cell r="AB1206">
            <v>135</v>
          </cell>
          <cell r="AC1206" t="str">
            <v>No Students</v>
          </cell>
          <cell r="AD1206" t="str">
            <v>No Students</v>
          </cell>
          <cell r="AE1206" t="str">
            <v>No Students</v>
          </cell>
          <cell r="AF1206" t="str">
            <v>No Students</v>
          </cell>
          <cell r="AG1206">
            <v>0.43940000000000001</v>
          </cell>
        </row>
        <row r="1207">
          <cell r="C1207">
            <v>5482</v>
          </cell>
          <cell r="D1207" t="str">
            <v>Pathfinder Kindergarten Center</v>
          </cell>
          <cell r="E1207">
            <v>387</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123</v>
          </cell>
          <cell r="T1207" t="str">
            <v>No Students</v>
          </cell>
          <cell r="U1207" t="str">
            <v>No Students</v>
          </cell>
          <cell r="V1207" t="str">
            <v>No Students</v>
          </cell>
          <cell r="W1207" t="str">
            <v>No Students</v>
          </cell>
          <cell r="X1207" t="str">
            <v>No Students</v>
          </cell>
          <cell r="Y1207" t="str">
            <v>No Students</v>
          </cell>
          <cell r="Z1207" t="str">
            <v>No Students</v>
          </cell>
          <cell r="AA1207" t="str">
            <v>No Students</v>
          </cell>
          <cell r="AB1207" t="str">
            <v>No Students</v>
          </cell>
          <cell r="AC1207" t="str">
            <v>No Students</v>
          </cell>
          <cell r="AD1207" t="str">
            <v>No Students</v>
          </cell>
          <cell r="AE1207" t="str">
            <v>No Students</v>
          </cell>
          <cell r="AF1207" t="str">
            <v>No Students</v>
          </cell>
          <cell r="AG1207">
            <v>0.31780000000000003</v>
          </cell>
        </row>
        <row r="1208">
          <cell r="C1208">
            <v>4165</v>
          </cell>
          <cell r="D1208" t="str">
            <v>Picnic Point Elementary</v>
          </cell>
          <cell r="E1208">
            <v>86</v>
          </cell>
          <cell r="F1208">
            <v>0</v>
          </cell>
          <cell r="G1208">
            <v>77</v>
          </cell>
          <cell r="H1208">
            <v>76</v>
          </cell>
          <cell r="I1208">
            <v>78</v>
          </cell>
          <cell r="J1208">
            <v>75</v>
          </cell>
          <cell r="K1208">
            <v>72</v>
          </cell>
          <cell r="L1208">
            <v>0</v>
          </cell>
          <cell r="M1208">
            <v>0</v>
          </cell>
          <cell r="N1208">
            <v>0</v>
          </cell>
          <cell r="O1208">
            <v>0</v>
          </cell>
          <cell r="P1208">
            <v>0</v>
          </cell>
          <cell r="Q1208">
            <v>0</v>
          </cell>
          <cell r="R1208">
            <v>0</v>
          </cell>
          <cell r="S1208">
            <v>17</v>
          </cell>
          <cell r="T1208" t="str">
            <v>No Students</v>
          </cell>
          <cell r="U1208">
            <v>26</v>
          </cell>
          <cell r="V1208">
            <v>32</v>
          </cell>
          <cell r="W1208">
            <v>20</v>
          </cell>
          <cell r="X1208">
            <v>26</v>
          </cell>
          <cell r="Y1208">
            <v>24</v>
          </cell>
          <cell r="Z1208" t="str">
            <v>No Students</v>
          </cell>
          <cell r="AA1208" t="str">
            <v>No Students</v>
          </cell>
          <cell r="AB1208" t="str">
            <v>No Students</v>
          </cell>
          <cell r="AC1208" t="str">
            <v>No Students</v>
          </cell>
          <cell r="AD1208" t="str">
            <v>No Students</v>
          </cell>
          <cell r="AE1208" t="str">
            <v>No Students</v>
          </cell>
          <cell r="AF1208" t="str">
            <v>No Students</v>
          </cell>
          <cell r="AG1208">
            <v>0.3125</v>
          </cell>
        </row>
        <row r="1209">
          <cell r="C1209">
            <v>3687</v>
          </cell>
          <cell r="D1209" t="str">
            <v>Serene Lake Elementary</v>
          </cell>
          <cell r="E1209">
            <v>74</v>
          </cell>
          <cell r="F1209">
            <v>0</v>
          </cell>
          <cell r="G1209">
            <v>88</v>
          </cell>
          <cell r="H1209">
            <v>80</v>
          </cell>
          <cell r="I1209">
            <v>103</v>
          </cell>
          <cell r="J1209">
            <v>86</v>
          </cell>
          <cell r="K1209">
            <v>94</v>
          </cell>
          <cell r="L1209">
            <v>0</v>
          </cell>
          <cell r="M1209">
            <v>0</v>
          </cell>
          <cell r="N1209">
            <v>0</v>
          </cell>
          <cell r="O1209">
            <v>0</v>
          </cell>
          <cell r="P1209">
            <v>0</v>
          </cell>
          <cell r="Q1209">
            <v>0</v>
          </cell>
          <cell r="R1209">
            <v>0</v>
          </cell>
          <cell r="S1209">
            <v>19</v>
          </cell>
          <cell r="T1209" t="str">
            <v>No Students</v>
          </cell>
          <cell r="U1209">
            <v>37</v>
          </cell>
          <cell r="V1209">
            <v>40</v>
          </cell>
          <cell r="W1209">
            <v>43</v>
          </cell>
          <cell r="X1209">
            <v>40</v>
          </cell>
          <cell r="Y1209">
            <v>44</v>
          </cell>
          <cell r="Z1209" t="str">
            <v>No Students</v>
          </cell>
          <cell r="AA1209" t="str">
            <v>No Students</v>
          </cell>
          <cell r="AB1209" t="str">
            <v>No Students</v>
          </cell>
          <cell r="AC1209" t="str">
            <v>No Students</v>
          </cell>
          <cell r="AD1209" t="str">
            <v>No Students</v>
          </cell>
          <cell r="AE1209" t="str">
            <v>No Students</v>
          </cell>
          <cell r="AF1209" t="str">
            <v>No Students</v>
          </cell>
          <cell r="AG1209">
            <v>0.42480000000000001</v>
          </cell>
        </row>
        <row r="1210">
          <cell r="C1210">
            <v>4019</v>
          </cell>
          <cell r="D1210" t="str">
            <v xml:space="preserve">Sno-Isle Skills Center </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t="str">
            <v>No Students</v>
          </cell>
          <cell r="T1210" t="str">
            <v>No Students</v>
          </cell>
          <cell r="U1210" t="str">
            <v>No Students</v>
          </cell>
          <cell r="V1210" t="str">
            <v>No Students</v>
          </cell>
          <cell r="W1210" t="str">
            <v>No Students</v>
          </cell>
          <cell r="X1210" t="str">
            <v>No Students</v>
          </cell>
          <cell r="Y1210" t="str">
            <v>No Students</v>
          </cell>
          <cell r="Z1210" t="str">
            <v>No Students</v>
          </cell>
          <cell r="AA1210" t="str">
            <v>No Students</v>
          </cell>
          <cell r="AB1210" t="str">
            <v>No Students</v>
          </cell>
          <cell r="AC1210" t="str">
            <v>No Students</v>
          </cell>
          <cell r="AD1210" t="str">
            <v>No Students</v>
          </cell>
          <cell r="AE1210" t="str">
            <v>No Students</v>
          </cell>
          <cell r="AF1210" t="str">
            <v>No Students</v>
          </cell>
          <cell r="AG1210" t="str">
            <v>No % for 23-24</v>
          </cell>
        </row>
        <row r="1211">
          <cell r="C1211">
            <v>1848</v>
          </cell>
          <cell r="D1211" t="str">
            <v>Special Services</v>
          </cell>
          <cell r="E1211">
            <v>0</v>
          </cell>
          <cell r="F1211">
            <v>0</v>
          </cell>
          <cell r="G1211">
            <v>0</v>
          </cell>
          <cell r="H1211">
            <v>1</v>
          </cell>
          <cell r="I1211">
            <v>1</v>
          </cell>
          <cell r="J1211">
            <v>0</v>
          </cell>
          <cell r="K1211">
            <v>1</v>
          </cell>
          <cell r="L1211">
            <v>1</v>
          </cell>
          <cell r="M1211">
            <v>0</v>
          </cell>
          <cell r="N1211">
            <v>0</v>
          </cell>
          <cell r="O1211">
            <v>0</v>
          </cell>
          <cell r="P1211">
            <v>0</v>
          </cell>
          <cell r="Q1211">
            <v>0</v>
          </cell>
          <cell r="R1211">
            <v>41</v>
          </cell>
          <cell r="S1211" t="str">
            <v>No Students</v>
          </cell>
          <cell r="T1211" t="str">
            <v>No Students</v>
          </cell>
          <cell r="U1211" t="str">
            <v>No Students</v>
          </cell>
          <cell r="V1211" t="str">
            <v>No Students</v>
          </cell>
          <cell r="W1211" t="str">
            <v>No Students</v>
          </cell>
          <cell r="X1211" t="str">
            <v>No Students</v>
          </cell>
          <cell r="Y1211" t="str">
            <v>No Students</v>
          </cell>
          <cell r="Z1211" t="str">
            <v>No Students</v>
          </cell>
          <cell r="AA1211" t="str">
            <v>No Students</v>
          </cell>
          <cell r="AB1211" t="str">
            <v>No Students</v>
          </cell>
          <cell r="AC1211" t="str">
            <v>No Students</v>
          </cell>
          <cell r="AD1211" t="str">
            <v>No Students</v>
          </cell>
          <cell r="AE1211" t="str">
            <v>No Students</v>
          </cell>
          <cell r="AF1211">
            <v>18</v>
          </cell>
          <cell r="AG1211">
            <v>0.4</v>
          </cell>
        </row>
        <row r="1212">
          <cell r="C1212">
            <v>4425</v>
          </cell>
          <cell r="D1212" t="str">
            <v>Voyager Middle School</v>
          </cell>
          <cell r="E1212">
            <v>0</v>
          </cell>
          <cell r="F1212">
            <v>0</v>
          </cell>
          <cell r="G1212">
            <v>0</v>
          </cell>
          <cell r="H1212">
            <v>0</v>
          </cell>
          <cell r="I1212">
            <v>0</v>
          </cell>
          <cell r="J1212">
            <v>0</v>
          </cell>
          <cell r="K1212">
            <v>0</v>
          </cell>
          <cell r="L1212">
            <v>339</v>
          </cell>
          <cell r="M1212">
            <v>305</v>
          </cell>
          <cell r="N1212">
            <v>305</v>
          </cell>
          <cell r="O1212">
            <v>0</v>
          </cell>
          <cell r="P1212">
            <v>0</v>
          </cell>
          <cell r="Q1212">
            <v>0</v>
          </cell>
          <cell r="R1212">
            <v>0</v>
          </cell>
          <cell r="S1212" t="str">
            <v>No Students</v>
          </cell>
          <cell r="T1212" t="str">
            <v>No Students</v>
          </cell>
          <cell r="U1212" t="str">
            <v>No Students</v>
          </cell>
          <cell r="V1212" t="str">
            <v>No Students</v>
          </cell>
          <cell r="W1212" t="str">
            <v>No Students</v>
          </cell>
          <cell r="X1212" t="str">
            <v>No Students</v>
          </cell>
          <cell r="Y1212" t="str">
            <v>No Students</v>
          </cell>
          <cell r="Z1212">
            <v>219</v>
          </cell>
          <cell r="AA1212">
            <v>203</v>
          </cell>
          <cell r="AB1212">
            <v>192</v>
          </cell>
          <cell r="AC1212" t="str">
            <v>No Students</v>
          </cell>
          <cell r="AD1212" t="str">
            <v>No Students</v>
          </cell>
          <cell r="AE1212" t="str">
            <v>No Students</v>
          </cell>
          <cell r="AF1212" t="str">
            <v>No Students</v>
          </cell>
          <cell r="AG1212">
            <v>0.64700000000000002</v>
          </cell>
        </row>
        <row r="1213">
          <cell r="C1213">
            <v>5451</v>
          </cell>
          <cell r="D1213" t="str">
            <v>Naches Valley Elementary School</v>
          </cell>
          <cell r="E1213">
            <v>116</v>
          </cell>
          <cell r="F1213">
            <v>0</v>
          </cell>
          <cell r="G1213">
            <v>88</v>
          </cell>
          <cell r="H1213">
            <v>104</v>
          </cell>
          <cell r="I1213">
            <v>95</v>
          </cell>
          <cell r="J1213">
            <v>100</v>
          </cell>
          <cell r="K1213">
            <v>0</v>
          </cell>
          <cell r="L1213">
            <v>0</v>
          </cell>
          <cell r="M1213">
            <v>0</v>
          </cell>
          <cell r="N1213">
            <v>0</v>
          </cell>
          <cell r="O1213">
            <v>0</v>
          </cell>
          <cell r="P1213">
            <v>0</v>
          </cell>
          <cell r="Q1213">
            <v>0</v>
          </cell>
          <cell r="R1213">
            <v>0</v>
          </cell>
          <cell r="S1213">
            <v>58</v>
          </cell>
          <cell r="T1213" t="str">
            <v>No Students</v>
          </cell>
          <cell r="U1213">
            <v>47</v>
          </cell>
          <cell r="V1213">
            <v>62</v>
          </cell>
          <cell r="W1213">
            <v>52</v>
          </cell>
          <cell r="X1213">
            <v>56</v>
          </cell>
          <cell r="Y1213" t="str">
            <v>No Students</v>
          </cell>
          <cell r="Z1213" t="str">
            <v>No Students</v>
          </cell>
          <cell r="AA1213" t="str">
            <v>No Students</v>
          </cell>
          <cell r="AB1213" t="str">
            <v>No Students</v>
          </cell>
          <cell r="AC1213" t="str">
            <v>No Students</v>
          </cell>
          <cell r="AD1213" t="str">
            <v>No Students</v>
          </cell>
          <cell r="AE1213" t="str">
            <v>No Students</v>
          </cell>
          <cell r="AF1213" t="str">
            <v>No Students</v>
          </cell>
          <cell r="AG1213">
            <v>0.54669999999999996</v>
          </cell>
        </row>
        <row r="1214">
          <cell r="C1214">
            <v>5580</v>
          </cell>
          <cell r="D1214" t="str">
            <v>Naches Valley ESD 105 Open Doors</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1</v>
          </cell>
          <cell r="S1214" t="str">
            <v>No Students</v>
          </cell>
          <cell r="T1214" t="str">
            <v>No Students</v>
          </cell>
          <cell r="U1214" t="str">
            <v>No Students</v>
          </cell>
          <cell r="V1214" t="str">
            <v>No Students</v>
          </cell>
          <cell r="W1214" t="str">
            <v>No Students</v>
          </cell>
          <cell r="X1214" t="str">
            <v>No Students</v>
          </cell>
          <cell r="Y1214" t="str">
            <v>No Students</v>
          </cell>
          <cell r="Z1214" t="str">
            <v>No Students</v>
          </cell>
          <cell r="AA1214" t="str">
            <v>No Students</v>
          </cell>
          <cell r="AB1214" t="str">
            <v>No Students</v>
          </cell>
          <cell r="AC1214" t="str">
            <v>No Students</v>
          </cell>
          <cell r="AD1214" t="str">
            <v>No Students</v>
          </cell>
          <cell r="AE1214" t="str">
            <v>No Students</v>
          </cell>
          <cell r="AF1214" t="str">
            <v>N&lt;10</v>
          </cell>
          <cell r="AG1214">
            <v>1</v>
          </cell>
        </row>
        <row r="1215">
          <cell r="C1215">
            <v>2591</v>
          </cell>
          <cell r="D1215" t="str">
            <v>Naches Valley High School</v>
          </cell>
          <cell r="E1215">
            <v>0</v>
          </cell>
          <cell r="F1215">
            <v>0</v>
          </cell>
          <cell r="G1215">
            <v>0</v>
          </cell>
          <cell r="H1215">
            <v>0</v>
          </cell>
          <cell r="I1215">
            <v>0</v>
          </cell>
          <cell r="J1215">
            <v>0</v>
          </cell>
          <cell r="K1215">
            <v>0</v>
          </cell>
          <cell r="L1215">
            <v>0</v>
          </cell>
          <cell r="M1215">
            <v>0</v>
          </cell>
          <cell r="N1215">
            <v>0</v>
          </cell>
          <cell r="O1215">
            <v>108</v>
          </cell>
          <cell r="P1215">
            <v>95</v>
          </cell>
          <cell r="Q1215">
            <v>100</v>
          </cell>
          <cell r="R1215">
            <v>99</v>
          </cell>
          <cell r="S1215" t="str">
            <v>No Students</v>
          </cell>
          <cell r="T1215" t="str">
            <v>No Students</v>
          </cell>
          <cell r="U1215" t="str">
            <v>No Students</v>
          </cell>
          <cell r="V1215" t="str">
            <v>No Students</v>
          </cell>
          <cell r="W1215" t="str">
            <v>No Students</v>
          </cell>
          <cell r="X1215" t="str">
            <v>No Students</v>
          </cell>
          <cell r="Y1215" t="str">
            <v>No Students</v>
          </cell>
          <cell r="Z1215" t="str">
            <v>No Students</v>
          </cell>
          <cell r="AA1215" t="str">
            <v>No Students</v>
          </cell>
          <cell r="AB1215" t="str">
            <v>No Students</v>
          </cell>
          <cell r="AC1215">
            <v>62</v>
          </cell>
          <cell r="AD1215">
            <v>54</v>
          </cell>
          <cell r="AE1215">
            <v>50</v>
          </cell>
          <cell r="AF1215">
            <v>45</v>
          </cell>
          <cell r="AG1215">
            <v>0.52490000000000003</v>
          </cell>
        </row>
        <row r="1216">
          <cell r="C1216">
            <v>2898</v>
          </cell>
          <cell r="D1216" t="str">
            <v>Naches Valley Middle School</v>
          </cell>
          <cell r="E1216">
            <v>0</v>
          </cell>
          <cell r="F1216">
            <v>0</v>
          </cell>
          <cell r="G1216">
            <v>0</v>
          </cell>
          <cell r="H1216">
            <v>0</v>
          </cell>
          <cell r="I1216">
            <v>0</v>
          </cell>
          <cell r="J1216">
            <v>0</v>
          </cell>
          <cell r="K1216">
            <v>96</v>
          </cell>
          <cell r="L1216">
            <v>115</v>
          </cell>
          <cell r="M1216">
            <v>88</v>
          </cell>
          <cell r="N1216">
            <v>98</v>
          </cell>
          <cell r="O1216">
            <v>0</v>
          </cell>
          <cell r="P1216">
            <v>0</v>
          </cell>
          <cell r="Q1216">
            <v>0</v>
          </cell>
          <cell r="R1216">
            <v>0</v>
          </cell>
          <cell r="S1216" t="str">
            <v>No Students</v>
          </cell>
          <cell r="T1216" t="str">
            <v>No Students</v>
          </cell>
          <cell r="U1216" t="str">
            <v>No Students</v>
          </cell>
          <cell r="V1216" t="str">
            <v>No Students</v>
          </cell>
          <cell r="W1216" t="str">
            <v>No Students</v>
          </cell>
          <cell r="X1216" t="str">
            <v>No Students</v>
          </cell>
          <cell r="Y1216">
            <v>52</v>
          </cell>
          <cell r="Z1216">
            <v>67</v>
          </cell>
          <cell r="AA1216">
            <v>58</v>
          </cell>
          <cell r="AB1216">
            <v>46</v>
          </cell>
          <cell r="AC1216" t="str">
            <v>No Students</v>
          </cell>
          <cell r="AD1216" t="str">
            <v>No Students</v>
          </cell>
          <cell r="AE1216" t="str">
            <v>No Students</v>
          </cell>
          <cell r="AF1216" t="str">
            <v>No Students</v>
          </cell>
          <cell r="AG1216">
            <v>0.56169999999999998</v>
          </cell>
        </row>
        <row r="1217">
          <cell r="C1217">
            <v>3288</v>
          </cell>
          <cell r="D1217" t="str">
            <v>Napavine Elementary</v>
          </cell>
          <cell r="E1217">
            <v>51</v>
          </cell>
          <cell r="F1217">
            <v>0</v>
          </cell>
          <cell r="G1217">
            <v>58</v>
          </cell>
          <cell r="H1217">
            <v>50</v>
          </cell>
          <cell r="I1217">
            <v>53</v>
          </cell>
          <cell r="J1217">
            <v>56</v>
          </cell>
          <cell r="K1217">
            <v>53</v>
          </cell>
          <cell r="L1217">
            <v>64</v>
          </cell>
          <cell r="M1217">
            <v>0</v>
          </cell>
          <cell r="N1217">
            <v>0</v>
          </cell>
          <cell r="O1217">
            <v>0</v>
          </cell>
          <cell r="P1217">
            <v>0</v>
          </cell>
          <cell r="Q1217">
            <v>0</v>
          </cell>
          <cell r="R1217">
            <v>0</v>
          </cell>
          <cell r="S1217">
            <v>14</v>
          </cell>
          <cell r="T1217" t="str">
            <v>No Students</v>
          </cell>
          <cell r="U1217">
            <v>29</v>
          </cell>
          <cell r="V1217">
            <v>25</v>
          </cell>
          <cell r="W1217">
            <v>26</v>
          </cell>
          <cell r="X1217">
            <v>26</v>
          </cell>
          <cell r="Y1217">
            <v>27</v>
          </cell>
          <cell r="Z1217">
            <v>30</v>
          </cell>
          <cell r="AA1217" t="str">
            <v>No Students</v>
          </cell>
          <cell r="AB1217" t="str">
            <v>No Students</v>
          </cell>
          <cell r="AC1217" t="str">
            <v>No Students</v>
          </cell>
          <cell r="AD1217" t="str">
            <v>No Students</v>
          </cell>
          <cell r="AE1217" t="str">
            <v>No Students</v>
          </cell>
          <cell r="AF1217" t="str">
            <v>No Students</v>
          </cell>
          <cell r="AG1217">
            <v>0.4597</v>
          </cell>
        </row>
        <row r="1218">
          <cell r="C1218">
            <v>2273</v>
          </cell>
          <cell r="D1218" t="str">
            <v>Napavine Jr Sr High School</v>
          </cell>
          <cell r="E1218">
            <v>0</v>
          </cell>
          <cell r="F1218">
            <v>0</v>
          </cell>
          <cell r="G1218">
            <v>0</v>
          </cell>
          <cell r="H1218">
            <v>0</v>
          </cell>
          <cell r="I1218">
            <v>0</v>
          </cell>
          <cell r="J1218">
            <v>0</v>
          </cell>
          <cell r="K1218">
            <v>0</v>
          </cell>
          <cell r="L1218">
            <v>0</v>
          </cell>
          <cell r="M1218">
            <v>60</v>
          </cell>
          <cell r="N1218">
            <v>88</v>
          </cell>
          <cell r="O1218">
            <v>87</v>
          </cell>
          <cell r="P1218">
            <v>77</v>
          </cell>
          <cell r="Q1218">
            <v>63</v>
          </cell>
          <cell r="R1218">
            <v>57</v>
          </cell>
          <cell r="S1218" t="str">
            <v>No Students</v>
          </cell>
          <cell r="T1218" t="str">
            <v>No Students</v>
          </cell>
          <cell r="U1218" t="str">
            <v>No Students</v>
          </cell>
          <cell r="V1218" t="str">
            <v>No Students</v>
          </cell>
          <cell r="W1218" t="str">
            <v>No Students</v>
          </cell>
          <cell r="X1218" t="str">
            <v>No Students</v>
          </cell>
          <cell r="Y1218" t="str">
            <v>No Students</v>
          </cell>
          <cell r="Z1218" t="str">
            <v>No Students</v>
          </cell>
          <cell r="AA1218">
            <v>31</v>
          </cell>
          <cell r="AB1218">
            <v>46</v>
          </cell>
          <cell r="AC1218">
            <v>39</v>
          </cell>
          <cell r="AD1218">
            <v>36</v>
          </cell>
          <cell r="AE1218">
            <v>21</v>
          </cell>
          <cell r="AF1218">
            <v>22</v>
          </cell>
          <cell r="AG1218">
            <v>0.45140000000000002</v>
          </cell>
        </row>
        <row r="1219">
          <cell r="C1219">
            <v>2868</v>
          </cell>
          <cell r="D1219" t="str">
            <v>Naselle Elementary</v>
          </cell>
          <cell r="E1219">
            <v>16</v>
          </cell>
          <cell r="F1219">
            <v>0</v>
          </cell>
          <cell r="G1219">
            <v>21</v>
          </cell>
          <cell r="H1219">
            <v>22</v>
          </cell>
          <cell r="I1219">
            <v>21</v>
          </cell>
          <cell r="J1219">
            <v>24</v>
          </cell>
          <cell r="K1219">
            <v>22</v>
          </cell>
          <cell r="L1219">
            <v>0</v>
          </cell>
          <cell r="M1219">
            <v>0</v>
          </cell>
          <cell r="N1219">
            <v>0</v>
          </cell>
          <cell r="O1219">
            <v>0</v>
          </cell>
          <cell r="P1219">
            <v>0</v>
          </cell>
          <cell r="Q1219">
            <v>0</v>
          </cell>
          <cell r="R1219">
            <v>0</v>
          </cell>
          <cell r="S1219" t="str">
            <v>N&lt;10</v>
          </cell>
          <cell r="T1219" t="str">
            <v>No Students</v>
          </cell>
          <cell r="U1219">
            <v>10</v>
          </cell>
          <cell r="V1219">
            <v>11</v>
          </cell>
          <cell r="W1219">
            <v>11</v>
          </cell>
          <cell r="X1219">
            <v>15</v>
          </cell>
          <cell r="Y1219">
            <v>11</v>
          </cell>
          <cell r="Z1219" t="str">
            <v>No Students</v>
          </cell>
          <cell r="AA1219" t="str">
            <v>No Students</v>
          </cell>
          <cell r="AB1219" t="str">
            <v>No Students</v>
          </cell>
          <cell r="AC1219" t="str">
            <v>No Students</v>
          </cell>
          <cell r="AD1219" t="str">
            <v>No Students</v>
          </cell>
          <cell r="AE1219" t="str">
            <v>No Students</v>
          </cell>
          <cell r="AF1219" t="str">
            <v>No Students</v>
          </cell>
          <cell r="AG1219">
            <v>0.50790000000000002</v>
          </cell>
        </row>
        <row r="1220">
          <cell r="C1220">
            <v>3295</v>
          </cell>
          <cell r="D1220" t="str">
            <v>Naselle Jr Sr High Schools</v>
          </cell>
          <cell r="E1220">
            <v>0</v>
          </cell>
          <cell r="F1220">
            <v>0</v>
          </cell>
          <cell r="G1220">
            <v>0</v>
          </cell>
          <cell r="H1220">
            <v>0</v>
          </cell>
          <cell r="I1220">
            <v>0</v>
          </cell>
          <cell r="J1220">
            <v>0</v>
          </cell>
          <cell r="K1220">
            <v>0</v>
          </cell>
          <cell r="L1220">
            <v>32</v>
          </cell>
          <cell r="M1220">
            <v>30</v>
          </cell>
          <cell r="N1220">
            <v>31</v>
          </cell>
          <cell r="O1220">
            <v>33</v>
          </cell>
          <cell r="P1220">
            <v>18</v>
          </cell>
          <cell r="Q1220">
            <v>26</v>
          </cell>
          <cell r="R1220">
            <v>24</v>
          </cell>
          <cell r="S1220" t="str">
            <v>No Students</v>
          </cell>
          <cell r="T1220" t="str">
            <v>No Students</v>
          </cell>
          <cell r="U1220" t="str">
            <v>No Students</v>
          </cell>
          <cell r="V1220" t="str">
            <v>No Students</v>
          </cell>
          <cell r="W1220" t="str">
            <v>No Students</v>
          </cell>
          <cell r="X1220" t="str">
            <v>No Students</v>
          </cell>
          <cell r="Y1220" t="str">
            <v>No Students</v>
          </cell>
          <cell r="Z1220">
            <v>19</v>
          </cell>
          <cell r="AA1220">
            <v>15</v>
          </cell>
          <cell r="AB1220">
            <v>12</v>
          </cell>
          <cell r="AC1220">
            <v>17</v>
          </cell>
          <cell r="AD1220" t="str">
            <v>N&lt;10</v>
          </cell>
          <cell r="AE1220">
            <v>14</v>
          </cell>
          <cell r="AF1220">
            <v>10</v>
          </cell>
          <cell r="AG1220">
            <v>0.49480000000000002</v>
          </cell>
        </row>
        <row r="1221">
          <cell r="C1221">
            <v>2494</v>
          </cell>
          <cell r="D1221" t="str">
            <v>Nespelem Elementary</v>
          </cell>
          <cell r="E1221">
            <v>15</v>
          </cell>
          <cell r="F1221">
            <v>0</v>
          </cell>
          <cell r="G1221">
            <v>18</v>
          </cell>
          <cell r="H1221">
            <v>14</v>
          </cell>
          <cell r="I1221">
            <v>15</v>
          </cell>
          <cell r="J1221">
            <v>14</v>
          </cell>
          <cell r="K1221">
            <v>12</v>
          </cell>
          <cell r="L1221">
            <v>13</v>
          </cell>
          <cell r="M1221">
            <v>10</v>
          </cell>
          <cell r="N1221">
            <v>12</v>
          </cell>
          <cell r="O1221">
            <v>0</v>
          </cell>
          <cell r="P1221">
            <v>0</v>
          </cell>
          <cell r="Q1221">
            <v>0</v>
          </cell>
          <cell r="R1221">
            <v>0</v>
          </cell>
          <cell r="S1221">
            <v>14</v>
          </cell>
          <cell r="T1221" t="str">
            <v>No Students</v>
          </cell>
          <cell r="U1221">
            <v>18</v>
          </cell>
          <cell r="V1221">
            <v>14</v>
          </cell>
          <cell r="W1221">
            <v>15</v>
          </cell>
          <cell r="X1221">
            <v>14</v>
          </cell>
          <cell r="Y1221">
            <v>12</v>
          </cell>
          <cell r="Z1221">
            <v>13</v>
          </cell>
          <cell r="AA1221">
            <v>10</v>
          </cell>
          <cell r="AB1221">
            <v>12</v>
          </cell>
          <cell r="AC1221" t="str">
            <v>No Students</v>
          </cell>
          <cell r="AD1221" t="str">
            <v>No Students</v>
          </cell>
          <cell r="AE1221" t="str">
            <v>No Students</v>
          </cell>
          <cell r="AF1221" t="str">
            <v>No Students</v>
          </cell>
          <cell r="AG1221">
            <v>0.9919</v>
          </cell>
        </row>
        <row r="1222">
          <cell r="C1222">
            <v>2518</v>
          </cell>
          <cell r="D1222" t="str">
            <v>Newport High School</v>
          </cell>
          <cell r="E1222">
            <v>0</v>
          </cell>
          <cell r="F1222">
            <v>0</v>
          </cell>
          <cell r="G1222">
            <v>0</v>
          </cell>
          <cell r="H1222">
            <v>0</v>
          </cell>
          <cell r="I1222">
            <v>0</v>
          </cell>
          <cell r="J1222">
            <v>0</v>
          </cell>
          <cell r="K1222">
            <v>0</v>
          </cell>
          <cell r="L1222">
            <v>0</v>
          </cell>
          <cell r="M1222">
            <v>0</v>
          </cell>
          <cell r="N1222">
            <v>0</v>
          </cell>
          <cell r="O1222">
            <v>79</v>
          </cell>
          <cell r="P1222">
            <v>76</v>
          </cell>
          <cell r="Q1222">
            <v>74</v>
          </cell>
          <cell r="R1222">
            <v>57</v>
          </cell>
          <cell r="S1222" t="str">
            <v>No Students</v>
          </cell>
          <cell r="T1222" t="str">
            <v>No Students</v>
          </cell>
          <cell r="U1222" t="str">
            <v>No Students</v>
          </cell>
          <cell r="V1222" t="str">
            <v>No Students</v>
          </cell>
          <cell r="W1222" t="str">
            <v>No Students</v>
          </cell>
          <cell r="X1222" t="str">
            <v>No Students</v>
          </cell>
          <cell r="Y1222" t="str">
            <v>No Students</v>
          </cell>
          <cell r="Z1222" t="str">
            <v>No Students</v>
          </cell>
          <cell r="AA1222" t="str">
            <v>No Students</v>
          </cell>
          <cell r="AB1222" t="str">
            <v>No Students</v>
          </cell>
          <cell r="AC1222">
            <v>47</v>
          </cell>
          <cell r="AD1222">
            <v>40</v>
          </cell>
          <cell r="AE1222">
            <v>34</v>
          </cell>
          <cell r="AF1222">
            <v>32</v>
          </cell>
          <cell r="AG1222">
            <v>0.53500000000000003</v>
          </cell>
        </row>
        <row r="1223">
          <cell r="C1223">
            <v>5681</v>
          </cell>
          <cell r="D1223" t="str">
            <v>Newport Home Link</v>
          </cell>
          <cell r="E1223">
            <v>6</v>
          </cell>
          <cell r="F1223">
            <v>0</v>
          </cell>
          <cell r="G1223">
            <v>7</v>
          </cell>
          <cell r="H1223">
            <v>4</v>
          </cell>
          <cell r="I1223">
            <v>7</v>
          </cell>
          <cell r="J1223">
            <v>7</v>
          </cell>
          <cell r="K1223">
            <v>11</v>
          </cell>
          <cell r="L1223">
            <v>12</v>
          </cell>
          <cell r="M1223">
            <v>9</v>
          </cell>
          <cell r="N1223">
            <v>15</v>
          </cell>
          <cell r="O1223">
            <v>4</v>
          </cell>
          <cell r="P1223">
            <v>11</v>
          </cell>
          <cell r="Q1223">
            <v>8</v>
          </cell>
          <cell r="R1223">
            <v>5</v>
          </cell>
          <cell r="S1223" t="str">
            <v>No Students</v>
          </cell>
          <cell r="T1223" t="str">
            <v>No Students</v>
          </cell>
          <cell r="U1223" t="str">
            <v>N&lt;10</v>
          </cell>
          <cell r="V1223" t="str">
            <v>N&lt;10</v>
          </cell>
          <cell r="W1223" t="str">
            <v>N&lt;10</v>
          </cell>
          <cell r="X1223" t="str">
            <v>N&lt;10</v>
          </cell>
          <cell r="Y1223" t="str">
            <v>N&lt;10</v>
          </cell>
          <cell r="Z1223" t="str">
            <v>N&lt;10</v>
          </cell>
          <cell r="AA1223" t="str">
            <v>N&lt;10</v>
          </cell>
          <cell r="AB1223" t="str">
            <v>N&lt;10</v>
          </cell>
          <cell r="AC1223" t="str">
            <v>N&lt;10</v>
          </cell>
          <cell r="AD1223" t="str">
            <v>N&lt;10</v>
          </cell>
          <cell r="AE1223" t="str">
            <v>N&lt;10</v>
          </cell>
          <cell r="AF1223" t="str">
            <v>N&lt;10</v>
          </cell>
          <cell r="AG1223">
            <v>0.44340000000000002</v>
          </cell>
        </row>
        <row r="1224">
          <cell r="C1224">
            <v>5118</v>
          </cell>
          <cell r="D1224" t="str">
            <v>Pend Oreille River School</v>
          </cell>
          <cell r="E1224">
            <v>0</v>
          </cell>
          <cell r="F1224">
            <v>0</v>
          </cell>
          <cell r="G1224">
            <v>0</v>
          </cell>
          <cell r="H1224">
            <v>0</v>
          </cell>
          <cell r="I1224">
            <v>0</v>
          </cell>
          <cell r="J1224">
            <v>0</v>
          </cell>
          <cell r="K1224">
            <v>0</v>
          </cell>
          <cell r="L1224">
            <v>0</v>
          </cell>
          <cell r="M1224">
            <v>0</v>
          </cell>
          <cell r="N1224">
            <v>0</v>
          </cell>
          <cell r="O1224">
            <v>0</v>
          </cell>
          <cell r="P1224">
            <v>4</v>
          </cell>
          <cell r="Q1224">
            <v>21</v>
          </cell>
          <cell r="R1224">
            <v>28</v>
          </cell>
          <cell r="S1224" t="str">
            <v>No Students</v>
          </cell>
          <cell r="T1224" t="str">
            <v>No Students</v>
          </cell>
          <cell r="U1224" t="str">
            <v>No Students</v>
          </cell>
          <cell r="V1224" t="str">
            <v>No Students</v>
          </cell>
          <cell r="W1224" t="str">
            <v>No Students</v>
          </cell>
          <cell r="X1224" t="str">
            <v>No Students</v>
          </cell>
          <cell r="Y1224" t="str">
            <v>No Students</v>
          </cell>
          <cell r="Z1224" t="str">
            <v>No Students</v>
          </cell>
          <cell r="AA1224" t="str">
            <v>No Students</v>
          </cell>
          <cell r="AB1224" t="str">
            <v>No Students</v>
          </cell>
          <cell r="AC1224" t="str">
            <v>No Students</v>
          </cell>
          <cell r="AD1224" t="str">
            <v>N&lt;10</v>
          </cell>
          <cell r="AE1224">
            <v>12</v>
          </cell>
          <cell r="AF1224">
            <v>17</v>
          </cell>
          <cell r="AG1224">
            <v>0.62260000000000004</v>
          </cell>
        </row>
        <row r="1225">
          <cell r="C1225">
            <v>3968</v>
          </cell>
          <cell r="D1225" t="str">
            <v>Sadie Halstead Middle School</v>
          </cell>
          <cell r="E1225">
            <v>0</v>
          </cell>
          <cell r="F1225">
            <v>0</v>
          </cell>
          <cell r="G1225">
            <v>0</v>
          </cell>
          <cell r="H1225">
            <v>0</v>
          </cell>
          <cell r="I1225">
            <v>0</v>
          </cell>
          <cell r="J1225">
            <v>0</v>
          </cell>
          <cell r="K1225">
            <v>71</v>
          </cell>
          <cell r="L1225">
            <v>55</v>
          </cell>
          <cell r="M1225">
            <v>80</v>
          </cell>
          <cell r="N1225">
            <v>73</v>
          </cell>
          <cell r="O1225">
            <v>0</v>
          </cell>
          <cell r="P1225">
            <v>0</v>
          </cell>
          <cell r="Q1225">
            <v>0</v>
          </cell>
          <cell r="R1225">
            <v>0</v>
          </cell>
          <cell r="S1225" t="str">
            <v>No Students</v>
          </cell>
          <cell r="T1225" t="str">
            <v>No Students</v>
          </cell>
          <cell r="U1225" t="str">
            <v>No Students</v>
          </cell>
          <cell r="V1225" t="str">
            <v>No Students</v>
          </cell>
          <cell r="W1225" t="str">
            <v>No Students</v>
          </cell>
          <cell r="X1225" t="str">
            <v>No Students</v>
          </cell>
          <cell r="Y1225">
            <v>38</v>
          </cell>
          <cell r="Z1225">
            <v>36</v>
          </cell>
          <cell r="AA1225">
            <v>50</v>
          </cell>
          <cell r="AB1225">
            <v>32</v>
          </cell>
          <cell r="AC1225" t="str">
            <v>No Students</v>
          </cell>
          <cell r="AD1225" t="str">
            <v>No Students</v>
          </cell>
          <cell r="AE1225" t="str">
            <v>No Students</v>
          </cell>
          <cell r="AF1225" t="str">
            <v>No Students</v>
          </cell>
          <cell r="AG1225">
            <v>0.55910000000000004</v>
          </cell>
        </row>
        <row r="1226">
          <cell r="C1226">
            <v>4478</v>
          </cell>
          <cell r="D1226" t="str">
            <v>Stratton Elementary</v>
          </cell>
          <cell r="E1226">
            <v>61</v>
          </cell>
          <cell r="F1226">
            <v>0</v>
          </cell>
          <cell r="G1226">
            <v>64</v>
          </cell>
          <cell r="H1226">
            <v>68</v>
          </cell>
          <cell r="I1226">
            <v>68</v>
          </cell>
          <cell r="J1226">
            <v>69</v>
          </cell>
          <cell r="K1226">
            <v>0</v>
          </cell>
          <cell r="L1226">
            <v>0</v>
          </cell>
          <cell r="M1226">
            <v>0</v>
          </cell>
          <cell r="N1226">
            <v>0</v>
          </cell>
          <cell r="O1226">
            <v>0</v>
          </cell>
          <cell r="P1226">
            <v>0</v>
          </cell>
          <cell r="Q1226">
            <v>0</v>
          </cell>
          <cell r="R1226">
            <v>0</v>
          </cell>
          <cell r="S1226">
            <v>31</v>
          </cell>
          <cell r="T1226" t="str">
            <v>No Students</v>
          </cell>
          <cell r="U1226">
            <v>51</v>
          </cell>
          <cell r="V1226">
            <v>45</v>
          </cell>
          <cell r="W1226">
            <v>40</v>
          </cell>
          <cell r="X1226">
            <v>49</v>
          </cell>
          <cell r="Y1226" t="str">
            <v>No Students</v>
          </cell>
          <cell r="Z1226" t="str">
            <v>No Students</v>
          </cell>
          <cell r="AA1226" t="str">
            <v>No Students</v>
          </cell>
          <cell r="AB1226" t="str">
            <v>No Students</v>
          </cell>
          <cell r="AC1226" t="str">
            <v>No Students</v>
          </cell>
          <cell r="AD1226" t="str">
            <v>No Students</v>
          </cell>
          <cell r="AE1226" t="str">
            <v>No Students</v>
          </cell>
          <cell r="AF1226" t="str">
            <v>No Students</v>
          </cell>
          <cell r="AG1226">
            <v>0.65449999999999997</v>
          </cell>
        </row>
        <row r="1227">
          <cell r="C1227">
            <v>4036</v>
          </cell>
          <cell r="D1227" t="str">
            <v>Lake Spokane Elementary</v>
          </cell>
          <cell r="E1227">
            <v>71</v>
          </cell>
          <cell r="F1227">
            <v>0</v>
          </cell>
          <cell r="G1227">
            <v>87</v>
          </cell>
          <cell r="H1227">
            <v>73</v>
          </cell>
          <cell r="I1227">
            <v>69</v>
          </cell>
          <cell r="J1227">
            <v>69</v>
          </cell>
          <cell r="K1227">
            <v>80</v>
          </cell>
          <cell r="L1227">
            <v>0</v>
          </cell>
          <cell r="M1227">
            <v>0</v>
          </cell>
          <cell r="N1227">
            <v>0</v>
          </cell>
          <cell r="O1227">
            <v>0</v>
          </cell>
          <cell r="P1227">
            <v>0</v>
          </cell>
          <cell r="Q1227">
            <v>0</v>
          </cell>
          <cell r="R1227">
            <v>0</v>
          </cell>
          <cell r="S1227">
            <v>28</v>
          </cell>
          <cell r="T1227" t="str">
            <v>No Students</v>
          </cell>
          <cell r="U1227">
            <v>32</v>
          </cell>
          <cell r="V1227">
            <v>24</v>
          </cell>
          <cell r="W1227">
            <v>32</v>
          </cell>
          <cell r="X1227">
            <v>22</v>
          </cell>
          <cell r="Y1227">
            <v>36</v>
          </cell>
          <cell r="Z1227" t="str">
            <v>No Students</v>
          </cell>
          <cell r="AA1227" t="str">
            <v>No Students</v>
          </cell>
          <cell r="AB1227" t="str">
            <v>No Students</v>
          </cell>
          <cell r="AC1227" t="str">
            <v>No Students</v>
          </cell>
          <cell r="AD1227" t="str">
            <v>No Students</v>
          </cell>
          <cell r="AE1227" t="str">
            <v>No Students</v>
          </cell>
          <cell r="AF1227" t="str">
            <v>No Students</v>
          </cell>
          <cell r="AG1227">
            <v>0.38750000000000001</v>
          </cell>
        </row>
        <row r="1228">
          <cell r="C1228">
            <v>4333</v>
          </cell>
          <cell r="D1228" t="str">
            <v>Lakeside High School</v>
          </cell>
          <cell r="E1228">
            <v>0</v>
          </cell>
          <cell r="F1228">
            <v>0</v>
          </cell>
          <cell r="G1228">
            <v>0</v>
          </cell>
          <cell r="H1228">
            <v>0</v>
          </cell>
          <cell r="I1228">
            <v>0</v>
          </cell>
          <cell r="J1228">
            <v>0</v>
          </cell>
          <cell r="K1228">
            <v>0</v>
          </cell>
          <cell r="L1228">
            <v>0</v>
          </cell>
          <cell r="M1228">
            <v>0</v>
          </cell>
          <cell r="N1228">
            <v>0</v>
          </cell>
          <cell r="O1228">
            <v>126</v>
          </cell>
          <cell r="P1228">
            <v>122</v>
          </cell>
          <cell r="Q1228">
            <v>121</v>
          </cell>
          <cell r="R1228">
            <v>120</v>
          </cell>
          <cell r="S1228" t="str">
            <v>No Students</v>
          </cell>
          <cell r="T1228" t="str">
            <v>No Students</v>
          </cell>
          <cell r="U1228" t="str">
            <v>No Students</v>
          </cell>
          <cell r="V1228" t="str">
            <v>No Students</v>
          </cell>
          <cell r="W1228" t="str">
            <v>No Students</v>
          </cell>
          <cell r="X1228" t="str">
            <v>No Students</v>
          </cell>
          <cell r="Y1228" t="str">
            <v>No Students</v>
          </cell>
          <cell r="Z1228" t="str">
            <v>No Students</v>
          </cell>
          <cell r="AA1228" t="str">
            <v>No Students</v>
          </cell>
          <cell r="AB1228" t="str">
            <v>No Students</v>
          </cell>
          <cell r="AC1228">
            <v>33</v>
          </cell>
          <cell r="AD1228">
            <v>37</v>
          </cell>
          <cell r="AE1228">
            <v>22</v>
          </cell>
          <cell r="AF1228">
            <v>27</v>
          </cell>
          <cell r="AG1228">
            <v>0.24340000000000001</v>
          </cell>
        </row>
        <row r="1229">
          <cell r="C1229">
            <v>4521</v>
          </cell>
          <cell r="D1229" t="str">
            <v>Lakeside Middle School</v>
          </cell>
          <cell r="E1229">
            <v>0</v>
          </cell>
          <cell r="F1229">
            <v>0</v>
          </cell>
          <cell r="G1229">
            <v>0</v>
          </cell>
          <cell r="H1229">
            <v>0</v>
          </cell>
          <cell r="I1229">
            <v>0</v>
          </cell>
          <cell r="J1229">
            <v>0</v>
          </cell>
          <cell r="K1229">
            <v>0</v>
          </cell>
          <cell r="L1229">
            <v>102</v>
          </cell>
          <cell r="M1229">
            <v>98</v>
          </cell>
          <cell r="N1229">
            <v>122</v>
          </cell>
          <cell r="O1229">
            <v>0</v>
          </cell>
          <cell r="P1229">
            <v>0</v>
          </cell>
          <cell r="Q1229">
            <v>0</v>
          </cell>
          <cell r="R1229">
            <v>0</v>
          </cell>
          <cell r="S1229" t="str">
            <v>No Students</v>
          </cell>
          <cell r="T1229" t="str">
            <v>No Students</v>
          </cell>
          <cell r="U1229" t="str">
            <v>No Students</v>
          </cell>
          <cell r="V1229" t="str">
            <v>No Students</v>
          </cell>
          <cell r="W1229" t="str">
            <v>No Students</v>
          </cell>
          <cell r="X1229" t="str">
            <v>No Students</v>
          </cell>
          <cell r="Y1229" t="str">
            <v>No Students</v>
          </cell>
          <cell r="Z1229">
            <v>35</v>
          </cell>
          <cell r="AA1229">
            <v>28</v>
          </cell>
          <cell r="AB1229">
            <v>35</v>
          </cell>
          <cell r="AC1229" t="str">
            <v>No Students</v>
          </cell>
          <cell r="AD1229" t="str">
            <v>No Students</v>
          </cell>
          <cell r="AE1229" t="str">
            <v>No Students</v>
          </cell>
          <cell r="AF1229" t="str">
            <v>No Students</v>
          </cell>
          <cell r="AG1229">
            <v>0.30430000000000001</v>
          </cell>
        </row>
        <row r="1230">
          <cell r="C1230">
            <v>2341</v>
          </cell>
          <cell r="D1230" t="str">
            <v>Nine Mile Falls Elementary</v>
          </cell>
          <cell r="E1230">
            <v>25</v>
          </cell>
          <cell r="F1230">
            <v>0</v>
          </cell>
          <cell r="G1230">
            <v>19</v>
          </cell>
          <cell r="H1230">
            <v>25</v>
          </cell>
          <cell r="I1230">
            <v>31</v>
          </cell>
          <cell r="J1230">
            <v>19</v>
          </cell>
          <cell r="K1230">
            <v>30</v>
          </cell>
          <cell r="L1230">
            <v>0</v>
          </cell>
          <cell r="M1230">
            <v>0</v>
          </cell>
          <cell r="N1230">
            <v>0</v>
          </cell>
          <cell r="O1230">
            <v>0</v>
          </cell>
          <cell r="P1230">
            <v>0</v>
          </cell>
          <cell r="Q1230">
            <v>0</v>
          </cell>
          <cell r="R1230">
            <v>0</v>
          </cell>
          <cell r="S1230" t="str">
            <v>N&lt;10</v>
          </cell>
          <cell r="T1230" t="str">
            <v>No Students</v>
          </cell>
          <cell r="U1230" t="str">
            <v>N&lt;10</v>
          </cell>
          <cell r="V1230" t="str">
            <v>N&lt;10</v>
          </cell>
          <cell r="W1230" t="str">
            <v>N&lt;10</v>
          </cell>
          <cell r="X1230" t="str">
            <v>N&lt;10</v>
          </cell>
          <cell r="Y1230" t="str">
            <v>N&lt;10</v>
          </cell>
          <cell r="Z1230" t="str">
            <v>No Students</v>
          </cell>
          <cell r="AA1230" t="str">
            <v>No Students</v>
          </cell>
          <cell r="AB1230" t="str">
            <v>No Students</v>
          </cell>
          <cell r="AC1230" t="str">
            <v>No Students</v>
          </cell>
          <cell r="AD1230" t="str">
            <v>No Students</v>
          </cell>
          <cell r="AE1230" t="str">
            <v>No Students</v>
          </cell>
          <cell r="AF1230" t="str">
            <v>No Students</v>
          </cell>
          <cell r="AG1230">
            <v>0.29530000000000001</v>
          </cell>
        </row>
        <row r="1231">
          <cell r="C1231">
            <v>5417</v>
          </cell>
          <cell r="D1231" t="str">
            <v>Re-Engagement School (Nine Mile Falls)</v>
          </cell>
          <cell r="E1231">
            <v>0</v>
          </cell>
          <cell r="F1231">
            <v>0</v>
          </cell>
          <cell r="G1231">
            <v>0</v>
          </cell>
          <cell r="H1231">
            <v>0</v>
          </cell>
          <cell r="I1231">
            <v>0</v>
          </cell>
          <cell r="J1231">
            <v>0</v>
          </cell>
          <cell r="K1231">
            <v>0</v>
          </cell>
          <cell r="L1231">
            <v>0</v>
          </cell>
          <cell r="M1231">
            <v>0</v>
          </cell>
          <cell r="N1231">
            <v>0</v>
          </cell>
          <cell r="O1231">
            <v>0</v>
          </cell>
          <cell r="P1231">
            <v>0</v>
          </cell>
          <cell r="Q1231">
            <v>3</v>
          </cell>
          <cell r="R1231">
            <v>0</v>
          </cell>
          <cell r="S1231" t="str">
            <v>No Students</v>
          </cell>
          <cell r="T1231" t="str">
            <v>No Students</v>
          </cell>
          <cell r="U1231" t="str">
            <v>No Students</v>
          </cell>
          <cell r="V1231" t="str">
            <v>No Students</v>
          </cell>
          <cell r="W1231" t="str">
            <v>No Students</v>
          </cell>
          <cell r="X1231" t="str">
            <v>No Students</v>
          </cell>
          <cell r="Y1231" t="str">
            <v>No Students</v>
          </cell>
          <cell r="Z1231" t="str">
            <v>No Students</v>
          </cell>
          <cell r="AA1231" t="str">
            <v>No Students</v>
          </cell>
          <cell r="AB1231" t="str">
            <v>No Students</v>
          </cell>
          <cell r="AC1231" t="str">
            <v>No Students</v>
          </cell>
          <cell r="AD1231" t="str">
            <v>No Students</v>
          </cell>
          <cell r="AE1231" t="str">
            <v>N&lt;10</v>
          </cell>
          <cell r="AF1231" t="str">
            <v>No Students</v>
          </cell>
          <cell r="AG1231">
            <v>0.66669999999999996</v>
          </cell>
        </row>
        <row r="1232">
          <cell r="C1232">
            <v>4428</v>
          </cell>
          <cell r="D1232" t="str">
            <v>Everson Elementary</v>
          </cell>
          <cell r="E1232">
            <v>34</v>
          </cell>
          <cell r="F1232">
            <v>0</v>
          </cell>
          <cell r="G1232">
            <v>41</v>
          </cell>
          <cell r="H1232">
            <v>51</v>
          </cell>
          <cell r="I1232">
            <v>56</v>
          </cell>
          <cell r="J1232">
            <v>39</v>
          </cell>
          <cell r="K1232">
            <v>50</v>
          </cell>
          <cell r="L1232">
            <v>0</v>
          </cell>
          <cell r="M1232">
            <v>0</v>
          </cell>
          <cell r="N1232">
            <v>0</v>
          </cell>
          <cell r="O1232">
            <v>0</v>
          </cell>
          <cell r="P1232">
            <v>0</v>
          </cell>
          <cell r="Q1232">
            <v>0</v>
          </cell>
          <cell r="R1232">
            <v>0</v>
          </cell>
          <cell r="S1232">
            <v>19</v>
          </cell>
          <cell r="T1232" t="str">
            <v>No Students</v>
          </cell>
          <cell r="U1232">
            <v>25</v>
          </cell>
          <cell r="V1232">
            <v>32</v>
          </cell>
          <cell r="W1232">
            <v>33</v>
          </cell>
          <cell r="X1232">
            <v>28</v>
          </cell>
          <cell r="Y1232">
            <v>35</v>
          </cell>
          <cell r="Z1232" t="str">
            <v>No Students</v>
          </cell>
          <cell r="AA1232" t="str">
            <v>No Students</v>
          </cell>
          <cell r="AB1232" t="str">
            <v>No Students</v>
          </cell>
          <cell r="AC1232" t="str">
            <v>No Students</v>
          </cell>
          <cell r="AD1232" t="str">
            <v>No Students</v>
          </cell>
          <cell r="AE1232" t="str">
            <v>No Students</v>
          </cell>
          <cell r="AF1232" t="str">
            <v>No Students</v>
          </cell>
          <cell r="AG1232">
            <v>0.63470000000000004</v>
          </cell>
        </row>
        <row r="1233">
          <cell r="C1233">
            <v>4525</v>
          </cell>
          <cell r="D1233" t="str">
            <v>Nooksack Elementary</v>
          </cell>
          <cell r="E1233">
            <v>45</v>
          </cell>
          <cell r="F1233">
            <v>0</v>
          </cell>
          <cell r="G1233">
            <v>83</v>
          </cell>
          <cell r="H1233">
            <v>54</v>
          </cell>
          <cell r="I1233">
            <v>59</v>
          </cell>
          <cell r="J1233">
            <v>50</v>
          </cell>
          <cell r="K1233">
            <v>63</v>
          </cell>
          <cell r="L1233">
            <v>0</v>
          </cell>
          <cell r="M1233">
            <v>0</v>
          </cell>
          <cell r="N1233">
            <v>0</v>
          </cell>
          <cell r="O1233">
            <v>0</v>
          </cell>
          <cell r="P1233">
            <v>0</v>
          </cell>
          <cell r="Q1233">
            <v>0</v>
          </cell>
          <cell r="R1233">
            <v>0</v>
          </cell>
          <cell r="S1233">
            <v>22</v>
          </cell>
          <cell r="T1233" t="str">
            <v>No Students</v>
          </cell>
          <cell r="U1233">
            <v>44</v>
          </cell>
          <cell r="V1233">
            <v>30</v>
          </cell>
          <cell r="W1233">
            <v>36</v>
          </cell>
          <cell r="X1233">
            <v>24</v>
          </cell>
          <cell r="Y1233">
            <v>42</v>
          </cell>
          <cell r="Z1233" t="str">
            <v>No Students</v>
          </cell>
          <cell r="AA1233" t="str">
            <v>No Students</v>
          </cell>
          <cell r="AB1233" t="str">
            <v>No Students</v>
          </cell>
          <cell r="AC1233" t="str">
            <v>No Students</v>
          </cell>
          <cell r="AD1233" t="str">
            <v>No Students</v>
          </cell>
          <cell r="AE1233" t="str">
            <v>No Students</v>
          </cell>
          <cell r="AF1233" t="str">
            <v>No Students</v>
          </cell>
          <cell r="AG1233">
            <v>0.55930000000000002</v>
          </cell>
        </row>
        <row r="1234">
          <cell r="C1234">
            <v>5554</v>
          </cell>
          <cell r="D1234" t="str">
            <v>Nooksack Reengagement</v>
          </cell>
          <cell r="E1234">
            <v>0</v>
          </cell>
          <cell r="F1234">
            <v>0</v>
          </cell>
          <cell r="G1234">
            <v>0</v>
          </cell>
          <cell r="H1234">
            <v>0</v>
          </cell>
          <cell r="I1234">
            <v>0</v>
          </cell>
          <cell r="J1234">
            <v>0</v>
          </cell>
          <cell r="K1234">
            <v>0</v>
          </cell>
          <cell r="L1234">
            <v>0</v>
          </cell>
          <cell r="M1234">
            <v>0</v>
          </cell>
          <cell r="N1234">
            <v>0</v>
          </cell>
          <cell r="O1234">
            <v>0</v>
          </cell>
          <cell r="P1234">
            <v>0</v>
          </cell>
          <cell r="Q1234">
            <v>1</v>
          </cell>
          <cell r="R1234">
            <v>5</v>
          </cell>
          <cell r="S1234" t="str">
            <v>No Students</v>
          </cell>
          <cell r="T1234" t="str">
            <v>No Students</v>
          </cell>
          <cell r="U1234" t="str">
            <v>No Students</v>
          </cell>
          <cell r="V1234" t="str">
            <v>No Students</v>
          </cell>
          <cell r="W1234" t="str">
            <v>No Students</v>
          </cell>
          <cell r="X1234" t="str">
            <v>No Students</v>
          </cell>
          <cell r="Y1234" t="str">
            <v>No Students</v>
          </cell>
          <cell r="Z1234" t="str">
            <v>No Students</v>
          </cell>
          <cell r="AA1234" t="str">
            <v>No Students</v>
          </cell>
          <cell r="AB1234" t="str">
            <v>No Students</v>
          </cell>
          <cell r="AC1234" t="str">
            <v>No Students</v>
          </cell>
          <cell r="AD1234" t="str">
            <v>No Students</v>
          </cell>
          <cell r="AE1234" t="str">
            <v>N&lt;10</v>
          </cell>
          <cell r="AF1234" t="str">
            <v>N&lt;10</v>
          </cell>
          <cell r="AG1234">
            <v>0.66669999999999996</v>
          </cell>
        </row>
        <row r="1235">
          <cell r="C1235">
            <v>2459</v>
          </cell>
          <cell r="D1235" t="str">
            <v>Nooksack Valley High School</v>
          </cell>
          <cell r="E1235">
            <v>0</v>
          </cell>
          <cell r="F1235">
            <v>0</v>
          </cell>
          <cell r="G1235">
            <v>0</v>
          </cell>
          <cell r="H1235">
            <v>0</v>
          </cell>
          <cell r="I1235">
            <v>0</v>
          </cell>
          <cell r="J1235">
            <v>0</v>
          </cell>
          <cell r="K1235">
            <v>0</v>
          </cell>
          <cell r="L1235">
            <v>0</v>
          </cell>
          <cell r="M1235">
            <v>0</v>
          </cell>
          <cell r="N1235">
            <v>0</v>
          </cell>
          <cell r="O1235">
            <v>154</v>
          </cell>
          <cell r="P1235">
            <v>138</v>
          </cell>
          <cell r="Q1235">
            <v>108</v>
          </cell>
          <cell r="R1235">
            <v>113</v>
          </cell>
          <cell r="S1235" t="str">
            <v>No Students</v>
          </cell>
          <cell r="T1235" t="str">
            <v>No Students</v>
          </cell>
          <cell r="U1235" t="str">
            <v>No Students</v>
          </cell>
          <cell r="V1235" t="str">
            <v>No Students</v>
          </cell>
          <cell r="W1235" t="str">
            <v>No Students</v>
          </cell>
          <cell r="X1235" t="str">
            <v>No Students</v>
          </cell>
          <cell r="Y1235" t="str">
            <v>No Students</v>
          </cell>
          <cell r="Z1235" t="str">
            <v>No Students</v>
          </cell>
          <cell r="AA1235" t="str">
            <v>No Students</v>
          </cell>
          <cell r="AB1235" t="str">
            <v>No Students</v>
          </cell>
          <cell r="AC1235">
            <v>85</v>
          </cell>
          <cell r="AD1235">
            <v>84</v>
          </cell>
          <cell r="AE1235">
            <v>62</v>
          </cell>
          <cell r="AF1235">
            <v>59</v>
          </cell>
          <cell r="AG1235">
            <v>0.56530000000000002</v>
          </cell>
        </row>
        <row r="1236">
          <cell r="C1236">
            <v>2687</v>
          </cell>
          <cell r="D1236" t="str">
            <v>Nooksack Valley Middle School</v>
          </cell>
          <cell r="E1236">
            <v>0</v>
          </cell>
          <cell r="F1236">
            <v>0</v>
          </cell>
          <cell r="G1236">
            <v>0</v>
          </cell>
          <cell r="H1236">
            <v>0</v>
          </cell>
          <cell r="I1236">
            <v>0</v>
          </cell>
          <cell r="J1236">
            <v>0</v>
          </cell>
          <cell r="K1236">
            <v>0</v>
          </cell>
          <cell r="L1236">
            <v>148</v>
          </cell>
          <cell r="M1236">
            <v>142</v>
          </cell>
          <cell r="N1236">
            <v>129</v>
          </cell>
          <cell r="O1236">
            <v>0</v>
          </cell>
          <cell r="P1236">
            <v>0</v>
          </cell>
          <cell r="Q1236">
            <v>0</v>
          </cell>
          <cell r="R1236">
            <v>0</v>
          </cell>
          <cell r="S1236" t="str">
            <v>No Students</v>
          </cell>
          <cell r="T1236" t="str">
            <v>No Students</v>
          </cell>
          <cell r="U1236" t="str">
            <v>No Students</v>
          </cell>
          <cell r="V1236" t="str">
            <v>No Students</v>
          </cell>
          <cell r="W1236" t="str">
            <v>No Students</v>
          </cell>
          <cell r="X1236" t="str">
            <v>No Students</v>
          </cell>
          <cell r="Y1236" t="str">
            <v>No Students</v>
          </cell>
          <cell r="Z1236">
            <v>89</v>
          </cell>
          <cell r="AA1236">
            <v>85</v>
          </cell>
          <cell r="AB1236">
            <v>79</v>
          </cell>
          <cell r="AC1236" t="str">
            <v>No Students</v>
          </cell>
          <cell r="AD1236" t="str">
            <v>No Students</v>
          </cell>
          <cell r="AE1236" t="str">
            <v>No Students</v>
          </cell>
          <cell r="AF1236" t="str">
            <v>No Students</v>
          </cell>
          <cell r="AG1236">
            <v>0.6038</v>
          </cell>
        </row>
        <row r="1237">
          <cell r="C1237">
            <v>2489</v>
          </cell>
          <cell r="D1237" t="str">
            <v>Sumas Elementary</v>
          </cell>
          <cell r="E1237">
            <v>49</v>
          </cell>
          <cell r="F1237">
            <v>0</v>
          </cell>
          <cell r="G1237">
            <v>44</v>
          </cell>
          <cell r="H1237">
            <v>47</v>
          </cell>
          <cell r="I1237">
            <v>50</v>
          </cell>
          <cell r="J1237">
            <v>46</v>
          </cell>
          <cell r="K1237">
            <v>47</v>
          </cell>
          <cell r="L1237">
            <v>0</v>
          </cell>
          <cell r="M1237">
            <v>0</v>
          </cell>
          <cell r="N1237">
            <v>0</v>
          </cell>
          <cell r="O1237">
            <v>0</v>
          </cell>
          <cell r="P1237">
            <v>0</v>
          </cell>
          <cell r="Q1237">
            <v>0</v>
          </cell>
          <cell r="R1237">
            <v>0</v>
          </cell>
          <cell r="S1237">
            <v>27</v>
          </cell>
          <cell r="T1237" t="str">
            <v>No Students</v>
          </cell>
          <cell r="U1237">
            <v>28</v>
          </cell>
          <cell r="V1237">
            <v>37</v>
          </cell>
          <cell r="W1237">
            <v>31</v>
          </cell>
          <cell r="X1237">
            <v>28</v>
          </cell>
          <cell r="Y1237">
            <v>29</v>
          </cell>
          <cell r="Z1237" t="str">
            <v>No Students</v>
          </cell>
          <cell r="AA1237" t="str">
            <v>No Students</v>
          </cell>
          <cell r="AB1237" t="str">
            <v>No Students</v>
          </cell>
          <cell r="AC1237" t="str">
            <v>No Students</v>
          </cell>
          <cell r="AD1237" t="str">
            <v>No Students</v>
          </cell>
          <cell r="AE1237" t="str">
            <v>No Students</v>
          </cell>
          <cell r="AF1237" t="str">
            <v>No Students</v>
          </cell>
          <cell r="AG1237">
            <v>0.63600000000000001</v>
          </cell>
        </row>
        <row r="1238">
          <cell r="C1238">
            <v>3788</v>
          </cell>
          <cell r="D1238" t="str">
            <v>North Beach Junior High School</v>
          </cell>
          <cell r="E1238">
            <v>0</v>
          </cell>
          <cell r="F1238">
            <v>0</v>
          </cell>
          <cell r="G1238">
            <v>0</v>
          </cell>
          <cell r="H1238">
            <v>0</v>
          </cell>
          <cell r="I1238">
            <v>0</v>
          </cell>
          <cell r="J1238">
            <v>0</v>
          </cell>
          <cell r="K1238">
            <v>0</v>
          </cell>
          <cell r="L1238">
            <v>39</v>
          </cell>
          <cell r="M1238">
            <v>62</v>
          </cell>
          <cell r="N1238">
            <v>61</v>
          </cell>
          <cell r="O1238">
            <v>0</v>
          </cell>
          <cell r="P1238">
            <v>0</v>
          </cell>
          <cell r="Q1238">
            <v>0</v>
          </cell>
          <cell r="R1238">
            <v>0</v>
          </cell>
          <cell r="S1238" t="str">
            <v>No Students</v>
          </cell>
          <cell r="T1238" t="str">
            <v>No Students</v>
          </cell>
          <cell r="U1238" t="str">
            <v>No Students</v>
          </cell>
          <cell r="V1238" t="str">
            <v>No Students</v>
          </cell>
          <cell r="W1238" t="str">
            <v>No Students</v>
          </cell>
          <cell r="X1238" t="str">
            <v>No Students</v>
          </cell>
          <cell r="Y1238" t="str">
            <v>No Students</v>
          </cell>
          <cell r="Z1238">
            <v>34</v>
          </cell>
          <cell r="AA1238">
            <v>50</v>
          </cell>
          <cell r="AB1238">
            <v>40</v>
          </cell>
          <cell r="AC1238" t="str">
            <v>No Students</v>
          </cell>
          <cell r="AD1238" t="str">
            <v>No Students</v>
          </cell>
          <cell r="AE1238" t="str">
            <v>No Students</v>
          </cell>
          <cell r="AF1238" t="str">
            <v>No Students</v>
          </cell>
          <cell r="AG1238">
            <v>0.76539999999999997</v>
          </cell>
        </row>
        <row r="1239">
          <cell r="C1239">
            <v>2728</v>
          </cell>
          <cell r="D1239" t="str">
            <v>North Beach Senior High School</v>
          </cell>
          <cell r="E1239">
            <v>0</v>
          </cell>
          <cell r="F1239">
            <v>0</v>
          </cell>
          <cell r="G1239">
            <v>0</v>
          </cell>
          <cell r="H1239">
            <v>0</v>
          </cell>
          <cell r="I1239">
            <v>0</v>
          </cell>
          <cell r="J1239">
            <v>0</v>
          </cell>
          <cell r="K1239">
            <v>0</v>
          </cell>
          <cell r="L1239">
            <v>0</v>
          </cell>
          <cell r="M1239">
            <v>0</v>
          </cell>
          <cell r="N1239">
            <v>0</v>
          </cell>
          <cell r="O1239">
            <v>44</v>
          </cell>
          <cell r="P1239">
            <v>46</v>
          </cell>
          <cell r="Q1239">
            <v>47</v>
          </cell>
          <cell r="R1239">
            <v>42</v>
          </cell>
          <cell r="S1239" t="str">
            <v>No Students</v>
          </cell>
          <cell r="T1239" t="str">
            <v>No Students</v>
          </cell>
          <cell r="U1239" t="str">
            <v>No Students</v>
          </cell>
          <cell r="V1239" t="str">
            <v>No Students</v>
          </cell>
          <cell r="W1239" t="str">
            <v>No Students</v>
          </cell>
          <cell r="X1239" t="str">
            <v>No Students</v>
          </cell>
          <cell r="Y1239" t="str">
            <v>No Students</v>
          </cell>
          <cell r="Z1239" t="str">
            <v>No Students</v>
          </cell>
          <cell r="AA1239" t="str">
            <v>No Students</v>
          </cell>
          <cell r="AB1239" t="str">
            <v>No Students</v>
          </cell>
          <cell r="AC1239">
            <v>26</v>
          </cell>
          <cell r="AD1239">
            <v>27</v>
          </cell>
          <cell r="AE1239">
            <v>25</v>
          </cell>
          <cell r="AF1239">
            <v>28</v>
          </cell>
          <cell r="AG1239">
            <v>0.59219999999999995</v>
          </cell>
        </row>
        <row r="1240">
          <cell r="C1240">
            <v>3787</v>
          </cell>
          <cell r="D1240" t="str">
            <v>Ocean Shores Elementary</v>
          </cell>
          <cell r="E1240">
            <v>40</v>
          </cell>
          <cell r="F1240">
            <v>1</v>
          </cell>
          <cell r="G1240">
            <v>36</v>
          </cell>
          <cell r="H1240">
            <v>34</v>
          </cell>
          <cell r="I1240">
            <v>27</v>
          </cell>
          <cell r="J1240">
            <v>39</v>
          </cell>
          <cell r="K1240">
            <v>40</v>
          </cell>
          <cell r="L1240">
            <v>0</v>
          </cell>
          <cell r="M1240">
            <v>0</v>
          </cell>
          <cell r="N1240">
            <v>0</v>
          </cell>
          <cell r="O1240">
            <v>0</v>
          </cell>
          <cell r="P1240">
            <v>0</v>
          </cell>
          <cell r="Q1240">
            <v>0</v>
          </cell>
          <cell r="R1240">
            <v>0</v>
          </cell>
          <cell r="S1240">
            <v>27</v>
          </cell>
          <cell r="T1240" t="str">
            <v>N&lt;10</v>
          </cell>
          <cell r="U1240">
            <v>25</v>
          </cell>
          <cell r="V1240">
            <v>28</v>
          </cell>
          <cell r="W1240">
            <v>16</v>
          </cell>
          <cell r="X1240">
            <v>30</v>
          </cell>
          <cell r="Y1240">
            <v>27</v>
          </cell>
          <cell r="Z1240" t="str">
            <v>No Students</v>
          </cell>
          <cell r="AA1240" t="str">
            <v>No Students</v>
          </cell>
          <cell r="AB1240" t="str">
            <v>No Students</v>
          </cell>
          <cell r="AC1240" t="str">
            <v>No Students</v>
          </cell>
          <cell r="AD1240" t="str">
            <v>No Students</v>
          </cell>
          <cell r="AE1240" t="str">
            <v>No Students</v>
          </cell>
          <cell r="AF1240" t="str">
            <v>No Students</v>
          </cell>
          <cell r="AG1240">
            <v>0.7097</v>
          </cell>
        </row>
        <row r="1241">
          <cell r="C1241">
            <v>3155</v>
          </cell>
          <cell r="D1241" t="str">
            <v>Pacific Beach Elementary School</v>
          </cell>
          <cell r="E1241">
            <v>18</v>
          </cell>
          <cell r="F1241">
            <v>0</v>
          </cell>
          <cell r="G1241">
            <v>20</v>
          </cell>
          <cell r="H1241">
            <v>16</v>
          </cell>
          <cell r="I1241">
            <v>11</v>
          </cell>
          <cell r="J1241">
            <v>15</v>
          </cell>
          <cell r="K1241">
            <v>20</v>
          </cell>
          <cell r="L1241">
            <v>0</v>
          </cell>
          <cell r="M1241">
            <v>0</v>
          </cell>
          <cell r="N1241">
            <v>0</v>
          </cell>
          <cell r="O1241">
            <v>0</v>
          </cell>
          <cell r="P1241">
            <v>0</v>
          </cell>
          <cell r="Q1241">
            <v>0</v>
          </cell>
          <cell r="R1241">
            <v>0</v>
          </cell>
          <cell r="S1241">
            <v>11</v>
          </cell>
          <cell r="T1241" t="str">
            <v>No Students</v>
          </cell>
          <cell r="U1241">
            <v>18</v>
          </cell>
          <cell r="V1241">
            <v>15</v>
          </cell>
          <cell r="W1241">
            <v>10</v>
          </cell>
          <cell r="X1241">
            <v>12</v>
          </cell>
          <cell r="Y1241">
            <v>18</v>
          </cell>
          <cell r="Z1241" t="str">
            <v>No Students</v>
          </cell>
          <cell r="AA1241" t="str">
            <v>No Students</v>
          </cell>
          <cell r="AB1241" t="str">
            <v>No Students</v>
          </cell>
          <cell r="AC1241" t="str">
            <v>No Students</v>
          </cell>
          <cell r="AD1241" t="str">
            <v>No Students</v>
          </cell>
          <cell r="AE1241" t="str">
            <v>No Students</v>
          </cell>
          <cell r="AF1241" t="str">
            <v>No Students</v>
          </cell>
          <cell r="AG1241">
            <v>0.84</v>
          </cell>
        </row>
        <row r="1242">
          <cell r="C1242">
            <v>3325</v>
          </cell>
          <cell r="D1242" t="str">
            <v>Basin City Elem</v>
          </cell>
          <cell r="E1242">
            <v>62</v>
          </cell>
          <cell r="F1242">
            <v>0</v>
          </cell>
          <cell r="G1242">
            <v>46</v>
          </cell>
          <cell r="H1242">
            <v>37</v>
          </cell>
          <cell r="I1242">
            <v>47</v>
          </cell>
          <cell r="J1242">
            <v>47</v>
          </cell>
          <cell r="K1242">
            <v>50</v>
          </cell>
          <cell r="L1242">
            <v>47</v>
          </cell>
          <cell r="M1242">
            <v>0</v>
          </cell>
          <cell r="N1242">
            <v>0</v>
          </cell>
          <cell r="O1242">
            <v>0</v>
          </cell>
          <cell r="P1242">
            <v>0</v>
          </cell>
          <cell r="Q1242">
            <v>0</v>
          </cell>
          <cell r="R1242">
            <v>0</v>
          </cell>
          <cell r="S1242">
            <v>34</v>
          </cell>
          <cell r="T1242" t="str">
            <v>No Students</v>
          </cell>
          <cell r="U1242">
            <v>32</v>
          </cell>
          <cell r="V1242">
            <v>28</v>
          </cell>
          <cell r="W1242">
            <v>38</v>
          </cell>
          <cell r="X1242">
            <v>38</v>
          </cell>
          <cell r="Y1242">
            <v>42</v>
          </cell>
          <cell r="Z1242">
            <v>37</v>
          </cell>
          <cell r="AA1242" t="str">
            <v>No Students</v>
          </cell>
          <cell r="AB1242" t="str">
            <v>No Students</v>
          </cell>
          <cell r="AC1242" t="str">
            <v>No Students</v>
          </cell>
          <cell r="AD1242" t="str">
            <v>No Students</v>
          </cell>
          <cell r="AE1242" t="str">
            <v>No Students</v>
          </cell>
          <cell r="AF1242" t="str">
            <v>No Students</v>
          </cell>
          <cell r="AG1242">
            <v>0.74109999999999998</v>
          </cell>
        </row>
        <row r="1243">
          <cell r="C1243">
            <v>2918</v>
          </cell>
          <cell r="D1243" t="str">
            <v>Connell Elem</v>
          </cell>
          <cell r="E1243">
            <v>69</v>
          </cell>
          <cell r="F1243">
            <v>0</v>
          </cell>
          <cell r="G1243">
            <v>63</v>
          </cell>
          <cell r="H1243">
            <v>63</v>
          </cell>
          <cell r="I1243">
            <v>60</v>
          </cell>
          <cell r="J1243">
            <v>89</v>
          </cell>
          <cell r="K1243">
            <v>78</v>
          </cell>
          <cell r="L1243">
            <v>83</v>
          </cell>
          <cell r="M1243">
            <v>0</v>
          </cell>
          <cell r="N1243">
            <v>0</v>
          </cell>
          <cell r="O1243">
            <v>0</v>
          </cell>
          <cell r="P1243">
            <v>0</v>
          </cell>
          <cell r="Q1243">
            <v>0</v>
          </cell>
          <cell r="R1243">
            <v>0</v>
          </cell>
          <cell r="S1243">
            <v>41</v>
          </cell>
          <cell r="T1243" t="str">
            <v>No Students</v>
          </cell>
          <cell r="U1243">
            <v>47</v>
          </cell>
          <cell r="V1243">
            <v>51</v>
          </cell>
          <cell r="W1243">
            <v>45</v>
          </cell>
          <cell r="X1243">
            <v>76</v>
          </cell>
          <cell r="Y1243">
            <v>64</v>
          </cell>
          <cell r="Z1243">
            <v>65</v>
          </cell>
          <cell r="AA1243" t="str">
            <v>No Students</v>
          </cell>
          <cell r="AB1243" t="str">
            <v>No Students</v>
          </cell>
          <cell r="AC1243" t="str">
            <v>No Students</v>
          </cell>
          <cell r="AD1243" t="str">
            <v>No Students</v>
          </cell>
          <cell r="AE1243" t="str">
            <v>No Students</v>
          </cell>
          <cell r="AF1243" t="str">
            <v>No Students</v>
          </cell>
          <cell r="AG1243">
            <v>0.77029999999999998</v>
          </cell>
        </row>
        <row r="1244">
          <cell r="C1244">
            <v>3272</v>
          </cell>
          <cell r="D1244" t="str">
            <v>Connell High School</v>
          </cell>
          <cell r="E1244">
            <v>0</v>
          </cell>
          <cell r="F1244">
            <v>0</v>
          </cell>
          <cell r="G1244">
            <v>0</v>
          </cell>
          <cell r="H1244">
            <v>0</v>
          </cell>
          <cell r="I1244">
            <v>0</v>
          </cell>
          <cell r="J1244">
            <v>0</v>
          </cell>
          <cell r="K1244">
            <v>0</v>
          </cell>
          <cell r="L1244">
            <v>0</v>
          </cell>
          <cell r="M1244">
            <v>0</v>
          </cell>
          <cell r="N1244">
            <v>0</v>
          </cell>
          <cell r="O1244">
            <v>158</v>
          </cell>
          <cell r="P1244">
            <v>165</v>
          </cell>
          <cell r="Q1244">
            <v>144</v>
          </cell>
          <cell r="R1244">
            <v>144</v>
          </cell>
          <cell r="S1244" t="str">
            <v>No Students</v>
          </cell>
          <cell r="T1244" t="str">
            <v>No Students</v>
          </cell>
          <cell r="U1244" t="str">
            <v>No Students</v>
          </cell>
          <cell r="V1244" t="str">
            <v>No Students</v>
          </cell>
          <cell r="W1244" t="str">
            <v>No Students</v>
          </cell>
          <cell r="X1244" t="str">
            <v>No Students</v>
          </cell>
          <cell r="Y1244" t="str">
            <v>No Students</v>
          </cell>
          <cell r="Z1244" t="str">
            <v>No Students</v>
          </cell>
          <cell r="AA1244" t="str">
            <v>No Students</v>
          </cell>
          <cell r="AB1244" t="str">
            <v>No Students</v>
          </cell>
          <cell r="AC1244">
            <v>112</v>
          </cell>
          <cell r="AD1244">
            <v>124</v>
          </cell>
          <cell r="AE1244">
            <v>104</v>
          </cell>
          <cell r="AF1244">
            <v>101</v>
          </cell>
          <cell r="AG1244">
            <v>0.7218</v>
          </cell>
        </row>
        <row r="1245">
          <cell r="C1245">
            <v>1889</v>
          </cell>
          <cell r="D1245" t="str">
            <v>Connell Preschool</v>
          </cell>
          <cell r="E1245">
            <v>0</v>
          </cell>
          <cell r="F1245">
            <v>0</v>
          </cell>
          <cell r="G1245">
            <v>1</v>
          </cell>
          <cell r="H1245">
            <v>0</v>
          </cell>
          <cell r="I1245">
            <v>0</v>
          </cell>
          <cell r="J1245">
            <v>0</v>
          </cell>
          <cell r="K1245">
            <v>0</v>
          </cell>
          <cell r="L1245">
            <v>0</v>
          </cell>
          <cell r="M1245">
            <v>0</v>
          </cell>
          <cell r="N1245">
            <v>0</v>
          </cell>
          <cell r="O1245">
            <v>0</v>
          </cell>
          <cell r="P1245">
            <v>0</v>
          </cell>
          <cell r="Q1245">
            <v>0</v>
          </cell>
          <cell r="R1245">
            <v>0</v>
          </cell>
          <cell r="S1245" t="str">
            <v>No Students</v>
          </cell>
          <cell r="T1245" t="str">
            <v>No Students</v>
          </cell>
          <cell r="U1245" t="str">
            <v>No Students</v>
          </cell>
          <cell r="V1245" t="str">
            <v>No Students</v>
          </cell>
          <cell r="W1245" t="str">
            <v>No Students</v>
          </cell>
          <cell r="X1245" t="str">
            <v>No Students</v>
          </cell>
          <cell r="Y1245" t="str">
            <v>No Students</v>
          </cell>
          <cell r="Z1245" t="str">
            <v>No Students</v>
          </cell>
          <cell r="AA1245" t="str">
            <v>No Students</v>
          </cell>
          <cell r="AB1245" t="str">
            <v>No Students</v>
          </cell>
          <cell r="AC1245" t="str">
            <v>No Students</v>
          </cell>
          <cell r="AD1245" t="str">
            <v>No Students</v>
          </cell>
          <cell r="AE1245" t="str">
            <v>No Students</v>
          </cell>
          <cell r="AF1245" t="str">
            <v>No Students</v>
          </cell>
          <cell r="AG1245">
            <v>0</v>
          </cell>
        </row>
        <row r="1246">
          <cell r="C1246">
            <v>5499</v>
          </cell>
          <cell r="D1246" t="str">
            <v>CRCC-Open Doors</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t="str">
            <v>No Students</v>
          </cell>
          <cell r="T1246" t="str">
            <v>No Students</v>
          </cell>
          <cell r="U1246" t="str">
            <v>No Students</v>
          </cell>
          <cell r="V1246" t="str">
            <v>No Students</v>
          </cell>
          <cell r="W1246" t="str">
            <v>No Students</v>
          </cell>
          <cell r="X1246" t="str">
            <v>No Students</v>
          </cell>
          <cell r="Y1246" t="str">
            <v>No Students</v>
          </cell>
          <cell r="Z1246" t="str">
            <v>No Students</v>
          </cell>
          <cell r="AA1246" t="str">
            <v>No Students</v>
          </cell>
          <cell r="AB1246" t="str">
            <v>No Students</v>
          </cell>
          <cell r="AC1246" t="str">
            <v>No Students</v>
          </cell>
          <cell r="AD1246" t="str">
            <v>No Students</v>
          </cell>
          <cell r="AE1246" t="str">
            <v>No Students</v>
          </cell>
          <cell r="AF1246" t="str">
            <v>No Students</v>
          </cell>
          <cell r="AG1246" t="str">
            <v>No % for 23-24</v>
          </cell>
        </row>
        <row r="1247">
          <cell r="C1247">
            <v>3086</v>
          </cell>
          <cell r="D1247" t="str">
            <v>Mesa Elem</v>
          </cell>
          <cell r="E1247">
            <v>25</v>
          </cell>
          <cell r="F1247">
            <v>0</v>
          </cell>
          <cell r="G1247">
            <v>31</v>
          </cell>
          <cell r="H1247">
            <v>34</v>
          </cell>
          <cell r="I1247">
            <v>31</v>
          </cell>
          <cell r="J1247">
            <v>30</v>
          </cell>
          <cell r="K1247">
            <v>21</v>
          </cell>
          <cell r="L1247">
            <v>20</v>
          </cell>
          <cell r="M1247">
            <v>0</v>
          </cell>
          <cell r="N1247">
            <v>0</v>
          </cell>
          <cell r="O1247">
            <v>0</v>
          </cell>
          <cell r="P1247">
            <v>0</v>
          </cell>
          <cell r="Q1247">
            <v>0</v>
          </cell>
          <cell r="R1247">
            <v>0</v>
          </cell>
          <cell r="S1247">
            <v>13</v>
          </cell>
          <cell r="T1247" t="str">
            <v>No Students</v>
          </cell>
          <cell r="U1247">
            <v>22</v>
          </cell>
          <cell r="V1247">
            <v>23</v>
          </cell>
          <cell r="W1247">
            <v>26</v>
          </cell>
          <cell r="X1247">
            <v>24</v>
          </cell>
          <cell r="Y1247">
            <v>18</v>
          </cell>
          <cell r="Z1247">
            <v>15</v>
          </cell>
          <cell r="AA1247" t="str">
            <v>No Students</v>
          </cell>
          <cell r="AB1247" t="str">
            <v>No Students</v>
          </cell>
          <cell r="AC1247" t="str">
            <v>No Students</v>
          </cell>
          <cell r="AD1247" t="str">
            <v>No Students</v>
          </cell>
          <cell r="AE1247" t="str">
            <v>No Students</v>
          </cell>
          <cell r="AF1247" t="str">
            <v>No Students</v>
          </cell>
          <cell r="AG1247">
            <v>0.73440000000000005</v>
          </cell>
        </row>
        <row r="1248">
          <cell r="C1248">
            <v>5653</v>
          </cell>
          <cell r="D1248" t="str">
            <v>North Franklin Virtual Academy</v>
          </cell>
          <cell r="E1248">
            <v>1</v>
          </cell>
          <cell r="F1248">
            <v>0</v>
          </cell>
          <cell r="G1248">
            <v>1</v>
          </cell>
          <cell r="H1248">
            <v>1</v>
          </cell>
          <cell r="I1248">
            <v>0</v>
          </cell>
          <cell r="J1248">
            <v>0</v>
          </cell>
          <cell r="K1248">
            <v>3</v>
          </cell>
          <cell r="L1248">
            <v>1</v>
          </cell>
          <cell r="M1248">
            <v>0</v>
          </cell>
          <cell r="N1248">
            <v>4</v>
          </cell>
          <cell r="O1248">
            <v>1</v>
          </cell>
          <cell r="P1248">
            <v>4</v>
          </cell>
          <cell r="Q1248">
            <v>5</v>
          </cell>
          <cell r="R1248">
            <v>12</v>
          </cell>
          <cell r="S1248" t="str">
            <v>N&lt;10</v>
          </cell>
          <cell r="T1248" t="str">
            <v>No Students</v>
          </cell>
          <cell r="U1248" t="str">
            <v>No Students</v>
          </cell>
          <cell r="V1248" t="str">
            <v>No Students</v>
          </cell>
          <cell r="W1248" t="str">
            <v>No Students</v>
          </cell>
          <cell r="X1248" t="str">
            <v>No Students</v>
          </cell>
          <cell r="Y1248" t="str">
            <v>N&lt;10</v>
          </cell>
          <cell r="Z1248" t="str">
            <v>N&lt;10</v>
          </cell>
          <cell r="AA1248" t="str">
            <v>No Students</v>
          </cell>
          <cell r="AB1248" t="str">
            <v>N&lt;10</v>
          </cell>
          <cell r="AC1248" t="str">
            <v>No Students</v>
          </cell>
          <cell r="AD1248" t="str">
            <v>N&lt;10</v>
          </cell>
          <cell r="AE1248" t="str">
            <v>N&lt;10</v>
          </cell>
          <cell r="AF1248" t="str">
            <v>N&lt;10</v>
          </cell>
          <cell r="AG1248">
            <v>0.72729999999999995</v>
          </cell>
        </row>
        <row r="1249">
          <cell r="C1249">
            <v>1754</v>
          </cell>
          <cell r="D1249" t="str">
            <v>Palouse Junction High School</v>
          </cell>
          <cell r="E1249">
            <v>0</v>
          </cell>
          <cell r="F1249">
            <v>0</v>
          </cell>
          <cell r="G1249">
            <v>0</v>
          </cell>
          <cell r="H1249">
            <v>0</v>
          </cell>
          <cell r="I1249">
            <v>0</v>
          </cell>
          <cell r="J1249">
            <v>0</v>
          </cell>
          <cell r="K1249">
            <v>0</v>
          </cell>
          <cell r="L1249">
            <v>0</v>
          </cell>
          <cell r="M1249">
            <v>0</v>
          </cell>
          <cell r="N1249">
            <v>0</v>
          </cell>
          <cell r="O1249">
            <v>2</v>
          </cell>
          <cell r="P1249">
            <v>4</v>
          </cell>
          <cell r="Q1249">
            <v>14</v>
          </cell>
          <cell r="R1249">
            <v>18</v>
          </cell>
          <cell r="S1249" t="str">
            <v>No Students</v>
          </cell>
          <cell r="T1249" t="str">
            <v>No Students</v>
          </cell>
          <cell r="U1249" t="str">
            <v>No Students</v>
          </cell>
          <cell r="V1249" t="str">
            <v>No Students</v>
          </cell>
          <cell r="W1249" t="str">
            <v>No Students</v>
          </cell>
          <cell r="X1249" t="str">
            <v>No Students</v>
          </cell>
          <cell r="Y1249" t="str">
            <v>No Students</v>
          </cell>
          <cell r="Z1249" t="str">
            <v>No Students</v>
          </cell>
          <cell r="AA1249" t="str">
            <v>No Students</v>
          </cell>
          <cell r="AB1249" t="str">
            <v>No Students</v>
          </cell>
          <cell r="AC1249" t="str">
            <v>N&lt;10</v>
          </cell>
          <cell r="AD1249" t="str">
            <v>N&lt;10</v>
          </cell>
          <cell r="AE1249">
            <v>11</v>
          </cell>
          <cell r="AF1249">
            <v>12</v>
          </cell>
          <cell r="AG1249">
            <v>0.71050000000000002</v>
          </cell>
        </row>
        <row r="1250">
          <cell r="C1250">
            <v>2198</v>
          </cell>
          <cell r="D1250" t="str">
            <v>Robert L Olds Junior High School</v>
          </cell>
          <cell r="E1250">
            <v>0</v>
          </cell>
          <cell r="F1250">
            <v>0</v>
          </cell>
          <cell r="G1250">
            <v>0</v>
          </cell>
          <cell r="H1250">
            <v>0</v>
          </cell>
          <cell r="I1250">
            <v>0</v>
          </cell>
          <cell r="J1250">
            <v>0</v>
          </cell>
          <cell r="K1250">
            <v>0</v>
          </cell>
          <cell r="L1250">
            <v>0</v>
          </cell>
          <cell r="M1250">
            <v>168</v>
          </cell>
          <cell r="N1250">
            <v>159</v>
          </cell>
          <cell r="O1250">
            <v>0</v>
          </cell>
          <cell r="P1250">
            <v>0</v>
          </cell>
          <cell r="Q1250">
            <v>0</v>
          </cell>
          <cell r="R1250">
            <v>0</v>
          </cell>
          <cell r="S1250" t="str">
            <v>No Students</v>
          </cell>
          <cell r="T1250" t="str">
            <v>No Students</v>
          </cell>
          <cell r="U1250" t="str">
            <v>No Students</v>
          </cell>
          <cell r="V1250" t="str">
            <v>No Students</v>
          </cell>
          <cell r="W1250" t="str">
            <v>No Students</v>
          </cell>
          <cell r="X1250" t="str">
            <v>No Students</v>
          </cell>
          <cell r="Y1250" t="str">
            <v>No Students</v>
          </cell>
          <cell r="Z1250" t="str">
            <v>No Students</v>
          </cell>
          <cell r="AA1250">
            <v>116</v>
          </cell>
          <cell r="AB1250">
            <v>130</v>
          </cell>
          <cell r="AC1250" t="str">
            <v>No Students</v>
          </cell>
          <cell r="AD1250" t="str">
            <v>No Students</v>
          </cell>
          <cell r="AE1250" t="str">
            <v>No Students</v>
          </cell>
          <cell r="AF1250" t="str">
            <v>No Students</v>
          </cell>
          <cell r="AG1250">
            <v>0.75229999999999997</v>
          </cell>
        </row>
        <row r="1251">
          <cell r="C1251">
            <v>5546</v>
          </cell>
          <cell r="D1251" t="str">
            <v>CHOICE Academy</v>
          </cell>
          <cell r="E1251">
            <v>0</v>
          </cell>
          <cell r="F1251">
            <v>0</v>
          </cell>
          <cell r="G1251">
            <v>0</v>
          </cell>
          <cell r="H1251">
            <v>0</v>
          </cell>
          <cell r="I1251">
            <v>0</v>
          </cell>
          <cell r="J1251">
            <v>0</v>
          </cell>
          <cell r="K1251">
            <v>0</v>
          </cell>
          <cell r="L1251">
            <v>0</v>
          </cell>
          <cell r="M1251">
            <v>0</v>
          </cell>
          <cell r="N1251">
            <v>0</v>
          </cell>
          <cell r="O1251">
            <v>13</v>
          </cell>
          <cell r="P1251">
            <v>14</v>
          </cell>
          <cell r="Q1251">
            <v>10</v>
          </cell>
          <cell r="R1251">
            <v>33</v>
          </cell>
          <cell r="S1251" t="str">
            <v>No Students</v>
          </cell>
          <cell r="T1251" t="str">
            <v>No Students</v>
          </cell>
          <cell r="U1251" t="str">
            <v>No Students</v>
          </cell>
          <cell r="V1251" t="str">
            <v>No Students</v>
          </cell>
          <cell r="W1251" t="str">
            <v>No Students</v>
          </cell>
          <cell r="X1251" t="str">
            <v>No Students</v>
          </cell>
          <cell r="Y1251" t="str">
            <v>No Students</v>
          </cell>
          <cell r="Z1251" t="str">
            <v>No Students</v>
          </cell>
          <cell r="AA1251" t="str">
            <v>No Students</v>
          </cell>
          <cell r="AB1251" t="str">
            <v>No Students</v>
          </cell>
          <cell r="AC1251" t="str">
            <v>N&lt;10</v>
          </cell>
          <cell r="AD1251" t="str">
            <v>N&lt;10</v>
          </cell>
          <cell r="AE1251" t="str">
            <v>N&lt;10</v>
          </cell>
          <cell r="AF1251">
            <v>18</v>
          </cell>
          <cell r="AG1251">
            <v>0.57140000000000002</v>
          </cell>
        </row>
        <row r="1252">
          <cell r="C1252">
            <v>2798</v>
          </cell>
          <cell r="D1252" t="str">
            <v>David Wolfle Elementary</v>
          </cell>
          <cell r="E1252">
            <v>45</v>
          </cell>
          <cell r="F1252">
            <v>0</v>
          </cell>
          <cell r="G1252">
            <v>47</v>
          </cell>
          <cell r="H1252">
            <v>47</v>
          </cell>
          <cell r="I1252">
            <v>51</v>
          </cell>
          <cell r="J1252">
            <v>46</v>
          </cell>
          <cell r="K1252">
            <v>51</v>
          </cell>
          <cell r="L1252">
            <v>0</v>
          </cell>
          <cell r="M1252">
            <v>0</v>
          </cell>
          <cell r="N1252">
            <v>0</v>
          </cell>
          <cell r="O1252">
            <v>0</v>
          </cell>
          <cell r="P1252">
            <v>0</v>
          </cell>
          <cell r="Q1252">
            <v>0</v>
          </cell>
          <cell r="R1252">
            <v>0</v>
          </cell>
          <cell r="S1252">
            <v>26</v>
          </cell>
          <cell r="T1252" t="str">
            <v>No Students</v>
          </cell>
          <cell r="U1252">
            <v>27</v>
          </cell>
          <cell r="V1252">
            <v>30</v>
          </cell>
          <cell r="W1252">
            <v>23</v>
          </cell>
          <cell r="X1252">
            <v>28</v>
          </cell>
          <cell r="Y1252">
            <v>26</v>
          </cell>
          <cell r="Z1252" t="str">
            <v>No Students</v>
          </cell>
          <cell r="AA1252" t="str">
            <v>No Students</v>
          </cell>
          <cell r="AB1252" t="str">
            <v>No Students</v>
          </cell>
          <cell r="AC1252" t="str">
            <v>No Students</v>
          </cell>
          <cell r="AD1252" t="str">
            <v>No Students</v>
          </cell>
          <cell r="AE1252" t="str">
            <v>No Students</v>
          </cell>
          <cell r="AF1252" t="str">
            <v>No Students</v>
          </cell>
          <cell r="AG1252">
            <v>0.5575</v>
          </cell>
        </row>
        <row r="1253">
          <cell r="C1253">
            <v>2854</v>
          </cell>
          <cell r="D1253" t="str">
            <v>Hilder Pearson Elementary</v>
          </cell>
          <cell r="E1253">
            <v>37</v>
          </cell>
          <cell r="F1253">
            <v>0</v>
          </cell>
          <cell r="G1253">
            <v>52</v>
          </cell>
          <cell r="H1253">
            <v>44</v>
          </cell>
          <cell r="I1253">
            <v>56</v>
          </cell>
          <cell r="J1253">
            <v>44</v>
          </cell>
          <cell r="K1253">
            <v>52</v>
          </cell>
          <cell r="L1253">
            <v>0</v>
          </cell>
          <cell r="M1253">
            <v>0</v>
          </cell>
          <cell r="N1253">
            <v>0</v>
          </cell>
          <cell r="O1253">
            <v>0</v>
          </cell>
          <cell r="P1253">
            <v>0</v>
          </cell>
          <cell r="Q1253">
            <v>0</v>
          </cell>
          <cell r="R1253">
            <v>0</v>
          </cell>
          <cell r="S1253" t="str">
            <v>N&lt;10</v>
          </cell>
          <cell r="T1253" t="str">
            <v>No Students</v>
          </cell>
          <cell r="U1253">
            <v>16</v>
          </cell>
          <cell r="V1253">
            <v>10</v>
          </cell>
          <cell r="W1253">
            <v>19</v>
          </cell>
          <cell r="X1253">
            <v>13</v>
          </cell>
          <cell r="Y1253">
            <v>17</v>
          </cell>
          <cell r="Z1253" t="str">
            <v>No Students</v>
          </cell>
          <cell r="AA1253" t="str">
            <v>No Students</v>
          </cell>
          <cell r="AB1253" t="str">
            <v>No Students</v>
          </cell>
          <cell r="AC1253" t="str">
            <v>No Students</v>
          </cell>
          <cell r="AD1253" t="str">
            <v>No Students</v>
          </cell>
          <cell r="AE1253" t="str">
            <v>No Students</v>
          </cell>
          <cell r="AF1253" t="str">
            <v>No Students</v>
          </cell>
          <cell r="AG1253">
            <v>0.29470000000000002</v>
          </cell>
        </row>
        <row r="1254">
          <cell r="C1254">
            <v>5085</v>
          </cell>
          <cell r="D1254" t="str">
            <v>Kingston High School</v>
          </cell>
          <cell r="E1254">
            <v>0</v>
          </cell>
          <cell r="F1254">
            <v>0</v>
          </cell>
          <cell r="G1254">
            <v>0</v>
          </cell>
          <cell r="H1254">
            <v>0</v>
          </cell>
          <cell r="I1254">
            <v>0</v>
          </cell>
          <cell r="J1254">
            <v>0</v>
          </cell>
          <cell r="K1254">
            <v>0</v>
          </cell>
          <cell r="L1254">
            <v>0</v>
          </cell>
          <cell r="M1254">
            <v>0</v>
          </cell>
          <cell r="N1254">
            <v>0</v>
          </cell>
          <cell r="O1254">
            <v>174</v>
          </cell>
          <cell r="P1254">
            <v>146</v>
          </cell>
          <cell r="Q1254">
            <v>158</v>
          </cell>
          <cell r="R1254">
            <v>136</v>
          </cell>
          <cell r="S1254" t="str">
            <v>No Students</v>
          </cell>
          <cell r="T1254" t="str">
            <v>No Students</v>
          </cell>
          <cell r="U1254" t="str">
            <v>No Students</v>
          </cell>
          <cell r="V1254" t="str">
            <v>No Students</v>
          </cell>
          <cell r="W1254" t="str">
            <v>No Students</v>
          </cell>
          <cell r="X1254" t="str">
            <v>No Students</v>
          </cell>
          <cell r="Y1254" t="str">
            <v>No Students</v>
          </cell>
          <cell r="Z1254" t="str">
            <v>No Students</v>
          </cell>
          <cell r="AA1254" t="str">
            <v>No Students</v>
          </cell>
          <cell r="AB1254" t="str">
            <v>No Students</v>
          </cell>
          <cell r="AC1254">
            <v>88</v>
          </cell>
          <cell r="AD1254">
            <v>59</v>
          </cell>
          <cell r="AE1254">
            <v>58</v>
          </cell>
          <cell r="AF1254">
            <v>39</v>
          </cell>
          <cell r="AG1254">
            <v>0.39739999999999998</v>
          </cell>
        </row>
        <row r="1255">
          <cell r="C1255">
            <v>4359</v>
          </cell>
          <cell r="D1255" t="str">
            <v>Kingston Middle School</v>
          </cell>
          <cell r="E1255">
            <v>0</v>
          </cell>
          <cell r="F1255">
            <v>0</v>
          </cell>
          <cell r="G1255">
            <v>0</v>
          </cell>
          <cell r="H1255">
            <v>0</v>
          </cell>
          <cell r="I1255">
            <v>0</v>
          </cell>
          <cell r="J1255">
            <v>0</v>
          </cell>
          <cell r="K1255">
            <v>0</v>
          </cell>
          <cell r="L1255">
            <v>173</v>
          </cell>
          <cell r="M1255">
            <v>172</v>
          </cell>
          <cell r="N1255">
            <v>150</v>
          </cell>
          <cell r="O1255">
            <v>0</v>
          </cell>
          <cell r="P1255">
            <v>0</v>
          </cell>
          <cell r="Q1255">
            <v>0</v>
          </cell>
          <cell r="R1255">
            <v>0</v>
          </cell>
          <cell r="S1255" t="str">
            <v>No Students</v>
          </cell>
          <cell r="T1255" t="str">
            <v>No Students</v>
          </cell>
          <cell r="U1255" t="str">
            <v>No Students</v>
          </cell>
          <cell r="V1255" t="str">
            <v>No Students</v>
          </cell>
          <cell r="W1255" t="str">
            <v>No Students</v>
          </cell>
          <cell r="X1255" t="str">
            <v>No Students</v>
          </cell>
          <cell r="Y1255" t="str">
            <v>No Students</v>
          </cell>
          <cell r="Z1255">
            <v>83</v>
          </cell>
          <cell r="AA1255">
            <v>78</v>
          </cell>
          <cell r="AB1255">
            <v>70</v>
          </cell>
          <cell r="AC1255" t="str">
            <v>No Students</v>
          </cell>
          <cell r="AD1255" t="str">
            <v>No Students</v>
          </cell>
          <cell r="AE1255" t="str">
            <v>No Students</v>
          </cell>
          <cell r="AF1255" t="str">
            <v>No Students</v>
          </cell>
          <cell r="AG1255">
            <v>0.4667</v>
          </cell>
        </row>
        <row r="1256">
          <cell r="C1256">
            <v>3236</v>
          </cell>
          <cell r="D1256" t="str">
            <v>North Kitsap High School</v>
          </cell>
          <cell r="E1256">
            <v>0</v>
          </cell>
          <cell r="F1256">
            <v>0</v>
          </cell>
          <cell r="G1256">
            <v>0</v>
          </cell>
          <cell r="H1256">
            <v>0</v>
          </cell>
          <cell r="I1256">
            <v>0</v>
          </cell>
          <cell r="J1256">
            <v>0</v>
          </cell>
          <cell r="K1256">
            <v>0</v>
          </cell>
          <cell r="L1256">
            <v>0</v>
          </cell>
          <cell r="M1256">
            <v>0</v>
          </cell>
          <cell r="N1256">
            <v>0</v>
          </cell>
          <cell r="O1256">
            <v>251</v>
          </cell>
          <cell r="P1256">
            <v>268</v>
          </cell>
          <cell r="Q1256">
            <v>287</v>
          </cell>
          <cell r="R1256">
            <v>267</v>
          </cell>
          <cell r="S1256" t="str">
            <v>No Students</v>
          </cell>
          <cell r="T1256" t="str">
            <v>No Students</v>
          </cell>
          <cell r="U1256" t="str">
            <v>No Students</v>
          </cell>
          <cell r="V1256" t="str">
            <v>No Students</v>
          </cell>
          <cell r="W1256" t="str">
            <v>No Students</v>
          </cell>
          <cell r="X1256" t="str">
            <v>No Students</v>
          </cell>
          <cell r="Y1256" t="str">
            <v>No Students</v>
          </cell>
          <cell r="Z1256" t="str">
            <v>No Students</v>
          </cell>
          <cell r="AA1256" t="str">
            <v>No Students</v>
          </cell>
          <cell r="AB1256" t="str">
            <v>No Students</v>
          </cell>
          <cell r="AC1256">
            <v>81</v>
          </cell>
          <cell r="AD1256">
            <v>81</v>
          </cell>
          <cell r="AE1256">
            <v>72</v>
          </cell>
          <cell r="AF1256">
            <v>62</v>
          </cell>
          <cell r="AG1256">
            <v>0.27589999999999998</v>
          </cell>
        </row>
        <row r="1257">
          <cell r="C1257">
            <v>5646</v>
          </cell>
          <cell r="D1257" t="str">
            <v>North Kitsap Options</v>
          </cell>
          <cell r="E1257">
            <v>8</v>
          </cell>
          <cell r="F1257">
            <v>0</v>
          </cell>
          <cell r="G1257">
            <v>9</v>
          </cell>
          <cell r="H1257">
            <v>9</v>
          </cell>
          <cell r="I1257">
            <v>8</v>
          </cell>
          <cell r="J1257">
            <v>12</v>
          </cell>
          <cell r="K1257">
            <v>11</v>
          </cell>
          <cell r="L1257">
            <v>12</v>
          </cell>
          <cell r="M1257">
            <v>10</v>
          </cell>
          <cell r="N1257">
            <v>8</v>
          </cell>
          <cell r="O1257">
            <v>0</v>
          </cell>
          <cell r="P1257">
            <v>0</v>
          </cell>
          <cell r="Q1257">
            <v>0</v>
          </cell>
          <cell r="R1257">
            <v>0</v>
          </cell>
          <cell r="S1257" t="str">
            <v>N&lt;10</v>
          </cell>
          <cell r="T1257" t="str">
            <v>No Students</v>
          </cell>
          <cell r="U1257" t="str">
            <v>No Students</v>
          </cell>
          <cell r="V1257" t="str">
            <v>N&lt;10</v>
          </cell>
          <cell r="W1257" t="str">
            <v>N&lt;10</v>
          </cell>
          <cell r="X1257" t="str">
            <v>N&lt;10</v>
          </cell>
          <cell r="Y1257" t="str">
            <v>N&lt;10</v>
          </cell>
          <cell r="Z1257" t="str">
            <v>N&lt;10</v>
          </cell>
          <cell r="AA1257" t="str">
            <v>N&lt;10</v>
          </cell>
          <cell r="AB1257" t="str">
            <v>N&lt;10</v>
          </cell>
          <cell r="AC1257" t="str">
            <v>No Students</v>
          </cell>
          <cell r="AD1257" t="str">
            <v>No Students</v>
          </cell>
          <cell r="AE1257" t="str">
            <v>No Students</v>
          </cell>
          <cell r="AF1257" t="str">
            <v>No Students</v>
          </cell>
          <cell r="AG1257">
            <v>0.31030000000000002</v>
          </cell>
        </row>
        <row r="1258">
          <cell r="C1258">
            <v>1733</v>
          </cell>
          <cell r="D1258" t="str">
            <v>Parent Assisted Learning</v>
          </cell>
          <cell r="E1258">
            <v>2</v>
          </cell>
          <cell r="F1258">
            <v>0</v>
          </cell>
          <cell r="G1258">
            <v>1</v>
          </cell>
          <cell r="H1258">
            <v>5</v>
          </cell>
          <cell r="I1258">
            <v>6</v>
          </cell>
          <cell r="J1258">
            <v>5</v>
          </cell>
          <cell r="K1258">
            <v>8</v>
          </cell>
          <cell r="L1258">
            <v>4</v>
          </cell>
          <cell r="M1258">
            <v>1</v>
          </cell>
          <cell r="N1258">
            <v>8</v>
          </cell>
          <cell r="O1258">
            <v>8</v>
          </cell>
          <cell r="P1258">
            <v>16</v>
          </cell>
          <cell r="Q1258">
            <v>10</v>
          </cell>
          <cell r="R1258">
            <v>28</v>
          </cell>
          <cell r="S1258" t="str">
            <v>N&lt;10</v>
          </cell>
          <cell r="T1258" t="str">
            <v>No Students</v>
          </cell>
          <cell r="U1258" t="str">
            <v>N&lt;10</v>
          </cell>
          <cell r="V1258" t="str">
            <v>N&lt;10</v>
          </cell>
          <cell r="W1258" t="str">
            <v>N&lt;10</v>
          </cell>
          <cell r="X1258" t="str">
            <v>N&lt;10</v>
          </cell>
          <cell r="Y1258" t="str">
            <v>N&lt;10</v>
          </cell>
          <cell r="Z1258" t="str">
            <v>N&lt;10</v>
          </cell>
          <cell r="AA1258" t="str">
            <v>No Students</v>
          </cell>
          <cell r="AB1258" t="str">
            <v>N&lt;10</v>
          </cell>
          <cell r="AC1258" t="str">
            <v>N&lt;10</v>
          </cell>
          <cell r="AD1258" t="str">
            <v>N&lt;10</v>
          </cell>
          <cell r="AE1258" t="str">
            <v>N&lt;10</v>
          </cell>
          <cell r="AF1258">
            <v>13</v>
          </cell>
          <cell r="AG1258">
            <v>0.42159999999999997</v>
          </cell>
        </row>
        <row r="1259">
          <cell r="C1259">
            <v>2026</v>
          </cell>
          <cell r="D1259" t="str">
            <v>Poulsbo Elementary School</v>
          </cell>
          <cell r="E1259">
            <v>75</v>
          </cell>
          <cell r="F1259">
            <v>0</v>
          </cell>
          <cell r="G1259">
            <v>79</v>
          </cell>
          <cell r="H1259">
            <v>52</v>
          </cell>
          <cell r="I1259">
            <v>62</v>
          </cell>
          <cell r="J1259">
            <v>84</v>
          </cell>
          <cell r="K1259">
            <v>69</v>
          </cell>
          <cell r="L1259">
            <v>0</v>
          </cell>
          <cell r="M1259">
            <v>0</v>
          </cell>
          <cell r="N1259">
            <v>0</v>
          </cell>
          <cell r="O1259">
            <v>0</v>
          </cell>
          <cell r="P1259">
            <v>0</v>
          </cell>
          <cell r="Q1259">
            <v>0</v>
          </cell>
          <cell r="R1259">
            <v>0</v>
          </cell>
          <cell r="S1259">
            <v>14</v>
          </cell>
          <cell r="T1259" t="str">
            <v>No Students</v>
          </cell>
          <cell r="U1259">
            <v>18</v>
          </cell>
          <cell r="V1259">
            <v>10</v>
          </cell>
          <cell r="W1259">
            <v>16</v>
          </cell>
          <cell r="X1259">
            <v>26</v>
          </cell>
          <cell r="Y1259">
            <v>17</v>
          </cell>
          <cell r="Z1259" t="str">
            <v>No Students</v>
          </cell>
          <cell r="AA1259" t="str">
            <v>No Students</v>
          </cell>
          <cell r="AB1259" t="str">
            <v>No Students</v>
          </cell>
          <cell r="AC1259" t="str">
            <v>No Students</v>
          </cell>
          <cell r="AD1259" t="str">
            <v>No Students</v>
          </cell>
          <cell r="AE1259" t="str">
            <v>No Students</v>
          </cell>
          <cell r="AF1259" t="str">
            <v>No Students</v>
          </cell>
          <cell r="AG1259">
            <v>0.2399</v>
          </cell>
        </row>
        <row r="1260">
          <cell r="C1260">
            <v>2476</v>
          </cell>
          <cell r="D1260" t="str">
            <v>Poulsbo Middle School</v>
          </cell>
          <cell r="E1260">
            <v>0</v>
          </cell>
          <cell r="F1260">
            <v>0</v>
          </cell>
          <cell r="G1260">
            <v>0</v>
          </cell>
          <cell r="H1260">
            <v>0</v>
          </cell>
          <cell r="I1260">
            <v>0</v>
          </cell>
          <cell r="J1260">
            <v>0</v>
          </cell>
          <cell r="K1260">
            <v>0</v>
          </cell>
          <cell r="L1260">
            <v>235</v>
          </cell>
          <cell r="M1260">
            <v>223</v>
          </cell>
          <cell r="N1260">
            <v>234</v>
          </cell>
          <cell r="O1260">
            <v>0</v>
          </cell>
          <cell r="P1260">
            <v>0</v>
          </cell>
          <cell r="Q1260">
            <v>0</v>
          </cell>
          <cell r="R1260">
            <v>0</v>
          </cell>
          <cell r="S1260" t="str">
            <v>No Students</v>
          </cell>
          <cell r="T1260" t="str">
            <v>No Students</v>
          </cell>
          <cell r="U1260" t="str">
            <v>No Students</v>
          </cell>
          <cell r="V1260" t="str">
            <v>No Students</v>
          </cell>
          <cell r="W1260" t="str">
            <v>No Students</v>
          </cell>
          <cell r="X1260" t="str">
            <v>No Students</v>
          </cell>
          <cell r="Y1260" t="str">
            <v>No Students</v>
          </cell>
          <cell r="Z1260">
            <v>65</v>
          </cell>
          <cell r="AA1260">
            <v>72</v>
          </cell>
          <cell r="AB1260">
            <v>55</v>
          </cell>
          <cell r="AC1260" t="str">
            <v>No Students</v>
          </cell>
          <cell r="AD1260" t="str">
            <v>No Students</v>
          </cell>
          <cell r="AE1260" t="str">
            <v>No Students</v>
          </cell>
          <cell r="AF1260" t="str">
            <v>No Students</v>
          </cell>
          <cell r="AG1260">
            <v>0.27750000000000002</v>
          </cell>
        </row>
        <row r="1261">
          <cell r="C1261">
            <v>4467</v>
          </cell>
          <cell r="D1261" t="str">
            <v>Richard Gordon Elementary</v>
          </cell>
          <cell r="E1261">
            <v>74</v>
          </cell>
          <cell r="F1261">
            <v>0</v>
          </cell>
          <cell r="G1261">
            <v>71</v>
          </cell>
          <cell r="H1261">
            <v>47</v>
          </cell>
          <cell r="I1261">
            <v>67</v>
          </cell>
          <cell r="J1261">
            <v>73</v>
          </cell>
          <cell r="K1261">
            <v>70</v>
          </cell>
          <cell r="L1261">
            <v>0</v>
          </cell>
          <cell r="M1261">
            <v>0</v>
          </cell>
          <cell r="N1261">
            <v>0</v>
          </cell>
          <cell r="O1261">
            <v>0</v>
          </cell>
          <cell r="P1261">
            <v>0</v>
          </cell>
          <cell r="Q1261">
            <v>0</v>
          </cell>
          <cell r="R1261">
            <v>0</v>
          </cell>
          <cell r="S1261">
            <v>24</v>
          </cell>
          <cell r="T1261" t="str">
            <v>No Students</v>
          </cell>
          <cell r="U1261">
            <v>27</v>
          </cell>
          <cell r="V1261">
            <v>19</v>
          </cell>
          <cell r="W1261">
            <v>24</v>
          </cell>
          <cell r="X1261">
            <v>24</v>
          </cell>
          <cell r="Y1261">
            <v>36</v>
          </cell>
          <cell r="Z1261" t="str">
            <v>No Students</v>
          </cell>
          <cell r="AA1261" t="str">
            <v>No Students</v>
          </cell>
          <cell r="AB1261" t="str">
            <v>No Students</v>
          </cell>
          <cell r="AC1261" t="str">
            <v>No Students</v>
          </cell>
          <cell r="AD1261" t="str">
            <v>No Students</v>
          </cell>
          <cell r="AE1261" t="str">
            <v>No Students</v>
          </cell>
          <cell r="AF1261" t="str">
            <v>No Students</v>
          </cell>
          <cell r="AG1261">
            <v>0.3831</v>
          </cell>
        </row>
        <row r="1262">
          <cell r="C1262">
            <v>1677</v>
          </cell>
          <cell r="D1262" t="str">
            <v>Special Programs</v>
          </cell>
          <cell r="E1262">
            <v>0</v>
          </cell>
          <cell r="F1262">
            <v>0</v>
          </cell>
          <cell r="G1262">
            <v>0</v>
          </cell>
          <cell r="H1262">
            <v>0</v>
          </cell>
          <cell r="I1262">
            <v>0</v>
          </cell>
          <cell r="J1262">
            <v>0</v>
          </cell>
          <cell r="K1262">
            <v>0</v>
          </cell>
          <cell r="L1262">
            <v>0</v>
          </cell>
          <cell r="M1262">
            <v>0</v>
          </cell>
          <cell r="N1262">
            <v>0</v>
          </cell>
          <cell r="O1262">
            <v>2</v>
          </cell>
          <cell r="P1262">
            <v>3</v>
          </cell>
          <cell r="Q1262">
            <v>0</v>
          </cell>
          <cell r="R1262">
            <v>0</v>
          </cell>
          <cell r="S1262" t="str">
            <v>No Students</v>
          </cell>
          <cell r="T1262" t="str">
            <v>No Students</v>
          </cell>
          <cell r="U1262" t="str">
            <v>No Students</v>
          </cell>
          <cell r="V1262" t="str">
            <v>No Students</v>
          </cell>
          <cell r="W1262" t="str">
            <v>No Students</v>
          </cell>
          <cell r="X1262" t="str">
            <v>No Students</v>
          </cell>
          <cell r="Y1262" t="str">
            <v>No Students</v>
          </cell>
          <cell r="Z1262" t="str">
            <v>No Students</v>
          </cell>
          <cell r="AA1262" t="str">
            <v>No Students</v>
          </cell>
          <cell r="AB1262" t="str">
            <v>No Students</v>
          </cell>
          <cell r="AC1262" t="str">
            <v>N&lt;10</v>
          </cell>
          <cell r="AD1262" t="str">
            <v>N&lt;10</v>
          </cell>
          <cell r="AE1262" t="str">
            <v>No Students</v>
          </cell>
          <cell r="AF1262" t="str">
            <v>No Students</v>
          </cell>
          <cell r="AG1262">
            <v>0.6</v>
          </cell>
        </row>
        <row r="1263">
          <cell r="C1263">
            <v>3391</v>
          </cell>
          <cell r="D1263" t="str">
            <v>Suquamish Elementary School</v>
          </cell>
          <cell r="E1263">
            <v>44</v>
          </cell>
          <cell r="F1263">
            <v>0</v>
          </cell>
          <cell r="G1263">
            <v>56</v>
          </cell>
          <cell r="H1263">
            <v>54</v>
          </cell>
          <cell r="I1263">
            <v>57</v>
          </cell>
          <cell r="J1263">
            <v>56</v>
          </cell>
          <cell r="K1263">
            <v>56</v>
          </cell>
          <cell r="L1263">
            <v>0</v>
          </cell>
          <cell r="M1263">
            <v>0</v>
          </cell>
          <cell r="N1263">
            <v>0</v>
          </cell>
          <cell r="O1263">
            <v>0</v>
          </cell>
          <cell r="P1263">
            <v>0</v>
          </cell>
          <cell r="Q1263">
            <v>0</v>
          </cell>
          <cell r="R1263">
            <v>0</v>
          </cell>
          <cell r="S1263">
            <v>18</v>
          </cell>
          <cell r="T1263" t="str">
            <v>No Students</v>
          </cell>
          <cell r="U1263">
            <v>21</v>
          </cell>
          <cell r="V1263">
            <v>25</v>
          </cell>
          <cell r="W1263">
            <v>26</v>
          </cell>
          <cell r="X1263">
            <v>33</v>
          </cell>
          <cell r="Y1263">
            <v>20</v>
          </cell>
          <cell r="Z1263" t="str">
            <v>No Students</v>
          </cell>
          <cell r="AA1263" t="str">
            <v>No Students</v>
          </cell>
          <cell r="AB1263" t="str">
            <v>No Students</v>
          </cell>
          <cell r="AC1263" t="str">
            <v>No Students</v>
          </cell>
          <cell r="AD1263" t="str">
            <v>No Students</v>
          </cell>
          <cell r="AE1263" t="str">
            <v>No Students</v>
          </cell>
          <cell r="AF1263" t="str">
            <v>No Students</v>
          </cell>
          <cell r="AG1263">
            <v>0.44269999999999998</v>
          </cell>
        </row>
        <row r="1264">
          <cell r="C1264">
            <v>4461</v>
          </cell>
          <cell r="D1264" t="str">
            <v>Vinland Elementary</v>
          </cell>
          <cell r="E1264">
            <v>79</v>
          </cell>
          <cell r="F1264">
            <v>0</v>
          </cell>
          <cell r="G1264">
            <v>101</v>
          </cell>
          <cell r="H1264">
            <v>86</v>
          </cell>
          <cell r="I1264">
            <v>77</v>
          </cell>
          <cell r="J1264">
            <v>92</v>
          </cell>
          <cell r="K1264">
            <v>84</v>
          </cell>
          <cell r="L1264">
            <v>0</v>
          </cell>
          <cell r="M1264">
            <v>0</v>
          </cell>
          <cell r="N1264">
            <v>0</v>
          </cell>
          <cell r="O1264">
            <v>0</v>
          </cell>
          <cell r="P1264">
            <v>0</v>
          </cell>
          <cell r="Q1264">
            <v>0</v>
          </cell>
          <cell r="R1264">
            <v>0</v>
          </cell>
          <cell r="S1264">
            <v>20</v>
          </cell>
          <cell r="T1264" t="str">
            <v>No Students</v>
          </cell>
          <cell r="U1264">
            <v>27</v>
          </cell>
          <cell r="V1264">
            <v>24</v>
          </cell>
          <cell r="W1264">
            <v>22</v>
          </cell>
          <cell r="X1264">
            <v>38</v>
          </cell>
          <cell r="Y1264">
            <v>35</v>
          </cell>
          <cell r="Z1264" t="str">
            <v>No Students</v>
          </cell>
          <cell r="AA1264" t="str">
            <v>No Students</v>
          </cell>
          <cell r="AB1264" t="str">
            <v>No Students</v>
          </cell>
          <cell r="AC1264" t="str">
            <v>No Students</v>
          </cell>
          <cell r="AD1264" t="str">
            <v>No Students</v>
          </cell>
          <cell r="AE1264" t="str">
            <v>No Students</v>
          </cell>
          <cell r="AF1264" t="str">
            <v>No Students</v>
          </cell>
          <cell r="AG1264">
            <v>0.31979999999999997</v>
          </cell>
        </row>
        <row r="1265">
          <cell r="C1265">
            <v>2662</v>
          </cell>
          <cell r="D1265" t="str">
            <v>Belfair Elementary</v>
          </cell>
          <cell r="E1265">
            <v>103</v>
          </cell>
          <cell r="F1265">
            <v>0</v>
          </cell>
          <cell r="G1265">
            <v>67</v>
          </cell>
          <cell r="H1265">
            <v>74</v>
          </cell>
          <cell r="I1265">
            <v>59</v>
          </cell>
          <cell r="J1265">
            <v>78</v>
          </cell>
          <cell r="K1265">
            <v>82</v>
          </cell>
          <cell r="L1265">
            <v>0</v>
          </cell>
          <cell r="M1265">
            <v>0</v>
          </cell>
          <cell r="N1265">
            <v>0</v>
          </cell>
          <cell r="O1265">
            <v>0</v>
          </cell>
          <cell r="P1265">
            <v>0</v>
          </cell>
          <cell r="Q1265">
            <v>0</v>
          </cell>
          <cell r="R1265">
            <v>0</v>
          </cell>
          <cell r="S1265">
            <v>11</v>
          </cell>
          <cell r="T1265" t="str">
            <v>No Students</v>
          </cell>
          <cell r="U1265">
            <v>30</v>
          </cell>
          <cell r="V1265">
            <v>30</v>
          </cell>
          <cell r="W1265">
            <v>28</v>
          </cell>
          <cell r="X1265">
            <v>33</v>
          </cell>
          <cell r="Y1265">
            <v>33</v>
          </cell>
          <cell r="Z1265" t="str">
            <v>No Students</v>
          </cell>
          <cell r="AA1265" t="str">
            <v>No Students</v>
          </cell>
          <cell r="AB1265" t="str">
            <v>No Students</v>
          </cell>
          <cell r="AC1265" t="str">
            <v>No Students</v>
          </cell>
          <cell r="AD1265" t="str">
            <v>No Students</v>
          </cell>
          <cell r="AE1265" t="str">
            <v>No Students</v>
          </cell>
          <cell r="AF1265" t="str">
            <v>No Students</v>
          </cell>
          <cell r="AG1265">
            <v>0.35639999999999999</v>
          </cell>
        </row>
        <row r="1266">
          <cell r="C1266">
            <v>3174</v>
          </cell>
          <cell r="D1266" t="str">
            <v>Hawkins Middle School</v>
          </cell>
          <cell r="E1266">
            <v>0</v>
          </cell>
          <cell r="F1266">
            <v>0</v>
          </cell>
          <cell r="G1266">
            <v>0</v>
          </cell>
          <cell r="H1266">
            <v>0</v>
          </cell>
          <cell r="I1266">
            <v>0</v>
          </cell>
          <cell r="J1266">
            <v>0</v>
          </cell>
          <cell r="K1266">
            <v>0</v>
          </cell>
          <cell r="L1266">
            <v>154</v>
          </cell>
          <cell r="M1266">
            <v>140</v>
          </cell>
          <cell r="N1266">
            <v>182</v>
          </cell>
          <cell r="O1266">
            <v>0</v>
          </cell>
          <cell r="P1266">
            <v>0</v>
          </cell>
          <cell r="Q1266">
            <v>0</v>
          </cell>
          <cell r="R1266">
            <v>0</v>
          </cell>
          <cell r="S1266" t="str">
            <v>No Students</v>
          </cell>
          <cell r="T1266" t="str">
            <v>No Students</v>
          </cell>
          <cell r="U1266" t="str">
            <v>No Students</v>
          </cell>
          <cell r="V1266" t="str">
            <v>No Students</v>
          </cell>
          <cell r="W1266" t="str">
            <v>No Students</v>
          </cell>
          <cell r="X1266" t="str">
            <v>No Students</v>
          </cell>
          <cell r="Y1266" t="str">
            <v>No Students</v>
          </cell>
          <cell r="Z1266">
            <v>74</v>
          </cell>
          <cell r="AA1266">
            <v>46</v>
          </cell>
          <cell r="AB1266">
            <v>72</v>
          </cell>
          <cell r="AC1266" t="str">
            <v>No Students</v>
          </cell>
          <cell r="AD1266" t="str">
            <v>No Students</v>
          </cell>
          <cell r="AE1266" t="str">
            <v>No Students</v>
          </cell>
          <cell r="AF1266" t="str">
            <v>No Students</v>
          </cell>
          <cell r="AG1266">
            <v>0.40339999999999998</v>
          </cell>
        </row>
        <row r="1267">
          <cell r="C1267">
            <v>1680</v>
          </cell>
          <cell r="D1267" t="str">
            <v>James A. Taylor High School</v>
          </cell>
          <cell r="E1267">
            <v>0</v>
          </cell>
          <cell r="F1267">
            <v>0</v>
          </cell>
          <cell r="G1267">
            <v>0</v>
          </cell>
          <cell r="H1267">
            <v>0</v>
          </cell>
          <cell r="I1267">
            <v>0</v>
          </cell>
          <cell r="J1267">
            <v>0</v>
          </cell>
          <cell r="K1267">
            <v>0</v>
          </cell>
          <cell r="L1267">
            <v>0</v>
          </cell>
          <cell r="M1267">
            <v>0</v>
          </cell>
          <cell r="N1267">
            <v>0</v>
          </cell>
          <cell r="O1267">
            <v>2</v>
          </cell>
          <cell r="P1267">
            <v>8</v>
          </cell>
          <cell r="Q1267">
            <v>14</v>
          </cell>
          <cell r="R1267">
            <v>23</v>
          </cell>
          <cell r="S1267" t="str">
            <v>No Students</v>
          </cell>
          <cell r="T1267" t="str">
            <v>No Students</v>
          </cell>
          <cell r="U1267" t="str">
            <v>No Students</v>
          </cell>
          <cell r="V1267" t="str">
            <v>No Students</v>
          </cell>
          <cell r="W1267" t="str">
            <v>No Students</v>
          </cell>
          <cell r="X1267" t="str">
            <v>No Students</v>
          </cell>
          <cell r="Y1267" t="str">
            <v>No Students</v>
          </cell>
          <cell r="Z1267" t="str">
            <v>No Students</v>
          </cell>
          <cell r="AA1267" t="str">
            <v>No Students</v>
          </cell>
          <cell r="AB1267" t="str">
            <v>No Students</v>
          </cell>
          <cell r="AC1267" t="str">
            <v>No Students</v>
          </cell>
          <cell r="AD1267" t="str">
            <v>N&lt;10</v>
          </cell>
          <cell r="AE1267" t="str">
            <v>N&lt;10</v>
          </cell>
          <cell r="AF1267">
            <v>10</v>
          </cell>
          <cell r="AG1267">
            <v>0.44679999999999997</v>
          </cell>
        </row>
        <row r="1268">
          <cell r="C1268">
            <v>5513</v>
          </cell>
          <cell r="D1268" t="str">
            <v>Mary E. Theler Early Learning Center</v>
          </cell>
          <cell r="E1268">
            <v>0</v>
          </cell>
          <cell r="F1268">
            <v>0</v>
          </cell>
          <cell r="G1268">
            <v>1</v>
          </cell>
          <cell r="H1268">
            <v>0</v>
          </cell>
          <cell r="I1268">
            <v>0</v>
          </cell>
          <cell r="J1268">
            <v>0</v>
          </cell>
          <cell r="K1268">
            <v>0</v>
          </cell>
          <cell r="L1268">
            <v>0</v>
          </cell>
          <cell r="M1268">
            <v>0</v>
          </cell>
          <cell r="N1268">
            <v>0</v>
          </cell>
          <cell r="O1268">
            <v>0</v>
          </cell>
          <cell r="P1268">
            <v>0</v>
          </cell>
          <cell r="Q1268">
            <v>0</v>
          </cell>
          <cell r="R1268">
            <v>0</v>
          </cell>
          <cell r="S1268" t="str">
            <v>No Students</v>
          </cell>
          <cell r="T1268" t="str">
            <v>No Students</v>
          </cell>
          <cell r="U1268" t="str">
            <v>No Students</v>
          </cell>
          <cell r="V1268" t="str">
            <v>No Students</v>
          </cell>
          <cell r="W1268" t="str">
            <v>No Students</v>
          </cell>
          <cell r="X1268" t="str">
            <v>No Students</v>
          </cell>
          <cell r="Y1268" t="str">
            <v>No Students</v>
          </cell>
          <cell r="Z1268" t="str">
            <v>No Students</v>
          </cell>
          <cell r="AA1268" t="str">
            <v>No Students</v>
          </cell>
          <cell r="AB1268" t="str">
            <v>No Students</v>
          </cell>
          <cell r="AC1268" t="str">
            <v>No Students</v>
          </cell>
          <cell r="AD1268" t="str">
            <v>No Students</v>
          </cell>
          <cell r="AE1268" t="str">
            <v>No Students</v>
          </cell>
          <cell r="AF1268" t="str">
            <v>No Students</v>
          </cell>
          <cell r="AG1268">
            <v>0</v>
          </cell>
        </row>
        <row r="1269">
          <cell r="C1269">
            <v>1861</v>
          </cell>
          <cell r="D1269" t="str">
            <v>North Mason Homelink Program</v>
          </cell>
          <cell r="E1269">
            <v>0</v>
          </cell>
          <cell r="F1269">
            <v>0</v>
          </cell>
          <cell r="G1269">
            <v>1</v>
          </cell>
          <cell r="H1269">
            <v>2</v>
          </cell>
          <cell r="I1269">
            <v>1</v>
          </cell>
          <cell r="J1269">
            <v>3</v>
          </cell>
          <cell r="K1269">
            <v>3</v>
          </cell>
          <cell r="L1269">
            <v>4</v>
          </cell>
          <cell r="M1269">
            <v>2</v>
          </cell>
          <cell r="N1269">
            <v>10</v>
          </cell>
          <cell r="O1269">
            <v>7</v>
          </cell>
          <cell r="P1269">
            <v>16</v>
          </cell>
          <cell r="Q1269">
            <v>19</v>
          </cell>
          <cell r="R1269">
            <v>35</v>
          </cell>
          <cell r="S1269" t="str">
            <v>No Students</v>
          </cell>
          <cell r="T1269" t="str">
            <v>No Students</v>
          </cell>
          <cell r="U1269" t="str">
            <v>No Students</v>
          </cell>
          <cell r="V1269" t="str">
            <v>N&lt;10</v>
          </cell>
          <cell r="W1269" t="str">
            <v>No Students</v>
          </cell>
          <cell r="X1269" t="str">
            <v>N&lt;10</v>
          </cell>
          <cell r="Y1269" t="str">
            <v>N&lt;10</v>
          </cell>
          <cell r="Z1269" t="str">
            <v>N&lt;10</v>
          </cell>
          <cell r="AA1269" t="str">
            <v>N&lt;10</v>
          </cell>
          <cell r="AB1269" t="str">
            <v>N&lt;10</v>
          </cell>
          <cell r="AC1269" t="str">
            <v>N&lt;10</v>
          </cell>
          <cell r="AD1269">
            <v>11</v>
          </cell>
          <cell r="AE1269">
            <v>11</v>
          </cell>
          <cell r="AF1269">
            <v>16</v>
          </cell>
          <cell r="AG1269">
            <v>0.50490000000000002</v>
          </cell>
        </row>
        <row r="1270">
          <cell r="C1270">
            <v>5651</v>
          </cell>
          <cell r="D1270" t="str">
            <v xml:space="preserve">North Mason Online  </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t="str">
            <v>No Students</v>
          </cell>
          <cell r="T1270" t="str">
            <v>No Students</v>
          </cell>
          <cell r="U1270" t="str">
            <v>No Students</v>
          </cell>
          <cell r="V1270" t="str">
            <v>No Students</v>
          </cell>
          <cell r="W1270" t="str">
            <v>No Students</v>
          </cell>
          <cell r="X1270" t="str">
            <v>No Students</v>
          </cell>
          <cell r="Y1270" t="str">
            <v>No Students</v>
          </cell>
          <cell r="Z1270" t="str">
            <v>No Students</v>
          </cell>
          <cell r="AA1270" t="str">
            <v>No Students</v>
          </cell>
          <cell r="AB1270" t="str">
            <v>No Students</v>
          </cell>
          <cell r="AC1270" t="str">
            <v>No Students</v>
          </cell>
          <cell r="AD1270" t="str">
            <v>No Students</v>
          </cell>
          <cell r="AE1270" t="str">
            <v>No Students</v>
          </cell>
          <cell r="AF1270" t="str">
            <v>No Students</v>
          </cell>
          <cell r="AG1270" t="str">
            <v>No % for 23-24</v>
          </cell>
        </row>
        <row r="1271">
          <cell r="C1271">
            <v>3175</v>
          </cell>
          <cell r="D1271" t="str">
            <v>North Mason Senior High School</v>
          </cell>
          <cell r="E1271">
            <v>0</v>
          </cell>
          <cell r="F1271">
            <v>0</v>
          </cell>
          <cell r="G1271">
            <v>0</v>
          </cell>
          <cell r="H1271">
            <v>0</v>
          </cell>
          <cell r="I1271">
            <v>0</v>
          </cell>
          <cell r="J1271">
            <v>0</v>
          </cell>
          <cell r="K1271">
            <v>0</v>
          </cell>
          <cell r="L1271">
            <v>0</v>
          </cell>
          <cell r="M1271">
            <v>0</v>
          </cell>
          <cell r="N1271">
            <v>0</v>
          </cell>
          <cell r="O1271">
            <v>167</v>
          </cell>
          <cell r="P1271">
            <v>174</v>
          </cell>
          <cell r="Q1271">
            <v>155</v>
          </cell>
          <cell r="R1271">
            <v>164</v>
          </cell>
          <cell r="S1271" t="str">
            <v>No Students</v>
          </cell>
          <cell r="T1271" t="str">
            <v>No Students</v>
          </cell>
          <cell r="U1271" t="str">
            <v>No Students</v>
          </cell>
          <cell r="V1271" t="str">
            <v>No Students</v>
          </cell>
          <cell r="W1271" t="str">
            <v>No Students</v>
          </cell>
          <cell r="X1271" t="str">
            <v>No Students</v>
          </cell>
          <cell r="Y1271" t="str">
            <v>No Students</v>
          </cell>
          <cell r="Z1271" t="str">
            <v>No Students</v>
          </cell>
          <cell r="AA1271" t="str">
            <v>No Students</v>
          </cell>
          <cell r="AB1271" t="str">
            <v>No Students</v>
          </cell>
          <cell r="AC1271">
            <v>67</v>
          </cell>
          <cell r="AD1271">
            <v>70</v>
          </cell>
          <cell r="AE1271">
            <v>52</v>
          </cell>
          <cell r="AF1271">
            <v>51</v>
          </cell>
          <cell r="AG1271">
            <v>0.36359999999999998</v>
          </cell>
        </row>
        <row r="1272">
          <cell r="C1272">
            <v>4320</v>
          </cell>
          <cell r="D1272" t="str">
            <v>Sand Hill Elementary</v>
          </cell>
          <cell r="E1272">
            <v>93</v>
          </cell>
          <cell r="F1272">
            <v>0</v>
          </cell>
          <cell r="G1272">
            <v>101</v>
          </cell>
          <cell r="H1272">
            <v>83</v>
          </cell>
          <cell r="I1272">
            <v>89</v>
          </cell>
          <cell r="J1272">
            <v>85</v>
          </cell>
          <cell r="K1272">
            <v>85</v>
          </cell>
          <cell r="L1272">
            <v>0</v>
          </cell>
          <cell r="M1272">
            <v>0</v>
          </cell>
          <cell r="N1272">
            <v>0</v>
          </cell>
          <cell r="O1272">
            <v>0</v>
          </cell>
          <cell r="P1272">
            <v>0</v>
          </cell>
          <cell r="Q1272">
            <v>0</v>
          </cell>
          <cell r="R1272">
            <v>0</v>
          </cell>
          <cell r="S1272">
            <v>15</v>
          </cell>
          <cell r="T1272" t="str">
            <v>No Students</v>
          </cell>
          <cell r="U1272">
            <v>52</v>
          </cell>
          <cell r="V1272">
            <v>48</v>
          </cell>
          <cell r="W1272">
            <v>45</v>
          </cell>
          <cell r="X1272">
            <v>45</v>
          </cell>
          <cell r="Y1272">
            <v>45</v>
          </cell>
          <cell r="Z1272" t="str">
            <v>No Students</v>
          </cell>
          <cell r="AA1272" t="str">
            <v>No Students</v>
          </cell>
          <cell r="AB1272" t="str">
            <v>No Students</v>
          </cell>
          <cell r="AC1272" t="str">
            <v>No Students</v>
          </cell>
          <cell r="AD1272" t="str">
            <v>No Students</v>
          </cell>
          <cell r="AE1272" t="str">
            <v>No Students</v>
          </cell>
          <cell r="AF1272" t="str">
            <v>No Students</v>
          </cell>
          <cell r="AG1272">
            <v>0.46639999999999998</v>
          </cell>
        </row>
        <row r="1273">
          <cell r="C1273">
            <v>2292</v>
          </cell>
          <cell r="D1273" t="str">
            <v>North River School</v>
          </cell>
          <cell r="E1273">
            <v>1</v>
          </cell>
          <cell r="F1273">
            <v>0</v>
          </cell>
          <cell r="G1273">
            <v>5</v>
          </cell>
          <cell r="H1273">
            <v>6</v>
          </cell>
          <cell r="I1273">
            <v>4</v>
          </cell>
          <cell r="J1273">
            <v>11</v>
          </cell>
          <cell r="K1273">
            <v>2</v>
          </cell>
          <cell r="L1273">
            <v>6</v>
          </cell>
          <cell r="M1273">
            <v>7</v>
          </cell>
          <cell r="N1273">
            <v>11</v>
          </cell>
          <cell r="O1273">
            <v>4</v>
          </cell>
          <cell r="P1273">
            <v>3</v>
          </cell>
          <cell r="Q1273">
            <v>6</v>
          </cell>
          <cell r="R1273">
            <v>7</v>
          </cell>
          <cell r="S1273" t="str">
            <v>N&lt;10</v>
          </cell>
          <cell r="T1273" t="str">
            <v>No Students</v>
          </cell>
          <cell r="U1273" t="str">
            <v>N&lt;10</v>
          </cell>
          <cell r="V1273" t="str">
            <v>N&lt;10</v>
          </cell>
          <cell r="W1273" t="str">
            <v>N&lt;10</v>
          </cell>
          <cell r="X1273" t="str">
            <v>N&lt;10</v>
          </cell>
          <cell r="Y1273" t="str">
            <v>N&lt;10</v>
          </cell>
          <cell r="Z1273" t="str">
            <v>N&lt;10</v>
          </cell>
          <cell r="AA1273" t="str">
            <v>N&lt;10</v>
          </cell>
          <cell r="AB1273" t="str">
            <v>N&lt;10</v>
          </cell>
          <cell r="AC1273" t="str">
            <v>N&lt;10</v>
          </cell>
          <cell r="AD1273" t="str">
            <v>N&lt;10</v>
          </cell>
          <cell r="AE1273" t="str">
            <v>N&lt;10</v>
          </cell>
          <cell r="AF1273" t="str">
            <v>N&lt;10</v>
          </cell>
          <cell r="AG1273">
            <v>0.80820000000000003</v>
          </cell>
        </row>
        <row r="1274">
          <cell r="C1274">
            <v>5168</v>
          </cell>
          <cell r="D1274" t="str">
            <v>Aspire Middle School</v>
          </cell>
          <cell r="E1274">
            <v>0</v>
          </cell>
          <cell r="F1274">
            <v>0</v>
          </cell>
          <cell r="G1274">
            <v>0</v>
          </cell>
          <cell r="H1274">
            <v>0</v>
          </cell>
          <cell r="I1274">
            <v>0</v>
          </cell>
          <cell r="J1274">
            <v>0</v>
          </cell>
          <cell r="K1274">
            <v>0</v>
          </cell>
          <cell r="L1274">
            <v>107</v>
          </cell>
          <cell r="M1274">
            <v>96</v>
          </cell>
          <cell r="N1274">
            <v>98</v>
          </cell>
          <cell r="O1274">
            <v>0</v>
          </cell>
          <cell r="P1274">
            <v>0</v>
          </cell>
          <cell r="Q1274">
            <v>0</v>
          </cell>
          <cell r="R1274">
            <v>0</v>
          </cell>
          <cell r="S1274" t="str">
            <v>No Students</v>
          </cell>
          <cell r="T1274" t="str">
            <v>No Students</v>
          </cell>
          <cell r="U1274" t="str">
            <v>No Students</v>
          </cell>
          <cell r="V1274" t="str">
            <v>No Students</v>
          </cell>
          <cell r="W1274" t="str">
            <v>No Students</v>
          </cell>
          <cell r="X1274" t="str">
            <v>No Students</v>
          </cell>
          <cell r="Y1274" t="str">
            <v>No Students</v>
          </cell>
          <cell r="Z1274">
            <v>27</v>
          </cell>
          <cell r="AA1274">
            <v>31</v>
          </cell>
          <cell r="AB1274">
            <v>23</v>
          </cell>
          <cell r="AC1274" t="str">
            <v>No Students</v>
          </cell>
          <cell r="AD1274" t="str">
            <v>No Students</v>
          </cell>
          <cell r="AE1274" t="str">
            <v>No Students</v>
          </cell>
          <cell r="AF1274" t="str">
            <v>No Students</v>
          </cell>
          <cell r="AG1274">
            <v>0.26910000000000001</v>
          </cell>
        </row>
        <row r="1275">
          <cell r="C1275">
            <v>5167</v>
          </cell>
          <cell r="D1275" t="str">
            <v>Chambers Prairie Elementary School</v>
          </cell>
          <cell r="E1275">
            <v>75</v>
          </cell>
          <cell r="F1275">
            <v>0</v>
          </cell>
          <cell r="G1275">
            <v>83</v>
          </cell>
          <cell r="H1275">
            <v>88</v>
          </cell>
          <cell r="I1275">
            <v>87</v>
          </cell>
          <cell r="J1275">
            <v>81</v>
          </cell>
          <cell r="K1275">
            <v>68</v>
          </cell>
          <cell r="L1275">
            <v>0</v>
          </cell>
          <cell r="M1275">
            <v>0</v>
          </cell>
          <cell r="N1275">
            <v>0</v>
          </cell>
          <cell r="O1275">
            <v>0</v>
          </cell>
          <cell r="P1275">
            <v>0</v>
          </cell>
          <cell r="Q1275">
            <v>0</v>
          </cell>
          <cell r="R1275">
            <v>0</v>
          </cell>
          <cell r="S1275">
            <v>34</v>
          </cell>
          <cell r="T1275" t="str">
            <v>No Students</v>
          </cell>
          <cell r="U1275">
            <v>37</v>
          </cell>
          <cell r="V1275">
            <v>48</v>
          </cell>
          <cell r="W1275">
            <v>52</v>
          </cell>
          <cell r="X1275">
            <v>46</v>
          </cell>
          <cell r="Y1275">
            <v>32</v>
          </cell>
          <cell r="Z1275" t="str">
            <v>No Students</v>
          </cell>
          <cell r="AA1275" t="str">
            <v>No Students</v>
          </cell>
          <cell r="AB1275" t="str">
            <v>No Students</v>
          </cell>
          <cell r="AC1275" t="str">
            <v>No Students</v>
          </cell>
          <cell r="AD1275" t="str">
            <v>No Students</v>
          </cell>
          <cell r="AE1275" t="str">
            <v>No Students</v>
          </cell>
          <cell r="AF1275" t="str">
            <v>No Students</v>
          </cell>
          <cell r="AG1275">
            <v>0.51659999999999995</v>
          </cell>
        </row>
        <row r="1276">
          <cell r="C1276">
            <v>3361</v>
          </cell>
          <cell r="D1276" t="str">
            <v>Chinook Middle School</v>
          </cell>
          <cell r="E1276">
            <v>0</v>
          </cell>
          <cell r="F1276">
            <v>0</v>
          </cell>
          <cell r="G1276">
            <v>0</v>
          </cell>
          <cell r="H1276">
            <v>0</v>
          </cell>
          <cell r="I1276">
            <v>0</v>
          </cell>
          <cell r="J1276">
            <v>0</v>
          </cell>
          <cell r="K1276">
            <v>0</v>
          </cell>
          <cell r="L1276">
            <v>262</v>
          </cell>
          <cell r="M1276">
            <v>237</v>
          </cell>
          <cell r="N1276">
            <v>288</v>
          </cell>
          <cell r="O1276">
            <v>0</v>
          </cell>
          <cell r="P1276">
            <v>0</v>
          </cell>
          <cell r="Q1276">
            <v>0</v>
          </cell>
          <cell r="R1276">
            <v>0</v>
          </cell>
          <cell r="S1276" t="str">
            <v>No Students</v>
          </cell>
          <cell r="T1276" t="str">
            <v>No Students</v>
          </cell>
          <cell r="U1276" t="str">
            <v>No Students</v>
          </cell>
          <cell r="V1276" t="str">
            <v>No Students</v>
          </cell>
          <cell r="W1276" t="str">
            <v>No Students</v>
          </cell>
          <cell r="X1276" t="str">
            <v>No Students</v>
          </cell>
          <cell r="Y1276" t="str">
            <v>No Students</v>
          </cell>
          <cell r="Z1276">
            <v>143</v>
          </cell>
          <cell r="AA1276">
            <v>124</v>
          </cell>
          <cell r="AB1276">
            <v>123</v>
          </cell>
          <cell r="AC1276" t="str">
            <v>No Students</v>
          </cell>
          <cell r="AD1276" t="str">
            <v>No Students</v>
          </cell>
          <cell r="AE1276" t="str">
            <v>No Students</v>
          </cell>
          <cell r="AF1276" t="str">
            <v>No Students</v>
          </cell>
          <cell r="AG1276">
            <v>0.49559999999999998</v>
          </cell>
        </row>
        <row r="1277">
          <cell r="C1277">
            <v>5654</v>
          </cell>
          <cell r="D1277" t="str">
            <v>Envision Career Academy</v>
          </cell>
          <cell r="E1277">
            <v>0</v>
          </cell>
          <cell r="F1277">
            <v>0</v>
          </cell>
          <cell r="G1277">
            <v>0</v>
          </cell>
          <cell r="H1277">
            <v>0</v>
          </cell>
          <cell r="I1277">
            <v>0</v>
          </cell>
          <cell r="J1277">
            <v>0</v>
          </cell>
          <cell r="K1277">
            <v>0</v>
          </cell>
          <cell r="L1277">
            <v>0</v>
          </cell>
          <cell r="M1277">
            <v>0</v>
          </cell>
          <cell r="N1277">
            <v>0</v>
          </cell>
          <cell r="O1277">
            <v>19</v>
          </cell>
          <cell r="P1277">
            <v>37</v>
          </cell>
          <cell r="Q1277">
            <v>28</v>
          </cell>
          <cell r="R1277">
            <v>33</v>
          </cell>
          <cell r="S1277" t="str">
            <v>No Students</v>
          </cell>
          <cell r="T1277" t="str">
            <v>No Students</v>
          </cell>
          <cell r="U1277" t="str">
            <v>No Students</v>
          </cell>
          <cell r="V1277" t="str">
            <v>No Students</v>
          </cell>
          <cell r="W1277" t="str">
            <v>No Students</v>
          </cell>
          <cell r="X1277" t="str">
            <v>No Students</v>
          </cell>
          <cell r="Y1277" t="str">
            <v>No Students</v>
          </cell>
          <cell r="Z1277" t="str">
            <v>No Students</v>
          </cell>
          <cell r="AA1277" t="str">
            <v>No Students</v>
          </cell>
          <cell r="AB1277" t="str">
            <v>No Students</v>
          </cell>
          <cell r="AC1277">
            <v>13</v>
          </cell>
          <cell r="AD1277">
            <v>24</v>
          </cell>
          <cell r="AE1277">
            <v>21</v>
          </cell>
          <cell r="AF1277">
            <v>17</v>
          </cell>
          <cell r="AG1277">
            <v>0.64100000000000001</v>
          </cell>
        </row>
        <row r="1278">
          <cell r="C1278">
            <v>4058</v>
          </cell>
          <cell r="D1278" t="str">
            <v>Evergreen Forest Elementary</v>
          </cell>
          <cell r="E1278">
            <v>76</v>
          </cell>
          <cell r="F1278">
            <v>0</v>
          </cell>
          <cell r="G1278">
            <v>72</v>
          </cell>
          <cell r="H1278">
            <v>80</v>
          </cell>
          <cell r="I1278">
            <v>77</v>
          </cell>
          <cell r="J1278">
            <v>96</v>
          </cell>
          <cell r="K1278">
            <v>76</v>
          </cell>
          <cell r="L1278">
            <v>0</v>
          </cell>
          <cell r="M1278">
            <v>0</v>
          </cell>
          <cell r="N1278">
            <v>0</v>
          </cell>
          <cell r="O1278">
            <v>0</v>
          </cell>
          <cell r="P1278">
            <v>0</v>
          </cell>
          <cell r="Q1278">
            <v>0</v>
          </cell>
          <cell r="R1278">
            <v>0</v>
          </cell>
          <cell r="S1278">
            <v>21</v>
          </cell>
          <cell r="T1278" t="str">
            <v>No Students</v>
          </cell>
          <cell r="U1278">
            <v>28</v>
          </cell>
          <cell r="V1278">
            <v>29</v>
          </cell>
          <cell r="W1278">
            <v>37</v>
          </cell>
          <cell r="X1278">
            <v>44</v>
          </cell>
          <cell r="Y1278">
            <v>30</v>
          </cell>
          <cell r="Z1278" t="str">
            <v>No Students</v>
          </cell>
          <cell r="AA1278" t="str">
            <v>No Students</v>
          </cell>
          <cell r="AB1278" t="str">
            <v>No Students</v>
          </cell>
          <cell r="AC1278" t="str">
            <v>No Students</v>
          </cell>
          <cell r="AD1278" t="str">
            <v>No Students</v>
          </cell>
          <cell r="AE1278" t="str">
            <v>No Students</v>
          </cell>
          <cell r="AF1278" t="str">
            <v>No Students</v>
          </cell>
          <cell r="AG1278">
            <v>0.3962</v>
          </cell>
        </row>
        <row r="1279">
          <cell r="C1279">
            <v>4408</v>
          </cell>
          <cell r="D1279" t="str">
            <v>Horizons Elementary</v>
          </cell>
          <cell r="E1279">
            <v>81</v>
          </cell>
          <cell r="F1279">
            <v>0</v>
          </cell>
          <cell r="G1279">
            <v>76</v>
          </cell>
          <cell r="H1279">
            <v>74</v>
          </cell>
          <cell r="I1279">
            <v>86</v>
          </cell>
          <cell r="J1279">
            <v>74</v>
          </cell>
          <cell r="K1279">
            <v>77</v>
          </cell>
          <cell r="L1279">
            <v>0</v>
          </cell>
          <cell r="M1279">
            <v>0</v>
          </cell>
          <cell r="N1279">
            <v>0</v>
          </cell>
          <cell r="O1279">
            <v>0</v>
          </cell>
          <cell r="P1279">
            <v>0</v>
          </cell>
          <cell r="Q1279">
            <v>0</v>
          </cell>
          <cell r="R1279">
            <v>0</v>
          </cell>
          <cell r="S1279">
            <v>23</v>
          </cell>
          <cell r="T1279" t="str">
            <v>No Students</v>
          </cell>
          <cell r="U1279">
            <v>22</v>
          </cell>
          <cell r="V1279">
            <v>22</v>
          </cell>
          <cell r="W1279">
            <v>35</v>
          </cell>
          <cell r="X1279">
            <v>23</v>
          </cell>
          <cell r="Y1279">
            <v>27</v>
          </cell>
          <cell r="Z1279" t="str">
            <v>No Students</v>
          </cell>
          <cell r="AA1279" t="str">
            <v>No Students</v>
          </cell>
          <cell r="AB1279" t="str">
            <v>No Students</v>
          </cell>
          <cell r="AC1279" t="str">
            <v>No Students</v>
          </cell>
          <cell r="AD1279" t="str">
            <v>No Students</v>
          </cell>
          <cell r="AE1279" t="str">
            <v>No Students</v>
          </cell>
          <cell r="AF1279" t="str">
            <v>No Students</v>
          </cell>
          <cell r="AG1279">
            <v>0.32479999999999998</v>
          </cell>
        </row>
        <row r="1280">
          <cell r="C1280">
            <v>5682</v>
          </cell>
          <cell r="D1280" t="str">
            <v>Ignite Family Academy</v>
          </cell>
          <cell r="E1280">
            <v>13</v>
          </cell>
          <cell r="F1280">
            <v>0</v>
          </cell>
          <cell r="G1280">
            <v>9</v>
          </cell>
          <cell r="H1280">
            <v>8</v>
          </cell>
          <cell r="I1280">
            <v>13</v>
          </cell>
          <cell r="J1280">
            <v>7</v>
          </cell>
          <cell r="K1280">
            <v>6</v>
          </cell>
          <cell r="L1280">
            <v>11</v>
          </cell>
          <cell r="M1280">
            <v>10</v>
          </cell>
          <cell r="N1280">
            <v>4</v>
          </cell>
          <cell r="O1280">
            <v>0</v>
          </cell>
          <cell r="P1280">
            <v>0</v>
          </cell>
          <cell r="Q1280">
            <v>0</v>
          </cell>
          <cell r="R1280">
            <v>0</v>
          </cell>
          <cell r="S1280" t="str">
            <v>N&lt;10</v>
          </cell>
          <cell r="T1280" t="str">
            <v>No Students</v>
          </cell>
          <cell r="U1280" t="str">
            <v>N&lt;10</v>
          </cell>
          <cell r="V1280" t="str">
            <v>N&lt;10</v>
          </cell>
          <cell r="W1280" t="str">
            <v>N&lt;10</v>
          </cell>
          <cell r="X1280" t="str">
            <v>N&lt;10</v>
          </cell>
          <cell r="Y1280" t="str">
            <v>N&lt;10</v>
          </cell>
          <cell r="Z1280" t="str">
            <v>N&lt;10</v>
          </cell>
          <cell r="AA1280" t="str">
            <v>N&lt;10</v>
          </cell>
          <cell r="AB1280" t="str">
            <v>No Students</v>
          </cell>
          <cell r="AC1280" t="str">
            <v>No Students</v>
          </cell>
          <cell r="AD1280" t="str">
            <v>No Students</v>
          </cell>
          <cell r="AE1280" t="str">
            <v>No Students</v>
          </cell>
          <cell r="AF1280" t="str">
            <v>No Students</v>
          </cell>
          <cell r="AG1280">
            <v>0.27160000000000001</v>
          </cell>
        </row>
        <row r="1281">
          <cell r="C1281">
            <v>4409</v>
          </cell>
          <cell r="D1281" t="str">
            <v>Komachin Middle School</v>
          </cell>
          <cell r="E1281">
            <v>0</v>
          </cell>
          <cell r="F1281">
            <v>0</v>
          </cell>
          <cell r="G1281">
            <v>0</v>
          </cell>
          <cell r="H1281">
            <v>0</v>
          </cell>
          <cell r="I1281">
            <v>0</v>
          </cell>
          <cell r="J1281">
            <v>0</v>
          </cell>
          <cell r="K1281">
            <v>0</v>
          </cell>
          <cell r="L1281">
            <v>195</v>
          </cell>
          <cell r="M1281">
            <v>220</v>
          </cell>
          <cell r="N1281">
            <v>227</v>
          </cell>
          <cell r="O1281">
            <v>0</v>
          </cell>
          <cell r="P1281">
            <v>0</v>
          </cell>
          <cell r="Q1281">
            <v>0</v>
          </cell>
          <cell r="R1281">
            <v>0</v>
          </cell>
          <cell r="S1281" t="str">
            <v>No Students</v>
          </cell>
          <cell r="T1281" t="str">
            <v>No Students</v>
          </cell>
          <cell r="U1281" t="str">
            <v>No Students</v>
          </cell>
          <cell r="V1281" t="str">
            <v>No Students</v>
          </cell>
          <cell r="W1281" t="str">
            <v>No Students</v>
          </cell>
          <cell r="X1281" t="str">
            <v>No Students</v>
          </cell>
          <cell r="Y1281" t="str">
            <v>No Students</v>
          </cell>
          <cell r="Z1281">
            <v>95</v>
          </cell>
          <cell r="AA1281">
            <v>114</v>
          </cell>
          <cell r="AB1281">
            <v>97</v>
          </cell>
          <cell r="AC1281" t="str">
            <v>No Students</v>
          </cell>
          <cell r="AD1281" t="str">
            <v>No Students</v>
          </cell>
          <cell r="AE1281" t="str">
            <v>No Students</v>
          </cell>
          <cell r="AF1281" t="str">
            <v>No Students</v>
          </cell>
          <cell r="AG1281">
            <v>0.47660000000000002</v>
          </cell>
        </row>
        <row r="1282">
          <cell r="C1282">
            <v>3653</v>
          </cell>
          <cell r="D1282" t="str">
            <v>Lacey Elementary</v>
          </cell>
          <cell r="E1282">
            <v>58</v>
          </cell>
          <cell r="F1282">
            <v>0</v>
          </cell>
          <cell r="G1282">
            <v>67</v>
          </cell>
          <cell r="H1282">
            <v>66</v>
          </cell>
          <cell r="I1282">
            <v>67</v>
          </cell>
          <cell r="J1282">
            <v>57</v>
          </cell>
          <cell r="K1282">
            <v>68</v>
          </cell>
          <cell r="L1282">
            <v>0</v>
          </cell>
          <cell r="M1282">
            <v>0</v>
          </cell>
          <cell r="N1282">
            <v>0</v>
          </cell>
          <cell r="O1282">
            <v>0</v>
          </cell>
          <cell r="P1282">
            <v>0</v>
          </cell>
          <cell r="Q1282">
            <v>0</v>
          </cell>
          <cell r="R1282">
            <v>0</v>
          </cell>
          <cell r="S1282">
            <v>34</v>
          </cell>
          <cell r="T1282" t="str">
            <v>No Students</v>
          </cell>
          <cell r="U1282">
            <v>38</v>
          </cell>
          <cell r="V1282">
            <v>42</v>
          </cell>
          <cell r="W1282">
            <v>42</v>
          </cell>
          <cell r="X1282">
            <v>37</v>
          </cell>
          <cell r="Y1282">
            <v>43</v>
          </cell>
          <cell r="Z1282" t="str">
            <v>No Students</v>
          </cell>
          <cell r="AA1282" t="str">
            <v>No Students</v>
          </cell>
          <cell r="AB1282" t="str">
            <v>No Students</v>
          </cell>
          <cell r="AC1282" t="str">
            <v>No Students</v>
          </cell>
          <cell r="AD1282" t="str">
            <v>No Students</v>
          </cell>
          <cell r="AE1282" t="str">
            <v>No Students</v>
          </cell>
          <cell r="AF1282" t="str">
            <v>No Students</v>
          </cell>
          <cell r="AG1282">
            <v>0.61619999999999997</v>
          </cell>
        </row>
        <row r="1283">
          <cell r="C1283">
            <v>3539</v>
          </cell>
          <cell r="D1283" t="str">
            <v>Lakes Elementary School</v>
          </cell>
          <cell r="E1283">
            <v>65</v>
          </cell>
          <cell r="F1283">
            <v>0</v>
          </cell>
          <cell r="G1283">
            <v>82</v>
          </cell>
          <cell r="H1283">
            <v>77</v>
          </cell>
          <cell r="I1283">
            <v>91</v>
          </cell>
          <cell r="J1283">
            <v>82</v>
          </cell>
          <cell r="K1283">
            <v>89</v>
          </cell>
          <cell r="L1283">
            <v>0</v>
          </cell>
          <cell r="M1283">
            <v>0</v>
          </cell>
          <cell r="N1283">
            <v>0</v>
          </cell>
          <cell r="O1283">
            <v>0</v>
          </cell>
          <cell r="P1283">
            <v>0</v>
          </cell>
          <cell r="Q1283">
            <v>0</v>
          </cell>
          <cell r="R1283">
            <v>0</v>
          </cell>
          <cell r="S1283">
            <v>26</v>
          </cell>
          <cell r="T1283" t="str">
            <v>No Students</v>
          </cell>
          <cell r="U1283">
            <v>28</v>
          </cell>
          <cell r="V1283">
            <v>32</v>
          </cell>
          <cell r="W1283">
            <v>34</v>
          </cell>
          <cell r="X1283">
            <v>26</v>
          </cell>
          <cell r="Y1283">
            <v>51</v>
          </cell>
          <cell r="Z1283" t="str">
            <v>No Students</v>
          </cell>
          <cell r="AA1283" t="str">
            <v>No Students</v>
          </cell>
          <cell r="AB1283" t="str">
            <v>No Students</v>
          </cell>
          <cell r="AC1283" t="str">
            <v>No Students</v>
          </cell>
          <cell r="AD1283" t="str">
            <v>No Students</v>
          </cell>
          <cell r="AE1283" t="str">
            <v>No Students</v>
          </cell>
          <cell r="AF1283" t="str">
            <v>No Students</v>
          </cell>
          <cell r="AG1283">
            <v>0.40529999999999999</v>
          </cell>
        </row>
        <row r="1284">
          <cell r="C1284">
            <v>3262</v>
          </cell>
          <cell r="D1284" t="str">
            <v>Lydia Hawk Elementary</v>
          </cell>
          <cell r="E1284">
            <v>101</v>
          </cell>
          <cell r="F1284">
            <v>0</v>
          </cell>
          <cell r="G1284">
            <v>102</v>
          </cell>
          <cell r="H1284">
            <v>90</v>
          </cell>
          <cell r="I1284">
            <v>67</v>
          </cell>
          <cell r="J1284">
            <v>66</v>
          </cell>
          <cell r="K1284">
            <v>74</v>
          </cell>
          <cell r="L1284">
            <v>0</v>
          </cell>
          <cell r="M1284">
            <v>0</v>
          </cell>
          <cell r="N1284">
            <v>0</v>
          </cell>
          <cell r="O1284">
            <v>0</v>
          </cell>
          <cell r="P1284">
            <v>0</v>
          </cell>
          <cell r="Q1284">
            <v>0</v>
          </cell>
          <cell r="R1284">
            <v>0</v>
          </cell>
          <cell r="S1284">
            <v>48</v>
          </cell>
          <cell r="T1284" t="str">
            <v>No Students</v>
          </cell>
          <cell r="U1284">
            <v>61</v>
          </cell>
          <cell r="V1284">
            <v>55</v>
          </cell>
          <cell r="W1284">
            <v>46</v>
          </cell>
          <cell r="X1284">
            <v>48</v>
          </cell>
          <cell r="Y1284">
            <v>54</v>
          </cell>
          <cell r="Z1284" t="str">
            <v>No Students</v>
          </cell>
          <cell r="AA1284" t="str">
            <v>No Students</v>
          </cell>
          <cell r="AB1284" t="str">
            <v>No Students</v>
          </cell>
          <cell r="AC1284" t="str">
            <v>No Students</v>
          </cell>
          <cell r="AD1284" t="str">
            <v>No Students</v>
          </cell>
          <cell r="AE1284" t="str">
            <v>No Students</v>
          </cell>
          <cell r="AF1284" t="str">
            <v>No Students</v>
          </cell>
          <cell r="AG1284">
            <v>0.624</v>
          </cell>
        </row>
        <row r="1285">
          <cell r="C1285">
            <v>4255</v>
          </cell>
          <cell r="D1285" t="str">
            <v>Meadows Elementary</v>
          </cell>
          <cell r="E1285">
            <v>108</v>
          </cell>
          <cell r="F1285">
            <v>0</v>
          </cell>
          <cell r="G1285">
            <v>106</v>
          </cell>
          <cell r="H1285">
            <v>111</v>
          </cell>
          <cell r="I1285">
            <v>111</v>
          </cell>
          <cell r="J1285">
            <v>107</v>
          </cell>
          <cell r="K1285">
            <v>118</v>
          </cell>
          <cell r="L1285">
            <v>0</v>
          </cell>
          <cell r="M1285">
            <v>0</v>
          </cell>
          <cell r="N1285">
            <v>0</v>
          </cell>
          <cell r="O1285">
            <v>0</v>
          </cell>
          <cell r="P1285">
            <v>0</v>
          </cell>
          <cell r="Q1285">
            <v>0</v>
          </cell>
          <cell r="R1285">
            <v>0</v>
          </cell>
          <cell r="S1285">
            <v>34</v>
          </cell>
          <cell r="T1285" t="str">
            <v>No Students</v>
          </cell>
          <cell r="U1285">
            <v>41</v>
          </cell>
          <cell r="V1285">
            <v>39</v>
          </cell>
          <cell r="W1285">
            <v>40</v>
          </cell>
          <cell r="X1285">
            <v>31</v>
          </cell>
          <cell r="Y1285">
            <v>46</v>
          </cell>
          <cell r="Z1285" t="str">
            <v>No Students</v>
          </cell>
          <cell r="AA1285" t="str">
            <v>No Students</v>
          </cell>
          <cell r="AB1285" t="str">
            <v>No Students</v>
          </cell>
          <cell r="AC1285" t="str">
            <v>No Students</v>
          </cell>
          <cell r="AD1285" t="str">
            <v>No Students</v>
          </cell>
          <cell r="AE1285" t="str">
            <v>No Students</v>
          </cell>
          <cell r="AF1285" t="str">
            <v>No Students</v>
          </cell>
          <cell r="AG1285">
            <v>0.34949999999999998</v>
          </cell>
        </row>
        <row r="1286">
          <cell r="C1286">
            <v>3130</v>
          </cell>
          <cell r="D1286" t="str">
            <v>Mountain View Elementary</v>
          </cell>
          <cell r="E1286">
            <v>98</v>
          </cell>
          <cell r="F1286">
            <v>0</v>
          </cell>
          <cell r="G1286">
            <v>92</v>
          </cell>
          <cell r="H1286">
            <v>74</v>
          </cell>
          <cell r="I1286">
            <v>89</v>
          </cell>
          <cell r="J1286">
            <v>73</v>
          </cell>
          <cell r="K1286">
            <v>101</v>
          </cell>
          <cell r="L1286">
            <v>0</v>
          </cell>
          <cell r="M1286">
            <v>0</v>
          </cell>
          <cell r="N1286">
            <v>0</v>
          </cell>
          <cell r="O1286">
            <v>0</v>
          </cell>
          <cell r="P1286">
            <v>0</v>
          </cell>
          <cell r="Q1286">
            <v>0</v>
          </cell>
          <cell r="R1286">
            <v>0</v>
          </cell>
          <cell r="S1286">
            <v>52</v>
          </cell>
          <cell r="T1286" t="str">
            <v>No Students</v>
          </cell>
          <cell r="U1286">
            <v>54</v>
          </cell>
          <cell r="V1286">
            <v>45</v>
          </cell>
          <cell r="W1286">
            <v>53</v>
          </cell>
          <cell r="X1286">
            <v>41</v>
          </cell>
          <cell r="Y1286">
            <v>62</v>
          </cell>
          <cell r="Z1286" t="str">
            <v>No Students</v>
          </cell>
          <cell r="AA1286" t="str">
            <v>No Students</v>
          </cell>
          <cell r="AB1286" t="str">
            <v>No Students</v>
          </cell>
          <cell r="AC1286" t="str">
            <v>No Students</v>
          </cell>
          <cell r="AD1286" t="str">
            <v>No Students</v>
          </cell>
          <cell r="AE1286" t="str">
            <v>No Students</v>
          </cell>
          <cell r="AF1286" t="str">
            <v>No Students</v>
          </cell>
          <cell r="AG1286">
            <v>0.58250000000000002</v>
          </cell>
        </row>
        <row r="1287">
          <cell r="C1287">
            <v>3611</v>
          </cell>
          <cell r="D1287" t="str">
            <v>Nisqually Middle School</v>
          </cell>
          <cell r="E1287">
            <v>0</v>
          </cell>
          <cell r="F1287">
            <v>0</v>
          </cell>
          <cell r="G1287">
            <v>0</v>
          </cell>
          <cell r="H1287">
            <v>0</v>
          </cell>
          <cell r="I1287">
            <v>0</v>
          </cell>
          <cell r="J1287">
            <v>0</v>
          </cell>
          <cell r="K1287">
            <v>0</v>
          </cell>
          <cell r="L1287">
            <v>272</v>
          </cell>
          <cell r="M1287">
            <v>267</v>
          </cell>
          <cell r="N1287">
            <v>292</v>
          </cell>
          <cell r="O1287">
            <v>0</v>
          </cell>
          <cell r="P1287">
            <v>0</v>
          </cell>
          <cell r="Q1287">
            <v>0</v>
          </cell>
          <cell r="R1287">
            <v>0</v>
          </cell>
          <cell r="S1287" t="str">
            <v>No Students</v>
          </cell>
          <cell r="T1287" t="str">
            <v>No Students</v>
          </cell>
          <cell r="U1287" t="str">
            <v>No Students</v>
          </cell>
          <cell r="V1287" t="str">
            <v>No Students</v>
          </cell>
          <cell r="W1287" t="str">
            <v>No Students</v>
          </cell>
          <cell r="X1287" t="str">
            <v>No Students</v>
          </cell>
          <cell r="Y1287" t="str">
            <v>No Students</v>
          </cell>
          <cell r="Z1287">
            <v>145</v>
          </cell>
          <cell r="AA1287">
            <v>123</v>
          </cell>
          <cell r="AB1287">
            <v>164</v>
          </cell>
          <cell r="AC1287" t="str">
            <v>No Students</v>
          </cell>
          <cell r="AD1287" t="str">
            <v>No Students</v>
          </cell>
          <cell r="AE1287" t="str">
            <v>No Students</v>
          </cell>
          <cell r="AF1287" t="str">
            <v>No Students</v>
          </cell>
          <cell r="AG1287">
            <v>0.51990000000000003</v>
          </cell>
        </row>
        <row r="1288">
          <cell r="C1288">
            <v>3010</v>
          </cell>
          <cell r="D1288" t="str">
            <v>North Thurston High School</v>
          </cell>
          <cell r="E1288">
            <v>0</v>
          </cell>
          <cell r="F1288">
            <v>0</v>
          </cell>
          <cell r="G1288">
            <v>0</v>
          </cell>
          <cell r="H1288">
            <v>0</v>
          </cell>
          <cell r="I1288">
            <v>0</v>
          </cell>
          <cell r="J1288">
            <v>0</v>
          </cell>
          <cell r="K1288">
            <v>0</v>
          </cell>
          <cell r="L1288">
            <v>0</v>
          </cell>
          <cell r="M1288">
            <v>0</v>
          </cell>
          <cell r="N1288">
            <v>0</v>
          </cell>
          <cell r="O1288">
            <v>338</v>
          </cell>
          <cell r="P1288">
            <v>399</v>
          </cell>
          <cell r="Q1288">
            <v>340</v>
          </cell>
          <cell r="R1288">
            <v>380</v>
          </cell>
          <cell r="S1288" t="str">
            <v>No Students</v>
          </cell>
          <cell r="T1288" t="str">
            <v>No Students</v>
          </cell>
          <cell r="U1288" t="str">
            <v>No Students</v>
          </cell>
          <cell r="V1288" t="str">
            <v>No Students</v>
          </cell>
          <cell r="W1288" t="str">
            <v>No Students</v>
          </cell>
          <cell r="X1288" t="str">
            <v>No Students</v>
          </cell>
          <cell r="Y1288" t="str">
            <v>No Students</v>
          </cell>
          <cell r="Z1288" t="str">
            <v>No Students</v>
          </cell>
          <cell r="AA1288" t="str">
            <v>No Students</v>
          </cell>
          <cell r="AB1288" t="str">
            <v>No Students</v>
          </cell>
          <cell r="AC1288">
            <v>143</v>
          </cell>
          <cell r="AD1288">
            <v>178</v>
          </cell>
          <cell r="AE1288">
            <v>143</v>
          </cell>
          <cell r="AF1288">
            <v>164</v>
          </cell>
          <cell r="AG1288">
            <v>0.43099999999999999</v>
          </cell>
        </row>
        <row r="1289">
          <cell r="C1289">
            <v>3709</v>
          </cell>
          <cell r="D1289" t="str">
            <v>Olympic View Elementary</v>
          </cell>
          <cell r="E1289">
            <v>99</v>
          </cell>
          <cell r="F1289">
            <v>0</v>
          </cell>
          <cell r="G1289">
            <v>112</v>
          </cell>
          <cell r="H1289">
            <v>98</v>
          </cell>
          <cell r="I1289">
            <v>92</v>
          </cell>
          <cell r="J1289">
            <v>105</v>
          </cell>
          <cell r="K1289">
            <v>109</v>
          </cell>
          <cell r="L1289">
            <v>0</v>
          </cell>
          <cell r="M1289">
            <v>0</v>
          </cell>
          <cell r="N1289">
            <v>0</v>
          </cell>
          <cell r="O1289">
            <v>0</v>
          </cell>
          <cell r="P1289">
            <v>0</v>
          </cell>
          <cell r="Q1289">
            <v>0</v>
          </cell>
          <cell r="R1289">
            <v>0</v>
          </cell>
          <cell r="S1289">
            <v>23</v>
          </cell>
          <cell r="T1289" t="str">
            <v>No Students</v>
          </cell>
          <cell r="U1289">
            <v>46</v>
          </cell>
          <cell r="V1289">
            <v>44</v>
          </cell>
          <cell r="W1289">
            <v>38</v>
          </cell>
          <cell r="X1289">
            <v>50</v>
          </cell>
          <cell r="Y1289">
            <v>56</v>
          </cell>
          <cell r="Z1289" t="str">
            <v>No Students</v>
          </cell>
          <cell r="AA1289" t="str">
            <v>No Students</v>
          </cell>
          <cell r="AB1289" t="str">
            <v>No Students</v>
          </cell>
          <cell r="AC1289" t="str">
            <v>No Students</v>
          </cell>
          <cell r="AD1289" t="str">
            <v>No Students</v>
          </cell>
          <cell r="AE1289" t="str">
            <v>No Students</v>
          </cell>
          <cell r="AF1289" t="str">
            <v>No Students</v>
          </cell>
          <cell r="AG1289">
            <v>0.41789999999999999</v>
          </cell>
        </row>
        <row r="1290">
          <cell r="C1290">
            <v>4271</v>
          </cell>
          <cell r="D1290" t="str">
            <v>Pleasant Glade Elementary</v>
          </cell>
          <cell r="E1290">
            <v>101</v>
          </cell>
          <cell r="F1290">
            <v>0</v>
          </cell>
          <cell r="G1290">
            <v>100</v>
          </cell>
          <cell r="H1290">
            <v>107</v>
          </cell>
          <cell r="I1290">
            <v>87</v>
          </cell>
          <cell r="J1290">
            <v>95</v>
          </cell>
          <cell r="K1290">
            <v>86</v>
          </cell>
          <cell r="L1290">
            <v>0</v>
          </cell>
          <cell r="M1290">
            <v>0</v>
          </cell>
          <cell r="N1290">
            <v>0</v>
          </cell>
          <cell r="O1290">
            <v>0</v>
          </cell>
          <cell r="P1290">
            <v>0</v>
          </cell>
          <cell r="Q1290">
            <v>0</v>
          </cell>
          <cell r="R1290">
            <v>0</v>
          </cell>
          <cell r="S1290">
            <v>42</v>
          </cell>
          <cell r="T1290" t="str">
            <v>No Students</v>
          </cell>
          <cell r="U1290">
            <v>45</v>
          </cell>
          <cell r="V1290">
            <v>57</v>
          </cell>
          <cell r="W1290">
            <v>41</v>
          </cell>
          <cell r="X1290">
            <v>56</v>
          </cell>
          <cell r="Y1290">
            <v>39</v>
          </cell>
          <cell r="Z1290" t="str">
            <v>No Students</v>
          </cell>
          <cell r="AA1290" t="str">
            <v>No Students</v>
          </cell>
          <cell r="AB1290" t="str">
            <v>No Students</v>
          </cell>
          <cell r="AC1290" t="str">
            <v>No Students</v>
          </cell>
          <cell r="AD1290" t="str">
            <v>No Students</v>
          </cell>
          <cell r="AE1290" t="str">
            <v>No Students</v>
          </cell>
          <cell r="AF1290" t="str">
            <v>No Students</v>
          </cell>
          <cell r="AG1290">
            <v>0.48609999999999998</v>
          </cell>
        </row>
        <row r="1291">
          <cell r="C1291">
            <v>4427</v>
          </cell>
          <cell r="D1291" t="str">
            <v>River Ridge High School</v>
          </cell>
          <cell r="E1291">
            <v>0</v>
          </cell>
          <cell r="F1291">
            <v>0</v>
          </cell>
          <cell r="G1291">
            <v>0</v>
          </cell>
          <cell r="H1291">
            <v>0</v>
          </cell>
          <cell r="I1291">
            <v>0</v>
          </cell>
          <cell r="J1291">
            <v>0</v>
          </cell>
          <cell r="K1291">
            <v>0</v>
          </cell>
          <cell r="L1291">
            <v>0</v>
          </cell>
          <cell r="M1291">
            <v>0</v>
          </cell>
          <cell r="N1291">
            <v>0</v>
          </cell>
          <cell r="O1291">
            <v>421</v>
          </cell>
          <cell r="P1291">
            <v>361</v>
          </cell>
          <cell r="Q1291">
            <v>370</v>
          </cell>
          <cell r="R1291">
            <v>334</v>
          </cell>
          <cell r="S1291" t="str">
            <v>No Students</v>
          </cell>
          <cell r="T1291" t="str">
            <v>No Students</v>
          </cell>
          <cell r="U1291" t="str">
            <v>No Students</v>
          </cell>
          <cell r="V1291" t="str">
            <v>No Students</v>
          </cell>
          <cell r="W1291" t="str">
            <v>No Students</v>
          </cell>
          <cell r="X1291" t="str">
            <v>No Students</v>
          </cell>
          <cell r="Y1291" t="str">
            <v>No Students</v>
          </cell>
          <cell r="Z1291" t="str">
            <v>No Students</v>
          </cell>
          <cell r="AA1291" t="str">
            <v>No Students</v>
          </cell>
          <cell r="AB1291" t="str">
            <v>No Students</v>
          </cell>
          <cell r="AC1291">
            <v>177</v>
          </cell>
          <cell r="AD1291">
            <v>143</v>
          </cell>
          <cell r="AE1291">
            <v>141</v>
          </cell>
          <cell r="AF1291">
            <v>127</v>
          </cell>
          <cell r="AG1291">
            <v>0.3957</v>
          </cell>
        </row>
        <row r="1292">
          <cell r="C1292">
            <v>5452</v>
          </cell>
          <cell r="D1292" t="str">
            <v>Salish Middle School</v>
          </cell>
          <cell r="E1292">
            <v>0</v>
          </cell>
          <cell r="F1292">
            <v>0</v>
          </cell>
          <cell r="G1292">
            <v>0</v>
          </cell>
          <cell r="H1292">
            <v>0</v>
          </cell>
          <cell r="I1292">
            <v>0</v>
          </cell>
          <cell r="J1292">
            <v>0</v>
          </cell>
          <cell r="K1292">
            <v>0</v>
          </cell>
          <cell r="L1292">
            <v>239</v>
          </cell>
          <cell r="M1292">
            <v>270</v>
          </cell>
          <cell r="N1292">
            <v>229</v>
          </cell>
          <cell r="O1292">
            <v>0</v>
          </cell>
          <cell r="P1292">
            <v>0</v>
          </cell>
          <cell r="Q1292">
            <v>0</v>
          </cell>
          <cell r="R1292">
            <v>0</v>
          </cell>
          <cell r="S1292" t="str">
            <v>No Students</v>
          </cell>
          <cell r="T1292" t="str">
            <v>No Students</v>
          </cell>
          <cell r="U1292" t="str">
            <v>No Students</v>
          </cell>
          <cell r="V1292" t="str">
            <v>No Students</v>
          </cell>
          <cell r="W1292" t="str">
            <v>No Students</v>
          </cell>
          <cell r="X1292" t="str">
            <v>No Students</v>
          </cell>
          <cell r="Y1292" t="str">
            <v>No Students</v>
          </cell>
          <cell r="Z1292">
            <v>117</v>
          </cell>
          <cell r="AA1292">
            <v>127</v>
          </cell>
          <cell r="AB1292">
            <v>103</v>
          </cell>
          <cell r="AC1292" t="str">
            <v>No Students</v>
          </cell>
          <cell r="AD1292" t="str">
            <v>No Students</v>
          </cell>
          <cell r="AE1292" t="str">
            <v>No Students</v>
          </cell>
          <cell r="AF1292" t="str">
            <v>No Students</v>
          </cell>
          <cell r="AG1292">
            <v>0.47020000000000001</v>
          </cell>
        </row>
        <row r="1293">
          <cell r="C1293">
            <v>4368</v>
          </cell>
          <cell r="D1293" t="str">
            <v>Seven Oaks Elementary</v>
          </cell>
          <cell r="E1293">
            <v>77</v>
          </cell>
          <cell r="F1293">
            <v>0</v>
          </cell>
          <cell r="G1293">
            <v>68</v>
          </cell>
          <cell r="H1293">
            <v>62</v>
          </cell>
          <cell r="I1293">
            <v>84</v>
          </cell>
          <cell r="J1293">
            <v>73</v>
          </cell>
          <cell r="K1293">
            <v>68</v>
          </cell>
          <cell r="L1293">
            <v>0</v>
          </cell>
          <cell r="M1293">
            <v>0</v>
          </cell>
          <cell r="N1293">
            <v>0</v>
          </cell>
          <cell r="O1293">
            <v>0</v>
          </cell>
          <cell r="P1293">
            <v>0</v>
          </cell>
          <cell r="Q1293">
            <v>0</v>
          </cell>
          <cell r="R1293">
            <v>0</v>
          </cell>
          <cell r="S1293">
            <v>30</v>
          </cell>
          <cell r="T1293" t="str">
            <v>No Students</v>
          </cell>
          <cell r="U1293">
            <v>34</v>
          </cell>
          <cell r="V1293">
            <v>28</v>
          </cell>
          <cell r="W1293">
            <v>42</v>
          </cell>
          <cell r="X1293">
            <v>41</v>
          </cell>
          <cell r="Y1293">
            <v>36</v>
          </cell>
          <cell r="Z1293" t="str">
            <v>No Students</v>
          </cell>
          <cell r="AA1293" t="str">
            <v>No Students</v>
          </cell>
          <cell r="AB1293" t="str">
            <v>No Students</v>
          </cell>
          <cell r="AC1293" t="str">
            <v>No Students</v>
          </cell>
          <cell r="AD1293" t="str">
            <v>No Students</v>
          </cell>
          <cell r="AE1293" t="str">
            <v>No Students</v>
          </cell>
          <cell r="AF1293" t="str">
            <v>No Students</v>
          </cell>
          <cell r="AG1293">
            <v>0.4884</v>
          </cell>
        </row>
        <row r="1294">
          <cell r="C1294">
            <v>2754</v>
          </cell>
          <cell r="D1294" t="str">
            <v>South Bay Elementary</v>
          </cell>
          <cell r="E1294">
            <v>86</v>
          </cell>
          <cell r="F1294">
            <v>0</v>
          </cell>
          <cell r="G1294">
            <v>88</v>
          </cell>
          <cell r="H1294">
            <v>115</v>
          </cell>
          <cell r="I1294">
            <v>106</v>
          </cell>
          <cell r="J1294">
            <v>84</v>
          </cell>
          <cell r="K1294">
            <v>93</v>
          </cell>
          <cell r="L1294">
            <v>0</v>
          </cell>
          <cell r="M1294">
            <v>0</v>
          </cell>
          <cell r="N1294">
            <v>0</v>
          </cell>
          <cell r="O1294">
            <v>0</v>
          </cell>
          <cell r="P1294">
            <v>0</v>
          </cell>
          <cell r="Q1294">
            <v>0</v>
          </cell>
          <cell r="R1294">
            <v>0</v>
          </cell>
          <cell r="S1294">
            <v>33</v>
          </cell>
          <cell r="T1294" t="str">
            <v>No Students</v>
          </cell>
          <cell r="U1294">
            <v>35</v>
          </cell>
          <cell r="V1294">
            <v>31</v>
          </cell>
          <cell r="W1294">
            <v>43</v>
          </cell>
          <cell r="X1294">
            <v>34</v>
          </cell>
          <cell r="Y1294">
            <v>38</v>
          </cell>
          <cell r="Z1294" t="str">
            <v>No Students</v>
          </cell>
          <cell r="AA1294" t="str">
            <v>No Students</v>
          </cell>
          <cell r="AB1294" t="str">
            <v>No Students</v>
          </cell>
          <cell r="AC1294" t="str">
            <v>No Students</v>
          </cell>
          <cell r="AD1294" t="str">
            <v>No Students</v>
          </cell>
          <cell r="AE1294" t="str">
            <v>No Students</v>
          </cell>
          <cell r="AF1294" t="str">
            <v>No Students</v>
          </cell>
          <cell r="AG1294">
            <v>0.37409999999999999</v>
          </cell>
        </row>
        <row r="1295">
          <cell r="C1295">
            <v>5683</v>
          </cell>
          <cell r="D1295" t="str">
            <v>Summit Virtual Academy</v>
          </cell>
          <cell r="E1295">
            <v>7</v>
          </cell>
          <cell r="F1295">
            <v>0</v>
          </cell>
          <cell r="G1295">
            <v>12</v>
          </cell>
          <cell r="H1295">
            <v>26</v>
          </cell>
          <cell r="I1295">
            <v>22</v>
          </cell>
          <cell r="J1295">
            <v>24</v>
          </cell>
          <cell r="K1295">
            <v>26</v>
          </cell>
          <cell r="L1295">
            <v>21</v>
          </cell>
          <cell r="M1295">
            <v>34</v>
          </cell>
          <cell r="N1295">
            <v>35</v>
          </cell>
          <cell r="O1295">
            <v>27</v>
          </cell>
          <cell r="P1295">
            <v>49</v>
          </cell>
          <cell r="Q1295">
            <v>47</v>
          </cell>
          <cell r="R1295">
            <v>33</v>
          </cell>
          <cell r="S1295" t="str">
            <v>N&lt;10</v>
          </cell>
          <cell r="T1295" t="str">
            <v>No Students</v>
          </cell>
          <cell r="U1295" t="str">
            <v>N&lt;10</v>
          </cell>
          <cell r="V1295" t="str">
            <v>N&lt;10</v>
          </cell>
          <cell r="W1295">
            <v>13</v>
          </cell>
          <cell r="X1295">
            <v>12</v>
          </cell>
          <cell r="Y1295">
            <v>16</v>
          </cell>
          <cell r="Z1295">
            <v>12</v>
          </cell>
          <cell r="AA1295">
            <v>15</v>
          </cell>
          <cell r="AB1295">
            <v>18</v>
          </cell>
          <cell r="AC1295">
            <v>11</v>
          </cell>
          <cell r="AD1295">
            <v>33</v>
          </cell>
          <cell r="AE1295">
            <v>24</v>
          </cell>
          <cell r="AF1295">
            <v>15</v>
          </cell>
          <cell r="AG1295">
            <v>0.52070000000000005</v>
          </cell>
        </row>
        <row r="1296">
          <cell r="C1296">
            <v>3710</v>
          </cell>
          <cell r="D1296" t="str">
            <v>Timberline High School</v>
          </cell>
          <cell r="E1296">
            <v>0</v>
          </cell>
          <cell r="F1296">
            <v>0</v>
          </cell>
          <cell r="G1296">
            <v>0</v>
          </cell>
          <cell r="H1296">
            <v>0</v>
          </cell>
          <cell r="I1296">
            <v>0</v>
          </cell>
          <cell r="J1296">
            <v>0</v>
          </cell>
          <cell r="K1296">
            <v>0</v>
          </cell>
          <cell r="L1296">
            <v>0</v>
          </cell>
          <cell r="M1296">
            <v>0</v>
          </cell>
          <cell r="N1296">
            <v>0</v>
          </cell>
          <cell r="O1296">
            <v>369</v>
          </cell>
          <cell r="P1296">
            <v>366</v>
          </cell>
          <cell r="Q1296">
            <v>356</v>
          </cell>
          <cell r="R1296">
            <v>325</v>
          </cell>
          <cell r="S1296" t="str">
            <v>No Students</v>
          </cell>
          <cell r="T1296" t="str">
            <v>No Students</v>
          </cell>
          <cell r="U1296" t="str">
            <v>No Students</v>
          </cell>
          <cell r="V1296" t="str">
            <v>No Students</v>
          </cell>
          <cell r="W1296" t="str">
            <v>No Students</v>
          </cell>
          <cell r="X1296" t="str">
            <v>No Students</v>
          </cell>
          <cell r="Y1296" t="str">
            <v>No Students</v>
          </cell>
          <cell r="Z1296" t="str">
            <v>No Students</v>
          </cell>
          <cell r="AA1296" t="str">
            <v>No Students</v>
          </cell>
          <cell r="AB1296" t="str">
            <v>No Students</v>
          </cell>
          <cell r="AC1296">
            <v>137</v>
          </cell>
          <cell r="AD1296">
            <v>115</v>
          </cell>
          <cell r="AE1296">
            <v>106</v>
          </cell>
          <cell r="AF1296">
            <v>103</v>
          </cell>
          <cell r="AG1296">
            <v>0.3256</v>
          </cell>
        </row>
        <row r="1297">
          <cell r="C1297">
            <v>4122</v>
          </cell>
          <cell r="D1297" t="str">
            <v>Woodland Elementary</v>
          </cell>
          <cell r="E1297">
            <v>71</v>
          </cell>
          <cell r="F1297">
            <v>0</v>
          </cell>
          <cell r="G1297">
            <v>76</v>
          </cell>
          <cell r="H1297">
            <v>69</v>
          </cell>
          <cell r="I1297">
            <v>81</v>
          </cell>
          <cell r="J1297">
            <v>70</v>
          </cell>
          <cell r="K1297">
            <v>73</v>
          </cell>
          <cell r="L1297">
            <v>0</v>
          </cell>
          <cell r="M1297">
            <v>0</v>
          </cell>
          <cell r="N1297">
            <v>0</v>
          </cell>
          <cell r="O1297">
            <v>0</v>
          </cell>
          <cell r="P1297">
            <v>0</v>
          </cell>
          <cell r="Q1297">
            <v>0</v>
          </cell>
          <cell r="R1297">
            <v>0</v>
          </cell>
          <cell r="S1297">
            <v>19</v>
          </cell>
          <cell r="T1297" t="str">
            <v>No Students</v>
          </cell>
          <cell r="U1297">
            <v>26</v>
          </cell>
          <cell r="V1297">
            <v>31</v>
          </cell>
          <cell r="W1297">
            <v>39</v>
          </cell>
          <cell r="X1297">
            <v>29</v>
          </cell>
          <cell r="Y1297">
            <v>29</v>
          </cell>
          <cell r="Z1297" t="str">
            <v>No Students</v>
          </cell>
          <cell r="AA1297" t="str">
            <v>No Students</v>
          </cell>
          <cell r="AB1297" t="str">
            <v>No Students</v>
          </cell>
          <cell r="AC1297" t="str">
            <v>No Students</v>
          </cell>
          <cell r="AD1297" t="str">
            <v>No Students</v>
          </cell>
          <cell r="AE1297" t="str">
            <v>No Students</v>
          </cell>
          <cell r="AF1297" t="str">
            <v>No Students</v>
          </cell>
          <cell r="AG1297">
            <v>0.39319999999999999</v>
          </cell>
        </row>
        <row r="1298">
          <cell r="C1298">
            <v>2062</v>
          </cell>
          <cell r="D1298" t="str">
            <v>Northport Elementary School</v>
          </cell>
          <cell r="E1298">
            <v>15</v>
          </cell>
          <cell r="F1298">
            <v>0</v>
          </cell>
          <cell r="G1298">
            <v>7</v>
          </cell>
          <cell r="H1298">
            <v>11</v>
          </cell>
          <cell r="I1298">
            <v>10</v>
          </cell>
          <cell r="J1298">
            <v>15</v>
          </cell>
          <cell r="K1298">
            <v>16</v>
          </cell>
          <cell r="L1298">
            <v>10</v>
          </cell>
          <cell r="M1298">
            <v>17</v>
          </cell>
          <cell r="N1298">
            <v>10</v>
          </cell>
          <cell r="O1298">
            <v>0</v>
          </cell>
          <cell r="P1298">
            <v>0</v>
          </cell>
          <cell r="Q1298">
            <v>0</v>
          </cell>
          <cell r="R1298">
            <v>0</v>
          </cell>
          <cell r="S1298" t="str">
            <v>N&lt;10</v>
          </cell>
          <cell r="T1298" t="str">
            <v>No Students</v>
          </cell>
          <cell r="U1298" t="str">
            <v>N&lt;10</v>
          </cell>
          <cell r="V1298" t="str">
            <v>N&lt;10</v>
          </cell>
          <cell r="W1298" t="str">
            <v>N&lt;10</v>
          </cell>
          <cell r="X1298">
            <v>12</v>
          </cell>
          <cell r="Y1298">
            <v>11</v>
          </cell>
          <cell r="Z1298" t="str">
            <v>N&lt;10</v>
          </cell>
          <cell r="AA1298">
            <v>11</v>
          </cell>
          <cell r="AB1298" t="str">
            <v>N&lt;10</v>
          </cell>
          <cell r="AC1298" t="str">
            <v>No Students</v>
          </cell>
          <cell r="AD1298" t="str">
            <v>No Students</v>
          </cell>
          <cell r="AE1298" t="str">
            <v>No Students</v>
          </cell>
          <cell r="AF1298" t="str">
            <v>No Students</v>
          </cell>
          <cell r="AG1298">
            <v>0.67569999999999997</v>
          </cell>
        </row>
        <row r="1299">
          <cell r="C1299">
            <v>2958</v>
          </cell>
          <cell r="D1299" t="str">
            <v>Northport High School</v>
          </cell>
          <cell r="E1299">
            <v>0</v>
          </cell>
          <cell r="F1299">
            <v>0</v>
          </cell>
          <cell r="G1299">
            <v>0</v>
          </cell>
          <cell r="H1299">
            <v>0</v>
          </cell>
          <cell r="I1299">
            <v>0</v>
          </cell>
          <cell r="J1299">
            <v>0</v>
          </cell>
          <cell r="K1299">
            <v>0</v>
          </cell>
          <cell r="L1299">
            <v>0</v>
          </cell>
          <cell r="M1299">
            <v>0</v>
          </cell>
          <cell r="N1299">
            <v>0</v>
          </cell>
          <cell r="O1299">
            <v>20</v>
          </cell>
          <cell r="P1299">
            <v>15</v>
          </cell>
          <cell r="Q1299">
            <v>7</v>
          </cell>
          <cell r="R1299">
            <v>13</v>
          </cell>
          <cell r="S1299" t="str">
            <v>No Students</v>
          </cell>
          <cell r="T1299" t="str">
            <v>No Students</v>
          </cell>
          <cell r="U1299" t="str">
            <v>No Students</v>
          </cell>
          <cell r="V1299" t="str">
            <v>No Students</v>
          </cell>
          <cell r="W1299" t="str">
            <v>No Students</v>
          </cell>
          <cell r="X1299" t="str">
            <v>No Students</v>
          </cell>
          <cell r="Y1299" t="str">
            <v>No Students</v>
          </cell>
          <cell r="Z1299" t="str">
            <v>No Students</v>
          </cell>
          <cell r="AA1299" t="str">
            <v>No Students</v>
          </cell>
          <cell r="AB1299" t="str">
            <v>No Students</v>
          </cell>
          <cell r="AC1299">
            <v>11</v>
          </cell>
          <cell r="AD1299" t="str">
            <v>N&lt;10</v>
          </cell>
          <cell r="AE1299" t="str">
            <v>N&lt;10</v>
          </cell>
          <cell r="AF1299" t="str">
            <v>N&lt;10</v>
          </cell>
          <cell r="AG1299">
            <v>0.54549999999999998</v>
          </cell>
        </row>
        <row r="1300">
          <cell r="C1300">
            <v>5252</v>
          </cell>
          <cell r="D1300" t="str">
            <v>Northport Homelink Program</v>
          </cell>
          <cell r="E1300">
            <v>15</v>
          </cell>
          <cell r="F1300">
            <v>0</v>
          </cell>
          <cell r="G1300">
            <v>13</v>
          </cell>
          <cell r="H1300">
            <v>13</v>
          </cell>
          <cell r="I1300">
            <v>18</v>
          </cell>
          <cell r="J1300">
            <v>12</v>
          </cell>
          <cell r="K1300">
            <v>22</v>
          </cell>
          <cell r="L1300">
            <v>9</v>
          </cell>
          <cell r="M1300">
            <v>14</v>
          </cell>
          <cell r="N1300">
            <v>8</v>
          </cell>
          <cell r="O1300">
            <v>5</v>
          </cell>
          <cell r="P1300">
            <v>2</v>
          </cell>
          <cell r="Q1300">
            <v>1</v>
          </cell>
          <cell r="R1300">
            <v>0</v>
          </cell>
          <cell r="S1300" t="str">
            <v>N&lt;10</v>
          </cell>
          <cell r="T1300" t="str">
            <v>No Students</v>
          </cell>
          <cell r="U1300" t="str">
            <v>N&lt;10</v>
          </cell>
          <cell r="V1300" t="str">
            <v>N&lt;10</v>
          </cell>
          <cell r="W1300" t="str">
            <v>N&lt;10</v>
          </cell>
          <cell r="X1300" t="str">
            <v>N&lt;10</v>
          </cell>
          <cell r="Y1300" t="str">
            <v>N&lt;10</v>
          </cell>
          <cell r="Z1300" t="str">
            <v>N&lt;10</v>
          </cell>
          <cell r="AA1300" t="str">
            <v>N&lt;10</v>
          </cell>
          <cell r="AB1300" t="str">
            <v>N&lt;10</v>
          </cell>
          <cell r="AC1300" t="str">
            <v>No Students</v>
          </cell>
          <cell r="AD1300" t="str">
            <v>N&lt;10</v>
          </cell>
          <cell r="AE1300" t="str">
            <v>No Students</v>
          </cell>
          <cell r="AF1300" t="str">
            <v>No Students</v>
          </cell>
          <cell r="AG1300">
            <v>0.2424</v>
          </cell>
        </row>
        <row r="1301">
          <cell r="C1301">
            <v>3107</v>
          </cell>
          <cell r="D1301" t="str">
            <v>Arrowhead Elementary</v>
          </cell>
          <cell r="E1301">
            <v>39</v>
          </cell>
          <cell r="F1301">
            <v>0</v>
          </cell>
          <cell r="G1301">
            <v>52</v>
          </cell>
          <cell r="H1301">
            <v>38</v>
          </cell>
          <cell r="I1301">
            <v>49</v>
          </cell>
          <cell r="J1301">
            <v>52</v>
          </cell>
          <cell r="K1301">
            <v>50</v>
          </cell>
          <cell r="L1301">
            <v>0</v>
          </cell>
          <cell r="M1301">
            <v>0</v>
          </cell>
          <cell r="N1301">
            <v>0</v>
          </cell>
          <cell r="O1301">
            <v>0</v>
          </cell>
          <cell r="P1301">
            <v>0</v>
          </cell>
          <cell r="Q1301">
            <v>0</v>
          </cell>
          <cell r="R1301">
            <v>0</v>
          </cell>
          <cell r="S1301" t="str">
            <v>N&lt;10</v>
          </cell>
          <cell r="T1301" t="str">
            <v>No Students</v>
          </cell>
          <cell r="U1301">
            <v>13</v>
          </cell>
          <cell r="V1301" t="str">
            <v>N&lt;10</v>
          </cell>
          <cell r="W1301">
            <v>11</v>
          </cell>
          <cell r="X1301" t="str">
            <v>N&lt;10</v>
          </cell>
          <cell r="Y1301" t="str">
            <v>N&lt;10</v>
          </cell>
          <cell r="Z1301" t="str">
            <v>No Students</v>
          </cell>
          <cell r="AA1301" t="str">
            <v>No Students</v>
          </cell>
          <cell r="AB1301" t="str">
            <v>No Students</v>
          </cell>
          <cell r="AC1301" t="str">
            <v>No Students</v>
          </cell>
          <cell r="AD1301" t="str">
            <v>No Students</v>
          </cell>
          <cell r="AE1301" t="str">
            <v>No Students</v>
          </cell>
          <cell r="AF1301" t="str">
            <v>No Students</v>
          </cell>
          <cell r="AG1301">
            <v>0.2</v>
          </cell>
        </row>
        <row r="1302">
          <cell r="C1302">
            <v>3106</v>
          </cell>
          <cell r="D1302" t="str">
            <v>Bothell High School</v>
          </cell>
          <cell r="E1302">
            <v>0</v>
          </cell>
          <cell r="F1302">
            <v>0</v>
          </cell>
          <cell r="G1302">
            <v>0</v>
          </cell>
          <cell r="H1302">
            <v>0</v>
          </cell>
          <cell r="I1302">
            <v>0</v>
          </cell>
          <cell r="J1302">
            <v>0</v>
          </cell>
          <cell r="K1302">
            <v>0</v>
          </cell>
          <cell r="L1302">
            <v>0</v>
          </cell>
          <cell r="M1302">
            <v>0</v>
          </cell>
          <cell r="N1302">
            <v>0</v>
          </cell>
          <cell r="O1302">
            <v>481</v>
          </cell>
          <cell r="P1302">
            <v>426</v>
          </cell>
          <cell r="Q1302">
            <v>423</v>
          </cell>
          <cell r="R1302">
            <v>458</v>
          </cell>
          <cell r="S1302" t="str">
            <v>No Students</v>
          </cell>
          <cell r="T1302" t="str">
            <v>No Students</v>
          </cell>
          <cell r="U1302" t="str">
            <v>No Students</v>
          </cell>
          <cell r="V1302" t="str">
            <v>No Students</v>
          </cell>
          <cell r="W1302" t="str">
            <v>No Students</v>
          </cell>
          <cell r="X1302" t="str">
            <v>No Students</v>
          </cell>
          <cell r="Y1302" t="str">
            <v>No Students</v>
          </cell>
          <cell r="Z1302" t="str">
            <v>No Students</v>
          </cell>
          <cell r="AA1302" t="str">
            <v>No Students</v>
          </cell>
          <cell r="AB1302" t="str">
            <v>No Students</v>
          </cell>
          <cell r="AC1302">
            <v>110</v>
          </cell>
          <cell r="AD1302">
            <v>102</v>
          </cell>
          <cell r="AE1302">
            <v>89</v>
          </cell>
          <cell r="AF1302">
            <v>91</v>
          </cell>
          <cell r="AG1302">
            <v>0.21920000000000001</v>
          </cell>
        </row>
        <row r="1303">
          <cell r="C1303">
            <v>4017</v>
          </cell>
          <cell r="D1303" t="str">
            <v>Canyon Creek Elementary</v>
          </cell>
          <cell r="E1303">
            <v>124</v>
          </cell>
          <cell r="F1303">
            <v>0</v>
          </cell>
          <cell r="G1303">
            <v>142</v>
          </cell>
          <cell r="H1303">
            <v>148</v>
          </cell>
          <cell r="I1303">
            <v>167</v>
          </cell>
          <cell r="J1303">
            <v>209</v>
          </cell>
          <cell r="K1303">
            <v>197</v>
          </cell>
          <cell r="L1303">
            <v>0</v>
          </cell>
          <cell r="M1303">
            <v>0</v>
          </cell>
          <cell r="N1303">
            <v>0</v>
          </cell>
          <cell r="O1303">
            <v>0</v>
          </cell>
          <cell r="P1303">
            <v>0</v>
          </cell>
          <cell r="Q1303">
            <v>0</v>
          </cell>
          <cell r="R1303">
            <v>0</v>
          </cell>
          <cell r="S1303">
            <v>20</v>
          </cell>
          <cell r="T1303" t="str">
            <v>No Students</v>
          </cell>
          <cell r="U1303">
            <v>20</v>
          </cell>
          <cell r="V1303">
            <v>21</v>
          </cell>
          <cell r="W1303">
            <v>13</v>
          </cell>
          <cell r="X1303">
            <v>27</v>
          </cell>
          <cell r="Y1303">
            <v>35</v>
          </cell>
          <cell r="Z1303" t="str">
            <v>No Students</v>
          </cell>
          <cell r="AA1303" t="str">
            <v>No Students</v>
          </cell>
          <cell r="AB1303" t="str">
            <v>No Students</v>
          </cell>
          <cell r="AC1303" t="str">
            <v>No Students</v>
          </cell>
          <cell r="AD1303" t="str">
            <v>No Students</v>
          </cell>
          <cell r="AE1303" t="str">
            <v>No Students</v>
          </cell>
          <cell r="AF1303" t="str">
            <v>No Students</v>
          </cell>
          <cell r="AG1303">
            <v>0.13780000000000001</v>
          </cell>
        </row>
        <row r="1304">
          <cell r="C1304">
            <v>3493</v>
          </cell>
          <cell r="D1304" t="str">
            <v>Canyon Park Middle School</v>
          </cell>
          <cell r="E1304">
            <v>0</v>
          </cell>
          <cell r="F1304">
            <v>0</v>
          </cell>
          <cell r="G1304">
            <v>0</v>
          </cell>
          <cell r="H1304">
            <v>0</v>
          </cell>
          <cell r="I1304">
            <v>0</v>
          </cell>
          <cell r="J1304">
            <v>0</v>
          </cell>
          <cell r="K1304">
            <v>0</v>
          </cell>
          <cell r="L1304">
            <v>307</v>
          </cell>
          <cell r="M1304">
            <v>303</v>
          </cell>
          <cell r="N1304">
            <v>282</v>
          </cell>
          <cell r="O1304">
            <v>0</v>
          </cell>
          <cell r="P1304">
            <v>0</v>
          </cell>
          <cell r="Q1304">
            <v>0</v>
          </cell>
          <cell r="R1304">
            <v>0</v>
          </cell>
          <cell r="S1304" t="str">
            <v>No Students</v>
          </cell>
          <cell r="T1304" t="str">
            <v>No Students</v>
          </cell>
          <cell r="U1304" t="str">
            <v>No Students</v>
          </cell>
          <cell r="V1304" t="str">
            <v>No Students</v>
          </cell>
          <cell r="W1304" t="str">
            <v>No Students</v>
          </cell>
          <cell r="X1304" t="str">
            <v>No Students</v>
          </cell>
          <cell r="Y1304" t="str">
            <v>No Students</v>
          </cell>
          <cell r="Z1304">
            <v>57</v>
          </cell>
          <cell r="AA1304">
            <v>61</v>
          </cell>
          <cell r="AB1304">
            <v>56</v>
          </cell>
          <cell r="AC1304" t="str">
            <v>No Students</v>
          </cell>
          <cell r="AD1304" t="str">
            <v>No Students</v>
          </cell>
          <cell r="AE1304" t="str">
            <v>No Students</v>
          </cell>
          <cell r="AF1304" t="str">
            <v>No Students</v>
          </cell>
          <cell r="AG1304">
            <v>0.1951</v>
          </cell>
        </row>
        <row r="1305">
          <cell r="C1305">
            <v>3234</v>
          </cell>
          <cell r="D1305" t="str">
            <v>Cottage Lake Elementary</v>
          </cell>
          <cell r="E1305">
            <v>46</v>
          </cell>
          <cell r="F1305">
            <v>0</v>
          </cell>
          <cell r="G1305">
            <v>49</v>
          </cell>
          <cell r="H1305">
            <v>50</v>
          </cell>
          <cell r="I1305">
            <v>37</v>
          </cell>
          <cell r="J1305">
            <v>47</v>
          </cell>
          <cell r="K1305">
            <v>50</v>
          </cell>
          <cell r="L1305">
            <v>0</v>
          </cell>
          <cell r="M1305">
            <v>0</v>
          </cell>
          <cell r="N1305">
            <v>0</v>
          </cell>
          <cell r="O1305">
            <v>0</v>
          </cell>
          <cell r="P1305">
            <v>0</v>
          </cell>
          <cell r="Q1305">
            <v>0</v>
          </cell>
          <cell r="R1305">
            <v>0</v>
          </cell>
          <cell r="S1305" t="str">
            <v>N&lt;10</v>
          </cell>
          <cell r="T1305" t="str">
            <v>No Students</v>
          </cell>
          <cell r="U1305" t="str">
            <v>N&lt;10</v>
          </cell>
          <cell r="V1305" t="str">
            <v>N&lt;10</v>
          </cell>
          <cell r="W1305" t="str">
            <v>N&lt;10</v>
          </cell>
          <cell r="X1305" t="str">
            <v>N&lt;10</v>
          </cell>
          <cell r="Y1305" t="str">
            <v>N&lt;10</v>
          </cell>
          <cell r="Z1305" t="str">
            <v>No Students</v>
          </cell>
          <cell r="AA1305" t="str">
            <v>No Students</v>
          </cell>
          <cell r="AB1305" t="str">
            <v>No Students</v>
          </cell>
          <cell r="AC1305" t="str">
            <v>No Students</v>
          </cell>
          <cell r="AD1305" t="str">
            <v>No Students</v>
          </cell>
          <cell r="AE1305" t="str">
            <v>No Students</v>
          </cell>
          <cell r="AF1305" t="str">
            <v>No Students</v>
          </cell>
          <cell r="AG1305">
            <v>0.13619999999999999</v>
          </cell>
        </row>
        <row r="1306">
          <cell r="C1306">
            <v>3105</v>
          </cell>
          <cell r="D1306" t="str">
            <v>Crystal Springs Elementary</v>
          </cell>
          <cell r="E1306">
            <v>93</v>
          </cell>
          <cell r="F1306">
            <v>0</v>
          </cell>
          <cell r="G1306">
            <v>77</v>
          </cell>
          <cell r="H1306">
            <v>68</v>
          </cell>
          <cell r="I1306">
            <v>88</v>
          </cell>
          <cell r="J1306">
            <v>74</v>
          </cell>
          <cell r="K1306">
            <v>98</v>
          </cell>
          <cell r="L1306">
            <v>0</v>
          </cell>
          <cell r="M1306">
            <v>0</v>
          </cell>
          <cell r="N1306">
            <v>0</v>
          </cell>
          <cell r="O1306">
            <v>0</v>
          </cell>
          <cell r="P1306">
            <v>0</v>
          </cell>
          <cell r="Q1306">
            <v>0</v>
          </cell>
          <cell r="R1306">
            <v>0</v>
          </cell>
          <cell r="S1306">
            <v>17</v>
          </cell>
          <cell r="T1306" t="str">
            <v>No Students</v>
          </cell>
          <cell r="U1306">
            <v>15</v>
          </cell>
          <cell r="V1306">
            <v>27</v>
          </cell>
          <cell r="W1306">
            <v>25</v>
          </cell>
          <cell r="X1306">
            <v>29</v>
          </cell>
          <cell r="Y1306">
            <v>37</v>
          </cell>
          <cell r="Z1306" t="str">
            <v>No Students</v>
          </cell>
          <cell r="AA1306" t="str">
            <v>No Students</v>
          </cell>
          <cell r="AB1306" t="str">
            <v>No Students</v>
          </cell>
          <cell r="AC1306" t="str">
            <v>No Students</v>
          </cell>
          <cell r="AD1306" t="str">
            <v>No Students</v>
          </cell>
          <cell r="AE1306" t="str">
            <v>No Students</v>
          </cell>
          <cell r="AF1306" t="str">
            <v>No Students</v>
          </cell>
          <cell r="AG1306">
            <v>0.30120000000000002</v>
          </cell>
        </row>
        <row r="1307">
          <cell r="C1307">
            <v>4379</v>
          </cell>
          <cell r="D1307" t="str">
            <v>East Ridge Elementary</v>
          </cell>
          <cell r="E1307">
            <v>60</v>
          </cell>
          <cell r="F1307">
            <v>0</v>
          </cell>
          <cell r="G1307">
            <v>63</v>
          </cell>
          <cell r="H1307">
            <v>56</v>
          </cell>
          <cell r="I1307">
            <v>69</v>
          </cell>
          <cell r="J1307">
            <v>57</v>
          </cell>
          <cell r="K1307">
            <v>68</v>
          </cell>
          <cell r="L1307">
            <v>0</v>
          </cell>
          <cell r="M1307">
            <v>0</v>
          </cell>
          <cell r="N1307">
            <v>0</v>
          </cell>
          <cell r="O1307">
            <v>0</v>
          </cell>
          <cell r="P1307">
            <v>0</v>
          </cell>
          <cell r="Q1307">
            <v>0</v>
          </cell>
          <cell r="R1307">
            <v>0</v>
          </cell>
          <cell r="S1307" t="str">
            <v>N&lt;10</v>
          </cell>
          <cell r="T1307" t="str">
            <v>No Students</v>
          </cell>
          <cell r="U1307" t="str">
            <v>N&lt;10</v>
          </cell>
          <cell r="V1307" t="str">
            <v>N&lt;10</v>
          </cell>
          <cell r="W1307" t="str">
            <v>N&lt;10</v>
          </cell>
          <cell r="X1307" t="str">
            <v>N&lt;10</v>
          </cell>
          <cell r="Y1307" t="str">
            <v>N&lt;10</v>
          </cell>
          <cell r="Z1307" t="str">
            <v>No Students</v>
          </cell>
          <cell r="AA1307" t="str">
            <v>No Students</v>
          </cell>
          <cell r="AB1307" t="str">
            <v>No Students</v>
          </cell>
          <cell r="AC1307" t="str">
            <v>No Students</v>
          </cell>
          <cell r="AD1307" t="str">
            <v>No Students</v>
          </cell>
          <cell r="AE1307" t="str">
            <v>No Students</v>
          </cell>
          <cell r="AF1307" t="str">
            <v>No Students</v>
          </cell>
          <cell r="AG1307">
            <v>8.5800000000000001E-2</v>
          </cell>
        </row>
        <row r="1308">
          <cell r="C1308">
            <v>4306</v>
          </cell>
          <cell r="D1308" t="str">
            <v>Fernwood Elementary</v>
          </cell>
          <cell r="E1308">
            <v>103</v>
          </cell>
          <cell r="F1308">
            <v>0</v>
          </cell>
          <cell r="G1308">
            <v>149</v>
          </cell>
          <cell r="H1308">
            <v>121</v>
          </cell>
          <cell r="I1308">
            <v>112</v>
          </cell>
          <cell r="J1308">
            <v>139</v>
          </cell>
          <cell r="K1308">
            <v>132</v>
          </cell>
          <cell r="L1308">
            <v>0</v>
          </cell>
          <cell r="M1308">
            <v>0</v>
          </cell>
          <cell r="N1308">
            <v>0</v>
          </cell>
          <cell r="O1308">
            <v>0</v>
          </cell>
          <cell r="P1308">
            <v>0</v>
          </cell>
          <cell r="Q1308">
            <v>0</v>
          </cell>
          <cell r="R1308">
            <v>0</v>
          </cell>
          <cell r="S1308" t="str">
            <v>N&lt;10</v>
          </cell>
          <cell r="T1308" t="str">
            <v>No Students</v>
          </cell>
          <cell r="U1308" t="str">
            <v>N&lt;10</v>
          </cell>
          <cell r="V1308" t="str">
            <v>N&lt;10</v>
          </cell>
          <cell r="W1308" t="str">
            <v>N&lt;10</v>
          </cell>
          <cell r="X1308" t="str">
            <v>N&lt;10</v>
          </cell>
          <cell r="Y1308" t="str">
            <v>N&lt;10</v>
          </cell>
          <cell r="Z1308" t="str">
            <v>No Students</v>
          </cell>
          <cell r="AA1308" t="str">
            <v>No Students</v>
          </cell>
          <cell r="AB1308" t="str">
            <v>No Students</v>
          </cell>
          <cell r="AC1308" t="str">
            <v>No Students</v>
          </cell>
          <cell r="AD1308" t="str">
            <v>No Students</v>
          </cell>
          <cell r="AE1308" t="str">
            <v>No Students</v>
          </cell>
          <cell r="AF1308" t="str">
            <v>No Students</v>
          </cell>
          <cell r="AG1308">
            <v>3.9699999999999999E-2</v>
          </cell>
        </row>
        <row r="1309">
          <cell r="C1309">
            <v>4355</v>
          </cell>
          <cell r="D1309" t="str">
            <v>Frank Love Elementary</v>
          </cell>
          <cell r="E1309">
            <v>86</v>
          </cell>
          <cell r="F1309">
            <v>0</v>
          </cell>
          <cell r="G1309">
            <v>90</v>
          </cell>
          <cell r="H1309">
            <v>70</v>
          </cell>
          <cell r="I1309">
            <v>68</v>
          </cell>
          <cell r="J1309">
            <v>80</v>
          </cell>
          <cell r="K1309">
            <v>70</v>
          </cell>
          <cell r="L1309">
            <v>0</v>
          </cell>
          <cell r="M1309">
            <v>0</v>
          </cell>
          <cell r="N1309">
            <v>0</v>
          </cell>
          <cell r="O1309">
            <v>0</v>
          </cell>
          <cell r="P1309">
            <v>0</v>
          </cell>
          <cell r="Q1309">
            <v>0</v>
          </cell>
          <cell r="R1309">
            <v>0</v>
          </cell>
          <cell r="S1309">
            <v>20</v>
          </cell>
          <cell r="T1309" t="str">
            <v>No Students</v>
          </cell>
          <cell r="U1309">
            <v>16</v>
          </cell>
          <cell r="V1309">
            <v>18</v>
          </cell>
          <cell r="W1309">
            <v>12</v>
          </cell>
          <cell r="X1309">
            <v>26</v>
          </cell>
          <cell r="Y1309">
            <v>15</v>
          </cell>
          <cell r="Z1309" t="str">
            <v>No Students</v>
          </cell>
          <cell r="AA1309" t="str">
            <v>No Students</v>
          </cell>
          <cell r="AB1309" t="str">
            <v>No Students</v>
          </cell>
          <cell r="AC1309" t="str">
            <v>No Students</v>
          </cell>
          <cell r="AD1309" t="str">
            <v>No Students</v>
          </cell>
          <cell r="AE1309" t="str">
            <v>No Students</v>
          </cell>
          <cell r="AF1309" t="str">
            <v>No Students</v>
          </cell>
          <cell r="AG1309">
            <v>0.2306</v>
          </cell>
        </row>
        <row r="1310">
          <cell r="C1310">
            <v>4124</v>
          </cell>
          <cell r="D1310" t="str">
            <v>Hollywood Hill Elementary</v>
          </cell>
          <cell r="E1310">
            <v>38</v>
          </cell>
          <cell r="F1310">
            <v>0</v>
          </cell>
          <cell r="G1310">
            <v>48</v>
          </cell>
          <cell r="H1310">
            <v>65</v>
          </cell>
          <cell r="I1310">
            <v>48</v>
          </cell>
          <cell r="J1310">
            <v>69</v>
          </cell>
          <cell r="K1310">
            <v>50</v>
          </cell>
          <cell r="L1310">
            <v>0</v>
          </cell>
          <cell r="M1310">
            <v>0</v>
          </cell>
          <cell r="N1310">
            <v>0</v>
          </cell>
          <cell r="O1310">
            <v>0</v>
          </cell>
          <cell r="P1310">
            <v>0</v>
          </cell>
          <cell r="Q1310">
            <v>0</v>
          </cell>
          <cell r="R1310">
            <v>0</v>
          </cell>
          <cell r="S1310" t="str">
            <v>N&lt;10</v>
          </cell>
          <cell r="T1310" t="str">
            <v>No Students</v>
          </cell>
          <cell r="U1310">
            <v>10</v>
          </cell>
          <cell r="V1310">
            <v>12</v>
          </cell>
          <cell r="W1310">
            <v>10</v>
          </cell>
          <cell r="X1310" t="str">
            <v>N&lt;10</v>
          </cell>
          <cell r="Y1310" t="str">
            <v>N&lt;10</v>
          </cell>
          <cell r="Z1310" t="str">
            <v>No Students</v>
          </cell>
          <cell r="AA1310" t="str">
            <v>No Students</v>
          </cell>
          <cell r="AB1310" t="str">
            <v>No Students</v>
          </cell>
          <cell r="AC1310" t="str">
            <v>No Students</v>
          </cell>
          <cell r="AD1310" t="str">
            <v>No Students</v>
          </cell>
          <cell r="AE1310" t="str">
            <v>No Students</v>
          </cell>
          <cell r="AF1310" t="str">
            <v>No Students</v>
          </cell>
          <cell r="AG1310">
            <v>0.16980000000000001</v>
          </cell>
        </row>
        <row r="1311">
          <cell r="C1311">
            <v>3492</v>
          </cell>
          <cell r="D1311" t="str">
            <v>Inglemoor HS</v>
          </cell>
          <cell r="E1311">
            <v>0</v>
          </cell>
          <cell r="F1311">
            <v>0</v>
          </cell>
          <cell r="G1311">
            <v>0</v>
          </cell>
          <cell r="H1311">
            <v>0</v>
          </cell>
          <cell r="I1311">
            <v>0</v>
          </cell>
          <cell r="J1311">
            <v>0</v>
          </cell>
          <cell r="K1311">
            <v>0</v>
          </cell>
          <cell r="L1311">
            <v>0</v>
          </cell>
          <cell r="M1311">
            <v>0</v>
          </cell>
          <cell r="N1311">
            <v>0</v>
          </cell>
          <cell r="O1311">
            <v>390</v>
          </cell>
          <cell r="P1311">
            <v>360</v>
          </cell>
          <cell r="Q1311">
            <v>392</v>
          </cell>
          <cell r="R1311">
            <v>418</v>
          </cell>
          <cell r="S1311" t="str">
            <v>No Students</v>
          </cell>
          <cell r="T1311" t="str">
            <v>No Students</v>
          </cell>
          <cell r="U1311" t="str">
            <v>No Students</v>
          </cell>
          <cell r="V1311" t="str">
            <v>No Students</v>
          </cell>
          <cell r="W1311" t="str">
            <v>No Students</v>
          </cell>
          <cell r="X1311" t="str">
            <v>No Students</v>
          </cell>
          <cell r="Y1311" t="str">
            <v>No Students</v>
          </cell>
          <cell r="Z1311" t="str">
            <v>No Students</v>
          </cell>
          <cell r="AA1311" t="str">
            <v>No Students</v>
          </cell>
          <cell r="AB1311" t="str">
            <v>No Students</v>
          </cell>
          <cell r="AC1311">
            <v>81</v>
          </cell>
          <cell r="AD1311">
            <v>70</v>
          </cell>
          <cell r="AE1311">
            <v>66</v>
          </cell>
          <cell r="AF1311">
            <v>84</v>
          </cell>
          <cell r="AG1311">
            <v>0.19289999999999999</v>
          </cell>
        </row>
        <row r="1312">
          <cell r="C1312">
            <v>5606</v>
          </cell>
          <cell r="D1312" t="str">
            <v>Innovation Lab High School</v>
          </cell>
          <cell r="E1312">
            <v>0</v>
          </cell>
          <cell r="F1312">
            <v>0</v>
          </cell>
          <cell r="G1312">
            <v>0</v>
          </cell>
          <cell r="H1312">
            <v>0</v>
          </cell>
          <cell r="I1312">
            <v>0</v>
          </cell>
          <cell r="J1312">
            <v>0</v>
          </cell>
          <cell r="K1312">
            <v>0</v>
          </cell>
          <cell r="L1312">
            <v>0</v>
          </cell>
          <cell r="M1312">
            <v>0</v>
          </cell>
          <cell r="N1312">
            <v>0</v>
          </cell>
          <cell r="O1312">
            <v>61</v>
          </cell>
          <cell r="P1312">
            <v>81</v>
          </cell>
          <cell r="Q1312">
            <v>57</v>
          </cell>
          <cell r="R1312">
            <v>20</v>
          </cell>
          <cell r="S1312" t="str">
            <v>No Students</v>
          </cell>
          <cell r="T1312" t="str">
            <v>No Students</v>
          </cell>
          <cell r="U1312" t="str">
            <v>No Students</v>
          </cell>
          <cell r="V1312" t="str">
            <v>No Students</v>
          </cell>
          <cell r="W1312" t="str">
            <v>No Students</v>
          </cell>
          <cell r="X1312" t="str">
            <v>No Students</v>
          </cell>
          <cell r="Y1312" t="str">
            <v>No Students</v>
          </cell>
          <cell r="Z1312" t="str">
            <v>No Students</v>
          </cell>
          <cell r="AA1312" t="str">
            <v>No Students</v>
          </cell>
          <cell r="AB1312" t="str">
            <v>No Students</v>
          </cell>
          <cell r="AC1312" t="str">
            <v>N&lt;10</v>
          </cell>
          <cell r="AD1312">
            <v>10</v>
          </cell>
          <cell r="AE1312" t="str">
            <v>N&lt;10</v>
          </cell>
          <cell r="AF1312" t="str">
            <v>N&lt;10</v>
          </cell>
          <cell r="AG1312">
            <v>0.1187</v>
          </cell>
        </row>
        <row r="1313">
          <cell r="C1313">
            <v>2993</v>
          </cell>
          <cell r="D1313" t="str">
            <v>Kenmore Elementary</v>
          </cell>
          <cell r="E1313">
            <v>72</v>
          </cell>
          <cell r="F1313">
            <v>0</v>
          </cell>
          <cell r="G1313">
            <v>60</v>
          </cell>
          <cell r="H1313">
            <v>65</v>
          </cell>
          <cell r="I1313">
            <v>61</v>
          </cell>
          <cell r="J1313">
            <v>54</v>
          </cell>
          <cell r="K1313">
            <v>64</v>
          </cell>
          <cell r="L1313">
            <v>0</v>
          </cell>
          <cell r="M1313">
            <v>0</v>
          </cell>
          <cell r="N1313">
            <v>0</v>
          </cell>
          <cell r="O1313">
            <v>0</v>
          </cell>
          <cell r="P1313">
            <v>0</v>
          </cell>
          <cell r="Q1313">
            <v>0</v>
          </cell>
          <cell r="R1313">
            <v>0</v>
          </cell>
          <cell r="S1313">
            <v>30</v>
          </cell>
          <cell r="T1313" t="str">
            <v>No Students</v>
          </cell>
          <cell r="U1313">
            <v>21</v>
          </cell>
          <cell r="V1313">
            <v>20</v>
          </cell>
          <cell r="W1313">
            <v>18</v>
          </cell>
          <cell r="X1313">
            <v>16</v>
          </cell>
          <cell r="Y1313">
            <v>25</v>
          </cell>
          <cell r="Z1313" t="str">
            <v>No Students</v>
          </cell>
          <cell r="AA1313" t="str">
            <v>No Students</v>
          </cell>
          <cell r="AB1313" t="str">
            <v>No Students</v>
          </cell>
          <cell r="AC1313" t="str">
            <v>No Students</v>
          </cell>
          <cell r="AD1313" t="str">
            <v>No Students</v>
          </cell>
          <cell r="AE1313" t="str">
            <v>No Students</v>
          </cell>
          <cell r="AF1313" t="str">
            <v>No Students</v>
          </cell>
          <cell r="AG1313">
            <v>0.34570000000000001</v>
          </cell>
        </row>
        <row r="1314">
          <cell r="C1314">
            <v>3345</v>
          </cell>
          <cell r="D1314" t="str">
            <v>Kenmore Middle School</v>
          </cell>
          <cell r="E1314">
            <v>0</v>
          </cell>
          <cell r="F1314">
            <v>0</v>
          </cell>
          <cell r="G1314">
            <v>0</v>
          </cell>
          <cell r="H1314">
            <v>0</v>
          </cell>
          <cell r="I1314">
            <v>0</v>
          </cell>
          <cell r="J1314">
            <v>0</v>
          </cell>
          <cell r="K1314">
            <v>0</v>
          </cell>
          <cell r="L1314">
            <v>246</v>
          </cell>
          <cell r="M1314">
            <v>245</v>
          </cell>
          <cell r="N1314">
            <v>232</v>
          </cell>
          <cell r="O1314">
            <v>0</v>
          </cell>
          <cell r="P1314">
            <v>0</v>
          </cell>
          <cell r="Q1314">
            <v>0</v>
          </cell>
          <cell r="R1314">
            <v>0</v>
          </cell>
          <cell r="S1314" t="str">
            <v>No Students</v>
          </cell>
          <cell r="T1314" t="str">
            <v>No Students</v>
          </cell>
          <cell r="U1314" t="str">
            <v>No Students</v>
          </cell>
          <cell r="V1314" t="str">
            <v>No Students</v>
          </cell>
          <cell r="W1314" t="str">
            <v>No Students</v>
          </cell>
          <cell r="X1314" t="str">
            <v>No Students</v>
          </cell>
          <cell r="Y1314" t="str">
            <v>No Students</v>
          </cell>
          <cell r="Z1314">
            <v>57</v>
          </cell>
          <cell r="AA1314">
            <v>54</v>
          </cell>
          <cell r="AB1314">
            <v>63</v>
          </cell>
          <cell r="AC1314" t="str">
            <v>No Students</v>
          </cell>
          <cell r="AD1314" t="str">
            <v>No Students</v>
          </cell>
          <cell r="AE1314" t="str">
            <v>No Students</v>
          </cell>
          <cell r="AF1314" t="str">
            <v>No Students</v>
          </cell>
          <cell r="AG1314">
            <v>0.2407</v>
          </cell>
        </row>
        <row r="1315">
          <cell r="C1315">
            <v>4455</v>
          </cell>
          <cell r="D1315" t="str">
            <v>Kokanee Elementary</v>
          </cell>
          <cell r="E1315">
            <v>88</v>
          </cell>
          <cell r="F1315">
            <v>0</v>
          </cell>
          <cell r="G1315">
            <v>109</v>
          </cell>
          <cell r="H1315">
            <v>115</v>
          </cell>
          <cell r="I1315">
            <v>95</v>
          </cell>
          <cell r="J1315">
            <v>119</v>
          </cell>
          <cell r="K1315">
            <v>113</v>
          </cell>
          <cell r="L1315">
            <v>0</v>
          </cell>
          <cell r="M1315">
            <v>0</v>
          </cell>
          <cell r="N1315">
            <v>0</v>
          </cell>
          <cell r="O1315">
            <v>0</v>
          </cell>
          <cell r="P1315">
            <v>0</v>
          </cell>
          <cell r="Q1315">
            <v>0</v>
          </cell>
          <cell r="R1315">
            <v>0</v>
          </cell>
          <cell r="S1315" t="str">
            <v>N&lt;10</v>
          </cell>
          <cell r="T1315" t="str">
            <v>No Students</v>
          </cell>
          <cell r="U1315" t="str">
            <v>N&lt;10</v>
          </cell>
          <cell r="V1315" t="str">
            <v>N&lt;10</v>
          </cell>
          <cell r="W1315" t="str">
            <v>N&lt;10</v>
          </cell>
          <cell r="X1315" t="str">
            <v>N&lt;10</v>
          </cell>
          <cell r="Y1315" t="str">
            <v>N&lt;10</v>
          </cell>
          <cell r="Z1315" t="str">
            <v>No Students</v>
          </cell>
          <cell r="AA1315" t="str">
            <v>No Students</v>
          </cell>
          <cell r="AB1315" t="str">
            <v>No Students</v>
          </cell>
          <cell r="AC1315" t="str">
            <v>No Students</v>
          </cell>
          <cell r="AD1315" t="str">
            <v>No Students</v>
          </cell>
          <cell r="AE1315" t="str">
            <v>No Students</v>
          </cell>
          <cell r="AF1315" t="str">
            <v>No Students</v>
          </cell>
          <cell r="AG1315">
            <v>4.8500000000000001E-2</v>
          </cell>
        </row>
        <row r="1316">
          <cell r="C1316">
            <v>3790</v>
          </cell>
          <cell r="D1316" t="str">
            <v>Leota Middle School</v>
          </cell>
          <cell r="E1316">
            <v>0</v>
          </cell>
          <cell r="F1316">
            <v>0</v>
          </cell>
          <cell r="G1316">
            <v>0</v>
          </cell>
          <cell r="H1316">
            <v>0</v>
          </cell>
          <cell r="I1316">
            <v>0</v>
          </cell>
          <cell r="J1316">
            <v>0</v>
          </cell>
          <cell r="K1316">
            <v>0</v>
          </cell>
          <cell r="L1316">
            <v>270</v>
          </cell>
          <cell r="M1316">
            <v>283</v>
          </cell>
          <cell r="N1316">
            <v>290</v>
          </cell>
          <cell r="O1316">
            <v>0</v>
          </cell>
          <cell r="P1316">
            <v>0</v>
          </cell>
          <cell r="Q1316">
            <v>0</v>
          </cell>
          <cell r="R1316">
            <v>0</v>
          </cell>
          <cell r="S1316" t="str">
            <v>No Students</v>
          </cell>
          <cell r="T1316" t="str">
            <v>No Students</v>
          </cell>
          <cell r="U1316" t="str">
            <v>No Students</v>
          </cell>
          <cell r="V1316" t="str">
            <v>No Students</v>
          </cell>
          <cell r="W1316" t="str">
            <v>No Students</v>
          </cell>
          <cell r="X1316" t="str">
            <v>No Students</v>
          </cell>
          <cell r="Y1316" t="str">
            <v>No Students</v>
          </cell>
          <cell r="Z1316">
            <v>42</v>
          </cell>
          <cell r="AA1316">
            <v>39</v>
          </cell>
          <cell r="AB1316">
            <v>47</v>
          </cell>
          <cell r="AC1316" t="str">
            <v>No Students</v>
          </cell>
          <cell r="AD1316" t="str">
            <v>No Students</v>
          </cell>
          <cell r="AE1316" t="str">
            <v>No Students</v>
          </cell>
          <cell r="AF1316" t="str">
            <v>No Students</v>
          </cell>
          <cell r="AG1316">
            <v>0.15179999999999999</v>
          </cell>
        </row>
        <row r="1317">
          <cell r="C1317">
            <v>3390</v>
          </cell>
          <cell r="D1317" t="str">
            <v>Lockwood Elementary</v>
          </cell>
          <cell r="E1317">
            <v>87</v>
          </cell>
          <cell r="F1317">
            <v>0</v>
          </cell>
          <cell r="G1317">
            <v>78</v>
          </cell>
          <cell r="H1317">
            <v>124</v>
          </cell>
          <cell r="I1317">
            <v>112</v>
          </cell>
          <cell r="J1317">
            <v>104</v>
          </cell>
          <cell r="K1317">
            <v>82</v>
          </cell>
          <cell r="L1317">
            <v>0</v>
          </cell>
          <cell r="M1317">
            <v>0</v>
          </cell>
          <cell r="N1317">
            <v>0</v>
          </cell>
          <cell r="O1317">
            <v>0</v>
          </cell>
          <cell r="P1317">
            <v>0</v>
          </cell>
          <cell r="Q1317">
            <v>0</v>
          </cell>
          <cell r="R1317">
            <v>0</v>
          </cell>
          <cell r="S1317">
            <v>10</v>
          </cell>
          <cell r="T1317" t="str">
            <v>No Students</v>
          </cell>
          <cell r="U1317">
            <v>10</v>
          </cell>
          <cell r="V1317">
            <v>15</v>
          </cell>
          <cell r="W1317">
            <v>13</v>
          </cell>
          <cell r="X1317" t="str">
            <v>N&lt;10</v>
          </cell>
          <cell r="Y1317">
            <v>11</v>
          </cell>
          <cell r="Z1317" t="str">
            <v>No Students</v>
          </cell>
          <cell r="AA1317" t="str">
            <v>No Students</v>
          </cell>
          <cell r="AB1317" t="str">
            <v>No Students</v>
          </cell>
          <cell r="AC1317" t="str">
            <v>No Students</v>
          </cell>
          <cell r="AD1317" t="str">
            <v>No Students</v>
          </cell>
          <cell r="AE1317" t="str">
            <v>No Students</v>
          </cell>
          <cell r="AF1317" t="str">
            <v>No Students</v>
          </cell>
          <cell r="AG1317">
            <v>0.11070000000000001</v>
          </cell>
        </row>
        <row r="1318">
          <cell r="C1318">
            <v>3344</v>
          </cell>
          <cell r="D1318" t="str">
            <v>Maywood Hills Elementary</v>
          </cell>
          <cell r="E1318">
            <v>88</v>
          </cell>
          <cell r="F1318">
            <v>0</v>
          </cell>
          <cell r="G1318">
            <v>94</v>
          </cell>
          <cell r="H1318">
            <v>80</v>
          </cell>
          <cell r="I1318">
            <v>85</v>
          </cell>
          <cell r="J1318">
            <v>99</v>
          </cell>
          <cell r="K1318">
            <v>87</v>
          </cell>
          <cell r="L1318">
            <v>0</v>
          </cell>
          <cell r="M1318">
            <v>0</v>
          </cell>
          <cell r="N1318">
            <v>0</v>
          </cell>
          <cell r="O1318">
            <v>0</v>
          </cell>
          <cell r="P1318">
            <v>0</v>
          </cell>
          <cell r="Q1318">
            <v>0</v>
          </cell>
          <cell r="R1318">
            <v>0</v>
          </cell>
          <cell r="S1318">
            <v>13</v>
          </cell>
          <cell r="T1318" t="str">
            <v>No Students</v>
          </cell>
          <cell r="U1318">
            <v>32</v>
          </cell>
          <cell r="V1318">
            <v>13</v>
          </cell>
          <cell r="W1318">
            <v>17</v>
          </cell>
          <cell r="X1318">
            <v>20</v>
          </cell>
          <cell r="Y1318">
            <v>20</v>
          </cell>
          <cell r="Z1318" t="str">
            <v>No Students</v>
          </cell>
          <cell r="AA1318" t="str">
            <v>No Students</v>
          </cell>
          <cell r="AB1318" t="str">
            <v>No Students</v>
          </cell>
          <cell r="AC1318" t="str">
            <v>No Students</v>
          </cell>
          <cell r="AD1318" t="str">
            <v>No Students</v>
          </cell>
          <cell r="AE1318" t="str">
            <v>No Students</v>
          </cell>
          <cell r="AF1318" t="str">
            <v>No Students</v>
          </cell>
          <cell r="AG1318">
            <v>0.21579999999999999</v>
          </cell>
        </row>
        <row r="1319">
          <cell r="C1319">
            <v>3442</v>
          </cell>
          <cell r="D1319" t="str">
            <v>Moorlands Elementary</v>
          </cell>
          <cell r="E1319">
            <v>64</v>
          </cell>
          <cell r="F1319">
            <v>0</v>
          </cell>
          <cell r="G1319">
            <v>89</v>
          </cell>
          <cell r="H1319">
            <v>106</v>
          </cell>
          <cell r="I1319">
            <v>135</v>
          </cell>
          <cell r="J1319">
            <v>105</v>
          </cell>
          <cell r="K1319">
            <v>124</v>
          </cell>
          <cell r="L1319">
            <v>0</v>
          </cell>
          <cell r="M1319">
            <v>0</v>
          </cell>
          <cell r="N1319">
            <v>0</v>
          </cell>
          <cell r="O1319">
            <v>0</v>
          </cell>
          <cell r="P1319">
            <v>0</v>
          </cell>
          <cell r="Q1319">
            <v>0</v>
          </cell>
          <cell r="R1319">
            <v>0</v>
          </cell>
          <cell r="S1319" t="str">
            <v>N&lt;10</v>
          </cell>
          <cell r="T1319" t="str">
            <v>No Students</v>
          </cell>
          <cell r="U1319" t="str">
            <v>N&lt;10</v>
          </cell>
          <cell r="V1319" t="str">
            <v>N&lt;10</v>
          </cell>
          <cell r="W1319" t="str">
            <v>N&lt;10</v>
          </cell>
          <cell r="X1319" t="str">
            <v>N&lt;10</v>
          </cell>
          <cell r="Y1319" t="str">
            <v>N&lt;10</v>
          </cell>
          <cell r="Z1319" t="str">
            <v>No Students</v>
          </cell>
          <cell r="AA1319" t="str">
            <v>No Students</v>
          </cell>
          <cell r="AB1319" t="str">
            <v>No Students</v>
          </cell>
          <cell r="AC1319" t="str">
            <v>No Students</v>
          </cell>
          <cell r="AD1319" t="str">
            <v>No Students</v>
          </cell>
          <cell r="AE1319" t="str">
            <v>No Students</v>
          </cell>
          <cell r="AF1319" t="str">
            <v>No Students</v>
          </cell>
          <cell r="AG1319">
            <v>6.2600000000000003E-2</v>
          </cell>
        </row>
        <row r="1320">
          <cell r="C1320">
            <v>5481</v>
          </cell>
          <cell r="D1320" t="str">
            <v>North Creek High School</v>
          </cell>
          <cell r="E1320">
            <v>0</v>
          </cell>
          <cell r="F1320">
            <v>0</v>
          </cell>
          <cell r="G1320">
            <v>0</v>
          </cell>
          <cell r="H1320">
            <v>0</v>
          </cell>
          <cell r="I1320">
            <v>0</v>
          </cell>
          <cell r="J1320">
            <v>0</v>
          </cell>
          <cell r="K1320">
            <v>0</v>
          </cell>
          <cell r="L1320">
            <v>0</v>
          </cell>
          <cell r="M1320">
            <v>0</v>
          </cell>
          <cell r="N1320">
            <v>0</v>
          </cell>
          <cell r="O1320">
            <v>484</v>
          </cell>
          <cell r="P1320">
            <v>445</v>
          </cell>
          <cell r="Q1320">
            <v>471</v>
          </cell>
          <cell r="R1320">
            <v>397</v>
          </cell>
          <cell r="S1320" t="str">
            <v>No Students</v>
          </cell>
          <cell r="T1320" t="str">
            <v>No Students</v>
          </cell>
          <cell r="U1320" t="str">
            <v>No Students</v>
          </cell>
          <cell r="V1320" t="str">
            <v>No Students</v>
          </cell>
          <cell r="W1320" t="str">
            <v>No Students</v>
          </cell>
          <cell r="X1320" t="str">
            <v>No Students</v>
          </cell>
          <cell r="Y1320" t="str">
            <v>No Students</v>
          </cell>
          <cell r="Z1320" t="str">
            <v>No Students</v>
          </cell>
          <cell r="AA1320" t="str">
            <v>No Students</v>
          </cell>
          <cell r="AB1320" t="str">
            <v>No Students</v>
          </cell>
          <cell r="AC1320">
            <v>74</v>
          </cell>
          <cell r="AD1320">
            <v>75</v>
          </cell>
          <cell r="AE1320">
            <v>68</v>
          </cell>
          <cell r="AF1320">
            <v>62</v>
          </cell>
          <cell r="AG1320">
            <v>0.15529999999999999</v>
          </cell>
        </row>
        <row r="1321">
          <cell r="C1321">
            <v>5583</v>
          </cell>
          <cell r="D1321" t="str">
            <v>Northshore Family Partnership</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t="str">
            <v>No Students</v>
          </cell>
          <cell r="T1321" t="str">
            <v>No Students</v>
          </cell>
          <cell r="U1321" t="str">
            <v>No Students</v>
          </cell>
          <cell r="V1321" t="str">
            <v>No Students</v>
          </cell>
          <cell r="W1321" t="str">
            <v>No Students</v>
          </cell>
          <cell r="X1321" t="str">
            <v>No Students</v>
          </cell>
          <cell r="Y1321" t="str">
            <v>No Students</v>
          </cell>
          <cell r="Z1321" t="str">
            <v>No Students</v>
          </cell>
          <cell r="AA1321" t="str">
            <v>No Students</v>
          </cell>
          <cell r="AB1321" t="str">
            <v>No Students</v>
          </cell>
          <cell r="AC1321" t="str">
            <v>No Students</v>
          </cell>
          <cell r="AD1321" t="str">
            <v>No Students</v>
          </cell>
          <cell r="AE1321" t="str">
            <v>No Students</v>
          </cell>
          <cell r="AF1321" t="str">
            <v>No Students</v>
          </cell>
          <cell r="AG1321" t="str">
            <v>No % for 23-24</v>
          </cell>
        </row>
        <row r="1322">
          <cell r="C1322">
            <v>4021</v>
          </cell>
          <cell r="D1322" t="str">
            <v>Northshore Middle School</v>
          </cell>
          <cell r="E1322">
            <v>0</v>
          </cell>
          <cell r="F1322">
            <v>0</v>
          </cell>
          <cell r="G1322">
            <v>0</v>
          </cell>
          <cell r="H1322">
            <v>0</v>
          </cell>
          <cell r="I1322">
            <v>0</v>
          </cell>
          <cell r="J1322">
            <v>0</v>
          </cell>
          <cell r="K1322">
            <v>0</v>
          </cell>
          <cell r="L1322">
            <v>264</v>
          </cell>
          <cell r="M1322">
            <v>306</v>
          </cell>
          <cell r="N1322">
            <v>259</v>
          </cell>
          <cell r="O1322">
            <v>0</v>
          </cell>
          <cell r="P1322">
            <v>0</v>
          </cell>
          <cell r="Q1322">
            <v>0</v>
          </cell>
          <cell r="R1322">
            <v>0</v>
          </cell>
          <cell r="S1322" t="str">
            <v>No Students</v>
          </cell>
          <cell r="T1322" t="str">
            <v>No Students</v>
          </cell>
          <cell r="U1322" t="str">
            <v>No Students</v>
          </cell>
          <cell r="V1322" t="str">
            <v>No Students</v>
          </cell>
          <cell r="W1322" t="str">
            <v>No Students</v>
          </cell>
          <cell r="X1322" t="str">
            <v>No Students</v>
          </cell>
          <cell r="Y1322" t="str">
            <v>No Students</v>
          </cell>
          <cell r="Z1322">
            <v>44</v>
          </cell>
          <cell r="AA1322">
            <v>46</v>
          </cell>
          <cell r="AB1322">
            <v>53</v>
          </cell>
          <cell r="AC1322" t="str">
            <v>No Students</v>
          </cell>
          <cell r="AD1322" t="str">
            <v>No Students</v>
          </cell>
          <cell r="AE1322" t="str">
            <v>No Students</v>
          </cell>
          <cell r="AF1322" t="str">
            <v>No Students</v>
          </cell>
          <cell r="AG1322">
            <v>0.17249999999999999</v>
          </cell>
        </row>
        <row r="1323">
          <cell r="C1323">
            <v>1814</v>
          </cell>
          <cell r="D1323" t="str">
            <v>Northshore Networks</v>
          </cell>
          <cell r="E1323">
            <v>33</v>
          </cell>
          <cell r="F1323">
            <v>0</v>
          </cell>
          <cell r="G1323">
            <v>31</v>
          </cell>
          <cell r="H1323">
            <v>35</v>
          </cell>
          <cell r="I1323">
            <v>33</v>
          </cell>
          <cell r="J1323">
            <v>46</v>
          </cell>
          <cell r="K1323">
            <v>34</v>
          </cell>
          <cell r="L1323">
            <v>31</v>
          </cell>
          <cell r="M1323">
            <v>29</v>
          </cell>
          <cell r="N1323">
            <v>27</v>
          </cell>
          <cell r="O1323">
            <v>17</v>
          </cell>
          <cell r="P1323">
            <v>28</v>
          </cell>
          <cell r="Q1323">
            <v>54</v>
          </cell>
          <cell r="R1323">
            <v>40</v>
          </cell>
          <cell r="S1323" t="str">
            <v>No Students</v>
          </cell>
          <cell r="T1323" t="str">
            <v>No Students</v>
          </cell>
          <cell r="U1323" t="str">
            <v>N&lt;10</v>
          </cell>
          <cell r="V1323" t="str">
            <v>N&lt;10</v>
          </cell>
          <cell r="W1323" t="str">
            <v>N&lt;10</v>
          </cell>
          <cell r="X1323" t="str">
            <v>N&lt;10</v>
          </cell>
          <cell r="Y1323" t="str">
            <v>N&lt;10</v>
          </cell>
          <cell r="Z1323" t="str">
            <v>N&lt;10</v>
          </cell>
          <cell r="AA1323" t="str">
            <v>N&lt;10</v>
          </cell>
          <cell r="AB1323" t="str">
            <v>N&lt;10</v>
          </cell>
          <cell r="AC1323" t="str">
            <v>N&lt;10</v>
          </cell>
          <cell r="AD1323" t="str">
            <v>N&lt;10</v>
          </cell>
          <cell r="AE1323">
            <v>11</v>
          </cell>
          <cell r="AF1323" t="str">
            <v>N&lt;10</v>
          </cell>
          <cell r="AG1323">
            <v>0.13469999999999999</v>
          </cell>
        </row>
        <row r="1324">
          <cell r="C1324">
            <v>5331</v>
          </cell>
          <cell r="D1324" t="str">
            <v>Northshore Online School</v>
          </cell>
          <cell r="E1324">
            <v>0</v>
          </cell>
          <cell r="F1324">
            <v>0</v>
          </cell>
          <cell r="G1324">
            <v>0</v>
          </cell>
          <cell r="H1324">
            <v>0</v>
          </cell>
          <cell r="I1324">
            <v>0</v>
          </cell>
          <cell r="J1324">
            <v>0</v>
          </cell>
          <cell r="K1324">
            <v>0</v>
          </cell>
          <cell r="L1324">
            <v>0</v>
          </cell>
          <cell r="M1324">
            <v>0</v>
          </cell>
          <cell r="N1324">
            <v>0</v>
          </cell>
          <cell r="O1324">
            <v>0</v>
          </cell>
          <cell r="P1324">
            <v>0</v>
          </cell>
          <cell r="Q1324">
            <v>1</v>
          </cell>
          <cell r="R1324">
            <v>4</v>
          </cell>
          <cell r="S1324" t="str">
            <v>No Students</v>
          </cell>
          <cell r="T1324" t="str">
            <v>No Students</v>
          </cell>
          <cell r="U1324" t="str">
            <v>No Students</v>
          </cell>
          <cell r="V1324" t="str">
            <v>No Students</v>
          </cell>
          <cell r="W1324" t="str">
            <v>No Students</v>
          </cell>
          <cell r="X1324" t="str">
            <v>No Students</v>
          </cell>
          <cell r="Y1324" t="str">
            <v>No Students</v>
          </cell>
          <cell r="Z1324" t="str">
            <v>No Students</v>
          </cell>
          <cell r="AA1324" t="str">
            <v>No Students</v>
          </cell>
          <cell r="AB1324" t="str">
            <v>No Students</v>
          </cell>
          <cell r="AC1324" t="str">
            <v>No Students</v>
          </cell>
          <cell r="AD1324" t="str">
            <v>No Students</v>
          </cell>
          <cell r="AE1324" t="str">
            <v>No Students</v>
          </cell>
          <cell r="AF1324" t="str">
            <v>No Students</v>
          </cell>
          <cell r="AG1324">
            <v>0</v>
          </cell>
        </row>
        <row r="1325">
          <cell r="C1325">
            <v>1815</v>
          </cell>
          <cell r="D1325" t="str">
            <v>Northshore Special Services</v>
          </cell>
          <cell r="E1325">
            <v>1</v>
          </cell>
          <cell r="F1325">
            <v>0</v>
          </cell>
          <cell r="G1325">
            <v>3</v>
          </cell>
          <cell r="H1325">
            <v>3</v>
          </cell>
          <cell r="I1325">
            <v>5</v>
          </cell>
          <cell r="J1325">
            <v>1</v>
          </cell>
          <cell r="K1325">
            <v>1</v>
          </cell>
          <cell r="L1325">
            <v>2</v>
          </cell>
          <cell r="M1325">
            <v>3</v>
          </cell>
          <cell r="N1325">
            <v>1</v>
          </cell>
          <cell r="O1325">
            <v>2</v>
          </cell>
          <cell r="P1325">
            <v>5</v>
          </cell>
          <cell r="Q1325">
            <v>2</v>
          </cell>
          <cell r="R1325">
            <v>10</v>
          </cell>
          <cell r="S1325" t="str">
            <v>No Students</v>
          </cell>
          <cell r="T1325" t="str">
            <v>No Students</v>
          </cell>
          <cell r="U1325" t="str">
            <v>No Students</v>
          </cell>
          <cell r="V1325" t="str">
            <v>No Students</v>
          </cell>
          <cell r="W1325" t="str">
            <v>No Students</v>
          </cell>
          <cell r="X1325" t="str">
            <v>No Students</v>
          </cell>
          <cell r="Y1325" t="str">
            <v>No Students</v>
          </cell>
          <cell r="Z1325" t="str">
            <v>No Students</v>
          </cell>
          <cell r="AA1325" t="str">
            <v>N&lt;10</v>
          </cell>
          <cell r="AB1325" t="str">
            <v>No Students</v>
          </cell>
          <cell r="AC1325" t="str">
            <v>N&lt;10</v>
          </cell>
          <cell r="AD1325" t="str">
            <v>N&lt;10</v>
          </cell>
          <cell r="AE1325" t="str">
            <v>N&lt;10</v>
          </cell>
          <cell r="AF1325" t="str">
            <v>No Students</v>
          </cell>
          <cell r="AG1325">
            <v>0.12820000000000001</v>
          </cell>
        </row>
        <row r="1326">
          <cell r="C1326">
            <v>5605</v>
          </cell>
          <cell r="D1326" t="str">
            <v>Ruby Bridges Elementary</v>
          </cell>
          <cell r="E1326">
            <v>79</v>
          </cell>
          <cell r="F1326">
            <v>0</v>
          </cell>
          <cell r="G1326">
            <v>83</v>
          </cell>
          <cell r="H1326">
            <v>76</v>
          </cell>
          <cell r="I1326">
            <v>80</v>
          </cell>
          <cell r="J1326">
            <v>82</v>
          </cell>
          <cell r="K1326">
            <v>64</v>
          </cell>
          <cell r="L1326">
            <v>0</v>
          </cell>
          <cell r="M1326">
            <v>0</v>
          </cell>
          <cell r="N1326">
            <v>0</v>
          </cell>
          <cell r="O1326">
            <v>0</v>
          </cell>
          <cell r="P1326">
            <v>0</v>
          </cell>
          <cell r="Q1326">
            <v>0</v>
          </cell>
          <cell r="R1326">
            <v>0</v>
          </cell>
          <cell r="S1326" t="str">
            <v>N&lt;10</v>
          </cell>
          <cell r="T1326" t="str">
            <v>No Students</v>
          </cell>
          <cell r="U1326" t="str">
            <v>N&lt;10</v>
          </cell>
          <cell r="V1326" t="str">
            <v>N&lt;10</v>
          </cell>
          <cell r="W1326" t="str">
            <v>N&lt;10</v>
          </cell>
          <cell r="X1326" t="str">
            <v>N&lt;10</v>
          </cell>
          <cell r="Y1326" t="str">
            <v>N&lt;10</v>
          </cell>
          <cell r="Z1326" t="str">
            <v>No Students</v>
          </cell>
          <cell r="AA1326" t="str">
            <v>No Students</v>
          </cell>
          <cell r="AB1326" t="str">
            <v>No Students</v>
          </cell>
          <cell r="AC1326" t="str">
            <v>No Students</v>
          </cell>
          <cell r="AD1326" t="str">
            <v>No Students</v>
          </cell>
          <cell r="AE1326" t="str">
            <v>No Students</v>
          </cell>
          <cell r="AF1326" t="str">
            <v>No Students</v>
          </cell>
          <cell r="AG1326">
            <v>9.7000000000000003E-2</v>
          </cell>
        </row>
        <row r="1327">
          <cell r="C1327">
            <v>3811</v>
          </cell>
          <cell r="D1327" t="str">
            <v>Secondary Academy for Success</v>
          </cell>
          <cell r="E1327">
            <v>0</v>
          </cell>
          <cell r="F1327">
            <v>0</v>
          </cell>
          <cell r="G1327">
            <v>0</v>
          </cell>
          <cell r="H1327">
            <v>0</v>
          </cell>
          <cell r="I1327">
            <v>0</v>
          </cell>
          <cell r="J1327">
            <v>0</v>
          </cell>
          <cell r="K1327">
            <v>0</v>
          </cell>
          <cell r="L1327">
            <v>0</v>
          </cell>
          <cell r="M1327">
            <v>0</v>
          </cell>
          <cell r="N1327">
            <v>0</v>
          </cell>
          <cell r="O1327">
            <v>6</v>
          </cell>
          <cell r="P1327">
            <v>22</v>
          </cell>
          <cell r="Q1327">
            <v>35</v>
          </cell>
          <cell r="R1327">
            <v>46</v>
          </cell>
          <cell r="S1327" t="str">
            <v>No Students</v>
          </cell>
          <cell r="T1327" t="str">
            <v>No Students</v>
          </cell>
          <cell r="U1327" t="str">
            <v>No Students</v>
          </cell>
          <cell r="V1327" t="str">
            <v>No Students</v>
          </cell>
          <cell r="W1327" t="str">
            <v>No Students</v>
          </cell>
          <cell r="X1327" t="str">
            <v>No Students</v>
          </cell>
          <cell r="Y1327" t="str">
            <v>No Students</v>
          </cell>
          <cell r="Z1327" t="str">
            <v>No Students</v>
          </cell>
          <cell r="AA1327" t="str">
            <v>No Students</v>
          </cell>
          <cell r="AB1327" t="str">
            <v>No Students</v>
          </cell>
          <cell r="AC1327" t="str">
            <v>N&lt;10</v>
          </cell>
          <cell r="AD1327" t="str">
            <v>N&lt;10</v>
          </cell>
          <cell r="AE1327">
            <v>16</v>
          </cell>
          <cell r="AF1327">
            <v>19</v>
          </cell>
          <cell r="AG1327">
            <v>0.38529999999999998</v>
          </cell>
        </row>
        <row r="1328">
          <cell r="C1328">
            <v>3679</v>
          </cell>
          <cell r="D1328" t="str">
            <v>Shelton View Elementary</v>
          </cell>
          <cell r="E1328">
            <v>94</v>
          </cell>
          <cell r="F1328">
            <v>0</v>
          </cell>
          <cell r="G1328">
            <v>89</v>
          </cell>
          <cell r="H1328">
            <v>74</v>
          </cell>
          <cell r="I1328">
            <v>108</v>
          </cell>
          <cell r="J1328">
            <v>49</v>
          </cell>
          <cell r="K1328">
            <v>49</v>
          </cell>
          <cell r="L1328">
            <v>0</v>
          </cell>
          <cell r="M1328">
            <v>0</v>
          </cell>
          <cell r="N1328">
            <v>0</v>
          </cell>
          <cell r="O1328">
            <v>0</v>
          </cell>
          <cell r="P1328">
            <v>0</v>
          </cell>
          <cell r="Q1328">
            <v>0</v>
          </cell>
          <cell r="R1328">
            <v>0</v>
          </cell>
          <cell r="S1328">
            <v>17</v>
          </cell>
          <cell r="T1328" t="str">
            <v>No Students</v>
          </cell>
          <cell r="U1328">
            <v>13</v>
          </cell>
          <cell r="V1328">
            <v>11</v>
          </cell>
          <cell r="W1328">
            <v>22</v>
          </cell>
          <cell r="X1328">
            <v>10</v>
          </cell>
          <cell r="Y1328">
            <v>11</v>
          </cell>
          <cell r="Z1328" t="str">
            <v>No Students</v>
          </cell>
          <cell r="AA1328" t="str">
            <v>No Students</v>
          </cell>
          <cell r="AB1328" t="str">
            <v>No Students</v>
          </cell>
          <cell r="AC1328" t="str">
            <v>No Students</v>
          </cell>
          <cell r="AD1328" t="str">
            <v>No Students</v>
          </cell>
          <cell r="AE1328" t="str">
            <v>No Students</v>
          </cell>
          <cell r="AF1328" t="str">
            <v>No Students</v>
          </cell>
          <cell r="AG1328">
            <v>0.18140000000000001</v>
          </cell>
        </row>
        <row r="1329">
          <cell r="C1329">
            <v>4371</v>
          </cell>
          <cell r="D1329" t="str">
            <v>Skyview Middle School</v>
          </cell>
          <cell r="E1329">
            <v>0</v>
          </cell>
          <cell r="F1329">
            <v>0</v>
          </cell>
          <cell r="G1329">
            <v>0</v>
          </cell>
          <cell r="H1329">
            <v>0</v>
          </cell>
          <cell r="I1329">
            <v>0</v>
          </cell>
          <cell r="J1329">
            <v>0</v>
          </cell>
          <cell r="K1329">
            <v>0</v>
          </cell>
          <cell r="L1329">
            <v>402</v>
          </cell>
          <cell r="M1329">
            <v>349</v>
          </cell>
          <cell r="N1329">
            <v>409</v>
          </cell>
          <cell r="O1329">
            <v>0</v>
          </cell>
          <cell r="P1329">
            <v>0</v>
          </cell>
          <cell r="Q1329">
            <v>0</v>
          </cell>
          <cell r="R1329">
            <v>0</v>
          </cell>
          <cell r="S1329" t="str">
            <v>No Students</v>
          </cell>
          <cell r="T1329" t="str">
            <v>No Students</v>
          </cell>
          <cell r="U1329" t="str">
            <v>No Students</v>
          </cell>
          <cell r="V1329" t="str">
            <v>No Students</v>
          </cell>
          <cell r="W1329" t="str">
            <v>No Students</v>
          </cell>
          <cell r="X1329" t="str">
            <v>No Students</v>
          </cell>
          <cell r="Y1329" t="str">
            <v>No Students</v>
          </cell>
          <cell r="Z1329">
            <v>63</v>
          </cell>
          <cell r="AA1329">
            <v>63</v>
          </cell>
          <cell r="AB1329">
            <v>68</v>
          </cell>
          <cell r="AC1329" t="str">
            <v>No Students</v>
          </cell>
          <cell r="AD1329" t="str">
            <v>No Students</v>
          </cell>
          <cell r="AE1329" t="str">
            <v>No Students</v>
          </cell>
          <cell r="AF1329" t="str">
            <v>No Students</v>
          </cell>
          <cell r="AG1329">
            <v>0.16719999999999999</v>
          </cell>
        </row>
        <row r="1330">
          <cell r="C1330">
            <v>4187</v>
          </cell>
          <cell r="D1330" t="str">
            <v>Sunrise Elementary</v>
          </cell>
          <cell r="E1330">
            <v>43</v>
          </cell>
          <cell r="F1330">
            <v>0</v>
          </cell>
          <cell r="G1330">
            <v>60</v>
          </cell>
          <cell r="H1330">
            <v>94</v>
          </cell>
          <cell r="I1330">
            <v>90</v>
          </cell>
          <cell r="J1330">
            <v>79</v>
          </cell>
          <cell r="K1330">
            <v>78</v>
          </cell>
          <cell r="L1330">
            <v>0</v>
          </cell>
          <cell r="M1330">
            <v>0</v>
          </cell>
          <cell r="N1330">
            <v>0</v>
          </cell>
          <cell r="O1330">
            <v>0</v>
          </cell>
          <cell r="P1330">
            <v>0</v>
          </cell>
          <cell r="Q1330">
            <v>0</v>
          </cell>
          <cell r="R1330">
            <v>0</v>
          </cell>
          <cell r="S1330" t="str">
            <v>N&lt;10</v>
          </cell>
          <cell r="T1330" t="str">
            <v>No Students</v>
          </cell>
          <cell r="U1330" t="str">
            <v>N&lt;10</v>
          </cell>
          <cell r="V1330" t="str">
            <v>N&lt;10</v>
          </cell>
          <cell r="W1330" t="str">
            <v>N&lt;10</v>
          </cell>
          <cell r="X1330" t="str">
            <v>N&lt;10</v>
          </cell>
          <cell r="Y1330" t="str">
            <v>N&lt;10</v>
          </cell>
          <cell r="Z1330" t="str">
            <v>No Students</v>
          </cell>
          <cell r="AA1330" t="str">
            <v>No Students</v>
          </cell>
          <cell r="AB1330" t="str">
            <v>No Students</v>
          </cell>
          <cell r="AC1330" t="str">
            <v>No Students</v>
          </cell>
          <cell r="AD1330" t="str">
            <v>No Students</v>
          </cell>
          <cell r="AE1330" t="str">
            <v>No Students</v>
          </cell>
          <cell r="AF1330" t="str">
            <v>No Students</v>
          </cell>
          <cell r="AG1330">
            <v>4.2799999999999998E-2</v>
          </cell>
        </row>
        <row r="1331">
          <cell r="C1331">
            <v>4516</v>
          </cell>
          <cell r="D1331" t="str">
            <v>Timbercrest Middle School</v>
          </cell>
          <cell r="E1331">
            <v>0</v>
          </cell>
          <cell r="F1331">
            <v>0</v>
          </cell>
          <cell r="G1331">
            <v>0</v>
          </cell>
          <cell r="H1331">
            <v>0</v>
          </cell>
          <cell r="I1331">
            <v>0</v>
          </cell>
          <cell r="J1331">
            <v>0</v>
          </cell>
          <cell r="K1331">
            <v>0</v>
          </cell>
          <cell r="L1331">
            <v>213</v>
          </cell>
          <cell r="M1331">
            <v>233</v>
          </cell>
          <cell r="N1331">
            <v>215</v>
          </cell>
          <cell r="O1331">
            <v>0</v>
          </cell>
          <cell r="P1331">
            <v>0</v>
          </cell>
          <cell r="Q1331">
            <v>0</v>
          </cell>
          <cell r="R1331">
            <v>0</v>
          </cell>
          <cell r="S1331" t="str">
            <v>No Students</v>
          </cell>
          <cell r="T1331" t="str">
            <v>No Students</v>
          </cell>
          <cell r="U1331" t="str">
            <v>No Students</v>
          </cell>
          <cell r="V1331" t="str">
            <v>No Students</v>
          </cell>
          <cell r="W1331" t="str">
            <v>No Students</v>
          </cell>
          <cell r="X1331" t="str">
            <v>No Students</v>
          </cell>
          <cell r="Y1331" t="str">
            <v>No Students</v>
          </cell>
          <cell r="Z1331">
            <v>16</v>
          </cell>
          <cell r="AA1331">
            <v>14</v>
          </cell>
          <cell r="AB1331">
            <v>19</v>
          </cell>
          <cell r="AC1331" t="str">
            <v>No Students</v>
          </cell>
          <cell r="AD1331" t="str">
            <v>No Students</v>
          </cell>
          <cell r="AE1331" t="str">
            <v>No Students</v>
          </cell>
          <cell r="AF1331" t="str">
            <v>No Students</v>
          </cell>
          <cell r="AG1331">
            <v>7.4099999999999999E-2</v>
          </cell>
        </row>
        <row r="1332">
          <cell r="C1332">
            <v>4069</v>
          </cell>
          <cell r="D1332" t="str">
            <v>Wellington Elementary</v>
          </cell>
          <cell r="E1332">
            <v>62</v>
          </cell>
          <cell r="F1332">
            <v>0</v>
          </cell>
          <cell r="G1332">
            <v>87</v>
          </cell>
          <cell r="H1332">
            <v>62</v>
          </cell>
          <cell r="I1332">
            <v>83</v>
          </cell>
          <cell r="J1332">
            <v>69</v>
          </cell>
          <cell r="K1332">
            <v>69</v>
          </cell>
          <cell r="L1332">
            <v>0</v>
          </cell>
          <cell r="M1332">
            <v>0</v>
          </cell>
          <cell r="N1332">
            <v>0</v>
          </cell>
          <cell r="O1332">
            <v>0</v>
          </cell>
          <cell r="P1332">
            <v>0</v>
          </cell>
          <cell r="Q1332">
            <v>0</v>
          </cell>
          <cell r="R1332">
            <v>0</v>
          </cell>
          <cell r="S1332">
            <v>11</v>
          </cell>
          <cell r="T1332" t="str">
            <v>No Students</v>
          </cell>
          <cell r="U1332" t="str">
            <v>N&lt;10</v>
          </cell>
          <cell r="V1332" t="str">
            <v>N&lt;10</v>
          </cell>
          <cell r="W1332" t="str">
            <v>N&lt;10</v>
          </cell>
          <cell r="X1332" t="str">
            <v>N&lt;10</v>
          </cell>
          <cell r="Y1332" t="str">
            <v>N&lt;10</v>
          </cell>
          <cell r="Z1332" t="str">
            <v>No Students</v>
          </cell>
          <cell r="AA1332" t="str">
            <v>No Students</v>
          </cell>
          <cell r="AB1332" t="str">
            <v>No Students</v>
          </cell>
          <cell r="AC1332" t="str">
            <v>No Students</v>
          </cell>
          <cell r="AD1332" t="str">
            <v>No Students</v>
          </cell>
          <cell r="AE1332" t="str">
            <v>No Students</v>
          </cell>
          <cell r="AF1332" t="str">
            <v>No Students</v>
          </cell>
          <cell r="AG1332">
            <v>0.1111</v>
          </cell>
        </row>
        <row r="1333">
          <cell r="C1333">
            <v>3287</v>
          </cell>
          <cell r="D1333" t="str">
            <v>Westhill Elementary</v>
          </cell>
          <cell r="E1333">
            <v>63</v>
          </cell>
          <cell r="F1333">
            <v>0</v>
          </cell>
          <cell r="G1333">
            <v>79</v>
          </cell>
          <cell r="H1333">
            <v>59</v>
          </cell>
          <cell r="I1333">
            <v>69</v>
          </cell>
          <cell r="J1333">
            <v>58</v>
          </cell>
          <cell r="K1333">
            <v>72</v>
          </cell>
          <cell r="L1333">
            <v>0</v>
          </cell>
          <cell r="M1333">
            <v>0</v>
          </cell>
          <cell r="N1333">
            <v>0</v>
          </cell>
          <cell r="O1333">
            <v>0</v>
          </cell>
          <cell r="P1333">
            <v>0</v>
          </cell>
          <cell r="Q1333">
            <v>0</v>
          </cell>
          <cell r="R1333">
            <v>0</v>
          </cell>
          <cell r="S1333" t="str">
            <v>N&lt;10</v>
          </cell>
          <cell r="T1333" t="str">
            <v>No Students</v>
          </cell>
          <cell r="U1333">
            <v>15</v>
          </cell>
          <cell r="V1333" t="str">
            <v>N&lt;10</v>
          </cell>
          <cell r="W1333">
            <v>16</v>
          </cell>
          <cell r="X1333">
            <v>12</v>
          </cell>
          <cell r="Y1333">
            <v>10</v>
          </cell>
          <cell r="Z1333" t="str">
            <v>No Students</v>
          </cell>
          <cell r="AA1333" t="str">
            <v>No Students</v>
          </cell>
          <cell r="AB1333" t="str">
            <v>No Students</v>
          </cell>
          <cell r="AC1333" t="str">
            <v>No Students</v>
          </cell>
          <cell r="AD1333" t="str">
            <v>No Students</v>
          </cell>
          <cell r="AE1333" t="str">
            <v>No Students</v>
          </cell>
          <cell r="AF1333" t="str">
            <v>No Students</v>
          </cell>
          <cell r="AG1333">
            <v>0.16500000000000001</v>
          </cell>
        </row>
        <row r="1334">
          <cell r="C1334">
            <v>3749</v>
          </cell>
          <cell r="D1334" t="str">
            <v>Woodin Elementary</v>
          </cell>
          <cell r="E1334">
            <v>87</v>
          </cell>
          <cell r="F1334">
            <v>0</v>
          </cell>
          <cell r="G1334">
            <v>94</v>
          </cell>
          <cell r="H1334">
            <v>75</v>
          </cell>
          <cell r="I1334">
            <v>76</v>
          </cell>
          <cell r="J1334">
            <v>72</v>
          </cell>
          <cell r="K1334">
            <v>69</v>
          </cell>
          <cell r="L1334">
            <v>0</v>
          </cell>
          <cell r="M1334">
            <v>0</v>
          </cell>
          <cell r="N1334">
            <v>0</v>
          </cell>
          <cell r="O1334">
            <v>0</v>
          </cell>
          <cell r="P1334">
            <v>0</v>
          </cell>
          <cell r="Q1334">
            <v>0</v>
          </cell>
          <cell r="R1334">
            <v>0</v>
          </cell>
          <cell r="S1334">
            <v>22</v>
          </cell>
          <cell r="T1334" t="str">
            <v>No Students</v>
          </cell>
          <cell r="U1334">
            <v>26</v>
          </cell>
          <cell r="V1334">
            <v>21</v>
          </cell>
          <cell r="W1334">
            <v>28</v>
          </cell>
          <cell r="X1334">
            <v>16</v>
          </cell>
          <cell r="Y1334">
            <v>27</v>
          </cell>
          <cell r="Z1334" t="str">
            <v>No Students</v>
          </cell>
          <cell r="AA1334" t="str">
            <v>No Students</v>
          </cell>
          <cell r="AB1334" t="str">
            <v>No Students</v>
          </cell>
          <cell r="AC1334" t="str">
            <v>No Students</v>
          </cell>
          <cell r="AD1334" t="str">
            <v>No Students</v>
          </cell>
          <cell r="AE1334" t="str">
            <v>No Students</v>
          </cell>
          <cell r="AF1334" t="str">
            <v>No Students</v>
          </cell>
          <cell r="AG1334">
            <v>0.29599999999999999</v>
          </cell>
        </row>
        <row r="1335">
          <cell r="C1335">
            <v>4208</v>
          </cell>
          <cell r="D1335" t="str">
            <v>Woodinville HS</v>
          </cell>
          <cell r="E1335">
            <v>0</v>
          </cell>
          <cell r="F1335">
            <v>0</v>
          </cell>
          <cell r="G1335">
            <v>0</v>
          </cell>
          <cell r="H1335">
            <v>0</v>
          </cell>
          <cell r="I1335">
            <v>0</v>
          </cell>
          <cell r="J1335">
            <v>0</v>
          </cell>
          <cell r="K1335">
            <v>0</v>
          </cell>
          <cell r="L1335">
            <v>0</v>
          </cell>
          <cell r="M1335">
            <v>0</v>
          </cell>
          <cell r="N1335">
            <v>0</v>
          </cell>
          <cell r="O1335">
            <v>415</v>
          </cell>
          <cell r="P1335">
            <v>427</v>
          </cell>
          <cell r="Q1335">
            <v>409</v>
          </cell>
          <cell r="R1335">
            <v>408</v>
          </cell>
          <cell r="S1335" t="str">
            <v>No Students</v>
          </cell>
          <cell r="T1335" t="str">
            <v>No Students</v>
          </cell>
          <cell r="U1335" t="str">
            <v>No Students</v>
          </cell>
          <cell r="V1335" t="str">
            <v>No Students</v>
          </cell>
          <cell r="W1335" t="str">
            <v>No Students</v>
          </cell>
          <cell r="X1335" t="str">
            <v>No Students</v>
          </cell>
          <cell r="Y1335" t="str">
            <v>No Students</v>
          </cell>
          <cell r="Z1335" t="str">
            <v>No Students</v>
          </cell>
          <cell r="AA1335" t="str">
            <v>No Students</v>
          </cell>
          <cell r="AB1335" t="str">
            <v>No Students</v>
          </cell>
          <cell r="AC1335">
            <v>52</v>
          </cell>
          <cell r="AD1335">
            <v>40</v>
          </cell>
          <cell r="AE1335">
            <v>44</v>
          </cell>
          <cell r="AF1335">
            <v>45</v>
          </cell>
          <cell r="AG1335">
            <v>0.1091</v>
          </cell>
        </row>
        <row r="1336">
          <cell r="C1336">
            <v>4377</v>
          </cell>
          <cell r="D1336" t="str">
            <v>Woodmoor Elementary</v>
          </cell>
          <cell r="E1336">
            <v>89</v>
          </cell>
          <cell r="F1336">
            <v>0</v>
          </cell>
          <cell r="G1336">
            <v>101</v>
          </cell>
          <cell r="H1336">
            <v>73</v>
          </cell>
          <cell r="I1336">
            <v>80</v>
          </cell>
          <cell r="J1336">
            <v>90</v>
          </cell>
          <cell r="K1336">
            <v>89</v>
          </cell>
          <cell r="L1336">
            <v>0</v>
          </cell>
          <cell r="M1336">
            <v>0</v>
          </cell>
          <cell r="N1336">
            <v>0</v>
          </cell>
          <cell r="O1336">
            <v>0</v>
          </cell>
          <cell r="P1336">
            <v>0</v>
          </cell>
          <cell r="Q1336">
            <v>0</v>
          </cell>
          <cell r="R1336">
            <v>0</v>
          </cell>
          <cell r="S1336">
            <v>23</v>
          </cell>
          <cell r="T1336" t="str">
            <v>No Students</v>
          </cell>
          <cell r="U1336">
            <v>22</v>
          </cell>
          <cell r="V1336">
            <v>18</v>
          </cell>
          <cell r="W1336">
            <v>23</v>
          </cell>
          <cell r="X1336">
            <v>26</v>
          </cell>
          <cell r="Y1336">
            <v>35</v>
          </cell>
          <cell r="Z1336" t="str">
            <v>No Students</v>
          </cell>
          <cell r="AA1336" t="str">
            <v>No Students</v>
          </cell>
          <cell r="AB1336" t="str">
            <v>No Students</v>
          </cell>
          <cell r="AC1336" t="str">
            <v>No Students</v>
          </cell>
          <cell r="AD1336" t="str">
            <v>No Students</v>
          </cell>
          <cell r="AE1336" t="str">
            <v>No Students</v>
          </cell>
          <cell r="AF1336" t="str">
            <v>No Students</v>
          </cell>
          <cell r="AG1336">
            <v>0.28160000000000002</v>
          </cell>
        </row>
        <row r="1337">
          <cell r="C1337">
            <v>3477</v>
          </cell>
          <cell r="D1337" t="str">
            <v>Broadview Elementary</v>
          </cell>
          <cell r="E1337">
            <v>73</v>
          </cell>
          <cell r="F1337">
            <v>0</v>
          </cell>
          <cell r="G1337">
            <v>82</v>
          </cell>
          <cell r="H1337">
            <v>83</v>
          </cell>
          <cell r="I1337">
            <v>71</v>
          </cell>
          <cell r="J1337">
            <v>71</v>
          </cell>
          <cell r="K1337">
            <v>0</v>
          </cell>
          <cell r="L1337">
            <v>0</v>
          </cell>
          <cell r="M1337">
            <v>0</v>
          </cell>
          <cell r="N1337">
            <v>0</v>
          </cell>
          <cell r="O1337">
            <v>0</v>
          </cell>
          <cell r="P1337">
            <v>0</v>
          </cell>
          <cell r="Q1337">
            <v>0</v>
          </cell>
          <cell r="R1337">
            <v>0</v>
          </cell>
          <cell r="S1337">
            <v>31</v>
          </cell>
          <cell r="T1337" t="str">
            <v>No Students</v>
          </cell>
          <cell r="U1337">
            <v>46</v>
          </cell>
          <cell r="V1337">
            <v>33</v>
          </cell>
          <cell r="W1337">
            <v>29</v>
          </cell>
          <cell r="X1337">
            <v>29</v>
          </cell>
          <cell r="Y1337" t="str">
            <v>No Students</v>
          </cell>
          <cell r="Z1337" t="str">
            <v>No Students</v>
          </cell>
          <cell r="AA1337" t="str">
            <v>No Students</v>
          </cell>
          <cell r="AB1337" t="str">
            <v>No Students</v>
          </cell>
          <cell r="AC1337" t="str">
            <v>No Students</v>
          </cell>
          <cell r="AD1337" t="str">
            <v>No Students</v>
          </cell>
          <cell r="AE1337" t="str">
            <v>No Students</v>
          </cell>
          <cell r="AF1337" t="str">
            <v>No Students</v>
          </cell>
          <cell r="AG1337">
            <v>0.44209999999999999</v>
          </cell>
        </row>
        <row r="1338">
          <cell r="C1338">
            <v>3377</v>
          </cell>
          <cell r="D1338" t="str">
            <v>Crescent Harbor Elem</v>
          </cell>
          <cell r="E1338">
            <v>120</v>
          </cell>
          <cell r="F1338">
            <v>0</v>
          </cell>
          <cell r="G1338">
            <v>96</v>
          </cell>
          <cell r="H1338">
            <v>97</v>
          </cell>
          <cell r="I1338">
            <v>89</v>
          </cell>
          <cell r="J1338">
            <v>79</v>
          </cell>
          <cell r="K1338">
            <v>0</v>
          </cell>
          <cell r="L1338">
            <v>0</v>
          </cell>
          <cell r="M1338">
            <v>0</v>
          </cell>
          <cell r="N1338">
            <v>0</v>
          </cell>
          <cell r="O1338">
            <v>0</v>
          </cell>
          <cell r="P1338">
            <v>0</v>
          </cell>
          <cell r="Q1338">
            <v>0</v>
          </cell>
          <cell r="R1338">
            <v>0</v>
          </cell>
          <cell r="S1338">
            <v>64</v>
          </cell>
          <cell r="T1338" t="str">
            <v>No Students</v>
          </cell>
          <cell r="U1338">
            <v>60</v>
          </cell>
          <cell r="V1338">
            <v>56</v>
          </cell>
          <cell r="W1338">
            <v>49</v>
          </cell>
          <cell r="X1338">
            <v>53</v>
          </cell>
          <cell r="Y1338" t="str">
            <v>No Students</v>
          </cell>
          <cell r="Z1338" t="str">
            <v>No Students</v>
          </cell>
          <cell r="AA1338" t="str">
            <v>No Students</v>
          </cell>
          <cell r="AB1338" t="str">
            <v>No Students</v>
          </cell>
          <cell r="AC1338" t="str">
            <v>No Students</v>
          </cell>
          <cell r="AD1338" t="str">
            <v>No Students</v>
          </cell>
          <cell r="AE1338" t="str">
            <v>No Students</v>
          </cell>
          <cell r="AF1338" t="str">
            <v>No Students</v>
          </cell>
          <cell r="AG1338">
            <v>0.58630000000000004</v>
          </cell>
        </row>
        <row r="1339">
          <cell r="C1339">
            <v>4328</v>
          </cell>
          <cell r="D1339" t="str">
            <v>Hillcrest Elementary</v>
          </cell>
          <cell r="E1339">
            <v>112</v>
          </cell>
          <cell r="F1339">
            <v>0</v>
          </cell>
          <cell r="G1339">
            <v>110</v>
          </cell>
          <cell r="H1339">
            <v>88</v>
          </cell>
          <cell r="I1339">
            <v>98</v>
          </cell>
          <cell r="J1339">
            <v>93</v>
          </cell>
          <cell r="K1339">
            <v>0</v>
          </cell>
          <cell r="L1339">
            <v>0</v>
          </cell>
          <cell r="M1339">
            <v>0</v>
          </cell>
          <cell r="N1339">
            <v>0</v>
          </cell>
          <cell r="O1339">
            <v>0</v>
          </cell>
          <cell r="P1339">
            <v>0</v>
          </cell>
          <cell r="Q1339">
            <v>0</v>
          </cell>
          <cell r="R1339">
            <v>0</v>
          </cell>
          <cell r="S1339">
            <v>34</v>
          </cell>
          <cell r="T1339" t="str">
            <v>No Students</v>
          </cell>
          <cell r="U1339">
            <v>28</v>
          </cell>
          <cell r="V1339">
            <v>27</v>
          </cell>
          <cell r="W1339">
            <v>22</v>
          </cell>
          <cell r="X1339">
            <v>33</v>
          </cell>
          <cell r="Y1339" t="str">
            <v>No Students</v>
          </cell>
          <cell r="Z1339" t="str">
            <v>No Students</v>
          </cell>
          <cell r="AA1339" t="str">
            <v>No Students</v>
          </cell>
          <cell r="AB1339" t="str">
            <v>No Students</v>
          </cell>
          <cell r="AC1339" t="str">
            <v>No Students</v>
          </cell>
          <cell r="AD1339" t="str">
            <v>No Students</v>
          </cell>
          <cell r="AE1339" t="str">
            <v>No Students</v>
          </cell>
          <cell r="AF1339" t="str">
            <v>No Students</v>
          </cell>
          <cell r="AG1339">
            <v>0.28739999999999999</v>
          </cell>
        </row>
        <row r="1340">
          <cell r="C1340">
            <v>1758</v>
          </cell>
          <cell r="D1340" t="str">
            <v>Homeconnection</v>
          </cell>
          <cell r="E1340">
            <v>23</v>
          </cell>
          <cell r="F1340">
            <v>0</v>
          </cell>
          <cell r="G1340">
            <v>16</v>
          </cell>
          <cell r="H1340">
            <v>30</v>
          </cell>
          <cell r="I1340">
            <v>34</v>
          </cell>
          <cell r="J1340">
            <v>23</v>
          </cell>
          <cell r="K1340">
            <v>23</v>
          </cell>
          <cell r="L1340">
            <v>34</v>
          </cell>
          <cell r="M1340">
            <v>20</v>
          </cell>
          <cell r="N1340">
            <v>26</v>
          </cell>
          <cell r="O1340">
            <v>7</v>
          </cell>
          <cell r="P1340">
            <v>9</v>
          </cell>
          <cell r="Q1340">
            <v>14</v>
          </cell>
          <cell r="R1340">
            <v>14</v>
          </cell>
          <cell r="S1340" t="str">
            <v>N&lt;10</v>
          </cell>
          <cell r="T1340" t="str">
            <v>No Students</v>
          </cell>
          <cell r="U1340" t="str">
            <v>N&lt;10</v>
          </cell>
          <cell r="V1340" t="str">
            <v>N&lt;10</v>
          </cell>
          <cell r="W1340" t="str">
            <v>N&lt;10</v>
          </cell>
          <cell r="X1340" t="str">
            <v>N&lt;10</v>
          </cell>
          <cell r="Y1340" t="str">
            <v>N&lt;10</v>
          </cell>
          <cell r="Z1340" t="str">
            <v>N&lt;10</v>
          </cell>
          <cell r="AA1340" t="str">
            <v>N&lt;10</v>
          </cell>
          <cell r="AB1340" t="str">
            <v>N&lt;10</v>
          </cell>
          <cell r="AC1340" t="str">
            <v>N&lt;10</v>
          </cell>
          <cell r="AD1340" t="str">
            <v>N&lt;10</v>
          </cell>
          <cell r="AE1340" t="str">
            <v>N&lt;10</v>
          </cell>
          <cell r="AF1340" t="str">
            <v>N&lt;10</v>
          </cell>
          <cell r="AG1340">
            <v>0.24540000000000001</v>
          </cell>
        </row>
        <row r="1341">
          <cell r="C1341">
            <v>5343</v>
          </cell>
          <cell r="D1341" t="str">
            <v>iGrad Academy</v>
          </cell>
          <cell r="E1341">
            <v>0</v>
          </cell>
          <cell r="F1341">
            <v>0</v>
          </cell>
          <cell r="G1341">
            <v>0</v>
          </cell>
          <cell r="H1341">
            <v>0</v>
          </cell>
          <cell r="I1341">
            <v>0</v>
          </cell>
          <cell r="J1341">
            <v>0</v>
          </cell>
          <cell r="K1341">
            <v>0</v>
          </cell>
          <cell r="L1341">
            <v>0</v>
          </cell>
          <cell r="M1341">
            <v>0</v>
          </cell>
          <cell r="N1341">
            <v>0</v>
          </cell>
          <cell r="O1341">
            <v>0</v>
          </cell>
          <cell r="P1341">
            <v>0</v>
          </cell>
          <cell r="Q1341">
            <v>2</v>
          </cell>
          <cell r="R1341">
            <v>17</v>
          </cell>
          <cell r="S1341" t="str">
            <v>No Students</v>
          </cell>
          <cell r="T1341" t="str">
            <v>No Students</v>
          </cell>
          <cell r="U1341" t="str">
            <v>No Students</v>
          </cell>
          <cell r="V1341" t="str">
            <v>No Students</v>
          </cell>
          <cell r="W1341" t="str">
            <v>No Students</v>
          </cell>
          <cell r="X1341" t="str">
            <v>No Students</v>
          </cell>
          <cell r="Y1341" t="str">
            <v>No Students</v>
          </cell>
          <cell r="Z1341" t="str">
            <v>No Students</v>
          </cell>
          <cell r="AA1341" t="str">
            <v>No Students</v>
          </cell>
          <cell r="AB1341" t="str">
            <v>No Students</v>
          </cell>
          <cell r="AC1341" t="str">
            <v>No Students</v>
          </cell>
          <cell r="AD1341" t="str">
            <v>No Students</v>
          </cell>
          <cell r="AE1341" t="str">
            <v>N&lt;10</v>
          </cell>
          <cell r="AF1341">
            <v>10</v>
          </cell>
          <cell r="AG1341">
            <v>0.63160000000000005</v>
          </cell>
        </row>
        <row r="1342">
          <cell r="C1342">
            <v>3939</v>
          </cell>
          <cell r="D1342" t="str">
            <v>North Whidbey Middle School</v>
          </cell>
          <cell r="E1342">
            <v>0</v>
          </cell>
          <cell r="F1342">
            <v>0</v>
          </cell>
          <cell r="G1342">
            <v>0</v>
          </cell>
          <cell r="H1342">
            <v>0</v>
          </cell>
          <cell r="I1342">
            <v>0</v>
          </cell>
          <cell r="J1342">
            <v>0</v>
          </cell>
          <cell r="K1342">
            <v>0</v>
          </cell>
          <cell r="L1342">
            <v>0</v>
          </cell>
          <cell r="M1342">
            <v>362</v>
          </cell>
          <cell r="N1342">
            <v>355</v>
          </cell>
          <cell r="O1342">
            <v>0</v>
          </cell>
          <cell r="P1342">
            <v>0</v>
          </cell>
          <cell r="Q1342">
            <v>0</v>
          </cell>
          <cell r="R1342">
            <v>0</v>
          </cell>
          <cell r="S1342" t="str">
            <v>No Students</v>
          </cell>
          <cell r="T1342" t="str">
            <v>No Students</v>
          </cell>
          <cell r="U1342" t="str">
            <v>No Students</v>
          </cell>
          <cell r="V1342" t="str">
            <v>No Students</v>
          </cell>
          <cell r="W1342" t="str">
            <v>No Students</v>
          </cell>
          <cell r="X1342" t="str">
            <v>No Students</v>
          </cell>
          <cell r="Y1342" t="str">
            <v>No Students</v>
          </cell>
          <cell r="Z1342" t="str">
            <v>No Students</v>
          </cell>
          <cell r="AA1342">
            <v>152</v>
          </cell>
          <cell r="AB1342">
            <v>140</v>
          </cell>
          <cell r="AC1342" t="str">
            <v>No Students</v>
          </cell>
          <cell r="AD1342" t="str">
            <v>No Students</v>
          </cell>
          <cell r="AE1342" t="str">
            <v>No Students</v>
          </cell>
          <cell r="AF1342" t="str">
            <v>No Students</v>
          </cell>
          <cell r="AG1342">
            <v>0.4073</v>
          </cell>
        </row>
        <row r="1343">
          <cell r="C1343">
            <v>2696</v>
          </cell>
          <cell r="D1343" t="str">
            <v>Oak Harbor Elementary</v>
          </cell>
          <cell r="E1343">
            <v>71</v>
          </cell>
          <cell r="F1343">
            <v>0</v>
          </cell>
          <cell r="G1343">
            <v>69</v>
          </cell>
          <cell r="H1343">
            <v>69</v>
          </cell>
          <cell r="I1343">
            <v>90</v>
          </cell>
          <cell r="J1343">
            <v>68</v>
          </cell>
          <cell r="K1343">
            <v>0</v>
          </cell>
          <cell r="L1343">
            <v>0</v>
          </cell>
          <cell r="M1343">
            <v>0</v>
          </cell>
          <cell r="N1343">
            <v>0</v>
          </cell>
          <cell r="O1343">
            <v>0</v>
          </cell>
          <cell r="P1343">
            <v>0</v>
          </cell>
          <cell r="Q1343">
            <v>0</v>
          </cell>
          <cell r="R1343">
            <v>0</v>
          </cell>
          <cell r="S1343">
            <v>30</v>
          </cell>
          <cell r="T1343" t="str">
            <v>No Students</v>
          </cell>
          <cell r="U1343">
            <v>28</v>
          </cell>
          <cell r="V1343">
            <v>28</v>
          </cell>
          <cell r="W1343">
            <v>32</v>
          </cell>
          <cell r="X1343">
            <v>28</v>
          </cell>
          <cell r="Y1343" t="str">
            <v>No Students</v>
          </cell>
          <cell r="Z1343" t="str">
            <v>No Students</v>
          </cell>
          <cell r="AA1343" t="str">
            <v>No Students</v>
          </cell>
          <cell r="AB1343" t="str">
            <v>No Students</v>
          </cell>
          <cell r="AC1343" t="str">
            <v>No Students</v>
          </cell>
          <cell r="AD1343" t="str">
            <v>No Students</v>
          </cell>
          <cell r="AE1343" t="str">
            <v>No Students</v>
          </cell>
          <cell r="AF1343" t="str">
            <v>No Students</v>
          </cell>
          <cell r="AG1343">
            <v>0.39779999999999999</v>
          </cell>
        </row>
        <row r="1344">
          <cell r="C1344">
            <v>2974</v>
          </cell>
          <cell r="D1344" t="str">
            <v>Oak Harbor High School</v>
          </cell>
          <cell r="E1344">
            <v>0</v>
          </cell>
          <cell r="F1344">
            <v>0</v>
          </cell>
          <cell r="G1344">
            <v>0</v>
          </cell>
          <cell r="H1344">
            <v>0</v>
          </cell>
          <cell r="I1344">
            <v>0</v>
          </cell>
          <cell r="J1344">
            <v>0</v>
          </cell>
          <cell r="K1344">
            <v>0</v>
          </cell>
          <cell r="L1344">
            <v>0</v>
          </cell>
          <cell r="M1344">
            <v>0</v>
          </cell>
          <cell r="N1344">
            <v>0</v>
          </cell>
          <cell r="O1344">
            <v>421</v>
          </cell>
          <cell r="P1344">
            <v>399</v>
          </cell>
          <cell r="Q1344">
            <v>377</v>
          </cell>
          <cell r="R1344">
            <v>368</v>
          </cell>
          <cell r="S1344" t="str">
            <v>No Students</v>
          </cell>
          <cell r="T1344" t="str">
            <v>No Students</v>
          </cell>
          <cell r="U1344" t="str">
            <v>No Students</v>
          </cell>
          <cell r="V1344" t="str">
            <v>No Students</v>
          </cell>
          <cell r="W1344" t="str">
            <v>No Students</v>
          </cell>
          <cell r="X1344" t="str">
            <v>No Students</v>
          </cell>
          <cell r="Y1344" t="str">
            <v>No Students</v>
          </cell>
          <cell r="Z1344" t="str">
            <v>No Students</v>
          </cell>
          <cell r="AA1344" t="str">
            <v>No Students</v>
          </cell>
          <cell r="AB1344" t="str">
            <v>No Students</v>
          </cell>
          <cell r="AC1344">
            <v>143</v>
          </cell>
          <cell r="AD1344">
            <v>151</v>
          </cell>
          <cell r="AE1344">
            <v>111</v>
          </cell>
          <cell r="AF1344">
            <v>146</v>
          </cell>
          <cell r="AG1344">
            <v>0.35210000000000002</v>
          </cell>
        </row>
        <row r="1345">
          <cell r="C1345">
            <v>3274</v>
          </cell>
          <cell r="D1345" t="str">
            <v>Oak Harbor Intermediate School</v>
          </cell>
          <cell r="E1345">
            <v>0</v>
          </cell>
          <cell r="F1345">
            <v>0</v>
          </cell>
          <cell r="G1345">
            <v>0</v>
          </cell>
          <cell r="H1345">
            <v>0</v>
          </cell>
          <cell r="I1345">
            <v>0</v>
          </cell>
          <cell r="J1345">
            <v>0</v>
          </cell>
          <cell r="K1345">
            <v>378</v>
          </cell>
          <cell r="L1345">
            <v>388</v>
          </cell>
          <cell r="M1345">
            <v>0</v>
          </cell>
          <cell r="N1345">
            <v>0</v>
          </cell>
          <cell r="O1345">
            <v>0</v>
          </cell>
          <cell r="P1345">
            <v>0</v>
          </cell>
          <cell r="Q1345">
            <v>0</v>
          </cell>
          <cell r="R1345">
            <v>0</v>
          </cell>
          <cell r="S1345" t="str">
            <v>No Students</v>
          </cell>
          <cell r="T1345" t="str">
            <v>No Students</v>
          </cell>
          <cell r="U1345" t="str">
            <v>No Students</v>
          </cell>
          <cell r="V1345" t="str">
            <v>No Students</v>
          </cell>
          <cell r="W1345" t="str">
            <v>No Students</v>
          </cell>
          <cell r="X1345" t="str">
            <v>No Students</v>
          </cell>
          <cell r="Y1345">
            <v>183</v>
          </cell>
          <cell r="Z1345">
            <v>173</v>
          </cell>
          <cell r="AA1345" t="str">
            <v>No Students</v>
          </cell>
          <cell r="AB1345" t="str">
            <v>No Students</v>
          </cell>
          <cell r="AC1345" t="str">
            <v>No Students</v>
          </cell>
          <cell r="AD1345" t="str">
            <v>No Students</v>
          </cell>
          <cell r="AE1345" t="str">
            <v>No Students</v>
          </cell>
          <cell r="AF1345" t="str">
            <v>No Students</v>
          </cell>
          <cell r="AG1345">
            <v>0.46479999999999999</v>
          </cell>
        </row>
        <row r="1346">
          <cell r="C1346">
            <v>5626</v>
          </cell>
          <cell r="D1346" t="str">
            <v>Oak Harbor Virtual Academy</v>
          </cell>
          <cell r="E1346">
            <v>0</v>
          </cell>
          <cell r="F1346">
            <v>0</v>
          </cell>
          <cell r="G1346">
            <v>4</v>
          </cell>
          <cell r="H1346">
            <v>6</v>
          </cell>
          <cell r="I1346">
            <v>3</v>
          </cell>
          <cell r="J1346">
            <v>3</v>
          </cell>
          <cell r="K1346">
            <v>3</v>
          </cell>
          <cell r="L1346">
            <v>8</v>
          </cell>
          <cell r="M1346">
            <v>10</v>
          </cell>
          <cell r="N1346">
            <v>13</v>
          </cell>
          <cell r="O1346">
            <v>14</v>
          </cell>
          <cell r="P1346">
            <v>12</v>
          </cell>
          <cell r="Q1346">
            <v>19</v>
          </cell>
          <cell r="R1346">
            <v>12</v>
          </cell>
          <cell r="S1346" t="str">
            <v>No Students</v>
          </cell>
          <cell r="T1346" t="str">
            <v>No Students</v>
          </cell>
          <cell r="U1346" t="str">
            <v>N&lt;10</v>
          </cell>
          <cell r="V1346" t="str">
            <v>N&lt;10</v>
          </cell>
          <cell r="W1346" t="str">
            <v>No Students</v>
          </cell>
          <cell r="X1346" t="str">
            <v>No Students</v>
          </cell>
          <cell r="Y1346" t="str">
            <v>N&lt;10</v>
          </cell>
          <cell r="Z1346" t="str">
            <v>N&lt;10</v>
          </cell>
          <cell r="AA1346" t="str">
            <v>N&lt;10</v>
          </cell>
          <cell r="AB1346" t="str">
            <v>N&lt;10</v>
          </cell>
          <cell r="AC1346" t="str">
            <v>N&lt;10</v>
          </cell>
          <cell r="AD1346" t="str">
            <v>N&lt;10</v>
          </cell>
          <cell r="AE1346" t="str">
            <v>N&lt;10</v>
          </cell>
          <cell r="AF1346" t="str">
            <v>N&lt;10</v>
          </cell>
          <cell r="AG1346">
            <v>0.42059999999999997</v>
          </cell>
        </row>
        <row r="1347">
          <cell r="C1347">
            <v>3566</v>
          </cell>
          <cell r="D1347" t="str">
            <v>Olympic View Elem</v>
          </cell>
          <cell r="E1347">
            <v>102</v>
          </cell>
          <cell r="F1347">
            <v>0</v>
          </cell>
          <cell r="G1347">
            <v>100</v>
          </cell>
          <cell r="H1347">
            <v>84</v>
          </cell>
          <cell r="I1347">
            <v>81</v>
          </cell>
          <cell r="J1347">
            <v>76</v>
          </cell>
          <cell r="K1347">
            <v>0</v>
          </cell>
          <cell r="L1347">
            <v>0</v>
          </cell>
          <cell r="M1347">
            <v>0</v>
          </cell>
          <cell r="N1347">
            <v>0</v>
          </cell>
          <cell r="O1347">
            <v>0</v>
          </cell>
          <cell r="P1347">
            <v>0</v>
          </cell>
          <cell r="Q1347">
            <v>0</v>
          </cell>
          <cell r="R1347">
            <v>0</v>
          </cell>
          <cell r="S1347">
            <v>55</v>
          </cell>
          <cell r="T1347" t="str">
            <v>No Students</v>
          </cell>
          <cell r="U1347">
            <v>67</v>
          </cell>
          <cell r="V1347">
            <v>50</v>
          </cell>
          <cell r="W1347">
            <v>46</v>
          </cell>
          <cell r="X1347">
            <v>38</v>
          </cell>
          <cell r="Y1347" t="str">
            <v>No Students</v>
          </cell>
          <cell r="Z1347" t="str">
            <v>No Students</v>
          </cell>
          <cell r="AA1347" t="str">
            <v>No Students</v>
          </cell>
          <cell r="AB1347" t="str">
            <v>No Students</v>
          </cell>
          <cell r="AC1347" t="str">
            <v>No Students</v>
          </cell>
          <cell r="AD1347" t="str">
            <v>No Students</v>
          </cell>
          <cell r="AE1347" t="str">
            <v>No Students</v>
          </cell>
          <cell r="AF1347" t="str">
            <v>No Students</v>
          </cell>
          <cell r="AG1347">
            <v>0.57789999999999997</v>
          </cell>
        </row>
        <row r="1348">
          <cell r="C1348">
            <v>3662</v>
          </cell>
          <cell r="D1348" t="str">
            <v>Special Education</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t="str">
            <v>No Students</v>
          </cell>
          <cell r="T1348" t="str">
            <v>No Students</v>
          </cell>
          <cell r="U1348" t="str">
            <v>No Students</v>
          </cell>
          <cell r="V1348" t="str">
            <v>No Students</v>
          </cell>
          <cell r="W1348" t="str">
            <v>No Students</v>
          </cell>
          <cell r="X1348" t="str">
            <v>No Students</v>
          </cell>
          <cell r="Y1348" t="str">
            <v>No Students</v>
          </cell>
          <cell r="Z1348" t="str">
            <v>No Students</v>
          </cell>
          <cell r="AA1348" t="str">
            <v>No Students</v>
          </cell>
          <cell r="AB1348" t="str">
            <v>No Students</v>
          </cell>
          <cell r="AC1348" t="str">
            <v>No Students</v>
          </cell>
          <cell r="AD1348" t="str">
            <v>No Students</v>
          </cell>
          <cell r="AE1348" t="str">
            <v>No Students</v>
          </cell>
          <cell r="AF1348" t="str">
            <v>No Students</v>
          </cell>
          <cell r="AG1348" t="str">
            <v>No % for 23-24</v>
          </cell>
        </row>
        <row r="1349">
          <cell r="C1349">
            <v>3205</v>
          </cell>
          <cell r="D1349" t="str">
            <v>Oakesdale Elementary School</v>
          </cell>
          <cell r="E1349">
            <v>5</v>
          </cell>
          <cell r="F1349">
            <v>0</v>
          </cell>
          <cell r="G1349">
            <v>17</v>
          </cell>
          <cell r="H1349">
            <v>13</v>
          </cell>
          <cell r="I1349">
            <v>12</v>
          </cell>
          <cell r="J1349">
            <v>10</v>
          </cell>
          <cell r="K1349">
            <v>10</v>
          </cell>
          <cell r="L1349">
            <v>0</v>
          </cell>
          <cell r="M1349">
            <v>0</v>
          </cell>
          <cell r="N1349">
            <v>0</v>
          </cell>
          <cell r="O1349">
            <v>0</v>
          </cell>
          <cell r="P1349">
            <v>0</v>
          </cell>
          <cell r="Q1349">
            <v>0</v>
          </cell>
          <cell r="R1349">
            <v>0</v>
          </cell>
          <cell r="S1349" t="str">
            <v>N&lt;10</v>
          </cell>
          <cell r="T1349" t="str">
            <v>No Students</v>
          </cell>
          <cell r="U1349" t="str">
            <v>N&lt;10</v>
          </cell>
          <cell r="V1349" t="str">
            <v>N&lt;10</v>
          </cell>
          <cell r="W1349" t="str">
            <v>N&lt;10</v>
          </cell>
          <cell r="X1349" t="str">
            <v>N&lt;10</v>
          </cell>
          <cell r="Y1349" t="str">
            <v>N&lt;10</v>
          </cell>
          <cell r="Z1349" t="str">
            <v>No Students</v>
          </cell>
          <cell r="AA1349" t="str">
            <v>No Students</v>
          </cell>
          <cell r="AB1349" t="str">
            <v>No Students</v>
          </cell>
          <cell r="AC1349" t="str">
            <v>No Students</v>
          </cell>
          <cell r="AD1349" t="str">
            <v>No Students</v>
          </cell>
          <cell r="AE1349" t="str">
            <v>No Students</v>
          </cell>
          <cell r="AF1349" t="str">
            <v>No Students</v>
          </cell>
          <cell r="AG1349">
            <v>0.43280000000000002</v>
          </cell>
        </row>
        <row r="1350">
          <cell r="C1350">
            <v>2432</v>
          </cell>
          <cell r="D1350" t="str">
            <v>Oakesdale High School</v>
          </cell>
          <cell r="E1350">
            <v>0</v>
          </cell>
          <cell r="F1350">
            <v>0</v>
          </cell>
          <cell r="G1350">
            <v>0</v>
          </cell>
          <cell r="H1350">
            <v>0</v>
          </cell>
          <cell r="I1350">
            <v>0</v>
          </cell>
          <cell r="J1350">
            <v>0</v>
          </cell>
          <cell r="K1350">
            <v>0</v>
          </cell>
          <cell r="L1350">
            <v>12</v>
          </cell>
          <cell r="M1350">
            <v>11</v>
          </cell>
          <cell r="N1350">
            <v>12</v>
          </cell>
          <cell r="O1350">
            <v>9</v>
          </cell>
          <cell r="P1350">
            <v>12</v>
          </cell>
          <cell r="Q1350">
            <v>10</v>
          </cell>
          <cell r="R1350">
            <v>12</v>
          </cell>
          <cell r="S1350" t="str">
            <v>No Students</v>
          </cell>
          <cell r="T1350" t="str">
            <v>No Students</v>
          </cell>
          <cell r="U1350" t="str">
            <v>No Students</v>
          </cell>
          <cell r="V1350" t="str">
            <v>No Students</v>
          </cell>
          <cell r="W1350" t="str">
            <v>No Students</v>
          </cell>
          <cell r="X1350" t="str">
            <v>No Students</v>
          </cell>
          <cell r="Y1350" t="str">
            <v>No Students</v>
          </cell>
          <cell r="Z1350" t="str">
            <v>N&lt;10</v>
          </cell>
          <cell r="AA1350" t="str">
            <v>N&lt;10</v>
          </cell>
          <cell r="AB1350" t="str">
            <v>N&lt;10</v>
          </cell>
          <cell r="AC1350" t="str">
            <v>N&lt;10</v>
          </cell>
          <cell r="AD1350" t="str">
            <v>N&lt;10</v>
          </cell>
          <cell r="AE1350" t="str">
            <v>N&lt;10</v>
          </cell>
          <cell r="AF1350" t="str">
            <v>N&lt;10</v>
          </cell>
          <cell r="AG1350">
            <v>0.39739999999999998</v>
          </cell>
        </row>
        <row r="1351">
          <cell r="C1351">
            <v>2922</v>
          </cell>
          <cell r="D1351" t="str">
            <v>Oakville Elementary</v>
          </cell>
          <cell r="E1351">
            <v>47</v>
          </cell>
          <cell r="F1351">
            <v>0</v>
          </cell>
          <cell r="G1351">
            <v>19</v>
          </cell>
          <cell r="H1351">
            <v>26</v>
          </cell>
          <cell r="I1351">
            <v>19</v>
          </cell>
          <cell r="J1351">
            <v>15</v>
          </cell>
          <cell r="K1351">
            <v>29</v>
          </cell>
          <cell r="L1351">
            <v>0</v>
          </cell>
          <cell r="M1351">
            <v>0</v>
          </cell>
          <cell r="N1351">
            <v>0</v>
          </cell>
          <cell r="O1351">
            <v>0</v>
          </cell>
          <cell r="P1351">
            <v>0</v>
          </cell>
          <cell r="Q1351">
            <v>0</v>
          </cell>
          <cell r="R1351">
            <v>0</v>
          </cell>
          <cell r="S1351">
            <v>18</v>
          </cell>
          <cell r="T1351" t="str">
            <v>No Students</v>
          </cell>
          <cell r="U1351">
            <v>14</v>
          </cell>
          <cell r="V1351">
            <v>15</v>
          </cell>
          <cell r="W1351">
            <v>13</v>
          </cell>
          <cell r="X1351">
            <v>11</v>
          </cell>
          <cell r="Y1351">
            <v>17</v>
          </cell>
          <cell r="Z1351" t="str">
            <v>No Students</v>
          </cell>
          <cell r="AA1351" t="str">
            <v>No Students</v>
          </cell>
          <cell r="AB1351" t="str">
            <v>No Students</v>
          </cell>
          <cell r="AC1351" t="str">
            <v>No Students</v>
          </cell>
          <cell r="AD1351" t="str">
            <v>No Students</v>
          </cell>
          <cell r="AE1351" t="str">
            <v>No Students</v>
          </cell>
          <cell r="AF1351" t="str">
            <v>No Students</v>
          </cell>
          <cell r="AG1351">
            <v>0.56769999999999998</v>
          </cell>
        </row>
        <row r="1352">
          <cell r="C1352">
            <v>2283</v>
          </cell>
          <cell r="D1352" t="str">
            <v>Oakville High School</v>
          </cell>
          <cell r="E1352">
            <v>0</v>
          </cell>
          <cell r="F1352">
            <v>0</v>
          </cell>
          <cell r="G1352">
            <v>0</v>
          </cell>
          <cell r="H1352">
            <v>0</v>
          </cell>
          <cell r="I1352">
            <v>0</v>
          </cell>
          <cell r="J1352">
            <v>0</v>
          </cell>
          <cell r="K1352">
            <v>0</v>
          </cell>
          <cell r="L1352">
            <v>24</v>
          </cell>
          <cell r="M1352">
            <v>18</v>
          </cell>
          <cell r="N1352">
            <v>18</v>
          </cell>
          <cell r="O1352">
            <v>20</v>
          </cell>
          <cell r="P1352">
            <v>24</v>
          </cell>
          <cell r="Q1352">
            <v>21</v>
          </cell>
          <cell r="R1352">
            <v>28</v>
          </cell>
          <cell r="S1352" t="str">
            <v>No Students</v>
          </cell>
          <cell r="T1352" t="str">
            <v>No Students</v>
          </cell>
          <cell r="U1352" t="str">
            <v>No Students</v>
          </cell>
          <cell r="V1352" t="str">
            <v>No Students</v>
          </cell>
          <cell r="W1352" t="str">
            <v>No Students</v>
          </cell>
          <cell r="X1352" t="str">
            <v>No Students</v>
          </cell>
          <cell r="Y1352" t="str">
            <v>No Students</v>
          </cell>
          <cell r="Z1352">
            <v>15</v>
          </cell>
          <cell r="AA1352">
            <v>13</v>
          </cell>
          <cell r="AB1352" t="str">
            <v>N&lt;10</v>
          </cell>
          <cell r="AC1352">
            <v>16</v>
          </cell>
          <cell r="AD1352">
            <v>15</v>
          </cell>
          <cell r="AE1352">
            <v>15</v>
          </cell>
          <cell r="AF1352">
            <v>15</v>
          </cell>
          <cell r="AG1352">
            <v>0.64049999999999996</v>
          </cell>
        </row>
        <row r="1353">
          <cell r="C1353">
            <v>5584</v>
          </cell>
          <cell r="D1353" t="str">
            <v>Oakville Homelink</v>
          </cell>
          <cell r="E1353">
            <v>0</v>
          </cell>
          <cell r="F1353">
            <v>0</v>
          </cell>
          <cell r="G1353">
            <v>0</v>
          </cell>
          <cell r="H1353">
            <v>0</v>
          </cell>
          <cell r="I1353">
            <v>0</v>
          </cell>
          <cell r="J1353">
            <v>0</v>
          </cell>
          <cell r="K1353">
            <v>0</v>
          </cell>
          <cell r="L1353">
            <v>1</v>
          </cell>
          <cell r="M1353">
            <v>0</v>
          </cell>
          <cell r="N1353">
            <v>0</v>
          </cell>
          <cell r="O1353">
            <v>3</v>
          </cell>
          <cell r="P1353">
            <v>4</v>
          </cell>
          <cell r="Q1353">
            <v>6</v>
          </cell>
          <cell r="R1353">
            <v>4</v>
          </cell>
          <cell r="S1353" t="str">
            <v>No Students</v>
          </cell>
          <cell r="T1353" t="str">
            <v>No Students</v>
          </cell>
          <cell r="U1353" t="str">
            <v>No Students</v>
          </cell>
          <cell r="V1353" t="str">
            <v>No Students</v>
          </cell>
          <cell r="W1353" t="str">
            <v>No Students</v>
          </cell>
          <cell r="X1353" t="str">
            <v>No Students</v>
          </cell>
          <cell r="Y1353" t="str">
            <v>No Students</v>
          </cell>
          <cell r="Z1353" t="str">
            <v>N&lt;10</v>
          </cell>
          <cell r="AA1353" t="str">
            <v>No Students</v>
          </cell>
          <cell r="AB1353" t="str">
            <v>No Students</v>
          </cell>
          <cell r="AC1353" t="str">
            <v>N&lt;10</v>
          </cell>
          <cell r="AD1353" t="str">
            <v>N&lt;10</v>
          </cell>
          <cell r="AE1353" t="str">
            <v>N&lt;10</v>
          </cell>
          <cell r="AF1353" t="str">
            <v>N&lt;10</v>
          </cell>
          <cell r="AG1353">
            <v>0.72219999999999995</v>
          </cell>
        </row>
        <row r="1354">
          <cell r="C1354">
            <v>2517</v>
          </cell>
          <cell r="D1354" t="str">
            <v>Hilltop School</v>
          </cell>
          <cell r="E1354">
            <v>0</v>
          </cell>
          <cell r="F1354">
            <v>0</v>
          </cell>
          <cell r="G1354">
            <v>0</v>
          </cell>
          <cell r="H1354">
            <v>0</v>
          </cell>
          <cell r="I1354">
            <v>0</v>
          </cell>
          <cell r="J1354">
            <v>0</v>
          </cell>
          <cell r="K1354">
            <v>0</v>
          </cell>
          <cell r="L1354">
            <v>77</v>
          </cell>
          <cell r="M1354">
            <v>81</v>
          </cell>
          <cell r="N1354">
            <v>77</v>
          </cell>
          <cell r="O1354">
            <v>0</v>
          </cell>
          <cell r="P1354">
            <v>0</v>
          </cell>
          <cell r="Q1354">
            <v>0</v>
          </cell>
          <cell r="R1354">
            <v>0</v>
          </cell>
          <cell r="S1354" t="str">
            <v>No Students</v>
          </cell>
          <cell r="T1354" t="str">
            <v>No Students</v>
          </cell>
          <cell r="U1354" t="str">
            <v>No Students</v>
          </cell>
          <cell r="V1354" t="str">
            <v>No Students</v>
          </cell>
          <cell r="W1354" t="str">
            <v>No Students</v>
          </cell>
          <cell r="X1354" t="str">
            <v>No Students</v>
          </cell>
          <cell r="Y1354" t="str">
            <v>No Students</v>
          </cell>
          <cell r="Z1354">
            <v>58</v>
          </cell>
          <cell r="AA1354">
            <v>52</v>
          </cell>
          <cell r="AB1354">
            <v>40</v>
          </cell>
          <cell r="AC1354" t="str">
            <v>No Students</v>
          </cell>
          <cell r="AD1354" t="str">
            <v>No Students</v>
          </cell>
          <cell r="AE1354" t="str">
            <v>No Students</v>
          </cell>
          <cell r="AF1354" t="str">
            <v>No Students</v>
          </cell>
          <cell r="AG1354">
            <v>0.63829999999999998</v>
          </cell>
        </row>
        <row r="1355">
          <cell r="C1355">
            <v>4220</v>
          </cell>
          <cell r="D1355" t="str">
            <v>Ilwaco High School</v>
          </cell>
          <cell r="E1355">
            <v>0</v>
          </cell>
          <cell r="F1355">
            <v>0</v>
          </cell>
          <cell r="G1355">
            <v>0</v>
          </cell>
          <cell r="H1355">
            <v>0</v>
          </cell>
          <cell r="I1355">
            <v>0</v>
          </cell>
          <cell r="J1355">
            <v>0</v>
          </cell>
          <cell r="K1355">
            <v>0</v>
          </cell>
          <cell r="L1355">
            <v>0</v>
          </cell>
          <cell r="M1355">
            <v>0</v>
          </cell>
          <cell r="N1355">
            <v>1</v>
          </cell>
          <cell r="O1355">
            <v>70</v>
          </cell>
          <cell r="P1355">
            <v>78</v>
          </cell>
          <cell r="Q1355">
            <v>79</v>
          </cell>
          <cell r="R1355">
            <v>65</v>
          </cell>
          <cell r="S1355" t="str">
            <v>No Students</v>
          </cell>
          <cell r="T1355" t="str">
            <v>No Students</v>
          </cell>
          <cell r="U1355" t="str">
            <v>No Students</v>
          </cell>
          <cell r="V1355" t="str">
            <v>No Students</v>
          </cell>
          <cell r="W1355" t="str">
            <v>No Students</v>
          </cell>
          <cell r="X1355" t="str">
            <v>No Students</v>
          </cell>
          <cell r="Y1355" t="str">
            <v>No Students</v>
          </cell>
          <cell r="Z1355" t="str">
            <v>No Students</v>
          </cell>
          <cell r="AA1355" t="str">
            <v>No Students</v>
          </cell>
          <cell r="AB1355" t="str">
            <v>No Students</v>
          </cell>
          <cell r="AC1355">
            <v>47</v>
          </cell>
          <cell r="AD1355">
            <v>43</v>
          </cell>
          <cell r="AE1355">
            <v>45</v>
          </cell>
          <cell r="AF1355">
            <v>32</v>
          </cell>
          <cell r="AG1355">
            <v>0.56999999999999995</v>
          </cell>
        </row>
        <row r="1356">
          <cell r="C1356">
            <v>3531</v>
          </cell>
          <cell r="D1356" t="str">
            <v>Long Beach Elementary School</v>
          </cell>
          <cell r="E1356">
            <v>84</v>
          </cell>
          <cell r="F1356">
            <v>0</v>
          </cell>
          <cell r="G1356">
            <v>67</v>
          </cell>
          <cell r="H1356">
            <v>72</v>
          </cell>
          <cell r="I1356">
            <v>0</v>
          </cell>
          <cell r="J1356">
            <v>0</v>
          </cell>
          <cell r="K1356">
            <v>0</v>
          </cell>
          <cell r="L1356">
            <v>0</v>
          </cell>
          <cell r="M1356">
            <v>0</v>
          </cell>
          <cell r="N1356">
            <v>0</v>
          </cell>
          <cell r="O1356">
            <v>0</v>
          </cell>
          <cell r="P1356">
            <v>0</v>
          </cell>
          <cell r="Q1356">
            <v>0</v>
          </cell>
          <cell r="R1356">
            <v>0</v>
          </cell>
          <cell r="S1356">
            <v>52</v>
          </cell>
          <cell r="T1356" t="str">
            <v>No Students</v>
          </cell>
          <cell r="U1356">
            <v>51</v>
          </cell>
          <cell r="V1356">
            <v>52</v>
          </cell>
          <cell r="W1356" t="str">
            <v>No Students</v>
          </cell>
          <cell r="X1356" t="str">
            <v>No Students</v>
          </cell>
          <cell r="Y1356" t="str">
            <v>No Students</v>
          </cell>
          <cell r="Z1356" t="str">
            <v>No Students</v>
          </cell>
          <cell r="AA1356" t="str">
            <v>No Students</v>
          </cell>
          <cell r="AB1356" t="str">
            <v>No Students</v>
          </cell>
          <cell r="AC1356" t="str">
            <v>No Students</v>
          </cell>
          <cell r="AD1356" t="str">
            <v>No Students</v>
          </cell>
          <cell r="AE1356" t="str">
            <v>No Students</v>
          </cell>
          <cell r="AF1356" t="str">
            <v>No Students</v>
          </cell>
          <cell r="AG1356">
            <v>0.69510000000000005</v>
          </cell>
        </row>
        <row r="1357">
          <cell r="C1357">
            <v>5647</v>
          </cell>
          <cell r="D1357" t="str">
            <v>Ocean Beach Alternative School</v>
          </cell>
          <cell r="E1357">
            <v>0</v>
          </cell>
          <cell r="F1357">
            <v>0</v>
          </cell>
          <cell r="G1357">
            <v>1</v>
          </cell>
          <cell r="H1357">
            <v>1</v>
          </cell>
          <cell r="I1357">
            <v>0</v>
          </cell>
          <cell r="J1357">
            <v>1</v>
          </cell>
          <cell r="K1357">
            <v>1</v>
          </cell>
          <cell r="L1357">
            <v>1</v>
          </cell>
          <cell r="M1357">
            <v>5</v>
          </cell>
          <cell r="N1357">
            <v>5</v>
          </cell>
          <cell r="O1357">
            <v>3</v>
          </cell>
          <cell r="P1357">
            <v>10</v>
          </cell>
          <cell r="Q1357">
            <v>9</v>
          </cell>
          <cell r="R1357">
            <v>23</v>
          </cell>
          <cell r="S1357" t="str">
            <v>No Students</v>
          </cell>
          <cell r="T1357" t="str">
            <v>No Students</v>
          </cell>
          <cell r="U1357" t="str">
            <v>No Students</v>
          </cell>
          <cell r="V1357" t="str">
            <v>No Students</v>
          </cell>
          <cell r="W1357" t="str">
            <v>No Students</v>
          </cell>
          <cell r="X1357" t="str">
            <v>No Students</v>
          </cell>
          <cell r="Y1357" t="str">
            <v>No Students</v>
          </cell>
          <cell r="Z1357" t="str">
            <v>N&lt;10</v>
          </cell>
          <cell r="AA1357" t="str">
            <v>N&lt;10</v>
          </cell>
          <cell r="AB1357" t="str">
            <v>N&lt;10</v>
          </cell>
          <cell r="AC1357" t="str">
            <v>N&lt;10</v>
          </cell>
          <cell r="AD1357" t="str">
            <v>N&lt;10</v>
          </cell>
          <cell r="AE1357" t="str">
            <v>N&lt;10</v>
          </cell>
          <cell r="AF1357">
            <v>15</v>
          </cell>
          <cell r="AG1357">
            <v>0.6</v>
          </cell>
        </row>
        <row r="1358">
          <cell r="C1358">
            <v>5179</v>
          </cell>
          <cell r="D1358" t="str">
            <v>Ocean Beach Early Childhood Center</v>
          </cell>
          <cell r="E1358">
            <v>0</v>
          </cell>
          <cell r="F1358">
            <v>0</v>
          </cell>
          <cell r="G1358">
            <v>0</v>
          </cell>
          <cell r="H1358">
            <v>0</v>
          </cell>
          <cell r="I1358">
            <v>0</v>
          </cell>
          <cell r="J1358">
            <v>0</v>
          </cell>
          <cell r="K1358">
            <v>0</v>
          </cell>
          <cell r="L1358">
            <v>0</v>
          </cell>
          <cell r="M1358">
            <v>0</v>
          </cell>
          <cell r="N1358">
            <v>0</v>
          </cell>
          <cell r="O1358">
            <v>0</v>
          </cell>
          <cell r="P1358">
            <v>0</v>
          </cell>
          <cell r="Q1358">
            <v>0</v>
          </cell>
          <cell r="R1358">
            <v>0</v>
          </cell>
          <cell r="S1358" t="str">
            <v>No Students</v>
          </cell>
          <cell r="T1358" t="str">
            <v>No Students</v>
          </cell>
          <cell r="U1358" t="str">
            <v>No Students</v>
          </cell>
          <cell r="V1358" t="str">
            <v>No Students</v>
          </cell>
          <cell r="W1358" t="str">
            <v>No Students</v>
          </cell>
          <cell r="X1358" t="str">
            <v>No Students</v>
          </cell>
          <cell r="Y1358" t="str">
            <v>No Students</v>
          </cell>
          <cell r="Z1358" t="str">
            <v>No Students</v>
          </cell>
          <cell r="AA1358" t="str">
            <v>No Students</v>
          </cell>
          <cell r="AB1358" t="str">
            <v>No Students</v>
          </cell>
          <cell r="AC1358" t="str">
            <v>No Students</v>
          </cell>
          <cell r="AD1358" t="str">
            <v>No Students</v>
          </cell>
          <cell r="AE1358" t="str">
            <v>No Students</v>
          </cell>
          <cell r="AF1358" t="str">
            <v>No Students</v>
          </cell>
          <cell r="AG1358" t="str">
            <v>No % for 23-24</v>
          </cell>
        </row>
        <row r="1359">
          <cell r="C1359">
            <v>4039</v>
          </cell>
          <cell r="D1359" t="str">
            <v>Ocean Park Elementary</v>
          </cell>
          <cell r="E1359">
            <v>0</v>
          </cell>
          <cell r="F1359">
            <v>0</v>
          </cell>
          <cell r="G1359">
            <v>0</v>
          </cell>
          <cell r="H1359">
            <v>0</v>
          </cell>
          <cell r="I1359">
            <v>67</v>
          </cell>
          <cell r="J1359">
            <v>63</v>
          </cell>
          <cell r="K1359">
            <v>65</v>
          </cell>
          <cell r="L1359">
            <v>0</v>
          </cell>
          <cell r="M1359">
            <v>0</v>
          </cell>
          <cell r="N1359">
            <v>0</v>
          </cell>
          <cell r="O1359">
            <v>0</v>
          </cell>
          <cell r="P1359">
            <v>0</v>
          </cell>
          <cell r="Q1359">
            <v>0</v>
          </cell>
          <cell r="R1359">
            <v>0</v>
          </cell>
          <cell r="S1359" t="str">
            <v>No Students</v>
          </cell>
          <cell r="T1359" t="str">
            <v>No Students</v>
          </cell>
          <cell r="U1359" t="str">
            <v>No Students</v>
          </cell>
          <cell r="V1359" t="str">
            <v>No Students</v>
          </cell>
          <cell r="W1359">
            <v>41</v>
          </cell>
          <cell r="X1359">
            <v>49</v>
          </cell>
          <cell r="Y1359">
            <v>45</v>
          </cell>
          <cell r="Z1359" t="str">
            <v>No Students</v>
          </cell>
          <cell r="AA1359" t="str">
            <v>No Students</v>
          </cell>
          <cell r="AB1359" t="str">
            <v>No Students</v>
          </cell>
          <cell r="AC1359" t="str">
            <v>No Students</v>
          </cell>
          <cell r="AD1359" t="str">
            <v>No Students</v>
          </cell>
          <cell r="AE1359" t="str">
            <v>No Students</v>
          </cell>
          <cell r="AF1359" t="str">
            <v>No Students</v>
          </cell>
          <cell r="AG1359">
            <v>0.69230000000000003</v>
          </cell>
        </row>
        <row r="1360">
          <cell r="C1360">
            <v>5708</v>
          </cell>
          <cell r="D1360" t="str">
            <v>Ocosta ALE</v>
          </cell>
          <cell r="E1360">
            <v>0</v>
          </cell>
          <cell r="F1360">
            <v>0</v>
          </cell>
          <cell r="G1360">
            <v>0</v>
          </cell>
          <cell r="H1360">
            <v>0</v>
          </cell>
          <cell r="I1360">
            <v>0</v>
          </cell>
          <cell r="J1360">
            <v>0</v>
          </cell>
          <cell r="K1360">
            <v>0</v>
          </cell>
          <cell r="L1360">
            <v>1</v>
          </cell>
          <cell r="M1360">
            <v>0</v>
          </cell>
          <cell r="N1360">
            <v>0</v>
          </cell>
          <cell r="O1360">
            <v>2</v>
          </cell>
          <cell r="P1360">
            <v>4</v>
          </cell>
          <cell r="Q1360">
            <v>0</v>
          </cell>
          <cell r="R1360">
            <v>7</v>
          </cell>
          <cell r="S1360" t="str">
            <v>No Students</v>
          </cell>
          <cell r="T1360" t="str">
            <v>No Students</v>
          </cell>
          <cell r="U1360" t="str">
            <v>No Students</v>
          </cell>
          <cell r="V1360" t="str">
            <v>No Students</v>
          </cell>
          <cell r="W1360" t="str">
            <v>No Students</v>
          </cell>
          <cell r="X1360" t="str">
            <v>No Students</v>
          </cell>
          <cell r="Y1360" t="str">
            <v>No Students</v>
          </cell>
          <cell r="Z1360" t="str">
            <v>No Students</v>
          </cell>
          <cell r="AA1360" t="str">
            <v>No Students</v>
          </cell>
          <cell r="AB1360" t="str">
            <v>No Students</v>
          </cell>
          <cell r="AC1360" t="str">
            <v>N&lt;10</v>
          </cell>
          <cell r="AD1360" t="str">
            <v>N&lt;10</v>
          </cell>
          <cell r="AE1360" t="str">
            <v>No Students</v>
          </cell>
          <cell r="AF1360" t="str">
            <v>N&lt;10</v>
          </cell>
          <cell r="AG1360">
            <v>0.78569999999999995</v>
          </cell>
        </row>
        <row r="1361">
          <cell r="C1361">
            <v>3025</v>
          </cell>
          <cell r="D1361" t="str">
            <v>Ocosta Elementary School</v>
          </cell>
          <cell r="E1361">
            <v>39</v>
          </cell>
          <cell r="F1361">
            <v>0</v>
          </cell>
          <cell r="G1361">
            <v>49</v>
          </cell>
          <cell r="H1361">
            <v>45</v>
          </cell>
          <cell r="I1361">
            <v>49</v>
          </cell>
          <cell r="J1361">
            <v>47</v>
          </cell>
          <cell r="K1361">
            <v>34</v>
          </cell>
          <cell r="L1361">
            <v>42</v>
          </cell>
          <cell r="M1361">
            <v>0</v>
          </cell>
          <cell r="N1361">
            <v>0</v>
          </cell>
          <cell r="O1361">
            <v>0</v>
          </cell>
          <cell r="P1361">
            <v>0</v>
          </cell>
          <cell r="Q1361">
            <v>0</v>
          </cell>
          <cell r="R1361">
            <v>0</v>
          </cell>
          <cell r="S1361">
            <v>19</v>
          </cell>
          <cell r="T1361" t="str">
            <v>No Students</v>
          </cell>
          <cell r="U1361">
            <v>32</v>
          </cell>
          <cell r="V1361">
            <v>27</v>
          </cell>
          <cell r="W1361">
            <v>30</v>
          </cell>
          <cell r="X1361">
            <v>28</v>
          </cell>
          <cell r="Y1361">
            <v>20</v>
          </cell>
          <cell r="Z1361">
            <v>23</v>
          </cell>
          <cell r="AA1361" t="str">
            <v>No Students</v>
          </cell>
          <cell r="AB1361" t="str">
            <v>No Students</v>
          </cell>
          <cell r="AC1361" t="str">
            <v>No Students</v>
          </cell>
          <cell r="AD1361" t="str">
            <v>No Students</v>
          </cell>
          <cell r="AE1361" t="str">
            <v>No Students</v>
          </cell>
          <cell r="AF1361" t="str">
            <v>No Students</v>
          </cell>
          <cell r="AG1361">
            <v>0.58689999999999998</v>
          </cell>
        </row>
        <row r="1362">
          <cell r="C1362">
            <v>3024</v>
          </cell>
          <cell r="D1362" t="str">
            <v>Ocosta Junior - Senior High</v>
          </cell>
          <cell r="E1362">
            <v>0</v>
          </cell>
          <cell r="F1362">
            <v>0</v>
          </cell>
          <cell r="G1362">
            <v>0</v>
          </cell>
          <cell r="H1362">
            <v>0</v>
          </cell>
          <cell r="I1362">
            <v>0</v>
          </cell>
          <cell r="J1362">
            <v>0</v>
          </cell>
          <cell r="K1362">
            <v>0</v>
          </cell>
          <cell r="L1362">
            <v>0</v>
          </cell>
          <cell r="M1362">
            <v>38</v>
          </cell>
          <cell r="N1362">
            <v>44</v>
          </cell>
          <cell r="O1362">
            <v>38</v>
          </cell>
          <cell r="P1362">
            <v>50</v>
          </cell>
          <cell r="Q1362">
            <v>39</v>
          </cell>
          <cell r="R1362">
            <v>34</v>
          </cell>
          <cell r="S1362" t="str">
            <v>No Students</v>
          </cell>
          <cell r="T1362" t="str">
            <v>No Students</v>
          </cell>
          <cell r="U1362" t="str">
            <v>No Students</v>
          </cell>
          <cell r="V1362" t="str">
            <v>No Students</v>
          </cell>
          <cell r="W1362" t="str">
            <v>No Students</v>
          </cell>
          <cell r="X1362" t="str">
            <v>No Students</v>
          </cell>
          <cell r="Y1362" t="str">
            <v>No Students</v>
          </cell>
          <cell r="Z1362" t="str">
            <v>No Students</v>
          </cell>
          <cell r="AA1362">
            <v>26</v>
          </cell>
          <cell r="AB1362">
            <v>23</v>
          </cell>
          <cell r="AC1362">
            <v>22</v>
          </cell>
          <cell r="AD1362">
            <v>30</v>
          </cell>
          <cell r="AE1362">
            <v>21</v>
          </cell>
          <cell r="AF1362">
            <v>19</v>
          </cell>
          <cell r="AG1362">
            <v>0.58020000000000005</v>
          </cell>
        </row>
        <row r="1363">
          <cell r="C1363">
            <v>2443</v>
          </cell>
          <cell r="D1363" t="str">
            <v>Odessa High School</v>
          </cell>
          <cell r="E1363">
            <v>0</v>
          </cell>
          <cell r="F1363">
            <v>0</v>
          </cell>
          <cell r="G1363">
            <v>0</v>
          </cell>
          <cell r="H1363">
            <v>0</v>
          </cell>
          <cell r="I1363">
            <v>0</v>
          </cell>
          <cell r="J1363">
            <v>0</v>
          </cell>
          <cell r="K1363">
            <v>0</v>
          </cell>
          <cell r="L1363">
            <v>0</v>
          </cell>
          <cell r="M1363">
            <v>18</v>
          </cell>
          <cell r="N1363">
            <v>16</v>
          </cell>
          <cell r="O1363">
            <v>19</v>
          </cell>
          <cell r="P1363">
            <v>18</v>
          </cell>
          <cell r="Q1363">
            <v>22</v>
          </cell>
          <cell r="R1363">
            <v>20</v>
          </cell>
          <cell r="S1363" t="str">
            <v>No Students</v>
          </cell>
          <cell r="T1363" t="str">
            <v>No Students</v>
          </cell>
          <cell r="U1363" t="str">
            <v>No Students</v>
          </cell>
          <cell r="V1363" t="str">
            <v>No Students</v>
          </cell>
          <cell r="W1363" t="str">
            <v>No Students</v>
          </cell>
          <cell r="X1363" t="str">
            <v>No Students</v>
          </cell>
          <cell r="Y1363" t="str">
            <v>No Students</v>
          </cell>
          <cell r="Z1363" t="str">
            <v>No Students</v>
          </cell>
          <cell r="AA1363">
            <v>13</v>
          </cell>
          <cell r="AB1363" t="str">
            <v>N&lt;10</v>
          </cell>
          <cell r="AC1363">
            <v>11</v>
          </cell>
          <cell r="AD1363">
            <v>11</v>
          </cell>
          <cell r="AE1363">
            <v>10</v>
          </cell>
          <cell r="AF1363" t="str">
            <v>N&lt;10</v>
          </cell>
          <cell r="AG1363">
            <v>0.54869999999999997</v>
          </cell>
        </row>
        <row r="1364">
          <cell r="C1364">
            <v>2769</v>
          </cell>
          <cell r="D1364" t="str">
            <v>P C Jantz Elementary</v>
          </cell>
          <cell r="E1364">
            <v>16</v>
          </cell>
          <cell r="F1364">
            <v>0</v>
          </cell>
          <cell r="G1364">
            <v>19</v>
          </cell>
          <cell r="H1364">
            <v>10</v>
          </cell>
          <cell r="I1364">
            <v>18</v>
          </cell>
          <cell r="J1364">
            <v>14</v>
          </cell>
          <cell r="K1364">
            <v>19</v>
          </cell>
          <cell r="L1364">
            <v>13</v>
          </cell>
          <cell r="M1364">
            <v>0</v>
          </cell>
          <cell r="N1364">
            <v>0</v>
          </cell>
          <cell r="O1364">
            <v>0</v>
          </cell>
          <cell r="P1364">
            <v>0</v>
          </cell>
          <cell r="Q1364">
            <v>0</v>
          </cell>
          <cell r="R1364">
            <v>0</v>
          </cell>
          <cell r="S1364" t="str">
            <v>N&lt;10</v>
          </cell>
          <cell r="T1364" t="str">
            <v>No Students</v>
          </cell>
          <cell r="U1364">
            <v>11</v>
          </cell>
          <cell r="V1364" t="str">
            <v>N&lt;10</v>
          </cell>
          <cell r="W1364" t="str">
            <v>N&lt;10</v>
          </cell>
          <cell r="X1364" t="str">
            <v>N&lt;10</v>
          </cell>
          <cell r="Y1364">
            <v>11</v>
          </cell>
          <cell r="Z1364" t="str">
            <v>N&lt;10</v>
          </cell>
          <cell r="AA1364" t="str">
            <v>No Students</v>
          </cell>
          <cell r="AB1364" t="str">
            <v>No Students</v>
          </cell>
          <cell r="AC1364" t="str">
            <v>No Students</v>
          </cell>
          <cell r="AD1364" t="str">
            <v>No Students</v>
          </cell>
          <cell r="AE1364" t="str">
            <v>No Students</v>
          </cell>
          <cell r="AF1364" t="str">
            <v>No Students</v>
          </cell>
          <cell r="AG1364">
            <v>0.50460000000000005</v>
          </cell>
        </row>
        <row r="1365">
          <cell r="C1365">
            <v>2539</v>
          </cell>
          <cell r="D1365" t="str">
            <v>Grainger Elementary</v>
          </cell>
          <cell r="E1365">
            <v>59</v>
          </cell>
          <cell r="F1365">
            <v>0</v>
          </cell>
          <cell r="G1365">
            <v>73</v>
          </cell>
          <cell r="H1365">
            <v>58</v>
          </cell>
          <cell r="I1365">
            <v>63</v>
          </cell>
          <cell r="J1365">
            <v>83</v>
          </cell>
          <cell r="K1365">
            <v>82</v>
          </cell>
          <cell r="L1365">
            <v>0</v>
          </cell>
          <cell r="M1365">
            <v>0</v>
          </cell>
          <cell r="N1365">
            <v>0</v>
          </cell>
          <cell r="O1365">
            <v>0</v>
          </cell>
          <cell r="P1365">
            <v>0</v>
          </cell>
          <cell r="Q1365">
            <v>0</v>
          </cell>
          <cell r="R1365">
            <v>0</v>
          </cell>
          <cell r="S1365">
            <v>42</v>
          </cell>
          <cell r="T1365" t="str">
            <v>No Students</v>
          </cell>
          <cell r="U1365">
            <v>60</v>
          </cell>
          <cell r="V1365">
            <v>42</v>
          </cell>
          <cell r="W1365">
            <v>48</v>
          </cell>
          <cell r="X1365">
            <v>64</v>
          </cell>
          <cell r="Y1365">
            <v>59</v>
          </cell>
          <cell r="Z1365" t="str">
            <v>No Students</v>
          </cell>
          <cell r="AA1365" t="str">
            <v>No Students</v>
          </cell>
          <cell r="AB1365" t="str">
            <v>No Students</v>
          </cell>
          <cell r="AC1365" t="str">
            <v>No Students</v>
          </cell>
          <cell r="AD1365" t="str">
            <v>No Students</v>
          </cell>
          <cell r="AE1365" t="str">
            <v>No Students</v>
          </cell>
          <cell r="AF1365" t="str">
            <v>No Students</v>
          </cell>
          <cell r="AG1365">
            <v>0.75360000000000005</v>
          </cell>
        </row>
        <row r="1366">
          <cell r="C1366">
            <v>1980</v>
          </cell>
          <cell r="D1366" t="str">
            <v>Okanogan Alternative High School</v>
          </cell>
          <cell r="E1366">
            <v>0</v>
          </cell>
          <cell r="F1366">
            <v>0</v>
          </cell>
          <cell r="G1366">
            <v>0</v>
          </cell>
          <cell r="H1366">
            <v>0</v>
          </cell>
          <cell r="I1366">
            <v>0</v>
          </cell>
          <cell r="J1366">
            <v>0</v>
          </cell>
          <cell r="K1366">
            <v>0</v>
          </cell>
          <cell r="L1366">
            <v>0</v>
          </cell>
          <cell r="M1366">
            <v>0</v>
          </cell>
          <cell r="N1366">
            <v>0</v>
          </cell>
          <cell r="O1366">
            <v>0</v>
          </cell>
          <cell r="P1366">
            <v>0</v>
          </cell>
          <cell r="Q1366">
            <v>4</v>
          </cell>
          <cell r="R1366">
            <v>15</v>
          </cell>
          <cell r="S1366" t="str">
            <v>No Students</v>
          </cell>
          <cell r="T1366" t="str">
            <v>No Students</v>
          </cell>
          <cell r="U1366" t="str">
            <v>No Students</v>
          </cell>
          <cell r="V1366" t="str">
            <v>No Students</v>
          </cell>
          <cell r="W1366" t="str">
            <v>No Students</v>
          </cell>
          <cell r="X1366" t="str">
            <v>No Students</v>
          </cell>
          <cell r="Y1366" t="str">
            <v>No Students</v>
          </cell>
          <cell r="Z1366" t="str">
            <v>No Students</v>
          </cell>
          <cell r="AA1366" t="str">
            <v>No Students</v>
          </cell>
          <cell r="AB1366" t="str">
            <v>No Students</v>
          </cell>
          <cell r="AC1366" t="str">
            <v>No Students</v>
          </cell>
          <cell r="AD1366" t="str">
            <v>No Students</v>
          </cell>
          <cell r="AE1366" t="str">
            <v>N&lt;10</v>
          </cell>
          <cell r="AF1366">
            <v>14</v>
          </cell>
          <cell r="AG1366">
            <v>0.94740000000000002</v>
          </cell>
        </row>
        <row r="1367">
          <cell r="C1367">
            <v>2246</v>
          </cell>
          <cell r="D1367" t="str">
            <v>Okanogan High School</v>
          </cell>
          <cell r="E1367">
            <v>0</v>
          </cell>
          <cell r="F1367">
            <v>0</v>
          </cell>
          <cell r="G1367">
            <v>0</v>
          </cell>
          <cell r="H1367">
            <v>0</v>
          </cell>
          <cell r="I1367">
            <v>0</v>
          </cell>
          <cell r="J1367">
            <v>0</v>
          </cell>
          <cell r="K1367">
            <v>0</v>
          </cell>
          <cell r="L1367">
            <v>0</v>
          </cell>
          <cell r="M1367">
            <v>0</v>
          </cell>
          <cell r="N1367">
            <v>0</v>
          </cell>
          <cell r="O1367">
            <v>86</v>
          </cell>
          <cell r="P1367">
            <v>87</v>
          </cell>
          <cell r="Q1367">
            <v>66</v>
          </cell>
          <cell r="R1367">
            <v>68</v>
          </cell>
          <cell r="S1367" t="str">
            <v>No Students</v>
          </cell>
          <cell r="T1367" t="str">
            <v>No Students</v>
          </cell>
          <cell r="U1367" t="str">
            <v>No Students</v>
          </cell>
          <cell r="V1367" t="str">
            <v>No Students</v>
          </cell>
          <cell r="W1367" t="str">
            <v>No Students</v>
          </cell>
          <cell r="X1367" t="str">
            <v>No Students</v>
          </cell>
          <cell r="Y1367" t="str">
            <v>No Students</v>
          </cell>
          <cell r="Z1367" t="str">
            <v>No Students</v>
          </cell>
          <cell r="AA1367" t="str">
            <v>No Students</v>
          </cell>
          <cell r="AB1367" t="str">
            <v>No Students</v>
          </cell>
          <cell r="AC1367">
            <v>55</v>
          </cell>
          <cell r="AD1367">
            <v>67</v>
          </cell>
          <cell r="AE1367">
            <v>43</v>
          </cell>
          <cell r="AF1367">
            <v>45</v>
          </cell>
          <cell r="AG1367">
            <v>0.68400000000000005</v>
          </cell>
        </row>
        <row r="1368">
          <cell r="C1368">
            <v>2245</v>
          </cell>
          <cell r="D1368" t="str">
            <v>Okanogan Middle School</v>
          </cell>
          <cell r="E1368">
            <v>0</v>
          </cell>
          <cell r="F1368">
            <v>0</v>
          </cell>
          <cell r="G1368">
            <v>0</v>
          </cell>
          <cell r="H1368">
            <v>0</v>
          </cell>
          <cell r="I1368">
            <v>0</v>
          </cell>
          <cell r="J1368">
            <v>0</v>
          </cell>
          <cell r="K1368">
            <v>0</v>
          </cell>
          <cell r="L1368">
            <v>67</v>
          </cell>
          <cell r="M1368">
            <v>89</v>
          </cell>
          <cell r="N1368">
            <v>65</v>
          </cell>
          <cell r="O1368">
            <v>0</v>
          </cell>
          <cell r="P1368">
            <v>0</v>
          </cell>
          <cell r="Q1368">
            <v>0</v>
          </cell>
          <cell r="R1368">
            <v>0</v>
          </cell>
          <cell r="S1368" t="str">
            <v>No Students</v>
          </cell>
          <cell r="T1368" t="str">
            <v>No Students</v>
          </cell>
          <cell r="U1368" t="str">
            <v>No Students</v>
          </cell>
          <cell r="V1368" t="str">
            <v>No Students</v>
          </cell>
          <cell r="W1368" t="str">
            <v>No Students</v>
          </cell>
          <cell r="X1368" t="str">
            <v>No Students</v>
          </cell>
          <cell r="Y1368" t="str">
            <v>No Students</v>
          </cell>
          <cell r="Z1368">
            <v>53</v>
          </cell>
          <cell r="AA1368">
            <v>61</v>
          </cell>
          <cell r="AB1368">
            <v>49</v>
          </cell>
          <cell r="AC1368" t="str">
            <v>No Students</v>
          </cell>
          <cell r="AD1368" t="str">
            <v>No Students</v>
          </cell>
          <cell r="AE1368" t="str">
            <v>No Students</v>
          </cell>
          <cell r="AF1368" t="str">
            <v>No Students</v>
          </cell>
          <cell r="AG1368">
            <v>0.73760000000000003</v>
          </cell>
        </row>
        <row r="1369">
          <cell r="C1369">
            <v>5151</v>
          </cell>
          <cell r="D1369" t="str">
            <v>Okanogan Outreach Alternative School</v>
          </cell>
          <cell r="E1369">
            <v>0</v>
          </cell>
          <cell r="F1369">
            <v>0</v>
          </cell>
          <cell r="G1369">
            <v>0</v>
          </cell>
          <cell r="H1369">
            <v>0</v>
          </cell>
          <cell r="I1369">
            <v>0</v>
          </cell>
          <cell r="J1369">
            <v>0</v>
          </cell>
          <cell r="K1369">
            <v>0</v>
          </cell>
          <cell r="L1369">
            <v>1</v>
          </cell>
          <cell r="M1369">
            <v>2</v>
          </cell>
          <cell r="N1369">
            <v>1</v>
          </cell>
          <cell r="O1369">
            <v>8</v>
          </cell>
          <cell r="P1369">
            <v>19</v>
          </cell>
          <cell r="Q1369">
            <v>28</v>
          </cell>
          <cell r="R1369">
            <v>26</v>
          </cell>
          <cell r="S1369" t="str">
            <v>No Students</v>
          </cell>
          <cell r="T1369" t="str">
            <v>No Students</v>
          </cell>
          <cell r="U1369" t="str">
            <v>No Students</v>
          </cell>
          <cell r="V1369" t="str">
            <v>No Students</v>
          </cell>
          <cell r="W1369" t="str">
            <v>No Students</v>
          </cell>
          <cell r="X1369" t="str">
            <v>No Students</v>
          </cell>
          <cell r="Y1369" t="str">
            <v>No Students</v>
          </cell>
          <cell r="Z1369" t="str">
            <v>N&lt;10</v>
          </cell>
          <cell r="AA1369" t="str">
            <v>No Students</v>
          </cell>
          <cell r="AB1369" t="str">
            <v>No Students</v>
          </cell>
          <cell r="AC1369" t="str">
            <v>N&lt;10</v>
          </cell>
          <cell r="AD1369">
            <v>15</v>
          </cell>
          <cell r="AE1369">
            <v>25</v>
          </cell>
          <cell r="AF1369">
            <v>23</v>
          </cell>
          <cell r="AG1369">
            <v>0.84709999999999996</v>
          </cell>
        </row>
        <row r="1370">
          <cell r="C1370">
            <v>1768</v>
          </cell>
          <cell r="D1370" t="str">
            <v>Avanti High School</v>
          </cell>
          <cell r="E1370">
            <v>0</v>
          </cell>
          <cell r="F1370">
            <v>0</v>
          </cell>
          <cell r="G1370">
            <v>0</v>
          </cell>
          <cell r="H1370">
            <v>0</v>
          </cell>
          <cell r="I1370">
            <v>0</v>
          </cell>
          <cell r="J1370">
            <v>0</v>
          </cell>
          <cell r="K1370">
            <v>0</v>
          </cell>
          <cell r="L1370">
            <v>0</v>
          </cell>
          <cell r="M1370">
            <v>0</v>
          </cell>
          <cell r="N1370">
            <v>0</v>
          </cell>
          <cell r="O1370">
            <v>25</v>
          </cell>
          <cell r="P1370">
            <v>49</v>
          </cell>
          <cell r="Q1370">
            <v>37</v>
          </cell>
          <cell r="R1370">
            <v>65</v>
          </cell>
          <cell r="S1370" t="str">
            <v>No Students</v>
          </cell>
          <cell r="T1370" t="str">
            <v>No Students</v>
          </cell>
          <cell r="U1370" t="str">
            <v>No Students</v>
          </cell>
          <cell r="V1370" t="str">
            <v>No Students</v>
          </cell>
          <cell r="W1370" t="str">
            <v>No Students</v>
          </cell>
          <cell r="X1370" t="str">
            <v>No Students</v>
          </cell>
          <cell r="Y1370" t="str">
            <v>No Students</v>
          </cell>
          <cell r="Z1370" t="str">
            <v>No Students</v>
          </cell>
          <cell r="AA1370" t="str">
            <v>No Students</v>
          </cell>
          <cell r="AB1370" t="str">
            <v>No Students</v>
          </cell>
          <cell r="AC1370" t="str">
            <v>N&lt;10</v>
          </cell>
          <cell r="AD1370">
            <v>21</v>
          </cell>
          <cell r="AE1370">
            <v>12</v>
          </cell>
          <cell r="AF1370">
            <v>24</v>
          </cell>
          <cell r="AG1370">
            <v>0.375</v>
          </cell>
        </row>
        <row r="1371">
          <cell r="C1371">
            <v>2487</v>
          </cell>
          <cell r="D1371" t="str">
            <v>Boston Harbor Elementary</v>
          </cell>
          <cell r="E1371">
            <v>23</v>
          </cell>
          <cell r="F1371">
            <v>0</v>
          </cell>
          <cell r="G1371">
            <v>32</v>
          </cell>
          <cell r="H1371">
            <v>20</v>
          </cell>
          <cell r="I1371">
            <v>37</v>
          </cell>
          <cell r="J1371">
            <v>31</v>
          </cell>
          <cell r="K1371">
            <v>35</v>
          </cell>
          <cell r="L1371">
            <v>0</v>
          </cell>
          <cell r="M1371">
            <v>0</v>
          </cell>
          <cell r="N1371">
            <v>0</v>
          </cell>
          <cell r="O1371">
            <v>0</v>
          </cell>
          <cell r="P1371">
            <v>0</v>
          </cell>
          <cell r="Q1371">
            <v>0</v>
          </cell>
          <cell r="R1371">
            <v>0</v>
          </cell>
          <cell r="S1371" t="str">
            <v>N&lt;10</v>
          </cell>
          <cell r="T1371" t="str">
            <v>No Students</v>
          </cell>
          <cell r="U1371" t="str">
            <v>N&lt;10</v>
          </cell>
          <cell r="V1371" t="str">
            <v>N&lt;10</v>
          </cell>
          <cell r="W1371" t="str">
            <v>N&lt;10</v>
          </cell>
          <cell r="X1371" t="str">
            <v>N&lt;10</v>
          </cell>
          <cell r="Y1371" t="str">
            <v>N&lt;10</v>
          </cell>
          <cell r="Z1371" t="str">
            <v>No Students</v>
          </cell>
          <cell r="AA1371" t="str">
            <v>No Students</v>
          </cell>
          <cell r="AB1371" t="str">
            <v>No Students</v>
          </cell>
          <cell r="AC1371" t="str">
            <v>No Students</v>
          </cell>
          <cell r="AD1371" t="str">
            <v>No Students</v>
          </cell>
          <cell r="AE1371" t="str">
            <v>No Students</v>
          </cell>
          <cell r="AF1371" t="str">
            <v>No Students</v>
          </cell>
          <cell r="AG1371">
            <v>0.17419999999999999</v>
          </cell>
        </row>
        <row r="1372">
          <cell r="C1372">
            <v>3960</v>
          </cell>
          <cell r="D1372" t="str">
            <v>Capital High School</v>
          </cell>
          <cell r="E1372">
            <v>0</v>
          </cell>
          <cell r="F1372">
            <v>0</v>
          </cell>
          <cell r="G1372">
            <v>0</v>
          </cell>
          <cell r="H1372">
            <v>0</v>
          </cell>
          <cell r="I1372">
            <v>0</v>
          </cell>
          <cell r="J1372">
            <v>0</v>
          </cell>
          <cell r="K1372">
            <v>0</v>
          </cell>
          <cell r="L1372">
            <v>0</v>
          </cell>
          <cell r="M1372">
            <v>0</v>
          </cell>
          <cell r="N1372">
            <v>0</v>
          </cell>
          <cell r="O1372">
            <v>330</v>
          </cell>
          <cell r="P1372">
            <v>346</v>
          </cell>
          <cell r="Q1372">
            <v>339</v>
          </cell>
          <cell r="R1372">
            <v>312</v>
          </cell>
          <cell r="S1372" t="str">
            <v>No Students</v>
          </cell>
          <cell r="T1372" t="str">
            <v>No Students</v>
          </cell>
          <cell r="U1372" t="str">
            <v>No Students</v>
          </cell>
          <cell r="V1372" t="str">
            <v>No Students</v>
          </cell>
          <cell r="W1372" t="str">
            <v>No Students</v>
          </cell>
          <cell r="X1372" t="str">
            <v>No Students</v>
          </cell>
          <cell r="Y1372" t="str">
            <v>No Students</v>
          </cell>
          <cell r="Z1372" t="str">
            <v>No Students</v>
          </cell>
          <cell r="AA1372" t="str">
            <v>No Students</v>
          </cell>
          <cell r="AB1372" t="str">
            <v>No Students</v>
          </cell>
          <cell r="AC1372">
            <v>129</v>
          </cell>
          <cell r="AD1372">
            <v>129</v>
          </cell>
          <cell r="AE1372">
            <v>100</v>
          </cell>
          <cell r="AF1372">
            <v>109</v>
          </cell>
          <cell r="AG1372">
            <v>0.35189999999999999</v>
          </cell>
        </row>
        <row r="1373">
          <cell r="C1373">
            <v>4367</v>
          </cell>
          <cell r="D1373" t="str">
            <v>Centennial Elementary Olympia</v>
          </cell>
          <cell r="E1373">
            <v>56</v>
          </cell>
          <cell r="F1373">
            <v>0</v>
          </cell>
          <cell r="G1373">
            <v>80</v>
          </cell>
          <cell r="H1373">
            <v>75</v>
          </cell>
          <cell r="I1373">
            <v>89</v>
          </cell>
          <cell r="J1373">
            <v>91</v>
          </cell>
          <cell r="K1373">
            <v>88</v>
          </cell>
          <cell r="L1373">
            <v>0</v>
          </cell>
          <cell r="M1373">
            <v>0</v>
          </cell>
          <cell r="N1373">
            <v>0</v>
          </cell>
          <cell r="O1373">
            <v>0</v>
          </cell>
          <cell r="P1373">
            <v>0</v>
          </cell>
          <cell r="Q1373">
            <v>0</v>
          </cell>
          <cell r="R1373">
            <v>0</v>
          </cell>
          <cell r="S1373" t="str">
            <v>N&lt;10</v>
          </cell>
          <cell r="T1373" t="str">
            <v>No Students</v>
          </cell>
          <cell r="U1373">
            <v>11</v>
          </cell>
          <cell r="V1373">
            <v>12</v>
          </cell>
          <cell r="W1373">
            <v>17</v>
          </cell>
          <cell r="X1373">
            <v>19</v>
          </cell>
          <cell r="Y1373">
            <v>13</v>
          </cell>
          <cell r="Z1373" t="str">
            <v>No Students</v>
          </cell>
          <cell r="AA1373" t="str">
            <v>No Students</v>
          </cell>
          <cell r="AB1373" t="str">
            <v>No Students</v>
          </cell>
          <cell r="AC1373" t="str">
            <v>No Students</v>
          </cell>
          <cell r="AD1373" t="str">
            <v>No Students</v>
          </cell>
          <cell r="AE1373" t="str">
            <v>No Students</v>
          </cell>
          <cell r="AF1373" t="str">
            <v>No Students</v>
          </cell>
          <cell r="AG1373">
            <v>0.1628</v>
          </cell>
        </row>
        <row r="1374">
          <cell r="C1374">
            <v>2448</v>
          </cell>
          <cell r="D1374" t="str">
            <v>Garfield Elementary School</v>
          </cell>
          <cell r="E1374">
            <v>50</v>
          </cell>
          <cell r="F1374">
            <v>0</v>
          </cell>
          <cell r="G1374">
            <v>45</v>
          </cell>
          <cell r="H1374">
            <v>44</v>
          </cell>
          <cell r="I1374">
            <v>52</v>
          </cell>
          <cell r="J1374">
            <v>52</v>
          </cell>
          <cell r="K1374">
            <v>55</v>
          </cell>
          <cell r="L1374">
            <v>0</v>
          </cell>
          <cell r="M1374">
            <v>0</v>
          </cell>
          <cell r="N1374">
            <v>0</v>
          </cell>
          <cell r="O1374">
            <v>0</v>
          </cell>
          <cell r="P1374">
            <v>0</v>
          </cell>
          <cell r="Q1374">
            <v>0</v>
          </cell>
          <cell r="R1374">
            <v>0</v>
          </cell>
          <cell r="S1374">
            <v>25</v>
          </cell>
          <cell r="T1374" t="str">
            <v>No Students</v>
          </cell>
          <cell r="U1374">
            <v>33</v>
          </cell>
          <cell r="V1374">
            <v>28</v>
          </cell>
          <cell r="W1374">
            <v>36</v>
          </cell>
          <cell r="X1374">
            <v>29</v>
          </cell>
          <cell r="Y1374">
            <v>32</v>
          </cell>
          <cell r="Z1374" t="str">
            <v>No Students</v>
          </cell>
          <cell r="AA1374" t="str">
            <v>No Students</v>
          </cell>
          <cell r="AB1374" t="str">
            <v>No Students</v>
          </cell>
          <cell r="AC1374" t="str">
            <v>No Students</v>
          </cell>
          <cell r="AD1374" t="str">
            <v>No Students</v>
          </cell>
          <cell r="AE1374" t="str">
            <v>No Students</v>
          </cell>
          <cell r="AF1374" t="str">
            <v>No Students</v>
          </cell>
          <cell r="AG1374">
            <v>0.61409999999999998</v>
          </cell>
        </row>
        <row r="1375">
          <cell r="C1375">
            <v>3133</v>
          </cell>
          <cell r="D1375" t="str">
            <v>Jefferson Middle School</v>
          </cell>
          <cell r="E1375">
            <v>0</v>
          </cell>
          <cell r="F1375">
            <v>0</v>
          </cell>
          <cell r="G1375">
            <v>0</v>
          </cell>
          <cell r="H1375">
            <v>0</v>
          </cell>
          <cell r="I1375">
            <v>0</v>
          </cell>
          <cell r="J1375">
            <v>0</v>
          </cell>
          <cell r="K1375">
            <v>0</v>
          </cell>
          <cell r="L1375">
            <v>142</v>
          </cell>
          <cell r="M1375">
            <v>149</v>
          </cell>
          <cell r="N1375">
            <v>152</v>
          </cell>
          <cell r="O1375">
            <v>0</v>
          </cell>
          <cell r="P1375">
            <v>0</v>
          </cell>
          <cell r="Q1375">
            <v>0</v>
          </cell>
          <cell r="R1375">
            <v>0</v>
          </cell>
          <cell r="S1375" t="str">
            <v>No Students</v>
          </cell>
          <cell r="T1375" t="str">
            <v>No Students</v>
          </cell>
          <cell r="U1375" t="str">
            <v>No Students</v>
          </cell>
          <cell r="V1375" t="str">
            <v>No Students</v>
          </cell>
          <cell r="W1375" t="str">
            <v>No Students</v>
          </cell>
          <cell r="X1375" t="str">
            <v>No Students</v>
          </cell>
          <cell r="Y1375" t="str">
            <v>No Students</v>
          </cell>
          <cell r="Z1375">
            <v>74</v>
          </cell>
          <cell r="AA1375">
            <v>78</v>
          </cell>
          <cell r="AB1375">
            <v>80</v>
          </cell>
          <cell r="AC1375" t="str">
            <v>No Students</v>
          </cell>
          <cell r="AD1375" t="str">
            <v>No Students</v>
          </cell>
          <cell r="AE1375" t="str">
            <v>No Students</v>
          </cell>
          <cell r="AF1375" t="str">
            <v>No Students</v>
          </cell>
          <cell r="AG1375">
            <v>0.52370000000000005</v>
          </cell>
        </row>
        <row r="1376">
          <cell r="C1376">
            <v>4472</v>
          </cell>
          <cell r="D1376" t="str">
            <v>Julia Butler Hansen Elementary</v>
          </cell>
          <cell r="E1376">
            <v>69</v>
          </cell>
          <cell r="F1376">
            <v>0</v>
          </cell>
          <cell r="G1376">
            <v>71</v>
          </cell>
          <cell r="H1376">
            <v>74</v>
          </cell>
          <cell r="I1376">
            <v>76</v>
          </cell>
          <cell r="J1376">
            <v>73</v>
          </cell>
          <cell r="K1376">
            <v>84</v>
          </cell>
          <cell r="L1376">
            <v>0</v>
          </cell>
          <cell r="M1376">
            <v>0</v>
          </cell>
          <cell r="N1376">
            <v>0</v>
          </cell>
          <cell r="O1376">
            <v>0</v>
          </cell>
          <cell r="P1376">
            <v>0</v>
          </cell>
          <cell r="Q1376">
            <v>0</v>
          </cell>
          <cell r="R1376">
            <v>0</v>
          </cell>
          <cell r="S1376">
            <v>20</v>
          </cell>
          <cell r="T1376" t="str">
            <v>No Students</v>
          </cell>
          <cell r="U1376">
            <v>28</v>
          </cell>
          <cell r="V1376">
            <v>33</v>
          </cell>
          <cell r="W1376">
            <v>29</v>
          </cell>
          <cell r="X1376">
            <v>37</v>
          </cell>
          <cell r="Y1376">
            <v>38</v>
          </cell>
          <cell r="Z1376" t="str">
            <v>No Students</v>
          </cell>
          <cell r="AA1376" t="str">
            <v>No Students</v>
          </cell>
          <cell r="AB1376" t="str">
            <v>No Students</v>
          </cell>
          <cell r="AC1376" t="str">
            <v>No Students</v>
          </cell>
          <cell r="AD1376" t="str">
            <v>No Students</v>
          </cell>
          <cell r="AE1376" t="str">
            <v>No Students</v>
          </cell>
          <cell r="AF1376" t="str">
            <v>No Students</v>
          </cell>
          <cell r="AG1376">
            <v>0.41389999999999999</v>
          </cell>
        </row>
        <row r="1377">
          <cell r="C1377">
            <v>3540</v>
          </cell>
          <cell r="D1377" t="str">
            <v>Leland P Brown Elementary</v>
          </cell>
          <cell r="E1377">
            <v>44</v>
          </cell>
          <cell r="F1377">
            <v>0</v>
          </cell>
          <cell r="G1377">
            <v>44</v>
          </cell>
          <cell r="H1377">
            <v>56</v>
          </cell>
          <cell r="I1377">
            <v>53</v>
          </cell>
          <cell r="J1377">
            <v>56</v>
          </cell>
          <cell r="K1377">
            <v>64</v>
          </cell>
          <cell r="L1377">
            <v>0</v>
          </cell>
          <cell r="M1377">
            <v>0</v>
          </cell>
          <cell r="N1377">
            <v>0</v>
          </cell>
          <cell r="O1377">
            <v>0</v>
          </cell>
          <cell r="P1377">
            <v>0</v>
          </cell>
          <cell r="Q1377">
            <v>0</v>
          </cell>
          <cell r="R1377">
            <v>0</v>
          </cell>
          <cell r="S1377">
            <v>16</v>
          </cell>
          <cell r="T1377" t="str">
            <v>No Students</v>
          </cell>
          <cell r="U1377">
            <v>26</v>
          </cell>
          <cell r="V1377">
            <v>31</v>
          </cell>
          <cell r="W1377">
            <v>30</v>
          </cell>
          <cell r="X1377">
            <v>29</v>
          </cell>
          <cell r="Y1377">
            <v>31</v>
          </cell>
          <cell r="Z1377" t="str">
            <v>No Students</v>
          </cell>
          <cell r="AA1377" t="str">
            <v>No Students</v>
          </cell>
          <cell r="AB1377" t="str">
            <v>No Students</v>
          </cell>
          <cell r="AC1377" t="str">
            <v>No Students</v>
          </cell>
          <cell r="AD1377" t="str">
            <v>No Students</v>
          </cell>
          <cell r="AE1377" t="str">
            <v>No Students</v>
          </cell>
          <cell r="AF1377" t="str">
            <v>No Students</v>
          </cell>
          <cell r="AG1377">
            <v>0.51419999999999999</v>
          </cell>
        </row>
        <row r="1378">
          <cell r="C1378">
            <v>2342</v>
          </cell>
          <cell r="D1378" t="str">
            <v>Lincoln Elementary School</v>
          </cell>
          <cell r="E1378">
            <v>46</v>
          </cell>
          <cell r="F1378">
            <v>0</v>
          </cell>
          <cell r="G1378">
            <v>41</v>
          </cell>
          <cell r="H1378">
            <v>51</v>
          </cell>
          <cell r="I1378">
            <v>49</v>
          </cell>
          <cell r="J1378">
            <v>39</v>
          </cell>
          <cell r="K1378">
            <v>43</v>
          </cell>
          <cell r="L1378">
            <v>0</v>
          </cell>
          <cell r="M1378">
            <v>0</v>
          </cell>
          <cell r="N1378">
            <v>0</v>
          </cell>
          <cell r="O1378">
            <v>0</v>
          </cell>
          <cell r="P1378">
            <v>0</v>
          </cell>
          <cell r="Q1378">
            <v>0</v>
          </cell>
          <cell r="R1378">
            <v>0</v>
          </cell>
          <cell r="S1378">
            <v>11</v>
          </cell>
          <cell r="T1378" t="str">
            <v>No Students</v>
          </cell>
          <cell r="U1378">
            <v>12</v>
          </cell>
          <cell r="V1378">
            <v>14</v>
          </cell>
          <cell r="W1378">
            <v>15</v>
          </cell>
          <cell r="X1378" t="str">
            <v>N&lt;10</v>
          </cell>
          <cell r="Y1378">
            <v>13</v>
          </cell>
          <cell r="Z1378" t="str">
            <v>No Students</v>
          </cell>
          <cell r="AA1378" t="str">
            <v>No Students</v>
          </cell>
          <cell r="AB1378" t="str">
            <v>No Students</v>
          </cell>
          <cell r="AC1378" t="str">
            <v>No Students</v>
          </cell>
          <cell r="AD1378" t="str">
            <v>No Students</v>
          </cell>
          <cell r="AE1378" t="str">
            <v>No Students</v>
          </cell>
          <cell r="AF1378" t="str">
            <v>No Students</v>
          </cell>
          <cell r="AG1378">
            <v>0.27510000000000001</v>
          </cell>
        </row>
        <row r="1379">
          <cell r="C1379">
            <v>3066</v>
          </cell>
          <cell r="D1379" t="str">
            <v>Madison Elementary School</v>
          </cell>
          <cell r="E1379">
            <v>27</v>
          </cell>
          <cell r="F1379">
            <v>0</v>
          </cell>
          <cell r="G1379">
            <v>30</v>
          </cell>
          <cell r="H1379">
            <v>35</v>
          </cell>
          <cell r="I1379">
            <v>40</v>
          </cell>
          <cell r="J1379">
            <v>29</v>
          </cell>
          <cell r="K1379">
            <v>37</v>
          </cell>
          <cell r="L1379">
            <v>0</v>
          </cell>
          <cell r="M1379">
            <v>0</v>
          </cell>
          <cell r="N1379">
            <v>0</v>
          </cell>
          <cell r="O1379">
            <v>0</v>
          </cell>
          <cell r="P1379">
            <v>0</v>
          </cell>
          <cell r="Q1379">
            <v>0</v>
          </cell>
          <cell r="R1379">
            <v>0</v>
          </cell>
          <cell r="S1379">
            <v>10</v>
          </cell>
          <cell r="T1379" t="str">
            <v>No Students</v>
          </cell>
          <cell r="U1379">
            <v>10</v>
          </cell>
          <cell r="V1379">
            <v>15</v>
          </cell>
          <cell r="W1379">
            <v>22</v>
          </cell>
          <cell r="X1379">
            <v>14</v>
          </cell>
          <cell r="Y1379">
            <v>11</v>
          </cell>
          <cell r="Z1379" t="str">
            <v>No Students</v>
          </cell>
          <cell r="AA1379" t="str">
            <v>No Students</v>
          </cell>
          <cell r="AB1379" t="str">
            <v>No Students</v>
          </cell>
          <cell r="AC1379" t="str">
            <v>No Students</v>
          </cell>
          <cell r="AD1379" t="str">
            <v>No Students</v>
          </cell>
          <cell r="AE1379" t="str">
            <v>No Students</v>
          </cell>
          <cell r="AF1379" t="str">
            <v>No Students</v>
          </cell>
          <cell r="AG1379">
            <v>0.41410000000000002</v>
          </cell>
        </row>
        <row r="1380">
          <cell r="C1380">
            <v>4458</v>
          </cell>
          <cell r="D1380" t="str">
            <v>McKenny Elementary</v>
          </cell>
          <cell r="E1380">
            <v>51</v>
          </cell>
          <cell r="F1380">
            <v>0</v>
          </cell>
          <cell r="G1380">
            <v>43</v>
          </cell>
          <cell r="H1380">
            <v>45</v>
          </cell>
          <cell r="I1380">
            <v>41</v>
          </cell>
          <cell r="J1380">
            <v>47</v>
          </cell>
          <cell r="K1380">
            <v>48</v>
          </cell>
          <cell r="L1380">
            <v>0</v>
          </cell>
          <cell r="M1380">
            <v>0</v>
          </cell>
          <cell r="N1380">
            <v>0</v>
          </cell>
          <cell r="O1380">
            <v>0</v>
          </cell>
          <cell r="P1380">
            <v>0</v>
          </cell>
          <cell r="Q1380">
            <v>0</v>
          </cell>
          <cell r="R1380">
            <v>0</v>
          </cell>
          <cell r="S1380">
            <v>12</v>
          </cell>
          <cell r="T1380" t="str">
            <v>No Students</v>
          </cell>
          <cell r="U1380" t="str">
            <v>N&lt;10</v>
          </cell>
          <cell r="V1380">
            <v>14</v>
          </cell>
          <cell r="W1380">
            <v>12</v>
          </cell>
          <cell r="X1380">
            <v>17</v>
          </cell>
          <cell r="Y1380">
            <v>12</v>
          </cell>
          <cell r="Z1380" t="str">
            <v>No Students</v>
          </cell>
          <cell r="AA1380" t="str">
            <v>No Students</v>
          </cell>
          <cell r="AB1380" t="str">
            <v>No Students</v>
          </cell>
          <cell r="AC1380" t="str">
            <v>No Students</v>
          </cell>
          <cell r="AD1380" t="str">
            <v>No Students</v>
          </cell>
          <cell r="AE1380" t="str">
            <v>No Students</v>
          </cell>
          <cell r="AF1380" t="str">
            <v>No Students</v>
          </cell>
          <cell r="AG1380">
            <v>0.2727</v>
          </cell>
        </row>
        <row r="1381">
          <cell r="C1381">
            <v>2621</v>
          </cell>
          <cell r="D1381" t="str">
            <v>McLane Elementary School</v>
          </cell>
          <cell r="E1381">
            <v>56</v>
          </cell>
          <cell r="F1381">
            <v>0</v>
          </cell>
          <cell r="G1381">
            <v>67</v>
          </cell>
          <cell r="H1381">
            <v>57</v>
          </cell>
          <cell r="I1381">
            <v>75</v>
          </cell>
          <cell r="J1381">
            <v>71</v>
          </cell>
          <cell r="K1381">
            <v>85</v>
          </cell>
          <cell r="L1381">
            <v>0</v>
          </cell>
          <cell r="M1381">
            <v>0</v>
          </cell>
          <cell r="N1381">
            <v>0</v>
          </cell>
          <cell r="O1381">
            <v>0</v>
          </cell>
          <cell r="P1381">
            <v>0</v>
          </cell>
          <cell r="Q1381">
            <v>0</v>
          </cell>
          <cell r="R1381">
            <v>0</v>
          </cell>
          <cell r="S1381">
            <v>17</v>
          </cell>
          <cell r="T1381" t="str">
            <v>No Students</v>
          </cell>
          <cell r="U1381">
            <v>18</v>
          </cell>
          <cell r="V1381">
            <v>20</v>
          </cell>
          <cell r="W1381">
            <v>27</v>
          </cell>
          <cell r="X1381">
            <v>31</v>
          </cell>
          <cell r="Y1381">
            <v>26</v>
          </cell>
          <cell r="Z1381" t="str">
            <v>No Students</v>
          </cell>
          <cell r="AA1381" t="str">
            <v>No Students</v>
          </cell>
          <cell r="AB1381" t="str">
            <v>No Students</v>
          </cell>
          <cell r="AC1381" t="str">
            <v>No Students</v>
          </cell>
          <cell r="AD1381" t="str">
            <v>No Students</v>
          </cell>
          <cell r="AE1381" t="str">
            <v>No Students</v>
          </cell>
          <cell r="AF1381" t="str">
            <v>No Students</v>
          </cell>
          <cell r="AG1381">
            <v>0.3382</v>
          </cell>
        </row>
        <row r="1382">
          <cell r="C1382">
            <v>3132</v>
          </cell>
          <cell r="D1382" t="str">
            <v>Olympia High School</v>
          </cell>
          <cell r="E1382">
            <v>0</v>
          </cell>
          <cell r="F1382">
            <v>0</v>
          </cell>
          <cell r="G1382">
            <v>0</v>
          </cell>
          <cell r="H1382">
            <v>0</v>
          </cell>
          <cell r="I1382">
            <v>0</v>
          </cell>
          <cell r="J1382">
            <v>0</v>
          </cell>
          <cell r="K1382">
            <v>0</v>
          </cell>
          <cell r="L1382">
            <v>0</v>
          </cell>
          <cell r="M1382">
            <v>0</v>
          </cell>
          <cell r="N1382">
            <v>0</v>
          </cell>
          <cell r="O1382">
            <v>472</v>
          </cell>
          <cell r="P1382">
            <v>470</v>
          </cell>
          <cell r="Q1382">
            <v>420</v>
          </cell>
          <cell r="R1382">
            <v>482</v>
          </cell>
          <cell r="S1382" t="str">
            <v>No Students</v>
          </cell>
          <cell r="T1382" t="str">
            <v>No Students</v>
          </cell>
          <cell r="U1382" t="str">
            <v>No Students</v>
          </cell>
          <cell r="V1382" t="str">
            <v>No Students</v>
          </cell>
          <cell r="W1382" t="str">
            <v>No Students</v>
          </cell>
          <cell r="X1382" t="str">
            <v>No Students</v>
          </cell>
          <cell r="Y1382" t="str">
            <v>No Students</v>
          </cell>
          <cell r="Z1382" t="str">
            <v>No Students</v>
          </cell>
          <cell r="AA1382" t="str">
            <v>No Students</v>
          </cell>
          <cell r="AB1382" t="str">
            <v>No Students</v>
          </cell>
          <cell r="AC1382">
            <v>95</v>
          </cell>
          <cell r="AD1382">
            <v>104</v>
          </cell>
          <cell r="AE1382">
            <v>70</v>
          </cell>
          <cell r="AF1382">
            <v>89</v>
          </cell>
          <cell r="AG1382">
            <v>0.19409999999999999</v>
          </cell>
        </row>
        <row r="1383">
          <cell r="C1383">
            <v>5078</v>
          </cell>
          <cell r="D1383" t="str">
            <v>Olympia Regional Learning Academy</v>
          </cell>
          <cell r="E1383">
            <v>49</v>
          </cell>
          <cell r="F1383">
            <v>0</v>
          </cell>
          <cell r="G1383">
            <v>56</v>
          </cell>
          <cell r="H1383">
            <v>55</v>
          </cell>
          <cell r="I1383">
            <v>46</v>
          </cell>
          <cell r="J1383">
            <v>56</v>
          </cell>
          <cell r="K1383">
            <v>53</v>
          </cell>
          <cell r="L1383">
            <v>30</v>
          </cell>
          <cell r="M1383">
            <v>35</v>
          </cell>
          <cell r="N1383">
            <v>39</v>
          </cell>
          <cell r="O1383">
            <v>22</v>
          </cell>
          <cell r="P1383">
            <v>28</v>
          </cell>
          <cell r="Q1383">
            <v>24</v>
          </cell>
          <cell r="R1383">
            <v>33</v>
          </cell>
          <cell r="S1383" t="str">
            <v>N&lt;10</v>
          </cell>
          <cell r="T1383" t="str">
            <v>No Students</v>
          </cell>
          <cell r="U1383">
            <v>19</v>
          </cell>
          <cell r="V1383">
            <v>18</v>
          </cell>
          <cell r="W1383">
            <v>17</v>
          </cell>
          <cell r="X1383">
            <v>19</v>
          </cell>
          <cell r="Y1383">
            <v>20</v>
          </cell>
          <cell r="Z1383">
            <v>10</v>
          </cell>
          <cell r="AA1383">
            <v>12</v>
          </cell>
          <cell r="AB1383">
            <v>15</v>
          </cell>
          <cell r="AC1383" t="str">
            <v>N&lt;10</v>
          </cell>
          <cell r="AD1383">
            <v>10</v>
          </cell>
          <cell r="AE1383" t="str">
            <v>N&lt;10</v>
          </cell>
          <cell r="AF1383" t="str">
            <v>N&lt;10</v>
          </cell>
          <cell r="AG1383">
            <v>0.32129999999999997</v>
          </cell>
        </row>
        <row r="1384">
          <cell r="C1384">
            <v>3697</v>
          </cell>
          <cell r="D1384" t="str">
            <v>Pioneer Elementary School</v>
          </cell>
          <cell r="E1384">
            <v>53</v>
          </cell>
          <cell r="F1384">
            <v>0</v>
          </cell>
          <cell r="G1384">
            <v>59</v>
          </cell>
          <cell r="H1384">
            <v>52</v>
          </cell>
          <cell r="I1384">
            <v>66</v>
          </cell>
          <cell r="J1384">
            <v>56</v>
          </cell>
          <cell r="K1384">
            <v>93</v>
          </cell>
          <cell r="L1384">
            <v>0</v>
          </cell>
          <cell r="M1384">
            <v>0</v>
          </cell>
          <cell r="N1384">
            <v>0</v>
          </cell>
          <cell r="O1384">
            <v>0</v>
          </cell>
          <cell r="P1384">
            <v>0</v>
          </cell>
          <cell r="Q1384">
            <v>0</v>
          </cell>
          <cell r="R1384">
            <v>0</v>
          </cell>
          <cell r="S1384" t="str">
            <v>N&lt;10</v>
          </cell>
          <cell r="T1384" t="str">
            <v>No Students</v>
          </cell>
          <cell r="U1384" t="str">
            <v>N&lt;10</v>
          </cell>
          <cell r="V1384">
            <v>12</v>
          </cell>
          <cell r="W1384">
            <v>12</v>
          </cell>
          <cell r="X1384" t="str">
            <v>N&lt;10</v>
          </cell>
          <cell r="Y1384">
            <v>13</v>
          </cell>
          <cell r="Z1384" t="str">
            <v>No Students</v>
          </cell>
          <cell r="AA1384" t="str">
            <v>No Students</v>
          </cell>
          <cell r="AB1384" t="str">
            <v>No Students</v>
          </cell>
          <cell r="AC1384" t="str">
            <v>No Students</v>
          </cell>
          <cell r="AD1384" t="str">
            <v>No Students</v>
          </cell>
          <cell r="AE1384" t="str">
            <v>No Students</v>
          </cell>
          <cell r="AF1384" t="str">
            <v>No Students</v>
          </cell>
          <cell r="AG1384">
            <v>0.1636</v>
          </cell>
        </row>
        <row r="1385">
          <cell r="C1385">
            <v>3696</v>
          </cell>
          <cell r="D1385" t="str">
            <v>Reeves Middle School</v>
          </cell>
          <cell r="E1385">
            <v>0</v>
          </cell>
          <cell r="F1385">
            <v>0</v>
          </cell>
          <cell r="G1385">
            <v>0</v>
          </cell>
          <cell r="H1385">
            <v>0</v>
          </cell>
          <cell r="I1385">
            <v>0</v>
          </cell>
          <cell r="J1385">
            <v>0</v>
          </cell>
          <cell r="K1385">
            <v>0</v>
          </cell>
          <cell r="L1385">
            <v>139</v>
          </cell>
          <cell r="M1385">
            <v>123</v>
          </cell>
          <cell r="N1385">
            <v>130</v>
          </cell>
          <cell r="O1385">
            <v>0</v>
          </cell>
          <cell r="P1385">
            <v>0</v>
          </cell>
          <cell r="Q1385">
            <v>0</v>
          </cell>
          <cell r="R1385">
            <v>0</v>
          </cell>
          <cell r="S1385" t="str">
            <v>No Students</v>
          </cell>
          <cell r="T1385" t="str">
            <v>No Students</v>
          </cell>
          <cell r="U1385" t="str">
            <v>No Students</v>
          </cell>
          <cell r="V1385" t="str">
            <v>No Students</v>
          </cell>
          <cell r="W1385" t="str">
            <v>No Students</v>
          </cell>
          <cell r="X1385" t="str">
            <v>No Students</v>
          </cell>
          <cell r="Y1385" t="str">
            <v>No Students</v>
          </cell>
          <cell r="Z1385">
            <v>53</v>
          </cell>
          <cell r="AA1385">
            <v>46</v>
          </cell>
          <cell r="AB1385">
            <v>44</v>
          </cell>
          <cell r="AC1385" t="str">
            <v>No Students</v>
          </cell>
          <cell r="AD1385" t="str">
            <v>No Students</v>
          </cell>
          <cell r="AE1385" t="str">
            <v>No Students</v>
          </cell>
          <cell r="AF1385" t="str">
            <v>No Students</v>
          </cell>
          <cell r="AG1385">
            <v>0.36480000000000001</v>
          </cell>
        </row>
        <row r="1386">
          <cell r="C1386">
            <v>2778</v>
          </cell>
          <cell r="D1386" t="str">
            <v>Roosevelt Elementary School</v>
          </cell>
          <cell r="E1386">
            <v>54</v>
          </cell>
          <cell r="F1386">
            <v>0</v>
          </cell>
          <cell r="G1386">
            <v>57</v>
          </cell>
          <cell r="H1386">
            <v>59</v>
          </cell>
          <cell r="I1386">
            <v>63</v>
          </cell>
          <cell r="J1386">
            <v>67</v>
          </cell>
          <cell r="K1386">
            <v>84</v>
          </cell>
          <cell r="L1386">
            <v>0</v>
          </cell>
          <cell r="M1386">
            <v>0</v>
          </cell>
          <cell r="N1386">
            <v>0</v>
          </cell>
          <cell r="O1386">
            <v>0</v>
          </cell>
          <cell r="P1386">
            <v>0</v>
          </cell>
          <cell r="Q1386">
            <v>0</v>
          </cell>
          <cell r="R1386">
            <v>0</v>
          </cell>
          <cell r="S1386">
            <v>16</v>
          </cell>
          <cell r="T1386" t="str">
            <v>No Students</v>
          </cell>
          <cell r="U1386">
            <v>24</v>
          </cell>
          <cell r="V1386">
            <v>21</v>
          </cell>
          <cell r="W1386">
            <v>25</v>
          </cell>
          <cell r="X1386">
            <v>29</v>
          </cell>
          <cell r="Y1386">
            <v>30</v>
          </cell>
          <cell r="Z1386" t="str">
            <v>No Students</v>
          </cell>
          <cell r="AA1386" t="str">
            <v>No Students</v>
          </cell>
          <cell r="AB1386" t="str">
            <v>No Students</v>
          </cell>
          <cell r="AC1386" t="str">
            <v>No Students</v>
          </cell>
          <cell r="AD1386" t="str">
            <v>No Students</v>
          </cell>
          <cell r="AE1386" t="str">
            <v>No Students</v>
          </cell>
          <cell r="AF1386" t="str">
            <v>No Students</v>
          </cell>
          <cell r="AG1386">
            <v>0.37759999999999999</v>
          </cell>
        </row>
        <row r="1387">
          <cell r="C1387">
            <v>4473</v>
          </cell>
          <cell r="D1387" t="str">
            <v>Thurgood Marshall Middle School</v>
          </cell>
          <cell r="E1387">
            <v>0</v>
          </cell>
          <cell r="F1387">
            <v>0</v>
          </cell>
          <cell r="G1387">
            <v>0</v>
          </cell>
          <cell r="H1387">
            <v>0</v>
          </cell>
          <cell r="I1387">
            <v>0</v>
          </cell>
          <cell r="J1387">
            <v>0</v>
          </cell>
          <cell r="K1387">
            <v>0</v>
          </cell>
          <cell r="L1387">
            <v>125</v>
          </cell>
          <cell r="M1387">
            <v>143</v>
          </cell>
          <cell r="N1387">
            <v>153</v>
          </cell>
          <cell r="O1387">
            <v>0</v>
          </cell>
          <cell r="P1387">
            <v>0</v>
          </cell>
          <cell r="Q1387">
            <v>0</v>
          </cell>
          <cell r="R1387">
            <v>0</v>
          </cell>
          <cell r="S1387" t="str">
            <v>No Students</v>
          </cell>
          <cell r="T1387" t="str">
            <v>No Students</v>
          </cell>
          <cell r="U1387" t="str">
            <v>No Students</v>
          </cell>
          <cell r="V1387" t="str">
            <v>No Students</v>
          </cell>
          <cell r="W1387" t="str">
            <v>No Students</v>
          </cell>
          <cell r="X1387" t="str">
            <v>No Students</v>
          </cell>
          <cell r="Y1387" t="str">
            <v>No Students</v>
          </cell>
          <cell r="Z1387">
            <v>86</v>
          </cell>
          <cell r="AA1387">
            <v>67</v>
          </cell>
          <cell r="AB1387">
            <v>58</v>
          </cell>
          <cell r="AC1387" t="str">
            <v>No Students</v>
          </cell>
          <cell r="AD1387" t="str">
            <v>No Students</v>
          </cell>
          <cell r="AE1387" t="str">
            <v>No Students</v>
          </cell>
          <cell r="AF1387" t="str">
            <v>No Students</v>
          </cell>
          <cell r="AG1387">
            <v>0.50119999999999998</v>
          </cell>
        </row>
        <row r="1388">
          <cell r="C1388">
            <v>3711</v>
          </cell>
          <cell r="D1388" t="str">
            <v>Washington Middle School</v>
          </cell>
          <cell r="E1388">
            <v>0</v>
          </cell>
          <cell r="F1388">
            <v>0</v>
          </cell>
          <cell r="G1388">
            <v>0</v>
          </cell>
          <cell r="H1388">
            <v>0</v>
          </cell>
          <cell r="I1388">
            <v>0</v>
          </cell>
          <cell r="J1388">
            <v>0</v>
          </cell>
          <cell r="K1388">
            <v>0</v>
          </cell>
          <cell r="L1388">
            <v>214</v>
          </cell>
          <cell r="M1388">
            <v>262</v>
          </cell>
          <cell r="N1388">
            <v>273</v>
          </cell>
          <cell r="O1388">
            <v>0</v>
          </cell>
          <cell r="P1388">
            <v>0</v>
          </cell>
          <cell r="Q1388">
            <v>0</v>
          </cell>
          <cell r="R1388">
            <v>0</v>
          </cell>
          <cell r="S1388" t="str">
            <v>No Students</v>
          </cell>
          <cell r="T1388" t="str">
            <v>No Students</v>
          </cell>
          <cell r="U1388" t="str">
            <v>No Students</v>
          </cell>
          <cell r="V1388" t="str">
            <v>No Students</v>
          </cell>
          <cell r="W1388" t="str">
            <v>No Students</v>
          </cell>
          <cell r="X1388" t="str">
            <v>No Students</v>
          </cell>
          <cell r="Y1388" t="str">
            <v>No Students</v>
          </cell>
          <cell r="Z1388">
            <v>49</v>
          </cell>
          <cell r="AA1388">
            <v>59</v>
          </cell>
          <cell r="AB1388">
            <v>59</v>
          </cell>
          <cell r="AC1388" t="str">
            <v>No Students</v>
          </cell>
          <cell r="AD1388" t="str">
            <v>No Students</v>
          </cell>
          <cell r="AE1388" t="str">
            <v>No Students</v>
          </cell>
          <cell r="AF1388" t="str">
            <v>No Students</v>
          </cell>
          <cell r="AG1388">
            <v>0.223</v>
          </cell>
        </row>
        <row r="1389">
          <cell r="C1389">
            <v>3051</v>
          </cell>
          <cell r="D1389" t="str">
            <v>E Omak Elementary</v>
          </cell>
          <cell r="E1389">
            <v>0</v>
          </cell>
          <cell r="F1389">
            <v>0</v>
          </cell>
          <cell r="G1389">
            <v>0</v>
          </cell>
          <cell r="H1389">
            <v>0</v>
          </cell>
          <cell r="I1389">
            <v>98</v>
          </cell>
          <cell r="J1389">
            <v>114</v>
          </cell>
          <cell r="K1389">
            <v>128</v>
          </cell>
          <cell r="L1389">
            <v>0</v>
          </cell>
          <cell r="M1389">
            <v>0</v>
          </cell>
          <cell r="N1389">
            <v>0</v>
          </cell>
          <cell r="O1389">
            <v>0</v>
          </cell>
          <cell r="P1389">
            <v>0</v>
          </cell>
          <cell r="Q1389">
            <v>0</v>
          </cell>
          <cell r="R1389">
            <v>0</v>
          </cell>
          <cell r="S1389" t="str">
            <v>No Students</v>
          </cell>
          <cell r="T1389" t="str">
            <v>No Students</v>
          </cell>
          <cell r="U1389" t="str">
            <v>No Students</v>
          </cell>
          <cell r="V1389" t="str">
            <v>No Students</v>
          </cell>
          <cell r="W1389">
            <v>81</v>
          </cell>
          <cell r="X1389">
            <v>92</v>
          </cell>
          <cell r="Y1389">
            <v>105</v>
          </cell>
          <cell r="Z1389" t="str">
            <v>No Students</v>
          </cell>
          <cell r="AA1389" t="str">
            <v>No Students</v>
          </cell>
          <cell r="AB1389" t="str">
            <v>No Students</v>
          </cell>
          <cell r="AC1389" t="str">
            <v>No Students</v>
          </cell>
          <cell r="AD1389" t="str">
            <v>No Students</v>
          </cell>
          <cell r="AE1389" t="str">
            <v>No Students</v>
          </cell>
          <cell r="AF1389" t="str">
            <v>No Students</v>
          </cell>
          <cell r="AG1389">
            <v>0.81759999999999999</v>
          </cell>
        </row>
        <row r="1390">
          <cell r="C1390">
            <v>4279</v>
          </cell>
          <cell r="D1390" t="str">
            <v>Highlands High School</v>
          </cell>
          <cell r="E1390">
            <v>0</v>
          </cell>
          <cell r="F1390">
            <v>0</v>
          </cell>
          <cell r="G1390">
            <v>0</v>
          </cell>
          <cell r="H1390">
            <v>0</v>
          </cell>
          <cell r="I1390">
            <v>0</v>
          </cell>
          <cell r="J1390">
            <v>0</v>
          </cell>
          <cell r="K1390">
            <v>0</v>
          </cell>
          <cell r="L1390">
            <v>0</v>
          </cell>
          <cell r="M1390">
            <v>0</v>
          </cell>
          <cell r="N1390">
            <v>0</v>
          </cell>
          <cell r="O1390">
            <v>0</v>
          </cell>
          <cell r="P1390">
            <v>6</v>
          </cell>
          <cell r="Q1390">
            <v>11</v>
          </cell>
          <cell r="R1390">
            <v>9</v>
          </cell>
          <cell r="S1390" t="str">
            <v>No Students</v>
          </cell>
          <cell r="T1390" t="str">
            <v>No Students</v>
          </cell>
          <cell r="U1390" t="str">
            <v>No Students</v>
          </cell>
          <cell r="V1390" t="str">
            <v>No Students</v>
          </cell>
          <cell r="W1390" t="str">
            <v>No Students</v>
          </cell>
          <cell r="X1390" t="str">
            <v>No Students</v>
          </cell>
          <cell r="Y1390" t="str">
            <v>No Students</v>
          </cell>
          <cell r="Z1390" t="str">
            <v>No Students</v>
          </cell>
          <cell r="AA1390" t="str">
            <v>No Students</v>
          </cell>
          <cell r="AB1390" t="str">
            <v>No Students</v>
          </cell>
          <cell r="AC1390" t="str">
            <v>No Students</v>
          </cell>
          <cell r="AD1390" t="str">
            <v>N&lt;10</v>
          </cell>
          <cell r="AE1390">
            <v>10</v>
          </cell>
          <cell r="AF1390" t="str">
            <v>N&lt;10</v>
          </cell>
          <cell r="AG1390">
            <v>0.92310000000000003</v>
          </cell>
        </row>
        <row r="1391">
          <cell r="C1391">
            <v>2999</v>
          </cell>
          <cell r="D1391" t="str">
            <v>N Omak Elementary</v>
          </cell>
          <cell r="E1391">
            <v>122</v>
          </cell>
          <cell r="F1391">
            <v>0</v>
          </cell>
          <cell r="G1391">
            <v>119</v>
          </cell>
          <cell r="H1391">
            <v>109</v>
          </cell>
          <cell r="I1391">
            <v>0</v>
          </cell>
          <cell r="J1391">
            <v>0</v>
          </cell>
          <cell r="K1391">
            <v>0</v>
          </cell>
          <cell r="L1391">
            <v>0</v>
          </cell>
          <cell r="M1391">
            <v>0</v>
          </cell>
          <cell r="N1391">
            <v>0</v>
          </cell>
          <cell r="O1391">
            <v>0</v>
          </cell>
          <cell r="P1391">
            <v>0</v>
          </cell>
          <cell r="Q1391">
            <v>0</v>
          </cell>
          <cell r="R1391">
            <v>0</v>
          </cell>
          <cell r="S1391">
            <v>83</v>
          </cell>
          <cell r="T1391" t="str">
            <v>No Students</v>
          </cell>
          <cell r="U1391">
            <v>103</v>
          </cell>
          <cell r="V1391">
            <v>94</v>
          </cell>
          <cell r="W1391" t="str">
            <v>No Students</v>
          </cell>
          <cell r="X1391" t="str">
            <v>No Students</v>
          </cell>
          <cell r="Y1391" t="str">
            <v>No Students</v>
          </cell>
          <cell r="Z1391" t="str">
            <v>No Students</v>
          </cell>
          <cell r="AA1391" t="str">
            <v>No Students</v>
          </cell>
          <cell r="AB1391" t="str">
            <v>No Students</v>
          </cell>
          <cell r="AC1391" t="str">
            <v>No Students</v>
          </cell>
          <cell r="AD1391" t="str">
            <v>No Students</v>
          </cell>
          <cell r="AE1391" t="str">
            <v>No Students</v>
          </cell>
          <cell r="AF1391" t="str">
            <v>No Students</v>
          </cell>
          <cell r="AG1391">
            <v>0.8</v>
          </cell>
        </row>
        <row r="1392">
          <cell r="C1392">
            <v>2031</v>
          </cell>
          <cell r="D1392" t="str">
            <v>Omak High School</v>
          </cell>
          <cell r="E1392">
            <v>0</v>
          </cell>
          <cell r="F1392">
            <v>0</v>
          </cell>
          <cell r="G1392">
            <v>0</v>
          </cell>
          <cell r="H1392">
            <v>0</v>
          </cell>
          <cell r="I1392">
            <v>0</v>
          </cell>
          <cell r="J1392">
            <v>0</v>
          </cell>
          <cell r="K1392">
            <v>0</v>
          </cell>
          <cell r="L1392">
            <v>0</v>
          </cell>
          <cell r="M1392">
            <v>0</v>
          </cell>
          <cell r="N1392">
            <v>0</v>
          </cell>
          <cell r="O1392">
            <v>142</v>
          </cell>
          <cell r="P1392">
            <v>116</v>
          </cell>
          <cell r="Q1392">
            <v>114</v>
          </cell>
          <cell r="R1392">
            <v>103</v>
          </cell>
          <cell r="S1392" t="str">
            <v>No Students</v>
          </cell>
          <cell r="T1392" t="str">
            <v>No Students</v>
          </cell>
          <cell r="U1392" t="str">
            <v>No Students</v>
          </cell>
          <cell r="V1392" t="str">
            <v>No Students</v>
          </cell>
          <cell r="W1392" t="str">
            <v>No Students</v>
          </cell>
          <cell r="X1392" t="str">
            <v>No Students</v>
          </cell>
          <cell r="Y1392" t="str">
            <v>No Students</v>
          </cell>
          <cell r="Z1392" t="str">
            <v>No Students</v>
          </cell>
          <cell r="AA1392" t="str">
            <v>No Students</v>
          </cell>
          <cell r="AB1392" t="str">
            <v>No Students</v>
          </cell>
          <cell r="AC1392">
            <v>110</v>
          </cell>
          <cell r="AD1392">
            <v>92</v>
          </cell>
          <cell r="AE1392">
            <v>77</v>
          </cell>
          <cell r="AF1392">
            <v>77</v>
          </cell>
          <cell r="AG1392">
            <v>0.74950000000000006</v>
          </cell>
        </row>
        <row r="1393">
          <cell r="C1393">
            <v>4237</v>
          </cell>
          <cell r="D1393" t="str">
            <v>Omak Middle School</v>
          </cell>
          <cell r="E1393">
            <v>0</v>
          </cell>
          <cell r="F1393">
            <v>0</v>
          </cell>
          <cell r="G1393">
            <v>0</v>
          </cell>
          <cell r="H1393">
            <v>0</v>
          </cell>
          <cell r="I1393">
            <v>0</v>
          </cell>
          <cell r="J1393">
            <v>0</v>
          </cell>
          <cell r="K1393">
            <v>0</v>
          </cell>
          <cell r="L1393">
            <v>110</v>
          </cell>
          <cell r="M1393">
            <v>133</v>
          </cell>
          <cell r="N1393">
            <v>102</v>
          </cell>
          <cell r="O1393">
            <v>0</v>
          </cell>
          <cell r="P1393">
            <v>0</v>
          </cell>
          <cell r="Q1393">
            <v>0</v>
          </cell>
          <cell r="R1393">
            <v>0</v>
          </cell>
          <cell r="S1393" t="str">
            <v>No Students</v>
          </cell>
          <cell r="T1393" t="str">
            <v>No Students</v>
          </cell>
          <cell r="U1393" t="str">
            <v>No Students</v>
          </cell>
          <cell r="V1393" t="str">
            <v>No Students</v>
          </cell>
          <cell r="W1393" t="str">
            <v>No Students</v>
          </cell>
          <cell r="X1393" t="str">
            <v>No Students</v>
          </cell>
          <cell r="Y1393" t="str">
            <v>No Students</v>
          </cell>
          <cell r="Z1393">
            <v>94</v>
          </cell>
          <cell r="AA1393">
            <v>104</v>
          </cell>
          <cell r="AB1393">
            <v>91</v>
          </cell>
          <cell r="AC1393" t="str">
            <v>No Students</v>
          </cell>
          <cell r="AD1393" t="str">
            <v>No Students</v>
          </cell>
          <cell r="AE1393" t="str">
            <v>No Students</v>
          </cell>
          <cell r="AF1393" t="str">
            <v>No Students</v>
          </cell>
          <cell r="AG1393">
            <v>0.8377</v>
          </cell>
        </row>
        <row r="1394">
          <cell r="C1394">
            <v>5756</v>
          </cell>
          <cell r="D1394" t="str">
            <v>Paschal Sherman Tribal</v>
          </cell>
          <cell r="E1394">
            <v>16</v>
          </cell>
          <cell r="F1394">
            <v>0</v>
          </cell>
          <cell r="G1394">
            <v>18</v>
          </cell>
          <cell r="H1394">
            <v>14</v>
          </cell>
          <cell r="I1394">
            <v>18</v>
          </cell>
          <cell r="J1394">
            <v>18</v>
          </cell>
          <cell r="K1394">
            <v>15</v>
          </cell>
          <cell r="L1394">
            <v>13</v>
          </cell>
          <cell r="M1394">
            <v>17</v>
          </cell>
          <cell r="N1394">
            <v>10</v>
          </cell>
          <cell r="O1394">
            <v>9</v>
          </cell>
          <cell r="P1394">
            <v>0</v>
          </cell>
          <cell r="Q1394">
            <v>0</v>
          </cell>
          <cell r="R1394">
            <v>0</v>
          </cell>
          <cell r="S1394">
            <v>16</v>
          </cell>
          <cell r="T1394" t="str">
            <v>No Students</v>
          </cell>
          <cell r="U1394">
            <v>18</v>
          </cell>
          <cell r="V1394">
            <v>14</v>
          </cell>
          <cell r="W1394">
            <v>18</v>
          </cell>
          <cell r="X1394">
            <v>18</v>
          </cell>
          <cell r="Y1394">
            <v>15</v>
          </cell>
          <cell r="Z1394">
            <v>13</v>
          </cell>
          <cell r="AA1394">
            <v>17</v>
          </cell>
          <cell r="AB1394">
            <v>10</v>
          </cell>
          <cell r="AC1394" t="str">
            <v>N&lt;10</v>
          </cell>
          <cell r="AD1394" t="str">
            <v>No Students</v>
          </cell>
          <cell r="AE1394" t="str">
            <v>No Students</v>
          </cell>
          <cell r="AF1394" t="str">
            <v>No Students</v>
          </cell>
          <cell r="AG1394">
            <v>1</v>
          </cell>
        </row>
        <row r="1395">
          <cell r="C1395">
            <v>5195</v>
          </cell>
          <cell r="D1395" t="str">
            <v>Washington Virtual Academy Omak Elementary</v>
          </cell>
          <cell r="E1395">
            <v>182</v>
          </cell>
          <cell r="F1395">
            <v>0</v>
          </cell>
          <cell r="G1395">
            <v>253</v>
          </cell>
          <cell r="H1395">
            <v>229</v>
          </cell>
          <cell r="I1395">
            <v>288</v>
          </cell>
          <cell r="J1395">
            <v>297</v>
          </cell>
          <cell r="K1395">
            <v>295</v>
          </cell>
          <cell r="L1395">
            <v>0</v>
          </cell>
          <cell r="M1395">
            <v>0</v>
          </cell>
          <cell r="N1395">
            <v>0</v>
          </cell>
          <cell r="O1395">
            <v>0</v>
          </cell>
          <cell r="P1395">
            <v>0</v>
          </cell>
          <cell r="Q1395">
            <v>0</v>
          </cell>
          <cell r="R1395">
            <v>0</v>
          </cell>
          <cell r="S1395">
            <v>47</v>
          </cell>
          <cell r="T1395" t="str">
            <v>No Students</v>
          </cell>
          <cell r="U1395">
            <v>142</v>
          </cell>
          <cell r="V1395">
            <v>118</v>
          </cell>
          <cell r="W1395">
            <v>170</v>
          </cell>
          <cell r="X1395">
            <v>150</v>
          </cell>
          <cell r="Y1395">
            <v>163</v>
          </cell>
          <cell r="Z1395" t="str">
            <v>No Students</v>
          </cell>
          <cell r="AA1395" t="str">
            <v>No Students</v>
          </cell>
          <cell r="AB1395" t="str">
            <v>No Students</v>
          </cell>
          <cell r="AC1395" t="str">
            <v>No Students</v>
          </cell>
          <cell r="AD1395" t="str">
            <v>No Students</v>
          </cell>
          <cell r="AE1395" t="str">
            <v>No Students</v>
          </cell>
          <cell r="AF1395" t="str">
            <v>No Students</v>
          </cell>
          <cell r="AG1395">
            <v>0.51170000000000004</v>
          </cell>
        </row>
        <row r="1396">
          <cell r="C1396">
            <v>5197</v>
          </cell>
          <cell r="D1396" t="str">
            <v>Washington Virtual Academy Omak High School</v>
          </cell>
          <cell r="E1396">
            <v>0</v>
          </cell>
          <cell r="F1396">
            <v>0</v>
          </cell>
          <cell r="G1396">
            <v>0</v>
          </cell>
          <cell r="H1396">
            <v>0</v>
          </cell>
          <cell r="I1396">
            <v>0</v>
          </cell>
          <cell r="J1396">
            <v>0</v>
          </cell>
          <cell r="K1396">
            <v>0</v>
          </cell>
          <cell r="L1396">
            <v>0</v>
          </cell>
          <cell r="M1396">
            <v>0</v>
          </cell>
          <cell r="N1396">
            <v>0</v>
          </cell>
          <cell r="O1396">
            <v>392</v>
          </cell>
          <cell r="P1396">
            <v>408</v>
          </cell>
          <cell r="Q1396">
            <v>417</v>
          </cell>
          <cell r="R1396">
            <v>328</v>
          </cell>
          <cell r="S1396" t="str">
            <v>No Students</v>
          </cell>
          <cell r="T1396" t="str">
            <v>No Students</v>
          </cell>
          <cell r="U1396" t="str">
            <v>No Students</v>
          </cell>
          <cell r="V1396" t="str">
            <v>No Students</v>
          </cell>
          <cell r="W1396" t="str">
            <v>No Students</v>
          </cell>
          <cell r="X1396" t="str">
            <v>No Students</v>
          </cell>
          <cell r="Y1396" t="str">
            <v>No Students</v>
          </cell>
          <cell r="Z1396" t="str">
            <v>No Students</v>
          </cell>
          <cell r="AA1396" t="str">
            <v>No Students</v>
          </cell>
          <cell r="AB1396" t="str">
            <v>No Students</v>
          </cell>
          <cell r="AC1396">
            <v>216</v>
          </cell>
          <cell r="AD1396">
            <v>189</v>
          </cell>
          <cell r="AE1396">
            <v>213</v>
          </cell>
          <cell r="AF1396">
            <v>181</v>
          </cell>
          <cell r="AG1396">
            <v>0.51719999999999999</v>
          </cell>
        </row>
        <row r="1397">
          <cell r="C1397">
            <v>5196</v>
          </cell>
          <cell r="D1397" t="str">
            <v>Washington Virtual Academy Omak Middle School</v>
          </cell>
          <cell r="E1397">
            <v>0</v>
          </cell>
          <cell r="F1397">
            <v>0</v>
          </cell>
          <cell r="G1397">
            <v>0</v>
          </cell>
          <cell r="H1397">
            <v>0</v>
          </cell>
          <cell r="I1397">
            <v>0</v>
          </cell>
          <cell r="J1397">
            <v>0</v>
          </cell>
          <cell r="K1397">
            <v>0</v>
          </cell>
          <cell r="L1397">
            <v>394</v>
          </cell>
          <cell r="M1397">
            <v>474</v>
          </cell>
          <cell r="N1397">
            <v>477</v>
          </cell>
          <cell r="O1397">
            <v>0</v>
          </cell>
          <cell r="P1397">
            <v>0</v>
          </cell>
          <cell r="Q1397">
            <v>0</v>
          </cell>
          <cell r="R1397">
            <v>0</v>
          </cell>
          <cell r="S1397" t="str">
            <v>No Students</v>
          </cell>
          <cell r="T1397" t="str">
            <v>No Students</v>
          </cell>
          <cell r="U1397" t="str">
            <v>No Students</v>
          </cell>
          <cell r="V1397" t="str">
            <v>No Students</v>
          </cell>
          <cell r="W1397" t="str">
            <v>No Students</v>
          </cell>
          <cell r="X1397" t="str">
            <v>No Students</v>
          </cell>
          <cell r="Y1397" t="str">
            <v>No Students</v>
          </cell>
          <cell r="Z1397">
            <v>247</v>
          </cell>
          <cell r="AA1397">
            <v>232</v>
          </cell>
          <cell r="AB1397">
            <v>266</v>
          </cell>
          <cell r="AC1397" t="str">
            <v>No Students</v>
          </cell>
          <cell r="AD1397" t="str">
            <v>No Students</v>
          </cell>
          <cell r="AE1397" t="str">
            <v>No Students</v>
          </cell>
          <cell r="AF1397" t="str">
            <v>No Students</v>
          </cell>
          <cell r="AG1397">
            <v>0.55389999999999995</v>
          </cell>
        </row>
        <row r="1398">
          <cell r="C1398">
            <v>3239</v>
          </cell>
          <cell r="D1398" t="str">
            <v>Onalaska Elementary School</v>
          </cell>
          <cell r="E1398">
            <v>79</v>
          </cell>
          <cell r="F1398">
            <v>0</v>
          </cell>
          <cell r="G1398">
            <v>58</v>
          </cell>
          <cell r="H1398">
            <v>59</v>
          </cell>
          <cell r="I1398">
            <v>62</v>
          </cell>
          <cell r="J1398">
            <v>62</v>
          </cell>
          <cell r="K1398">
            <v>58</v>
          </cell>
          <cell r="L1398">
            <v>0</v>
          </cell>
          <cell r="M1398">
            <v>0</v>
          </cell>
          <cell r="N1398">
            <v>0</v>
          </cell>
          <cell r="O1398">
            <v>0</v>
          </cell>
          <cell r="P1398">
            <v>0</v>
          </cell>
          <cell r="Q1398">
            <v>0</v>
          </cell>
          <cell r="R1398">
            <v>0</v>
          </cell>
          <cell r="S1398">
            <v>47</v>
          </cell>
          <cell r="T1398" t="str">
            <v>No Students</v>
          </cell>
          <cell r="U1398">
            <v>30</v>
          </cell>
          <cell r="V1398">
            <v>37</v>
          </cell>
          <cell r="W1398">
            <v>28</v>
          </cell>
          <cell r="X1398">
            <v>39</v>
          </cell>
          <cell r="Y1398">
            <v>38</v>
          </cell>
          <cell r="Z1398" t="str">
            <v>No Students</v>
          </cell>
          <cell r="AA1398" t="str">
            <v>No Students</v>
          </cell>
          <cell r="AB1398" t="str">
            <v>No Students</v>
          </cell>
          <cell r="AC1398" t="str">
            <v>No Students</v>
          </cell>
          <cell r="AD1398" t="str">
            <v>No Students</v>
          </cell>
          <cell r="AE1398" t="str">
            <v>No Students</v>
          </cell>
          <cell r="AF1398" t="str">
            <v>No Students</v>
          </cell>
          <cell r="AG1398">
            <v>0.57940000000000003</v>
          </cell>
        </row>
        <row r="1399">
          <cell r="C1399">
            <v>2331</v>
          </cell>
          <cell r="D1399" t="str">
            <v>Onalaska High School</v>
          </cell>
          <cell r="E1399">
            <v>0</v>
          </cell>
          <cell r="F1399">
            <v>0</v>
          </cell>
          <cell r="G1399">
            <v>0</v>
          </cell>
          <cell r="H1399">
            <v>0</v>
          </cell>
          <cell r="I1399">
            <v>0</v>
          </cell>
          <cell r="J1399">
            <v>0</v>
          </cell>
          <cell r="K1399">
            <v>0</v>
          </cell>
          <cell r="L1399">
            <v>0</v>
          </cell>
          <cell r="M1399">
            <v>0</v>
          </cell>
          <cell r="N1399">
            <v>0</v>
          </cell>
          <cell r="O1399">
            <v>56</v>
          </cell>
          <cell r="P1399">
            <v>82</v>
          </cell>
          <cell r="Q1399">
            <v>64</v>
          </cell>
          <cell r="R1399">
            <v>45</v>
          </cell>
          <cell r="S1399" t="str">
            <v>No Students</v>
          </cell>
          <cell r="T1399" t="str">
            <v>No Students</v>
          </cell>
          <cell r="U1399" t="str">
            <v>No Students</v>
          </cell>
          <cell r="V1399" t="str">
            <v>No Students</v>
          </cell>
          <cell r="W1399" t="str">
            <v>No Students</v>
          </cell>
          <cell r="X1399" t="str">
            <v>No Students</v>
          </cell>
          <cell r="Y1399" t="str">
            <v>No Students</v>
          </cell>
          <cell r="Z1399" t="str">
            <v>No Students</v>
          </cell>
          <cell r="AA1399" t="str">
            <v>No Students</v>
          </cell>
          <cell r="AB1399" t="str">
            <v>No Students</v>
          </cell>
          <cell r="AC1399">
            <v>31</v>
          </cell>
          <cell r="AD1399">
            <v>45</v>
          </cell>
          <cell r="AE1399">
            <v>39</v>
          </cell>
          <cell r="AF1399">
            <v>27</v>
          </cell>
          <cell r="AG1399">
            <v>0.57489999999999997</v>
          </cell>
        </row>
        <row r="1400">
          <cell r="C1400">
            <v>4335</v>
          </cell>
          <cell r="D1400" t="str">
            <v xml:space="preserve">Onalaska Middle School </v>
          </cell>
          <cell r="E1400">
            <v>0</v>
          </cell>
          <cell r="F1400">
            <v>0</v>
          </cell>
          <cell r="G1400">
            <v>0</v>
          </cell>
          <cell r="H1400">
            <v>0</v>
          </cell>
          <cell r="I1400">
            <v>0</v>
          </cell>
          <cell r="J1400">
            <v>0</v>
          </cell>
          <cell r="K1400">
            <v>0</v>
          </cell>
          <cell r="L1400">
            <v>81</v>
          </cell>
          <cell r="M1400">
            <v>75</v>
          </cell>
          <cell r="N1400">
            <v>55</v>
          </cell>
          <cell r="O1400">
            <v>0</v>
          </cell>
          <cell r="P1400">
            <v>0</v>
          </cell>
          <cell r="Q1400">
            <v>0</v>
          </cell>
          <cell r="R1400">
            <v>0</v>
          </cell>
          <cell r="S1400" t="str">
            <v>No Students</v>
          </cell>
          <cell r="T1400" t="str">
            <v>No Students</v>
          </cell>
          <cell r="U1400" t="str">
            <v>No Students</v>
          </cell>
          <cell r="V1400" t="str">
            <v>No Students</v>
          </cell>
          <cell r="W1400" t="str">
            <v>No Students</v>
          </cell>
          <cell r="X1400" t="str">
            <v>No Students</v>
          </cell>
          <cell r="Y1400" t="str">
            <v>No Students</v>
          </cell>
          <cell r="Z1400">
            <v>50</v>
          </cell>
          <cell r="AA1400">
            <v>45</v>
          </cell>
          <cell r="AB1400">
            <v>35</v>
          </cell>
          <cell r="AC1400" t="str">
            <v>No Students</v>
          </cell>
          <cell r="AD1400" t="str">
            <v>No Students</v>
          </cell>
          <cell r="AE1400" t="str">
            <v>No Students</v>
          </cell>
          <cell r="AF1400" t="str">
            <v>No Students</v>
          </cell>
          <cell r="AG1400">
            <v>0.61609999999999998</v>
          </cell>
        </row>
        <row r="1401">
          <cell r="C1401">
            <v>2049</v>
          </cell>
          <cell r="D1401" t="str">
            <v>Onion Creek Elementary</v>
          </cell>
          <cell r="E1401">
            <v>6</v>
          </cell>
          <cell r="F1401">
            <v>0</v>
          </cell>
          <cell r="G1401">
            <v>6</v>
          </cell>
          <cell r="H1401">
            <v>6</v>
          </cell>
          <cell r="I1401">
            <v>3</v>
          </cell>
          <cell r="J1401">
            <v>4</v>
          </cell>
          <cell r="K1401">
            <v>0</v>
          </cell>
          <cell r="L1401">
            <v>6</v>
          </cell>
          <cell r="M1401">
            <v>4</v>
          </cell>
          <cell r="N1401">
            <v>6</v>
          </cell>
          <cell r="O1401">
            <v>0</v>
          </cell>
          <cell r="P1401">
            <v>0</v>
          </cell>
          <cell r="Q1401">
            <v>0</v>
          </cell>
          <cell r="R1401">
            <v>0</v>
          </cell>
          <cell r="S1401" t="str">
            <v>N&lt;10</v>
          </cell>
          <cell r="T1401" t="str">
            <v>No Students</v>
          </cell>
          <cell r="U1401" t="str">
            <v>N&lt;10</v>
          </cell>
          <cell r="V1401" t="str">
            <v>N&lt;10</v>
          </cell>
          <cell r="W1401" t="str">
            <v>N&lt;10</v>
          </cell>
          <cell r="X1401" t="str">
            <v>N&lt;10</v>
          </cell>
          <cell r="Y1401" t="str">
            <v>No Students</v>
          </cell>
          <cell r="Z1401" t="str">
            <v>N&lt;10</v>
          </cell>
          <cell r="AA1401" t="str">
            <v>N&lt;10</v>
          </cell>
          <cell r="AB1401" t="str">
            <v>N&lt;10</v>
          </cell>
          <cell r="AC1401" t="str">
            <v>No Students</v>
          </cell>
          <cell r="AD1401" t="str">
            <v>No Students</v>
          </cell>
          <cell r="AE1401" t="str">
            <v>No Students</v>
          </cell>
          <cell r="AF1401" t="str">
            <v>No Students</v>
          </cell>
          <cell r="AG1401">
            <v>0.80489999999999995</v>
          </cell>
        </row>
        <row r="1402">
          <cell r="C1402">
            <v>1892</v>
          </cell>
          <cell r="D1402" t="str">
            <v>OASIS K-12</v>
          </cell>
          <cell r="E1402">
            <v>15</v>
          </cell>
          <cell r="F1402">
            <v>0</v>
          </cell>
          <cell r="G1402">
            <v>17</v>
          </cell>
          <cell r="H1402">
            <v>30</v>
          </cell>
          <cell r="I1402">
            <v>25</v>
          </cell>
          <cell r="J1402">
            <v>23</v>
          </cell>
          <cell r="K1402">
            <v>29</v>
          </cell>
          <cell r="L1402">
            <v>28</v>
          </cell>
          <cell r="M1402">
            <v>21</v>
          </cell>
          <cell r="N1402">
            <v>28</v>
          </cell>
          <cell r="O1402">
            <v>23</v>
          </cell>
          <cell r="P1402">
            <v>19</v>
          </cell>
          <cell r="Q1402">
            <v>14</v>
          </cell>
          <cell r="R1402">
            <v>15</v>
          </cell>
          <cell r="S1402" t="str">
            <v>No Students</v>
          </cell>
          <cell r="T1402" t="str">
            <v>No Students</v>
          </cell>
          <cell r="U1402" t="str">
            <v>N&lt;10</v>
          </cell>
          <cell r="V1402" t="str">
            <v>N&lt;10</v>
          </cell>
          <cell r="W1402" t="str">
            <v>N&lt;10</v>
          </cell>
          <cell r="X1402" t="str">
            <v>N&lt;10</v>
          </cell>
          <cell r="Y1402" t="str">
            <v>N&lt;10</v>
          </cell>
          <cell r="Z1402" t="str">
            <v>N&lt;10</v>
          </cell>
          <cell r="AA1402" t="str">
            <v>N&lt;10</v>
          </cell>
          <cell r="AB1402" t="str">
            <v>N&lt;10</v>
          </cell>
          <cell r="AC1402" t="str">
            <v>N&lt;10</v>
          </cell>
          <cell r="AD1402" t="str">
            <v>N&lt;10</v>
          </cell>
          <cell r="AE1402" t="str">
            <v>N&lt;10</v>
          </cell>
          <cell r="AF1402" t="str">
            <v>N&lt;10</v>
          </cell>
          <cell r="AG1402">
            <v>0.11849999999999999</v>
          </cell>
        </row>
        <row r="1403">
          <cell r="C1403">
            <v>2749</v>
          </cell>
          <cell r="D1403" t="str">
            <v>Orcas Island Elementary School</v>
          </cell>
          <cell r="E1403">
            <v>23</v>
          </cell>
          <cell r="F1403">
            <v>0</v>
          </cell>
          <cell r="G1403">
            <v>23</v>
          </cell>
          <cell r="H1403">
            <v>16</v>
          </cell>
          <cell r="I1403">
            <v>17</v>
          </cell>
          <cell r="J1403">
            <v>33</v>
          </cell>
          <cell r="K1403">
            <v>23</v>
          </cell>
          <cell r="L1403">
            <v>0</v>
          </cell>
          <cell r="M1403">
            <v>0</v>
          </cell>
          <cell r="N1403">
            <v>0</v>
          </cell>
          <cell r="O1403">
            <v>0</v>
          </cell>
          <cell r="P1403">
            <v>0</v>
          </cell>
          <cell r="Q1403">
            <v>0</v>
          </cell>
          <cell r="R1403">
            <v>0</v>
          </cell>
          <cell r="S1403">
            <v>11</v>
          </cell>
          <cell r="T1403" t="str">
            <v>No Students</v>
          </cell>
          <cell r="U1403" t="str">
            <v>N&lt;10</v>
          </cell>
          <cell r="V1403" t="str">
            <v>N&lt;10</v>
          </cell>
          <cell r="W1403" t="str">
            <v>N&lt;10</v>
          </cell>
          <cell r="X1403">
            <v>12</v>
          </cell>
          <cell r="Y1403" t="str">
            <v>N&lt;10</v>
          </cell>
          <cell r="Z1403" t="str">
            <v>No Students</v>
          </cell>
          <cell r="AA1403" t="str">
            <v>No Students</v>
          </cell>
          <cell r="AB1403" t="str">
            <v>No Students</v>
          </cell>
          <cell r="AC1403" t="str">
            <v>No Students</v>
          </cell>
          <cell r="AD1403" t="str">
            <v>No Students</v>
          </cell>
          <cell r="AE1403" t="str">
            <v>No Students</v>
          </cell>
          <cell r="AF1403" t="str">
            <v>No Students</v>
          </cell>
          <cell r="AG1403">
            <v>0.37040000000000001</v>
          </cell>
        </row>
        <row r="1404">
          <cell r="C1404">
            <v>2750</v>
          </cell>
          <cell r="D1404" t="str">
            <v>Orcas Island High School</v>
          </cell>
          <cell r="E1404">
            <v>0</v>
          </cell>
          <cell r="F1404">
            <v>0</v>
          </cell>
          <cell r="G1404">
            <v>0</v>
          </cell>
          <cell r="H1404">
            <v>0</v>
          </cell>
          <cell r="I1404">
            <v>0</v>
          </cell>
          <cell r="J1404">
            <v>0</v>
          </cell>
          <cell r="K1404">
            <v>0</v>
          </cell>
          <cell r="L1404">
            <v>0</v>
          </cell>
          <cell r="M1404">
            <v>0</v>
          </cell>
          <cell r="N1404">
            <v>0</v>
          </cell>
          <cell r="O1404">
            <v>37</v>
          </cell>
          <cell r="P1404">
            <v>38</v>
          </cell>
          <cell r="Q1404">
            <v>39</v>
          </cell>
          <cell r="R1404">
            <v>38</v>
          </cell>
          <cell r="S1404" t="str">
            <v>No Students</v>
          </cell>
          <cell r="T1404" t="str">
            <v>No Students</v>
          </cell>
          <cell r="U1404" t="str">
            <v>No Students</v>
          </cell>
          <cell r="V1404" t="str">
            <v>No Students</v>
          </cell>
          <cell r="W1404" t="str">
            <v>No Students</v>
          </cell>
          <cell r="X1404" t="str">
            <v>No Students</v>
          </cell>
          <cell r="Y1404" t="str">
            <v>No Students</v>
          </cell>
          <cell r="Z1404" t="str">
            <v>No Students</v>
          </cell>
          <cell r="AA1404" t="str">
            <v>No Students</v>
          </cell>
          <cell r="AB1404" t="str">
            <v>No Students</v>
          </cell>
          <cell r="AC1404">
            <v>21</v>
          </cell>
          <cell r="AD1404">
            <v>22</v>
          </cell>
          <cell r="AE1404">
            <v>17</v>
          </cell>
          <cell r="AF1404">
            <v>14</v>
          </cell>
          <cell r="AG1404">
            <v>0.48680000000000001</v>
          </cell>
        </row>
        <row r="1405">
          <cell r="C1405">
            <v>4558</v>
          </cell>
          <cell r="D1405" t="str">
            <v>Orcas Island Middle School</v>
          </cell>
          <cell r="E1405">
            <v>0</v>
          </cell>
          <cell r="F1405">
            <v>0</v>
          </cell>
          <cell r="G1405">
            <v>0</v>
          </cell>
          <cell r="H1405">
            <v>0</v>
          </cell>
          <cell r="I1405">
            <v>0</v>
          </cell>
          <cell r="J1405">
            <v>0</v>
          </cell>
          <cell r="K1405">
            <v>0</v>
          </cell>
          <cell r="L1405">
            <v>30</v>
          </cell>
          <cell r="M1405">
            <v>32</v>
          </cell>
          <cell r="N1405">
            <v>45</v>
          </cell>
          <cell r="O1405">
            <v>0</v>
          </cell>
          <cell r="P1405">
            <v>0</v>
          </cell>
          <cell r="Q1405">
            <v>0</v>
          </cell>
          <cell r="R1405">
            <v>0</v>
          </cell>
          <cell r="S1405" t="str">
            <v>No Students</v>
          </cell>
          <cell r="T1405" t="str">
            <v>No Students</v>
          </cell>
          <cell r="U1405" t="str">
            <v>No Students</v>
          </cell>
          <cell r="V1405" t="str">
            <v>No Students</v>
          </cell>
          <cell r="W1405" t="str">
            <v>No Students</v>
          </cell>
          <cell r="X1405" t="str">
            <v>No Students</v>
          </cell>
          <cell r="Y1405" t="str">
            <v>No Students</v>
          </cell>
          <cell r="Z1405">
            <v>13</v>
          </cell>
          <cell r="AA1405">
            <v>15</v>
          </cell>
          <cell r="AB1405">
            <v>17</v>
          </cell>
          <cell r="AC1405" t="str">
            <v>No Students</v>
          </cell>
          <cell r="AD1405" t="str">
            <v>No Students</v>
          </cell>
          <cell r="AE1405" t="str">
            <v>No Students</v>
          </cell>
          <cell r="AF1405" t="str">
            <v>No Students</v>
          </cell>
          <cell r="AG1405">
            <v>0.42059999999999997</v>
          </cell>
        </row>
        <row r="1406">
          <cell r="C1406">
            <v>5555</v>
          </cell>
          <cell r="D1406" t="str">
            <v>Orcas Island Montessori Public</v>
          </cell>
          <cell r="E1406">
            <v>0</v>
          </cell>
          <cell r="F1406">
            <v>0</v>
          </cell>
          <cell r="G1406">
            <v>6</v>
          </cell>
          <cell r="H1406">
            <v>8</v>
          </cell>
          <cell r="I1406">
            <v>9</v>
          </cell>
          <cell r="J1406">
            <v>0</v>
          </cell>
          <cell r="K1406">
            <v>0</v>
          </cell>
          <cell r="L1406">
            <v>0</v>
          </cell>
          <cell r="M1406">
            <v>0</v>
          </cell>
          <cell r="N1406">
            <v>0</v>
          </cell>
          <cell r="O1406">
            <v>0</v>
          </cell>
          <cell r="P1406">
            <v>0</v>
          </cell>
          <cell r="Q1406">
            <v>0</v>
          </cell>
          <cell r="R1406">
            <v>0</v>
          </cell>
          <cell r="S1406" t="str">
            <v>No Students</v>
          </cell>
          <cell r="T1406" t="str">
            <v>No Students</v>
          </cell>
          <cell r="U1406" t="str">
            <v>N&lt;10</v>
          </cell>
          <cell r="V1406" t="str">
            <v>N&lt;10</v>
          </cell>
          <cell r="W1406" t="str">
            <v>N&lt;10</v>
          </cell>
          <cell r="X1406" t="str">
            <v>No Students</v>
          </cell>
          <cell r="Y1406" t="str">
            <v>No Students</v>
          </cell>
          <cell r="Z1406" t="str">
            <v>No Students</v>
          </cell>
          <cell r="AA1406" t="str">
            <v>No Students</v>
          </cell>
          <cell r="AB1406" t="str">
            <v>No Students</v>
          </cell>
          <cell r="AC1406" t="str">
            <v>No Students</v>
          </cell>
          <cell r="AD1406" t="str">
            <v>No Students</v>
          </cell>
          <cell r="AE1406" t="str">
            <v>No Students</v>
          </cell>
          <cell r="AF1406" t="str">
            <v>No Students</v>
          </cell>
          <cell r="AG1406">
            <v>0.3478</v>
          </cell>
        </row>
        <row r="1407">
          <cell r="C1407">
            <v>3808</v>
          </cell>
          <cell r="D1407" t="str">
            <v>Waldron Island School</v>
          </cell>
          <cell r="E1407">
            <v>0</v>
          </cell>
          <cell r="F1407">
            <v>0</v>
          </cell>
          <cell r="G1407">
            <v>0</v>
          </cell>
          <cell r="H1407">
            <v>1</v>
          </cell>
          <cell r="I1407">
            <v>0</v>
          </cell>
          <cell r="J1407">
            <v>0</v>
          </cell>
          <cell r="K1407">
            <v>2</v>
          </cell>
          <cell r="L1407">
            <v>1</v>
          </cell>
          <cell r="M1407">
            <v>3</v>
          </cell>
          <cell r="N1407">
            <v>0</v>
          </cell>
          <cell r="O1407">
            <v>0</v>
          </cell>
          <cell r="P1407">
            <v>0</v>
          </cell>
          <cell r="Q1407">
            <v>0</v>
          </cell>
          <cell r="R1407">
            <v>0</v>
          </cell>
          <cell r="S1407" t="str">
            <v>No Students</v>
          </cell>
          <cell r="T1407" t="str">
            <v>No Students</v>
          </cell>
          <cell r="U1407" t="str">
            <v>No Students</v>
          </cell>
          <cell r="V1407" t="str">
            <v>No Students</v>
          </cell>
          <cell r="W1407" t="str">
            <v>No Students</v>
          </cell>
          <cell r="X1407" t="str">
            <v>No Students</v>
          </cell>
          <cell r="Y1407" t="str">
            <v>No Students</v>
          </cell>
          <cell r="Z1407" t="str">
            <v>No Students</v>
          </cell>
          <cell r="AA1407" t="str">
            <v>No Students</v>
          </cell>
          <cell r="AB1407" t="str">
            <v>No Students</v>
          </cell>
          <cell r="AC1407" t="str">
            <v>No Students</v>
          </cell>
          <cell r="AD1407" t="str">
            <v>No Students</v>
          </cell>
          <cell r="AE1407" t="str">
            <v>No Students</v>
          </cell>
          <cell r="AF1407" t="str">
            <v>No Students</v>
          </cell>
          <cell r="AG1407">
            <v>0</v>
          </cell>
        </row>
        <row r="1408">
          <cell r="C1408">
            <v>3723</v>
          </cell>
          <cell r="D1408" t="str">
            <v>Orchard Prairie Elementary</v>
          </cell>
          <cell r="E1408">
            <v>14</v>
          </cell>
          <cell r="F1408">
            <v>0</v>
          </cell>
          <cell r="G1408">
            <v>8</v>
          </cell>
          <cell r="H1408">
            <v>12</v>
          </cell>
          <cell r="I1408">
            <v>15</v>
          </cell>
          <cell r="J1408">
            <v>12</v>
          </cell>
          <cell r="K1408">
            <v>6</v>
          </cell>
          <cell r="L1408">
            <v>3</v>
          </cell>
          <cell r="M1408">
            <v>4</v>
          </cell>
          <cell r="N1408">
            <v>0</v>
          </cell>
          <cell r="O1408">
            <v>0</v>
          </cell>
          <cell r="P1408">
            <v>0</v>
          </cell>
          <cell r="Q1408">
            <v>0</v>
          </cell>
          <cell r="R1408">
            <v>0</v>
          </cell>
          <cell r="S1408" t="str">
            <v>No Students</v>
          </cell>
          <cell r="T1408" t="str">
            <v>No Students</v>
          </cell>
          <cell r="U1408" t="str">
            <v>N&lt;10</v>
          </cell>
          <cell r="V1408" t="str">
            <v>No Students</v>
          </cell>
          <cell r="W1408" t="str">
            <v>N&lt;10</v>
          </cell>
          <cell r="X1408" t="str">
            <v>N&lt;10</v>
          </cell>
          <cell r="Y1408" t="str">
            <v>No Students</v>
          </cell>
          <cell r="Z1408" t="str">
            <v>No Students</v>
          </cell>
          <cell r="AA1408" t="str">
            <v>No Students</v>
          </cell>
          <cell r="AB1408" t="str">
            <v>No Students</v>
          </cell>
          <cell r="AC1408" t="str">
            <v>No Students</v>
          </cell>
          <cell r="AD1408" t="str">
            <v>No Students</v>
          </cell>
          <cell r="AE1408" t="str">
            <v>No Students</v>
          </cell>
          <cell r="AF1408" t="str">
            <v>No Students</v>
          </cell>
          <cell r="AG1408">
            <v>6.7599999999999993E-2</v>
          </cell>
        </row>
        <row r="1409">
          <cell r="C1409">
            <v>2136</v>
          </cell>
          <cell r="D1409" t="str">
            <v>Orient Elementary School</v>
          </cell>
          <cell r="E1409">
            <v>7</v>
          </cell>
          <cell r="F1409">
            <v>0</v>
          </cell>
          <cell r="G1409">
            <v>7</v>
          </cell>
          <cell r="H1409">
            <v>5</v>
          </cell>
          <cell r="I1409">
            <v>6</v>
          </cell>
          <cell r="J1409">
            <v>2</v>
          </cell>
          <cell r="K1409">
            <v>2</v>
          </cell>
          <cell r="L1409">
            <v>2</v>
          </cell>
          <cell r="M1409">
            <v>3</v>
          </cell>
          <cell r="N1409">
            <v>7</v>
          </cell>
          <cell r="O1409">
            <v>0</v>
          </cell>
          <cell r="P1409">
            <v>0</v>
          </cell>
          <cell r="Q1409">
            <v>0</v>
          </cell>
          <cell r="R1409">
            <v>0</v>
          </cell>
          <cell r="S1409" t="str">
            <v>N&lt;10</v>
          </cell>
          <cell r="T1409" t="str">
            <v>No Students</v>
          </cell>
          <cell r="U1409" t="str">
            <v>N&lt;10</v>
          </cell>
          <cell r="V1409" t="str">
            <v>N&lt;10</v>
          </cell>
          <cell r="W1409" t="str">
            <v>N&lt;10</v>
          </cell>
          <cell r="X1409" t="str">
            <v>N&lt;10</v>
          </cell>
          <cell r="Y1409" t="str">
            <v>N&lt;10</v>
          </cell>
          <cell r="Z1409" t="str">
            <v>No Students</v>
          </cell>
          <cell r="AA1409" t="str">
            <v>N&lt;10</v>
          </cell>
          <cell r="AB1409" t="str">
            <v>N&lt;10</v>
          </cell>
          <cell r="AC1409" t="str">
            <v>No Students</v>
          </cell>
          <cell r="AD1409" t="str">
            <v>No Students</v>
          </cell>
          <cell r="AE1409" t="str">
            <v>No Students</v>
          </cell>
          <cell r="AF1409" t="str">
            <v>No Students</v>
          </cell>
          <cell r="AG1409">
            <v>0.60980000000000001</v>
          </cell>
        </row>
        <row r="1410">
          <cell r="C1410">
            <v>2666</v>
          </cell>
          <cell r="D1410" t="str">
            <v>Orondo Elementary and Middle School</v>
          </cell>
          <cell r="E1410">
            <v>14</v>
          </cell>
          <cell r="F1410">
            <v>0</v>
          </cell>
          <cell r="G1410">
            <v>16</v>
          </cell>
          <cell r="H1410">
            <v>6</v>
          </cell>
          <cell r="I1410">
            <v>11</v>
          </cell>
          <cell r="J1410">
            <v>17</v>
          </cell>
          <cell r="K1410">
            <v>11</v>
          </cell>
          <cell r="L1410">
            <v>13</v>
          </cell>
          <cell r="M1410">
            <v>15</v>
          </cell>
          <cell r="N1410">
            <v>16</v>
          </cell>
          <cell r="O1410">
            <v>0</v>
          </cell>
          <cell r="P1410">
            <v>0</v>
          </cell>
          <cell r="Q1410">
            <v>0</v>
          </cell>
          <cell r="R1410">
            <v>0</v>
          </cell>
          <cell r="S1410">
            <v>11</v>
          </cell>
          <cell r="T1410" t="str">
            <v>No Students</v>
          </cell>
          <cell r="U1410">
            <v>13</v>
          </cell>
          <cell r="V1410" t="str">
            <v>N&lt;10</v>
          </cell>
          <cell r="W1410" t="str">
            <v>N&lt;10</v>
          </cell>
          <cell r="X1410">
            <v>14</v>
          </cell>
          <cell r="Y1410" t="str">
            <v>N&lt;10</v>
          </cell>
          <cell r="Z1410">
            <v>12</v>
          </cell>
          <cell r="AA1410">
            <v>13</v>
          </cell>
          <cell r="AB1410">
            <v>15</v>
          </cell>
          <cell r="AC1410" t="str">
            <v>No Students</v>
          </cell>
          <cell r="AD1410" t="str">
            <v>No Students</v>
          </cell>
          <cell r="AE1410" t="str">
            <v>No Students</v>
          </cell>
          <cell r="AF1410" t="str">
            <v>No Students</v>
          </cell>
          <cell r="AG1410">
            <v>0.81510000000000005</v>
          </cell>
        </row>
        <row r="1411">
          <cell r="C1411">
            <v>2422</v>
          </cell>
          <cell r="D1411" t="str">
            <v>Oroville Elementary</v>
          </cell>
          <cell r="E1411">
            <v>35</v>
          </cell>
          <cell r="F1411">
            <v>0</v>
          </cell>
          <cell r="G1411">
            <v>39</v>
          </cell>
          <cell r="H1411">
            <v>34</v>
          </cell>
          <cell r="I1411">
            <v>37</v>
          </cell>
          <cell r="J1411">
            <v>38</v>
          </cell>
          <cell r="K1411">
            <v>39</v>
          </cell>
          <cell r="L1411">
            <v>40</v>
          </cell>
          <cell r="M1411">
            <v>0</v>
          </cell>
          <cell r="N1411">
            <v>0</v>
          </cell>
          <cell r="O1411">
            <v>0</v>
          </cell>
          <cell r="P1411">
            <v>0</v>
          </cell>
          <cell r="Q1411">
            <v>0</v>
          </cell>
          <cell r="R1411">
            <v>0</v>
          </cell>
          <cell r="S1411">
            <v>20</v>
          </cell>
          <cell r="T1411" t="str">
            <v>No Students</v>
          </cell>
          <cell r="U1411">
            <v>28</v>
          </cell>
          <cell r="V1411">
            <v>25</v>
          </cell>
          <cell r="W1411">
            <v>32</v>
          </cell>
          <cell r="X1411">
            <v>28</v>
          </cell>
          <cell r="Y1411">
            <v>29</v>
          </cell>
          <cell r="Z1411">
            <v>35</v>
          </cell>
          <cell r="AA1411" t="str">
            <v>No Students</v>
          </cell>
          <cell r="AB1411" t="str">
            <v>No Students</v>
          </cell>
          <cell r="AC1411" t="str">
            <v>No Students</v>
          </cell>
          <cell r="AD1411" t="str">
            <v>No Students</v>
          </cell>
          <cell r="AE1411" t="str">
            <v>No Students</v>
          </cell>
          <cell r="AF1411" t="str">
            <v>No Students</v>
          </cell>
          <cell r="AG1411">
            <v>0.75190000000000001</v>
          </cell>
        </row>
        <row r="1412">
          <cell r="C1412">
            <v>2706</v>
          </cell>
          <cell r="D1412" t="str">
            <v>Oroville Middle-High School</v>
          </cell>
          <cell r="E1412">
            <v>0</v>
          </cell>
          <cell r="F1412">
            <v>0</v>
          </cell>
          <cell r="G1412">
            <v>0</v>
          </cell>
          <cell r="H1412">
            <v>0</v>
          </cell>
          <cell r="I1412">
            <v>0</v>
          </cell>
          <cell r="J1412">
            <v>0</v>
          </cell>
          <cell r="K1412">
            <v>0</v>
          </cell>
          <cell r="L1412">
            <v>0</v>
          </cell>
          <cell r="M1412">
            <v>51</v>
          </cell>
          <cell r="N1412">
            <v>39</v>
          </cell>
          <cell r="O1412">
            <v>37</v>
          </cell>
          <cell r="P1412">
            <v>42</v>
          </cell>
          <cell r="Q1412">
            <v>43</v>
          </cell>
          <cell r="R1412">
            <v>42</v>
          </cell>
          <cell r="S1412" t="str">
            <v>No Students</v>
          </cell>
          <cell r="T1412" t="str">
            <v>No Students</v>
          </cell>
          <cell r="U1412" t="str">
            <v>No Students</v>
          </cell>
          <cell r="V1412" t="str">
            <v>No Students</v>
          </cell>
          <cell r="W1412" t="str">
            <v>No Students</v>
          </cell>
          <cell r="X1412" t="str">
            <v>No Students</v>
          </cell>
          <cell r="Y1412" t="str">
            <v>No Students</v>
          </cell>
          <cell r="Z1412" t="str">
            <v>No Students</v>
          </cell>
          <cell r="AA1412">
            <v>41</v>
          </cell>
          <cell r="AB1412">
            <v>26</v>
          </cell>
          <cell r="AC1412">
            <v>28</v>
          </cell>
          <cell r="AD1412">
            <v>34</v>
          </cell>
          <cell r="AE1412">
            <v>26</v>
          </cell>
          <cell r="AF1412">
            <v>26</v>
          </cell>
          <cell r="AG1412">
            <v>0.71260000000000001</v>
          </cell>
        </row>
        <row r="1413">
          <cell r="C1413">
            <v>5656</v>
          </cell>
          <cell r="D1413" t="str">
            <v>Orting Elementary Online Academy</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t="str">
            <v>No Students</v>
          </cell>
          <cell r="T1413" t="str">
            <v>No Students</v>
          </cell>
          <cell r="U1413" t="str">
            <v>No Students</v>
          </cell>
          <cell r="V1413" t="str">
            <v>No Students</v>
          </cell>
          <cell r="W1413" t="str">
            <v>No Students</v>
          </cell>
          <cell r="X1413" t="str">
            <v>No Students</v>
          </cell>
          <cell r="Y1413" t="str">
            <v>No Students</v>
          </cell>
          <cell r="Z1413" t="str">
            <v>No Students</v>
          </cell>
          <cell r="AA1413" t="str">
            <v>No Students</v>
          </cell>
          <cell r="AB1413" t="str">
            <v>No Students</v>
          </cell>
          <cell r="AC1413" t="str">
            <v>No Students</v>
          </cell>
          <cell r="AD1413" t="str">
            <v>No Students</v>
          </cell>
          <cell r="AE1413" t="str">
            <v>No Students</v>
          </cell>
          <cell r="AF1413" t="str">
            <v>No Students</v>
          </cell>
          <cell r="AG1413" t="str">
            <v>No % for 23-24</v>
          </cell>
        </row>
        <row r="1414">
          <cell r="C1414">
            <v>2942</v>
          </cell>
          <cell r="D1414" t="str">
            <v>Orting High School</v>
          </cell>
          <cell r="E1414">
            <v>0</v>
          </cell>
          <cell r="F1414">
            <v>0</v>
          </cell>
          <cell r="G1414">
            <v>0</v>
          </cell>
          <cell r="H1414">
            <v>0</v>
          </cell>
          <cell r="I1414">
            <v>0</v>
          </cell>
          <cell r="J1414">
            <v>0</v>
          </cell>
          <cell r="K1414">
            <v>0</v>
          </cell>
          <cell r="L1414">
            <v>0</v>
          </cell>
          <cell r="M1414">
            <v>0</v>
          </cell>
          <cell r="N1414">
            <v>0</v>
          </cell>
          <cell r="O1414">
            <v>246</v>
          </cell>
          <cell r="P1414">
            <v>226</v>
          </cell>
          <cell r="Q1414">
            <v>235</v>
          </cell>
          <cell r="R1414">
            <v>192</v>
          </cell>
          <cell r="S1414" t="str">
            <v>No Students</v>
          </cell>
          <cell r="T1414" t="str">
            <v>No Students</v>
          </cell>
          <cell r="U1414" t="str">
            <v>No Students</v>
          </cell>
          <cell r="V1414" t="str">
            <v>No Students</v>
          </cell>
          <cell r="W1414" t="str">
            <v>No Students</v>
          </cell>
          <cell r="X1414" t="str">
            <v>No Students</v>
          </cell>
          <cell r="Y1414" t="str">
            <v>No Students</v>
          </cell>
          <cell r="Z1414" t="str">
            <v>No Students</v>
          </cell>
          <cell r="AA1414" t="str">
            <v>No Students</v>
          </cell>
          <cell r="AB1414" t="str">
            <v>No Students</v>
          </cell>
          <cell r="AC1414">
            <v>82</v>
          </cell>
          <cell r="AD1414">
            <v>69</v>
          </cell>
          <cell r="AE1414">
            <v>58</v>
          </cell>
          <cell r="AF1414">
            <v>42</v>
          </cell>
          <cell r="AG1414">
            <v>0.2792</v>
          </cell>
        </row>
        <row r="1415">
          <cell r="C1415">
            <v>4262</v>
          </cell>
          <cell r="D1415" t="str">
            <v>Orting Middle School</v>
          </cell>
          <cell r="E1415">
            <v>0</v>
          </cell>
          <cell r="F1415">
            <v>0</v>
          </cell>
          <cell r="G1415">
            <v>0</v>
          </cell>
          <cell r="H1415">
            <v>0</v>
          </cell>
          <cell r="I1415">
            <v>0</v>
          </cell>
          <cell r="J1415">
            <v>0</v>
          </cell>
          <cell r="K1415">
            <v>0</v>
          </cell>
          <cell r="L1415">
            <v>204</v>
          </cell>
          <cell r="M1415">
            <v>211</v>
          </cell>
          <cell r="N1415">
            <v>226</v>
          </cell>
          <cell r="O1415">
            <v>0</v>
          </cell>
          <cell r="P1415">
            <v>0</v>
          </cell>
          <cell r="Q1415">
            <v>0</v>
          </cell>
          <cell r="R1415">
            <v>0</v>
          </cell>
          <cell r="S1415" t="str">
            <v>No Students</v>
          </cell>
          <cell r="T1415" t="str">
            <v>No Students</v>
          </cell>
          <cell r="U1415" t="str">
            <v>No Students</v>
          </cell>
          <cell r="V1415" t="str">
            <v>No Students</v>
          </cell>
          <cell r="W1415" t="str">
            <v>No Students</v>
          </cell>
          <cell r="X1415" t="str">
            <v>No Students</v>
          </cell>
          <cell r="Y1415" t="str">
            <v>No Students</v>
          </cell>
          <cell r="Z1415">
            <v>74</v>
          </cell>
          <cell r="AA1415">
            <v>73</v>
          </cell>
          <cell r="AB1415">
            <v>73</v>
          </cell>
          <cell r="AC1415" t="str">
            <v>No Students</v>
          </cell>
          <cell r="AD1415" t="str">
            <v>No Students</v>
          </cell>
          <cell r="AE1415" t="str">
            <v>No Students</v>
          </cell>
          <cell r="AF1415" t="str">
            <v>No Students</v>
          </cell>
          <cell r="AG1415">
            <v>0.34320000000000001</v>
          </cell>
        </row>
        <row r="1416">
          <cell r="C1416">
            <v>2360</v>
          </cell>
          <cell r="D1416" t="str">
            <v>Orting Primary School</v>
          </cell>
          <cell r="E1416">
            <v>131</v>
          </cell>
          <cell r="F1416">
            <v>0</v>
          </cell>
          <cell r="G1416">
            <v>148</v>
          </cell>
          <cell r="H1416">
            <v>124</v>
          </cell>
          <cell r="I1416">
            <v>139</v>
          </cell>
          <cell r="J1416">
            <v>0</v>
          </cell>
          <cell r="K1416">
            <v>0</v>
          </cell>
          <cell r="L1416">
            <v>0</v>
          </cell>
          <cell r="M1416">
            <v>0</v>
          </cell>
          <cell r="N1416">
            <v>0</v>
          </cell>
          <cell r="O1416">
            <v>0</v>
          </cell>
          <cell r="P1416">
            <v>0</v>
          </cell>
          <cell r="Q1416">
            <v>0</v>
          </cell>
          <cell r="R1416">
            <v>0</v>
          </cell>
          <cell r="S1416">
            <v>23</v>
          </cell>
          <cell r="T1416" t="str">
            <v>No Students</v>
          </cell>
          <cell r="U1416">
            <v>50</v>
          </cell>
          <cell r="V1416">
            <v>47</v>
          </cell>
          <cell r="W1416">
            <v>40</v>
          </cell>
          <cell r="X1416" t="str">
            <v>No Students</v>
          </cell>
          <cell r="Y1416" t="str">
            <v>No Students</v>
          </cell>
          <cell r="Z1416" t="str">
            <v>No Students</v>
          </cell>
          <cell r="AA1416" t="str">
            <v>No Students</v>
          </cell>
          <cell r="AB1416" t="str">
            <v>No Students</v>
          </cell>
          <cell r="AC1416" t="str">
            <v>No Students</v>
          </cell>
          <cell r="AD1416" t="str">
            <v>No Students</v>
          </cell>
          <cell r="AE1416" t="str">
            <v>No Students</v>
          </cell>
          <cell r="AF1416" t="str">
            <v>No Students</v>
          </cell>
          <cell r="AG1416">
            <v>0.29520000000000002</v>
          </cell>
        </row>
        <row r="1417">
          <cell r="C1417">
            <v>5657</v>
          </cell>
          <cell r="D1417" t="str">
            <v>Orting Secondary Online Academy</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t="str">
            <v>No Students</v>
          </cell>
          <cell r="T1417" t="str">
            <v>No Students</v>
          </cell>
          <cell r="U1417" t="str">
            <v>No Students</v>
          </cell>
          <cell r="V1417" t="str">
            <v>No Students</v>
          </cell>
          <cell r="W1417" t="str">
            <v>No Students</v>
          </cell>
          <cell r="X1417" t="str">
            <v>No Students</v>
          </cell>
          <cell r="Y1417" t="str">
            <v>No Students</v>
          </cell>
          <cell r="Z1417" t="str">
            <v>No Students</v>
          </cell>
          <cell r="AA1417" t="str">
            <v>No Students</v>
          </cell>
          <cell r="AB1417" t="str">
            <v>No Students</v>
          </cell>
          <cell r="AC1417" t="str">
            <v>No Students</v>
          </cell>
          <cell r="AD1417" t="str">
            <v>No Students</v>
          </cell>
          <cell r="AE1417" t="str">
            <v>No Students</v>
          </cell>
          <cell r="AF1417" t="str">
            <v>No Students</v>
          </cell>
          <cell r="AG1417" t="str">
            <v>No % for 23-24</v>
          </cell>
        </row>
        <row r="1418">
          <cell r="C1418">
            <v>5011</v>
          </cell>
          <cell r="D1418" t="str">
            <v>Orting Special Education</v>
          </cell>
          <cell r="E1418">
            <v>3</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cell r="S1418" t="str">
            <v>N&lt;10</v>
          </cell>
          <cell r="T1418" t="str">
            <v>No Students</v>
          </cell>
          <cell r="U1418" t="str">
            <v>No Students</v>
          </cell>
          <cell r="V1418" t="str">
            <v>No Students</v>
          </cell>
          <cell r="W1418" t="str">
            <v>No Students</v>
          </cell>
          <cell r="X1418" t="str">
            <v>No Students</v>
          </cell>
          <cell r="Y1418" t="str">
            <v>No Students</v>
          </cell>
          <cell r="Z1418" t="str">
            <v>No Students</v>
          </cell>
          <cell r="AA1418" t="str">
            <v>No Students</v>
          </cell>
          <cell r="AB1418" t="str">
            <v>No Students</v>
          </cell>
          <cell r="AC1418" t="str">
            <v>No Students</v>
          </cell>
          <cell r="AD1418" t="str">
            <v>No Students</v>
          </cell>
          <cell r="AE1418" t="str">
            <v>No Students</v>
          </cell>
          <cell r="AF1418" t="str">
            <v>No Students</v>
          </cell>
          <cell r="AG1418">
            <v>0.33329999999999999</v>
          </cell>
        </row>
        <row r="1419">
          <cell r="C1419">
            <v>4547</v>
          </cell>
          <cell r="D1419" t="str">
            <v>Ptarmigan Ridge Elementary School</v>
          </cell>
          <cell r="E1419">
            <v>67</v>
          </cell>
          <cell r="F1419">
            <v>0</v>
          </cell>
          <cell r="G1419">
            <v>74</v>
          </cell>
          <cell r="H1419">
            <v>67</v>
          </cell>
          <cell r="I1419">
            <v>70</v>
          </cell>
          <cell r="J1419">
            <v>183</v>
          </cell>
          <cell r="K1419">
            <v>206</v>
          </cell>
          <cell r="L1419">
            <v>0</v>
          </cell>
          <cell r="M1419">
            <v>0</v>
          </cell>
          <cell r="N1419">
            <v>0</v>
          </cell>
          <cell r="O1419">
            <v>0</v>
          </cell>
          <cell r="P1419">
            <v>0</v>
          </cell>
          <cell r="Q1419">
            <v>0</v>
          </cell>
          <cell r="R1419">
            <v>0</v>
          </cell>
          <cell r="S1419">
            <v>16</v>
          </cell>
          <cell r="T1419" t="str">
            <v>No Students</v>
          </cell>
          <cell r="U1419">
            <v>19</v>
          </cell>
          <cell r="V1419">
            <v>21</v>
          </cell>
          <cell r="W1419">
            <v>24</v>
          </cell>
          <cell r="X1419">
            <v>61</v>
          </cell>
          <cell r="Y1419">
            <v>78</v>
          </cell>
          <cell r="Z1419" t="str">
            <v>No Students</v>
          </cell>
          <cell r="AA1419" t="str">
            <v>No Students</v>
          </cell>
          <cell r="AB1419" t="str">
            <v>No Students</v>
          </cell>
          <cell r="AC1419" t="str">
            <v>No Students</v>
          </cell>
          <cell r="AD1419" t="str">
            <v>No Students</v>
          </cell>
          <cell r="AE1419" t="str">
            <v>No Students</v>
          </cell>
          <cell r="AF1419" t="str">
            <v>No Students</v>
          </cell>
          <cell r="AG1419">
            <v>0.32829999999999998</v>
          </cell>
        </row>
        <row r="1420">
          <cell r="C1420">
            <v>5367</v>
          </cell>
          <cell r="D1420" t="str">
            <v>Desert Oasis High School</v>
          </cell>
          <cell r="E1420">
            <v>0</v>
          </cell>
          <cell r="F1420">
            <v>0</v>
          </cell>
          <cell r="G1420">
            <v>0</v>
          </cell>
          <cell r="H1420">
            <v>0</v>
          </cell>
          <cell r="I1420">
            <v>0</v>
          </cell>
          <cell r="J1420">
            <v>0</v>
          </cell>
          <cell r="K1420">
            <v>0</v>
          </cell>
          <cell r="L1420">
            <v>0</v>
          </cell>
          <cell r="M1420">
            <v>0</v>
          </cell>
          <cell r="N1420">
            <v>0</v>
          </cell>
          <cell r="O1420">
            <v>2</v>
          </cell>
          <cell r="P1420">
            <v>20</v>
          </cell>
          <cell r="Q1420">
            <v>36</v>
          </cell>
          <cell r="R1420">
            <v>43</v>
          </cell>
          <cell r="S1420" t="str">
            <v>No Students</v>
          </cell>
          <cell r="T1420" t="str">
            <v>No Students</v>
          </cell>
          <cell r="U1420" t="str">
            <v>No Students</v>
          </cell>
          <cell r="V1420" t="str">
            <v>No Students</v>
          </cell>
          <cell r="W1420" t="str">
            <v>No Students</v>
          </cell>
          <cell r="X1420" t="str">
            <v>No Students</v>
          </cell>
          <cell r="Y1420" t="str">
            <v>No Students</v>
          </cell>
          <cell r="Z1420" t="str">
            <v>No Students</v>
          </cell>
          <cell r="AA1420" t="str">
            <v>No Students</v>
          </cell>
          <cell r="AB1420" t="str">
            <v>No Students</v>
          </cell>
          <cell r="AC1420" t="str">
            <v>N&lt;10</v>
          </cell>
          <cell r="AD1420">
            <v>18</v>
          </cell>
          <cell r="AE1420">
            <v>31</v>
          </cell>
          <cell r="AF1420">
            <v>39</v>
          </cell>
          <cell r="AG1420">
            <v>0.8911</v>
          </cell>
        </row>
        <row r="1421">
          <cell r="C1421">
            <v>5528</v>
          </cell>
          <cell r="D1421" t="str">
            <v>Early Childhood Center</v>
          </cell>
          <cell r="E1421">
            <v>21</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16</v>
          </cell>
          <cell r="T1421" t="str">
            <v>No Students</v>
          </cell>
          <cell r="U1421" t="str">
            <v>No Students</v>
          </cell>
          <cell r="V1421" t="str">
            <v>No Students</v>
          </cell>
          <cell r="W1421" t="str">
            <v>No Students</v>
          </cell>
          <cell r="X1421" t="str">
            <v>No Students</v>
          </cell>
          <cell r="Y1421" t="str">
            <v>No Students</v>
          </cell>
          <cell r="Z1421" t="str">
            <v>No Students</v>
          </cell>
          <cell r="AA1421" t="str">
            <v>No Students</v>
          </cell>
          <cell r="AB1421" t="str">
            <v>No Students</v>
          </cell>
          <cell r="AC1421" t="str">
            <v>No Students</v>
          </cell>
          <cell r="AD1421" t="str">
            <v>No Students</v>
          </cell>
          <cell r="AE1421" t="str">
            <v>No Students</v>
          </cell>
          <cell r="AF1421" t="str">
            <v>No Students</v>
          </cell>
          <cell r="AG1421">
            <v>0.76190000000000002</v>
          </cell>
        </row>
        <row r="1422">
          <cell r="C1422">
            <v>2961</v>
          </cell>
          <cell r="D1422" t="str">
            <v>Hiawatha Elementary School</v>
          </cell>
          <cell r="E1422">
            <v>100</v>
          </cell>
          <cell r="F1422">
            <v>0</v>
          </cell>
          <cell r="G1422">
            <v>80</v>
          </cell>
          <cell r="H1422">
            <v>75</v>
          </cell>
          <cell r="I1422">
            <v>83</v>
          </cell>
          <cell r="J1422">
            <v>86</v>
          </cell>
          <cell r="K1422">
            <v>84</v>
          </cell>
          <cell r="L1422">
            <v>97</v>
          </cell>
          <cell r="M1422">
            <v>0</v>
          </cell>
          <cell r="N1422">
            <v>0</v>
          </cell>
          <cell r="O1422">
            <v>0</v>
          </cell>
          <cell r="P1422">
            <v>0</v>
          </cell>
          <cell r="Q1422">
            <v>0</v>
          </cell>
          <cell r="R1422">
            <v>0</v>
          </cell>
          <cell r="S1422">
            <v>79</v>
          </cell>
          <cell r="T1422" t="str">
            <v>No Students</v>
          </cell>
          <cell r="U1422">
            <v>62</v>
          </cell>
          <cell r="V1422">
            <v>61</v>
          </cell>
          <cell r="W1422">
            <v>69</v>
          </cell>
          <cell r="X1422">
            <v>75</v>
          </cell>
          <cell r="Y1422">
            <v>69</v>
          </cell>
          <cell r="Z1422">
            <v>77</v>
          </cell>
          <cell r="AA1422" t="str">
            <v>No Students</v>
          </cell>
          <cell r="AB1422" t="str">
            <v>No Students</v>
          </cell>
          <cell r="AC1422" t="str">
            <v>No Students</v>
          </cell>
          <cell r="AD1422" t="str">
            <v>No Students</v>
          </cell>
          <cell r="AE1422" t="str">
            <v>No Students</v>
          </cell>
          <cell r="AF1422" t="str">
            <v>No Students</v>
          </cell>
          <cell r="AG1422">
            <v>0.81320000000000003</v>
          </cell>
        </row>
        <row r="1423">
          <cell r="C1423">
            <v>2902</v>
          </cell>
          <cell r="D1423" t="str">
            <v>Lutacaga Elementary</v>
          </cell>
          <cell r="E1423">
            <v>85</v>
          </cell>
          <cell r="F1423">
            <v>0</v>
          </cell>
          <cell r="G1423">
            <v>77</v>
          </cell>
          <cell r="H1423">
            <v>74</v>
          </cell>
          <cell r="I1423">
            <v>78</v>
          </cell>
          <cell r="J1423">
            <v>84</v>
          </cell>
          <cell r="K1423">
            <v>84</v>
          </cell>
          <cell r="L1423">
            <v>92</v>
          </cell>
          <cell r="M1423">
            <v>0</v>
          </cell>
          <cell r="N1423">
            <v>0</v>
          </cell>
          <cell r="O1423">
            <v>0</v>
          </cell>
          <cell r="P1423">
            <v>0</v>
          </cell>
          <cell r="Q1423">
            <v>0</v>
          </cell>
          <cell r="R1423">
            <v>0</v>
          </cell>
          <cell r="S1423">
            <v>70</v>
          </cell>
          <cell r="T1423" t="str">
            <v>No Students</v>
          </cell>
          <cell r="U1423">
            <v>56</v>
          </cell>
          <cell r="V1423">
            <v>63</v>
          </cell>
          <cell r="W1423">
            <v>61</v>
          </cell>
          <cell r="X1423">
            <v>77</v>
          </cell>
          <cell r="Y1423">
            <v>71</v>
          </cell>
          <cell r="Z1423">
            <v>73</v>
          </cell>
          <cell r="AA1423" t="str">
            <v>No Students</v>
          </cell>
          <cell r="AB1423" t="str">
            <v>No Students</v>
          </cell>
          <cell r="AC1423" t="str">
            <v>No Students</v>
          </cell>
          <cell r="AD1423" t="str">
            <v>No Students</v>
          </cell>
          <cell r="AE1423" t="str">
            <v>No Students</v>
          </cell>
          <cell r="AF1423" t="str">
            <v>No Students</v>
          </cell>
          <cell r="AG1423">
            <v>0.8206</v>
          </cell>
        </row>
        <row r="1424">
          <cell r="C1424">
            <v>3471</v>
          </cell>
          <cell r="D1424" t="str">
            <v>McFarland Middle School</v>
          </cell>
          <cell r="E1424">
            <v>0</v>
          </cell>
          <cell r="F1424">
            <v>0</v>
          </cell>
          <cell r="G1424">
            <v>0</v>
          </cell>
          <cell r="H1424">
            <v>0</v>
          </cell>
          <cell r="I1424">
            <v>0</v>
          </cell>
          <cell r="J1424">
            <v>0</v>
          </cell>
          <cell r="K1424">
            <v>0</v>
          </cell>
          <cell r="L1424">
            <v>0</v>
          </cell>
          <cell r="M1424">
            <v>375</v>
          </cell>
          <cell r="N1424">
            <v>348</v>
          </cell>
          <cell r="O1424">
            <v>2</v>
          </cell>
          <cell r="P1424">
            <v>0</v>
          </cell>
          <cell r="Q1424">
            <v>0</v>
          </cell>
          <cell r="R1424">
            <v>0</v>
          </cell>
          <cell r="S1424" t="str">
            <v>No Students</v>
          </cell>
          <cell r="T1424" t="str">
            <v>No Students</v>
          </cell>
          <cell r="U1424" t="str">
            <v>No Students</v>
          </cell>
          <cell r="V1424" t="str">
            <v>No Students</v>
          </cell>
          <cell r="W1424" t="str">
            <v>No Students</v>
          </cell>
          <cell r="X1424" t="str">
            <v>No Students</v>
          </cell>
          <cell r="Y1424" t="str">
            <v>No Students</v>
          </cell>
          <cell r="Z1424" t="str">
            <v>No Students</v>
          </cell>
          <cell r="AA1424">
            <v>325</v>
          </cell>
          <cell r="AB1424">
            <v>282</v>
          </cell>
          <cell r="AC1424" t="str">
            <v>N&lt;10</v>
          </cell>
          <cell r="AD1424" t="str">
            <v>No Students</v>
          </cell>
          <cell r="AE1424" t="str">
            <v>No Students</v>
          </cell>
          <cell r="AF1424" t="str">
            <v>No Students</v>
          </cell>
          <cell r="AG1424">
            <v>0.84</v>
          </cell>
        </row>
        <row r="1425">
          <cell r="C1425">
            <v>5634</v>
          </cell>
          <cell r="D1425" t="str">
            <v>Open Door Re-Engagement</v>
          </cell>
          <cell r="E1425">
            <v>0</v>
          </cell>
          <cell r="F1425">
            <v>0</v>
          </cell>
          <cell r="G1425">
            <v>0</v>
          </cell>
          <cell r="H1425">
            <v>0</v>
          </cell>
          <cell r="I1425">
            <v>0</v>
          </cell>
          <cell r="J1425">
            <v>0</v>
          </cell>
          <cell r="K1425">
            <v>0</v>
          </cell>
          <cell r="L1425">
            <v>0</v>
          </cell>
          <cell r="M1425">
            <v>0</v>
          </cell>
          <cell r="N1425">
            <v>0</v>
          </cell>
          <cell r="O1425">
            <v>0</v>
          </cell>
          <cell r="P1425">
            <v>0</v>
          </cell>
          <cell r="Q1425">
            <v>5</v>
          </cell>
          <cell r="R1425">
            <v>18</v>
          </cell>
          <cell r="S1425" t="str">
            <v>No Students</v>
          </cell>
          <cell r="T1425" t="str">
            <v>No Students</v>
          </cell>
          <cell r="U1425" t="str">
            <v>No Students</v>
          </cell>
          <cell r="V1425" t="str">
            <v>No Students</v>
          </cell>
          <cell r="W1425" t="str">
            <v>No Students</v>
          </cell>
          <cell r="X1425" t="str">
            <v>No Students</v>
          </cell>
          <cell r="Y1425" t="str">
            <v>No Students</v>
          </cell>
          <cell r="Z1425" t="str">
            <v>No Students</v>
          </cell>
          <cell r="AA1425" t="str">
            <v>No Students</v>
          </cell>
          <cell r="AB1425" t="str">
            <v>No Students</v>
          </cell>
          <cell r="AC1425" t="str">
            <v>No Students</v>
          </cell>
          <cell r="AD1425" t="str">
            <v>No Students</v>
          </cell>
          <cell r="AE1425" t="str">
            <v>N&lt;10</v>
          </cell>
          <cell r="AF1425">
            <v>16</v>
          </cell>
          <cell r="AG1425">
            <v>0.82609999999999995</v>
          </cell>
        </row>
        <row r="1426">
          <cell r="C1426">
            <v>3015</v>
          </cell>
          <cell r="D1426" t="str">
            <v>Othello High School</v>
          </cell>
          <cell r="E1426">
            <v>0</v>
          </cell>
          <cell r="F1426">
            <v>0</v>
          </cell>
          <cell r="G1426">
            <v>0</v>
          </cell>
          <cell r="H1426">
            <v>0</v>
          </cell>
          <cell r="I1426">
            <v>0</v>
          </cell>
          <cell r="J1426">
            <v>0</v>
          </cell>
          <cell r="K1426">
            <v>0</v>
          </cell>
          <cell r="L1426">
            <v>0</v>
          </cell>
          <cell r="M1426">
            <v>0</v>
          </cell>
          <cell r="N1426">
            <v>0</v>
          </cell>
          <cell r="O1426">
            <v>388</v>
          </cell>
          <cell r="P1426">
            <v>349</v>
          </cell>
          <cell r="Q1426">
            <v>311</v>
          </cell>
          <cell r="R1426">
            <v>291</v>
          </cell>
          <cell r="S1426" t="str">
            <v>No Students</v>
          </cell>
          <cell r="T1426" t="str">
            <v>No Students</v>
          </cell>
          <cell r="U1426" t="str">
            <v>No Students</v>
          </cell>
          <cell r="V1426" t="str">
            <v>No Students</v>
          </cell>
          <cell r="W1426" t="str">
            <v>No Students</v>
          </cell>
          <cell r="X1426" t="str">
            <v>No Students</v>
          </cell>
          <cell r="Y1426" t="str">
            <v>No Students</v>
          </cell>
          <cell r="Z1426" t="str">
            <v>No Students</v>
          </cell>
          <cell r="AA1426" t="str">
            <v>No Students</v>
          </cell>
          <cell r="AB1426" t="str">
            <v>No Students</v>
          </cell>
          <cell r="AC1426">
            <v>343</v>
          </cell>
          <cell r="AD1426">
            <v>281</v>
          </cell>
          <cell r="AE1426">
            <v>239</v>
          </cell>
          <cell r="AF1426">
            <v>221</v>
          </cell>
          <cell r="AG1426">
            <v>0.80959999999999999</v>
          </cell>
        </row>
        <row r="1427">
          <cell r="C1427">
            <v>3730</v>
          </cell>
          <cell r="D1427" t="str">
            <v>Scootney Springs Elementary</v>
          </cell>
          <cell r="E1427">
            <v>98</v>
          </cell>
          <cell r="F1427">
            <v>0</v>
          </cell>
          <cell r="G1427">
            <v>80</v>
          </cell>
          <cell r="H1427">
            <v>77</v>
          </cell>
          <cell r="I1427">
            <v>92</v>
          </cell>
          <cell r="J1427">
            <v>91</v>
          </cell>
          <cell r="K1427">
            <v>81</v>
          </cell>
          <cell r="L1427">
            <v>97</v>
          </cell>
          <cell r="M1427">
            <v>0</v>
          </cell>
          <cell r="N1427">
            <v>0</v>
          </cell>
          <cell r="O1427">
            <v>0</v>
          </cell>
          <cell r="P1427">
            <v>0</v>
          </cell>
          <cell r="Q1427">
            <v>0</v>
          </cell>
          <cell r="R1427">
            <v>0</v>
          </cell>
          <cell r="S1427">
            <v>72</v>
          </cell>
          <cell r="T1427" t="str">
            <v>No Students</v>
          </cell>
          <cell r="U1427">
            <v>62</v>
          </cell>
          <cell r="V1427">
            <v>66</v>
          </cell>
          <cell r="W1427">
            <v>69</v>
          </cell>
          <cell r="X1427">
            <v>80</v>
          </cell>
          <cell r="Y1427">
            <v>66</v>
          </cell>
          <cell r="Z1427">
            <v>73</v>
          </cell>
          <cell r="AA1427" t="str">
            <v>No Students</v>
          </cell>
          <cell r="AB1427" t="str">
            <v>No Students</v>
          </cell>
          <cell r="AC1427" t="str">
            <v>No Students</v>
          </cell>
          <cell r="AD1427" t="str">
            <v>No Students</v>
          </cell>
          <cell r="AE1427" t="str">
            <v>No Students</v>
          </cell>
          <cell r="AF1427" t="str">
            <v>No Students</v>
          </cell>
          <cell r="AG1427">
            <v>0.79220000000000002</v>
          </cell>
        </row>
        <row r="1428">
          <cell r="C1428">
            <v>5285</v>
          </cell>
          <cell r="D1428" t="str">
            <v>Wahitis Elementary School</v>
          </cell>
          <cell r="E1428">
            <v>84</v>
          </cell>
          <cell r="F1428">
            <v>0</v>
          </cell>
          <cell r="G1428">
            <v>79</v>
          </cell>
          <cell r="H1428">
            <v>75</v>
          </cell>
          <cell r="I1428">
            <v>82</v>
          </cell>
          <cell r="J1428">
            <v>84</v>
          </cell>
          <cell r="K1428">
            <v>85</v>
          </cell>
          <cell r="L1428">
            <v>94</v>
          </cell>
          <cell r="M1428">
            <v>0</v>
          </cell>
          <cell r="N1428">
            <v>0</v>
          </cell>
          <cell r="O1428">
            <v>0</v>
          </cell>
          <cell r="P1428">
            <v>0</v>
          </cell>
          <cell r="Q1428">
            <v>0</v>
          </cell>
          <cell r="R1428">
            <v>0</v>
          </cell>
          <cell r="S1428">
            <v>70</v>
          </cell>
          <cell r="T1428" t="str">
            <v>No Students</v>
          </cell>
          <cell r="U1428">
            <v>55</v>
          </cell>
          <cell r="V1428">
            <v>55</v>
          </cell>
          <cell r="W1428">
            <v>68</v>
          </cell>
          <cell r="X1428">
            <v>73</v>
          </cell>
          <cell r="Y1428">
            <v>72</v>
          </cell>
          <cell r="Z1428">
            <v>82</v>
          </cell>
          <cell r="AA1428" t="str">
            <v>No Students</v>
          </cell>
          <cell r="AB1428" t="str">
            <v>No Students</v>
          </cell>
          <cell r="AC1428" t="str">
            <v>No Students</v>
          </cell>
          <cell r="AD1428" t="str">
            <v>No Students</v>
          </cell>
          <cell r="AE1428" t="str">
            <v>No Students</v>
          </cell>
          <cell r="AF1428" t="str">
            <v>No Students</v>
          </cell>
          <cell r="AG1428">
            <v>0.81479999999999997</v>
          </cell>
        </row>
        <row r="1429">
          <cell r="C1429">
            <v>2502</v>
          </cell>
          <cell r="D1429" t="str">
            <v>Palisades Elementary School</v>
          </cell>
          <cell r="E1429">
            <v>9</v>
          </cell>
          <cell r="F1429">
            <v>0</v>
          </cell>
          <cell r="G1429">
            <v>3</v>
          </cell>
          <cell r="H1429">
            <v>4</v>
          </cell>
          <cell r="I1429">
            <v>3</v>
          </cell>
          <cell r="J1429">
            <v>3</v>
          </cell>
          <cell r="K1429">
            <v>1</v>
          </cell>
          <cell r="L1429">
            <v>3</v>
          </cell>
          <cell r="M1429">
            <v>0</v>
          </cell>
          <cell r="N1429">
            <v>0</v>
          </cell>
          <cell r="O1429">
            <v>0</v>
          </cell>
          <cell r="P1429">
            <v>0</v>
          </cell>
          <cell r="Q1429">
            <v>0</v>
          </cell>
          <cell r="R1429">
            <v>0</v>
          </cell>
          <cell r="S1429" t="str">
            <v>N&lt;10</v>
          </cell>
          <cell r="T1429" t="str">
            <v>No Students</v>
          </cell>
          <cell r="U1429" t="str">
            <v>N&lt;10</v>
          </cell>
          <cell r="V1429" t="str">
            <v>N&lt;10</v>
          </cell>
          <cell r="W1429" t="str">
            <v>N&lt;10</v>
          </cell>
          <cell r="X1429" t="str">
            <v>N&lt;10</v>
          </cell>
          <cell r="Y1429" t="str">
            <v>N&lt;10</v>
          </cell>
          <cell r="Z1429" t="str">
            <v>N&lt;10</v>
          </cell>
          <cell r="AA1429" t="str">
            <v>No Students</v>
          </cell>
          <cell r="AB1429" t="str">
            <v>No Students</v>
          </cell>
          <cell r="AC1429" t="str">
            <v>No Students</v>
          </cell>
          <cell r="AD1429" t="str">
            <v>No Students</v>
          </cell>
          <cell r="AE1429" t="str">
            <v>No Students</v>
          </cell>
          <cell r="AF1429" t="str">
            <v>No Students</v>
          </cell>
          <cell r="AG1429">
            <v>0.53849999999999998</v>
          </cell>
        </row>
        <row r="1430">
          <cell r="C1430">
            <v>1961</v>
          </cell>
          <cell r="D1430" t="str">
            <v>Palouse at Garfield Middle School</v>
          </cell>
          <cell r="E1430">
            <v>0</v>
          </cell>
          <cell r="F1430">
            <v>0</v>
          </cell>
          <cell r="G1430">
            <v>0</v>
          </cell>
          <cell r="H1430">
            <v>0</v>
          </cell>
          <cell r="I1430">
            <v>0</v>
          </cell>
          <cell r="J1430">
            <v>0</v>
          </cell>
          <cell r="K1430">
            <v>0</v>
          </cell>
          <cell r="L1430">
            <v>10</v>
          </cell>
          <cell r="M1430">
            <v>13</v>
          </cell>
          <cell r="N1430">
            <v>7</v>
          </cell>
          <cell r="O1430">
            <v>0</v>
          </cell>
          <cell r="P1430">
            <v>0</v>
          </cell>
          <cell r="Q1430">
            <v>0</v>
          </cell>
          <cell r="R1430">
            <v>0</v>
          </cell>
          <cell r="S1430" t="str">
            <v>No Students</v>
          </cell>
          <cell r="T1430" t="str">
            <v>No Students</v>
          </cell>
          <cell r="U1430" t="str">
            <v>No Students</v>
          </cell>
          <cell r="V1430" t="str">
            <v>No Students</v>
          </cell>
          <cell r="W1430" t="str">
            <v>No Students</v>
          </cell>
          <cell r="X1430" t="str">
            <v>No Students</v>
          </cell>
          <cell r="Y1430" t="str">
            <v>No Students</v>
          </cell>
          <cell r="Z1430" t="str">
            <v>N&lt;10</v>
          </cell>
          <cell r="AA1430" t="str">
            <v>N&lt;10</v>
          </cell>
          <cell r="AB1430" t="str">
            <v>N&lt;10</v>
          </cell>
          <cell r="AC1430" t="str">
            <v>No Students</v>
          </cell>
          <cell r="AD1430" t="str">
            <v>No Students</v>
          </cell>
          <cell r="AE1430" t="str">
            <v>No Students</v>
          </cell>
          <cell r="AF1430" t="str">
            <v>No Students</v>
          </cell>
          <cell r="AG1430">
            <v>0.3</v>
          </cell>
        </row>
        <row r="1431">
          <cell r="C1431">
            <v>2622</v>
          </cell>
          <cell r="D1431" t="str">
            <v>Palouse Elementary</v>
          </cell>
          <cell r="E1431">
            <v>17</v>
          </cell>
          <cell r="F1431">
            <v>2</v>
          </cell>
          <cell r="G1431">
            <v>11</v>
          </cell>
          <cell r="H1431">
            <v>8</v>
          </cell>
          <cell r="I1431">
            <v>15</v>
          </cell>
          <cell r="J1431">
            <v>12</v>
          </cell>
          <cell r="K1431">
            <v>10</v>
          </cell>
          <cell r="L1431">
            <v>0</v>
          </cell>
          <cell r="M1431">
            <v>0</v>
          </cell>
          <cell r="N1431">
            <v>0</v>
          </cell>
          <cell r="O1431">
            <v>0</v>
          </cell>
          <cell r="P1431">
            <v>0</v>
          </cell>
          <cell r="Q1431">
            <v>0</v>
          </cell>
          <cell r="R1431">
            <v>0</v>
          </cell>
          <cell r="S1431" t="str">
            <v>N&lt;10</v>
          </cell>
          <cell r="T1431" t="str">
            <v>N&lt;10</v>
          </cell>
          <cell r="U1431" t="str">
            <v>N&lt;10</v>
          </cell>
          <cell r="V1431" t="str">
            <v>N&lt;10</v>
          </cell>
          <cell r="W1431" t="str">
            <v>N&lt;10</v>
          </cell>
          <cell r="X1431" t="str">
            <v>N&lt;10</v>
          </cell>
          <cell r="Y1431" t="str">
            <v>N&lt;10</v>
          </cell>
          <cell r="Z1431" t="str">
            <v>No Students</v>
          </cell>
          <cell r="AA1431" t="str">
            <v>No Students</v>
          </cell>
          <cell r="AB1431" t="str">
            <v>No Students</v>
          </cell>
          <cell r="AC1431" t="str">
            <v>No Students</v>
          </cell>
          <cell r="AD1431" t="str">
            <v>No Students</v>
          </cell>
          <cell r="AE1431" t="str">
            <v>No Students</v>
          </cell>
          <cell r="AF1431" t="str">
            <v>No Students</v>
          </cell>
          <cell r="AG1431">
            <v>0.4667</v>
          </cell>
        </row>
        <row r="1432">
          <cell r="C1432">
            <v>2634</v>
          </cell>
          <cell r="D1432" t="str">
            <v>Palouse High School</v>
          </cell>
          <cell r="E1432">
            <v>0</v>
          </cell>
          <cell r="F1432">
            <v>0</v>
          </cell>
          <cell r="G1432">
            <v>0</v>
          </cell>
          <cell r="H1432">
            <v>0</v>
          </cell>
          <cell r="I1432">
            <v>0</v>
          </cell>
          <cell r="J1432">
            <v>0</v>
          </cell>
          <cell r="K1432">
            <v>0</v>
          </cell>
          <cell r="L1432">
            <v>0</v>
          </cell>
          <cell r="M1432">
            <v>0</v>
          </cell>
          <cell r="N1432">
            <v>0</v>
          </cell>
          <cell r="O1432">
            <v>12</v>
          </cell>
          <cell r="P1432">
            <v>12</v>
          </cell>
          <cell r="Q1432">
            <v>13</v>
          </cell>
          <cell r="R1432">
            <v>16</v>
          </cell>
          <cell r="S1432" t="str">
            <v>No Students</v>
          </cell>
          <cell r="T1432" t="str">
            <v>No Students</v>
          </cell>
          <cell r="U1432" t="str">
            <v>No Students</v>
          </cell>
          <cell r="V1432" t="str">
            <v>No Students</v>
          </cell>
          <cell r="W1432" t="str">
            <v>No Students</v>
          </cell>
          <cell r="X1432" t="str">
            <v>No Students</v>
          </cell>
          <cell r="Y1432" t="str">
            <v>No Students</v>
          </cell>
          <cell r="Z1432" t="str">
            <v>No Students</v>
          </cell>
          <cell r="AA1432" t="str">
            <v>No Students</v>
          </cell>
          <cell r="AB1432" t="str">
            <v>No Students</v>
          </cell>
          <cell r="AC1432" t="str">
            <v>N&lt;10</v>
          </cell>
          <cell r="AD1432" t="str">
            <v>N&lt;10</v>
          </cell>
          <cell r="AE1432" t="str">
            <v>N&lt;10</v>
          </cell>
          <cell r="AF1432" t="str">
            <v>N&lt;10</v>
          </cell>
          <cell r="AG1432">
            <v>0.35849999999999999</v>
          </cell>
        </row>
        <row r="1433">
          <cell r="C1433">
            <v>5391</v>
          </cell>
          <cell r="D1433" t="str">
            <v>Barbara McClintock STEM Elementary</v>
          </cell>
          <cell r="E1433">
            <v>99</v>
          </cell>
          <cell r="F1433">
            <v>0</v>
          </cell>
          <cell r="G1433">
            <v>125</v>
          </cell>
          <cell r="H1433">
            <v>98</v>
          </cell>
          <cell r="I1433">
            <v>113</v>
          </cell>
          <cell r="J1433">
            <v>133</v>
          </cell>
          <cell r="K1433">
            <v>121</v>
          </cell>
          <cell r="L1433">
            <v>0</v>
          </cell>
          <cell r="M1433">
            <v>0</v>
          </cell>
          <cell r="N1433">
            <v>0</v>
          </cell>
          <cell r="O1433">
            <v>0</v>
          </cell>
          <cell r="P1433">
            <v>0</v>
          </cell>
          <cell r="Q1433">
            <v>0</v>
          </cell>
          <cell r="R1433">
            <v>0</v>
          </cell>
          <cell r="S1433">
            <v>61</v>
          </cell>
          <cell r="T1433" t="str">
            <v>No Students</v>
          </cell>
          <cell r="U1433">
            <v>80</v>
          </cell>
          <cell r="V1433">
            <v>72</v>
          </cell>
          <cell r="W1433">
            <v>63</v>
          </cell>
          <cell r="X1433">
            <v>97</v>
          </cell>
          <cell r="Y1433">
            <v>86</v>
          </cell>
          <cell r="Z1433" t="str">
            <v>No Students</v>
          </cell>
          <cell r="AA1433" t="str">
            <v>No Students</v>
          </cell>
          <cell r="AB1433" t="str">
            <v>No Students</v>
          </cell>
          <cell r="AC1433" t="str">
            <v>No Students</v>
          </cell>
          <cell r="AD1433" t="str">
            <v>No Students</v>
          </cell>
          <cell r="AE1433" t="str">
            <v>No Students</v>
          </cell>
          <cell r="AF1433" t="str">
            <v>No Students</v>
          </cell>
          <cell r="AG1433">
            <v>0.66620000000000001</v>
          </cell>
        </row>
        <row r="1434">
          <cell r="C1434">
            <v>5392</v>
          </cell>
          <cell r="D1434" t="str">
            <v>Captain Gray STEM Elementary</v>
          </cell>
          <cell r="E1434">
            <v>69</v>
          </cell>
          <cell r="F1434">
            <v>0</v>
          </cell>
          <cell r="G1434">
            <v>70</v>
          </cell>
          <cell r="H1434">
            <v>71</v>
          </cell>
          <cell r="I1434">
            <v>82</v>
          </cell>
          <cell r="J1434">
            <v>84</v>
          </cell>
          <cell r="K1434">
            <v>80</v>
          </cell>
          <cell r="L1434">
            <v>0</v>
          </cell>
          <cell r="M1434">
            <v>0</v>
          </cell>
          <cell r="N1434">
            <v>0</v>
          </cell>
          <cell r="O1434">
            <v>0</v>
          </cell>
          <cell r="P1434">
            <v>0</v>
          </cell>
          <cell r="Q1434">
            <v>0</v>
          </cell>
          <cell r="R1434">
            <v>0</v>
          </cell>
          <cell r="S1434">
            <v>63</v>
          </cell>
          <cell r="T1434" t="str">
            <v>No Students</v>
          </cell>
          <cell r="U1434">
            <v>65</v>
          </cell>
          <cell r="V1434">
            <v>70</v>
          </cell>
          <cell r="W1434">
            <v>79</v>
          </cell>
          <cell r="X1434">
            <v>82</v>
          </cell>
          <cell r="Y1434">
            <v>77</v>
          </cell>
          <cell r="Z1434" t="str">
            <v>No Students</v>
          </cell>
          <cell r="AA1434" t="str">
            <v>No Students</v>
          </cell>
          <cell r="AB1434" t="str">
            <v>No Students</v>
          </cell>
          <cell r="AC1434" t="str">
            <v>No Students</v>
          </cell>
          <cell r="AD1434" t="str">
            <v>No Students</v>
          </cell>
          <cell r="AE1434" t="str">
            <v>No Students</v>
          </cell>
          <cell r="AF1434" t="str">
            <v>No Students</v>
          </cell>
          <cell r="AG1434">
            <v>0.95609999999999995</v>
          </cell>
        </row>
        <row r="1435">
          <cell r="C1435">
            <v>5164</v>
          </cell>
          <cell r="D1435" t="str">
            <v>Chiawana High School</v>
          </cell>
          <cell r="E1435">
            <v>0</v>
          </cell>
          <cell r="F1435">
            <v>0</v>
          </cell>
          <cell r="G1435">
            <v>0</v>
          </cell>
          <cell r="H1435">
            <v>0</v>
          </cell>
          <cell r="I1435">
            <v>0</v>
          </cell>
          <cell r="J1435">
            <v>0</v>
          </cell>
          <cell r="K1435">
            <v>0</v>
          </cell>
          <cell r="L1435">
            <v>0</v>
          </cell>
          <cell r="M1435">
            <v>0</v>
          </cell>
          <cell r="N1435">
            <v>0</v>
          </cell>
          <cell r="O1435">
            <v>833</v>
          </cell>
          <cell r="P1435">
            <v>821</v>
          </cell>
          <cell r="Q1435">
            <v>753</v>
          </cell>
          <cell r="R1435">
            <v>746</v>
          </cell>
          <cell r="S1435" t="str">
            <v>No Students</v>
          </cell>
          <cell r="T1435" t="str">
            <v>No Students</v>
          </cell>
          <cell r="U1435" t="str">
            <v>No Students</v>
          </cell>
          <cell r="V1435" t="str">
            <v>No Students</v>
          </cell>
          <cell r="W1435" t="str">
            <v>No Students</v>
          </cell>
          <cell r="X1435" t="str">
            <v>No Students</v>
          </cell>
          <cell r="Y1435" t="str">
            <v>No Students</v>
          </cell>
          <cell r="Z1435" t="str">
            <v>No Students</v>
          </cell>
          <cell r="AA1435" t="str">
            <v>No Students</v>
          </cell>
          <cell r="AB1435" t="str">
            <v>No Students</v>
          </cell>
          <cell r="AC1435">
            <v>578</v>
          </cell>
          <cell r="AD1435">
            <v>583</v>
          </cell>
          <cell r="AE1435">
            <v>451</v>
          </cell>
          <cell r="AF1435">
            <v>488</v>
          </cell>
          <cell r="AG1435">
            <v>0.66600000000000004</v>
          </cell>
        </row>
        <row r="1436">
          <cell r="C1436">
            <v>5623</v>
          </cell>
          <cell r="D1436" t="str">
            <v>Columbia River Elementary</v>
          </cell>
          <cell r="E1436">
            <v>99</v>
          </cell>
          <cell r="F1436">
            <v>0</v>
          </cell>
          <cell r="G1436">
            <v>111</v>
          </cell>
          <cell r="H1436">
            <v>83</v>
          </cell>
          <cell r="I1436">
            <v>78</v>
          </cell>
          <cell r="J1436">
            <v>82</v>
          </cell>
          <cell r="K1436">
            <v>81</v>
          </cell>
          <cell r="L1436">
            <v>0</v>
          </cell>
          <cell r="M1436">
            <v>0</v>
          </cell>
          <cell r="N1436">
            <v>0</v>
          </cell>
          <cell r="O1436">
            <v>0</v>
          </cell>
          <cell r="P1436">
            <v>0</v>
          </cell>
          <cell r="Q1436">
            <v>0</v>
          </cell>
          <cell r="R1436">
            <v>0</v>
          </cell>
          <cell r="S1436">
            <v>53</v>
          </cell>
          <cell r="T1436" t="str">
            <v>No Students</v>
          </cell>
          <cell r="U1436">
            <v>64</v>
          </cell>
          <cell r="V1436">
            <v>51</v>
          </cell>
          <cell r="W1436">
            <v>46</v>
          </cell>
          <cell r="X1436">
            <v>52</v>
          </cell>
          <cell r="Y1436">
            <v>42</v>
          </cell>
          <cell r="Z1436" t="str">
            <v>No Students</v>
          </cell>
          <cell r="AA1436" t="str">
            <v>No Students</v>
          </cell>
          <cell r="AB1436" t="str">
            <v>No Students</v>
          </cell>
          <cell r="AC1436" t="str">
            <v>No Students</v>
          </cell>
          <cell r="AD1436" t="str">
            <v>No Students</v>
          </cell>
          <cell r="AE1436" t="str">
            <v>No Students</v>
          </cell>
          <cell r="AF1436" t="str">
            <v>No Students</v>
          </cell>
          <cell r="AG1436">
            <v>0.57679999999999998</v>
          </cell>
        </row>
        <row r="1437">
          <cell r="C1437">
            <v>3425</v>
          </cell>
          <cell r="D1437" t="str">
            <v>Edwin Markham Elementary</v>
          </cell>
          <cell r="E1437">
            <v>27</v>
          </cell>
          <cell r="F1437">
            <v>0</v>
          </cell>
          <cell r="G1437">
            <v>35</v>
          </cell>
          <cell r="H1437">
            <v>31</v>
          </cell>
          <cell r="I1437">
            <v>33</v>
          </cell>
          <cell r="J1437">
            <v>39</v>
          </cell>
          <cell r="K1437">
            <v>31</v>
          </cell>
          <cell r="L1437">
            <v>0</v>
          </cell>
          <cell r="M1437">
            <v>0</v>
          </cell>
          <cell r="N1437">
            <v>0</v>
          </cell>
          <cell r="O1437">
            <v>0</v>
          </cell>
          <cell r="P1437">
            <v>0</v>
          </cell>
          <cell r="Q1437">
            <v>0</v>
          </cell>
          <cell r="R1437">
            <v>0</v>
          </cell>
          <cell r="S1437">
            <v>11</v>
          </cell>
          <cell r="T1437" t="str">
            <v>No Students</v>
          </cell>
          <cell r="U1437">
            <v>23</v>
          </cell>
          <cell r="V1437">
            <v>19</v>
          </cell>
          <cell r="W1437">
            <v>20</v>
          </cell>
          <cell r="X1437">
            <v>23</v>
          </cell>
          <cell r="Y1437">
            <v>18</v>
          </cell>
          <cell r="Z1437" t="str">
            <v>No Students</v>
          </cell>
          <cell r="AA1437" t="str">
            <v>No Students</v>
          </cell>
          <cell r="AB1437" t="str">
            <v>No Students</v>
          </cell>
          <cell r="AC1437" t="str">
            <v>No Students</v>
          </cell>
          <cell r="AD1437" t="str">
            <v>No Students</v>
          </cell>
          <cell r="AE1437" t="str">
            <v>No Students</v>
          </cell>
          <cell r="AF1437" t="str">
            <v>No Students</v>
          </cell>
          <cell r="AG1437">
            <v>0.58160000000000001</v>
          </cell>
        </row>
        <row r="1438">
          <cell r="C1438">
            <v>4564</v>
          </cell>
          <cell r="D1438" t="str">
            <v>Ellen Ochoa Middle School</v>
          </cell>
          <cell r="E1438">
            <v>0</v>
          </cell>
          <cell r="F1438">
            <v>0</v>
          </cell>
          <cell r="G1438">
            <v>0</v>
          </cell>
          <cell r="H1438">
            <v>0</v>
          </cell>
          <cell r="I1438">
            <v>0</v>
          </cell>
          <cell r="J1438">
            <v>0</v>
          </cell>
          <cell r="K1438">
            <v>0</v>
          </cell>
          <cell r="L1438">
            <v>280</v>
          </cell>
          <cell r="M1438">
            <v>293</v>
          </cell>
          <cell r="N1438">
            <v>313</v>
          </cell>
          <cell r="O1438">
            <v>0</v>
          </cell>
          <cell r="P1438">
            <v>0</v>
          </cell>
          <cell r="Q1438">
            <v>0</v>
          </cell>
          <cell r="R1438">
            <v>0</v>
          </cell>
          <cell r="S1438" t="str">
            <v>No Students</v>
          </cell>
          <cell r="T1438" t="str">
            <v>No Students</v>
          </cell>
          <cell r="U1438" t="str">
            <v>No Students</v>
          </cell>
          <cell r="V1438" t="str">
            <v>No Students</v>
          </cell>
          <cell r="W1438" t="str">
            <v>No Students</v>
          </cell>
          <cell r="X1438" t="str">
            <v>No Students</v>
          </cell>
          <cell r="Y1438" t="str">
            <v>No Students</v>
          </cell>
          <cell r="Z1438">
            <v>266</v>
          </cell>
          <cell r="AA1438">
            <v>276</v>
          </cell>
          <cell r="AB1438">
            <v>302</v>
          </cell>
          <cell r="AC1438" t="str">
            <v>No Students</v>
          </cell>
          <cell r="AD1438" t="str">
            <v>No Students</v>
          </cell>
          <cell r="AE1438" t="str">
            <v>No Students</v>
          </cell>
          <cell r="AF1438" t="str">
            <v>No Students</v>
          </cell>
          <cell r="AG1438">
            <v>0.9526</v>
          </cell>
        </row>
        <row r="1439">
          <cell r="C1439">
            <v>2967</v>
          </cell>
          <cell r="D1439" t="str">
            <v>Emerson Elementary</v>
          </cell>
          <cell r="E1439">
            <v>74</v>
          </cell>
          <cell r="F1439">
            <v>0</v>
          </cell>
          <cell r="G1439">
            <v>66</v>
          </cell>
          <cell r="H1439">
            <v>76</v>
          </cell>
          <cell r="I1439">
            <v>63</v>
          </cell>
          <cell r="J1439">
            <v>50</v>
          </cell>
          <cell r="K1439">
            <v>62</v>
          </cell>
          <cell r="L1439">
            <v>0</v>
          </cell>
          <cell r="M1439">
            <v>0</v>
          </cell>
          <cell r="N1439">
            <v>0</v>
          </cell>
          <cell r="O1439">
            <v>0</v>
          </cell>
          <cell r="P1439">
            <v>0</v>
          </cell>
          <cell r="Q1439">
            <v>0</v>
          </cell>
          <cell r="R1439">
            <v>0</v>
          </cell>
          <cell r="S1439">
            <v>64</v>
          </cell>
          <cell r="T1439" t="str">
            <v>No Students</v>
          </cell>
          <cell r="U1439">
            <v>63</v>
          </cell>
          <cell r="V1439">
            <v>69</v>
          </cell>
          <cell r="W1439">
            <v>62</v>
          </cell>
          <cell r="X1439">
            <v>49</v>
          </cell>
          <cell r="Y1439">
            <v>61</v>
          </cell>
          <cell r="Z1439" t="str">
            <v>No Students</v>
          </cell>
          <cell r="AA1439" t="str">
            <v>No Students</v>
          </cell>
          <cell r="AB1439" t="str">
            <v>No Students</v>
          </cell>
          <cell r="AC1439" t="str">
            <v>No Students</v>
          </cell>
          <cell r="AD1439" t="str">
            <v>No Students</v>
          </cell>
          <cell r="AE1439" t="str">
            <v>No Students</v>
          </cell>
          <cell r="AF1439" t="str">
            <v>No Students</v>
          </cell>
          <cell r="AG1439">
            <v>0.94120000000000004</v>
          </cell>
        </row>
        <row r="1440">
          <cell r="C1440">
            <v>5393</v>
          </cell>
          <cell r="D1440" t="str">
            <v>Internet Pasco Academy of Learning</v>
          </cell>
          <cell r="E1440">
            <v>6</v>
          </cell>
          <cell r="F1440">
            <v>0</v>
          </cell>
          <cell r="G1440">
            <v>2</v>
          </cell>
          <cell r="H1440">
            <v>10</v>
          </cell>
          <cell r="I1440">
            <v>3</v>
          </cell>
          <cell r="J1440">
            <v>2</v>
          </cell>
          <cell r="K1440">
            <v>4</v>
          </cell>
          <cell r="L1440">
            <v>6</v>
          </cell>
          <cell r="M1440">
            <v>14</v>
          </cell>
          <cell r="N1440">
            <v>12</v>
          </cell>
          <cell r="O1440">
            <v>0</v>
          </cell>
          <cell r="P1440">
            <v>0</v>
          </cell>
          <cell r="Q1440">
            <v>0</v>
          </cell>
          <cell r="R1440">
            <v>0</v>
          </cell>
          <cell r="S1440" t="str">
            <v>N&lt;10</v>
          </cell>
          <cell r="T1440" t="str">
            <v>No Students</v>
          </cell>
          <cell r="U1440" t="str">
            <v>N&lt;10</v>
          </cell>
          <cell r="V1440" t="str">
            <v>N&lt;10</v>
          </cell>
          <cell r="W1440" t="str">
            <v>N&lt;10</v>
          </cell>
          <cell r="X1440" t="str">
            <v>No Students</v>
          </cell>
          <cell r="Y1440" t="str">
            <v>N&lt;10</v>
          </cell>
          <cell r="Z1440" t="str">
            <v>N&lt;10</v>
          </cell>
          <cell r="AA1440" t="str">
            <v>N&lt;10</v>
          </cell>
          <cell r="AB1440" t="str">
            <v>N&lt;10</v>
          </cell>
          <cell r="AC1440" t="str">
            <v>No Students</v>
          </cell>
          <cell r="AD1440" t="str">
            <v>No Students</v>
          </cell>
          <cell r="AE1440" t="str">
            <v>No Students</v>
          </cell>
          <cell r="AF1440" t="str">
            <v>No Students</v>
          </cell>
          <cell r="AG1440">
            <v>0.49149999999999999</v>
          </cell>
        </row>
        <row r="1441">
          <cell r="C1441">
            <v>4155</v>
          </cell>
          <cell r="D1441" t="str">
            <v>James McGee Elementary</v>
          </cell>
          <cell r="E1441">
            <v>81</v>
          </cell>
          <cell r="F1441">
            <v>0</v>
          </cell>
          <cell r="G1441">
            <v>100</v>
          </cell>
          <cell r="H1441">
            <v>64</v>
          </cell>
          <cell r="I1441">
            <v>76</v>
          </cell>
          <cell r="J1441">
            <v>66</v>
          </cell>
          <cell r="K1441">
            <v>71</v>
          </cell>
          <cell r="L1441">
            <v>0</v>
          </cell>
          <cell r="M1441">
            <v>0</v>
          </cell>
          <cell r="N1441">
            <v>0</v>
          </cell>
          <cell r="O1441">
            <v>0</v>
          </cell>
          <cell r="P1441">
            <v>0</v>
          </cell>
          <cell r="Q1441">
            <v>0</v>
          </cell>
          <cell r="R1441">
            <v>0</v>
          </cell>
          <cell r="S1441">
            <v>30</v>
          </cell>
          <cell r="T1441" t="str">
            <v>No Students</v>
          </cell>
          <cell r="U1441">
            <v>54</v>
          </cell>
          <cell r="V1441">
            <v>27</v>
          </cell>
          <cell r="W1441">
            <v>43</v>
          </cell>
          <cell r="X1441">
            <v>41</v>
          </cell>
          <cell r="Y1441">
            <v>38</v>
          </cell>
          <cell r="Z1441" t="str">
            <v>No Students</v>
          </cell>
          <cell r="AA1441" t="str">
            <v>No Students</v>
          </cell>
          <cell r="AB1441" t="str">
            <v>No Students</v>
          </cell>
          <cell r="AC1441" t="str">
            <v>No Students</v>
          </cell>
          <cell r="AD1441" t="str">
            <v>No Students</v>
          </cell>
          <cell r="AE1441" t="str">
            <v>No Students</v>
          </cell>
          <cell r="AF1441" t="str">
            <v>No Students</v>
          </cell>
          <cell r="AG1441">
            <v>0.50870000000000004</v>
          </cell>
        </row>
        <row r="1442">
          <cell r="C1442">
            <v>2790</v>
          </cell>
          <cell r="D1442" t="str">
            <v>Longfellow Elementary</v>
          </cell>
          <cell r="E1442">
            <v>49</v>
          </cell>
          <cell r="F1442">
            <v>0</v>
          </cell>
          <cell r="G1442">
            <v>78</v>
          </cell>
          <cell r="H1442">
            <v>46</v>
          </cell>
          <cell r="I1442">
            <v>55</v>
          </cell>
          <cell r="J1442">
            <v>54</v>
          </cell>
          <cell r="K1442">
            <v>56</v>
          </cell>
          <cell r="L1442">
            <v>0</v>
          </cell>
          <cell r="M1442">
            <v>0</v>
          </cell>
          <cell r="N1442">
            <v>0</v>
          </cell>
          <cell r="O1442">
            <v>0</v>
          </cell>
          <cell r="P1442">
            <v>0</v>
          </cell>
          <cell r="Q1442">
            <v>0</v>
          </cell>
          <cell r="R1442">
            <v>0</v>
          </cell>
          <cell r="S1442">
            <v>44</v>
          </cell>
          <cell r="T1442" t="str">
            <v>No Students</v>
          </cell>
          <cell r="U1442">
            <v>74</v>
          </cell>
          <cell r="V1442">
            <v>43</v>
          </cell>
          <cell r="W1442">
            <v>55</v>
          </cell>
          <cell r="X1442">
            <v>53</v>
          </cell>
          <cell r="Y1442">
            <v>55</v>
          </cell>
          <cell r="Z1442" t="str">
            <v>No Students</v>
          </cell>
          <cell r="AA1442" t="str">
            <v>No Students</v>
          </cell>
          <cell r="AB1442" t="str">
            <v>No Students</v>
          </cell>
          <cell r="AC1442" t="str">
            <v>No Students</v>
          </cell>
          <cell r="AD1442" t="str">
            <v>No Students</v>
          </cell>
          <cell r="AE1442" t="str">
            <v>No Students</v>
          </cell>
          <cell r="AF1442" t="str">
            <v>No Students</v>
          </cell>
          <cell r="AG1442">
            <v>0.95860000000000001</v>
          </cell>
        </row>
        <row r="1443">
          <cell r="C1443">
            <v>5394</v>
          </cell>
          <cell r="D1443" t="str">
            <v>Marie Curie STEM Elementary</v>
          </cell>
          <cell r="E1443">
            <v>0</v>
          </cell>
          <cell r="F1443">
            <v>0</v>
          </cell>
          <cell r="G1443">
            <v>0</v>
          </cell>
          <cell r="H1443">
            <v>0</v>
          </cell>
          <cell r="I1443">
            <v>122</v>
          </cell>
          <cell r="J1443">
            <v>125</v>
          </cell>
          <cell r="K1443">
            <v>126</v>
          </cell>
          <cell r="L1443">
            <v>0</v>
          </cell>
          <cell r="M1443">
            <v>0</v>
          </cell>
          <cell r="N1443">
            <v>0</v>
          </cell>
          <cell r="O1443">
            <v>0</v>
          </cell>
          <cell r="P1443">
            <v>0</v>
          </cell>
          <cell r="Q1443">
            <v>0</v>
          </cell>
          <cell r="R1443">
            <v>0</v>
          </cell>
          <cell r="S1443" t="str">
            <v>No Students</v>
          </cell>
          <cell r="T1443" t="str">
            <v>No Students</v>
          </cell>
          <cell r="U1443" t="str">
            <v>No Students</v>
          </cell>
          <cell r="V1443" t="str">
            <v>No Students</v>
          </cell>
          <cell r="W1443">
            <v>116</v>
          </cell>
          <cell r="X1443">
            <v>120</v>
          </cell>
          <cell r="Y1443">
            <v>120</v>
          </cell>
          <cell r="Z1443" t="str">
            <v>No Students</v>
          </cell>
          <cell r="AA1443" t="str">
            <v>No Students</v>
          </cell>
          <cell r="AB1443" t="str">
            <v>No Students</v>
          </cell>
          <cell r="AC1443" t="str">
            <v>No Students</v>
          </cell>
          <cell r="AD1443" t="str">
            <v>No Students</v>
          </cell>
          <cell r="AE1443" t="str">
            <v>No Students</v>
          </cell>
          <cell r="AF1443" t="str">
            <v>No Students</v>
          </cell>
          <cell r="AG1443">
            <v>0.95440000000000003</v>
          </cell>
        </row>
        <row r="1444">
          <cell r="C1444">
            <v>3085</v>
          </cell>
          <cell r="D1444" t="str">
            <v>Mark Twain Elementary</v>
          </cell>
          <cell r="E1444">
            <v>97</v>
          </cell>
          <cell r="F1444">
            <v>0</v>
          </cell>
          <cell r="G1444">
            <v>89</v>
          </cell>
          <cell r="H1444">
            <v>99</v>
          </cell>
          <cell r="I1444">
            <v>100</v>
          </cell>
          <cell r="J1444">
            <v>97</v>
          </cell>
          <cell r="K1444">
            <v>94</v>
          </cell>
          <cell r="L1444">
            <v>0</v>
          </cell>
          <cell r="M1444">
            <v>0</v>
          </cell>
          <cell r="N1444">
            <v>0</v>
          </cell>
          <cell r="O1444">
            <v>0</v>
          </cell>
          <cell r="P1444">
            <v>0</v>
          </cell>
          <cell r="Q1444">
            <v>0</v>
          </cell>
          <cell r="R1444">
            <v>0</v>
          </cell>
          <cell r="S1444">
            <v>61</v>
          </cell>
          <cell r="T1444" t="str">
            <v>No Students</v>
          </cell>
          <cell r="U1444">
            <v>68</v>
          </cell>
          <cell r="V1444">
            <v>69</v>
          </cell>
          <cell r="W1444">
            <v>70</v>
          </cell>
          <cell r="X1444">
            <v>75</v>
          </cell>
          <cell r="Y1444">
            <v>74</v>
          </cell>
          <cell r="Z1444" t="str">
            <v>No Students</v>
          </cell>
          <cell r="AA1444" t="str">
            <v>No Students</v>
          </cell>
          <cell r="AB1444" t="str">
            <v>No Students</v>
          </cell>
          <cell r="AC1444" t="str">
            <v>No Students</v>
          </cell>
          <cell r="AD1444" t="str">
            <v>No Students</v>
          </cell>
          <cell r="AE1444" t="str">
            <v>No Students</v>
          </cell>
          <cell r="AF1444" t="str">
            <v>No Students</v>
          </cell>
          <cell r="AG1444">
            <v>0.72399999999999998</v>
          </cell>
        </row>
        <row r="1445">
          <cell r="C1445">
            <v>4595</v>
          </cell>
          <cell r="D1445" t="str">
            <v>Maya Angelou Elementary</v>
          </cell>
          <cell r="E1445">
            <v>98</v>
          </cell>
          <cell r="F1445">
            <v>0</v>
          </cell>
          <cell r="G1445">
            <v>98</v>
          </cell>
          <cell r="H1445">
            <v>91</v>
          </cell>
          <cell r="I1445">
            <v>85</v>
          </cell>
          <cell r="J1445">
            <v>104</v>
          </cell>
          <cell r="K1445">
            <v>118</v>
          </cell>
          <cell r="L1445">
            <v>0</v>
          </cell>
          <cell r="M1445">
            <v>0</v>
          </cell>
          <cell r="N1445">
            <v>0</v>
          </cell>
          <cell r="O1445">
            <v>0</v>
          </cell>
          <cell r="P1445">
            <v>0</v>
          </cell>
          <cell r="Q1445">
            <v>0</v>
          </cell>
          <cell r="R1445">
            <v>0</v>
          </cell>
          <cell r="S1445">
            <v>53</v>
          </cell>
          <cell r="T1445" t="str">
            <v>No Students</v>
          </cell>
          <cell r="U1445">
            <v>68</v>
          </cell>
          <cell r="V1445">
            <v>59</v>
          </cell>
          <cell r="W1445">
            <v>60</v>
          </cell>
          <cell r="X1445">
            <v>66</v>
          </cell>
          <cell r="Y1445">
            <v>80</v>
          </cell>
          <cell r="Z1445" t="str">
            <v>No Students</v>
          </cell>
          <cell r="AA1445" t="str">
            <v>No Students</v>
          </cell>
          <cell r="AB1445" t="str">
            <v>No Students</v>
          </cell>
          <cell r="AC1445" t="str">
            <v>No Students</v>
          </cell>
          <cell r="AD1445" t="str">
            <v>No Students</v>
          </cell>
          <cell r="AE1445" t="str">
            <v>No Students</v>
          </cell>
          <cell r="AF1445" t="str">
            <v>No Students</v>
          </cell>
          <cell r="AG1445">
            <v>0.64980000000000004</v>
          </cell>
        </row>
        <row r="1446">
          <cell r="C1446">
            <v>2267</v>
          </cell>
          <cell r="D1446" t="str">
            <v>Mcloughlin Middle School</v>
          </cell>
          <cell r="E1446">
            <v>0</v>
          </cell>
          <cell r="F1446">
            <v>0</v>
          </cell>
          <cell r="G1446">
            <v>0</v>
          </cell>
          <cell r="H1446">
            <v>0</v>
          </cell>
          <cell r="I1446">
            <v>0</v>
          </cell>
          <cell r="J1446">
            <v>0</v>
          </cell>
          <cell r="K1446">
            <v>0</v>
          </cell>
          <cell r="L1446">
            <v>354</v>
          </cell>
          <cell r="M1446">
            <v>333</v>
          </cell>
          <cell r="N1446">
            <v>393</v>
          </cell>
          <cell r="O1446">
            <v>0</v>
          </cell>
          <cell r="P1446">
            <v>0</v>
          </cell>
          <cell r="Q1446">
            <v>0</v>
          </cell>
          <cell r="R1446">
            <v>0</v>
          </cell>
          <cell r="S1446" t="str">
            <v>No Students</v>
          </cell>
          <cell r="T1446" t="str">
            <v>No Students</v>
          </cell>
          <cell r="U1446" t="str">
            <v>No Students</v>
          </cell>
          <cell r="V1446" t="str">
            <v>No Students</v>
          </cell>
          <cell r="W1446" t="str">
            <v>No Students</v>
          </cell>
          <cell r="X1446" t="str">
            <v>No Students</v>
          </cell>
          <cell r="Y1446" t="str">
            <v>No Students</v>
          </cell>
          <cell r="Z1446">
            <v>225</v>
          </cell>
          <cell r="AA1446">
            <v>219</v>
          </cell>
          <cell r="AB1446">
            <v>248</v>
          </cell>
          <cell r="AC1446" t="str">
            <v>No Students</v>
          </cell>
          <cell r="AD1446" t="str">
            <v>No Students</v>
          </cell>
          <cell r="AE1446" t="str">
            <v>No Students</v>
          </cell>
          <cell r="AF1446" t="str">
            <v>No Students</v>
          </cell>
          <cell r="AG1446">
            <v>0.64070000000000005</v>
          </cell>
        </row>
        <row r="1447">
          <cell r="C1447">
            <v>3912</v>
          </cell>
          <cell r="D1447" t="str">
            <v>New Horizons High School</v>
          </cell>
          <cell r="E1447">
            <v>0</v>
          </cell>
          <cell r="F1447">
            <v>0</v>
          </cell>
          <cell r="G1447">
            <v>0</v>
          </cell>
          <cell r="H1447">
            <v>0</v>
          </cell>
          <cell r="I1447">
            <v>0</v>
          </cell>
          <cell r="J1447">
            <v>0</v>
          </cell>
          <cell r="K1447">
            <v>0</v>
          </cell>
          <cell r="L1447">
            <v>0</v>
          </cell>
          <cell r="M1447">
            <v>0</v>
          </cell>
          <cell r="N1447">
            <v>0</v>
          </cell>
          <cell r="O1447">
            <v>15</v>
          </cell>
          <cell r="P1447">
            <v>33</v>
          </cell>
          <cell r="Q1447">
            <v>87</v>
          </cell>
          <cell r="R1447">
            <v>185</v>
          </cell>
          <cell r="S1447" t="str">
            <v>No Students</v>
          </cell>
          <cell r="T1447" t="str">
            <v>No Students</v>
          </cell>
          <cell r="U1447" t="str">
            <v>No Students</v>
          </cell>
          <cell r="V1447" t="str">
            <v>No Students</v>
          </cell>
          <cell r="W1447" t="str">
            <v>No Students</v>
          </cell>
          <cell r="X1447" t="str">
            <v>No Students</v>
          </cell>
          <cell r="Y1447" t="str">
            <v>No Students</v>
          </cell>
          <cell r="Z1447" t="str">
            <v>No Students</v>
          </cell>
          <cell r="AA1447" t="str">
            <v>No Students</v>
          </cell>
          <cell r="AB1447" t="str">
            <v>No Students</v>
          </cell>
          <cell r="AC1447">
            <v>12</v>
          </cell>
          <cell r="AD1447">
            <v>25</v>
          </cell>
          <cell r="AE1447">
            <v>73</v>
          </cell>
          <cell r="AF1447">
            <v>145</v>
          </cell>
          <cell r="AG1447">
            <v>0.79690000000000005</v>
          </cell>
        </row>
        <row r="1448">
          <cell r="C1448">
            <v>1970</v>
          </cell>
          <cell r="D1448" t="str">
            <v>Pasco Early Childhood</v>
          </cell>
          <cell r="E1448">
            <v>0</v>
          </cell>
          <cell r="F1448">
            <v>0</v>
          </cell>
          <cell r="G1448">
            <v>0</v>
          </cell>
          <cell r="H1448">
            <v>0</v>
          </cell>
          <cell r="I1448">
            <v>0</v>
          </cell>
          <cell r="J1448">
            <v>0</v>
          </cell>
          <cell r="K1448">
            <v>1</v>
          </cell>
          <cell r="L1448">
            <v>0</v>
          </cell>
          <cell r="M1448">
            <v>2</v>
          </cell>
          <cell r="N1448">
            <v>0</v>
          </cell>
          <cell r="O1448">
            <v>0</v>
          </cell>
          <cell r="P1448">
            <v>0</v>
          </cell>
          <cell r="Q1448">
            <v>0</v>
          </cell>
          <cell r="R1448">
            <v>1</v>
          </cell>
          <cell r="S1448" t="str">
            <v>No Students</v>
          </cell>
          <cell r="T1448" t="str">
            <v>No Students</v>
          </cell>
          <cell r="U1448" t="str">
            <v>No Students</v>
          </cell>
          <cell r="V1448" t="str">
            <v>No Students</v>
          </cell>
          <cell r="W1448" t="str">
            <v>No Students</v>
          </cell>
          <cell r="X1448" t="str">
            <v>No Students</v>
          </cell>
          <cell r="Y1448" t="str">
            <v>N&lt;10</v>
          </cell>
          <cell r="Z1448" t="str">
            <v>No Students</v>
          </cell>
          <cell r="AA1448" t="str">
            <v>No Students</v>
          </cell>
          <cell r="AB1448" t="str">
            <v>No Students</v>
          </cell>
          <cell r="AC1448" t="str">
            <v>No Students</v>
          </cell>
          <cell r="AD1448" t="str">
            <v>No Students</v>
          </cell>
          <cell r="AE1448" t="str">
            <v>No Students</v>
          </cell>
          <cell r="AF1448" t="str">
            <v>No Students</v>
          </cell>
          <cell r="AG1448">
            <v>0.25</v>
          </cell>
        </row>
        <row r="1449">
          <cell r="C1449">
            <v>5711</v>
          </cell>
          <cell r="D1449" t="str">
            <v>Pasco Innovative Experiences and e-Learning</v>
          </cell>
          <cell r="E1449">
            <v>5</v>
          </cell>
          <cell r="F1449">
            <v>0</v>
          </cell>
          <cell r="G1449">
            <v>4</v>
          </cell>
          <cell r="H1449">
            <v>12</v>
          </cell>
          <cell r="I1449">
            <v>11</v>
          </cell>
          <cell r="J1449">
            <v>11</v>
          </cell>
          <cell r="K1449">
            <v>8</v>
          </cell>
          <cell r="L1449">
            <v>17</v>
          </cell>
          <cell r="M1449">
            <v>26</v>
          </cell>
          <cell r="N1449">
            <v>21</v>
          </cell>
          <cell r="O1449">
            <v>0</v>
          </cell>
          <cell r="P1449">
            <v>0</v>
          </cell>
          <cell r="Q1449">
            <v>0</v>
          </cell>
          <cell r="R1449">
            <v>0</v>
          </cell>
          <cell r="S1449" t="str">
            <v>N&lt;10</v>
          </cell>
          <cell r="T1449" t="str">
            <v>No Students</v>
          </cell>
          <cell r="U1449" t="str">
            <v>N&lt;10</v>
          </cell>
          <cell r="V1449" t="str">
            <v>N&lt;10</v>
          </cell>
          <cell r="W1449" t="str">
            <v>N&lt;10</v>
          </cell>
          <cell r="X1449" t="str">
            <v>N&lt;10</v>
          </cell>
          <cell r="Y1449" t="str">
            <v>N&lt;10</v>
          </cell>
          <cell r="Z1449">
            <v>12</v>
          </cell>
          <cell r="AA1449">
            <v>19</v>
          </cell>
          <cell r="AB1449">
            <v>16</v>
          </cell>
          <cell r="AC1449" t="str">
            <v>No Students</v>
          </cell>
          <cell r="AD1449" t="str">
            <v>No Students</v>
          </cell>
          <cell r="AE1449" t="str">
            <v>No Students</v>
          </cell>
          <cell r="AF1449" t="str">
            <v>No Students</v>
          </cell>
          <cell r="AG1449">
            <v>0.73040000000000005</v>
          </cell>
        </row>
        <row r="1450">
          <cell r="C1450">
            <v>2917</v>
          </cell>
          <cell r="D1450" t="str">
            <v>Pasco Senior High School</v>
          </cell>
          <cell r="E1450">
            <v>0</v>
          </cell>
          <cell r="F1450">
            <v>0</v>
          </cell>
          <cell r="G1450">
            <v>0</v>
          </cell>
          <cell r="H1450">
            <v>0</v>
          </cell>
          <cell r="I1450">
            <v>0</v>
          </cell>
          <cell r="J1450">
            <v>0</v>
          </cell>
          <cell r="K1450">
            <v>0</v>
          </cell>
          <cell r="L1450">
            <v>0</v>
          </cell>
          <cell r="M1450">
            <v>0</v>
          </cell>
          <cell r="N1450">
            <v>0</v>
          </cell>
          <cell r="O1450">
            <v>653</v>
          </cell>
          <cell r="P1450">
            <v>659</v>
          </cell>
          <cell r="Q1450">
            <v>600</v>
          </cell>
          <cell r="R1450">
            <v>572</v>
          </cell>
          <cell r="S1450" t="str">
            <v>No Students</v>
          </cell>
          <cell r="T1450" t="str">
            <v>No Students</v>
          </cell>
          <cell r="U1450" t="str">
            <v>No Students</v>
          </cell>
          <cell r="V1450" t="str">
            <v>No Students</v>
          </cell>
          <cell r="W1450" t="str">
            <v>No Students</v>
          </cell>
          <cell r="X1450" t="str">
            <v>No Students</v>
          </cell>
          <cell r="Y1450" t="str">
            <v>No Students</v>
          </cell>
          <cell r="Z1450" t="str">
            <v>No Students</v>
          </cell>
          <cell r="AA1450" t="str">
            <v>No Students</v>
          </cell>
          <cell r="AB1450" t="str">
            <v>No Students</v>
          </cell>
          <cell r="AC1450">
            <v>529</v>
          </cell>
          <cell r="AD1450">
            <v>504</v>
          </cell>
          <cell r="AE1450">
            <v>473</v>
          </cell>
          <cell r="AF1450">
            <v>435</v>
          </cell>
          <cell r="AG1450">
            <v>0.78139999999999998</v>
          </cell>
        </row>
        <row r="1451">
          <cell r="C1451">
            <v>5624</v>
          </cell>
          <cell r="D1451" t="str">
            <v>Ray Reynolds Middle School</v>
          </cell>
          <cell r="E1451">
            <v>0</v>
          </cell>
          <cell r="F1451">
            <v>0</v>
          </cell>
          <cell r="G1451">
            <v>0</v>
          </cell>
          <cell r="H1451">
            <v>0</v>
          </cell>
          <cell r="I1451">
            <v>0</v>
          </cell>
          <cell r="J1451">
            <v>0</v>
          </cell>
          <cell r="K1451">
            <v>0</v>
          </cell>
          <cell r="L1451">
            <v>402</v>
          </cell>
          <cell r="M1451">
            <v>463</v>
          </cell>
          <cell r="N1451">
            <v>398</v>
          </cell>
          <cell r="O1451">
            <v>0</v>
          </cell>
          <cell r="P1451">
            <v>0</v>
          </cell>
          <cell r="Q1451">
            <v>0</v>
          </cell>
          <cell r="R1451">
            <v>0</v>
          </cell>
          <cell r="S1451" t="str">
            <v>No Students</v>
          </cell>
          <cell r="T1451" t="str">
            <v>No Students</v>
          </cell>
          <cell r="U1451" t="str">
            <v>No Students</v>
          </cell>
          <cell r="V1451" t="str">
            <v>No Students</v>
          </cell>
          <cell r="W1451" t="str">
            <v>No Students</v>
          </cell>
          <cell r="X1451" t="str">
            <v>No Students</v>
          </cell>
          <cell r="Y1451" t="str">
            <v>No Students</v>
          </cell>
          <cell r="Z1451">
            <v>233</v>
          </cell>
          <cell r="AA1451">
            <v>264</v>
          </cell>
          <cell r="AB1451">
            <v>228</v>
          </cell>
          <cell r="AC1451" t="str">
            <v>No Students</v>
          </cell>
          <cell r="AD1451" t="str">
            <v>No Students</v>
          </cell>
          <cell r="AE1451" t="str">
            <v>No Students</v>
          </cell>
          <cell r="AF1451" t="str">
            <v>No Students</v>
          </cell>
          <cell r="AG1451">
            <v>0.57399999999999995</v>
          </cell>
        </row>
        <row r="1452">
          <cell r="C1452">
            <v>3515</v>
          </cell>
          <cell r="D1452" t="str">
            <v>Robert Frost Elementary</v>
          </cell>
          <cell r="E1452">
            <v>69</v>
          </cell>
          <cell r="F1452">
            <v>0</v>
          </cell>
          <cell r="G1452">
            <v>80</v>
          </cell>
          <cell r="H1452">
            <v>88</v>
          </cell>
          <cell r="I1452">
            <v>82</v>
          </cell>
          <cell r="J1452">
            <v>84</v>
          </cell>
          <cell r="K1452">
            <v>96</v>
          </cell>
          <cell r="L1452">
            <v>0</v>
          </cell>
          <cell r="M1452">
            <v>0</v>
          </cell>
          <cell r="N1452">
            <v>0</v>
          </cell>
          <cell r="O1452">
            <v>0</v>
          </cell>
          <cell r="P1452">
            <v>0</v>
          </cell>
          <cell r="Q1452">
            <v>0</v>
          </cell>
          <cell r="R1452">
            <v>0</v>
          </cell>
          <cell r="S1452">
            <v>59</v>
          </cell>
          <cell r="T1452" t="str">
            <v>No Students</v>
          </cell>
          <cell r="U1452">
            <v>76</v>
          </cell>
          <cell r="V1452">
            <v>85</v>
          </cell>
          <cell r="W1452">
            <v>73</v>
          </cell>
          <cell r="X1452">
            <v>80</v>
          </cell>
          <cell r="Y1452">
            <v>93</v>
          </cell>
          <cell r="Z1452" t="str">
            <v>No Students</v>
          </cell>
          <cell r="AA1452" t="str">
            <v>No Students</v>
          </cell>
          <cell r="AB1452" t="str">
            <v>No Students</v>
          </cell>
          <cell r="AC1452" t="str">
            <v>No Students</v>
          </cell>
          <cell r="AD1452" t="str">
            <v>No Students</v>
          </cell>
          <cell r="AE1452" t="str">
            <v>No Students</v>
          </cell>
          <cell r="AF1452" t="str">
            <v>No Students</v>
          </cell>
          <cell r="AG1452">
            <v>0.93389999999999995</v>
          </cell>
        </row>
        <row r="1453">
          <cell r="C1453">
            <v>5345</v>
          </cell>
          <cell r="D1453" t="str">
            <v>Rosalind Franklin STEM Elementary</v>
          </cell>
          <cell r="E1453">
            <v>81</v>
          </cell>
          <cell r="F1453">
            <v>0</v>
          </cell>
          <cell r="G1453">
            <v>86</v>
          </cell>
          <cell r="H1453">
            <v>92</v>
          </cell>
          <cell r="I1453">
            <v>80</v>
          </cell>
          <cell r="J1453">
            <v>87</v>
          </cell>
          <cell r="K1453">
            <v>89</v>
          </cell>
          <cell r="L1453">
            <v>0</v>
          </cell>
          <cell r="M1453">
            <v>0</v>
          </cell>
          <cell r="N1453">
            <v>0</v>
          </cell>
          <cell r="O1453">
            <v>0</v>
          </cell>
          <cell r="P1453">
            <v>0</v>
          </cell>
          <cell r="Q1453">
            <v>0</v>
          </cell>
          <cell r="R1453">
            <v>0</v>
          </cell>
          <cell r="S1453">
            <v>41</v>
          </cell>
          <cell r="T1453" t="str">
            <v>No Students</v>
          </cell>
          <cell r="U1453">
            <v>44</v>
          </cell>
          <cell r="V1453">
            <v>58</v>
          </cell>
          <cell r="W1453">
            <v>39</v>
          </cell>
          <cell r="X1453">
            <v>47</v>
          </cell>
          <cell r="Y1453">
            <v>55</v>
          </cell>
          <cell r="Z1453" t="str">
            <v>No Students</v>
          </cell>
          <cell r="AA1453" t="str">
            <v>No Students</v>
          </cell>
          <cell r="AB1453" t="str">
            <v>No Students</v>
          </cell>
          <cell r="AC1453" t="str">
            <v>No Students</v>
          </cell>
          <cell r="AD1453" t="str">
            <v>No Students</v>
          </cell>
          <cell r="AE1453" t="str">
            <v>No Students</v>
          </cell>
          <cell r="AF1453" t="str">
            <v>No Students</v>
          </cell>
          <cell r="AG1453">
            <v>0.55149999999999999</v>
          </cell>
        </row>
        <row r="1454">
          <cell r="C1454">
            <v>4555</v>
          </cell>
          <cell r="D1454" t="str">
            <v>Rowena Chess Elementary</v>
          </cell>
          <cell r="E1454">
            <v>100</v>
          </cell>
          <cell r="F1454">
            <v>0</v>
          </cell>
          <cell r="G1454">
            <v>57</v>
          </cell>
          <cell r="H1454">
            <v>68</v>
          </cell>
          <cell r="I1454">
            <v>55</v>
          </cell>
          <cell r="J1454">
            <v>72</v>
          </cell>
          <cell r="K1454">
            <v>71</v>
          </cell>
          <cell r="L1454">
            <v>0</v>
          </cell>
          <cell r="M1454">
            <v>0</v>
          </cell>
          <cell r="N1454">
            <v>0</v>
          </cell>
          <cell r="O1454">
            <v>0</v>
          </cell>
          <cell r="P1454">
            <v>0</v>
          </cell>
          <cell r="Q1454">
            <v>0</v>
          </cell>
          <cell r="R1454">
            <v>0</v>
          </cell>
          <cell r="S1454">
            <v>74</v>
          </cell>
          <cell r="T1454" t="str">
            <v>No Students</v>
          </cell>
          <cell r="U1454">
            <v>54</v>
          </cell>
          <cell r="V1454">
            <v>66</v>
          </cell>
          <cell r="W1454">
            <v>54</v>
          </cell>
          <cell r="X1454">
            <v>71</v>
          </cell>
          <cell r="Y1454">
            <v>68</v>
          </cell>
          <cell r="Z1454" t="str">
            <v>No Students</v>
          </cell>
          <cell r="AA1454" t="str">
            <v>No Students</v>
          </cell>
          <cell r="AB1454" t="str">
            <v>No Students</v>
          </cell>
          <cell r="AC1454" t="str">
            <v>No Students</v>
          </cell>
          <cell r="AD1454" t="str">
            <v>No Students</v>
          </cell>
          <cell r="AE1454" t="str">
            <v>No Students</v>
          </cell>
          <cell r="AF1454" t="str">
            <v>No Students</v>
          </cell>
          <cell r="AG1454">
            <v>0.91490000000000005</v>
          </cell>
        </row>
        <row r="1455">
          <cell r="C1455">
            <v>4041</v>
          </cell>
          <cell r="D1455" t="str">
            <v>Ruth Livingston Elementary</v>
          </cell>
          <cell r="E1455">
            <v>80</v>
          </cell>
          <cell r="F1455">
            <v>0</v>
          </cell>
          <cell r="G1455">
            <v>69</v>
          </cell>
          <cell r="H1455">
            <v>92</v>
          </cell>
          <cell r="I1455">
            <v>115</v>
          </cell>
          <cell r="J1455">
            <v>111</v>
          </cell>
          <cell r="K1455">
            <v>111</v>
          </cell>
          <cell r="L1455">
            <v>0</v>
          </cell>
          <cell r="M1455">
            <v>0</v>
          </cell>
          <cell r="N1455">
            <v>0</v>
          </cell>
          <cell r="O1455">
            <v>0</v>
          </cell>
          <cell r="P1455">
            <v>0</v>
          </cell>
          <cell r="Q1455">
            <v>0</v>
          </cell>
          <cell r="R1455">
            <v>0</v>
          </cell>
          <cell r="S1455">
            <v>37</v>
          </cell>
          <cell r="T1455" t="str">
            <v>No Students</v>
          </cell>
          <cell r="U1455">
            <v>34</v>
          </cell>
          <cell r="V1455">
            <v>48</v>
          </cell>
          <cell r="W1455">
            <v>51</v>
          </cell>
          <cell r="X1455">
            <v>55</v>
          </cell>
          <cell r="Y1455">
            <v>57</v>
          </cell>
          <cell r="Z1455" t="str">
            <v>No Students</v>
          </cell>
          <cell r="AA1455" t="str">
            <v>No Students</v>
          </cell>
          <cell r="AB1455" t="str">
            <v>No Students</v>
          </cell>
          <cell r="AC1455" t="str">
            <v>No Students</v>
          </cell>
          <cell r="AD1455" t="str">
            <v>No Students</v>
          </cell>
          <cell r="AE1455" t="str">
            <v>No Students</v>
          </cell>
          <cell r="AF1455" t="str">
            <v>No Students</v>
          </cell>
          <cell r="AG1455">
            <v>0.4879</v>
          </cell>
        </row>
        <row r="1456">
          <cell r="C1456">
            <v>3324</v>
          </cell>
          <cell r="D1456" t="str">
            <v>Stevens Middle School</v>
          </cell>
          <cell r="E1456">
            <v>0</v>
          </cell>
          <cell r="F1456">
            <v>0</v>
          </cell>
          <cell r="G1456">
            <v>0</v>
          </cell>
          <cell r="H1456">
            <v>0</v>
          </cell>
          <cell r="I1456">
            <v>0</v>
          </cell>
          <cell r="J1456">
            <v>0</v>
          </cell>
          <cell r="K1456">
            <v>0</v>
          </cell>
          <cell r="L1456">
            <v>324</v>
          </cell>
          <cell r="M1456">
            <v>293</v>
          </cell>
          <cell r="N1456">
            <v>371</v>
          </cell>
          <cell r="O1456">
            <v>0</v>
          </cell>
          <cell r="P1456">
            <v>0</v>
          </cell>
          <cell r="Q1456">
            <v>0</v>
          </cell>
          <cell r="R1456">
            <v>0</v>
          </cell>
          <cell r="S1456" t="str">
            <v>No Students</v>
          </cell>
          <cell r="T1456" t="str">
            <v>No Students</v>
          </cell>
          <cell r="U1456" t="str">
            <v>No Students</v>
          </cell>
          <cell r="V1456" t="str">
            <v>No Students</v>
          </cell>
          <cell r="W1456" t="str">
            <v>No Students</v>
          </cell>
          <cell r="X1456" t="str">
            <v>No Students</v>
          </cell>
          <cell r="Y1456" t="str">
            <v>No Students</v>
          </cell>
          <cell r="Z1456">
            <v>309</v>
          </cell>
          <cell r="AA1456">
            <v>283</v>
          </cell>
          <cell r="AB1456">
            <v>360</v>
          </cell>
          <cell r="AC1456" t="str">
            <v>No Students</v>
          </cell>
          <cell r="AD1456" t="str">
            <v>No Students</v>
          </cell>
          <cell r="AE1456" t="str">
            <v>No Students</v>
          </cell>
          <cell r="AF1456" t="str">
            <v>No Students</v>
          </cell>
          <cell r="AG1456">
            <v>0.96360000000000001</v>
          </cell>
        </row>
        <row r="1457">
          <cell r="C1457">
            <v>5556</v>
          </cell>
          <cell r="D1457" t="str">
            <v>Three Rivers Elementary</v>
          </cell>
          <cell r="E1457">
            <v>112</v>
          </cell>
          <cell r="F1457">
            <v>0</v>
          </cell>
          <cell r="G1457">
            <v>96</v>
          </cell>
          <cell r="H1457">
            <v>106</v>
          </cell>
          <cell r="I1457">
            <v>99</v>
          </cell>
          <cell r="J1457">
            <v>108</v>
          </cell>
          <cell r="K1457">
            <v>101</v>
          </cell>
          <cell r="L1457">
            <v>0</v>
          </cell>
          <cell r="M1457">
            <v>0</v>
          </cell>
          <cell r="N1457">
            <v>0</v>
          </cell>
          <cell r="O1457">
            <v>0</v>
          </cell>
          <cell r="P1457">
            <v>0</v>
          </cell>
          <cell r="Q1457">
            <v>0</v>
          </cell>
          <cell r="R1457">
            <v>0</v>
          </cell>
          <cell r="S1457">
            <v>78</v>
          </cell>
          <cell r="T1457" t="str">
            <v>No Students</v>
          </cell>
          <cell r="U1457">
            <v>69</v>
          </cell>
          <cell r="V1457">
            <v>76</v>
          </cell>
          <cell r="W1457">
            <v>73</v>
          </cell>
          <cell r="X1457">
            <v>78</v>
          </cell>
          <cell r="Y1457">
            <v>83</v>
          </cell>
          <cell r="Z1457" t="str">
            <v>No Students</v>
          </cell>
          <cell r="AA1457" t="str">
            <v>No Students</v>
          </cell>
          <cell r="AB1457" t="str">
            <v>No Students</v>
          </cell>
          <cell r="AC1457" t="str">
            <v>No Students</v>
          </cell>
          <cell r="AD1457" t="str">
            <v>No Students</v>
          </cell>
          <cell r="AE1457" t="str">
            <v>No Students</v>
          </cell>
          <cell r="AF1457" t="str">
            <v>No Students</v>
          </cell>
          <cell r="AG1457">
            <v>0.73470000000000002</v>
          </cell>
        </row>
        <row r="1458">
          <cell r="C1458">
            <v>5020</v>
          </cell>
          <cell r="D1458" t="str">
            <v>Virgie Robinson Elementary</v>
          </cell>
          <cell r="E1458">
            <v>75</v>
          </cell>
          <cell r="F1458">
            <v>0</v>
          </cell>
          <cell r="G1458">
            <v>101</v>
          </cell>
          <cell r="H1458">
            <v>68</v>
          </cell>
          <cell r="I1458">
            <v>91</v>
          </cell>
          <cell r="J1458">
            <v>75</v>
          </cell>
          <cell r="K1458">
            <v>90</v>
          </cell>
          <cell r="L1458">
            <v>0</v>
          </cell>
          <cell r="M1458">
            <v>0</v>
          </cell>
          <cell r="N1458">
            <v>0</v>
          </cell>
          <cell r="O1458">
            <v>0</v>
          </cell>
          <cell r="P1458">
            <v>0</v>
          </cell>
          <cell r="Q1458">
            <v>0</v>
          </cell>
          <cell r="R1458">
            <v>0</v>
          </cell>
          <cell r="S1458">
            <v>63</v>
          </cell>
          <cell r="T1458" t="str">
            <v>No Students</v>
          </cell>
          <cell r="U1458">
            <v>95</v>
          </cell>
          <cell r="V1458">
            <v>65</v>
          </cell>
          <cell r="W1458">
            <v>84</v>
          </cell>
          <cell r="X1458">
            <v>75</v>
          </cell>
          <cell r="Y1458">
            <v>87</v>
          </cell>
          <cell r="Z1458" t="str">
            <v>No Students</v>
          </cell>
          <cell r="AA1458" t="str">
            <v>No Students</v>
          </cell>
          <cell r="AB1458" t="str">
            <v>No Students</v>
          </cell>
          <cell r="AC1458" t="str">
            <v>No Students</v>
          </cell>
          <cell r="AD1458" t="str">
            <v>No Students</v>
          </cell>
          <cell r="AE1458" t="str">
            <v>No Students</v>
          </cell>
          <cell r="AF1458" t="str">
            <v>No Students</v>
          </cell>
          <cell r="AG1458">
            <v>0.93799999999999994</v>
          </cell>
        </row>
        <row r="1459">
          <cell r="C1459">
            <v>4526</v>
          </cell>
          <cell r="D1459" t="str">
            <v>Whittier Elementary</v>
          </cell>
          <cell r="E1459">
            <v>126</v>
          </cell>
          <cell r="F1459">
            <v>0</v>
          </cell>
          <cell r="G1459">
            <v>124</v>
          </cell>
          <cell r="H1459">
            <v>112</v>
          </cell>
          <cell r="I1459">
            <v>3</v>
          </cell>
          <cell r="J1459">
            <v>0</v>
          </cell>
          <cell r="K1459">
            <v>0</v>
          </cell>
          <cell r="L1459">
            <v>0</v>
          </cell>
          <cell r="M1459">
            <v>0</v>
          </cell>
          <cell r="N1459">
            <v>0</v>
          </cell>
          <cell r="O1459">
            <v>0</v>
          </cell>
          <cell r="P1459">
            <v>0</v>
          </cell>
          <cell r="Q1459">
            <v>0</v>
          </cell>
          <cell r="R1459">
            <v>0</v>
          </cell>
          <cell r="S1459">
            <v>120</v>
          </cell>
          <cell r="T1459" t="str">
            <v>No Students</v>
          </cell>
          <cell r="U1459">
            <v>116</v>
          </cell>
          <cell r="V1459">
            <v>105</v>
          </cell>
          <cell r="W1459" t="str">
            <v>N&lt;10</v>
          </cell>
          <cell r="X1459" t="str">
            <v>No Students</v>
          </cell>
          <cell r="Y1459" t="str">
            <v>No Students</v>
          </cell>
          <cell r="Z1459" t="str">
            <v>No Students</v>
          </cell>
          <cell r="AA1459" t="str">
            <v>No Students</v>
          </cell>
          <cell r="AB1459" t="str">
            <v>No Students</v>
          </cell>
          <cell r="AC1459" t="str">
            <v>No Students</v>
          </cell>
          <cell r="AD1459" t="str">
            <v>No Students</v>
          </cell>
          <cell r="AE1459" t="str">
            <v>No Students</v>
          </cell>
          <cell r="AF1459" t="str">
            <v>No Students</v>
          </cell>
          <cell r="AG1459">
            <v>0.9425</v>
          </cell>
        </row>
        <row r="1460">
          <cell r="C1460">
            <v>2396</v>
          </cell>
          <cell r="D1460" t="str">
            <v>Pateros Elementary</v>
          </cell>
          <cell r="E1460">
            <v>31</v>
          </cell>
          <cell r="F1460">
            <v>0</v>
          </cell>
          <cell r="G1460">
            <v>22</v>
          </cell>
          <cell r="H1460">
            <v>11</v>
          </cell>
          <cell r="I1460">
            <v>16</v>
          </cell>
          <cell r="J1460">
            <v>9</v>
          </cell>
          <cell r="K1460">
            <v>20</v>
          </cell>
          <cell r="L1460">
            <v>20</v>
          </cell>
          <cell r="M1460">
            <v>0</v>
          </cell>
          <cell r="N1460">
            <v>0</v>
          </cell>
          <cell r="O1460">
            <v>0</v>
          </cell>
          <cell r="P1460">
            <v>0</v>
          </cell>
          <cell r="Q1460">
            <v>0</v>
          </cell>
          <cell r="R1460">
            <v>0</v>
          </cell>
          <cell r="S1460">
            <v>16</v>
          </cell>
          <cell r="T1460" t="str">
            <v>No Students</v>
          </cell>
          <cell r="U1460">
            <v>15</v>
          </cell>
          <cell r="V1460">
            <v>10</v>
          </cell>
          <cell r="W1460">
            <v>11</v>
          </cell>
          <cell r="X1460" t="str">
            <v>N&lt;10</v>
          </cell>
          <cell r="Y1460">
            <v>19</v>
          </cell>
          <cell r="Z1460">
            <v>13</v>
          </cell>
          <cell r="AA1460" t="str">
            <v>No Students</v>
          </cell>
          <cell r="AB1460" t="str">
            <v>No Students</v>
          </cell>
          <cell r="AC1460" t="str">
            <v>No Students</v>
          </cell>
          <cell r="AD1460" t="str">
            <v>No Students</v>
          </cell>
          <cell r="AE1460" t="str">
            <v>No Students</v>
          </cell>
          <cell r="AF1460" t="str">
            <v>No Students</v>
          </cell>
          <cell r="AG1460">
            <v>0.68220000000000003</v>
          </cell>
        </row>
        <row r="1461">
          <cell r="C1461">
            <v>2397</v>
          </cell>
          <cell r="D1461" t="str">
            <v>Pateros High School</v>
          </cell>
          <cell r="E1461">
            <v>0</v>
          </cell>
          <cell r="F1461">
            <v>0</v>
          </cell>
          <cell r="G1461">
            <v>0</v>
          </cell>
          <cell r="H1461">
            <v>0</v>
          </cell>
          <cell r="I1461">
            <v>0</v>
          </cell>
          <cell r="J1461">
            <v>0</v>
          </cell>
          <cell r="K1461">
            <v>0</v>
          </cell>
          <cell r="L1461">
            <v>0</v>
          </cell>
          <cell r="M1461">
            <v>25</v>
          </cell>
          <cell r="N1461">
            <v>17</v>
          </cell>
          <cell r="O1461">
            <v>27</v>
          </cell>
          <cell r="P1461">
            <v>26</v>
          </cell>
          <cell r="Q1461">
            <v>22</v>
          </cell>
          <cell r="R1461">
            <v>23</v>
          </cell>
          <cell r="S1461" t="str">
            <v>No Students</v>
          </cell>
          <cell r="T1461" t="str">
            <v>No Students</v>
          </cell>
          <cell r="U1461" t="str">
            <v>No Students</v>
          </cell>
          <cell r="V1461" t="str">
            <v>No Students</v>
          </cell>
          <cell r="W1461" t="str">
            <v>No Students</v>
          </cell>
          <cell r="X1461" t="str">
            <v>No Students</v>
          </cell>
          <cell r="Y1461" t="str">
            <v>No Students</v>
          </cell>
          <cell r="Z1461" t="str">
            <v>No Students</v>
          </cell>
          <cell r="AA1461">
            <v>14</v>
          </cell>
          <cell r="AB1461">
            <v>11</v>
          </cell>
          <cell r="AC1461">
            <v>18</v>
          </cell>
          <cell r="AD1461">
            <v>23</v>
          </cell>
          <cell r="AE1461">
            <v>18</v>
          </cell>
          <cell r="AF1461">
            <v>17</v>
          </cell>
          <cell r="AG1461">
            <v>0.72140000000000004</v>
          </cell>
        </row>
        <row r="1462">
          <cell r="C1462">
            <v>2133</v>
          </cell>
          <cell r="D1462" t="str">
            <v>Paterson Elementary School</v>
          </cell>
          <cell r="E1462">
            <v>17</v>
          </cell>
          <cell r="F1462">
            <v>0</v>
          </cell>
          <cell r="G1462">
            <v>15</v>
          </cell>
          <cell r="H1462">
            <v>11</v>
          </cell>
          <cell r="I1462">
            <v>17</v>
          </cell>
          <cell r="J1462">
            <v>15</v>
          </cell>
          <cell r="K1462">
            <v>13</v>
          </cell>
          <cell r="L1462">
            <v>17</v>
          </cell>
          <cell r="M1462">
            <v>17</v>
          </cell>
          <cell r="N1462">
            <v>19</v>
          </cell>
          <cell r="O1462">
            <v>0</v>
          </cell>
          <cell r="P1462">
            <v>0</v>
          </cell>
          <cell r="Q1462">
            <v>0</v>
          </cell>
          <cell r="R1462">
            <v>0</v>
          </cell>
          <cell r="S1462">
            <v>17</v>
          </cell>
          <cell r="T1462" t="str">
            <v>No Students</v>
          </cell>
          <cell r="U1462">
            <v>15</v>
          </cell>
          <cell r="V1462">
            <v>11</v>
          </cell>
          <cell r="W1462">
            <v>17</v>
          </cell>
          <cell r="X1462">
            <v>14</v>
          </cell>
          <cell r="Y1462">
            <v>13</v>
          </cell>
          <cell r="Z1462">
            <v>15</v>
          </cell>
          <cell r="AA1462">
            <v>17</v>
          </cell>
          <cell r="AB1462">
            <v>19</v>
          </cell>
          <cell r="AC1462" t="str">
            <v>No Students</v>
          </cell>
          <cell r="AD1462" t="str">
            <v>No Students</v>
          </cell>
          <cell r="AE1462" t="str">
            <v>No Students</v>
          </cell>
          <cell r="AF1462" t="str">
            <v>No Students</v>
          </cell>
          <cell r="AG1462">
            <v>0.97870000000000001</v>
          </cell>
        </row>
        <row r="1463">
          <cell r="C1463">
            <v>2858</v>
          </cell>
          <cell r="D1463" t="str">
            <v>Pe Ell School</v>
          </cell>
          <cell r="E1463">
            <v>37</v>
          </cell>
          <cell r="F1463">
            <v>0</v>
          </cell>
          <cell r="G1463">
            <v>11</v>
          </cell>
          <cell r="H1463">
            <v>23</v>
          </cell>
          <cell r="I1463">
            <v>20</v>
          </cell>
          <cell r="J1463">
            <v>24</v>
          </cell>
          <cell r="K1463">
            <v>23</v>
          </cell>
          <cell r="L1463">
            <v>17</v>
          </cell>
          <cell r="M1463">
            <v>16</v>
          </cell>
          <cell r="N1463">
            <v>23</v>
          </cell>
          <cell r="O1463">
            <v>26</v>
          </cell>
          <cell r="P1463">
            <v>18</v>
          </cell>
          <cell r="Q1463">
            <v>14</v>
          </cell>
          <cell r="R1463">
            <v>14</v>
          </cell>
          <cell r="S1463">
            <v>19</v>
          </cell>
          <cell r="T1463" t="str">
            <v>No Students</v>
          </cell>
          <cell r="U1463" t="str">
            <v>N&lt;10</v>
          </cell>
          <cell r="V1463">
            <v>15</v>
          </cell>
          <cell r="W1463">
            <v>14</v>
          </cell>
          <cell r="X1463">
            <v>15</v>
          </cell>
          <cell r="Y1463">
            <v>19</v>
          </cell>
          <cell r="Z1463" t="str">
            <v>N&lt;10</v>
          </cell>
          <cell r="AA1463" t="str">
            <v>N&lt;10</v>
          </cell>
          <cell r="AB1463">
            <v>15</v>
          </cell>
          <cell r="AC1463">
            <v>15</v>
          </cell>
          <cell r="AD1463" t="str">
            <v>N&lt;10</v>
          </cell>
          <cell r="AE1463">
            <v>10</v>
          </cell>
          <cell r="AF1463" t="str">
            <v>N&lt;10</v>
          </cell>
          <cell r="AG1463">
            <v>0.59019999999999995</v>
          </cell>
        </row>
        <row r="1464">
          <cell r="C1464">
            <v>3299</v>
          </cell>
          <cell r="D1464" t="str">
            <v>Artondale Elementary School</v>
          </cell>
          <cell r="E1464">
            <v>59</v>
          </cell>
          <cell r="F1464">
            <v>0</v>
          </cell>
          <cell r="G1464">
            <v>64</v>
          </cell>
          <cell r="H1464">
            <v>50</v>
          </cell>
          <cell r="I1464">
            <v>67</v>
          </cell>
          <cell r="J1464">
            <v>64</v>
          </cell>
          <cell r="K1464">
            <v>74</v>
          </cell>
          <cell r="L1464">
            <v>0</v>
          </cell>
          <cell r="M1464">
            <v>0</v>
          </cell>
          <cell r="N1464">
            <v>0</v>
          </cell>
          <cell r="O1464">
            <v>0</v>
          </cell>
          <cell r="P1464">
            <v>0</v>
          </cell>
          <cell r="Q1464">
            <v>0</v>
          </cell>
          <cell r="R1464">
            <v>0</v>
          </cell>
          <cell r="S1464">
            <v>10</v>
          </cell>
          <cell r="T1464" t="str">
            <v>No Students</v>
          </cell>
          <cell r="U1464" t="str">
            <v>N&lt;10</v>
          </cell>
          <cell r="V1464" t="str">
            <v>N&lt;10</v>
          </cell>
          <cell r="W1464" t="str">
            <v>N&lt;10</v>
          </cell>
          <cell r="X1464">
            <v>13</v>
          </cell>
          <cell r="Y1464">
            <v>14</v>
          </cell>
          <cell r="Z1464" t="str">
            <v>No Students</v>
          </cell>
          <cell r="AA1464" t="str">
            <v>No Students</v>
          </cell>
          <cell r="AB1464" t="str">
            <v>No Students</v>
          </cell>
          <cell r="AC1464" t="str">
            <v>No Students</v>
          </cell>
          <cell r="AD1464" t="str">
            <v>No Students</v>
          </cell>
          <cell r="AE1464" t="str">
            <v>No Students</v>
          </cell>
          <cell r="AF1464" t="str">
            <v>No Students</v>
          </cell>
          <cell r="AG1464">
            <v>0.15870000000000001</v>
          </cell>
        </row>
        <row r="1465">
          <cell r="C1465">
            <v>4080</v>
          </cell>
          <cell r="D1465" t="str">
            <v>Discovery Elementary School</v>
          </cell>
          <cell r="E1465">
            <v>62</v>
          </cell>
          <cell r="F1465">
            <v>0</v>
          </cell>
          <cell r="G1465">
            <v>50</v>
          </cell>
          <cell r="H1465">
            <v>49</v>
          </cell>
          <cell r="I1465">
            <v>62</v>
          </cell>
          <cell r="J1465">
            <v>47</v>
          </cell>
          <cell r="K1465">
            <v>47</v>
          </cell>
          <cell r="L1465">
            <v>0</v>
          </cell>
          <cell r="M1465">
            <v>0</v>
          </cell>
          <cell r="N1465">
            <v>0</v>
          </cell>
          <cell r="O1465">
            <v>0</v>
          </cell>
          <cell r="P1465">
            <v>0</v>
          </cell>
          <cell r="Q1465">
            <v>0</v>
          </cell>
          <cell r="R1465">
            <v>0</v>
          </cell>
          <cell r="S1465" t="str">
            <v>N&lt;10</v>
          </cell>
          <cell r="T1465" t="str">
            <v>No Students</v>
          </cell>
          <cell r="U1465" t="str">
            <v>N&lt;10</v>
          </cell>
          <cell r="V1465">
            <v>11</v>
          </cell>
          <cell r="W1465">
            <v>18</v>
          </cell>
          <cell r="X1465" t="str">
            <v>N&lt;10</v>
          </cell>
          <cell r="Y1465" t="str">
            <v>N&lt;10</v>
          </cell>
          <cell r="Z1465" t="str">
            <v>No Students</v>
          </cell>
          <cell r="AA1465" t="str">
            <v>No Students</v>
          </cell>
          <cell r="AB1465" t="str">
            <v>No Students</v>
          </cell>
          <cell r="AC1465" t="str">
            <v>No Students</v>
          </cell>
          <cell r="AD1465" t="str">
            <v>No Students</v>
          </cell>
          <cell r="AE1465" t="str">
            <v>No Students</v>
          </cell>
          <cell r="AF1465" t="str">
            <v>No Students</v>
          </cell>
          <cell r="AG1465">
            <v>0.183</v>
          </cell>
        </row>
        <row r="1466">
          <cell r="C1466">
            <v>3055</v>
          </cell>
          <cell r="D1466" t="str">
            <v>Evergreen Elementary</v>
          </cell>
          <cell r="E1466">
            <v>43</v>
          </cell>
          <cell r="F1466">
            <v>0</v>
          </cell>
          <cell r="G1466">
            <v>45</v>
          </cell>
          <cell r="H1466">
            <v>46</v>
          </cell>
          <cell r="I1466">
            <v>51</v>
          </cell>
          <cell r="J1466">
            <v>43</v>
          </cell>
          <cell r="K1466">
            <v>35</v>
          </cell>
          <cell r="L1466">
            <v>0</v>
          </cell>
          <cell r="M1466">
            <v>0</v>
          </cell>
          <cell r="N1466">
            <v>0</v>
          </cell>
          <cell r="O1466">
            <v>0</v>
          </cell>
          <cell r="P1466">
            <v>0</v>
          </cell>
          <cell r="Q1466">
            <v>0</v>
          </cell>
          <cell r="R1466">
            <v>0</v>
          </cell>
          <cell r="S1466">
            <v>28</v>
          </cell>
          <cell r="T1466" t="str">
            <v>No Students</v>
          </cell>
          <cell r="U1466">
            <v>24</v>
          </cell>
          <cell r="V1466">
            <v>25</v>
          </cell>
          <cell r="W1466">
            <v>28</v>
          </cell>
          <cell r="X1466">
            <v>27</v>
          </cell>
          <cell r="Y1466">
            <v>15</v>
          </cell>
          <cell r="Z1466" t="str">
            <v>No Students</v>
          </cell>
          <cell r="AA1466" t="str">
            <v>No Students</v>
          </cell>
          <cell r="AB1466" t="str">
            <v>No Students</v>
          </cell>
          <cell r="AC1466" t="str">
            <v>No Students</v>
          </cell>
          <cell r="AD1466" t="str">
            <v>No Students</v>
          </cell>
          <cell r="AE1466" t="str">
            <v>No Students</v>
          </cell>
          <cell r="AF1466" t="str">
            <v>No Students</v>
          </cell>
          <cell r="AG1466">
            <v>0.55889999999999995</v>
          </cell>
        </row>
        <row r="1467">
          <cell r="C1467">
            <v>4081</v>
          </cell>
          <cell r="D1467" t="str">
            <v>Gig Harbor High</v>
          </cell>
          <cell r="E1467">
            <v>0</v>
          </cell>
          <cell r="F1467">
            <v>0</v>
          </cell>
          <cell r="G1467">
            <v>0</v>
          </cell>
          <cell r="H1467">
            <v>0</v>
          </cell>
          <cell r="I1467">
            <v>0</v>
          </cell>
          <cell r="J1467">
            <v>0</v>
          </cell>
          <cell r="K1467">
            <v>0</v>
          </cell>
          <cell r="L1467">
            <v>0</v>
          </cell>
          <cell r="M1467">
            <v>0</v>
          </cell>
          <cell r="N1467">
            <v>0</v>
          </cell>
          <cell r="O1467">
            <v>366</v>
          </cell>
          <cell r="P1467">
            <v>343</v>
          </cell>
          <cell r="Q1467">
            <v>377</v>
          </cell>
          <cell r="R1467">
            <v>376</v>
          </cell>
          <cell r="S1467" t="str">
            <v>No Students</v>
          </cell>
          <cell r="T1467" t="str">
            <v>No Students</v>
          </cell>
          <cell r="U1467" t="str">
            <v>No Students</v>
          </cell>
          <cell r="V1467" t="str">
            <v>No Students</v>
          </cell>
          <cell r="W1467" t="str">
            <v>No Students</v>
          </cell>
          <cell r="X1467" t="str">
            <v>No Students</v>
          </cell>
          <cell r="Y1467" t="str">
            <v>No Students</v>
          </cell>
          <cell r="Z1467" t="str">
            <v>No Students</v>
          </cell>
          <cell r="AA1467" t="str">
            <v>No Students</v>
          </cell>
          <cell r="AB1467" t="str">
            <v>No Students</v>
          </cell>
          <cell r="AC1467">
            <v>70</v>
          </cell>
          <cell r="AD1467">
            <v>39</v>
          </cell>
          <cell r="AE1467">
            <v>52</v>
          </cell>
          <cell r="AF1467">
            <v>37</v>
          </cell>
          <cell r="AG1467">
            <v>0.13539999999999999</v>
          </cell>
        </row>
        <row r="1468">
          <cell r="C1468">
            <v>2294</v>
          </cell>
          <cell r="D1468" t="str">
            <v>Goodman Middle School</v>
          </cell>
          <cell r="E1468">
            <v>0</v>
          </cell>
          <cell r="F1468">
            <v>0</v>
          </cell>
          <cell r="G1468">
            <v>0</v>
          </cell>
          <cell r="H1468">
            <v>0</v>
          </cell>
          <cell r="I1468">
            <v>0</v>
          </cell>
          <cell r="J1468">
            <v>0</v>
          </cell>
          <cell r="K1468">
            <v>0</v>
          </cell>
          <cell r="L1468">
            <v>168</v>
          </cell>
          <cell r="M1468">
            <v>134</v>
          </cell>
          <cell r="N1468">
            <v>162</v>
          </cell>
          <cell r="O1468">
            <v>0</v>
          </cell>
          <cell r="P1468">
            <v>0</v>
          </cell>
          <cell r="Q1468">
            <v>0</v>
          </cell>
          <cell r="R1468">
            <v>0</v>
          </cell>
          <cell r="S1468" t="str">
            <v>No Students</v>
          </cell>
          <cell r="T1468" t="str">
            <v>No Students</v>
          </cell>
          <cell r="U1468" t="str">
            <v>No Students</v>
          </cell>
          <cell r="V1468" t="str">
            <v>No Students</v>
          </cell>
          <cell r="W1468" t="str">
            <v>No Students</v>
          </cell>
          <cell r="X1468" t="str">
            <v>No Students</v>
          </cell>
          <cell r="Y1468" t="str">
            <v>No Students</v>
          </cell>
          <cell r="Z1468">
            <v>30</v>
          </cell>
          <cell r="AA1468">
            <v>26</v>
          </cell>
          <cell r="AB1468">
            <v>28</v>
          </cell>
          <cell r="AC1468" t="str">
            <v>No Students</v>
          </cell>
          <cell r="AD1468" t="str">
            <v>No Students</v>
          </cell>
          <cell r="AE1468" t="str">
            <v>No Students</v>
          </cell>
          <cell r="AF1468" t="str">
            <v>No Students</v>
          </cell>
          <cell r="AG1468">
            <v>0.18099999999999999</v>
          </cell>
        </row>
        <row r="1469">
          <cell r="C1469">
            <v>2944</v>
          </cell>
          <cell r="D1469" t="str">
            <v>Harbor Heights Elementary School</v>
          </cell>
          <cell r="E1469">
            <v>64</v>
          </cell>
          <cell r="F1469">
            <v>0</v>
          </cell>
          <cell r="G1469">
            <v>58</v>
          </cell>
          <cell r="H1469">
            <v>63</v>
          </cell>
          <cell r="I1469">
            <v>68</v>
          </cell>
          <cell r="J1469">
            <v>78</v>
          </cell>
          <cell r="K1469">
            <v>92</v>
          </cell>
          <cell r="L1469">
            <v>0</v>
          </cell>
          <cell r="M1469">
            <v>0</v>
          </cell>
          <cell r="N1469">
            <v>0</v>
          </cell>
          <cell r="O1469">
            <v>0</v>
          </cell>
          <cell r="P1469">
            <v>0</v>
          </cell>
          <cell r="Q1469">
            <v>0</v>
          </cell>
          <cell r="R1469">
            <v>0</v>
          </cell>
          <cell r="S1469" t="str">
            <v>N&lt;10</v>
          </cell>
          <cell r="T1469" t="str">
            <v>No Students</v>
          </cell>
          <cell r="U1469" t="str">
            <v>N&lt;10</v>
          </cell>
          <cell r="V1469">
            <v>15</v>
          </cell>
          <cell r="W1469">
            <v>15</v>
          </cell>
          <cell r="X1469">
            <v>14</v>
          </cell>
          <cell r="Y1469">
            <v>17</v>
          </cell>
          <cell r="Z1469" t="str">
            <v>No Students</v>
          </cell>
          <cell r="AA1469" t="str">
            <v>No Students</v>
          </cell>
          <cell r="AB1469" t="str">
            <v>No Students</v>
          </cell>
          <cell r="AC1469" t="str">
            <v>No Students</v>
          </cell>
          <cell r="AD1469" t="str">
            <v>No Students</v>
          </cell>
          <cell r="AE1469" t="str">
            <v>No Students</v>
          </cell>
          <cell r="AF1469" t="str">
            <v>No Students</v>
          </cell>
          <cell r="AG1469">
            <v>0.1678</v>
          </cell>
        </row>
        <row r="1470">
          <cell r="C1470">
            <v>4387</v>
          </cell>
          <cell r="D1470" t="str">
            <v>Harbor Ridge Middle School</v>
          </cell>
          <cell r="E1470">
            <v>0</v>
          </cell>
          <cell r="F1470">
            <v>0</v>
          </cell>
          <cell r="G1470">
            <v>0</v>
          </cell>
          <cell r="H1470">
            <v>0</v>
          </cell>
          <cell r="I1470">
            <v>0</v>
          </cell>
          <cell r="J1470">
            <v>0</v>
          </cell>
          <cell r="K1470">
            <v>0</v>
          </cell>
          <cell r="L1470">
            <v>213</v>
          </cell>
          <cell r="M1470">
            <v>181</v>
          </cell>
          <cell r="N1470">
            <v>206</v>
          </cell>
          <cell r="O1470">
            <v>0</v>
          </cell>
          <cell r="P1470">
            <v>0</v>
          </cell>
          <cell r="Q1470">
            <v>0</v>
          </cell>
          <cell r="R1470">
            <v>0</v>
          </cell>
          <cell r="S1470" t="str">
            <v>No Students</v>
          </cell>
          <cell r="T1470" t="str">
            <v>No Students</v>
          </cell>
          <cell r="U1470" t="str">
            <v>No Students</v>
          </cell>
          <cell r="V1470" t="str">
            <v>No Students</v>
          </cell>
          <cell r="W1470" t="str">
            <v>No Students</v>
          </cell>
          <cell r="X1470" t="str">
            <v>No Students</v>
          </cell>
          <cell r="Y1470" t="str">
            <v>No Students</v>
          </cell>
          <cell r="Z1470">
            <v>39</v>
          </cell>
          <cell r="AA1470">
            <v>28</v>
          </cell>
          <cell r="AB1470">
            <v>31</v>
          </cell>
          <cell r="AC1470" t="str">
            <v>No Students</v>
          </cell>
          <cell r="AD1470" t="str">
            <v>No Students</v>
          </cell>
          <cell r="AE1470" t="str">
            <v>No Students</v>
          </cell>
          <cell r="AF1470" t="str">
            <v>No Students</v>
          </cell>
          <cell r="AG1470">
            <v>0.1633</v>
          </cell>
        </row>
        <row r="1471">
          <cell r="C1471">
            <v>1516</v>
          </cell>
          <cell r="D1471" t="str">
            <v>Henderson Bay Alt High School</v>
          </cell>
          <cell r="E1471">
            <v>0</v>
          </cell>
          <cell r="F1471">
            <v>0</v>
          </cell>
          <cell r="G1471">
            <v>0</v>
          </cell>
          <cell r="H1471">
            <v>0</v>
          </cell>
          <cell r="I1471">
            <v>0</v>
          </cell>
          <cell r="J1471">
            <v>0</v>
          </cell>
          <cell r="K1471">
            <v>0</v>
          </cell>
          <cell r="L1471">
            <v>0</v>
          </cell>
          <cell r="M1471">
            <v>0</v>
          </cell>
          <cell r="N1471">
            <v>0</v>
          </cell>
          <cell r="O1471">
            <v>13</v>
          </cell>
          <cell r="P1471">
            <v>20</v>
          </cell>
          <cell r="Q1471">
            <v>28</v>
          </cell>
          <cell r="R1471">
            <v>51</v>
          </cell>
          <cell r="S1471" t="str">
            <v>No Students</v>
          </cell>
          <cell r="T1471" t="str">
            <v>No Students</v>
          </cell>
          <cell r="U1471" t="str">
            <v>No Students</v>
          </cell>
          <cell r="V1471" t="str">
            <v>No Students</v>
          </cell>
          <cell r="W1471" t="str">
            <v>No Students</v>
          </cell>
          <cell r="X1471" t="str">
            <v>No Students</v>
          </cell>
          <cell r="Y1471" t="str">
            <v>No Students</v>
          </cell>
          <cell r="Z1471" t="str">
            <v>No Students</v>
          </cell>
          <cell r="AA1471" t="str">
            <v>No Students</v>
          </cell>
          <cell r="AB1471" t="str">
            <v>No Students</v>
          </cell>
          <cell r="AC1471" t="str">
            <v>N&lt;10</v>
          </cell>
          <cell r="AD1471" t="str">
            <v>N&lt;10</v>
          </cell>
          <cell r="AE1471">
            <v>16</v>
          </cell>
          <cell r="AF1471">
            <v>22</v>
          </cell>
          <cell r="AG1471">
            <v>0.45540000000000003</v>
          </cell>
        </row>
        <row r="1472">
          <cell r="C1472">
            <v>4156</v>
          </cell>
          <cell r="D1472" t="str">
            <v>Key Peninsula Middle School</v>
          </cell>
          <cell r="E1472">
            <v>0</v>
          </cell>
          <cell r="F1472">
            <v>0</v>
          </cell>
          <cell r="G1472">
            <v>0</v>
          </cell>
          <cell r="H1472">
            <v>0</v>
          </cell>
          <cell r="I1472">
            <v>0</v>
          </cell>
          <cell r="J1472">
            <v>0</v>
          </cell>
          <cell r="K1472">
            <v>0</v>
          </cell>
          <cell r="L1472">
            <v>161</v>
          </cell>
          <cell r="M1472">
            <v>165</v>
          </cell>
          <cell r="N1472">
            <v>147</v>
          </cell>
          <cell r="O1472">
            <v>0</v>
          </cell>
          <cell r="P1472">
            <v>0</v>
          </cell>
          <cell r="Q1472">
            <v>0</v>
          </cell>
          <cell r="R1472">
            <v>0</v>
          </cell>
          <cell r="S1472" t="str">
            <v>No Students</v>
          </cell>
          <cell r="T1472" t="str">
            <v>No Students</v>
          </cell>
          <cell r="U1472" t="str">
            <v>No Students</v>
          </cell>
          <cell r="V1472" t="str">
            <v>No Students</v>
          </cell>
          <cell r="W1472" t="str">
            <v>No Students</v>
          </cell>
          <cell r="X1472" t="str">
            <v>No Students</v>
          </cell>
          <cell r="Y1472" t="str">
            <v>No Students</v>
          </cell>
          <cell r="Z1472">
            <v>64</v>
          </cell>
          <cell r="AA1472">
            <v>58</v>
          </cell>
          <cell r="AB1472">
            <v>61</v>
          </cell>
          <cell r="AC1472" t="str">
            <v>No Students</v>
          </cell>
          <cell r="AD1472" t="str">
            <v>No Students</v>
          </cell>
          <cell r="AE1472" t="str">
            <v>No Students</v>
          </cell>
          <cell r="AF1472" t="str">
            <v>No Students</v>
          </cell>
          <cell r="AG1472">
            <v>0.38690000000000002</v>
          </cell>
        </row>
        <row r="1473">
          <cell r="C1473">
            <v>4219</v>
          </cell>
          <cell r="D1473" t="str">
            <v>Kopachuck Middle School</v>
          </cell>
          <cell r="E1473">
            <v>0</v>
          </cell>
          <cell r="F1473">
            <v>0</v>
          </cell>
          <cell r="G1473">
            <v>0</v>
          </cell>
          <cell r="H1473">
            <v>0</v>
          </cell>
          <cell r="I1473">
            <v>0</v>
          </cell>
          <cell r="J1473">
            <v>0</v>
          </cell>
          <cell r="K1473">
            <v>0</v>
          </cell>
          <cell r="L1473">
            <v>169</v>
          </cell>
          <cell r="M1473">
            <v>140</v>
          </cell>
          <cell r="N1473">
            <v>155</v>
          </cell>
          <cell r="O1473">
            <v>0</v>
          </cell>
          <cell r="P1473">
            <v>0</v>
          </cell>
          <cell r="Q1473">
            <v>0</v>
          </cell>
          <cell r="R1473">
            <v>0</v>
          </cell>
          <cell r="S1473" t="str">
            <v>No Students</v>
          </cell>
          <cell r="T1473" t="str">
            <v>No Students</v>
          </cell>
          <cell r="U1473" t="str">
            <v>No Students</v>
          </cell>
          <cell r="V1473" t="str">
            <v>No Students</v>
          </cell>
          <cell r="W1473" t="str">
            <v>No Students</v>
          </cell>
          <cell r="X1473" t="str">
            <v>No Students</v>
          </cell>
          <cell r="Y1473" t="str">
            <v>No Students</v>
          </cell>
          <cell r="Z1473">
            <v>33</v>
          </cell>
          <cell r="AA1473">
            <v>19</v>
          </cell>
          <cell r="AB1473">
            <v>26</v>
          </cell>
          <cell r="AC1473" t="str">
            <v>No Students</v>
          </cell>
          <cell r="AD1473" t="str">
            <v>No Students</v>
          </cell>
          <cell r="AE1473" t="str">
            <v>No Students</v>
          </cell>
          <cell r="AF1473" t="str">
            <v>No Students</v>
          </cell>
          <cell r="AG1473">
            <v>0.1681</v>
          </cell>
        </row>
        <row r="1474">
          <cell r="C1474">
            <v>4189</v>
          </cell>
          <cell r="D1474" t="str">
            <v>Minter Creek Elementary</v>
          </cell>
          <cell r="E1474">
            <v>39</v>
          </cell>
          <cell r="F1474">
            <v>0</v>
          </cell>
          <cell r="G1474">
            <v>41</v>
          </cell>
          <cell r="H1474">
            <v>48</v>
          </cell>
          <cell r="I1474">
            <v>48</v>
          </cell>
          <cell r="J1474">
            <v>47</v>
          </cell>
          <cell r="K1474">
            <v>50</v>
          </cell>
          <cell r="L1474">
            <v>0</v>
          </cell>
          <cell r="M1474">
            <v>0</v>
          </cell>
          <cell r="N1474">
            <v>0</v>
          </cell>
          <cell r="O1474">
            <v>0</v>
          </cell>
          <cell r="P1474">
            <v>0</v>
          </cell>
          <cell r="Q1474">
            <v>0</v>
          </cell>
          <cell r="R1474">
            <v>0</v>
          </cell>
          <cell r="S1474">
            <v>13</v>
          </cell>
          <cell r="T1474" t="str">
            <v>No Students</v>
          </cell>
          <cell r="U1474">
            <v>16</v>
          </cell>
          <cell r="V1474">
            <v>16</v>
          </cell>
          <cell r="W1474">
            <v>20</v>
          </cell>
          <cell r="X1474">
            <v>16</v>
          </cell>
          <cell r="Y1474">
            <v>19</v>
          </cell>
          <cell r="Z1474" t="str">
            <v>No Students</v>
          </cell>
          <cell r="AA1474" t="str">
            <v>No Students</v>
          </cell>
          <cell r="AB1474" t="str">
            <v>No Students</v>
          </cell>
          <cell r="AC1474" t="str">
            <v>No Students</v>
          </cell>
          <cell r="AD1474" t="str">
            <v>No Students</v>
          </cell>
          <cell r="AE1474" t="str">
            <v>No Students</v>
          </cell>
          <cell r="AF1474" t="str">
            <v>No Students</v>
          </cell>
          <cell r="AG1474">
            <v>0.36630000000000001</v>
          </cell>
        </row>
        <row r="1475">
          <cell r="C1475">
            <v>5707</v>
          </cell>
          <cell r="D1475" t="str">
            <v>Peninsula Alternative Programs</v>
          </cell>
          <cell r="E1475">
            <v>0</v>
          </cell>
          <cell r="F1475">
            <v>0</v>
          </cell>
          <cell r="G1475">
            <v>0</v>
          </cell>
          <cell r="H1475">
            <v>2</v>
          </cell>
          <cell r="I1475">
            <v>3</v>
          </cell>
          <cell r="J1475">
            <v>2</v>
          </cell>
          <cell r="K1475">
            <v>2</v>
          </cell>
          <cell r="L1475">
            <v>4</v>
          </cell>
          <cell r="M1475">
            <v>5</v>
          </cell>
          <cell r="N1475">
            <v>7</v>
          </cell>
          <cell r="O1475">
            <v>3</v>
          </cell>
          <cell r="P1475">
            <v>20</v>
          </cell>
          <cell r="Q1475">
            <v>12</v>
          </cell>
          <cell r="R1475">
            <v>59</v>
          </cell>
          <cell r="S1475" t="str">
            <v>No Students</v>
          </cell>
          <cell r="T1475" t="str">
            <v>No Students</v>
          </cell>
          <cell r="U1475" t="str">
            <v>No Students</v>
          </cell>
          <cell r="V1475" t="str">
            <v>N&lt;10</v>
          </cell>
          <cell r="W1475" t="str">
            <v>No Students</v>
          </cell>
          <cell r="X1475" t="str">
            <v>N&lt;10</v>
          </cell>
          <cell r="Y1475" t="str">
            <v>No Students</v>
          </cell>
          <cell r="Z1475" t="str">
            <v>N&lt;10</v>
          </cell>
          <cell r="AA1475" t="str">
            <v>N&lt;10</v>
          </cell>
          <cell r="AB1475" t="str">
            <v>N&lt;10</v>
          </cell>
          <cell r="AC1475" t="str">
            <v>N&lt;10</v>
          </cell>
          <cell r="AD1475" t="str">
            <v>N&lt;10</v>
          </cell>
          <cell r="AE1475" t="str">
            <v>N&lt;10</v>
          </cell>
          <cell r="AF1475">
            <v>21</v>
          </cell>
          <cell r="AG1475">
            <v>0.30249999999999999</v>
          </cell>
        </row>
        <row r="1476">
          <cell r="C1476">
            <v>2681</v>
          </cell>
          <cell r="D1476" t="str">
            <v>Peninsula High School</v>
          </cell>
          <cell r="E1476">
            <v>0</v>
          </cell>
          <cell r="F1476">
            <v>0</v>
          </cell>
          <cell r="G1476">
            <v>0</v>
          </cell>
          <cell r="H1476">
            <v>0</v>
          </cell>
          <cell r="I1476">
            <v>0</v>
          </cell>
          <cell r="J1476">
            <v>0</v>
          </cell>
          <cell r="K1476">
            <v>0</v>
          </cell>
          <cell r="L1476">
            <v>0</v>
          </cell>
          <cell r="M1476">
            <v>0</v>
          </cell>
          <cell r="N1476">
            <v>0</v>
          </cell>
          <cell r="O1476">
            <v>332</v>
          </cell>
          <cell r="P1476">
            <v>342</v>
          </cell>
          <cell r="Q1476">
            <v>365</v>
          </cell>
          <cell r="R1476">
            <v>361</v>
          </cell>
          <cell r="S1476" t="str">
            <v>No Students</v>
          </cell>
          <cell r="T1476" t="str">
            <v>No Students</v>
          </cell>
          <cell r="U1476" t="str">
            <v>No Students</v>
          </cell>
          <cell r="V1476" t="str">
            <v>No Students</v>
          </cell>
          <cell r="W1476" t="str">
            <v>No Students</v>
          </cell>
          <cell r="X1476" t="str">
            <v>No Students</v>
          </cell>
          <cell r="Y1476" t="str">
            <v>No Students</v>
          </cell>
          <cell r="Z1476" t="str">
            <v>No Students</v>
          </cell>
          <cell r="AA1476" t="str">
            <v>No Students</v>
          </cell>
          <cell r="AB1476" t="str">
            <v>No Students</v>
          </cell>
          <cell r="AC1476">
            <v>100</v>
          </cell>
          <cell r="AD1476">
            <v>89</v>
          </cell>
          <cell r="AE1476">
            <v>87</v>
          </cell>
          <cell r="AF1476">
            <v>84</v>
          </cell>
          <cell r="AG1476">
            <v>0.2571</v>
          </cell>
        </row>
        <row r="1477">
          <cell r="C1477">
            <v>5631</v>
          </cell>
          <cell r="D1477" t="str">
            <v>Pioneer Elementary School</v>
          </cell>
          <cell r="E1477">
            <v>84</v>
          </cell>
          <cell r="F1477">
            <v>0</v>
          </cell>
          <cell r="G1477">
            <v>84</v>
          </cell>
          <cell r="H1477">
            <v>89</v>
          </cell>
          <cell r="I1477">
            <v>89</v>
          </cell>
          <cell r="J1477">
            <v>86</v>
          </cell>
          <cell r="K1477">
            <v>76</v>
          </cell>
          <cell r="L1477">
            <v>0</v>
          </cell>
          <cell r="M1477">
            <v>0</v>
          </cell>
          <cell r="N1477">
            <v>0</v>
          </cell>
          <cell r="O1477">
            <v>0</v>
          </cell>
          <cell r="P1477">
            <v>0</v>
          </cell>
          <cell r="Q1477">
            <v>0</v>
          </cell>
          <cell r="R1477">
            <v>0</v>
          </cell>
          <cell r="S1477" t="str">
            <v>N&lt;10</v>
          </cell>
          <cell r="T1477" t="str">
            <v>No Students</v>
          </cell>
          <cell r="U1477" t="str">
            <v>N&lt;10</v>
          </cell>
          <cell r="V1477">
            <v>12</v>
          </cell>
          <cell r="W1477" t="str">
            <v>N&lt;10</v>
          </cell>
          <cell r="X1477">
            <v>13</v>
          </cell>
          <cell r="Y1477">
            <v>14</v>
          </cell>
          <cell r="Z1477" t="str">
            <v>No Students</v>
          </cell>
          <cell r="AA1477" t="str">
            <v>No Students</v>
          </cell>
          <cell r="AB1477" t="str">
            <v>No Students</v>
          </cell>
          <cell r="AC1477" t="str">
            <v>No Students</v>
          </cell>
          <cell r="AD1477" t="str">
            <v>No Students</v>
          </cell>
          <cell r="AE1477" t="str">
            <v>No Students</v>
          </cell>
          <cell r="AF1477" t="str">
            <v>No Students</v>
          </cell>
          <cell r="AG1477">
            <v>0.124</v>
          </cell>
        </row>
        <row r="1478">
          <cell r="C1478">
            <v>3685</v>
          </cell>
          <cell r="D1478" t="str">
            <v>Purdy Elementary School</v>
          </cell>
          <cell r="E1478">
            <v>73</v>
          </cell>
          <cell r="F1478">
            <v>0</v>
          </cell>
          <cell r="G1478">
            <v>56</v>
          </cell>
          <cell r="H1478">
            <v>73</v>
          </cell>
          <cell r="I1478">
            <v>89</v>
          </cell>
          <cell r="J1478">
            <v>91</v>
          </cell>
          <cell r="K1478">
            <v>81</v>
          </cell>
          <cell r="L1478">
            <v>0</v>
          </cell>
          <cell r="M1478">
            <v>0</v>
          </cell>
          <cell r="N1478">
            <v>0</v>
          </cell>
          <cell r="O1478">
            <v>0</v>
          </cell>
          <cell r="P1478">
            <v>0</v>
          </cell>
          <cell r="Q1478">
            <v>0</v>
          </cell>
          <cell r="R1478">
            <v>0</v>
          </cell>
          <cell r="S1478">
            <v>11</v>
          </cell>
          <cell r="T1478" t="str">
            <v>No Students</v>
          </cell>
          <cell r="U1478">
            <v>10</v>
          </cell>
          <cell r="V1478">
            <v>15</v>
          </cell>
          <cell r="W1478">
            <v>21</v>
          </cell>
          <cell r="X1478">
            <v>17</v>
          </cell>
          <cell r="Y1478">
            <v>18</v>
          </cell>
          <cell r="Z1478" t="str">
            <v>No Students</v>
          </cell>
          <cell r="AA1478" t="str">
            <v>No Students</v>
          </cell>
          <cell r="AB1478" t="str">
            <v>No Students</v>
          </cell>
          <cell r="AC1478" t="str">
            <v>No Students</v>
          </cell>
          <cell r="AD1478" t="str">
            <v>No Students</v>
          </cell>
          <cell r="AE1478" t="str">
            <v>No Students</v>
          </cell>
          <cell r="AF1478" t="str">
            <v>No Students</v>
          </cell>
          <cell r="AG1478">
            <v>0.19869999999999999</v>
          </cell>
        </row>
        <row r="1479">
          <cell r="C1479">
            <v>5685</v>
          </cell>
          <cell r="D1479" t="str">
            <v>Swift Water Elementary</v>
          </cell>
          <cell r="E1479">
            <v>82</v>
          </cell>
          <cell r="F1479">
            <v>0</v>
          </cell>
          <cell r="G1479">
            <v>73</v>
          </cell>
          <cell r="H1479">
            <v>73</v>
          </cell>
          <cell r="I1479">
            <v>91</v>
          </cell>
          <cell r="J1479">
            <v>86</v>
          </cell>
          <cell r="K1479">
            <v>72</v>
          </cell>
          <cell r="L1479">
            <v>0</v>
          </cell>
          <cell r="M1479">
            <v>0</v>
          </cell>
          <cell r="N1479">
            <v>0</v>
          </cell>
          <cell r="O1479">
            <v>0</v>
          </cell>
          <cell r="P1479">
            <v>0</v>
          </cell>
          <cell r="Q1479">
            <v>0</v>
          </cell>
          <cell r="R1479">
            <v>0</v>
          </cell>
          <cell r="S1479" t="str">
            <v>N&lt;10</v>
          </cell>
          <cell r="T1479" t="str">
            <v>No Students</v>
          </cell>
          <cell r="U1479">
            <v>11</v>
          </cell>
          <cell r="V1479" t="str">
            <v>N&lt;10</v>
          </cell>
          <cell r="W1479">
            <v>10</v>
          </cell>
          <cell r="X1479" t="str">
            <v>N&lt;10</v>
          </cell>
          <cell r="Y1479">
            <v>10</v>
          </cell>
          <cell r="Z1479" t="str">
            <v>No Students</v>
          </cell>
          <cell r="AA1479" t="str">
            <v>No Students</v>
          </cell>
          <cell r="AB1479" t="str">
            <v>No Students</v>
          </cell>
          <cell r="AC1479" t="str">
            <v>No Students</v>
          </cell>
          <cell r="AD1479" t="str">
            <v>No Students</v>
          </cell>
          <cell r="AE1479" t="str">
            <v>No Students</v>
          </cell>
          <cell r="AF1479" t="str">
            <v>No Students</v>
          </cell>
          <cell r="AG1479">
            <v>0.1153</v>
          </cell>
        </row>
        <row r="1480">
          <cell r="C1480">
            <v>3056</v>
          </cell>
          <cell r="D1480" t="str">
            <v>Vaughn Elementary School</v>
          </cell>
          <cell r="E1480">
            <v>50</v>
          </cell>
          <cell r="F1480">
            <v>0</v>
          </cell>
          <cell r="G1480">
            <v>62</v>
          </cell>
          <cell r="H1480">
            <v>44</v>
          </cell>
          <cell r="I1480">
            <v>53</v>
          </cell>
          <cell r="J1480">
            <v>43</v>
          </cell>
          <cell r="K1480">
            <v>53</v>
          </cell>
          <cell r="L1480">
            <v>0</v>
          </cell>
          <cell r="M1480">
            <v>0</v>
          </cell>
          <cell r="N1480">
            <v>0</v>
          </cell>
          <cell r="O1480">
            <v>0</v>
          </cell>
          <cell r="P1480">
            <v>0</v>
          </cell>
          <cell r="Q1480">
            <v>0</v>
          </cell>
          <cell r="R1480">
            <v>0</v>
          </cell>
          <cell r="S1480">
            <v>16</v>
          </cell>
          <cell r="T1480" t="str">
            <v>No Students</v>
          </cell>
          <cell r="U1480">
            <v>26</v>
          </cell>
          <cell r="V1480">
            <v>15</v>
          </cell>
          <cell r="W1480">
            <v>21</v>
          </cell>
          <cell r="X1480">
            <v>11</v>
          </cell>
          <cell r="Y1480">
            <v>18</v>
          </cell>
          <cell r="Z1480" t="str">
            <v>No Students</v>
          </cell>
          <cell r="AA1480" t="str">
            <v>No Students</v>
          </cell>
          <cell r="AB1480" t="str">
            <v>No Students</v>
          </cell>
          <cell r="AC1480" t="str">
            <v>No Students</v>
          </cell>
          <cell r="AD1480" t="str">
            <v>No Students</v>
          </cell>
          <cell r="AE1480" t="str">
            <v>No Students</v>
          </cell>
          <cell r="AF1480" t="str">
            <v>No Students</v>
          </cell>
          <cell r="AG1480">
            <v>0.3508</v>
          </cell>
        </row>
        <row r="1481">
          <cell r="C1481">
            <v>4307</v>
          </cell>
          <cell r="D1481" t="str">
            <v>Voyager Elementary</v>
          </cell>
          <cell r="E1481">
            <v>65</v>
          </cell>
          <cell r="F1481">
            <v>0</v>
          </cell>
          <cell r="G1481">
            <v>73</v>
          </cell>
          <cell r="H1481">
            <v>74</v>
          </cell>
          <cell r="I1481">
            <v>87</v>
          </cell>
          <cell r="J1481">
            <v>76</v>
          </cell>
          <cell r="K1481">
            <v>86</v>
          </cell>
          <cell r="L1481">
            <v>0</v>
          </cell>
          <cell r="M1481">
            <v>0</v>
          </cell>
          <cell r="N1481">
            <v>0</v>
          </cell>
          <cell r="O1481">
            <v>0</v>
          </cell>
          <cell r="P1481">
            <v>0</v>
          </cell>
          <cell r="Q1481">
            <v>0</v>
          </cell>
          <cell r="R1481">
            <v>0</v>
          </cell>
          <cell r="S1481" t="str">
            <v>N&lt;10</v>
          </cell>
          <cell r="T1481" t="str">
            <v>No Students</v>
          </cell>
          <cell r="U1481" t="str">
            <v>N&lt;10</v>
          </cell>
          <cell r="V1481" t="str">
            <v>N&lt;10</v>
          </cell>
          <cell r="W1481">
            <v>14</v>
          </cell>
          <cell r="X1481">
            <v>12</v>
          </cell>
          <cell r="Y1481" t="str">
            <v>N&lt;10</v>
          </cell>
          <cell r="Z1481" t="str">
            <v>No Students</v>
          </cell>
          <cell r="AA1481" t="str">
            <v>No Students</v>
          </cell>
          <cell r="AB1481" t="str">
            <v>No Students</v>
          </cell>
          <cell r="AC1481" t="str">
            <v>No Students</v>
          </cell>
          <cell r="AD1481" t="str">
            <v>No Students</v>
          </cell>
          <cell r="AE1481" t="str">
            <v>No Students</v>
          </cell>
          <cell r="AF1481" t="str">
            <v>No Students</v>
          </cell>
          <cell r="AG1481">
            <v>0.1215</v>
          </cell>
        </row>
        <row r="1482">
          <cell r="C1482">
            <v>5686</v>
          </cell>
          <cell r="D1482" t="str">
            <v>Pinnacles Prep Charter School</v>
          </cell>
          <cell r="E1482">
            <v>0</v>
          </cell>
          <cell r="F1482">
            <v>0</v>
          </cell>
          <cell r="G1482">
            <v>0</v>
          </cell>
          <cell r="H1482">
            <v>0</v>
          </cell>
          <cell r="I1482">
            <v>0</v>
          </cell>
          <cell r="J1482">
            <v>0</v>
          </cell>
          <cell r="K1482">
            <v>0</v>
          </cell>
          <cell r="L1482">
            <v>61</v>
          </cell>
          <cell r="M1482">
            <v>56</v>
          </cell>
          <cell r="N1482">
            <v>51</v>
          </cell>
          <cell r="O1482">
            <v>0</v>
          </cell>
          <cell r="P1482">
            <v>0</v>
          </cell>
          <cell r="Q1482">
            <v>0</v>
          </cell>
          <cell r="R1482">
            <v>0</v>
          </cell>
          <cell r="S1482" t="str">
            <v>No Students</v>
          </cell>
          <cell r="T1482" t="str">
            <v>No Students</v>
          </cell>
          <cell r="U1482" t="str">
            <v>No Students</v>
          </cell>
          <cell r="V1482" t="str">
            <v>No Students</v>
          </cell>
          <cell r="W1482" t="str">
            <v>No Students</v>
          </cell>
          <cell r="X1482" t="str">
            <v>No Students</v>
          </cell>
          <cell r="Y1482" t="str">
            <v>No Students</v>
          </cell>
          <cell r="Z1482">
            <v>27</v>
          </cell>
          <cell r="AA1482">
            <v>28</v>
          </cell>
          <cell r="AB1482">
            <v>28</v>
          </cell>
          <cell r="AC1482" t="str">
            <v>No Students</v>
          </cell>
          <cell r="AD1482" t="str">
            <v>No Students</v>
          </cell>
          <cell r="AE1482" t="str">
            <v>No Students</v>
          </cell>
          <cell r="AF1482" t="str">
            <v>No Students</v>
          </cell>
          <cell r="AG1482">
            <v>0.49399999999999999</v>
          </cell>
        </row>
        <row r="1483">
          <cell r="C1483">
            <v>4463</v>
          </cell>
          <cell r="D1483" t="str">
            <v>Pioneer Elementary School</v>
          </cell>
          <cell r="E1483">
            <v>64</v>
          </cell>
          <cell r="F1483">
            <v>0</v>
          </cell>
          <cell r="G1483">
            <v>95</v>
          </cell>
          <cell r="H1483">
            <v>79</v>
          </cell>
          <cell r="I1483">
            <v>75</v>
          </cell>
          <cell r="J1483">
            <v>83</v>
          </cell>
          <cell r="K1483">
            <v>84</v>
          </cell>
          <cell r="L1483">
            <v>0</v>
          </cell>
          <cell r="M1483">
            <v>0</v>
          </cell>
          <cell r="N1483">
            <v>0</v>
          </cell>
          <cell r="O1483">
            <v>0</v>
          </cell>
          <cell r="P1483">
            <v>0</v>
          </cell>
          <cell r="Q1483">
            <v>0</v>
          </cell>
          <cell r="R1483">
            <v>0</v>
          </cell>
          <cell r="S1483" t="str">
            <v>N&lt;10</v>
          </cell>
          <cell r="T1483" t="str">
            <v>No Students</v>
          </cell>
          <cell r="U1483">
            <v>51</v>
          </cell>
          <cell r="V1483">
            <v>46</v>
          </cell>
          <cell r="W1483">
            <v>42</v>
          </cell>
          <cell r="X1483">
            <v>49</v>
          </cell>
          <cell r="Y1483">
            <v>55</v>
          </cell>
          <cell r="Z1483" t="str">
            <v>No Students</v>
          </cell>
          <cell r="AA1483" t="str">
            <v>No Students</v>
          </cell>
          <cell r="AB1483" t="str">
            <v>No Students</v>
          </cell>
          <cell r="AC1483" t="str">
            <v>No Students</v>
          </cell>
          <cell r="AD1483" t="str">
            <v>No Students</v>
          </cell>
          <cell r="AE1483" t="str">
            <v>No Students</v>
          </cell>
          <cell r="AF1483" t="str">
            <v>No Students</v>
          </cell>
          <cell r="AG1483">
            <v>0.51880000000000004</v>
          </cell>
        </row>
        <row r="1484">
          <cell r="C1484">
            <v>2865</v>
          </cell>
          <cell r="D1484" t="str">
            <v>Pioneer Middle School</v>
          </cell>
          <cell r="E1484">
            <v>0</v>
          </cell>
          <cell r="F1484">
            <v>0</v>
          </cell>
          <cell r="G1484">
            <v>0</v>
          </cell>
          <cell r="H1484">
            <v>0</v>
          </cell>
          <cell r="I1484">
            <v>0</v>
          </cell>
          <cell r="J1484">
            <v>0</v>
          </cell>
          <cell r="K1484">
            <v>0</v>
          </cell>
          <cell r="L1484">
            <v>78</v>
          </cell>
          <cell r="M1484">
            <v>84</v>
          </cell>
          <cell r="N1484">
            <v>71</v>
          </cell>
          <cell r="O1484">
            <v>0</v>
          </cell>
          <cell r="P1484">
            <v>0</v>
          </cell>
          <cell r="Q1484">
            <v>0</v>
          </cell>
          <cell r="R1484">
            <v>0</v>
          </cell>
          <cell r="S1484" t="str">
            <v>No Students</v>
          </cell>
          <cell r="T1484" t="str">
            <v>No Students</v>
          </cell>
          <cell r="U1484" t="str">
            <v>No Students</v>
          </cell>
          <cell r="V1484" t="str">
            <v>No Students</v>
          </cell>
          <cell r="W1484" t="str">
            <v>No Students</v>
          </cell>
          <cell r="X1484" t="str">
            <v>No Students</v>
          </cell>
          <cell r="Y1484" t="str">
            <v>No Students</v>
          </cell>
          <cell r="Z1484">
            <v>43</v>
          </cell>
          <cell r="AA1484">
            <v>46</v>
          </cell>
          <cell r="AB1484">
            <v>44</v>
          </cell>
          <cell r="AC1484" t="str">
            <v>No Students</v>
          </cell>
          <cell r="AD1484" t="str">
            <v>No Students</v>
          </cell>
          <cell r="AE1484" t="str">
            <v>No Students</v>
          </cell>
          <cell r="AF1484" t="str">
            <v>No Students</v>
          </cell>
          <cell r="AG1484">
            <v>0.57079999999999997</v>
          </cell>
        </row>
        <row r="1485">
          <cell r="C1485">
            <v>5704</v>
          </cell>
          <cell r="D1485" t="str">
            <v>Pioneer Virtual Academy</v>
          </cell>
          <cell r="E1485">
            <v>0</v>
          </cell>
          <cell r="F1485">
            <v>0</v>
          </cell>
          <cell r="G1485">
            <v>0</v>
          </cell>
          <cell r="H1485">
            <v>1</v>
          </cell>
          <cell r="I1485">
            <v>0</v>
          </cell>
          <cell r="J1485">
            <v>2</v>
          </cell>
          <cell r="K1485">
            <v>0</v>
          </cell>
          <cell r="L1485">
            <v>3</v>
          </cell>
          <cell r="M1485">
            <v>2</v>
          </cell>
          <cell r="N1485">
            <v>6</v>
          </cell>
          <cell r="O1485">
            <v>0</v>
          </cell>
          <cell r="P1485">
            <v>0</v>
          </cell>
          <cell r="Q1485">
            <v>0</v>
          </cell>
          <cell r="R1485">
            <v>0</v>
          </cell>
          <cell r="S1485" t="str">
            <v>No Students</v>
          </cell>
          <cell r="T1485" t="str">
            <v>No Students</v>
          </cell>
          <cell r="U1485" t="str">
            <v>No Students</v>
          </cell>
          <cell r="V1485" t="str">
            <v>No Students</v>
          </cell>
          <cell r="W1485" t="str">
            <v>No Students</v>
          </cell>
          <cell r="X1485" t="str">
            <v>N&lt;10</v>
          </cell>
          <cell r="Y1485" t="str">
            <v>No Students</v>
          </cell>
          <cell r="Z1485" t="str">
            <v>N&lt;10</v>
          </cell>
          <cell r="AA1485" t="str">
            <v>N&lt;10</v>
          </cell>
          <cell r="AB1485" t="str">
            <v>N&lt;10</v>
          </cell>
          <cell r="AC1485" t="str">
            <v>No Students</v>
          </cell>
          <cell r="AD1485" t="str">
            <v>No Students</v>
          </cell>
          <cell r="AE1485" t="str">
            <v>No Students</v>
          </cell>
          <cell r="AF1485" t="str">
            <v>No Students</v>
          </cell>
          <cell r="AG1485">
            <v>0.64290000000000003</v>
          </cell>
        </row>
        <row r="1486">
          <cell r="C1486">
            <v>3087</v>
          </cell>
          <cell r="D1486" t="str">
            <v>Pomeroy Elementary School</v>
          </cell>
          <cell r="E1486">
            <v>52</v>
          </cell>
          <cell r="F1486">
            <v>0</v>
          </cell>
          <cell r="G1486">
            <v>31</v>
          </cell>
          <cell r="H1486">
            <v>29</v>
          </cell>
          <cell r="I1486">
            <v>17</v>
          </cell>
          <cell r="J1486">
            <v>23</v>
          </cell>
          <cell r="K1486">
            <v>34</v>
          </cell>
          <cell r="L1486">
            <v>20</v>
          </cell>
          <cell r="M1486">
            <v>0</v>
          </cell>
          <cell r="N1486">
            <v>0</v>
          </cell>
          <cell r="O1486">
            <v>0</v>
          </cell>
          <cell r="P1486">
            <v>0</v>
          </cell>
          <cell r="Q1486">
            <v>0</v>
          </cell>
          <cell r="R1486">
            <v>0</v>
          </cell>
          <cell r="S1486">
            <v>26</v>
          </cell>
          <cell r="T1486" t="str">
            <v>No Students</v>
          </cell>
          <cell r="U1486">
            <v>14</v>
          </cell>
          <cell r="V1486">
            <v>11</v>
          </cell>
          <cell r="W1486" t="str">
            <v>N&lt;10</v>
          </cell>
          <cell r="X1486">
            <v>14</v>
          </cell>
          <cell r="Y1486">
            <v>18</v>
          </cell>
          <cell r="Z1486">
            <v>12</v>
          </cell>
          <cell r="AA1486" t="str">
            <v>No Students</v>
          </cell>
          <cell r="AB1486" t="str">
            <v>No Students</v>
          </cell>
          <cell r="AC1486" t="str">
            <v>No Students</v>
          </cell>
          <cell r="AD1486" t="str">
            <v>No Students</v>
          </cell>
          <cell r="AE1486" t="str">
            <v>No Students</v>
          </cell>
          <cell r="AF1486" t="str">
            <v>No Students</v>
          </cell>
          <cell r="AG1486">
            <v>0.5</v>
          </cell>
        </row>
        <row r="1487">
          <cell r="C1487">
            <v>2241</v>
          </cell>
          <cell r="D1487" t="str">
            <v>Pomeroy Jr Sr High School</v>
          </cell>
          <cell r="E1487">
            <v>0</v>
          </cell>
          <cell r="F1487">
            <v>0</v>
          </cell>
          <cell r="G1487">
            <v>0</v>
          </cell>
          <cell r="H1487">
            <v>0</v>
          </cell>
          <cell r="I1487">
            <v>0</v>
          </cell>
          <cell r="J1487">
            <v>0</v>
          </cell>
          <cell r="K1487">
            <v>0</v>
          </cell>
          <cell r="L1487">
            <v>0</v>
          </cell>
          <cell r="M1487">
            <v>21</v>
          </cell>
          <cell r="N1487">
            <v>25</v>
          </cell>
          <cell r="O1487">
            <v>31</v>
          </cell>
          <cell r="P1487">
            <v>24</v>
          </cell>
          <cell r="Q1487">
            <v>26</v>
          </cell>
          <cell r="R1487">
            <v>18</v>
          </cell>
          <cell r="S1487" t="str">
            <v>No Students</v>
          </cell>
          <cell r="T1487" t="str">
            <v>No Students</v>
          </cell>
          <cell r="U1487" t="str">
            <v>No Students</v>
          </cell>
          <cell r="V1487" t="str">
            <v>No Students</v>
          </cell>
          <cell r="W1487" t="str">
            <v>No Students</v>
          </cell>
          <cell r="X1487" t="str">
            <v>No Students</v>
          </cell>
          <cell r="Y1487" t="str">
            <v>No Students</v>
          </cell>
          <cell r="Z1487" t="str">
            <v>No Students</v>
          </cell>
          <cell r="AA1487" t="str">
            <v>N&lt;10</v>
          </cell>
          <cell r="AB1487">
            <v>16</v>
          </cell>
          <cell r="AC1487">
            <v>20</v>
          </cell>
          <cell r="AD1487">
            <v>13</v>
          </cell>
          <cell r="AE1487">
            <v>11</v>
          </cell>
          <cell r="AF1487" t="str">
            <v>N&lt;10</v>
          </cell>
          <cell r="AG1487">
            <v>0.49659999999999999</v>
          </cell>
        </row>
        <row r="1488">
          <cell r="C1488">
            <v>4494</v>
          </cell>
          <cell r="D1488" t="str">
            <v>Dry Creek Elementary</v>
          </cell>
          <cell r="E1488">
            <v>49</v>
          </cell>
          <cell r="F1488">
            <v>0</v>
          </cell>
          <cell r="G1488">
            <v>47</v>
          </cell>
          <cell r="H1488">
            <v>47</v>
          </cell>
          <cell r="I1488">
            <v>57</v>
          </cell>
          <cell r="J1488">
            <v>52</v>
          </cell>
          <cell r="K1488">
            <v>48</v>
          </cell>
          <cell r="L1488">
            <v>54</v>
          </cell>
          <cell r="M1488">
            <v>0</v>
          </cell>
          <cell r="N1488">
            <v>0</v>
          </cell>
          <cell r="O1488">
            <v>0</v>
          </cell>
          <cell r="P1488">
            <v>0</v>
          </cell>
          <cell r="Q1488">
            <v>0</v>
          </cell>
          <cell r="R1488">
            <v>0</v>
          </cell>
          <cell r="S1488">
            <v>19</v>
          </cell>
          <cell r="T1488" t="str">
            <v>No Students</v>
          </cell>
          <cell r="U1488">
            <v>34</v>
          </cell>
          <cell r="V1488">
            <v>33</v>
          </cell>
          <cell r="W1488">
            <v>44</v>
          </cell>
          <cell r="X1488">
            <v>34</v>
          </cell>
          <cell r="Y1488">
            <v>30</v>
          </cell>
          <cell r="Z1488">
            <v>29</v>
          </cell>
          <cell r="AA1488" t="str">
            <v>No Students</v>
          </cell>
          <cell r="AB1488" t="str">
            <v>No Students</v>
          </cell>
          <cell r="AC1488" t="str">
            <v>No Students</v>
          </cell>
          <cell r="AD1488" t="str">
            <v>No Students</v>
          </cell>
          <cell r="AE1488" t="str">
            <v>No Students</v>
          </cell>
          <cell r="AF1488" t="str">
            <v>No Students</v>
          </cell>
          <cell r="AG1488">
            <v>0.62990000000000002</v>
          </cell>
        </row>
        <row r="1489">
          <cell r="C1489">
            <v>2909</v>
          </cell>
          <cell r="D1489" t="str">
            <v>Franklin Elementary</v>
          </cell>
          <cell r="E1489">
            <v>58</v>
          </cell>
          <cell r="F1489">
            <v>0</v>
          </cell>
          <cell r="G1489">
            <v>64</v>
          </cell>
          <cell r="H1489">
            <v>47</v>
          </cell>
          <cell r="I1489">
            <v>42</v>
          </cell>
          <cell r="J1489">
            <v>51</v>
          </cell>
          <cell r="K1489">
            <v>40</v>
          </cell>
          <cell r="L1489">
            <v>51</v>
          </cell>
          <cell r="M1489">
            <v>0</v>
          </cell>
          <cell r="N1489">
            <v>0</v>
          </cell>
          <cell r="O1489">
            <v>0</v>
          </cell>
          <cell r="P1489">
            <v>0</v>
          </cell>
          <cell r="Q1489">
            <v>0</v>
          </cell>
          <cell r="R1489">
            <v>0</v>
          </cell>
          <cell r="S1489">
            <v>23</v>
          </cell>
          <cell r="T1489" t="str">
            <v>No Students</v>
          </cell>
          <cell r="U1489">
            <v>43</v>
          </cell>
          <cell r="V1489">
            <v>30</v>
          </cell>
          <cell r="W1489">
            <v>27</v>
          </cell>
          <cell r="X1489">
            <v>29</v>
          </cell>
          <cell r="Y1489">
            <v>28</v>
          </cell>
          <cell r="Z1489">
            <v>30</v>
          </cell>
          <cell r="AA1489" t="str">
            <v>No Students</v>
          </cell>
          <cell r="AB1489" t="str">
            <v>No Students</v>
          </cell>
          <cell r="AC1489" t="str">
            <v>No Students</v>
          </cell>
          <cell r="AD1489" t="str">
            <v>No Students</v>
          </cell>
          <cell r="AE1489" t="str">
            <v>No Students</v>
          </cell>
          <cell r="AF1489" t="str">
            <v>No Students</v>
          </cell>
          <cell r="AG1489">
            <v>0.59489999999999998</v>
          </cell>
        </row>
        <row r="1490">
          <cell r="C1490">
            <v>3079</v>
          </cell>
          <cell r="D1490" t="str">
            <v>Hamilton Elementary</v>
          </cell>
          <cell r="E1490">
            <v>46</v>
          </cell>
          <cell r="F1490">
            <v>0</v>
          </cell>
          <cell r="G1490">
            <v>72</v>
          </cell>
          <cell r="H1490">
            <v>61</v>
          </cell>
          <cell r="I1490">
            <v>41</v>
          </cell>
          <cell r="J1490">
            <v>42</v>
          </cell>
          <cell r="K1490">
            <v>49</v>
          </cell>
          <cell r="L1490">
            <v>54</v>
          </cell>
          <cell r="M1490">
            <v>0</v>
          </cell>
          <cell r="N1490">
            <v>0</v>
          </cell>
          <cell r="O1490">
            <v>0</v>
          </cell>
          <cell r="P1490">
            <v>0</v>
          </cell>
          <cell r="Q1490">
            <v>0</v>
          </cell>
          <cell r="R1490">
            <v>0</v>
          </cell>
          <cell r="S1490">
            <v>24</v>
          </cell>
          <cell r="T1490" t="str">
            <v>No Students</v>
          </cell>
          <cell r="U1490">
            <v>44</v>
          </cell>
          <cell r="V1490">
            <v>39</v>
          </cell>
          <cell r="W1490">
            <v>22</v>
          </cell>
          <cell r="X1490">
            <v>31</v>
          </cell>
          <cell r="Y1490">
            <v>27</v>
          </cell>
          <cell r="Z1490">
            <v>37</v>
          </cell>
          <cell r="AA1490" t="str">
            <v>No Students</v>
          </cell>
          <cell r="AB1490" t="str">
            <v>No Students</v>
          </cell>
          <cell r="AC1490" t="str">
            <v>No Students</v>
          </cell>
          <cell r="AD1490" t="str">
            <v>No Students</v>
          </cell>
          <cell r="AE1490" t="str">
            <v>No Students</v>
          </cell>
          <cell r="AF1490" t="str">
            <v>No Students</v>
          </cell>
          <cell r="AG1490">
            <v>0.61370000000000002</v>
          </cell>
        </row>
        <row r="1491">
          <cell r="C1491">
            <v>2368</v>
          </cell>
          <cell r="D1491" t="str">
            <v>Jefferson Elementary</v>
          </cell>
          <cell r="E1491">
            <v>35</v>
          </cell>
          <cell r="F1491">
            <v>0</v>
          </cell>
          <cell r="G1491">
            <v>45</v>
          </cell>
          <cell r="H1491">
            <v>37</v>
          </cell>
          <cell r="I1491">
            <v>41</v>
          </cell>
          <cell r="J1491">
            <v>21</v>
          </cell>
          <cell r="K1491">
            <v>46</v>
          </cell>
          <cell r="L1491">
            <v>46</v>
          </cell>
          <cell r="M1491">
            <v>0</v>
          </cell>
          <cell r="N1491">
            <v>0</v>
          </cell>
          <cell r="O1491">
            <v>0</v>
          </cell>
          <cell r="P1491">
            <v>0</v>
          </cell>
          <cell r="Q1491">
            <v>0</v>
          </cell>
          <cell r="R1491">
            <v>0</v>
          </cell>
          <cell r="S1491">
            <v>20</v>
          </cell>
          <cell r="T1491" t="str">
            <v>No Students</v>
          </cell>
          <cell r="U1491">
            <v>29</v>
          </cell>
          <cell r="V1491">
            <v>23</v>
          </cell>
          <cell r="W1491">
            <v>29</v>
          </cell>
          <cell r="X1491">
            <v>18</v>
          </cell>
          <cell r="Y1491">
            <v>35</v>
          </cell>
          <cell r="Z1491">
            <v>31</v>
          </cell>
          <cell r="AA1491" t="str">
            <v>No Students</v>
          </cell>
          <cell r="AB1491" t="str">
            <v>No Students</v>
          </cell>
          <cell r="AC1491" t="str">
            <v>No Students</v>
          </cell>
          <cell r="AD1491" t="str">
            <v>No Students</v>
          </cell>
          <cell r="AE1491" t="str">
            <v>No Students</v>
          </cell>
          <cell r="AF1491" t="str">
            <v>No Students</v>
          </cell>
          <cell r="AG1491">
            <v>0.68269999999999997</v>
          </cell>
        </row>
        <row r="1492">
          <cell r="C1492">
            <v>4003</v>
          </cell>
          <cell r="D1492" t="str">
            <v>Lincoln High School</v>
          </cell>
          <cell r="E1492">
            <v>0</v>
          </cell>
          <cell r="F1492">
            <v>0</v>
          </cell>
          <cell r="G1492">
            <v>0</v>
          </cell>
          <cell r="H1492">
            <v>0</v>
          </cell>
          <cell r="I1492">
            <v>0</v>
          </cell>
          <cell r="J1492">
            <v>0</v>
          </cell>
          <cell r="K1492">
            <v>0</v>
          </cell>
          <cell r="L1492">
            <v>0</v>
          </cell>
          <cell r="M1492">
            <v>0</v>
          </cell>
          <cell r="N1492">
            <v>0</v>
          </cell>
          <cell r="O1492">
            <v>0</v>
          </cell>
          <cell r="P1492">
            <v>9</v>
          </cell>
          <cell r="Q1492">
            <v>26</v>
          </cell>
          <cell r="R1492">
            <v>22</v>
          </cell>
          <cell r="S1492" t="str">
            <v>No Students</v>
          </cell>
          <cell r="T1492" t="str">
            <v>No Students</v>
          </cell>
          <cell r="U1492" t="str">
            <v>No Students</v>
          </cell>
          <cell r="V1492" t="str">
            <v>No Students</v>
          </cell>
          <cell r="W1492" t="str">
            <v>No Students</v>
          </cell>
          <cell r="X1492" t="str">
            <v>No Students</v>
          </cell>
          <cell r="Y1492" t="str">
            <v>No Students</v>
          </cell>
          <cell r="Z1492" t="str">
            <v>No Students</v>
          </cell>
          <cell r="AA1492" t="str">
            <v>No Students</v>
          </cell>
          <cell r="AB1492" t="str">
            <v>No Students</v>
          </cell>
          <cell r="AC1492" t="str">
            <v>No Students</v>
          </cell>
          <cell r="AD1492" t="str">
            <v>N&lt;10</v>
          </cell>
          <cell r="AE1492">
            <v>22</v>
          </cell>
          <cell r="AF1492">
            <v>17</v>
          </cell>
          <cell r="AG1492">
            <v>0.80700000000000005</v>
          </cell>
        </row>
        <row r="1493">
          <cell r="C1493">
            <v>2908</v>
          </cell>
          <cell r="D1493" t="str">
            <v>Port Angeles High School</v>
          </cell>
          <cell r="E1493">
            <v>0</v>
          </cell>
          <cell r="F1493">
            <v>0</v>
          </cell>
          <cell r="G1493">
            <v>0</v>
          </cell>
          <cell r="H1493">
            <v>0</v>
          </cell>
          <cell r="I1493">
            <v>0</v>
          </cell>
          <cell r="J1493">
            <v>0</v>
          </cell>
          <cell r="K1493">
            <v>0</v>
          </cell>
          <cell r="L1493">
            <v>0</v>
          </cell>
          <cell r="M1493">
            <v>0</v>
          </cell>
          <cell r="N1493">
            <v>1</v>
          </cell>
          <cell r="O1493">
            <v>290</v>
          </cell>
          <cell r="P1493">
            <v>246</v>
          </cell>
          <cell r="Q1493">
            <v>254</v>
          </cell>
          <cell r="R1493">
            <v>205</v>
          </cell>
          <cell r="S1493" t="str">
            <v>No Students</v>
          </cell>
          <cell r="T1493" t="str">
            <v>No Students</v>
          </cell>
          <cell r="U1493" t="str">
            <v>No Students</v>
          </cell>
          <cell r="V1493" t="str">
            <v>No Students</v>
          </cell>
          <cell r="W1493" t="str">
            <v>No Students</v>
          </cell>
          <cell r="X1493" t="str">
            <v>No Students</v>
          </cell>
          <cell r="Y1493" t="str">
            <v>No Students</v>
          </cell>
          <cell r="Z1493" t="str">
            <v>No Students</v>
          </cell>
          <cell r="AA1493" t="str">
            <v>No Students</v>
          </cell>
          <cell r="AB1493" t="str">
            <v>N&lt;10</v>
          </cell>
          <cell r="AC1493">
            <v>171</v>
          </cell>
          <cell r="AD1493">
            <v>140</v>
          </cell>
          <cell r="AE1493">
            <v>144</v>
          </cell>
          <cell r="AF1493">
            <v>107</v>
          </cell>
          <cell r="AG1493">
            <v>0.56530000000000002</v>
          </cell>
        </row>
        <row r="1494">
          <cell r="C1494">
            <v>5115</v>
          </cell>
          <cell r="D1494" t="str">
            <v>Roosevelt Elementary School</v>
          </cell>
          <cell r="E1494">
            <v>61</v>
          </cell>
          <cell r="F1494">
            <v>0</v>
          </cell>
          <cell r="G1494">
            <v>60</v>
          </cell>
          <cell r="H1494">
            <v>55</v>
          </cell>
          <cell r="I1494">
            <v>51</v>
          </cell>
          <cell r="J1494">
            <v>66</v>
          </cell>
          <cell r="K1494">
            <v>56</v>
          </cell>
          <cell r="L1494">
            <v>48</v>
          </cell>
          <cell r="M1494">
            <v>0</v>
          </cell>
          <cell r="N1494">
            <v>0</v>
          </cell>
          <cell r="O1494">
            <v>0</v>
          </cell>
          <cell r="P1494">
            <v>0</v>
          </cell>
          <cell r="Q1494">
            <v>0</v>
          </cell>
          <cell r="R1494">
            <v>0</v>
          </cell>
          <cell r="S1494">
            <v>37</v>
          </cell>
          <cell r="T1494" t="str">
            <v>No Students</v>
          </cell>
          <cell r="U1494">
            <v>38</v>
          </cell>
          <cell r="V1494">
            <v>33</v>
          </cell>
          <cell r="W1494">
            <v>32</v>
          </cell>
          <cell r="X1494">
            <v>40</v>
          </cell>
          <cell r="Y1494">
            <v>38</v>
          </cell>
          <cell r="Z1494">
            <v>33</v>
          </cell>
          <cell r="AA1494" t="str">
            <v>No Students</v>
          </cell>
          <cell r="AB1494" t="str">
            <v>No Students</v>
          </cell>
          <cell r="AC1494" t="str">
            <v>No Students</v>
          </cell>
          <cell r="AD1494" t="str">
            <v>No Students</v>
          </cell>
          <cell r="AE1494" t="str">
            <v>No Students</v>
          </cell>
          <cell r="AF1494" t="str">
            <v>No Students</v>
          </cell>
          <cell r="AG1494">
            <v>0.63219999999999998</v>
          </cell>
        </row>
        <row r="1495">
          <cell r="C1495">
            <v>5611</v>
          </cell>
          <cell r="D1495" t="str">
            <v>Seaview Academy</v>
          </cell>
          <cell r="E1495">
            <v>3</v>
          </cell>
          <cell r="F1495">
            <v>0</v>
          </cell>
          <cell r="G1495">
            <v>2</v>
          </cell>
          <cell r="H1495">
            <v>5</v>
          </cell>
          <cell r="I1495">
            <v>9</v>
          </cell>
          <cell r="J1495">
            <v>8</v>
          </cell>
          <cell r="K1495">
            <v>10</v>
          </cell>
          <cell r="L1495">
            <v>13</v>
          </cell>
          <cell r="M1495">
            <v>17</v>
          </cell>
          <cell r="N1495">
            <v>20</v>
          </cell>
          <cell r="O1495">
            <v>21</v>
          </cell>
          <cell r="P1495">
            <v>34</v>
          </cell>
          <cell r="Q1495">
            <v>27</v>
          </cell>
          <cell r="R1495">
            <v>44</v>
          </cell>
          <cell r="S1495" t="str">
            <v>N&lt;10</v>
          </cell>
          <cell r="T1495" t="str">
            <v>No Students</v>
          </cell>
          <cell r="U1495" t="str">
            <v>N&lt;10</v>
          </cell>
          <cell r="V1495" t="str">
            <v>N&lt;10</v>
          </cell>
          <cell r="W1495" t="str">
            <v>N&lt;10</v>
          </cell>
          <cell r="X1495" t="str">
            <v>N&lt;10</v>
          </cell>
          <cell r="Y1495" t="str">
            <v>N&lt;10</v>
          </cell>
          <cell r="Z1495" t="str">
            <v>N&lt;10</v>
          </cell>
          <cell r="AA1495">
            <v>10</v>
          </cell>
          <cell r="AB1495">
            <v>16</v>
          </cell>
          <cell r="AC1495">
            <v>16</v>
          </cell>
          <cell r="AD1495">
            <v>19</v>
          </cell>
          <cell r="AE1495">
            <v>18</v>
          </cell>
          <cell r="AF1495">
            <v>27</v>
          </cell>
          <cell r="AG1495">
            <v>0.67610000000000003</v>
          </cell>
        </row>
        <row r="1496">
          <cell r="C1496">
            <v>1897</v>
          </cell>
          <cell r="D1496" t="str">
            <v>Special Education</v>
          </cell>
          <cell r="E1496">
            <v>1</v>
          </cell>
          <cell r="F1496">
            <v>0</v>
          </cell>
          <cell r="G1496">
            <v>0</v>
          </cell>
          <cell r="H1496">
            <v>1</v>
          </cell>
          <cell r="I1496">
            <v>1</v>
          </cell>
          <cell r="J1496">
            <v>1</v>
          </cell>
          <cell r="K1496">
            <v>0</v>
          </cell>
          <cell r="L1496">
            <v>3</v>
          </cell>
          <cell r="M1496">
            <v>0</v>
          </cell>
          <cell r="N1496">
            <v>0</v>
          </cell>
          <cell r="O1496">
            <v>0</v>
          </cell>
          <cell r="P1496">
            <v>0</v>
          </cell>
          <cell r="Q1496">
            <v>0</v>
          </cell>
          <cell r="R1496">
            <v>0</v>
          </cell>
          <cell r="S1496" t="str">
            <v>No Students</v>
          </cell>
          <cell r="T1496" t="str">
            <v>No Students</v>
          </cell>
          <cell r="U1496" t="str">
            <v>No Students</v>
          </cell>
          <cell r="V1496" t="str">
            <v>No Students</v>
          </cell>
          <cell r="W1496" t="str">
            <v>No Students</v>
          </cell>
          <cell r="X1496" t="str">
            <v>No Students</v>
          </cell>
          <cell r="Y1496" t="str">
            <v>No Students</v>
          </cell>
          <cell r="Z1496" t="str">
            <v>No Students</v>
          </cell>
          <cell r="AA1496" t="str">
            <v>No Students</v>
          </cell>
          <cell r="AB1496" t="str">
            <v>No Students</v>
          </cell>
          <cell r="AC1496" t="str">
            <v>No Students</v>
          </cell>
          <cell r="AD1496" t="str">
            <v>No Students</v>
          </cell>
          <cell r="AE1496" t="str">
            <v>No Students</v>
          </cell>
          <cell r="AF1496" t="str">
            <v>No Students</v>
          </cell>
          <cell r="AG1496">
            <v>0</v>
          </cell>
        </row>
        <row r="1497">
          <cell r="C1497">
            <v>3318</v>
          </cell>
          <cell r="D1497" t="str">
            <v>Stevens Middle School</v>
          </cell>
          <cell r="E1497">
            <v>0</v>
          </cell>
          <cell r="F1497">
            <v>0</v>
          </cell>
          <cell r="G1497">
            <v>0</v>
          </cell>
          <cell r="H1497">
            <v>0</v>
          </cell>
          <cell r="I1497">
            <v>0</v>
          </cell>
          <cell r="J1497">
            <v>0</v>
          </cell>
          <cell r="K1497">
            <v>0</v>
          </cell>
          <cell r="L1497">
            <v>0</v>
          </cell>
          <cell r="M1497">
            <v>251</v>
          </cell>
          <cell r="N1497">
            <v>236</v>
          </cell>
          <cell r="O1497">
            <v>0</v>
          </cell>
          <cell r="P1497">
            <v>0</v>
          </cell>
          <cell r="Q1497">
            <v>0</v>
          </cell>
          <cell r="R1497">
            <v>0</v>
          </cell>
          <cell r="S1497" t="str">
            <v>No Students</v>
          </cell>
          <cell r="T1497" t="str">
            <v>No Students</v>
          </cell>
          <cell r="U1497" t="str">
            <v>No Students</v>
          </cell>
          <cell r="V1497" t="str">
            <v>No Students</v>
          </cell>
          <cell r="W1497" t="str">
            <v>No Students</v>
          </cell>
          <cell r="X1497" t="str">
            <v>No Students</v>
          </cell>
          <cell r="Y1497" t="str">
            <v>No Students</v>
          </cell>
          <cell r="Z1497" t="str">
            <v>No Students</v>
          </cell>
          <cell r="AA1497">
            <v>158</v>
          </cell>
          <cell r="AB1497">
            <v>142</v>
          </cell>
          <cell r="AC1497" t="str">
            <v>No Students</v>
          </cell>
          <cell r="AD1497" t="str">
            <v>No Students</v>
          </cell>
          <cell r="AE1497" t="str">
            <v>No Students</v>
          </cell>
          <cell r="AF1497" t="str">
            <v>No Students</v>
          </cell>
          <cell r="AG1497">
            <v>0.61599999999999999</v>
          </cell>
        </row>
        <row r="1498">
          <cell r="C1498">
            <v>4475</v>
          </cell>
          <cell r="D1498" t="str">
            <v>Blue Heron Middle School</v>
          </cell>
          <cell r="E1498">
            <v>0</v>
          </cell>
          <cell r="F1498">
            <v>0</v>
          </cell>
          <cell r="G1498">
            <v>0</v>
          </cell>
          <cell r="H1498">
            <v>0</v>
          </cell>
          <cell r="I1498">
            <v>0</v>
          </cell>
          <cell r="J1498">
            <v>0</v>
          </cell>
          <cell r="K1498">
            <v>0</v>
          </cell>
          <cell r="L1498">
            <v>79</v>
          </cell>
          <cell r="M1498">
            <v>91</v>
          </cell>
          <cell r="N1498">
            <v>94</v>
          </cell>
          <cell r="O1498">
            <v>0</v>
          </cell>
          <cell r="P1498">
            <v>0</v>
          </cell>
          <cell r="Q1498">
            <v>0</v>
          </cell>
          <cell r="R1498">
            <v>0</v>
          </cell>
          <cell r="S1498" t="str">
            <v>No Students</v>
          </cell>
          <cell r="T1498" t="str">
            <v>No Students</v>
          </cell>
          <cell r="U1498" t="str">
            <v>No Students</v>
          </cell>
          <cell r="V1498" t="str">
            <v>No Students</v>
          </cell>
          <cell r="W1498" t="str">
            <v>No Students</v>
          </cell>
          <cell r="X1498" t="str">
            <v>No Students</v>
          </cell>
          <cell r="Y1498" t="str">
            <v>No Students</v>
          </cell>
          <cell r="Z1498">
            <v>39</v>
          </cell>
          <cell r="AA1498">
            <v>36</v>
          </cell>
          <cell r="AB1498">
            <v>35</v>
          </cell>
          <cell r="AC1498" t="str">
            <v>No Students</v>
          </cell>
          <cell r="AD1498" t="str">
            <v>No Students</v>
          </cell>
          <cell r="AE1498" t="str">
            <v>No Students</v>
          </cell>
          <cell r="AF1498" t="str">
            <v>No Students</v>
          </cell>
          <cell r="AG1498">
            <v>0.41670000000000001</v>
          </cell>
        </row>
        <row r="1499">
          <cell r="C1499">
            <v>1798</v>
          </cell>
          <cell r="D1499" t="str">
            <v>OCEAN</v>
          </cell>
          <cell r="E1499">
            <v>4</v>
          </cell>
          <cell r="F1499">
            <v>0</v>
          </cell>
          <cell r="G1499">
            <v>3</v>
          </cell>
          <cell r="H1499">
            <v>2</v>
          </cell>
          <cell r="I1499">
            <v>3</v>
          </cell>
          <cell r="J1499">
            <v>7</v>
          </cell>
          <cell r="K1499">
            <v>9</v>
          </cell>
          <cell r="L1499">
            <v>5</v>
          </cell>
          <cell r="M1499">
            <v>12</v>
          </cell>
          <cell r="N1499">
            <v>8</v>
          </cell>
          <cell r="O1499">
            <v>7</v>
          </cell>
          <cell r="P1499">
            <v>12</v>
          </cell>
          <cell r="Q1499">
            <v>22</v>
          </cell>
          <cell r="R1499">
            <v>32</v>
          </cell>
          <cell r="S1499" t="str">
            <v>N&lt;10</v>
          </cell>
          <cell r="T1499" t="str">
            <v>No Students</v>
          </cell>
          <cell r="U1499" t="str">
            <v>No Students</v>
          </cell>
          <cell r="V1499" t="str">
            <v>N&lt;10</v>
          </cell>
          <cell r="W1499" t="str">
            <v>N&lt;10</v>
          </cell>
          <cell r="X1499" t="str">
            <v>N&lt;10</v>
          </cell>
          <cell r="Y1499" t="str">
            <v>N&lt;10</v>
          </cell>
          <cell r="Z1499" t="str">
            <v>N&lt;10</v>
          </cell>
          <cell r="AA1499" t="str">
            <v>N&lt;10</v>
          </cell>
          <cell r="AB1499" t="str">
            <v>N&lt;10</v>
          </cell>
          <cell r="AC1499" t="str">
            <v>N&lt;10</v>
          </cell>
          <cell r="AD1499" t="str">
            <v>N&lt;10</v>
          </cell>
          <cell r="AE1499">
            <v>11</v>
          </cell>
          <cell r="AF1499">
            <v>16</v>
          </cell>
          <cell r="AG1499">
            <v>0.49209999999999998</v>
          </cell>
        </row>
        <row r="1500">
          <cell r="C1500">
            <v>2503</v>
          </cell>
          <cell r="D1500" t="str">
            <v>Port Townsend High School</v>
          </cell>
          <cell r="E1500">
            <v>0</v>
          </cell>
          <cell r="F1500">
            <v>0</v>
          </cell>
          <cell r="G1500">
            <v>0</v>
          </cell>
          <cell r="H1500">
            <v>0</v>
          </cell>
          <cell r="I1500">
            <v>0</v>
          </cell>
          <cell r="J1500">
            <v>0</v>
          </cell>
          <cell r="K1500">
            <v>0</v>
          </cell>
          <cell r="L1500">
            <v>0</v>
          </cell>
          <cell r="M1500">
            <v>0</v>
          </cell>
          <cell r="N1500">
            <v>0</v>
          </cell>
          <cell r="O1500">
            <v>99</v>
          </cell>
          <cell r="P1500">
            <v>89</v>
          </cell>
          <cell r="Q1500">
            <v>84</v>
          </cell>
          <cell r="R1500">
            <v>106</v>
          </cell>
          <cell r="S1500" t="str">
            <v>No Students</v>
          </cell>
          <cell r="T1500" t="str">
            <v>No Students</v>
          </cell>
          <cell r="U1500" t="str">
            <v>No Students</v>
          </cell>
          <cell r="V1500" t="str">
            <v>No Students</v>
          </cell>
          <cell r="W1500" t="str">
            <v>No Students</v>
          </cell>
          <cell r="X1500" t="str">
            <v>No Students</v>
          </cell>
          <cell r="Y1500" t="str">
            <v>No Students</v>
          </cell>
          <cell r="Z1500" t="str">
            <v>No Students</v>
          </cell>
          <cell r="AA1500" t="str">
            <v>No Students</v>
          </cell>
          <cell r="AB1500" t="str">
            <v>No Students</v>
          </cell>
          <cell r="AC1500">
            <v>51</v>
          </cell>
          <cell r="AD1500">
            <v>36</v>
          </cell>
          <cell r="AE1500">
            <v>30</v>
          </cell>
          <cell r="AF1500">
            <v>36</v>
          </cell>
          <cell r="AG1500">
            <v>0.40479999999999999</v>
          </cell>
        </row>
        <row r="1501">
          <cell r="C1501">
            <v>3094</v>
          </cell>
          <cell r="D1501" t="str">
            <v>Salish Coast Elementary</v>
          </cell>
          <cell r="E1501">
            <v>73</v>
          </cell>
          <cell r="F1501">
            <v>0</v>
          </cell>
          <cell r="G1501">
            <v>70</v>
          </cell>
          <cell r="H1501">
            <v>70</v>
          </cell>
          <cell r="I1501">
            <v>70</v>
          </cell>
          <cell r="J1501">
            <v>75</v>
          </cell>
          <cell r="K1501">
            <v>65</v>
          </cell>
          <cell r="L1501">
            <v>0</v>
          </cell>
          <cell r="M1501">
            <v>0</v>
          </cell>
          <cell r="N1501">
            <v>0</v>
          </cell>
          <cell r="O1501">
            <v>0</v>
          </cell>
          <cell r="P1501">
            <v>0</v>
          </cell>
          <cell r="Q1501">
            <v>0</v>
          </cell>
          <cell r="R1501">
            <v>0</v>
          </cell>
          <cell r="S1501">
            <v>31</v>
          </cell>
          <cell r="T1501" t="str">
            <v>No Students</v>
          </cell>
          <cell r="U1501">
            <v>30</v>
          </cell>
          <cell r="V1501">
            <v>31</v>
          </cell>
          <cell r="W1501">
            <v>24</v>
          </cell>
          <cell r="X1501">
            <v>37</v>
          </cell>
          <cell r="Y1501">
            <v>32</v>
          </cell>
          <cell r="Z1501" t="str">
            <v>No Students</v>
          </cell>
          <cell r="AA1501" t="str">
            <v>No Students</v>
          </cell>
          <cell r="AB1501" t="str">
            <v>No Students</v>
          </cell>
          <cell r="AC1501" t="str">
            <v>No Students</v>
          </cell>
          <cell r="AD1501" t="str">
            <v>No Students</v>
          </cell>
          <cell r="AE1501" t="str">
            <v>No Students</v>
          </cell>
          <cell r="AF1501" t="str">
            <v>No Students</v>
          </cell>
          <cell r="AG1501">
            <v>0.43740000000000001</v>
          </cell>
        </row>
        <row r="1502">
          <cell r="C1502">
            <v>3574</v>
          </cell>
          <cell r="D1502" t="str">
            <v>Prescott Elementary School</v>
          </cell>
          <cell r="E1502">
            <v>23</v>
          </cell>
          <cell r="F1502">
            <v>0</v>
          </cell>
          <cell r="G1502">
            <v>21</v>
          </cell>
          <cell r="H1502">
            <v>25</v>
          </cell>
          <cell r="I1502">
            <v>20</v>
          </cell>
          <cell r="J1502">
            <v>17</v>
          </cell>
          <cell r="K1502">
            <v>18</v>
          </cell>
          <cell r="L1502">
            <v>0</v>
          </cell>
          <cell r="M1502">
            <v>0</v>
          </cell>
          <cell r="N1502">
            <v>0</v>
          </cell>
          <cell r="O1502">
            <v>0</v>
          </cell>
          <cell r="P1502">
            <v>0</v>
          </cell>
          <cell r="Q1502">
            <v>0</v>
          </cell>
          <cell r="R1502">
            <v>0</v>
          </cell>
          <cell r="S1502">
            <v>13</v>
          </cell>
          <cell r="T1502" t="str">
            <v>No Students</v>
          </cell>
          <cell r="U1502">
            <v>11</v>
          </cell>
          <cell r="V1502">
            <v>21</v>
          </cell>
          <cell r="W1502">
            <v>10</v>
          </cell>
          <cell r="X1502">
            <v>13</v>
          </cell>
          <cell r="Y1502">
            <v>14</v>
          </cell>
          <cell r="Z1502" t="str">
            <v>No Students</v>
          </cell>
          <cell r="AA1502" t="str">
            <v>No Students</v>
          </cell>
          <cell r="AB1502" t="str">
            <v>No Students</v>
          </cell>
          <cell r="AC1502" t="str">
            <v>No Students</v>
          </cell>
          <cell r="AD1502" t="str">
            <v>No Students</v>
          </cell>
          <cell r="AE1502" t="str">
            <v>No Students</v>
          </cell>
          <cell r="AF1502" t="str">
            <v>No Students</v>
          </cell>
          <cell r="AG1502">
            <v>0.6613</v>
          </cell>
        </row>
        <row r="1503">
          <cell r="C1503">
            <v>3575</v>
          </cell>
          <cell r="D1503" t="str">
            <v>Prescott Jr Sr High</v>
          </cell>
          <cell r="E1503">
            <v>0</v>
          </cell>
          <cell r="F1503">
            <v>0</v>
          </cell>
          <cell r="G1503">
            <v>0</v>
          </cell>
          <cell r="H1503">
            <v>0</v>
          </cell>
          <cell r="I1503">
            <v>0</v>
          </cell>
          <cell r="J1503">
            <v>0</v>
          </cell>
          <cell r="K1503">
            <v>0</v>
          </cell>
          <cell r="L1503">
            <v>0</v>
          </cell>
          <cell r="M1503">
            <v>0</v>
          </cell>
          <cell r="N1503">
            <v>0</v>
          </cell>
          <cell r="O1503">
            <v>5</v>
          </cell>
          <cell r="P1503">
            <v>21</v>
          </cell>
          <cell r="Q1503">
            <v>19</v>
          </cell>
          <cell r="R1503">
            <v>17</v>
          </cell>
          <cell r="S1503" t="str">
            <v>No Students</v>
          </cell>
          <cell r="T1503" t="str">
            <v>No Students</v>
          </cell>
          <cell r="U1503" t="str">
            <v>No Students</v>
          </cell>
          <cell r="V1503" t="str">
            <v>No Students</v>
          </cell>
          <cell r="W1503" t="str">
            <v>No Students</v>
          </cell>
          <cell r="X1503" t="str">
            <v>No Students</v>
          </cell>
          <cell r="Y1503" t="str">
            <v>No Students</v>
          </cell>
          <cell r="Z1503" t="str">
            <v>No Students</v>
          </cell>
          <cell r="AA1503" t="str">
            <v>No Students</v>
          </cell>
          <cell r="AB1503" t="str">
            <v>No Students</v>
          </cell>
          <cell r="AC1503" t="str">
            <v>N&lt;10</v>
          </cell>
          <cell r="AD1503">
            <v>14</v>
          </cell>
          <cell r="AE1503">
            <v>14</v>
          </cell>
          <cell r="AF1503">
            <v>10</v>
          </cell>
          <cell r="AG1503">
            <v>0.69350000000000001</v>
          </cell>
        </row>
        <row r="1504">
          <cell r="C1504">
            <v>5687</v>
          </cell>
          <cell r="D1504" t="str">
            <v>Prescott Middle School</v>
          </cell>
          <cell r="E1504">
            <v>0</v>
          </cell>
          <cell r="F1504">
            <v>0</v>
          </cell>
          <cell r="G1504">
            <v>0</v>
          </cell>
          <cell r="H1504">
            <v>0</v>
          </cell>
          <cell r="I1504">
            <v>0</v>
          </cell>
          <cell r="J1504">
            <v>0</v>
          </cell>
          <cell r="K1504">
            <v>0</v>
          </cell>
          <cell r="L1504">
            <v>15</v>
          </cell>
          <cell r="M1504">
            <v>19</v>
          </cell>
          <cell r="N1504">
            <v>19</v>
          </cell>
          <cell r="O1504">
            <v>0</v>
          </cell>
          <cell r="P1504">
            <v>0</v>
          </cell>
          <cell r="Q1504">
            <v>0</v>
          </cell>
          <cell r="R1504">
            <v>0</v>
          </cell>
          <cell r="S1504" t="str">
            <v>No Students</v>
          </cell>
          <cell r="T1504" t="str">
            <v>No Students</v>
          </cell>
          <cell r="U1504" t="str">
            <v>No Students</v>
          </cell>
          <cell r="V1504" t="str">
            <v>No Students</v>
          </cell>
          <cell r="W1504" t="str">
            <v>No Students</v>
          </cell>
          <cell r="X1504" t="str">
            <v>No Students</v>
          </cell>
          <cell r="Y1504" t="str">
            <v>No Students</v>
          </cell>
          <cell r="Z1504">
            <v>12</v>
          </cell>
          <cell r="AA1504">
            <v>15</v>
          </cell>
          <cell r="AB1504">
            <v>11</v>
          </cell>
          <cell r="AC1504" t="str">
            <v>No Students</v>
          </cell>
          <cell r="AD1504" t="str">
            <v>No Students</v>
          </cell>
          <cell r="AE1504" t="str">
            <v>No Students</v>
          </cell>
          <cell r="AF1504" t="str">
            <v>No Students</v>
          </cell>
          <cell r="AG1504">
            <v>0.71699999999999997</v>
          </cell>
        </row>
        <row r="1505">
          <cell r="C1505">
            <v>5339</v>
          </cell>
          <cell r="D1505" t="str">
            <v xml:space="preserve">PRIDE Prep School </v>
          </cell>
          <cell r="E1505">
            <v>0</v>
          </cell>
          <cell r="F1505">
            <v>0</v>
          </cell>
          <cell r="G1505">
            <v>0</v>
          </cell>
          <cell r="H1505">
            <v>0</v>
          </cell>
          <cell r="I1505">
            <v>0</v>
          </cell>
          <cell r="J1505">
            <v>0</v>
          </cell>
          <cell r="K1505">
            <v>0</v>
          </cell>
          <cell r="L1505">
            <v>58</v>
          </cell>
          <cell r="M1505">
            <v>73</v>
          </cell>
          <cell r="N1505">
            <v>82</v>
          </cell>
          <cell r="O1505">
            <v>64</v>
          </cell>
          <cell r="P1505">
            <v>86</v>
          </cell>
          <cell r="Q1505">
            <v>70</v>
          </cell>
          <cell r="R1505">
            <v>79</v>
          </cell>
          <cell r="S1505" t="str">
            <v>No Students</v>
          </cell>
          <cell r="T1505" t="str">
            <v>No Students</v>
          </cell>
          <cell r="U1505" t="str">
            <v>No Students</v>
          </cell>
          <cell r="V1505" t="str">
            <v>No Students</v>
          </cell>
          <cell r="W1505" t="str">
            <v>No Students</v>
          </cell>
          <cell r="X1505" t="str">
            <v>No Students</v>
          </cell>
          <cell r="Y1505" t="str">
            <v>No Students</v>
          </cell>
          <cell r="Z1505">
            <v>34</v>
          </cell>
          <cell r="AA1505">
            <v>42</v>
          </cell>
          <cell r="AB1505">
            <v>51</v>
          </cell>
          <cell r="AC1505">
            <v>38</v>
          </cell>
          <cell r="AD1505">
            <v>49</v>
          </cell>
          <cell r="AE1505">
            <v>34</v>
          </cell>
          <cell r="AF1505">
            <v>36</v>
          </cell>
          <cell r="AG1505">
            <v>0.55469999999999997</v>
          </cell>
        </row>
        <row r="1506">
          <cell r="C1506">
            <v>2906</v>
          </cell>
          <cell r="D1506" t="str">
            <v>Housel Middle School</v>
          </cell>
          <cell r="E1506">
            <v>0</v>
          </cell>
          <cell r="F1506">
            <v>0</v>
          </cell>
          <cell r="G1506">
            <v>0</v>
          </cell>
          <cell r="H1506">
            <v>0</v>
          </cell>
          <cell r="I1506">
            <v>0</v>
          </cell>
          <cell r="J1506">
            <v>0</v>
          </cell>
          <cell r="K1506">
            <v>0</v>
          </cell>
          <cell r="L1506">
            <v>187</v>
          </cell>
          <cell r="M1506">
            <v>188</v>
          </cell>
          <cell r="N1506">
            <v>202</v>
          </cell>
          <cell r="O1506">
            <v>0</v>
          </cell>
          <cell r="P1506">
            <v>0</v>
          </cell>
          <cell r="Q1506">
            <v>0</v>
          </cell>
          <cell r="R1506">
            <v>0</v>
          </cell>
          <cell r="S1506" t="str">
            <v>No Students</v>
          </cell>
          <cell r="T1506" t="str">
            <v>No Students</v>
          </cell>
          <cell r="U1506" t="str">
            <v>No Students</v>
          </cell>
          <cell r="V1506" t="str">
            <v>No Students</v>
          </cell>
          <cell r="W1506" t="str">
            <v>No Students</v>
          </cell>
          <cell r="X1506" t="str">
            <v>No Students</v>
          </cell>
          <cell r="Y1506" t="str">
            <v>No Students</v>
          </cell>
          <cell r="Z1506">
            <v>151</v>
          </cell>
          <cell r="AA1506">
            <v>149</v>
          </cell>
          <cell r="AB1506">
            <v>166</v>
          </cell>
          <cell r="AC1506" t="str">
            <v>No Students</v>
          </cell>
          <cell r="AD1506" t="str">
            <v>No Students</v>
          </cell>
          <cell r="AE1506" t="str">
            <v>No Students</v>
          </cell>
          <cell r="AF1506" t="str">
            <v>No Students</v>
          </cell>
          <cell r="AG1506">
            <v>0.80759999999999998</v>
          </cell>
        </row>
        <row r="1507">
          <cell r="C1507">
            <v>2195</v>
          </cell>
          <cell r="D1507" t="str">
            <v>Keene-Riverview Elementary</v>
          </cell>
          <cell r="E1507">
            <v>123</v>
          </cell>
          <cell r="F1507">
            <v>0</v>
          </cell>
          <cell r="G1507">
            <v>130</v>
          </cell>
          <cell r="H1507">
            <v>127</v>
          </cell>
          <cell r="I1507">
            <v>0</v>
          </cell>
          <cell r="J1507">
            <v>0</v>
          </cell>
          <cell r="K1507">
            <v>0</v>
          </cell>
          <cell r="L1507">
            <v>0</v>
          </cell>
          <cell r="M1507">
            <v>0</v>
          </cell>
          <cell r="N1507">
            <v>0</v>
          </cell>
          <cell r="O1507">
            <v>0</v>
          </cell>
          <cell r="P1507">
            <v>0</v>
          </cell>
          <cell r="Q1507">
            <v>0</v>
          </cell>
          <cell r="R1507">
            <v>0</v>
          </cell>
          <cell r="S1507">
            <v>77</v>
          </cell>
          <cell r="T1507" t="str">
            <v>No Students</v>
          </cell>
          <cell r="U1507">
            <v>105</v>
          </cell>
          <cell r="V1507">
            <v>91</v>
          </cell>
          <cell r="W1507" t="str">
            <v>No Students</v>
          </cell>
          <cell r="X1507" t="str">
            <v>No Students</v>
          </cell>
          <cell r="Y1507" t="str">
            <v>No Students</v>
          </cell>
          <cell r="Z1507" t="str">
            <v>No Students</v>
          </cell>
          <cell r="AA1507" t="str">
            <v>No Students</v>
          </cell>
          <cell r="AB1507" t="str">
            <v>No Students</v>
          </cell>
          <cell r="AC1507" t="str">
            <v>No Students</v>
          </cell>
          <cell r="AD1507" t="str">
            <v>No Students</v>
          </cell>
          <cell r="AE1507" t="str">
            <v>No Students</v>
          </cell>
          <cell r="AF1507" t="str">
            <v>No Students</v>
          </cell>
          <cell r="AG1507">
            <v>0.71840000000000004</v>
          </cell>
        </row>
        <row r="1508">
          <cell r="C1508">
            <v>3316</v>
          </cell>
          <cell r="D1508" t="str">
            <v>Prosser Heights Elementary</v>
          </cell>
          <cell r="E1508">
            <v>0</v>
          </cell>
          <cell r="F1508">
            <v>0</v>
          </cell>
          <cell r="G1508">
            <v>0</v>
          </cell>
          <cell r="H1508">
            <v>0</v>
          </cell>
          <cell r="I1508">
            <v>116</v>
          </cell>
          <cell r="J1508">
            <v>112</v>
          </cell>
          <cell r="K1508">
            <v>131</v>
          </cell>
          <cell r="L1508">
            <v>0</v>
          </cell>
          <cell r="M1508">
            <v>0</v>
          </cell>
          <cell r="N1508">
            <v>0</v>
          </cell>
          <cell r="O1508">
            <v>0</v>
          </cell>
          <cell r="P1508">
            <v>0</v>
          </cell>
          <cell r="Q1508">
            <v>0</v>
          </cell>
          <cell r="R1508">
            <v>0</v>
          </cell>
          <cell r="S1508" t="str">
            <v>No Students</v>
          </cell>
          <cell r="T1508" t="str">
            <v>No Students</v>
          </cell>
          <cell r="U1508" t="str">
            <v>No Students</v>
          </cell>
          <cell r="V1508" t="str">
            <v>No Students</v>
          </cell>
          <cell r="W1508">
            <v>88</v>
          </cell>
          <cell r="X1508">
            <v>90</v>
          </cell>
          <cell r="Y1508">
            <v>109</v>
          </cell>
          <cell r="Z1508" t="str">
            <v>No Students</v>
          </cell>
          <cell r="AA1508" t="str">
            <v>No Students</v>
          </cell>
          <cell r="AB1508" t="str">
            <v>No Students</v>
          </cell>
          <cell r="AC1508" t="str">
            <v>No Students</v>
          </cell>
          <cell r="AD1508" t="str">
            <v>No Students</v>
          </cell>
          <cell r="AE1508" t="str">
            <v>No Students</v>
          </cell>
          <cell r="AF1508" t="str">
            <v>No Students</v>
          </cell>
          <cell r="AG1508">
            <v>0.7994</v>
          </cell>
        </row>
        <row r="1509">
          <cell r="C1509">
            <v>2508</v>
          </cell>
          <cell r="D1509" t="str">
            <v>Prosser High School</v>
          </cell>
          <cell r="E1509">
            <v>0</v>
          </cell>
          <cell r="F1509">
            <v>0</v>
          </cell>
          <cell r="G1509">
            <v>0</v>
          </cell>
          <cell r="H1509">
            <v>0</v>
          </cell>
          <cell r="I1509">
            <v>0</v>
          </cell>
          <cell r="J1509">
            <v>0</v>
          </cell>
          <cell r="K1509">
            <v>0</v>
          </cell>
          <cell r="L1509">
            <v>0</v>
          </cell>
          <cell r="M1509">
            <v>0</v>
          </cell>
          <cell r="N1509">
            <v>0</v>
          </cell>
          <cell r="O1509">
            <v>228</v>
          </cell>
          <cell r="P1509">
            <v>228</v>
          </cell>
          <cell r="Q1509">
            <v>197</v>
          </cell>
          <cell r="R1509">
            <v>216</v>
          </cell>
          <cell r="S1509" t="str">
            <v>No Students</v>
          </cell>
          <cell r="T1509" t="str">
            <v>No Students</v>
          </cell>
          <cell r="U1509" t="str">
            <v>No Students</v>
          </cell>
          <cell r="V1509" t="str">
            <v>No Students</v>
          </cell>
          <cell r="W1509" t="str">
            <v>No Students</v>
          </cell>
          <cell r="X1509" t="str">
            <v>No Students</v>
          </cell>
          <cell r="Y1509" t="str">
            <v>No Students</v>
          </cell>
          <cell r="Z1509" t="str">
            <v>No Students</v>
          </cell>
          <cell r="AA1509" t="str">
            <v>No Students</v>
          </cell>
          <cell r="AB1509" t="str">
            <v>No Students</v>
          </cell>
          <cell r="AC1509">
            <v>183</v>
          </cell>
          <cell r="AD1509">
            <v>177</v>
          </cell>
          <cell r="AE1509">
            <v>159</v>
          </cell>
          <cell r="AF1509">
            <v>161</v>
          </cell>
          <cell r="AG1509">
            <v>0.78249999999999997</v>
          </cell>
        </row>
        <row r="1510">
          <cell r="C1510">
            <v>5537</v>
          </cell>
          <cell r="D1510" t="str">
            <v>Prosser Opportunity Academy</v>
          </cell>
          <cell r="E1510">
            <v>0</v>
          </cell>
          <cell r="F1510">
            <v>0</v>
          </cell>
          <cell r="G1510">
            <v>0</v>
          </cell>
          <cell r="H1510">
            <v>0</v>
          </cell>
          <cell r="I1510">
            <v>0</v>
          </cell>
          <cell r="J1510">
            <v>0</v>
          </cell>
          <cell r="K1510">
            <v>0</v>
          </cell>
          <cell r="L1510">
            <v>0</v>
          </cell>
          <cell r="M1510">
            <v>0</v>
          </cell>
          <cell r="N1510">
            <v>0</v>
          </cell>
          <cell r="O1510">
            <v>0</v>
          </cell>
          <cell r="P1510">
            <v>1</v>
          </cell>
          <cell r="Q1510">
            <v>4</v>
          </cell>
          <cell r="R1510">
            <v>17</v>
          </cell>
          <cell r="S1510" t="str">
            <v>No Students</v>
          </cell>
          <cell r="T1510" t="str">
            <v>No Students</v>
          </cell>
          <cell r="U1510" t="str">
            <v>No Students</v>
          </cell>
          <cell r="V1510" t="str">
            <v>No Students</v>
          </cell>
          <cell r="W1510" t="str">
            <v>No Students</v>
          </cell>
          <cell r="X1510" t="str">
            <v>No Students</v>
          </cell>
          <cell r="Y1510" t="str">
            <v>No Students</v>
          </cell>
          <cell r="Z1510" t="str">
            <v>No Students</v>
          </cell>
          <cell r="AA1510" t="str">
            <v>No Students</v>
          </cell>
          <cell r="AB1510" t="str">
            <v>No Students</v>
          </cell>
          <cell r="AC1510" t="str">
            <v>No Students</v>
          </cell>
          <cell r="AD1510" t="str">
            <v>N&lt;10</v>
          </cell>
          <cell r="AE1510" t="str">
            <v>N&lt;10</v>
          </cell>
          <cell r="AF1510">
            <v>14</v>
          </cell>
          <cell r="AG1510">
            <v>0.86360000000000003</v>
          </cell>
        </row>
        <row r="1511">
          <cell r="C1511">
            <v>2905</v>
          </cell>
          <cell r="D1511" t="str">
            <v>Whitstran Elementary</v>
          </cell>
          <cell r="E1511">
            <v>40</v>
          </cell>
          <cell r="F1511">
            <v>0</v>
          </cell>
          <cell r="G1511">
            <v>34</v>
          </cell>
          <cell r="H1511">
            <v>39</v>
          </cell>
          <cell r="I1511">
            <v>34</v>
          </cell>
          <cell r="J1511">
            <v>38</v>
          </cell>
          <cell r="K1511">
            <v>43</v>
          </cell>
          <cell r="L1511">
            <v>0</v>
          </cell>
          <cell r="M1511">
            <v>0</v>
          </cell>
          <cell r="N1511">
            <v>0</v>
          </cell>
          <cell r="O1511">
            <v>0</v>
          </cell>
          <cell r="P1511">
            <v>0</v>
          </cell>
          <cell r="Q1511">
            <v>0</v>
          </cell>
          <cell r="R1511">
            <v>0</v>
          </cell>
          <cell r="S1511">
            <v>22</v>
          </cell>
          <cell r="T1511" t="str">
            <v>No Students</v>
          </cell>
          <cell r="U1511">
            <v>26</v>
          </cell>
          <cell r="V1511">
            <v>36</v>
          </cell>
          <cell r="W1511">
            <v>26</v>
          </cell>
          <cell r="X1511">
            <v>27</v>
          </cell>
          <cell r="Y1511">
            <v>32</v>
          </cell>
          <cell r="Z1511" t="str">
            <v>No Students</v>
          </cell>
          <cell r="AA1511" t="str">
            <v>No Students</v>
          </cell>
          <cell r="AB1511" t="str">
            <v>No Students</v>
          </cell>
          <cell r="AC1511" t="str">
            <v>No Students</v>
          </cell>
          <cell r="AD1511" t="str">
            <v>No Students</v>
          </cell>
          <cell r="AE1511" t="str">
            <v>No Students</v>
          </cell>
          <cell r="AF1511" t="str">
            <v>No Students</v>
          </cell>
          <cell r="AG1511">
            <v>0.74119999999999997</v>
          </cell>
        </row>
        <row r="1512">
          <cell r="C1512">
            <v>2587</v>
          </cell>
          <cell r="D1512" t="str">
            <v>Franklin Elementary</v>
          </cell>
          <cell r="E1512">
            <v>43</v>
          </cell>
          <cell r="F1512">
            <v>0</v>
          </cell>
          <cell r="G1512">
            <v>35</v>
          </cell>
          <cell r="H1512">
            <v>42</v>
          </cell>
          <cell r="I1512">
            <v>44</v>
          </cell>
          <cell r="J1512">
            <v>43</v>
          </cell>
          <cell r="K1512">
            <v>55</v>
          </cell>
          <cell r="L1512">
            <v>0</v>
          </cell>
          <cell r="M1512">
            <v>0</v>
          </cell>
          <cell r="N1512">
            <v>0</v>
          </cell>
          <cell r="O1512">
            <v>0</v>
          </cell>
          <cell r="P1512">
            <v>0</v>
          </cell>
          <cell r="Q1512">
            <v>0</v>
          </cell>
          <cell r="R1512">
            <v>0</v>
          </cell>
          <cell r="S1512">
            <v>13</v>
          </cell>
          <cell r="T1512" t="str">
            <v>No Students</v>
          </cell>
          <cell r="U1512">
            <v>11</v>
          </cell>
          <cell r="V1512">
            <v>12</v>
          </cell>
          <cell r="W1512" t="str">
            <v>N&lt;10</v>
          </cell>
          <cell r="X1512">
            <v>11</v>
          </cell>
          <cell r="Y1512">
            <v>13</v>
          </cell>
          <cell r="Z1512" t="str">
            <v>No Students</v>
          </cell>
          <cell r="AA1512" t="str">
            <v>No Students</v>
          </cell>
          <cell r="AB1512" t="str">
            <v>No Students</v>
          </cell>
          <cell r="AC1512" t="str">
            <v>No Students</v>
          </cell>
          <cell r="AD1512" t="str">
            <v>No Students</v>
          </cell>
          <cell r="AE1512" t="str">
            <v>No Students</v>
          </cell>
          <cell r="AF1512" t="str">
            <v>No Students</v>
          </cell>
          <cell r="AG1512">
            <v>0.25950000000000001</v>
          </cell>
        </row>
        <row r="1513">
          <cell r="C1513">
            <v>3203</v>
          </cell>
          <cell r="D1513" t="str">
            <v>Jefferson Elementary</v>
          </cell>
          <cell r="E1513">
            <v>36</v>
          </cell>
          <cell r="F1513">
            <v>0</v>
          </cell>
          <cell r="G1513">
            <v>70</v>
          </cell>
          <cell r="H1513">
            <v>57</v>
          </cell>
          <cell r="I1513">
            <v>43</v>
          </cell>
          <cell r="J1513">
            <v>61</v>
          </cell>
          <cell r="K1513">
            <v>48</v>
          </cell>
          <cell r="L1513">
            <v>0</v>
          </cell>
          <cell r="M1513">
            <v>0</v>
          </cell>
          <cell r="N1513">
            <v>0</v>
          </cell>
          <cell r="O1513">
            <v>0</v>
          </cell>
          <cell r="P1513">
            <v>0</v>
          </cell>
          <cell r="Q1513">
            <v>0</v>
          </cell>
          <cell r="R1513">
            <v>0</v>
          </cell>
          <cell r="S1513">
            <v>19</v>
          </cell>
          <cell r="T1513" t="str">
            <v>No Students</v>
          </cell>
          <cell r="U1513">
            <v>38</v>
          </cell>
          <cell r="V1513">
            <v>33</v>
          </cell>
          <cell r="W1513">
            <v>28</v>
          </cell>
          <cell r="X1513">
            <v>45</v>
          </cell>
          <cell r="Y1513">
            <v>25</v>
          </cell>
          <cell r="Z1513" t="str">
            <v>No Students</v>
          </cell>
          <cell r="AA1513" t="str">
            <v>No Students</v>
          </cell>
          <cell r="AB1513" t="str">
            <v>No Students</v>
          </cell>
          <cell r="AC1513" t="str">
            <v>No Students</v>
          </cell>
          <cell r="AD1513" t="str">
            <v>No Students</v>
          </cell>
          <cell r="AE1513" t="str">
            <v>No Students</v>
          </cell>
          <cell r="AF1513" t="str">
            <v>No Students</v>
          </cell>
          <cell r="AG1513">
            <v>0.5968</v>
          </cell>
        </row>
        <row r="1514">
          <cell r="C1514">
            <v>5574</v>
          </cell>
          <cell r="D1514" t="str">
            <v>Kamiak Elementary</v>
          </cell>
          <cell r="E1514">
            <v>60</v>
          </cell>
          <cell r="F1514">
            <v>0</v>
          </cell>
          <cell r="G1514">
            <v>56</v>
          </cell>
          <cell r="H1514">
            <v>56</v>
          </cell>
          <cell r="I1514">
            <v>59</v>
          </cell>
          <cell r="J1514">
            <v>70</v>
          </cell>
          <cell r="K1514">
            <v>72</v>
          </cell>
          <cell r="L1514">
            <v>0</v>
          </cell>
          <cell r="M1514">
            <v>0</v>
          </cell>
          <cell r="N1514">
            <v>0</v>
          </cell>
          <cell r="O1514">
            <v>0</v>
          </cell>
          <cell r="P1514">
            <v>0</v>
          </cell>
          <cell r="Q1514">
            <v>0</v>
          </cell>
          <cell r="R1514">
            <v>0</v>
          </cell>
          <cell r="S1514">
            <v>28</v>
          </cell>
          <cell r="T1514" t="str">
            <v>No Students</v>
          </cell>
          <cell r="U1514">
            <v>25</v>
          </cell>
          <cell r="V1514">
            <v>30</v>
          </cell>
          <cell r="W1514">
            <v>35</v>
          </cell>
          <cell r="X1514">
            <v>32</v>
          </cell>
          <cell r="Y1514">
            <v>30</v>
          </cell>
          <cell r="Z1514" t="str">
            <v>No Students</v>
          </cell>
          <cell r="AA1514" t="str">
            <v>No Students</v>
          </cell>
          <cell r="AB1514" t="str">
            <v>No Students</v>
          </cell>
          <cell r="AC1514" t="str">
            <v>No Students</v>
          </cell>
          <cell r="AD1514" t="str">
            <v>No Students</v>
          </cell>
          <cell r="AE1514" t="str">
            <v>No Students</v>
          </cell>
          <cell r="AF1514" t="str">
            <v>No Students</v>
          </cell>
          <cell r="AG1514">
            <v>0.48259999999999997</v>
          </cell>
        </row>
        <row r="1515">
          <cell r="C1515">
            <v>3419</v>
          </cell>
          <cell r="D1515" t="str">
            <v>Lincoln Middle School</v>
          </cell>
          <cell r="E1515">
            <v>0</v>
          </cell>
          <cell r="F1515">
            <v>0</v>
          </cell>
          <cell r="G1515">
            <v>0</v>
          </cell>
          <cell r="H1515">
            <v>0</v>
          </cell>
          <cell r="I1515">
            <v>0</v>
          </cell>
          <cell r="J1515">
            <v>0</v>
          </cell>
          <cell r="K1515">
            <v>0</v>
          </cell>
          <cell r="L1515">
            <v>206</v>
          </cell>
          <cell r="M1515">
            <v>201</v>
          </cell>
          <cell r="N1515">
            <v>187</v>
          </cell>
          <cell r="O1515">
            <v>0</v>
          </cell>
          <cell r="P1515">
            <v>0</v>
          </cell>
          <cell r="Q1515">
            <v>0</v>
          </cell>
          <cell r="R1515">
            <v>0</v>
          </cell>
          <cell r="S1515" t="str">
            <v>No Students</v>
          </cell>
          <cell r="T1515" t="str">
            <v>No Students</v>
          </cell>
          <cell r="U1515" t="str">
            <v>No Students</v>
          </cell>
          <cell r="V1515" t="str">
            <v>No Students</v>
          </cell>
          <cell r="W1515" t="str">
            <v>No Students</v>
          </cell>
          <cell r="X1515" t="str">
            <v>No Students</v>
          </cell>
          <cell r="Y1515" t="str">
            <v>No Students</v>
          </cell>
          <cell r="Z1515">
            <v>84</v>
          </cell>
          <cell r="AA1515">
            <v>73</v>
          </cell>
          <cell r="AB1515">
            <v>60</v>
          </cell>
          <cell r="AC1515" t="str">
            <v>No Students</v>
          </cell>
          <cell r="AD1515" t="str">
            <v>No Students</v>
          </cell>
          <cell r="AE1515" t="str">
            <v>No Students</v>
          </cell>
          <cell r="AF1515" t="str">
            <v>No Students</v>
          </cell>
          <cell r="AG1515">
            <v>0.36530000000000001</v>
          </cell>
        </row>
        <row r="1516">
          <cell r="C1516">
            <v>2499</v>
          </cell>
          <cell r="D1516" t="str">
            <v>Pullman High School</v>
          </cell>
          <cell r="E1516">
            <v>0</v>
          </cell>
          <cell r="F1516">
            <v>0</v>
          </cell>
          <cell r="G1516">
            <v>0</v>
          </cell>
          <cell r="H1516">
            <v>0</v>
          </cell>
          <cell r="I1516">
            <v>0</v>
          </cell>
          <cell r="J1516">
            <v>0</v>
          </cell>
          <cell r="K1516">
            <v>0</v>
          </cell>
          <cell r="L1516">
            <v>0</v>
          </cell>
          <cell r="M1516">
            <v>0</v>
          </cell>
          <cell r="N1516">
            <v>0</v>
          </cell>
          <cell r="O1516">
            <v>229</v>
          </cell>
          <cell r="P1516">
            <v>248</v>
          </cell>
          <cell r="Q1516">
            <v>208</v>
          </cell>
          <cell r="R1516">
            <v>217</v>
          </cell>
          <cell r="S1516" t="str">
            <v>No Students</v>
          </cell>
          <cell r="T1516" t="str">
            <v>No Students</v>
          </cell>
          <cell r="U1516" t="str">
            <v>No Students</v>
          </cell>
          <cell r="V1516" t="str">
            <v>No Students</v>
          </cell>
          <cell r="W1516" t="str">
            <v>No Students</v>
          </cell>
          <cell r="X1516" t="str">
            <v>No Students</v>
          </cell>
          <cell r="Y1516" t="str">
            <v>No Students</v>
          </cell>
          <cell r="Z1516" t="str">
            <v>No Students</v>
          </cell>
          <cell r="AA1516" t="str">
            <v>No Students</v>
          </cell>
          <cell r="AB1516" t="str">
            <v>No Students</v>
          </cell>
          <cell r="AC1516">
            <v>76</v>
          </cell>
          <cell r="AD1516">
            <v>83</v>
          </cell>
          <cell r="AE1516">
            <v>63</v>
          </cell>
          <cell r="AF1516">
            <v>47</v>
          </cell>
          <cell r="AG1516">
            <v>0.29820000000000002</v>
          </cell>
        </row>
        <row r="1517">
          <cell r="C1517">
            <v>3614</v>
          </cell>
          <cell r="D1517" t="str">
            <v>Sunnyside Elementary</v>
          </cell>
          <cell r="E1517">
            <v>51</v>
          </cell>
          <cell r="F1517">
            <v>0</v>
          </cell>
          <cell r="G1517">
            <v>56</v>
          </cell>
          <cell r="H1517">
            <v>51</v>
          </cell>
          <cell r="I1517">
            <v>39</v>
          </cell>
          <cell r="J1517">
            <v>37</v>
          </cell>
          <cell r="K1517">
            <v>39</v>
          </cell>
          <cell r="L1517">
            <v>0</v>
          </cell>
          <cell r="M1517">
            <v>0</v>
          </cell>
          <cell r="N1517">
            <v>0</v>
          </cell>
          <cell r="O1517">
            <v>0</v>
          </cell>
          <cell r="P1517">
            <v>0</v>
          </cell>
          <cell r="Q1517">
            <v>0</v>
          </cell>
          <cell r="R1517">
            <v>0</v>
          </cell>
          <cell r="S1517" t="str">
            <v>N&lt;10</v>
          </cell>
          <cell r="T1517" t="str">
            <v>No Students</v>
          </cell>
          <cell r="U1517">
            <v>16</v>
          </cell>
          <cell r="V1517">
            <v>11</v>
          </cell>
          <cell r="W1517" t="str">
            <v>N&lt;10</v>
          </cell>
          <cell r="X1517" t="str">
            <v>N&lt;10</v>
          </cell>
          <cell r="Y1517" t="str">
            <v>N&lt;10</v>
          </cell>
          <cell r="Z1517" t="str">
            <v>No Students</v>
          </cell>
          <cell r="AA1517" t="str">
            <v>No Students</v>
          </cell>
          <cell r="AB1517" t="str">
            <v>No Students</v>
          </cell>
          <cell r="AC1517" t="str">
            <v>No Students</v>
          </cell>
          <cell r="AD1517" t="str">
            <v>No Students</v>
          </cell>
          <cell r="AE1517" t="str">
            <v>No Students</v>
          </cell>
          <cell r="AF1517" t="str">
            <v>No Students</v>
          </cell>
          <cell r="AG1517">
            <v>0.20150000000000001</v>
          </cell>
        </row>
        <row r="1518">
          <cell r="C1518">
            <v>5659</v>
          </cell>
          <cell r="D1518" t="str">
            <v>Pullman Community Montessori</v>
          </cell>
          <cell r="E1518">
            <v>30</v>
          </cell>
          <cell r="F1518">
            <v>0</v>
          </cell>
          <cell r="G1518">
            <v>21</v>
          </cell>
          <cell r="H1518">
            <v>13</v>
          </cell>
          <cell r="I1518">
            <v>11</v>
          </cell>
          <cell r="J1518">
            <v>4</v>
          </cell>
          <cell r="K1518">
            <v>13</v>
          </cell>
          <cell r="L1518">
            <v>5</v>
          </cell>
          <cell r="M1518">
            <v>0</v>
          </cell>
          <cell r="N1518">
            <v>0</v>
          </cell>
          <cell r="O1518">
            <v>0</v>
          </cell>
          <cell r="P1518">
            <v>0</v>
          </cell>
          <cell r="Q1518">
            <v>0</v>
          </cell>
          <cell r="R1518">
            <v>0</v>
          </cell>
          <cell r="S1518" t="str">
            <v>N&lt;10</v>
          </cell>
          <cell r="T1518" t="str">
            <v>No Students</v>
          </cell>
          <cell r="U1518" t="str">
            <v>N&lt;10</v>
          </cell>
          <cell r="V1518" t="str">
            <v>N&lt;10</v>
          </cell>
          <cell r="W1518" t="str">
            <v>N&lt;10</v>
          </cell>
          <cell r="X1518" t="str">
            <v>N&lt;10</v>
          </cell>
          <cell r="Y1518" t="str">
            <v>N&lt;10</v>
          </cell>
          <cell r="Z1518" t="str">
            <v>N&lt;10</v>
          </cell>
          <cell r="AA1518" t="str">
            <v>No Students</v>
          </cell>
          <cell r="AB1518" t="str">
            <v>No Students</v>
          </cell>
          <cell r="AC1518" t="str">
            <v>No Students</v>
          </cell>
          <cell r="AD1518" t="str">
            <v>No Students</v>
          </cell>
          <cell r="AE1518" t="str">
            <v>No Students</v>
          </cell>
          <cell r="AF1518" t="str">
            <v>No Students</v>
          </cell>
          <cell r="AG1518">
            <v>0.2165</v>
          </cell>
        </row>
        <row r="1519">
          <cell r="C1519">
            <v>3447</v>
          </cell>
          <cell r="D1519" t="str">
            <v>Aylen Jr High</v>
          </cell>
          <cell r="E1519">
            <v>0</v>
          </cell>
          <cell r="F1519">
            <v>0</v>
          </cell>
          <cell r="G1519">
            <v>0</v>
          </cell>
          <cell r="H1519">
            <v>0</v>
          </cell>
          <cell r="I1519">
            <v>0</v>
          </cell>
          <cell r="J1519">
            <v>0</v>
          </cell>
          <cell r="K1519">
            <v>0</v>
          </cell>
          <cell r="L1519">
            <v>0</v>
          </cell>
          <cell r="M1519">
            <v>243</v>
          </cell>
          <cell r="N1519">
            <v>236</v>
          </cell>
          <cell r="O1519">
            <v>232</v>
          </cell>
          <cell r="P1519">
            <v>2</v>
          </cell>
          <cell r="Q1519">
            <v>0</v>
          </cell>
          <cell r="R1519">
            <v>0</v>
          </cell>
          <cell r="S1519" t="str">
            <v>No Students</v>
          </cell>
          <cell r="T1519" t="str">
            <v>No Students</v>
          </cell>
          <cell r="U1519" t="str">
            <v>No Students</v>
          </cell>
          <cell r="V1519" t="str">
            <v>No Students</v>
          </cell>
          <cell r="W1519" t="str">
            <v>No Students</v>
          </cell>
          <cell r="X1519" t="str">
            <v>No Students</v>
          </cell>
          <cell r="Y1519" t="str">
            <v>No Students</v>
          </cell>
          <cell r="Z1519" t="str">
            <v>No Students</v>
          </cell>
          <cell r="AA1519">
            <v>112</v>
          </cell>
          <cell r="AB1519">
            <v>103</v>
          </cell>
          <cell r="AC1519">
            <v>81</v>
          </cell>
          <cell r="AD1519" t="str">
            <v>N&lt;10</v>
          </cell>
          <cell r="AE1519" t="str">
            <v>No Students</v>
          </cell>
          <cell r="AF1519" t="str">
            <v>No Students</v>
          </cell>
          <cell r="AG1519">
            <v>0.41799999999999998</v>
          </cell>
        </row>
        <row r="1520">
          <cell r="C1520">
            <v>3750</v>
          </cell>
          <cell r="D1520" t="str">
            <v>Ballou Jr High</v>
          </cell>
          <cell r="E1520">
            <v>0</v>
          </cell>
          <cell r="F1520">
            <v>0</v>
          </cell>
          <cell r="G1520">
            <v>0</v>
          </cell>
          <cell r="H1520">
            <v>0</v>
          </cell>
          <cell r="I1520">
            <v>0</v>
          </cell>
          <cell r="J1520">
            <v>0</v>
          </cell>
          <cell r="K1520">
            <v>0</v>
          </cell>
          <cell r="L1520">
            <v>0</v>
          </cell>
          <cell r="M1520">
            <v>288</v>
          </cell>
          <cell r="N1520">
            <v>307</v>
          </cell>
          <cell r="O1520">
            <v>294</v>
          </cell>
          <cell r="P1520">
            <v>4</v>
          </cell>
          <cell r="Q1520">
            <v>0</v>
          </cell>
          <cell r="R1520">
            <v>0</v>
          </cell>
          <cell r="S1520" t="str">
            <v>No Students</v>
          </cell>
          <cell r="T1520" t="str">
            <v>No Students</v>
          </cell>
          <cell r="U1520" t="str">
            <v>No Students</v>
          </cell>
          <cell r="V1520" t="str">
            <v>No Students</v>
          </cell>
          <cell r="W1520" t="str">
            <v>No Students</v>
          </cell>
          <cell r="X1520" t="str">
            <v>No Students</v>
          </cell>
          <cell r="Y1520" t="str">
            <v>No Students</v>
          </cell>
          <cell r="Z1520" t="str">
            <v>No Students</v>
          </cell>
          <cell r="AA1520">
            <v>138</v>
          </cell>
          <cell r="AB1520">
            <v>155</v>
          </cell>
          <cell r="AC1520">
            <v>122</v>
          </cell>
          <cell r="AD1520" t="str">
            <v>N&lt;10</v>
          </cell>
          <cell r="AE1520" t="str">
            <v>No Students</v>
          </cell>
          <cell r="AF1520" t="str">
            <v>No Students</v>
          </cell>
          <cell r="AG1520">
            <v>0.46700000000000003</v>
          </cell>
        </row>
        <row r="1521">
          <cell r="C1521">
            <v>4361</v>
          </cell>
          <cell r="D1521" t="str">
            <v>Brouillet Elementary</v>
          </cell>
          <cell r="E1521">
            <v>70</v>
          </cell>
          <cell r="F1521">
            <v>0</v>
          </cell>
          <cell r="G1521">
            <v>73</v>
          </cell>
          <cell r="H1521">
            <v>67</v>
          </cell>
          <cell r="I1521">
            <v>90</v>
          </cell>
          <cell r="J1521">
            <v>73</v>
          </cell>
          <cell r="K1521">
            <v>81</v>
          </cell>
          <cell r="L1521">
            <v>97</v>
          </cell>
          <cell r="M1521">
            <v>0</v>
          </cell>
          <cell r="N1521">
            <v>0</v>
          </cell>
          <cell r="O1521">
            <v>0</v>
          </cell>
          <cell r="P1521">
            <v>0</v>
          </cell>
          <cell r="Q1521">
            <v>0</v>
          </cell>
          <cell r="R1521">
            <v>0</v>
          </cell>
          <cell r="S1521">
            <v>24</v>
          </cell>
          <cell r="T1521" t="str">
            <v>No Students</v>
          </cell>
          <cell r="U1521">
            <v>30</v>
          </cell>
          <cell r="V1521">
            <v>23</v>
          </cell>
          <cell r="W1521">
            <v>35</v>
          </cell>
          <cell r="X1521">
            <v>31</v>
          </cell>
          <cell r="Y1521">
            <v>30</v>
          </cell>
          <cell r="Z1521">
            <v>32</v>
          </cell>
          <cell r="AA1521" t="str">
            <v>No Students</v>
          </cell>
          <cell r="AB1521" t="str">
            <v>No Students</v>
          </cell>
          <cell r="AC1521" t="str">
            <v>No Students</v>
          </cell>
          <cell r="AD1521" t="str">
            <v>No Students</v>
          </cell>
          <cell r="AE1521" t="str">
            <v>No Students</v>
          </cell>
          <cell r="AF1521" t="str">
            <v>No Students</v>
          </cell>
          <cell r="AG1521">
            <v>0.37209999999999999</v>
          </cell>
        </row>
        <row r="1522">
          <cell r="C1522">
            <v>5088</v>
          </cell>
          <cell r="D1522" t="str">
            <v>Carson Elementary</v>
          </cell>
          <cell r="E1522">
            <v>99</v>
          </cell>
          <cell r="F1522">
            <v>0</v>
          </cell>
          <cell r="G1522">
            <v>109</v>
          </cell>
          <cell r="H1522">
            <v>101</v>
          </cell>
          <cell r="I1522">
            <v>95</v>
          </cell>
          <cell r="J1522">
            <v>97</v>
          </cell>
          <cell r="K1522">
            <v>112</v>
          </cell>
          <cell r="L1522">
            <v>103</v>
          </cell>
          <cell r="M1522">
            <v>0</v>
          </cell>
          <cell r="N1522">
            <v>0</v>
          </cell>
          <cell r="O1522">
            <v>0</v>
          </cell>
          <cell r="P1522">
            <v>0</v>
          </cell>
          <cell r="Q1522">
            <v>0</v>
          </cell>
          <cell r="R1522">
            <v>0</v>
          </cell>
          <cell r="S1522">
            <v>38</v>
          </cell>
          <cell r="T1522" t="str">
            <v>No Students</v>
          </cell>
          <cell r="U1522">
            <v>55</v>
          </cell>
          <cell r="V1522">
            <v>39</v>
          </cell>
          <cell r="W1522">
            <v>40</v>
          </cell>
          <cell r="X1522">
            <v>45</v>
          </cell>
          <cell r="Y1522">
            <v>44</v>
          </cell>
          <cell r="Z1522">
            <v>50</v>
          </cell>
          <cell r="AA1522" t="str">
            <v>No Students</v>
          </cell>
          <cell r="AB1522" t="str">
            <v>No Students</v>
          </cell>
          <cell r="AC1522" t="str">
            <v>No Students</v>
          </cell>
          <cell r="AD1522" t="str">
            <v>No Students</v>
          </cell>
          <cell r="AE1522" t="str">
            <v>No Students</v>
          </cell>
          <cell r="AF1522" t="str">
            <v>No Students</v>
          </cell>
          <cell r="AG1522">
            <v>0.43440000000000001</v>
          </cell>
        </row>
        <row r="1523">
          <cell r="C1523">
            <v>5557</v>
          </cell>
          <cell r="D1523" t="str">
            <v xml:space="preserve">Dessie F Evans Elementary </v>
          </cell>
          <cell r="E1523">
            <v>146</v>
          </cell>
          <cell r="F1523">
            <v>0</v>
          </cell>
          <cell r="G1523">
            <v>134</v>
          </cell>
          <cell r="H1523">
            <v>129</v>
          </cell>
          <cell r="I1523">
            <v>157</v>
          </cell>
          <cell r="J1523">
            <v>115</v>
          </cell>
          <cell r="K1523">
            <v>137</v>
          </cell>
          <cell r="L1523">
            <v>137</v>
          </cell>
          <cell r="M1523">
            <v>0</v>
          </cell>
          <cell r="N1523">
            <v>0</v>
          </cell>
          <cell r="O1523">
            <v>0</v>
          </cell>
          <cell r="P1523">
            <v>0</v>
          </cell>
          <cell r="Q1523">
            <v>0</v>
          </cell>
          <cell r="R1523">
            <v>0</v>
          </cell>
          <cell r="S1523">
            <v>55</v>
          </cell>
          <cell r="T1523" t="str">
            <v>No Students</v>
          </cell>
          <cell r="U1523">
            <v>48</v>
          </cell>
          <cell r="V1523">
            <v>38</v>
          </cell>
          <cell r="W1523">
            <v>70</v>
          </cell>
          <cell r="X1523">
            <v>56</v>
          </cell>
          <cell r="Y1523">
            <v>58</v>
          </cell>
          <cell r="Z1523">
            <v>50</v>
          </cell>
          <cell r="AA1523" t="str">
            <v>No Students</v>
          </cell>
          <cell r="AB1523" t="str">
            <v>No Students</v>
          </cell>
          <cell r="AC1523" t="str">
            <v>No Students</v>
          </cell>
          <cell r="AD1523" t="str">
            <v>No Students</v>
          </cell>
          <cell r="AE1523" t="str">
            <v>No Students</v>
          </cell>
          <cell r="AF1523" t="str">
            <v>No Students</v>
          </cell>
          <cell r="AG1523">
            <v>0.39269999999999999</v>
          </cell>
        </row>
        <row r="1524">
          <cell r="C1524">
            <v>2575</v>
          </cell>
          <cell r="D1524" t="str">
            <v>Edgemont Jr High</v>
          </cell>
          <cell r="E1524">
            <v>0</v>
          </cell>
          <cell r="F1524">
            <v>0</v>
          </cell>
          <cell r="G1524">
            <v>0</v>
          </cell>
          <cell r="H1524">
            <v>0</v>
          </cell>
          <cell r="I1524">
            <v>0</v>
          </cell>
          <cell r="J1524">
            <v>0</v>
          </cell>
          <cell r="K1524">
            <v>0</v>
          </cell>
          <cell r="L1524">
            <v>133</v>
          </cell>
          <cell r="M1524">
            <v>126</v>
          </cell>
          <cell r="N1524">
            <v>129</v>
          </cell>
          <cell r="O1524">
            <v>131</v>
          </cell>
          <cell r="P1524">
            <v>0</v>
          </cell>
          <cell r="Q1524">
            <v>0</v>
          </cell>
          <cell r="R1524">
            <v>0</v>
          </cell>
          <cell r="S1524" t="str">
            <v>No Students</v>
          </cell>
          <cell r="T1524" t="str">
            <v>No Students</v>
          </cell>
          <cell r="U1524" t="str">
            <v>No Students</v>
          </cell>
          <cell r="V1524" t="str">
            <v>No Students</v>
          </cell>
          <cell r="W1524" t="str">
            <v>No Students</v>
          </cell>
          <cell r="X1524" t="str">
            <v>No Students</v>
          </cell>
          <cell r="Y1524" t="str">
            <v>No Students</v>
          </cell>
          <cell r="Z1524">
            <v>51</v>
          </cell>
          <cell r="AA1524">
            <v>44</v>
          </cell>
          <cell r="AB1524">
            <v>52</v>
          </cell>
          <cell r="AC1524">
            <v>42</v>
          </cell>
          <cell r="AD1524" t="str">
            <v>No Students</v>
          </cell>
          <cell r="AE1524" t="str">
            <v>No Students</v>
          </cell>
          <cell r="AF1524" t="str">
            <v>No Students</v>
          </cell>
          <cell r="AG1524">
            <v>0.36420000000000002</v>
          </cell>
        </row>
        <row r="1525">
          <cell r="C1525">
            <v>5093</v>
          </cell>
          <cell r="D1525" t="str">
            <v>Edgerton Elementary</v>
          </cell>
          <cell r="E1525">
            <v>96</v>
          </cell>
          <cell r="F1525">
            <v>0</v>
          </cell>
          <cell r="G1525">
            <v>97</v>
          </cell>
          <cell r="H1525">
            <v>105</v>
          </cell>
          <cell r="I1525">
            <v>118</v>
          </cell>
          <cell r="J1525">
            <v>99</v>
          </cell>
          <cell r="K1525">
            <v>110</v>
          </cell>
          <cell r="L1525">
            <v>114</v>
          </cell>
          <cell r="M1525">
            <v>0</v>
          </cell>
          <cell r="N1525">
            <v>0</v>
          </cell>
          <cell r="O1525">
            <v>0</v>
          </cell>
          <cell r="P1525">
            <v>0</v>
          </cell>
          <cell r="Q1525">
            <v>0</v>
          </cell>
          <cell r="R1525">
            <v>0</v>
          </cell>
          <cell r="S1525">
            <v>22</v>
          </cell>
          <cell r="T1525" t="str">
            <v>No Students</v>
          </cell>
          <cell r="U1525">
            <v>31</v>
          </cell>
          <cell r="V1525">
            <v>30</v>
          </cell>
          <cell r="W1525">
            <v>45</v>
          </cell>
          <cell r="X1525">
            <v>31</v>
          </cell>
          <cell r="Y1525">
            <v>32</v>
          </cell>
          <cell r="Z1525">
            <v>40</v>
          </cell>
          <cell r="AA1525" t="str">
            <v>No Students</v>
          </cell>
          <cell r="AB1525" t="str">
            <v>No Students</v>
          </cell>
          <cell r="AC1525" t="str">
            <v>No Students</v>
          </cell>
          <cell r="AD1525" t="str">
            <v>No Students</v>
          </cell>
          <cell r="AE1525" t="str">
            <v>No Students</v>
          </cell>
          <cell r="AF1525" t="str">
            <v>No Students</v>
          </cell>
          <cell r="AG1525">
            <v>0.31259999999999999</v>
          </cell>
        </row>
        <row r="1526">
          <cell r="C1526">
            <v>4540</v>
          </cell>
          <cell r="D1526" t="str">
            <v>Emerald Ridge High School</v>
          </cell>
          <cell r="E1526">
            <v>0</v>
          </cell>
          <cell r="F1526">
            <v>0</v>
          </cell>
          <cell r="G1526">
            <v>0</v>
          </cell>
          <cell r="H1526">
            <v>0</v>
          </cell>
          <cell r="I1526">
            <v>0</v>
          </cell>
          <cell r="J1526">
            <v>0</v>
          </cell>
          <cell r="K1526">
            <v>0</v>
          </cell>
          <cell r="L1526">
            <v>0</v>
          </cell>
          <cell r="M1526">
            <v>0</v>
          </cell>
          <cell r="N1526">
            <v>0</v>
          </cell>
          <cell r="O1526">
            <v>4</v>
          </cell>
          <cell r="P1526">
            <v>552</v>
          </cell>
          <cell r="Q1526">
            <v>485</v>
          </cell>
          <cell r="R1526">
            <v>487</v>
          </cell>
          <cell r="S1526" t="str">
            <v>No Students</v>
          </cell>
          <cell r="T1526" t="str">
            <v>No Students</v>
          </cell>
          <cell r="U1526" t="str">
            <v>No Students</v>
          </cell>
          <cell r="V1526" t="str">
            <v>No Students</v>
          </cell>
          <cell r="W1526" t="str">
            <v>No Students</v>
          </cell>
          <cell r="X1526" t="str">
            <v>No Students</v>
          </cell>
          <cell r="Y1526" t="str">
            <v>No Students</v>
          </cell>
          <cell r="Z1526" t="str">
            <v>No Students</v>
          </cell>
          <cell r="AA1526" t="str">
            <v>No Students</v>
          </cell>
          <cell r="AB1526" t="str">
            <v>No Students</v>
          </cell>
          <cell r="AC1526" t="str">
            <v>N&lt;10</v>
          </cell>
          <cell r="AD1526">
            <v>189</v>
          </cell>
          <cell r="AE1526">
            <v>178</v>
          </cell>
          <cell r="AF1526">
            <v>176</v>
          </cell>
          <cell r="AG1526">
            <v>0.35670000000000002</v>
          </cell>
        </row>
        <row r="1527">
          <cell r="C1527">
            <v>4183</v>
          </cell>
          <cell r="D1527" t="str">
            <v>Ferrucci Jr High</v>
          </cell>
          <cell r="E1527">
            <v>0</v>
          </cell>
          <cell r="F1527">
            <v>0</v>
          </cell>
          <cell r="G1527">
            <v>0</v>
          </cell>
          <cell r="H1527">
            <v>0</v>
          </cell>
          <cell r="I1527">
            <v>0</v>
          </cell>
          <cell r="J1527">
            <v>0</v>
          </cell>
          <cell r="K1527">
            <v>0</v>
          </cell>
          <cell r="L1527">
            <v>0</v>
          </cell>
          <cell r="M1527">
            <v>275</v>
          </cell>
          <cell r="N1527">
            <v>293</v>
          </cell>
          <cell r="O1527">
            <v>251</v>
          </cell>
          <cell r="P1527">
            <v>0</v>
          </cell>
          <cell r="Q1527">
            <v>0</v>
          </cell>
          <cell r="R1527">
            <v>0</v>
          </cell>
          <cell r="S1527" t="str">
            <v>No Students</v>
          </cell>
          <cell r="T1527" t="str">
            <v>No Students</v>
          </cell>
          <cell r="U1527" t="str">
            <v>No Students</v>
          </cell>
          <cell r="V1527" t="str">
            <v>No Students</v>
          </cell>
          <cell r="W1527" t="str">
            <v>No Students</v>
          </cell>
          <cell r="X1527" t="str">
            <v>No Students</v>
          </cell>
          <cell r="Y1527" t="str">
            <v>No Students</v>
          </cell>
          <cell r="Z1527" t="str">
            <v>No Students</v>
          </cell>
          <cell r="AA1527">
            <v>131</v>
          </cell>
          <cell r="AB1527">
            <v>140</v>
          </cell>
          <cell r="AC1527">
            <v>130</v>
          </cell>
          <cell r="AD1527" t="str">
            <v>No Students</v>
          </cell>
          <cell r="AE1527" t="str">
            <v>No Students</v>
          </cell>
          <cell r="AF1527" t="str">
            <v>No Students</v>
          </cell>
          <cell r="AG1527">
            <v>0.48959999999999998</v>
          </cell>
        </row>
        <row r="1528">
          <cell r="C1528">
            <v>2496</v>
          </cell>
          <cell r="D1528" t="str">
            <v>Firgrove Elementary</v>
          </cell>
          <cell r="E1528">
            <v>77</v>
          </cell>
          <cell r="F1528">
            <v>0</v>
          </cell>
          <cell r="G1528">
            <v>91</v>
          </cell>
          <cell r="H1528">
            <v>82</v>
          </cell>
          <cell r="I1528">
            <v>101</v>
          </cell>
          <cell r="J1528">
            <v>70</v>
          </cell>
          <cell r="K1528">
            <v>89</v>
          </cell>
          <cell r="L1528">
            <v>81</v>
          </cell>
          <cell r="M1528">
            <v>0</v>
          </cell>
          <cell r="N1528">
            <v>0</v>
          </cell>
          <cell r="O1528">
            <v>0</v>
          </cell>
          <cell r="P1528">
            <v>0</v>
          </cell>
          <cell r="Q1528">
            <v>0</v>
          </cell>
          <cell r="R1528">
            <v>0</v>
          </cell>
          <cell r="S1528">
            <v>42</v>
          </cell>
          <cell r="T1528" t="str">
            <v>No Students</v>
          </cell>
          <cell r="U1528">
            <v>52</v>
          </cell>
          <cell r="V1528">
            <v>50</v>
          </cell>
          <cell r="W1528">
            <v>72</v>
          </cell>
          <cell r="X1528">
            <v>45</v>
          </cell>
          <cell r="Y1528">
            <v>57</v>
          </cell>
          <cell r="Z1528">
            <v>56</v>
          </cell>
          <cell r="AA1528" t="str">
            <v>No Students</v>
          </cell>
          <cell r="AB1528" t="str">
            <v>No Students</v>
          </cell>
          <cell r="AC1528" t="str">
            <v>No Students</v>
          </cell>
          <cell r="AD1528" t="str">
            <v>No Students</v>
          </cell>
          <cell r="AE1528" t="str">
            <v>No Students</v>
          </cell>
          <cell r="AF1528" t="str">
            <v>No Students</v>
          </cell>
          <cell r="AG1528">
            <v>0.63280000000000003</v>
          </cell>
        </row>
        <row r="1529">
          <cell r="C1529">
            <v>3557</v>
          </cell>
          <cell r="D1529" t="str">
            <v>Fruitland Elementary</v>
          </cell>
          <cell r="E1529">
            <v>83</v>
          </cell>
          <cell r="F1529">
            <v>0</v>
          </cell>
          <cell r="G1529">
            <v>90</v>
          </cell>
          <cell r="H1529">
            <v>84</v>
          </cell>
          <cell r="I1529">
            <v>92</v>
          </cell>
          <cell r="J1529">
            <v>94</v>
          </cell>
          <cell r="K1529">
            <v>73</v>
          </cell>
          <cell r="L1529">
            <v>96</v>
          </cell>
          <cell r="M1529">
            <v>0</v>
          </cell>
          <cell r="N1529">
            <v>0</v>
          </cell>
          <cell r="O1529">
            <v>0</v>
          </cell>
          <cell r="P1529">
            <v>0</v>
          </cell>
          <cell r="Q1529">
            <v>0</v>
          </cell>
          <cell r="R1529">
            <v>0</v>
          </cell>
          <cell r="S1529">
            <v>14</v>
          </cell>
          <cell r="T1529" t="str">
            <v>No Students</v>
          </cell>
          <cell r="U1529">
            <v>21</v>
          </cell>
          <cell r="V1529">
            <v>22</v>
          </cell>
          <cell r="W1529">
            <v>32</v>
          </cell>
          <cell r="X1529">
            <v>31</v>
          </cell>
          <cell r="Y1529">
            <v>16</v>
          </cell>
          <cell r="Z1529">
            <v>26</v>
          </cell>
          <cell r="AA1529" t="str">
            <v>No Students</v>
          </cell>
          <cell r="AB1529" t="str">
            <v>No Students</v>
          </cell>
          <cell r="AC1529" t="str">
            <v>No Students</v>
          </cell>
          <cell r="AD1529" t="str">
            <v>No Students</v>
          </cell>
          <cell r="AE1529" t="str">
            <v>No Students</v>
          </cell>
          <cell r="AF1529" t="str">
            <v>No Students</v>
          </cell>
          <cell r="AG1529">
            <v>0.26469999999999999</v>
          </cell>
        </row>
        <row r="1530">
          <cell r="C1530">
            <v>5142</v>
          </cell>
          <cell r="D1530" t="str">
            <v>Glacier View Junior High</v>
          </cell>
          <cell r="E1530">
            <v>0</v>
          </cell>
          <cell r="F1530">
            <v>0</v>
          </cell>
          <cell r="G1530">
            <v>0</v>
          </cell>
          <cell r="H1530">
            <v>0</v>
          </cell>
          <cell r="I1530">
            <v>0</v>
          </cell>
          <cell r="J1530">
            <v>0</v>
          </cell>
          <cell r="K1530">
            <v>0</v>
          </cell>
          <cell r="L1530">
            <v>0</v>
          </cell>
          <cell r="M1530">
            <v>290</v>
          </cell>
          <cell r="N1530">
            <v>285</v>
          </cell>
          <cell r="O1530">
            <v>255</v>
          </cell>
          <cell r="P1530">
            <v>0</v>
          </cell>
          <cell r="Q1530">
            <v>0</v>
          </cell>
          <cell r="R1530">
            <v>0</v>
          </cell>
          <cell r="S1530" t="str">
            <v>No Students</v>
          </cell>
          <cell r="T1530" t="str">
            <v>No Students</v>
          </cell>
          <cell r="U1530" t="str">
            <v>No Students</v>
          </cell>
          <cell r="V1530" t="str">
            <v>No Students</v>
          </cell>
          <cell r="W1530" t="str">
            <v>No Students</v>
          </cell>
          <cell r="X1530" t="str">
            <v>No Students</v>
          </cell>
          <cell r="Y1530" t="str">
            <v>No Students</v>
          </cell>
          <cell r="Z1530" t="str">
            <v>No Students</v>
          </cell>
          <cell r="AA1530">
            <v>122</v>
          </cell>
          <cell r="AB1530">
            <v>108</v>
          </cell>
          <cell r="AC1530">
            <v>94</v>
          </cell>
          <cell r="AD1530" t="str">
            <v>No Students</v>
          </cell>
          <cell r="AE1530" t="str">
            <v>No Students</v>
          </cell>
          <cell r="AF1530" t="str">
            <v>No Students</v>
          </cell>
          <cell r="AG1530">
            <v>0.39040000000000002</v>
          </cell>
        </row>
        <row r="1531">
          <cell r="C1531">
            <v>4360</v>
          </cell>
          <cell r="D1531" t="str">
            <v>Hunt Elementary</v>
          </cell>
          <cell r="E1531">
            <v>101</v>
          </cell>
          <cell r="F1531">
            <v>0</v>
          </cell>
          <cell r="G1531">
            <v>119</v>
          </cell>
          <cell r="H1531">
            <v>98</v>
          </cell>
          <cell r="I1531">
            <v>95</v>
          </cell>
          <cell r="J1531">
            <v>109</v>
          </cell>
          <cell r="K1531">
            <v>89</v>
          </cell>
          <cell r="L1531">
            <v>107</v>
          </cell>
          <cell r="M1531">
            <v>0</v>
          </cell>
          <cell r="N1531">
            <v>0</v>
          </cell>
          <cell r="O1531">
            <v>0</v>
          </cell>
          <cell r="P1531">
            <v>0</v>
          </cell>
          <cell r="Q1531">
            <v>0</v>
          </cell>
          <cell r="R1531">
            <v>0</v>
          </cell>
          <cell r="S1531">
            <v>41</v>
          </cell>
          <cell r="T1531" t="str">
            <v>No Students</v>
          </cell>
          <cell r="U1531">
            <v>44</v>
          </cell>
          <cell r="V1531">
            <v>44</v>
          </cell>
          <cell r="W1531">
            <v>44</v>
          </cell>
          <cell r="X1531">
            <v>50</v>
          </cell>
          <cell r="Y1531">
            <v>37</v>
          </cell>
          <cell r="Z1531">
            <v>53</v>
          </cell>
          <cell r="AA1531" t="str">
            <v>No Students</v>
          </cell>
          <cell r="AB1531" t="str">
            <v>No Students</v>
          </cell>
          <cell r="AC1531" t="str">
            <v>No Students</v>
          </cell>
          <cell r="AD1531" t="str">
            <v>No Students</v>
          </cell>
          <cell r="AE1531" t="str">
            <v>No Students</v>
          </cell>
          <cell r="AF1531" t="str">
            <v>No Students</v>
          </cell>
          <cell r="AG1531">
            <v>0.43590000000000001</v>
          </cell>
        </row>
        <row r="1532">
          <cell r="C1532">
            <v>3052</v>
          </cell>
          <cell r="D1532" t="str">
            <v>Kalles Junior High</v>
          </cell>
          <cell r="E1532">
            <v>0</v>
          </cell>
          <cell r="F1532">
            <v>0</v>
          </cell>
          <cell r="G1532">
            <v>0</v>
          </cell>
          <cell r="H1532">
            <v>0</v>
          </cell>
          <cell r="I1532">
            <v>0</v>
          </cell>
          <cell r="J1532">
            <v>0</v>
          </cell>
          <cell r="K1532">
            <v>0</v>
          </cell>
          <cell r="L1532">
            <v>0</v>
          </cell>
          <cell r="M1532">
            <v>257</v>
          </cell>
          <cell r="N1532">
            <v>319</v>
          </cell>
          <cell r="O1532">
            <v>252</v>
          </cell>
          <cell r="P1532">
            <v>3</v>
          </cell>
          <cell r="Q1532">
            <v>0</v>
          </cell>
          <cell r="R1532">
            <v>0</v>
          </cell>
          <cell r="S1532" t="str">
            <v>No Students</v>
          </cell>
          <cell r="T1532" t="str">
            <v>No Students</v>
          </cell>
          <cell r="U1532" t="str">
            <v>No Students</v>
          </cell>
          <cell r="V1532" t="str">
            <v>No Students</v>
          </cell>
          <cell r="W1532" t="str">
            <v>No Students</v>
          </cell>
          <cell r="X1532" t="str">
            <v>No Students</v>
          </cell>
          <cell r="Y1532" t="str">
            <v>No Students</v>
          </cell>
          <cell r="Z1532" t="str">
            <v>No Students</v>
          </cell>
          <cell r="AA1532">
            <v>104</v>
          </cell>
          <cell r="AB1532">
            <v>123</v>
          </cell>
          <cell r="AC1532">
            <v>106</v>
          </cell>
          <cell r="AD1532" t="str">
            <v>N&lt;10</v>
          </cell>
          <cell r="AE1532" t="str">
            <v>No Students</v>
          </cell>
          <cell r="AF1532" t="str">
            <v>No Students</v>
          </cell>
          <cell r="AG1532">
            <v>0.40310000000000001</v>
          </cell>
        </row>
        <row r="1533">
          <cell r="C1533">
            <v>2870</v>
          </cell>
          <cell r="D1533" t="str">
            <v>Karshner Elementary</v>
          </cell>
          <cell r="E1533">
            <v>52</v>
          </cell>
          <cell r="F1533">
            <v>0</v>
          </cell>
          <cell r="G1533">
            <v>57</v>
          </cell>
          <cell r="H1533">
            <v>46</v>
          </cell>
          <cell r="I1533">
            <v>57</v>
          </cell>
          <cell r="J1533">
            <v>62</v>
          </cell>
          <cell r="K1533">
            <v>55</v>
          </cell>
          <cell r="L1533">
            <v>52</v>
          </cell>
          <cell r="M1533">
            <v>0</v>
          </cell>
          <cell r="N1533">
            <v>0</v>
          </cell>
          <cell r="O1533">
            <v>0</v>
          </cell>
          <cell r="P1533">
            <v>0</v>
          </cell>
          <cell r="Q1533">
            <v>0</v>
          </cell>
          <cell r="R1533">
            <v>0</v>
          </cell>
          <cell r="S1533">
            <v>21</v>
          </cell>
          <cell r="T1533" t="str">
            <v>No Students</v>
          </cell>
          <cell r="U1533">
            <v>28</v>
          </cell>
          <cell r="V1533">
            <v>23</v>
          </cell>
          <cell r="W1533">
            <v>31</v>
          </cell>
          <cell r="X1533">
            <v>28</v>
          </cell>
          <cell r="Y1533">
            <v>28</v>
          </cell>
          <cell r="Z1533">
            <v>29</v>
          </cell>
          <cell r="AA1533" t="str">
            <v>No Students</v>
          </cell>
          <cell r="AB1533" t="str">
            <v>No Students</v>
          </cell>
          <cell r="AC1533" t="str">
            <v>No Students</v>
          </cell>
          <cell r="AD1533" t="str">
            <v>No Students</v>
          </cell>
          <cell r="AE1533" t="str">
            <v>No Students</v>
          </cell>
          <cell r="AF1533" t="str">
            <v>No Students</v>
          </cell>
          <cell r="AG1533">
            <v>0.49340000000000001</v>
          </cell>
        </row>
        <row r="1534">
          <cell r="C1534">
            <v>2498</v>
          </cell>
          <cell r="D1534" t="str">
            <v>Maplewood Elementary</v>
          </cell>
          <cell r="E1534">
            <v>51</v>
          </cell>
          <cell r="F1534">
            <v>0</v>
          </cell>
          <cell r="G1534">
            <v>44</v>
          </cell>
          <cell r="H1534">
            <v>46</v>
          </cell>
          <cell r="I1534">
            <v>43</v>
          </cell>
          <cell r="J1534">
            <v>38</v>
          </cell>
          <cell r="K1534">
            <v>50</v>
          </cell>
          <cell r="L1534">
            <v>44</v>
          </cell>
          <cell r="M1534">
            <v>0</v>
          </cell>
          <cell r="N1534">
            <v>0</v>
          </cell>
          <cell r="O1534">
            <v>0</v>
          </cell>
          <cell r="P1534">
            <v>0</v>
          </cell>
          <cell r="Q1534">
            <v>0</v>
          </cell>
          <cell r="R1534">
            <v>0</v>
          </cell>
          <cell r="S1534">
            <v>16</v>
          </cell>
          <cell r="T1534" t="str">
            <v>No Students</v>
          </cell>
          <cell r="U1534">
            <v>13</v>
          </cell>
          <cell r="V1534">
            <v>16</v>
          </cell>
          <cell r="W1534">
            <v>12</v>
          </cell>
          <cell r="X1534">
            <v>11</v>
          </cell>
          <cell r="Y1534">
            <v>14</v>
          </cell>
          <cell r="Z1534">
            <v>14</v>
          </cell>
          <cell r="AA1534" t="str">
            <v>No Students</v>
          </cell>
          <cell r="AB1534" t="str">
            <v>No Students</v>
          </cell>
          <cell r="AC1534" t="str">
            <v>No Students</v>
          </cell>
          <cell r="AD1534" t="str">
            <v>No Students</v>
          </cell>
          <cell r="AE1534" t="str">
            <v>No Students</v>
          </cell>
          <cell r="AF1534" t="str">
            <v>No Students</v>
          </cell>
          <cell r="AG1534">
            <v>0.30380000000000001</v>
          </cell>
        </row>
        <row r="1535">
          <cell r="C1535">
            <v>2334</v>
          </cell>
          <cell r="D1535" t="str">
            <v>Meeker Elementary</v>
          </cell>
          <cell r="E1535">
            <v>53</v>
          </cell>
          <cell r="F1535">
            <v>0</v>
          </cell>
          <cell r="G1535">
            <v>62</v>
          </cell>
          <cell r="H1535">
            <v>64</v>
          </cell>
          <cell r="I1535">
            <v>58</v>
          </cell>
          <cell r="J1535">
            <v>56</v>
          </cell>
          <cell r="K1535">
            <v>42</v>
          </cell>
          <cell r="L1535">
            <v>50</v>
          </cell>
          <cell r="M1535">
            <v>0</v>
          </cell>
          <cell r="N1535">
            <v>0</v>
          </cell>
          <cell r="O1535">
            <v>0</v>
          </cell>
          <cell r="P1535">
            <v>0</v>
          </cell>
          <cell r="Q1535">
            <v>0</v>
          </cell>
          <cell r="R1535">
            <v>0</v>
          </cell>
          <cell r="S1535">
            <v>25</v>
          </cell>
          <cell r="T1535" t="str">
            <v>No Students</v>
          </cell>
          <cell r="U1535">
            <v>32</v>
          </cell>
          <cell r="V1535">
            <v>26</v>
          </cell>
          <cell r="W1535">
            <v>29</v>
          </cell>
          <cell r="X1535">
            <v>31</v>
          </cell>
          <cell r="Y1535">
            <v>17</v>
          </cell>
          <cell r="Z1535">
            <v>19</v>
          </cell>
          <cell r="AA1535" t="str">
            <v>No Students</v>
          </cell>
          <cell r="AB1535" t="str">
            <v>No Students</v>
          </cell>
          <cell r="AC1535" t="str">
            <v>No Students</v>
          </cell>
          <cell r="AD1535" t="str">
            <v>No Students</v>
          </cell>
          <cell r="AE1535" t="str">
            <v>No Students</v>
          </cell>
          <cell r="AF1535" t="str">
            <v>No Students</v>
          </cell>
          <cell r="AG1535">
            <v>0.46489999999999998</v>
          </cell>
        </row>
        <row r="1536">
          <cell r="C1536">
            <v>3572</v>
          </cell>
          <cell r="D1536" t="str">
            <v>Mt View Elementary</v>
          </cell>
          <cell r="E1536">
            <v>45</v>
          </cell>
          <cell r="F1536">
            <v>0</v>
          </cell>
          <cell r="G1536">
            <v>55</v>
          </cell>
          <cell r="H1536">
            <v>42</v>
          </cell>
          <cell r="I1536">
            <v>43</v>
          </cell>
          <cell r="J1536">
            <v>46</v>
          </cell>
          <cell r="K1536">
            <v>50</v>
          </cell>
          <cell r="L1536">
            <v>0</v>
          </cell>
          <cell r="M1536">
            <v>0</v>
          </cell>
          <cell r="N1536">
            <v>0</v>
          </cell>
          <cell r="O1536">
            <v>0</v>
          </cell>
          <cell r="P1536">
            <v>0</v>
          </cell>
          <cell r="Q1536">
            <v>0</v>
          </cell>
          <cell r="R1536">
            <v>0</v>
          </cell>
          <cell r="S1536">
            <v>18</v>
          </cell>
          <cell r="T1536" t="str">
            <v>No Students</v>
          </cell>
          <cell r="U1536">
            <v>17</v>
          </cell>
          <cell r="V1536">
            <v>13</v>
          </cell>
          <cell r="W1536">
            <v>17</v>
          </cell>
          <cell r="X1536">
            <v>22</v>
          </cell>
          <cell r="Y1536">
            <v>17</v>
          </cell>
          <cell r="Z1536" t="str">
            <v>No Students</v>
          </cell>
          <cell r="AA1536" t="str">
            <v>No Students</v>
          </cell>
          <cell r="AB1536" t="str">
            <v>No Students</v>
          </cell>
          <cell r="AC1536" t="str">
            <v>No Students</v>
          </cell>
          <cell r="AD1536" t="str">
            <v>No Students</v>
          </cell>
          <cell r="AE1536" t="str">
            <v>No Students</v>
          </cell>
          <cell r="AF1536" t="str">
            <v>No Students</v>
          </cell>
          <cell r="AG1536">
            <v>0.37009999999999998</v>
          </cell>
        </row>
        <row r="1537">
          <cell r="C1537">
            <v>3927</v>
          </cell>
          <cell r="D1537" t="str">
            <v>Northwood Elementary</v>
          </cell>
          <cell r="E1537">
            <v>114</v>
          </cell>
          <cell r="F1537">
            <v>0</v>
          </cell>
          <cell r="G1537">
            <v>107</v>
          </cell>
          <cell r="H1537">
            <v>104</v>
          </cell>
          <cell r="I1537">
            <v>129</v>
          </cell>
          <cell r="J1537">
            <v>99</v>
          </cell>
          <cell r="K1537">
            <v>118</v>
          </cell>
          <cell r="L1537">
            <v>14</v>
          </cell>
          <cell r="M1537">
            <v>0</v>
          </cell>
          <cell r="N1537">
            <v>0</v>
          </cell>
          <cell r="O1537">
            <v>0</v>
          </cell>
          <cell r="P1537">
            <v>0</v>
          </cell>
          <cell r="Q1537">
            <v>0</v>
          </cell>
          <cell r="R1537">
            <v>0</v>
          </cell>
          <cell r="S1537">
            <v>37</v>
          </cell>
          <cell r="T1537" t="str">
            <v>No Students</v>
          </cell>
          <cell r="U1537">
            <v>46</v>
          </cell>
          <cell r="V1537">
            <v>40</v>
          </cell>
          <cell r="W1537">
            <v>40</v>
          </cell>
          <cell r="X1537">
            <v>35</v>
          </cell>
          <cell r="Y1537">
            <v>44</v>
          </cell>
          <cell r="Z1537" t="str">
            <v>N&lt;10</v>
          </cell>
          <cell r="AA1537" t="str">
            <v>No Students</v>
          </cell>
          <cell r="AB1537" t="str">
            <v>No Students</v>
          </cell>
          <cell r="AC1537" t="str">
            <v>No Students</v>
          </cell>
          <cell r="AD1537" t="str">
            <v>No Students</v>
          </cell>
          <cell r="AE1537" t="str">
            <v>No Students</v>
          </cell>
          <cell r="AF1537" t="str">
            <v>No Students</v>
          </cell>
          <cell r="AG1537">
            <v>0.36059999999999998</v>
          </cell>
        </row>
        <row r="1538">
          <cell r="C1538">
            <v>4146</v>
          </cell>
          <cell r="D1538" t="str">
            <v>Pope Elementary</v>
          </cell>
          <cell r="E1538">
            <v>89</v>
          </cell>
          <cell r="F1538">
            <v>0</v>
          </cell>
          <cell r="G1538">
            <v>108</v>
          </cell>
          <cell r="H1538">
            <v>81</v>
          </cell>
          <cell r="I1538">
            <v>110</v>
          </cell>
          <cell r="J1538">
            <v>97</v>
          </cell>
          <cell r="K1538">
            <v>117</v>
          </cell>
          <cell r="L1538">
            <v>88</v>
          </cell>
          <cell r="M1538">
            <v>0</v>
          </cell>
          <cell r="N1538">
            <v>0</v>
          </cell>
          <cell r="O1538">
            <v>0</v>
          </cell>
          <cell r="P1538">
            <v>0</v>
          </cell>
          <cell r="Q1538">
            <v>0</v>
          </cell>
          <cell r="R1538">
            <v>0</v>
          </cell>
          <cell r="S1538">
            <v>34</v>
          </cell>
          <cell r="T1538" t="str">
            <v>No Students</v>
          </cell>
          <cell r="U1538">
            <v>54</v>
          </cell>
          <cell r="V1538">
            <v>39</v>
          </cell>
          <cell r="W1538">
            <v>48</v>
          </cell>
          <cell r="X1538">
            <v>51</v>
          </cell>
          <cell r="Y1538">
            <v>48</v>
          </cell>
          <cell r="Z1538">
            <v>40</v>
          </cell>
          <cell r="AA1538" t="str">
            <v>No Students</v>
          </cell>
          <cell r="AB1538" t="str">
            <v>No Students</v>
          </cell>
          <cell r="AC1538" t="str">
            <v>No Students</v>
          </cell>
          <cell r="AD1538" t="str">
            <v>No Students</v>
          </cell>
          <cell r="AE1538" t="str">
            <v>No Students</v>
          </cell>
          <cell r="AF1538" t="str">
            <v>No Students</v>
          </cell>
          <cell r="AG1538">
            <v>0.4551</v>
          </cell>
        </row>
        <row r="1539">
          <cell r="C1539">
            <v>3951</v>
          </cell>
          <cell r="D1539" t="str">
            <v>PSD Special Services</v>
          </cell>
          <cell r="E1539">
            <v>3</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t="str">
            <v>No Students</v>
          </cell>
          <cell r="T1539" t="str">
            <v>No Students</v>
          </cell>
          <cell r="U1539" t="str">
            <v>No Students</v>
          </cell>
          <cell r="V1539" t="str">
            <v>No Students</v>
          </cell>
          <cell r="W1539" t="str">
            <v>No Students</v>
          </cell>
          <cell r="X1539" t="str">
            <v>No Students</v>
          </cell>
          <cell r="Y1539" t="str">
            <v>No Students</v>
          </cell>
          <cell r="Z1539" t="str">
            <v>No Students</v>
          </cell>
          <cell r="AA1539" t="str">
            <v>No Students</v>
          </cell>
          <cell r="AB1539" t="str">
            <v>No Students</v>
          </cell>
          <cell r="AC1539" t="str">
            <v>No Students</v>
          </cell>
          <cell r="AD1539" t="str">
            <v>No Students</v>
          </cell>
          <cell r="AE1539" t="str">
            <v>No Students</v>
          </cell>
          <cell r="AF1539" t="str">
            <v>No Students</v>
          </cell>
          <cell r="AG1539">
            <v>0</v>
          </cell>
        </row>
        <row r="1540">
          <cell r="C1540">
            <v>2125</v>
          </cell>
          <cell r="D1540" t="str">
            <v>Puyallup High School</v>
          </cell>
          <cell r="E1540">
            <v>0</v>
          </cell>
          <cell r="F1540">
            <v>0</v>
          </cell>
          <cell r="G1540">
            <v>0</v>
          </cell>
          <cell r="H1540">
            <v>0</v>
          </cell>
          <cell r="I1540">
            <v>0</v>
          </cell>
          <cell r="J1540">
            <v>0</v>
          </cell>
          <cell r="K1540">
            <v>0</v>
          </cell>
          <cell r="L1540">
            <v>0</v>
          </cell>
          <cell r="M1540">
            <v>0</v>
          </cell>
          <cell r="N1540">
            <v>0</v>
          </cell>
          <cell r="O1540">
            <v>1</v>
          </cell>
          <cell r="P1540">
            <v>612</v>
          </cell>
          <cell r="Q1540">
            <v>545</v>
          </cell>
          <cell r="R1540">
            <v>532</v>
          </cell>
          <cell r="S1540" t="str">
            <v>No Students</v>
          </cell>
          <cell r="T1540" t="str">
            <v>No Students</v>
          </cell>
          <cell r="U1540" t="str">
            <v>No Students</v>
          </cell>
          <cell r="V1540" t="str">
            <v>No Students</v>
          </cell>
          <cell r="W1540" t="str">
            <v>No Students</v>
          </cell>
          <cell r="X1540" t="str">
            <v>No Students</v>
          </cell>
          <cell r="Y1540" t="str">
            <v>No Students</v>
          </cell>
          <cell r="Z1540" t="str">
            <v>No Students</v>
          </cell>
          <cell r="AA1540" t="str">
            <v>No Students</v>
          </cell>
          <cell r="AB1540" t="str">
            <v>No Students</v>
          </cell>
          <cell r="AC1540" t="str">
            <v>No Students</v>
          </cell>
          <cell r="AD1540">
            <v>234</v>
          </cell>
          <cell r="AE1540">
            <v>181</v>
          </cell>
          <cell r="AF1540">
            <v>201</v>
          </cell>
          <cell r="AG1540">
            <v>0.36449999999999999</v>
          </cell>
        </row>
        <row r="1541">
          <cell r="C1541">
            <v>1640</v>
          </cell>
          <cell r="D1541" t="str">
            <v>Puyallup Online Academy/POA</v>
          </cell>
          <cell r="E1541">
            <v>0</v>
          </cell>
          <cell r="F1541">
            <v>0</v>
          </cell>
          <cell r="G1541">
            <v>0</v>
          </cell>
          <cell r="H1541">
            <v>0</v>
          </cell>
          <cell r="I1541">
            <v>0</v>
          </cell>
          <cell r="J1541">
            <v>0</v>
          </cell>
          <cell r="K1541">
            <v>0</v>
          </cell>
          <cell r="L1541">
            <v>0</v>
          </cell>
          <cell r="M1541">
            <v>24</v>
          </cell>
          <cell r="N1541">
            <v>43</v>
          </cell>
          <cell r="O1541">
            <v>33</v>
          </cell>
          <cell r="P1541">
            <v>45</v>
          </cell>
          <cell r="Q1541">
            <v>70</v>
          </cell>
          <cell r="R1541">
            <v>98</v>
          </cell>
          <cell r="S1541" t="str">
            <v>No Students</v>
          </cell>
          <cell r="T1541" t="str">
            <v>No Students</v>
          </cell>
          <cell r="U1541" t="str">
            <v>No Students</v>
          </cell>
          <cell r="V1541" t="str">
            <v>No Students</v>
          </cell>
          <cell r="W1541" t="str">
            <v>No Students</v>
          </cell>
          <cell r="X1541" t="str">
            <v>No Students</v>
          </cell>
          <cell r="Y1541" t="str">
            <v>No Students</v>
          </cell>
          <cell r="Z1541" t="str">
            <v>No Students</v>
          </cell>
          <cell r="AA1541">
            <v>12</v>
          </cell>
          <cell r="AB1541">
            <v>27</v>
          </cell>
          <cell r="AC1541">
            <v>19</v>
          </cell>
          <cell r="AD1541">
            <v>27</v>
          </cell>
          <cell r="AE1541">
            <v>32</v>
          </cell>
          <cell r="AF1541">
            <v>59</v>
          </cell>
          <cell r="AG1541">
            <v>0.56230000000000002</v>
          </cell>
        </row>
        <row r="1542">
          <cell r="C1542">
            <v>5321</v>
          </cell>
          <cell r="D1542" t="str">
            <v>Puyallup Open Doors/POD</v>
          </cell>
          <cell r="E1542">
            <v>0</v>
          </cell>
          <cell r="F1542">
            <v>0</v>
          </cell>
          <cell r="G1542">
            <v>0</v>
          </cell>
          <cell r="H1542">
            <v>0</v>
          </cell>
          <cell r="I1542">
            <v>0</v>
          </cell>
          <cell r="J1542">
            <v>0</v>
          </cell>
          <cell r="K1542">
            <v>0</v>
          </cell>
          <cell r="L1542">
            <v>0</v>
          </cell>
          <cell r="M1542">
            <v>0</v>
          </cell>
          <cell r="N1542">
            <v>0</v>
          </cell>
          <cell r="O1542">
            <v>0</v>
          </cell>
          <cell r="P1542">
            <v>2</v>
          </cell>
          <cell r="Q1542">
            <v>15</v>
          </cell>
          <cell r="R1542">
            <v>64</v>
          </cell>
          <cell r="S1542" t="str">
            <v>No Students</v>
          </cell>
          <cell r="T1542" t="str">
            <v>No Students</v>
          </cell>
          <cell r="U1542" t="str">
            <v>No Students</v>
          </cell>
          <cell r="V1542" t="str">
            <v>No Students</v>
          </cell>
          <cell r="W1542" t="str">
            <v>No Students</v>
          </cell>
          <cell r="X1542" t="str">
            <v>No Students</v>
          </cell>
          <cell r="Y1542" t="str">
            <v>No Students</v>
          </cell>
          <cell r="Z1542" t="str">
            <v>No Students</v>
          </cell>
          <cell r="AA1542" t="str">
            <v>No Students</v>
          </cell>
          <cell r="AB1542" t="str">
            <v>No Students</v>
          </cell>
          <cell r="AC1542" t="str">
            <v>No Students</v>
          </cell>
          <cell r="AD1542" t="str">
            <v>N&lt;10</v>
          </cell>
          <cell r="AE1542">
            <v>10</v>
          </cell>
          <cell r="AF1542">
            <v>37</v>
          </cell>
          <cell r="AG1542">
            <v>0.60489999999999999</v>
          </cell>
        </row>
        <row r="1543">
          <cell r="C1543">
            <v>5322</v>
          </cell>
          <cell r="D1543" t="str">
            <v>Puyallup Parent Partnership Program</v>
          </cell>
          <cell r="E1543">
            <v>9</v>
          </cell>
          <cell r="F1543">
            <v>0</v>
          </cell>
          <cell r="G1543">
            <v>19</v>
          </cell>
          <cell r="H1543">
            <v>24</v>
          </cell>
          <cell r="I1543">
            <v>18</v>
          </cell>
          <cell r="J1543">
            <v>31</v>
          </cell>
          <cell r="K1543">
            <v>21</v>
          </cell>
          <cell r="L1543">
            <v>24</v>
          </cell>
          <cell r="M1543">
            <v>0</v>
          </cell>
          <cell r="N1543">
            <v>1</v>
          </cell>
          <cell r="O1543">
            <v>0</v>
          </cell>
          <cell r="P1543">
            <v>0</v>
          </cell>
          <cell r="Q1543">
            <v>0</v>
          </cell>
          <cell r="R1543">
            <v>0</v>
          </cell>
          <cell r="S1543" t="str">
            <v>N&lt;10</v>
          </cell>
          <cell r="T1543" t="str">
            <v>No Students</v>
          </cell>
          <cell r="U1543" t="str">
            <v>N&lt;10</v>
          </cell>
          <cell r="V1543" t="str">
            <v>N&lt;10</v>
          </cell>
          <cell r="W1543" t="str">
            <v>N&lt;10</v>
          </cell>
          <cell r="X1543">
            <v>22</v>
          </cell>
          <cell r="Y1543">
            <v>11</v>
          </cell>
          <cell r="Z1543">
            <v>10</v>
          </cell>
          <cell r="AA1543" t="str">
            <v>No Students</v>
          </cell>
          <cell r="AB1543" t="str">
            <v>No Students</v>
          </cell>
          <cell r="AC1543" t="str">
            <v>No Students</v>
          </cell>
          <cell r="AD1543" t="str">
            <v>No Students</v>
          </cell>
          <cell r="AE1543" t="str">
            <v>No Students</v>
          </cell>
          <cell r="AF1543" t="str">
            <v>No Students</v>
          </cell>
          <cell r="AG1543">
            <v>0.51019999999999999</v>
          </cell>
        </row>
        <row r="1544">
          <cell r="C1544">
            <v>4121</v>
          </cell>
          <cell r="D1544" t="str">
            <v>Ridgecrest Elementary</v>
          </cell>
          <cell r="E1544">
            <v>71</v>
          </cell>
          <cell r="F1544">
            <v>0</v>
          </cell>
          <cell r="G1544">
            <v>69</v>
          </cell>
          <cell r="H1544">
            <v>68</v>
          </cell>
          <cell r="I1544">
            <v>62</v>
          </cell>
          <cell r="J1544">
            <v>76</v>
          </cell>
          <cell r="K1544">
            <v>62</v>
          </cell>
          <cell r="L1544">
            <v>70</v>
          </cell>
          <cell r="M1544">
            <v>0</v>
          </cell>
          <cell r="N1544">
            <v>0</v>
          </cell>
          <cell r="O1544">
            <v>0</v>
          </cell>
          <cell r="P1544">
            <v>0</v>
          </cell>
          <cell r="Q1544">
            <v>0</v>
          </cell>
          <cell r="R1544">
            <v>0</v>
          </cell>
          <cell r="S1544">
            <v>28</v>
          </cell>
          <cell r="T1544" t="str">
            <v>No Students</v>
          </cell>
          <cell r="U1544">
            <v>27</v>
          </cell>
          <cell r="V1544">
            <v>25</v>
          </cell>
          <cell r="W1544">
            <v>23</v>
          </cell>
          <cell r="X1544">
            <v>36</v>
          </cell>
          <cell r="Y1544">
            <v>30</v>
          </cell>
          <cell r="Z1544">
            <v>27</v>
          </cell>
          <cell r="AA1544" t="str">
            <v>No Students</v>
          </cell>
          <cell r="AB1544" t="str">
            <v>No Students</v>
          </cell>
          <cell r="AC1544" t="str">
            <v>No Students</v>
          </cell>
          <cell r="AD1544" t="str">
            <v>No Students</v>
          </cell>
          <cell r="AE1544" t="str">
            <v>No Students</v>
          </cell>
          <cell r="AF1544" t="str">
            <v>No Students</v>
          </cell>
          <cell r="AG1544">
            <v>0.41</v>
          </cell>
        </row>
        <row r="1545">
          <cell r="C1545">
            <v>3645</v>
          </cell>
          <cell r="D1545" t="str">
            <v>Rogers High School</v>
          </cell>
          <cell r="E1545">
            <v>0</v>
          </cell>
          <cell r="F1545">
            <v>0</v>
          </cell>
          <cell r="G1545">
            <v>0</v>
          </cell>
          <cell r="H1545">
            <v>0</v>
          </cell>
          <cell r="I1545">
            <v>0</v>
          </cell>
          <cell r="J1545">
            <v>0</v>
          </cell>
          <cell r="K1545">
            <v>0</v>
          </cell>
          <cell r="L1545">
            <v>0</v>
          </cell>
          <cell r="M1545">
            <v>0</v>
          </cell>
          <cell r="N1545">
            <v>0</v>
          </cell>
          <cell r="O1545">
            <v>0</v>
          </cell>
          <cell r="P1545">
            <v>583</v>
          </cell>
          <cell r="Q1545">
            <v>584</v>
          </cell>
          <cell r="R1545">
            <v>554</v>
          </cell>
          <cell r="S1545" t="str">
            <v>No Students</v>
          </cell>
          <cell r="T1545" t="str">
            <v>No Students</v>
          </cell>
          <cell r="U1545" t="str">
            <v>No Students</v>
          </cell>
          <cell r="V1545" t="str">
            <v>No Students</v>
          </cell>
          <cell r="W1545" t="str">
            <v>No Students</v>
          </cell>
          <cell r="X1545" t="str">
            <v>No Students</v>
          </cell>
          <cell r="Y1545" t="str">
            <v>No Students</v>
          </cell>
          <cell r="Z1545" t="str">
            <v>No Students</v>
          </cell>
          <cell r="AA1545" t="str">
            <v>No Students</v>
          </cell>
          <cell r="AB1545" t="str">
            <v>No Students</v>
          </cell>
          <cell r="AC1545" t="str">
            <v>No Students</v>
          </cell>
          <cell r="AD1545">
            <v>239</v>
          </cell>
          <cell r="AE1545">
            <v>218</v>
          </cell>
          <cell r="AF1545">
            <v>226</v>
          </cell>
          <cell r="AG1545">
            <v>0.39689999999999998</v>
          </cell>
        </row>
        <row r="1546">
          <cell r="C1546">
            <v>4414</v>
          </cell>
          <cell r="D1546" t="str">
            <v>Shaw Road Elementary</v>
          </cell>
          <cell r="E1546">
            <v>88</v>
          </cell>
          <cell r="F1546">
            <v>0</v>
          </cell>
          <cell r="G1546">
            <v>72</v>
          </cell>
          <cell r="H1546">
            <v>87</v>
          </cell>
          <cell r="I1546">
            <v>106</v>
          </cell>
          <cell r="J1546">
            <v>88</v>
          </cell>
          <cell r="K1546">
            <v>93</v>
          </cell>
          <cell r="L1546">
            <v>100</v>
          </cell>
          <cell r="M1546">
            <v>0</v>
          </cell>
          <cell r="N1546">
            <v>0</v>
          </cell>
          <cell r="O1546">
            <v>0</v>
          </cell>
          <cell r="P1546">
            <v>0</v>
          </cell>
          <cell r="Q1546">
            <v>0</v>
          </cell>
          <cell r="R1546">
            <v>0</v>
          </cell>
          <cell r="S1546">
            <v>26</v>
          </cell>
          <cell r="T1546" t="str">
            <v>No Students</v>
          </cell>
          <cell r="U1546">
            <v>25</v>
          </cell>
          <cell r="V1546">
            <v>23</v>
          </cell>
          <cell r="W1546">
            <v>29</v>
          </cell>
          <cell r="X1546">
            <v>24</v>
          </cell>
          <cell r="Y1546">
            <v>27</v>
          </cell>
          <cell r="Z1546">
            <v>30</v>
          </cell>
          <cell r="AA1546" t="str">
            <v>No Students</v>
          </cell>
          <cell r="AB1546" t="str">
            <v>No Students</v>
          </cell>
          <cell r="AC1546" t="str">
            <v>No Students</v>
          </cell>
          <cell r="AD1546" t="str">
            <v>No Students</v>
          </cell>
          <cell r="AE1546" t="str">
            <v>No Students</v>
          </cell>
          <cell r="AF1546" t="str">
            <v>No Students</v>
          </cell>
          <cell r="AG1546">
            <v>0.29020000000000001</v>
          </cell>
        </row>
        <row r="1547">
          <cell r="C1547">
            <v>2497</v>
          </cell>
          <cell r="D1547" t="str">
            <v>Spinning Elementary</v>
          </cell>
          <cell r="E1547">
            <v>35</v>
          </cell>
          <cell r="F1547">
            <v>0</v>
          </cell>
          <cell r="G1547">
            <v>40</v>
          </cell>
          <cell r="H1547">
            <v>37</v>
          </cell>
          <cell r="I1547">
            <v>48</v>
          </cell>
          <cell r="J1547">
            <v>44</v>
          </cell>
          <cell r="K1547">
            <v>34</v>
          </cell>
          <cell r="L1547">
            <v>41</v>
          </cell>
          <cell r="M1547">
            <v>0</v>
          </cell>
          <cell r="N1547">
            <v>0</v>
          </cell>
          <cell r="O1547">
            <v>0</v>
          </cell>
          <cell r="P1547">
            <v>0</v>
          </cell>
          <cell r="Q1547">
            <v>0</v>
          </cell>
          <cell r="R1547">
            <v>0</v>
          </cell>
          <cell r="S1547">
            <v>16</v>
          </cell>
          <cell r="T1547" t="str">
            <v>No Students</v>
          </cell>
          <cell r="U1547">
            <v>24</v>
          </cell>
          <cell r="V1547">
            <v>20</v>
          </cell>
          <cell r="W1547">
            <v>23</v>
          </cell>
          <cell r="X1547">
            <v>24</v>
          </cell>
          <cell r="Y1547">
            <v>17</v>
          </cell>
          <cell r="Z1547">
            <v>17</v>
          </cell>
          <cell r="AA1547" t="str">
            <v>No Students</v>
          </cell>
          <cell r="AB1547" t="str">
            <v>No Students</v>
          </cell>
          <cell r="AC1547" t="str">
            <v>No Students</v>
          </cell>
          <cell r="AD1547" t="str">
            <v>No Students</v>
          </cell>
          <cell r="AE1547" t="str">
            <v>No Students</v>
          </cell>
          <cell r="AF1547" t="str">
            <v>No Students</v>
          </cell>
          <cell r="AG1547">
            <v>0.50539999999999996</v>
          </cell>
        </row>
        <row r="1548">
          <cell r="C1548">
            <v>4443</v>
          </cell>
          <cell r="D1548" t="str">
            <v>Stahl Junior High</v>
          </cell>
          <cell r="E1548">
            <v>0</v>
          </cell>
          <cell r="F1548">
            <v>0</v>
          </cell>
          <cell r="G1548">
            <v>0</v>
          </cell>
          <cell r="H1548">
            <v>2</v>
          </cell>
          <cell r="I1548">
            <v>2</v>
          </cell>
          <cell r="J1548">
            <v>0</v>
          </cell>
          <cell r="K1548">
            <v>1</v>
          </cell>
          <cell r="L1548">
            <v>0</v>
          </cell>
          <cell r="M1548">
            <v>290</v>
          </cell>
          <cell r="N1548">
            <v>327</v>
          </cell>
          <cell r="O1548">
            <v>287</v>
          </cell>
          <cell r="P1548">
            <v>0</v>
          </cell>
          <cell r="Q1548">
            <v>0</v>
          </cell>
          <cell r="R1548">
            <v>0</v>
          </cell>
          <cell r="S1548" t="str">
            <v>No Students</v>
          </cell>
          <cell r="T1548" t="str">
            <v>No Students</v>
          </cell>
          <cell r="U1548" t="str">
            <v>No Students</v>
          </cell>
          <cell r="V1548" t="str">
            <v>N&lt;10</v>
          </cell>
          <cell r="W1548" t="str">
            <v>N&lt;10</v>
          </cell>
          <cell r="X1548" t="str">
            <v>No Students</v>
          </cell>
          <cell r="Y1548" t="str">
            <v>N&lt;10</v>
          </cell>
          <cell r="Z1548" t="str">
            <v>No Students</v>
          </cell>
          <cell r="AA1548">
            <v>141</v>
          </cell>
          <cell r="AB1548">
            <v>139</v>
          </cell>
          <cell r="AC1548">
            <v>129</v>
          </cell>
          <cell r="AD1548" t="str">
            <v>No Students</v>
          </cell>
          <cell r="AE1548" t="str">
            <v>No Students</v>
          </cell>
          <cell r="AF1548" t="str">
            <v>No Students</v>
          </cell>
          <cell r="AG1548">
            <v>0.45429999999999998</v>
          </cell>
        </row>
        <row r="1549">
          <cell r="C1549">
            <v>2311</v>
          </cell>
          <cell r="D1549" t="str">
            <v>Stewart Elementary</v>
          </cell>
          <cell r="E1549">
            <v>45</v>
          </cell>
          <cell r="F1549">
            <v>0</v>
          </cell>
          <cell r="G1549">
            <v>51</v>
          </cell>
          <cell r="H1549">
            <v>50</v>
          </cell>
          <cell r="I1549">
            <v>48</v>
          </cell>
          <cell r="J1549">
            <v>43</v>
          </cell>
          <cell r="K1549">
            <v>43</v>
          </cell>
          <cell r="L1549">
            <v>40</v>
          </cell>
          <cell r="M1549">
            <v>0</v>
          </cell>
          <cell r="N1549">
            <v>0</v>
          </cell>
          <cell r="O1549">
            <v>0</v>
          </cell>
          <cell r="P1549">
            <v>0</v>
          </cell>
          <cell r="Q1549">
            <v>0</v>
          </cell>
          <cell r="R1549">
            <v>0</v>
          </cell>
          <cell r="S1549">
            <v>22</v>
          </cell>
          <cell r="T1549" t="str">
            <v>No Students</v>
          </cell>
          <cell r="U1549">
            <v>30</v>
          </cell>
          <cell r="V1549">
            <v>35</v>
          </cell>
          <cell r="W1549">
            <v>33</v>
          </cell>
          <cell r="X1549">
            <v>30</v>
          </cell>
          <cell r="Y1549">
            <v>27</v>
          </cell>
          <cell r="Z1549">
            <v>30</v>
          </cell>
          <cell r="AA1549" t="str">
            <v>No Students</v>
          </cell>
          <cell r="AB1549" t="str">
            <v>No Students</v>
          </cell>
          <cell r="AC1549" t="str">
            <v>No Students</v>
          </cell>
          <cell r="AD1549" t="str">
            <v>No Students</v>
          </cell>
          <cell r="AE1549" t="str">
            <v>No Students</v>
          </cell>
          <cell r="AF1549" t="str">
            <v>No Students</v>
          </cell>
          <cell r="AG1549">
            <v>0.64690000000000003</v>
          </cell>
        </row>
        <row r="1550">
          <cell r="C1550">
            <v>3896</v>
          </cell>
          <cell r="D1550" t="str">
            <v>Sunrise Elementary</v>
          </cell>
          <cell r="E1550">
            <v>83</v>
          </cell>
          <cell r="F1550">
            <v>0</v>
          </cell>
          <cell r="G1550">
            <v>107</v>
          </cell>
          <cell r="H1550">
            <v>90</v>
          </cell>
          <cell r="I1550">
            <v>105</v>
          </cell>
          <cell r="J1550">
            <v>103</v>
          </cell>
          <cell r="K1550">
            <v>89</v>
          </cell>
          <cell r="L1550">
            <v>81</v>
          </cell>
          <cell r="M1550">
            <v>0</v>
          </cell>
          <cell r="N1550">
            <v>0</v>
          </cell>
          <cell r="O1550">
            <v>0</v>
          </cell>
          <cell r="P1550">
            <v>0</v>
          </cell>
          <cell r="Q1550">
            <v>0</v>
          </cell>
          <cell r="R1550">
            <v>0</v>
          </cell>
          <cell r="S1550">
            <v>39</v>
          </cell>
          <cell r="T1550" t="str">
            <v>No Students</v>
          </cell>
          <cell r="U1550">
            <v>49</v>
          </cell>
          <cell r="V1550">
            <v>64</v>
          </cell>
          <cell r="W1550">
            <v>53</v>
          </cell>
          <cell r="X1550">
            <v>56</v>
          </cell>
          <cell r="Y1550">
            <v>42</v>
          </cell>
          <cell r="Z1550">
            <v>47</v>
          </cell>
          <cell r="AA1550" t="str">
            <v>No Students</v>
          </cell>
          <cell r="AB1550" t="str">
            <v>No Students</v>
          </cell>
          <cell r="AC1550" t="str">
            <v>No Students</v>
          </cell>
          <cell r="AD1550" t="str">
            <v>No Students</v>
          </cell>
          <cell r="AE1550" t="str">
            <v>No Students</v>
          </cell>
          <cell r="AF1550" t="str">
            <v>No Students</v>
          </cell>
          <cell r="AG1550">
            <v>0.53190000000000004</v>
          </cell>
        </row>
        <row r="1551">
          <cell r="C1551">
            <v>3972</v>
          </cell>
          <cell r="D1551" t="str">
            <v>Walker High School</v>
          </cell>
          <cell r="E1551">
            <v>0</v>
          </cell>
          <cell r="F1551">
            <v>0</v>
          </cell>
          <cell r="G1551">
            <v>0</v>
          </cell>
          <cell r="H1551">
            <v>0</v>
          </cell>
          <cell r="I1551">
            <v>0</v>
          </cell>
          <cell r="J1551">
            <v>0</v>
          </cell>
          <cell r="K1551">
            <v>0</v>
          </cell>
          <cell r="L1551">
            <v>0</v>
          </cell>
          <cell r="M1551">
            <v>0</v>
          </cell>
          <cell r="N1551">
            <v>0</v>
          </cell>
          <cell r="O1551">
            <v>6</v>
          </cell>
          <cell r="P1551">
            <v>22</v>
          </cell>
          <cell r="Q1551">
            <v>32</v>
          </cell>
          <cell r="R1551">
            <v>56</v>
          </cell>
          <cell r="S1551" t="str">
            <v>No Students</v>
          </cell>
          <cell r="T1551" t="str">
            <v>No Students</v>
          </cell>
          <cell r="U1551" t="str">
            <v>No Students</v>
          </cell>
          <cell r="V1551" t="str">
            <v>No Students</v>
          </cell>
          <cell r="W1551" t="str">
            <v>No Students</v>
          </cell>
          <cell r="X1551" t="str">
            <v>No Students</v>
          </cell>
          <cell r="Y1551" t="str">
            <v>No Students</v>
          </cell>
          <cell r="Z1551" t="str">
            <v>No Students</v>
          </cell>
          <cell r="AA1551" t="str">
            <v>No Students</v>
          </cell>
          <cell r="AB1551" t="str">
            <v>No Students</v>
          </cell>
          <cell r="AC1551" t="str">
            <v>N&lt;10</v>
          </cell>
          <cell r="AD1551">
            <v>12</v>
          </cell>
          <cell r="AE1551">
            <v>21</v>
          </cell>
          <cell r="AF1551">
            <v>29</v>
          </cell>
          <cell r="AG1551">
            <v>0.56899999999999995</v>
          </cell>
        </row>
        <row r="1552">
          <cell r="C1552">
            <v>2495</v>
          </cell>
          <cell r="D1552" t="str">
            <v>Waller Road Elementary</v>
          </cell>
          <cell r="E1552">
            <v>39</v>
          </cell>
          <cell r="F1552">
            <v>0</v>
          </cell>
          <cell r="G1552">
            <v>46</v>
          </cell>
          <cell r="H1552">
            <v>43</v>
          </cell>
          <cell r="I1552">
            <v>50</v>
          </cell>
          <cell r="J1552">
            <v>43</v>
          </cell>
          <cell r="K1552">
            <v>40</v>
          </cell>
          <cell r="L1552">
            <v>50</v>
          </cell>
          <cell r="M1552">
            <v>0</v>
          </cell>
          <cell r="N1552">
            <v>0</v>
          </cell>
          <cell r="O1552">
            <v>0</v>
          </cell>
          <cell r="P1552">
            <v>0</v>
          </cell>
          <cell r="Q1552">
            <v>0</v>
          </cell>
          <cell r="R1552">
            <v>0</v>
          </cell>
          <cell r="S1552">
            <v>17</v>
          </cell>
          <cell r="T1552" t="str">
            <v>No Students</v>
          </cell>
          <cell r="U1552">
            <v>26</v>
          </cell>
          <cell r="V1552">
            <v>24</v>
          </cell>
          <cell r="W1552">
            <v>31</v>
          </cell>
          <cell r="X1552">
            <v>25</v>
          </cell>
          <cell r="Y1552">
            <v>28</v>
          </cell>
          <cell r="Z1552">
            <v>28</v>
          </cell>
          <cell r="AA1552" t="str">
            <v>No Students</v>
          </cell>
          <cell r="AB1552" t="str">
            <v>No Students</v>
          </cell>
          <cell r="AC1552" t="str">
            <v>No Students</v>
          </cell>
          <cell r="AD1552" t="str">
            <v>No Students</v>
          </cell>
          <cell r="AE1552" t="str">
            <v>No Students</v>
          </cell>
          <cell r="AF1552" t="str">
            <v>No Students</v>
          </cell>
          <cell r="AG1552">
            <v>0.5756</v>
          </cell>
        </row>
        <row r="1553">
          <cell r="C1553">
            <v>3558</v>
          </cell>
          <cell r="D1553" t="str">
            <v>Wildwood Elementary</v>
          </cell>
          <cell r="E1553">
            <v>46</v>
          </cell>
          <cell r="F1553">
            <v>0</v>
          </cell>
          <cell r="G1553">
            <v>51</v>
          </cell>
          <cell r="H1553">
            <v>43</v>
          </cell>
          <cell r="I1553">
            <v>56</v>
          </cell>
          <cell r="J1553">
            <v>44</v>
          </cell>
          <cell r="K1553">
            <v>49</v>
          </cell>
          <cell r="L1553">
            <v>53</v>
          </cell>
          <cell r="M1553">
            <v>0</v>
          </cell>
          <cell r="N1553">
            <v>0</v>
          </cell>
          <cell r="O1553">
            <v>0</v>
          </cell>
          <cell r="P1553">
            <v>0</v>
          </cell>
          <cell r="Q1553">
            <v>0</v>
          </cell>
          <cell r="R1553">
            <v>0</v>
          </cell>
          <cell r="S1553">
            <v>20</v>
          </cell>
          <cell r="T1553" t="str">
            <v>No Students</v>
          </cell>
          <cell r="U1553">
            <v>34</v>
          </cell>
          <cell r="V1553">
            <v>23</v>
          </cell>
          <cell r="W1553">
            <v>36</v>
          </cell>
          <cell r="X1553">
            <v>30</v>
          </cell>
          <cell r="Y1553">
            <v>29</v>
          </cell>
          <cell r="Z1553">
            <v>30</v>
          </cell>
          <cell r="AA1553" t="str">
            <v>No Students</v>
          </cell>
          <cell r="AB1553" t="str">
            <v>No Students</v>
          </cell>
          <cell r="AC1553" t="str">
            <v>No Students</v>
          </cell>
          <cell r="AD1553" t="str">
            <v>No Students</v>
          </cell>
          <cell r="AE1553" t="str">
            <v>No Students</v>
          </cell>
          <cell r="AF1553" t="str">
            <v>No Students</v>
          </cell>
          <cell r="AG1553">
            <v>0.59060000000000001</v>
          </cell>
        </row>
        <row r="1554">
          <cell r="C1554">
            <v>2519</v>
          </cell>
          <cell r="D1554" t="str">
            <v>Woodland Elementary</v>
          </cell>
          <cell r="E1554">
            <v>68</v>
          </cell>
          <cell r="F1554">
            <v>0</v>
          </cell>
          <cell r="G1554">
            <v>84</v>
          </cell>
          <cell r="H1554">
            <v>80</v>
          </cell>
          <cell r="I1554">
            <v>81</v>
          </cell>
          <cell r="J1554">
            <v>80</v>
          </cell>
          <cell r="K1554">
            <v>89</v>
          </cell>
          <cell r="L1554">
            <v>87</v>
          </cell>
          <cell r="M1554">
            <v>0</v>
          </cell>
          <cell r="N1554">
            <v>0</v>
          </cell>
          <cell r="O1554">
            <v>0</v>
          </cell>
          <cell r="P1554">
            <v>0</v>
          </cell>
          <cell r="Q1554">
            <v>0</v>
          </cell>
          <cell r="R1554">
            <v>0</v>
          </cell>
          <cell r="S1554">
            <v>37</v>
          </cell>
          <cell r="T1554" t="str">
            <v>No Students</v>
          </cell>
          <cell r="U1554">
            <v>37</v>
          </cell>
          <cell r="V1554">
            <v>38</v>
          </cell>
          <cell r="W1554">
            <v>40</v>
          </cell>
          <cell r="X1554">
            <v>35</v>
          </cell>
          <cell r="Y1554">
            <v>38</v>
          </cell>
          <cell r="Z1554">
            <v>41</v>
          </cell>
          <cell r="AA1554" t="str">
            <v>No Students</v>
          </cell>
          <cell r="AB1554" t="str">
            <v>No Students</v>
          </cell>
          <cell r="AC1554" t="str">
            <v>No Students</v>
          </cell>
          <cell r="AD1554" t="str">
            <v>No Students</v>
          </cell>
          <cell r="AE1554" t="str">
            <v>No Students</v>
          </cell>
          <cell r="AF1554" t="str">
            <v>No Students</v>
          </cell>
          <cell r="AG1554">
            <v>0.46750000000000003</v>
          </cell>
        </row>
        <row r="1555">
          <cell r="C1555">
            <v>4496</v>
          </cell>
          <cell r="D1555" t="str">
            <v>Zeiger Elementary</v>
          </cell>
          <cell r="E1555">
            <v>56</v>
          </cell>
          <cell r="F1555">
            <v>0</v>
          </cell>
          <cell r="G1555">
            <v>77</v>
          </cell>
          <cell r="H1555">
            <v>65</v>
          </cell>
          <cell r="I1555">
            <v>71</v>
          </cell>
          <cell r="J1555">
            <v>82</v>
          </cell>
          <cell r="K1555">
            <v>62</v>
          </cell>
          <cell r="L1555">
            <v>72</v>
          </cell>
          <cell r="M1555">
            <v>0</v>
          </cell>
          <cell r="N1555">
            <v>0</v>
          </cell>
          <cell r="O1555">
            <v>0</v>
          </cell>
          <cell r="P1555">
            <v>0</v>
          </cell>
          <cell r="Q1555">
            <v>0</v>
          </cell>
          <cell r="R1555">
            <v>0</v>
          </cell>
          <cell r="S1555">
            <v>27</v>
          </cell>
          <cell r="T1555" t="str">
            <v>No Students</v>
          </cell>
          <cell r="U1555">
            <v>41</v>
          </cell>
          <cell r="V1555">
            <v>32</v>
          </cell>
          <cell r="W1555">
            <v>35</v>
          </cell>
          <cell r="X1555">
            <v>46</v>
          </cell>
          <cell r="Y1555">
            <v>25</v>
          </cell>
          <cell r="Z1555">
            <v>39</v>
          </cell>
          <cell r="AA1555" t="str">
            <v>No Students</v>
          </cell>
          <cell r="AB1555" t="str">
            <v>No Students</v>
          </cell>
          <cell r="AC1555" t="str">
            <v>No Students</v>
          </cell>
          <cell r="AD1555" t="str">
            <v>No Students</v>
          </cell>
          <cell r="AE1555" t="str">
            <v>No Students</v>
          </cell>
          <cell r="AF1555" t="str">
            <v>No Students</v>
          </cell>
          <cell r="AG1555">
            <v>0.50519999999999998</v>
          </cell>
        </row>
        <row r="1556">
          <cell r="C1556">
            <v>2491</v>
          </cell>
          <cell r="D1556" t="str">
            <v>Queets-Clearwater Elementary</v>
          </cell>
          <cell r="E1556">
            <v>5</v>
          </cell>
          <cell r="F1556">
            <v>0</v>
          </cell>
          <cell r="G1556">
            <v>4</v>
          </cell>
          <cell r="H1556">
            <v>6</v>
          </cell>
          <cell r="I1556">
            <v>5</v>
          </cell>
          <cell r="J1556">
            <v>6</v>
          </cell>
          <cell r="K1556">
            <v>3</v>
          </cell>
          <cell r="L1556">
            <v>3</v>
          </cell>
          <cell r="M1556">
            <v>5</v>
          </cell>
          <cell r="N1556">
            <v>3</v>
          </cell>
          <cell r="O1556">
            <v>0</v>
          </cell>
          <cell r="P1556">
            <v>0</v>
          </cell>
          <cell r="Q1556">
            <v>0</v>
          </cell>
          <cell r="R1556">
            <v>0</v>
          </cell>
          <cell r="S1556" t="str">
            <v>N&lt;10</v>
          </cell>
          <cell r="T1556" t="str">
            <v>No Students</v>
          </cell>
          <cell r="U1556" t="str">
            <v>N&lt;10</v>
          </cell>
          <cell r="V1556" t="str">
            <v>N&lt;10</v>
          </cell>
          <cell r="W1556" t="str">
            <v>N&lt;10</v>
          </cell>
          <cell r="X1556" t="str">
            <v>N&lt;10</v>
          </cell>
          <cell r="Y1556" t="str">
            <v>N&lt;10</v>
          </cell>
          <cell r="Z1556" t="str">
            <v>N&lt;10</v>
          </cell>
          <cell r="AA1556" t="str">
            <v>N&lt;10</v>
          </cell>
          <cell r="AB1556" t="str">
            <v>N&lt;10</v>
          </cell>
          <cell r="AC1556" t="str">
            <v>No Students</v>
          </cell>
          <cell r="AD1556" t="str">
            <v>No Students</v>
          </cell>
          <cell r="AE1556" t="str">
            <v>No Students</v>
          </cell>
          <cell r="AF1556" t="str">
            <v>No Students</v>
          </cell>
          <cell r="AG1556">
            <v>0.97499999999999998</v>
          </cell>
        </row>
        <row r="1557">
          <cell r="C1557">
            <v>5236</v>
          </cell>
          <cell r="D1557" t="str">
            <v>PEARL</v>
          </cell>
          <cell r="E1557">
            <v>5</v>
          </cell>
          <cell r="F1557">
            <v>0</v>
          </cell>
          <cell r="G1557">
            <v>37</v>
          </cell>
          <cell r="H1557">
            <v>38</v>
          </cell>
          <cell r="I1557">
            <v>33</v>
          </cell>
          <cell r="J1557">
            <v>31</v>
          </cell>
          <cell r="K1557">
            <v>39</v>
          </cell>
          <cell r="L1557">
            <v>32</v>
          </cell>
          <cell r="M1557">
            <v>24</v>
          </cell>
          <cell r="N1557">
            <v>22</v>
          </cell>
          <cell r="O1557">
            <v>0</v>
          </cell>
          <cell r="P1557">
            <v>0</v>
          </cell>
          <cell r="Q1557">
            <v>0</v>
          </cell>
          <cell r="R1557">
            <v>0</v>
          </cell>
          <cell r="S1557" t="str">
            <v>N&lt;10</v>
          </cell>
          <cell r="T1557" t="str">
            <v>No Students</v>
          </cell>
          <cell r="U1557">
            <v>17</v>
          </cell>
          <cell r="V1557">
            <v>14</v>
          </cell>
          <cell r="W1557">
            <v>12</v>
          </cell>
          <cell r="X1557">
            <v>12</v>
          </cell>
          <cell r="Y1557">
            <v>16</v>
          </cell>
          <cell r="Z1557">
            <v>11</v>
          </cell>
          <cell r="AA1557" t="str">
            <v>N&lt;10</v>
          </cell>
          <cell r="AB1557" t="str">
            <v>N&lt;10</v>
          </cell>
          <cell r="AC1557" t="str">
            <v>No Students</v>
          </cell>
          <cell r="AD1557" t="str">
            <v>No Students</v>
          </cell>
          <cell r="AE1557" t="str">
            <v>No Students</v>
          </cell>
          <cell r="AF1557" t="str">
            <v>No Students</v>
          </cell>
          <cell r="AG1557">
            <v>0.3831</v>
          </cell>
        </row>
        <row r="1558">
          <cell r="C1558">
            <v>2474</v>
          </cell>
          <cell r="D1558" t="str">
            <v>Quilcene High And Elementary</v>
          </cell>
          <cell r="E1558">
            <v>8</v>
          </cell>
          <cell r="F1558">
            <v>0</v>
          </cell>
          <cell r="G1558">
            <v>4</v>
          </cell>
          <cell r="H1558">
            <v>12</v>
          </cell>
          <cell r="I1558">
            <v>15</v>
          </cell>
          <cell r="J1558">
            <v>18</v>
          </cell>
          <cell r="K1558">
            <v>17</v>
          </cell>
          <cell r="L1558">
            <v>15</v>
          </cell>
          <cell r="M1558">
            <v>18</v>
          </cell>
          <cell r="N1558">
            <v>13</v>
          </cell>
          <cell r="O1558">
            <v>22</v>
          </cell>
          <cell r="P1558">
            <v>27</v>
          </cell>
          <cell r="Q1558">
            <v>20</v>
          </cell>
          <cell r="R1558">
            <v>25</v>
          </cell>
          <cell r="S1558" t="str">
            <v>N&lt;10</v>
          </cell>
          <cell r="T1558" t="str">
            <v>No Students</v>
          </cell>
          <cell r="U1558" t="str">
            <v>N&lt;10</v>
          </cell>
          <cell r="V1558" t="str">
            <v>N&lt;10</v>
          </cell>
          <cell r="W1558" t="str">
            <v>N&lt;10</v>
          </cell>
          <cell r="X1558">
            <v>13</v>
          </cell>
          <cell r="Y1558">
            <v>12</v>
          </cell>
          <cell r="Z1558">
            <v>10</v>
          </cell>
          <cell r="AA1558">
            <v>13</v>
          </cell>
          <cell r="AB1558" t="str">
            <v>N&lt;10</v>
          </cell>
          <cell r="AC1558">
            <v>15</v>
          </cell>
          <cell r="AD1558">
            <v>15</v>
          </cell>
          <cell r="AE1558" t="str">
            <v>N&lt;10</v>
          </cell>
          <cell r="AF1558" t="str">
            <v>N&lt;10</v>
          </cell>
          <cell r="AG1558">
            <v>0.58409999999999995</v>
          </cell>
        </row>
        <row r="1559">
          <cell r="C1559">
            <v>5430</v>
          </cell>
          <cell r="D1559" t="str">
            <v>Quileute Tribal School</v>
          </cell>
          <cell r="E1559">
            <v>13</v>
          </cell>
          <cell r="F1559">
            <v>0</v>
          </cell>
          <cell r="G1559">
            <v>11</v>
          </cell>
          <cell r="H1559">
            <v>8</v>
          </cell>
          <cell r="I1559">
            <v>10</v>
          </cell>
          <cell r="J1559">
            <v>8</v>
          </cell>
          <cell r="K1559">
            <v>8</v>
          </cell>
          <cell r="L1559">
            <v>9</v>
          </cell>
          <cell r="M1559">
            <v>13</v>
          </cell>
          <cell r="N1559">
            <v>8</v>
          </cell>
          <cell r="O1559">
            <v>14</v>
          </cell>
          <cell r="P1559">
            <v>16</v>
          </cell>
          <cell r="Q1559">
            <v>11</v>
          </cell>
          <cell r="R1559">
            <v>17</v>
          </cell>
          <cell r="S1559" t="str">
            <v>N&lt;10</v>
          </cell>
          <cell r="T1559" t="str">
            <v>No Students</v>
          </cell>
          <cell r="U1559" t="str">
            <v>N&lt;10</v>
          </cell>
          <cell r="V1559" t="str">
            <v>N&lt;10</v>
          </cell>
          <cell r="W1559" t="str">
            <v>N&lt;10</v>
          </cell>
          <cell r="X1559" t="str">
            <v>N&lt;10</v>
          </cell>
          <cell r="Y1559" t="str">
            <v>N&lt;10</v>
          </cell>
          <cell r="Z1559" t="str">
            <v>N&lt;10</v>
          </cell>
          <cell r="AA1559">
            <v>10</v>
          </cell>
          <cell r="AB1559" t="str">
            <v>N&lt;10</v>
          </cell>
          <cell r="AC1559">
            <v>10</v>
          </cell>
          <cell r="AD1559">
            <v>14</v>
          </cell>
          <cell r="AE1559" t="str">
            <v>N&lt;10</v>
          </cell>
          <cell r="AF1559">
            <v>15</v>
          </cell>
          <cell r="AG1559">
            <v>0.76029999999999998</v>
          </cell>
        </row>
        <row r="1560">
          <cell r="C1560">
            <v>1671</v>
          </cell>
          <cell r="D1560" t="str">
            <v>District Run Home School</v>
          </cell>
          <cell r="E1560">
            <v>0</v>
          </cell>
          <cell r="F1560">
            <v>0</v>
          </cell>
          <cell r="G1560">
            <v>0</v>
          </cell>
          <cell r="H1560">
            <v>0</v>
          </cell>
          <cell r="I1560">
            <v>0</v>
          </cell>
          <cell r="J1560">
            <v>0</v>
          </cell>
          <cell r="K1560">
            <v>0</v>
          </cell>
          <cell r="L1560">
            <v>0</v>
          </cell>
          <cell r="M1560">
            <v>1</v>
          </cell>
          <cell r="N1560">
            <v>2</v>
          </cell>
          <cell r="O1560">
            <v>2</v>
          </cell>
          <cell r="P1560">
            <v>0</v>
          </cell>
          <cell r="Q1560">
            <v>3</v>
          </cell>
          <cell r="R1560">
            <v>1</v>
          </cell>
          <cell r="S1560" t="str">
            <v>No Students</v>
          </cell>
          <cell r="T1560" t="str">
            <v>No Students</v>
          </cell>
          <cell r="U1560" t="str">
            <v>No Students</v>
          </cell>
          <cell r="V1560" t="str">
            <v>No Students</v>
          </cell>
          <cell r="W1560" t="str">
            <v>No Students</v>
          </cell>
          <cell r="X1560" t="str">
            <v>No Students</v>
          </cell>
          <cell r="Y1560" t="str">
            <v>No Students</v>
          </cell>
          <cell r="Z1560" t="str">
            <v>No Students</v>
          </cell>
          <cell r="AA1560" t="str">
            <v>N&lt;10</v>
          </cell>
          <cell r="AB1560" t="str">
            <v>N&lt;10</v>
          </cell>
          <cell r="AC1560" t="str">
            <v>N&lt;10</v>
          </cell>
          <cell r="AD1560" t="str">
            <v>No Students</v>
          </cell>
          <cell r="AE1560" t="str">
            <v>N&lt;10</v>
          </cell>
          <cell r="AF1560" t="str">
            <v>No Students</v>
          </cell>
          <cell r="AG1560">
            <v>0.88890000000000002</v>
          </cell>
        </row>
        <row r="1561">
          <cell r="C1561">
            <v>3737</v>
          </cell>
          <cell r="D1561" t="str">
            <v>Forks Elementary School</v>
          </cell>
          <cell r="E1561">
            <v>77</v>
          </cell>
          <cell r="F1561">
            <v>0</v>
          </cell>
          <cell r="G1561">
            <v>75</v>
          </cell>
          <cell r="H1561">
            <v>64</v>
          </cell>
          <cell r="I1561">
            <v>64</v>
          </cell>
          <cell r="J1561">
            <v>62</v>
          </cell>
          <cell r="K1561">
            <v>0</v>
          </cell>
          <cell r="L1561">
            <v>0</v>
          </cell>
          <cell r="M1561">
            <v>0</v>
          </cell>
          <cell r="N1561">
            <v>0</v>
          </cell>
          <cell r="O1561">
            <v>0</v>
          </cell>
          <cell r="P1561">
            <v>0</v>
          </cell>
          <cell r="Q1561">
            <v>0</v>
          </cell>
          <cell r="R1561">
            <v>0</v>
          </cell>
          <cell r="S1561">
            <v>46</v>
          </cell>
          <cell r="T1561" t="str">
            <v>No Students</v>
          </cell>
          <cell r="U1561">
            <v>40</v>
          </cell>
          <cell r="V1561">
            <v>33</v>
          </cell>
          <cell r="W1561">
            <v>36</v>
          </cell>
          <cell r="X1561">
            <v>37</v>
          </cell>
          <cell r="Y1561" t="str">
            <v>No Students</v>
          </cell>
          <cell r="Z1561" t="str">
            <v>No Students</v>
          </cell>
          <cell r="AA1561" t="str">
            <v>No Students</v>
          </cell>
          <cell r="AB1561" t="str">
            <v>No Students</v>
          </cell>
          <cell r="AC1561" t="str">
            <v>No Students</v>
          </cell>
          <cell r="AD1561" t="str">
            <v>No Students</v>
          </cell>
          <cell r="AE1561" t="str">
            <v>No Students</v>
          </cell>
          <cell r="AF1561" t="str">
            <v>No Students</v>
          </cell>
          <cell r="AG1561">
            <v>0.56140000000000001</v>
          </cell>
        </row>
        <row r="1562">
          <cell r="C1562">
            <v>2349</v>
          </cell>
          <cell r="D1562" t="str">
            <v>Forks Junior-Senior High School</v>
          </cell>
          <cell r="E1562">
            <v>0</v>
          </cell>
          <cell r="F1562">
            <v>0</v>
          </cell>
          <cell r="G1562">
            <v>0</v>
          </cell>
          <cell r="H1562">
            <v>0</v>
          </cell>
          <cell r="I1562">
            <v>0</v>
          </cell>
          <cell r="J1562">
            <v>0</v>
          </cell>
          <cell r="K1562">
            <v>0</v>
          </cell>
          <cell r="L1562">
            <v>0</v>
          </cell>
          <cell r="M1562">
            <v>0</v>
          </cell>
          <cell r="N1562">
            <v>0</v>
          </cell>
          <cell r="O1562">
            <v>63</v>
          </cell>
          <cell r="P1562">
            <v>84</v>
          </cell>
          <cell r="Q1562">
            <v>67</v>
          </cell>
          <cell r="R1562">
            <v>75</v>
          </cell>
          <cell r="S1562" t="str">
            <v>No Students</v>
          </cell>
          <cell r="T1562" t="str">
            <v>No Students</v>
          </cell>
          <cell r="U1562" t="str">
            <v>No Students</v>
          </cell>
          <cell r="V1562" t="str">
            <v>No Students</v>
          </cell>
          <cell r="W1562" t="str">
            <v>No Students</v>
          </cell>
          <cell r="X1562" t="str">
            <v>No Students</v>
          </cell>
          <cell r="Y1562" t="str">
            <v>No Students</v>
          </cell>
          <cell r="Z1562" t="str">
            <v>No Students</v>
          </cell>
          <cell r="AA1562" t="str">
            <v>No Students</v>
          </cell>
          <cell r="AB1562" t="str">
            <v>No Students</v>
          </cell>
          <cell r="AC1562">
            <v>32</v>
          </cell>
          <cell r="AD1562">
            <v>46</v>
          </cell>
          <cell r="AE1562">
            <v>37</v>
          </cell>
          <cell r="AF1562">
            <v>31</v>
          </cell>
          <cell r="AG1562">
            <v>0.50519999999999998</v>
          </cell>
        </row>
        <row r="1563">
          <cell r="C1563">
            <v>2609</v>
          </cell>
          <cell r="D1563" t="str">
            <v>Forks Middle School</v>
          </cell>
          <cell r="E1563">
            <v>0</v>
          </cell>
          <cell r="F1563">
            <v>0</v>
          </cell>
          <cell r="G1563">
            <v>0</v>
          </cell>
          <cell r="H1563">
            <v>0</v>
          </cell>
          <cell r="I1563">
            <v>0</v>
          </cell>
          <cell r="J1563">
            <v>0</v>
          </cell>
          <cell r="K1563">
            <v>63</v>
          </cell>
          <cell r="L1563">
            <v>65</v>
          </cell>
          <cell r="M1563">
            <v>75</v>
          </cell>
          <cell r="N1563">
            <v>70</v>
          </cell>
          <cell r="O1563">
            <v>0</v>
          </cell>
          <cell r="P1563">
            <v>0</v>
          </cell>
          <cell r="Q1563">
            <v>0</v>
          </cell>
          <cell r="R1563">
            <v>0</v>
          </cell>
          <cell r="S1563" t="str">
            <v>No Students</v>
          </cell>
          <cell r="T1563" t="str">
            <v>No Students</v>
          </cell>
          <cell r="U1563" t="str">
            <v>No Students</v>
          </cell>
          <cell r="V1563" t="str">
            <v>No Students</v>
          </cell>
          <cell r="W1563" t="str">
            <v>No Students</v>
          </cell>
          <cell r="X1563" t="str">
            <v>No Students</v>
          </cell>
          <cell r="Y1563">
            <v>45</v>
          </cell>
          <cell r="Z1563">
            <v>40</v>
          </cell>
          <cell r="AA1563">
            <v>45</v>
          </cell>
          <cell r="AB1563">
            <v>43</v>
          </cell>
          <cell r="AC1563" t="str">
            <v>No Students</v>
          </cell>
          <cell r="AD1563" t="str">
            <v>No Students</v>
          </cell>
          <cell r="AE1563" t="str">
            <v>No Students</v>
          </cell>
          <cell r="AF1563" t="str">
            <v>No Students</v>
          </cell>
          <cell r="AG1563">
            <v>0.63370000000000004</v>
          </cell>
        </row>
        <row r="1564">
          <cell r="C1564">
            <v>5529</v>
          </cell>
          <cell r="D1564" t="str">
            <v>Insight School of WA Open Doors Program</v>
          </cell>
          <cell r="E1564">
            <v>0</v>
          </cell>
          <cell r="F1564">
            <v>0</v>
          </cell>
          <cell r="G1564">
            <v>0</v>
          </cell>
          <cell r="H1564">
            <v>0</v>
          </cell>
          <cell r="I1564">
            <v>0</v>
          </cell>
          <cell r="J1564">
            <v>0</v>
          </cell>
          <cell r="K1564">
            <v>0</v>
          </cell>
          <cell r="L1564">
            <v>0</v>
          </cell>
          <cell r="M1564">
            <v>0</v>
          </cell>
          <cell r="N1564">
            <v>0</v>
          </cell>
          <cell r="O1564">
            <v>0</v>
          </cell>
          <cell r="P1564">
            <v>0</v>
          </cell>
          <cell r="Q1564">
            <v>1</v>
          </cell>
          <cell r="R1564">
            <v>3</v>
          </cell>
          <cell r="S1564" t="str">
            <v>No Students</v>
          </cell>
          <cell r="T1564" t="str">
            <v>No Students</v>
          </cell>
          <cell r="U1564" t="str">
            <v>No Students</v>
          </cell>
          <cell r="V1564" t="str">
            <v>No Students</v>
          </cell>
          <cell r="W1564" t="str">
            <v>No Students</v>
          </cell>
          <cell r="X1564" t="str">
            <v>No Students</v>
          </cell>
          <cell r="Y1564" t="str">
            <v>No Students</v>
          </cell>
          <cell r="Z1564" t="str">
            <v>No Students</v>
          </cell>
          <cell r="AA1564" t="str">
            <v>No Students</v>
          </cell>
          <cell r="AB1564" t="str">
            <v>No Students</v>
          </cell>
          <cell r="AC1564" t="str">
            <v>No Students</v>
          </cell>
          <cell r="AD1564" t="str">
            <v>No Students</v>
          </cell>
          <cell r="AE1564" t="str">
            <v>N&lt;10</v>
          </cell>
          <cell r="AF1564" t="str">
            <v>N&lt;10</v>
          </cell>
          <cell r="AG1564">
            <v>0.75</v>
          </cell>
        </row>
        <row r="1565">
          <cell r="C1565">
            <v>5071</v>
          </cell>
          <cell r="D1565" t="str">
            <v>Insight School of Washington</v>
          </cell>
          <cell r="E1565">
            <v>40</v>
          </cell>
          <cell r="F1565">
            <v>0</v>
          </cell>
          <cell r="G1565">
            <v>48</v>
          </cell>
          <cell r="H1565">
            <v>37</v>
          </cell>
          <cell r="I1565">
            <v>45</v>
          </cell>
          <cell r="J1565">
            <v>49</v>
          </cell>
          <cell r="K1565">
            <v>52</v>
          </cell>
          <cell r="L1565">
            <v>56</v>
          </cell>
          <cell r="M1565">
            <v>90</v>
          </cell>
          <cell r="N1565">
            <v>169</v>
          </cell>
          <cell r="O1565">
            <v>169</v>
          </cell>
          <cell r="P1565">
            <v>316</v>
          </cell>
          <cell r="Q1565">
            <v>367</v>
          </cell>
          <cell r="R1565">
            <v>627</v>
          </cell>
          <cell r="S1565">
            <v>31</v>
          </cell>
          <cell r="T1565" t="str">
            <v>No Students</v>
          </cell>
          <cell r="U1565">
            <v>31</v>
          </cell>
          <cell r="V1565">
            <v>20</v>
          </cell>
          <cell r="W1565">
            <v>37</v>
          </cell>
          <cell r="X1565">
            <v>29</v>
          </cell>
          <cell r="Y1565">
            <v>31</v>
          </cell>
          <cell r="Z1565">
            <v>31</v>
          </cell>
          <cell r="AA1565">
            <v>67</v>
          </cell>
          <cell r="AB1565">
            <v>100</v>
          </cell>
          <cell r="AC1565">
            <v>108</v>
          </cell>
          <cell r="AD1565">
            <v>204</v>
          </cell>
          <cell r="AE1565">
            <v>219</v>
          </cell>
          <cell r="AF1565">
            <v>394</v>
          </cell>
          <cell r="AG1565">
            <v>0.63049999999999995</v>
          </cell>
        </row>
        <row r="1566">
          <cell r="C1566">
            <v>2921</v>
          </cell>
          <cell r="D1566" t="str">
            <v>Lake Quinault School</v>
          </cell>
          <cell r="E1566">
            <v>18</v>
          </cell>
          <cell r="F1566">
            <v>0</v>
          </cell>
          <cell r="G1566">
            <v>10</v>
          </cell>
          <cell r="H1566">
            <v>15</v>
          </cell>
          <cell r="I1566">
            <v>19</v>
          </cell>
          <cell r="J1566">
            <v>12</v>
          </cell>
          <cell r="K1566">
            <v>15</v>
          </cell>
          <cell r="L1566">
            <v>17</v>
          </cell>
          <cell r="M1566">
            <v>18</v>
          </cell>
          <cell r="N1566">
            <v>15</v>
          </cell>
          <cell r="O1566">
            <v>15</v>
          </cell>
          <cell r="P1566">
            <v>14</v>
          </cell>
          <cell r="Q1566">
            <v>13</v>
          </cell>
          <cell r="R1566">
            <v>15</v>
          </cell>
          <cell r="S1566">
            <v>18</v>
          </cell>
          <cell r="T1566" t="str">
            <v>No Students</v>
          </cell>
          <cell r="U1566">
            <v>10</v>
          </cell>
          <cell r="V1566">
            <v>14</v>
          </cell>
          <cell r="W1566">
            <v>19</v>
          </cell>
          <cell r="X1566">
            <v>12</v>
          </cell>
          <cell r="Y1566">
            <v>15</v>
          </cell>
          <cell r="Z1566">
            <v>17</v>
          </cell>
          <cell r="AA1566">
            <v>18</v>
          </cell>
          <cell r="AB1566">
            <v>15</v>
          </cell>
          <cell r="AC1566">
            <v>15</v>
          </cell>
          <cell r="AD1566">
            <v>14</v>
          </cell>
          <cell r="AE1566">
            <v>13</v>
          </cell>
          <cell r="AF1566">
            <v>15</v>
          </cell>
          <cell r="AG1566">
            <v>0.99490000000000001</v>
          </cell>
        </row>
        <row r="1567">
          <cell r="C1567">
            <v>5585</v>
          </cell>
          <cell r="D1567" t="str">
            <v>Ancient Lakes Elementary</v>
          </cell>
          <cell r="E1567">
            <v>49</v>
          </cell>
          <cell r="F1567">
            <v>0</v>
          </cell>
          <cell r="G1567">
            <v>64</v>
          </cell>
          <cell r="H1567">
            <v>68</v>
          </cell>
          <cell r="I1567">
            <v>59</v>
          </cell>
          <cell r="J1567">
            <v>62</v>
          </cell>
          <cell r="K1567">
            <v>74</v>
          </cell>
          <cell r="L1567">
            <v>0</v>
          </cell>
          <cell r="M1567">
            <v>0</v>
          </cell>
          <cell r="N1567">
            <v>0</v>
          </cell>
          <cell r="O1567">
            <v>0</v>
          </cell>
          <cell r="P1567">
            <v>0</v>
          </cell>
          <cell r="Q1567">
            <v>0</v>
          </cell>
          <cell r="R1567">
            <v>0</v>
          </cell>
          <cell r="S1567">
            <v>20</v>
          </cell>
          <cell r="T1567" t="str">
            <v>No Students</v>
          </cell>
          <cell r="U1567">
            <v>37</v>
          </cell>
          <cell r="V1567">
            <v>56</v>
          </cell>
          <cell r="W1567">
            <v>53</v>
          </cell>
          <cell r="X1567">
            <v>51</v>
          </cell>
          <cell r="Y1567">
            <v>63</v>
          </cell>
          <cell r="Z1567" t="str">
            <v>No Students</v>
          </cell>
          <cell r="AA1567" t="str">
            <v>No Students</v>
          </cell>
          <cell r="AB1567" t="str">
            <v>No Students</v>
          </cell>
          <cell r="AC1567" t="str">
            <v>No Students</v>
          </cell>
          <cell r="AD1567" t="str">
            <v>No Students</v>
          </cell>
          <cell r="AE1567" t="str">
            <v>No Students</v>
          </cell>
          <cell r="AF1567" t="str">
            <v>No Students</v>
          </cell>
          <cell r="AG1567">
            <v>0.74470000000000003</v>
          </cell>
        </row>
        <row r="1568">
          <cell r="C1568">
            <v>3426</v>
          </cell>
          <cell r="D1568" t="str">
            <v>George Elementary</v>
          </cell>
          <cell r="E1568">
            <v>34</v>
          </cell>
          <cell r="F1568">
            <v>0</v>
          </cell>
          <cell r="G1568">
            <v>22</v>
          </cell>
          <cell r="H1568">
            <v>30</v>
          </cell>
          <cell r="I1568">
            <v>30</v>
          </cell>
          <cell r="J1568">
            <v>33</v>
          </cell>
          <cell r="K1568">
            <v>30</v>
          </cell>
          <cell r="L1568">
            <v>0</v>
          </cell>
          <cell r="M1568">
            <v>0</v>
          </cell>
          <cell r="N1568">
            <v>0</v>
          </cell>
          <cell r="O1568">
            <v>0</v>
          </cell>
          <cell r="P1568">
            <v>0</v>
          </cell>
          <cell r="Q1568">
            <v>0</v>
          </cell>
          <cell r="R1568">
            <v>0</v>
          </cell>
          <cell r="S1568">
            <v>15</v>
          </cell>
          <cell r="T1568" t="str">
            <v>No Students</v>
          </cell>
          <cell r="U1568">
            <v>20</v>
          </cell>
          <cell r="V1568">
            <v>28</v>
          </cell>
          <cell r="W1568">
            <v>27</v>
          </cell>
          <cell r="X1568">
            <v>31</v>
          </cell>
          <cell r="Y1568">
            <v>28</v>
          </cell>
          <cell r="Z1568" t="str">
            <v>No Students</v>
          </cell>
          <cell r="AA1568" t="str">
            <v>No Students</v>
          </cell>
          <cell r="AB1568" t="str">
            <v>No Students</v>
          </cell>
          <cell r="AC1568" t="str">
            <v>No Students</v>
          </cell>
          <cell r="AD1568" t="str">
            <v>No Students</v>
          </cell>
          <cell r="AE1568" t="str">
            <v>No Students</v>
          </cell>
          <cell r="AF1568" t="str">
            <v>No Students</v>
          </cell>
          <cell r="AG1568">
            <v>0.83240000000000003</v>
          </cell>
        </row>
        <row r="1569">
          <cell r="C1569">
            <v>4536</v>
          </cell>
          <cell r="D1569" t="str">
            <v>Monument Elementary</v>
          </cell>
          <cell r="E1569">
            <v>49</v>
          </cell>
          <cell r="F1569">
            <v>0</v>
          </cell>
          <cell r="G1569">
            <v>47</v>
          </cell>
          <cell r="H1569">
            <v>42</v>
          </cell>
          <cell r="I1569">
            <v>36</v>
          </cell>
          <cell r="J1569">
            <v>47</v>
          </cell>
          <cell r="K1569">
            <v>42</v>
          </cell>
          <cell r="L1569">
            <v>0</v>
          </cell>
          <cell r="M1569">
            <v>0</v>
          </cell>
          <cell r="N1569">
            <v>0</v>
          </cell>
          <cell r="O1569">
            <v>0</v>
          </cell>
          <cell r="P1569">
            <v>0</v>
          </cell>
          <cell r="Q1569">
            <v>0</v>
          </cell>
          <cell r="R1569">
            <v>0</v>
          </cell>
          <cell r="S1569">
            <v>24</v>
          </cell>
          <cell r="T1569" t="str">
            <v>No Students</v>
          </cell>
          <cell r="U1569">
            <v>32</v>
          </cell>
          <cell r="V1569">
            <v>31</v>
          </cell>
          <cell r="W1569">
            <v>26</v>
          </cell>
          <cell r="X1569">
            <v>38</v>
          </cell>
          <cell r="Y1569">
            <v>29</v>
          </cell>
          <cell r="Z1569" t="str">
            <v>No Students</v>
          </cell>
          <cell r="AA1569" t="str">
            <v>No Students</v>
          </cell>
          <cell r="AB1569" t="str">
            <v>No Students</v>
          </cell>
          <cell r="AC1569" t="str">
            <v>No Students</v>
          </cell>
          <cell r="AD1569" t="str">
            <v>No Students</v>
          </cell>
          <cell r="AE1569" t="str">
            <v>No Students</v>
          </cell>
          <cell r="AF1569" t="str">
            <v>No Students</v>
          </cell>
          <cell r="AG1569">
            <v>0.68440000000000001</v>
          </cell>
        </row>
        <row r="1570">
          <cell r="C1570">
            <v>3020</v>
          </cell>
          <cell r="D1570" t="str">
            <v>Mountain View Elementary</v>
          </cell>
          <cell r="E1570">
            <v>43</v>
          </cell>
          <cell r="F1570">
            <v>0</v>
          </cell>
          <cell r="G1570">
            <v>49</v>
          </cell>
          <cell r="H1570">
            <v>54</v>
          </cell>
          <cell r="I1570">
            <v>45</v>
          </cell>
          <cell r="J1570">
            <v>33</v>
          </cell>
          <cell r="K1570">
            <v>57</v>
          </cell>
          <cell r="L1570">
            <v>0</v>
          </cell>
          <cell r="M1570">
            <v>0</v>
          </cell>
          <cell r="N1570">
            <v>0</v>
          </cell>
          <cell r="O1570">
            <v>0</v>
          </cell>
          <cell r="P1570">
            <v>0</v>
          </cell>
          <cell r="Q1570">
            <v>0</v>
          </cell>
          <cell r="R1570">
            <v>0</v>
          </cell>
          <cell r="S1570">
            <v>28</v>
          </cell>
          <cell r="T1570" t="str">
            <v>No Students</v>
          </cell>
          <cell r="U1570">
            <v>41</v>
          </cell>
          <cell r="V1570">
            <v>47</v>
          </cell>
          <cell r="W1570">
            <v>36</v>
          </cell>
          <cell r="X1570">
            <v>28</v>
          </cell>
          <cell r="Y1570">
            <v>48</v>
          </cell>
          <cell r="Z1570" t="str">
            <v>No Students</v>
          </cell>
          <cell r="AA1570" t="str">
            <v>No Students</v>
          </cell>
          <cell r="AB1570" t="str">
            <v>No Students</v>
          </cell>
          <cell r="AC1570" t="str">
            <v>No Students</v>
          </cell>
          <cell r="AD1570" t="str">
            <v>No Students</v>
          </cell>
          <cell r="AE1570" t="str">
            <v>No Students</v>
          </cell>
          <cell r="AF1570" t="str">
            <v>No Students</v>
          </cell>
          <cell r="AG1570">
            <v>0.81140000000000001</v>
          </cell>
        </row>
        <row r="1571">
          <cell r="C1571">
            <v>2919</v>
          </cell>
          <cell r="D1571" t="str">
            <v>Pioneer Elementary</v>
          </cell>
          <cell r="E1571">
            <v>43</v>
          </cell>
          <cell r="F1571">
            <v>0</v>
          </cell>
          <cell r="G1571">
            <v>33</v>
          </cell>
          <cell r="H1571">
            <v>39</v>
          </cell>
          <cell r="I1571">
            <v>53</v>
          </cell>
          <cell r="J1571">
            <v>50</v>
          </cell>
          <cell r="K1571">
            <v>47</v>
          </cell>
          <cell r="L1571">
            <v>0</v>
          </cell>
          <cell r="M1571">
            <v>0</v>
          </cell>
          <cell r="N1571">
            <v>0</v>
          </cell>
          <cell r="O1571">
            <v>0</v>
          </cell>
          <cell r="P1571">
            <v>0</v>
          </cell>
          <cell r="Q1571">
            <v>0</v>
          </cell>
          <cell r="R1571">
            <v>0</v>
          </cell>
          <cell r="S1571">
            <v>30</v>
          </cell>
          <cell r="T1571" t="str">
            <v>No Students</v>
          </cell>
          <cell r="U1571">
            <v>29</v>
          </cell>
          <cell r="V1571">
            <v>35</v>
          </cell>
          <cell r="W1571">
            <v>48</v>
          </cell>
          <cell r="X1571">
            <v>46</v>
          </cell>
          <cell r="Y1571">
            <v>45</v>
          </cell>
          <cell r="Z1571" t="str">
            <v>No Students</v>
          </cell>
          <cell r="AA1571" t="str">
            <v>No Students</v>
          </cell>
          <cell r="AB1571" t="str">
            <v>No Students</v>
          </cell>
          <cell r="AC1571" t="str">
            <v>No Students</v>
          </cell>
          <cell r="AD1571" t="str">
            <v>No Students</v>
          </cell>
          <cell r="AE1571" t="str">
            <v>No Students</v>
          </cell>
          <cell r="AF1571" t="str">
            <v>No Students</v>
          </cell>
          <cell r="AG1571">
            <v>0.87919999999999998</v>
          </cell>
        </row>
        <row r="1572">
          <cell r="C1572">
            <v>3088</v>
          </cell>
          <cell r="D1572" t="str">
            <v>Quincy High School</v>
          </cell>
          <cell r="E1572">
            <v>0</v>
          </cell>
          <cell r="F1572">
            <v>0</v>
          </cell>
          <cell r="G1572">
            <v>0</v>
          </cell>
          <cell r="H1572">
            <v>0</v>
          </cell>
          <cell r="I1572">
            <v>0</v>
          </cell>
          <cell r="J1572">
            <v>0</v>
          </cell>
          <cell r="K1572">
            <v>0</v>
          </cell>
          <cell r="L1572">
            <v>0</v>
          </cell>
          <cell r="M1572">
            <v>0</v>
          </cell>
          <cell r="N1572">
            <v>0</v>
          </cell>
          <cell r="O1572">
            <v>266</v>
          </cell>
          <cell r="P1572">
            <v>214</v>
          </cell>
          <cell r="Q1572">
            <v>231</v>
          </cell>
          <cell r="R1572">
            <v>188</v>
          </cell>
          <cell r="S1572" t="str">
            <v>No Students</v>
          </cell>
          <cell r="T1572" t="str">
            <v>No Students</v>
          </cell>
          <cell r="U1572" t="str">
            <v>No Students</v>
          </cell>
          <cell r="V1572" t="str">
            <v>No Students</v>
          </cell>
          <cell r="W1572" t="str">
            <v>No Students</v>
          </cell>
          <cell r="X1572" t="str">
            <v>No Students</v>
          </cell>
          <cell r="Y1572" t="str">
            <v>No Students</v>
          </cell>
          <cell r="Z1572" t="str">
            <v>No Students</v>
          </cell>
          <cell r="AA1572" t="str">
            <v>No Students</v>
          </cell>
          <cell r="AB1572" t="str">
            <v>No Students</v>
          </cell>
          <cell r="AC1572">
            <v>233</v>
          </cell>
          <cell r="AD1572">
            <v>194</v>
          </cell>
          <cell r="AE1572">
            <v>194</v>
          </cell>
          <cell r="AF1572">
            <v>161</v>
          </cell>
          <cell r="AG1572">
            <v>0.86990000000000001</v>
          </cell>
        </row>
        <row r="1573">
          <cell r="C1573">
            <v>5648</v>
          </cell>
          <cell r="D1573" t="str">
            <v>Quincy Innovation Academy</v>
          </cell>
          <cell r="E1573">
            <v>0</v>
          </cell>
          <cell r="F1573">
            <v>0</v>
          </cell>
          <cell r="G1573">
            <v>0</v>
          </cell>
          <cell r="H1573">
            <v>1</v>
          </cell>
          <cell r="I1573">
            <v>0</v>
          </cell>
          <cell r="J1573">
            <v>0</v>
          </cell>
          <cell r="K1573">
            <v>0</v>
          </cell>
          <cell r="L1573">
            <v>2</v>
          </cell>
          <cell r="M1573">
            <v>2</v>
          </cell>
          <cell r="N1573">
            <v>3</v>
          </cell>
          <cell r="O1573">
            <v>5</v>
          </cell>
          <cell r="P1573">
            <v>12</v>
          </cell>
          <cell r="Q1573">
            <v>11</v>
          </cell>
          <cell r="R1573">
            <v>13</v>
          </cell>
          <cell r="S1573" t="str">
            <v>No Students</v>
          </cell>
          <cell r="T1573" t="str">
            <v>No Students</v>
          </cell>
          <cell r="U1573" t="str">
            <v>No Students</v>
          </cell>
          <cell r="V1573" t="str">
            <v>No Students</v>
          </cell>
          <cell r="W1573" t="str">
            <v>No Students</v>
          </cell>
          <cell r="X1573" t="str">
            <v>No Students</v>
          </cell>
          <cell r="Y1573" t="str">
            <v>No Students</v>
          </cell>
          <cell r="Z1573" t="str">
            <v>N&lt;10</v>
          </cell>
          <cell r="AA1573" t="str">
            <v>No Students</v>
          </cell>
          <cell r="AB1573" t="str">
            <v>N&lt;10</v>
          </cell>
          <cell r="AC1573" t="str">
            <v>N&lt;10</v>
          </cell>
          <cell r="AD1573">
            <v>12</v>
          </cell>
          <cell r="AE1573" t="str">
            <v>N&lt;10</v>
          </cell>
          <cell r="AF1573">
            <v>10</v>
          </cell>
          <cell r="AG1573">
            <v>0.79590000000000005</v>
          </cell>
        </row>
        <row r="1574">
          <cell r="C1574">
            <v>5650</v>
          </cell>
          <cell r="D1574" t="str">
            <v>Quincy Innovation Academy Big Picture</v>
          </cell>
          <cell r="E1574">
            <v>0</v>
          </cell>
          <cell r="F1574">
            <v>0</v>
          </cell>
          <cell r="G1574">
            <v>0</v>
          </cell>
          <cell r="H1574">
            <v>0</v>
          </cell>
          <cell r="I1574">
            <v>0</v>
          </cell>
          <cell r="J1574">
            <v>0</v>
          </cell>
          <cell r="K1574">
            <v>0</v>
          </cell>
          <cell r="L1574">
            <v>3</v>
          </cell>
          <cell r="M1574">
            <v>3</v>
          </cell>
          <cell r="N1574">
            <v>9</v>
          </cell>
          <cell r="O1574">
            <v>2</v>
          </cell>
          <cell r="P1574">
            <v>7</v>
          </cell>
          <cell r="Q1574">
            <v>4</v>
          </cell>
          <cell r="R1574">
            <v>0</v>
          </cell>
          <cell r="S1574" t="str">
            <v>No Students</v>
          </cell>
          <cell r="T1574" t="str">
            <v>No Students</v>
          </cell>
          <cell r="U1574" t="str">
            <v>No Students</v>
          </cell>
          <cell r="V1574" t="str">
            <v>No Students</v>
          </cell>
          <cell r="W1574" t="str">
            <v>No Students</v>
          </cell>
          <cell r="X1574" t="str">
            <v>No Students</v>
          </cell>
          <cell r="Y1574" t="str">
            <v>No Students</v>
          </cell>
          <cell r="Z1574" t="str">
            <v>N&lt;10</v>
          </cell>
          <cell r="AA1574" t="str">
            <v>N&lt;10</v>
          </cell>
          <cell r="AB1574" t="str">
            <v>N&lt;10</v>
          </cell>
          <cell r="AC1574" t="str">
            <v>N&lt;10</v>
          </cell>
          <cell r="AD1574" t="str">
            <v>N&lt;10</v>
          </cell>
          <cell r="AE1574" t="str">
            <v>N&lt;10</v>
          </cell>
          <cell r="AF1574" t="str">
            <v>No Students</v>
          </cell>
          <cell r="AG1574">
            <v>0.67859999999999998</v>
          </cell>
        </row>
        <row r="1575">
          <cell r="C1575">
            <v>2510</v>
          </cell>
          <cell r="D1575" t="str">
            <v>Quincy Middle School</v>
          </cell>
          <cell r="E1575">
            <v>0</v>
          </cell>
          <cell r="F1575">
            <v>0</v>
          </cell>
          <cell r="G1575">
            <v>0</v>
          </cell>
          <cell r="H1575">
            <v>0</v>
          </cell>
          <cell r="I1575">
            <v>0</v>
          </cell>
          <cell r="J1575">
            <v>0</v>
          </cell>
          <cell r="K1575">
            <v>0</v>
          </cell>
          <cell r="L1575">
            <v>273</v>
          </cell>
          <cell r="M1575">
            <v>256</v>
          </cell>
          <cell r="N1575">
            <v>231</v>
          </cell>
          <cell r="O1575">
            <v>0</v>
          </cell>
          <cell r="P1575">
            <v>0</v>
          </cell>
          <cell r="Q1575">
            <v>0</v>
          </cell>
          <cell r="R1575">
            <v>0</v>
          </cell>
          <cell r="S1575" t="str">
            <v>No Students</v>
          </cell>
          <cell r="T1575" t="str">
            <v>No Students</v>
          </cell>
          <cell r="U1575" t="str">
            <v>No Students</v>
          </cell>
          <cell r="V1575" t="str">
            <v>No Students</v>
          </cell>
          <cell r="W1575" t="str">
            <v>No Students</v>
          </cell>
          <cell r="X1575" t="str">
            <v>No Students</v>
          </cell>
          <cell r="Y1575" t="str">
            <v>No Students</v>
          </cell>
          <cell r="Z1575">
            <v>220</v>
          </cell>
          <cell r="AA1575">
            <v>212</v>
          </cell>
          <cell r="AB1575">
            <v>208</v>
          </cell>
          <cell r="AC1575" t="str">
            <v>No Students</v>
          </cell>
          <cell r="AD1575" t="str">
            <v>No Students</v>
          </cell>
          <cell r="AE1575" t="str">
            <v>No Students</v>
          </cell>
          <cell r="AF1575" t="str">
            <v>No Students</v>
          </cell>
          <cell r="AG1575">
            <v>0.84209999999999996</v>
          </cell>
        </row>
        <row r="1576">
          <cell r="C1576">
            <v>4486</v>
          </cell>
          <cell r="D1576" t="str">
            <v>Rainier Elementary School</v>
          </cell>
          <cell r="E1576">
            <v>78</v>
          </cell>
          <cell r="F1576">
            <v>0</v>
          </cell>
          <cell r="G1576">
            <v>73</v>
          </cell>
          <cell r="H1576">
            <v>67</v>
          </cell>
          <cell r="I1576">
            <v>77</v>
          </cell>
          <cell r="J1576">
            <v>67</v>
          </cell>
          <cell r="K1576">
            <v>75</v>
          </cell>
          <cell r="L1576">
            <v>0</v>
          </cell>
          <cell r="M1576">
            <v>0</v>
          </cell>
          <cell r="N1576">
            <v>0</v>
          </cell>
          <cell r="O1576">
            <v>0</v>
          </cell>
          <cell r="P1576">
            <v>0</v>
          </cell>
          <cell r="Q1576">
            <v>0</v>
          </cell>
          <cell r="R1576">
            <v>0</v>
          </cell>
          <cell r="S1576">
            <v>30</v>
          </cell>
          <cell r="T1576" t="str">
            <v>No Students</v>
          </cell>
          <cell r="U1576">
            <v>28</v>
          </cell>
          <cell r="V1576">
            <v>33</v>
          </cell>
          <cell r="W1576">
            <v>40</v>
          </cell>
          <cell r="X1576">
            <v>30</v>
          </cell>
          <cell r="Y1576">
            <v>32</v>
          </cell>
          <cell r="Z1576" t="str">
            <v>No Students</v>
          </cell>
          <cell r="AA1576" t="str">
            <v>No Students</v>
          </cell>
          <cell r="AB1576" t="str">
            <v>No Students</v>
          </cell>
          <cell r="AC1576" t="str">
            <v>No Students</v>
          </cell>
          <cell r="AD1576" t="str">
            <v>No Students</v>
          </cell>
          <cell r="AE1576" t="str">
            <v>No Students</v>
          </cell>
          <cell r="AF1576" t="str">
            <v>No Students</v>
          </cell>
          <cell r="AG1576">
            <v>0.44159999999999999</v>
          </cell>
        </row>
        <row r="1577">
          <cell r="C1577">
            <v>2158</v>
          </cell>
          <cell r="D1577" t="str">
            <v>Rainier Middle School</v>
          </cell>
          <cell r="E1577">
            <v>0</v>
          </cell>
          <cell r="F1577">
            <v>0</v>
          </cell>
          <cell r="G1577">
            <v>0</v>
          </cell>
          <cell r="H1577">
            <v>0</v>
          </cell>
          <cell r="I1577">
            <v>0</v>
          </cell>
          <cell r="J1577">
            <v>0</v>
          </cell>
          <cell r="K1577">
            <v>0</v>
          </cell>
          <cell r="L1577">
            <v>79</v>
          </cell>
          <cell r="M1577">
            <v>65</v>
          </cell>
          <cell r="N1577">
            <v>81</v>
          </cell>
          <cell r="O1577">
            <v>0</v>
          </cell>
          <cell r="P1577">
            <v>0</v>
          </cell>
          <cell r="Q1577">
            <v>0</v>
          </cell>
          <cell r="R1577">
            <v>0</v>
          </cell>
          <cell r="S1577" t="str">
            <v>No Students</v>
          </cell>
          <cell r="T1577" t="str">
            <v>No Students</v>
          </cell>
          <cell r="U1577" t="str">
            <v>No Students</v>
          </cell>
          <cell r="V1577" t="str">
            <v>No Students</v>
          </cell>
          <cell r="W1577" t="str">
            <v>No Students</v>
          </cell>
          <cell r="X1577" t="str">
            <v>No Students</v>
          </cell>
          <cell r="Y1577" t="str">
            <v>No Students</v>
          </cell>
          <cell r="Z1577">
            <v>35</v>
          </cell>
          <cell r="AA1577">
            <v>33</v>
          </cell>
          <cell r="AB1577">
            <v>34</v>
          </cell>
          <cell r="AC1577" t="str">
            <v>No Students</v>
          </cell>
          <cell r="AD1577" t="str">
            <v>No Students</v>
          </cell>
          <cell r="AE1577" t="str">
            <v>No Students</v>
          </cell>
          <cell r="AF1577" t="str">
            <v>No Students</v>
          </cell>
          <cell r="AG1577">
            <v>0.45329999999999998</v>
          </cell>
        </row>
        <row r="1578">
          <cell r="C1578">
            <v>2468</v>
          </cell>
          <cell r="D1578" t="str">
            <v>Rainier Senior High School</v>
          </cell>
          <cell r="E1578">
            <v>0</v>
          </cell>
          <cell r="F1578">
            <v>0</v>
          </cell>
          <cell r="G1578">
            <v>0</v>
          </cell>
          <cell r="H1578">
            <v>0</v>
          </cell>
          <cell r="I1578">
            <v>0</v>
          </cell>
          <cell r="J1578">
            <v>0</v>
          </cell>
          <cell r="K1578">
            <v>0</v>
          </cell>
          <cell r="L1578">
            <v>0</v>
          </cell>
          <cell r="M1578">
            <v>0</v>
          </cell>
          <cell r="N1578">
            <v>0</v>
          </cell>
          <cell r="O1578">
            <v>68</v>
          </cell>
          <cell r="P1578">
            <v>62</v>
          </cell>
          <cell r="Q1578">
            <v>52</v>
          </cell>
          <cell r="R1578">
            <v>64</v>
          </cell>
          <cell r="S1578" t="str">
            <v>No Students</v>
          </cell>
          <cell r="T1578" t="str">
            <v>No Students</v>
          </cell>
          <cell r="U1578" t="str">
            <v>No Students</v>
          </cell>
          <cell r="V1578" t="str">
            <v>No Students</v>
          </cell>
          <cell r="W1578" t="str">
            <v>No Students</v>
          </cell>
          <cell r="X1578" t="str">
            <v>No Students</v>
          </cell>
          <cell r="Y1578" t="str">
            <v>No Students</v>
          </cell>
          <cell r="Z1578" t="str">
            <v>No Students</v>
          </cell>
          <cell r="AA1578" t="str">
            <v>No Students</v>
          </cell>
          <cell r="AB1578" t="str">
            <v>No Students</v>
          </cell>
          <cell r="AC1578">
            <v>37</v>
          </cell>
          <cell r="AD1578">
            <v>20</v>
          </cell>
          <cell r="AE1578">
            <v>16</v>
          </cell>
          <cell r="AF1578">
            <v>26</v>
          </cell>
          <cell r="AG1578">
            <v>0.40239999999999998</v>
          </cell>
        </row>
        <row r="1579">
          <cell r="C1579">
            <v>5380</v>
          </cell>
          <cell r="D1579" t="str">
            <v>Rainier Prep</v>
          </cell>
          <cell r="E1579">
            <v>0</v>
          </cell>
          <cell r="F1579">
            <v>0</v>
          </cell>
          <cell r="G1579">
            <v>0</v>
          </cell>
          <cell r="H1579">
            <v>0</v>
          </cell>
          <cell r="I1579">
            <v>0</v>
          </cell>
          <cell r="J1579">
            <v>0</v>
          </cell>
          <cell r="K1579">
            <v>74</v>
          </cell>
          <cell r="L1579">
            <v>86</v>
          </cell>
          <cell r="M1579">
            <v>87</v>
          </cell>
          <cell r="N1579">
            <v>85</v>
          </cell>
          <cell r="O1579">
            <v>0</v>
          </cell>
          <cell r="P1579">
            <v>0</v>
          </cell>
          <cell r="Q1579">
            <v>0</v>
          </cell>
          <cell r="R1579">
            <v>0</v>
          </cell>
          <cell r="S1579" t="str">
            <v>No Students</v>
          </cell>
          <cell r="T1579" t="str">
            <v>No Students</v>
          </cell>
          <cell r="U1579" t="str">
            <v>No Students</v>
          </cell>
          <cell r="V1579" t="str">
            <v>No Students</v>
          </cell>
          <cell r="W1579" t="str">
            <v>No Students</v>
          </cell>
          <cell r="X1579" t="str">
            <v>No Students</v>
          </cell>
          <cell r="Y1579">
            <v>41</v>
          </cell>
          <cell r="Z1579">
            <v>57</v>
          </cell>
          <cell r="AA1579">
            <v>49</v>
          </cell>
          <cell r="AB1579">
            <v>53</v>
          </cell>
          <cell r="AC1579" t="str">
            <v>No Students</v>
          </cell>
          <cell r="AD1579" t="str">
            <v>No Students</v>
          </cell>
          <cell r="AE1579" t="str">
            <v>No Students</v>
          </cell>
          <cell r="AF1579" t="str">
            <v>No Students</v>
          </cell>
          <cell r="AG1579">
            <v>0.60240000000000005</v>
          </cell>
        </row>
        <row r="1580">
          <cell r="C1580">
            <v>5468</v>
          </cell>
          <cell r="D1580" t="str">
            <v>Rainier Valley Leadership Academy</v>
          </cell>
          <cell r="E1580">
            <v>0</v>
          </cell>
          <cell r="F1580">
            <v>0</v>
          </cell>
          <cell r="G1580">
            <v>0</v>
          </cell>
          <cell r="H1580">
            <v>0</v>
          </cell>
          <cell r="I1580">
            <v>0</v>
          </cell>
          <cell r="J1580">
            <v>0</v>
          </cell>
          <cell r="K1580">
            <v>0</v>
          </cell>
          <cell r="L1580">
            <v>24</v>
          </cell>
          <cell r="M1580">
            <v>23</v>
          </cell>
          <cell r="N1580">
            <v>24</v>
          </cell>
          <cell r="O1580">
            <v>21</v>
          </cell>
          <cell r="P1580">
            <v>20</v>
          </cell>
          <cell r="Q1580">
            <v>23</v>
          </cell>
          <cell r="R1580">
            <v>11</v>
          </cell>
          <cell r="S1580" t="str">
            <v>No Students</v>
          </cell>
          <cell r="T1580" t="str">
            <v>No Students</v>
          </cell>
          <cell r="U1580" t="str">
            <v>No Students</v>
          </cell>
          <cell r="V1580" t="str">
            <v>No Students</v>
          </cell>
          <cell r="W1580" t="str">
            <v>No Students</v>
          </cell>
          <cell r="X1580" t="str">
            <v>No Students</v>
          </cell>
          <cell r="Y1580" t="str">
            <v>No Students</v>
          </cell>
          <cell r="Z1580">
            <v>16</v>
          </cell>
          <cell r="AA1580">
            <v>17</v>
          </cell>
          <cell r="AB1580">
            <v>19</v>
          </cell>
          <cell r="AC1580">
            <v>15</v>
          </cell>
          <cell r="AD1580">
            <v>18</v>
          </cell>
          <cell r="AE1580">
            <v>21</v>
          </cell>
          <cell r="AF1580" t="str">
            <v>N&lt;10</v>
          </cell>
          <cell r="AG1580">
            <v>0.78080000000000005</v>
          </cell>
        </row>
        <row r="1581">
          <cell r="C1581">
            <v>2803</v>
          </cell>
          <cell r="D1581" t="str">
            <v>Raymond Elementary School</v>
          </cell>
          <cell r="E1581">
            <v>22</v>
          </cell>
          <cell r="F1581">
            <v>0</v>
          </cell>
          <cell r="G1581">
            <v>37</v>
          </cell>
          <cell r="H1581">
            <v>37</v>
          </cell>
          <cell r="I1581">
            <v>23</v>
          </cell>
          <cell r="J1581">
            <v>34</v>
          </cell>
          <cell r="K1581">
            <v>34</v>
          </cell>
          <cell r="L1581">
            <v>38</v>
          </cell>
          <cell r="M1581">
            <v>0</v>
          </cell>
          <cell r="N1581">
            <v>0</v>
          </cell>
          <cell r="O1581">
            <v>0</v>
          </cell>
          <cell r="P1581">
            <v>0</v>
          </cell>
          <cell r="Q1581">
            <v>0</v>
          </cell>
          <cell r="R1581">
            <v>0</v>
          </cell>
          <cell r="S1581">
            <v>17</v>
          </cell>
          <cell r="T1581" t="str">
            <v>No Students</v>
          </cell>
          <cell r="U1581">
            <v>26</v>
          </cell>
          <cell r="V1581">
            <v>27</v>
          </cell>
          <cell r="W1581">
            <v>18</v>
          </cell>
          <cell r="X1581">
            <v>20</v>
          </cell>
          <cell r="Y1581">
            <v>30</v>
          </cell>
          <cell r="Z1581">
            <v>27</v>
          </cell>
          <cell r="AA1581" t="str">
            <v>No Students</v>
          </cell>
          <cell r="AB1581" t="str">
            <v>No Students</v>
          </cell>
          <cell r="AC1581" t="str">
            <v>No Students</v>
          </cell>
          <cell r="AD1581" t="str">
            <v>No Students</v>
          </cell>
          <cell r="AE1581" t="str">
            <v>No Students</v>
          </cell>
          <cell r="AF1581" t="str">
            <v>No Students</v>
          </cell>
          <cell r="AG1581">
            <v>0.73329999999999995</v>
          </cell>
        </row>
        <row r="1582">
          <cell r="C1582">
            <v>2357</v>
          </cell>
          <cell r="D1582" t="str">
            <v>Raymond Jr Sr High School</v>
          </cell>
          <cell r="E1582">
            <v>0</v>
          </cell>
          <cell r="F1582">
            <v>0</v>
          </cell>
          <cell r="G1582">
            <v>0</v>
          </cell>
          <cell r="H1582">
            <v>0</v>
          </cell>
          <cell r="I1582">
            <v>0</v>
          </cell>
          <cell r="J1582">
            <v>0</v>
          </cell>
          <cell r="K1582">
            <v>0</v>
          </cell>
          <cell r="L1582">
            <v>0</v>
          </cell>
          <cell r="M1582">
            <v>50</v>
          </cell>
          <cell r="N1582">
            <v>33</v>
          </cell>
          <cell r="O1582">
            <v>55</v>
          </cell>
          <cell r="P1582">
            <v>46</v>
          </cell>
          <cell r="Q1582">
            <v>34</v>
          </cell>
          <cell r="R1582">
            <v>41</v>
          </cell>
          <cell r="S1582" t="str">
            <v>No Students</v>
          </cell>
          <cell r="T1582" t="str">
            <v>No Students</v>
          </cell>
          <cell r="U1582" t="str">
            <v>No Students</v>
          </cell>
          <cell r="V1582" t="str">
            <v>No Students</v>
          </cell>
          <cell r="W1582" t="str">
            <v>No Students</v>
          </cell>
          <cell r="X1582" t="str">
            <v>No Students</v>
          </cell>
          <cell r="Y1582" t="str">
            <v>No Students</v>
          </cell>
          <cell r="Z1582" t="str">
            <v>No Students</v>
          </cell>
          <cell r="AA1582">
            <v>38</v>
          </cell>
          <cell r="AB1582">
            <v>29</v>
          </cell>
          <cell r="AC1582">
            <v>43</v>
          </cell>
          <cell r="AD1582">
            <v>27</v>
          </cell>
          <cell r="AE1582">
            <v>20</v>
          </cell>
          <cell r="AF1582">
            <v>26</v>
          </cell>
          <cell r="AG1582">
            <v>0.70660000000000001</v>
          </cell>
        </row>
        <row r="1583">
          <cell r="C1583">
            <v>2864</v>
          </cell>
          <cell r="D1583" t="str">
            <v>Reardan Elementary School</v>
          </cell>
          <cell r="E1583">
            <v>58</v>
          </cell>
          <cell r="F1583">
            <v>0</v>
          </cell>
          <cell r="G1583">
            <v>45</v>
          </cell>
          <cell r="H1583">
            <v>44</v>
          </cell>
          <cell r="I1583">
            <v>64</v>
          </cell>
          <cell r="J1583">
            <v>47</v>
          </cell>
          <cell r="K1583">
            <v>54</v>
          </cell>
          <cell r="L1583">
            <v>68</v>
          </cell>
          <cell r="M1583">
            <v>0</v>
          </cell>
          <cell r="N1583">
            <v>0</v>
          </cell>
          <cell r="O1583">
            <v>0</v>
          </cell>
          <cell r="P1583">
            <v>0</v>
          </cell>
          <cell r="Q1583">
            <v>0</v>
          </cell>
          <cell r="R1583">
            <v>0</v>
          </cell>
          <cell r="S1583">
            <v>28</v>
          </cell>
          <cell r="T1583" t="str">
            <v>No Students</v>
          </cell>
          <cell r="U1583">
            <v>24</v>
          </cell>
          <cell r="V1583">
            <v>26</v>
          </cell>
          <cell r="W1583">
            <v>33</v>
          </cell>
          <cell r="X1583">
            <v>18</v>
          </cell>
          <cell r="Y1583">
            <v>23</v>
          </cell>
          <cell r="Z1583">
            <v>35</v>
          </cell>
          <cell r="AA1583" t="str">
            <v>No Students</v>
          </cell>
          <cell r="AB1583" t="str">
            <v>No Students</v>
          </cell>
          <cell r="AC1583" t="str">
            <v>No Students</v>
          </cell>
          <cell r="AD1583" t="str">
            <v>No Students</v>
          </cell>
          <cell r="AE1583" t="str">
            <v>No Students</v>
          </cell>
          <cell r="AF1583" t="str">
            <v>No Students</v>
          </cell>
          <cell r="AG1583">
            <v>0.49209999999999998</v>
          </cell>
        </row>
        <row r="1584">
          <cell r="C1584">
            <v>2478</v>
          </cell>
          <cell r="D1584" t="str">
            <v>Reardan Middle-Senior High School</v>
          </cell>
          <cell r="E1584">
            <v>0</v>
          </cell>
          <cell r="F1584">
            <v>0</v>
          </cell>
          <cell r="G1584">
            <v>0</v>
          </cell>
          <cell r="H1584">
            <v>0</v>
          </cell>
          <cell r="I1584">
            <v>0</v>
          </cell>
          <cell r="J1584">
            <v>0</v>
          </cell>
          <cell r="K1584">
            <v>0</v>
          </cell>
          <cell r="L1584">
            <v>0</v>
          </cell>
          <cell r="M1584">
            <v>44</v>
          </cell>
          <cell r="N1584">
            <v>61</v>
          </cell>
          <cell r="O1584">
            <v>52</v>
          </cell>
          <cell r="P1584">
            <v>61</v>
          </cell>
          <cell r="Q1584">
            <v>55</v>
          </cell>
          <cell r="R1584">
            <v>50</v>
          </cell>
          <cell r="S1584" t="str">
            <v>No Students</v>
          </cell>
          <cell r="T1584" t="str">
            <v>No Students</v>
          </cell>
          <cell r="U1584" t="str">
            <v>No Students</v>
          </cell>
          <cell r="V1584" t="str">
            <v>No Students</v>
          </cell>
          <cell r="W1584" t="str">
            <v>No Students</v>
          </cell>
          <cell r="X1584" t="str">
            <v>No Students</v>
          </cell>
          <cell r="Y1584" t="str">
            <v>No Students</v>
          </cell>
          <cell r="Z1584" t="str">
            <v>No Students</v>
          </cell>
          <cell r="AA1584">
            <v>24</v>
          </cell>
          <cell r="AB1584">
            <v>31</v>
          </cell>
          <cell r="AC1584">
            <v>23</v>
          </cell>
          <cell r="AD1584">
            <v>29</v>
          </cell>
          <cell r="AE1584">
            <v>19</v>
          </cell>
          <cell r="AF1584">
            <v>14</v>
          </cell>
          <cell r="AG1584">
            <v>0.43340000000000001</v>
          </cell>
        </row>
        <row r="1585">
          <cell r="C1585">
            <v>5688</v>
          </cell>
          <cell r="D1585" t="str">
            <v>Reardan Options' Program</v>
          </cell>
          <cell r="E1585">
            <v>1</v>
          </cell>
          <cell r="F1585">
            <v>0</v>
          </cell>
          <cell r="G1585">
            <v>8</v>
          </cell>
          <cell r="H1585">
            <v>5</v>
          </cell>
          <cell r="I1585">
            <v>3</v>
          </cell>
          <cell r="J1585">
            <v>2</v>
          </cell>
          <cell r="K1585">
            <v>3</v>
          </cell>
          <cell r="L1585">
            <v>3</v>
          </cell>
          <cell r="M1585">
            <v>3</v>
          </cell>
          <cell r="N1585">
            <v>3</v>
          </cell>
          <cell r="O1585">
            <v>1</v>
          </cell>
          <cell r="P1585">
            <v>2</v>
          </cell>
          <cell r="Q1585">
            <v>2</v>
          </cell>
          <cell r="R1585">
            <v>2</v>
          </cell>
          <cell r="S1585" t="str">
            <v>No Students</v>
          </cell>
          <cell r="T1585" t="str">
            <v>No Students</v>
          </cell>
          <cell r="U1585" t="str">
            <v>N&lt;10</v>
          </cell>
          <cell r="V1585" t="str">
            <v>N&lt;10</v>
          </cell>
          <cell r="W1585" t="str">
            <v>No Students</v>
          </cell>
          <cell r="X1585" t="str">
            <v>No Students</v>
          </cell>
          <cell r="Y1585" t="str">
            <v>N&lt;10</v>
          </cell>
          <cell r="Z1585" t="str">
            <v>N&lt;10</v>
          </cell>
          <cell r="AA1585" t="str">
            <v>N&lt;10</v>
          </cell>
          <cell r="AB1585" t="str">
            <v>N&lt;10</v>
          </cell>
          <cell r="AC1585" t="str">
            <v>No Students</v>
          </cell>
          <cell r="AD1585" t="str">
            <v>N&lt;10</v>
          </cell>
          <cell r="AE1585" t="str">
            <v>N&lt;10</v>
          </cell>
          <cell r="AF1585" t="str">
            <v>N&lt;10</v>
          </cell>
          <cell r="AG1585">
            <v>0.31580000000000003</v>
          </cell>
        </row>
        <row r="1586">
          <cell r="C1586">
            <v>3587</v>
          </cell>
          <cell r="D1586" t="str">
            <v>Benson Hill Elementary School</v>
          </cell>
          <cell r="E1586">
            <v>81</v>
          </cell>
          <cell r="F1586">
            <v>0</v>
          </cell>
          <cell r="G1586">
            <v>87</v>
          </cell>
          <cell r="H1586">
            <v>60</v>
          </cell>
          <cell r="I1586">
            <v>94</v>
          </cell>
          <cell r="J1586">
            <v>78</v>
          </cell>
          <cell r="K1586">
            <v>76</v>
          </cell>
          <cell r="L1586">
            <v>0</v>
          </cell>
          <cell r="M1586">
            <v>0</v>
          </cell>
          <cell r="N1586">
            <v>0</v>
          </cell>
          <cell r="O1586">
            <v>0</v>
          </cell>
          <cell r="P1586">
            <v>0</v>
          </cell>
          <cell r="Q1586">
            <v>0</v>
          </cell>
          <cell r="R1586">
            <v>0</v>
          </cell>
          <cell r="S1586">
            <v>24</v>
          </cell>
          <cell r="T1586" t="str">
            <v>No Students</v>
          </cell>
          <cell r="U1586">
            <v>40</v>
          </cell>
          <cell r="V1586">
            <v>25</v>
          </cell>
          <cell r="W1586">
            <v>51</v>
          </cell>
          <cell r="X1586">
            <v>38</v>
          </cell>
          <cell r="Y1586">
            <v>34</v>
          </cell>
          <cell r="Z1586" t="str">
            <v>No Students</v>
          </cell>
          <cell r="AA1586" t="str">
            <v>No Students</v>
          </cell>
          <cell r="AB1586" t="str">
            <v>No Students</v>
          </cell>
          <cell r="AC1586" t="str">
            <v>No Students</v>
          </cell>
          <cell r="AD1586" t="str">
            <v>No Students</v>
          </cell>
          <cell r="AE1586" t="str">
            <v>No Students</v>
          </cell>
          <cell r="AF1586" t="str">
            <v>No Students</v>
          </cell>
          <cell r="AG1586">
            <v>0.44540000000000002</v>
          </cell>
        </row>
        <row r="1587">
          <cell r="C1587">
            <v>2439</v>
          </cell>
          <cell r="D1587" t="str">
            <v>Bryn Mawr Elementary School</v>
          </cell>
          <cell r="E1587">
            <v>62</v>
          </cell>
          <cell r="F1587">
            <v>0</v>
          </cell>
          <cell r="G1587">
            <v>69</v>
          </cell>
          <cell r="H1587">
            <v>63</v>
          </cell>
          <cell r="I1587">
            <v>58</v>
          </cell>
          <cell r="J1587">
            <v>74</v>
          </cell>
          <cell r="K1587">
            <v>58</v>
          </cell>
          <cell r="L1587">
            <v>0</v>
          </cell>
          <cell r="M1587">
            <v>0</v>
          </cell>
          <cell r="N1587">
            <v>0</v>
          </cell>
          <cell r="O1587">
            <v>0</v>
          </cell>
          <cell r="P1587">
            <v>0</v>
          </cell>
          <cell r="Q1587">
            <v>0</v>
          </cell>
          <cell r="R1587">
            <v>0</v>
          </cell>
          <cell r="S1587">
            <v>25</v>
          </cell>
          <cell r="T1587" t="str">
            <v>No Students</v>
          </cell>
          <cell r="U1587">
            <v>33</v>
          </cell>
          <cell r="V1587">
            <v>35</v>
          </cell>
          <cell r="W1587">
            <v>29</v>
          </cell>
          <cell r="X1587">
            <v>55</v>
          </cell>
          <cell r="Y1587">
            <v>44</v>
          </cell>
          <cell r="Z1587" t="str">
            <v>No Students</v>
          </cell>
          <cell r="AA1587" t="str">
            <v>No Students</v>
          </cell>
          <cell r="AB1587" t="str">
            <v>No Students</v>
          </cell>
          <cell r="AC1587" t="str">
            <v>No Students</v>
          </cell>
          <cell r="AD1587" t="str">
            <v>No Students</v>
          </cell>
          <cell r="AE1587" t="str">
            <v>No Students</v>
          </cell>
          <cell r="AF1587" t="str">
            <v>No Students</v>
          </cell>
          <cell r="AG1587">
            <v>0.57550000000000001</v>
          </cell>
        </row>
        <row r="1588">
          <cell r="C1588">
            <v>3034</v>
          </cell>
          <cell r="D1588" t="str">
            <v>Campbell Hill Elementary School</v>
          </cell>
          <cell r="E1588">
            <v>72</v>
          </cell>
          <cell r="F1588">
            <v>0</v>
          </cell>
          <cell r="G1588">
            <v>60</v>
          </cell>
          <cell r="H1588">
            <v>64</v>
          </cell>
          <cell r="I1588">
            <v>56</v>
          </cell>
          <cell r="J1588">
            <v>55</v>
          </cell>
          <cell r="K1588">
            <v>48</v>
          </cell>
          <cell r="L1588">
            <v>0</v>
          </cell>
          <cell r="M1588">
            <v>0</v>
          </cell>
          <cell r="N1588">
            <v>0</v>
          </cell>
          <cell r="O1588">
            <v>0</v>
          </cell>
          <cell r="P1588">
            <v>0</v>
          </cell>
          <cell r="Q1588">
            <v>0</v>
          </cell>
          <cell r="R1588">
            <v>0</v>
          </cell>
          <cell r="S1588">
            <v>46</v>
          </cell>
          <cell r="T1588" t="str">
            <v>No Students</v>
          </cell>
          <cell r="U1588">
            <v>42</v>
          </cell>
          <cell r="V1588">
            <v>47</v>
          </cell>
          <cell r="W1588">
            <v>47</v>
          </cell>
          <cell r="X1588">
            <v>40</v>
          </cell>
          <cell r="Y1588">
            <v>41</v>
          </cell>
          <cell r="Z1588" t="str">
            <v>No Students</v>
          </cell>
          <cell r="AA1588" t="str">
            <v>No Students</v>
          </cell>
          <cell r="AB1588" t="str">
            <v>No Students</v>
          </cell>
          <cell r="AC1588" t="str">
            <v>No Students</v>
          </cell>
          <cell r="AD1588" t="str">
            <v>No Students</v>
          </cell>
          <cell r="AE1588" t="str">
            <v>No Students</v>
          </cell>
          <cell r="AF1588" t="str">
            <v>No Students</v>
          </cell>
          <cell r="AG1588">
            <v>0.74080000000000001</v>
          </cell>
        </row>
        <row r="1589">
          <cell r="C1589">
            <v>3337</v>
          </cell>
          <cell r="D1589" t="str">
            <v>Cascade Elementary School</v>
          </cell>
          <cell r="E1589">
            <v>80</v>
          </cell>
          <cell r="F1589">
            <v>0</v>
          </cell>
          <cell r="G1589">
            <v>69</v>
          </cell>
          <cell r="H1589">
            <v>73</v>
          </cell>
          <cell r="I1589">
            <v>71</v>
          </cell>
          <cell r="J1589">
            <v>72</v>
          </cell>
          <cell r="K1589">
            <v>68</v>
          </cell>
          <cell r="L1589">
            <v>0</v>
          </cell>
          <cell r="M1589">
            <v>0</v>
          </cell>
          <cell r="N1589">
            <v>0</v>
          </cell>
          <cell r="O1589">
            <v>0</v>
          </cell>
          <cell r="P1589">
            <v>0</v>
          </cell>
          <cell r="Q1589">
            <v>0</v>
          </cell>
          <cell r="R1589">
            <v>0</v>
          </cell>
          <cell r="S1589">
            <v>37</v>
          </cell>
          <cell r="T1589" t="str">
            <v>No Students</v>
          </cell>
          <cell r="U1589">
            <v>34</v>
          </cell>
          <cell r="V1589">
            <v>36</v>
          </cell>
          <cell r="W1589">
            <v>41</v>
          </cell>
          <cell r="X1589">
            <v>48</v>
          </cell>
          <cell r="Y1589">
            <v>49</v>
          </cell>
          <cell r="Z1589" t="str">
            <v>No Students</v>
          </cell>
          <cell r="AA1589" t="str">
            <v>No Students</v>
          </cell>
          <cell r="AB1589" t="str">
            <v>No Students</v>
          </cell>
          <cell r="AC1589" t="str">
            <v>No Students</v>
          </cell>
          <cell r="AD1589" t="str">
            <v>No Students</v>
          </cell>
          <cell r="AE1589" t="str">
            <v>No Students</v>
          </cell>
          <cell r="AF1589" t="str">
            <v>No Students</v>
          </cell>
          <cell r="AG1589">
            <v>0.56579999999999997</v>
          </cell>
        </row>
        <row r="1590">
          <cell r="C1590">
            <v>3280</v>
          </cell>
          <cell r="D1590" t="str">
            <v>Dimmitt Middle School</v>
          </cell>
          <cell r="E1590">
            <v>0</v>
          </cell>
          <cell r="F1590">
            <v>0</v>
          </cell>
          <cell r="G1590">
            <v>0</v>
          </cell>
          <cell r="H1590">
            <v>0</v>
          </cell>
          <cell r="I1590">
            <v>0</v>
          </cell>
          <cell r="J1590">
            <v>0</v>
          </cell>
          <cell r="K1590">
            <v>0</v>
          </cell>
          <cell r="L1590">
            <v>211</v>
          </cell>
          <cell r="M1590">
            <v>244</v>
          </cell>
          <cell r="N1590">
            <v>208</v>
          </cell>
          <cell r="O1590">
            <v>0</v>
          </cell>
          <cell r="P1590">
            <v>0</v>
          </cell>
          <cell r="Q1590">
            <v>0</v>
          </cell>
          <cell r="R1590">
            <v>0</v>
          </cell>
          <cell r="S1590" t="str">
            <v>No Students</v>
          </cell>
          <cell r="T1590" t="str">
            <v>No Students</v>
          </cell>
          <cell r="U1590" t="str">
            <v>No Students</v>
          </cell>
          <cell r="V1590" t="str">
            <v>No Students</v>
          </cell>
          <cell r="W1590" t="str">
            <v>No Students</v>
          </cell>
          <cell r="X1590" t="str">
            <v>No Students</v>
          </cell>
          <cell r="Y1590" t="str">
            <v>No Students</v>
          </cell>
          <cell r="Z1590">
            <v>148</v>
          </cell>
          <cell r="AA1590">
            <v>176</v>
          </cell>
          <cell r="AB1590">
            <v>141</v>
          </cell>
          <cell r="AC1590" t="str">
            <v>No Students</v>
          </cell>
          <cell r="AD1590" t="str">
            <v>No Students</v>
          </cell>
          <cell r="AE1590" t="str">
            <v>No Students</v>
          </cell>
          <cell r="AF1590" t="str">
            <v>No Students</v>
          </cell>
          <cell r="AG1590">
            <v>0.70140000000000002</v>
          </cell>
        </row>
        <row r="1591">
          <cell r="C1591">
            <v>1534</v>
          </cell>
          <cell r="D1591" t="str">
            <v>Griffin Home</v>
          </cell>
          <cell r="E1591">
            <v>0</v>
          </cell>
          <cell r="F1591">
            <v>0</v>
          </cell>
          <cell r="G1591">
            <v>0</v>
          </cell>
          <cell r="H1591">
            <v>0</v>
          </cell>
          <cell r="I1591">
            <v>0</v>
          </cell>
          <cell r="J1591">
            <v>0</v>
          </cell>
          <cell r="K1591">
            <v>0</v>
          </cell>
          <cell r="L1591">
            <v>0</v>
          </cell>
          <cell r="M1591">
            <v>0</v>
          </cell>
          <cell r="N1591">
            <v>0</v>
          </cell>
          <cell r="O1591">
            <v>1</v>
          </cell>
          <cell r="P1591">
            <v>1</v>
          </cell>
          <cell r="Q1591">
            <v>0</v>
          </cell>
          <cell r="R1591">
            <v>1</v>
          </cell>
          <cell r="S1591" t="str">
            <v>No Students</v>
          </cell>
          <cell r="T1591" t="str">
            <v>No Students</v>
          </cell>
          <cell r="U1591" t="str">
            <v>No Students</v>
          </cell>
          <cell r="V1591" t="str">
            <v>No Students</v>
          </cell>
          <cell r="W1591" t="str">
            <v>No Students</v>
          </cell>
          <cell r="X1591" t="str">
            <v>No Students</v>
          </cell>
          <cell r="Y1591" t="str">
            <v>No Students</v>
          </cell>
          <cell r="Z1591" t="str">
            <v>No Students</v>
          </cell>
          <cell r="AA1591" t="str">
            <v>No Students</v>
          </cell>
          <cell r="AB1591" t="str">
            <v>No Students</v>
          </cell>
          <cell r="AC1591" t="str">
            <v>N&lt;10</v>
          </cell>
          <cell r="AD1591" t="str">
            <v>No Students</v>
          </cell>
          <cell r="AE1591" t="str">
            <v>No Students</v>
          </cell>
          <cell r="AF1591" t="str">
            <v>N&lt;10</v>
          </cell>
          <cell r="AG1591">
            <v>0.66669999999999996</v>
          </cell>
        </row>
        <row r="1592">
          <cell r="C1592">
            <v>1784</v>
          </cell>
          <cell r="D1592" t="str">
            <v>H.O.M.E. Program</v>
          </cell>
          <cell r="E1592">
            <v>8</v>
          </cell>
          <cell r="F1592">
            <v>0</v>
          </cell>
          <cell r="G1592">
            <v>9</v>
          </cell>
          <cell r="H1592">
            <v>16</v>
          </cell>
          <cell r="I1592">
            <v>12</v>
          </cell>
          <cell r="J1592">
            <v>11</v>
          </cell>
          <cell r="K1592">
            <v>17</v>
          </cell>
          <cell r="L1592">
            <v>16</v>
          </cell>
          <cell r="M1592">
            <v>19</v>
          </cell>
          <cell r="N1592">
            <v>20</v>
          </cell>
          <cell r="O1592">
            <v>4</v>
          </cell>
          <cell r="P1592">
            <v>5</v>
          </cell>
          <cell r="Q1592">
            <v>0</v>
          </cell>
          <cell r="R1592">
            <v>0</v>
          </cell>
          <cell r="S1592" t="str">
            <v>N&lt;10</v>
          </cell>
          <cell r="T1592" t="str">
            <v>No Students</v>
          </cell>
          <cell r="U1592" t="str">
            <v>N&lt;10</v>
          </cell>
          <cell r="V1592" t="str">
            <v>N&lt;10</v>
          </cell>
          <cell r="W1592" t="str">
            <v>N&lt;10</v>
          </cell>
          <cell r="X1592" t="str">
            <v>N&lt;10</v>
          </cell>
          <cell r="Y1592" t="str">
            <v>N&lt;10</v>
          </cell>
          <cell r="Z1592" t="str">
            <v>N&lt;10</v>
          </cell>
          <cell r="AA1592" t="str">
            <v>N&lt;10</v>
          </cell>
          <cell r="AB1592" t="str">
            <v>N&lt;10</v>
          </cell>
          <cell r="AC1592" t="str">
            <v>No Students</v>
          </cell>
          <cell r="AD1592" t="str">
            <v>No Students</v>
          </cell>
          <cell r="AE1592" t="str">
            <v>No Students</v>
          </cell>
          <cell r="AF1592" t="str">
            <v>No Students</v>
          </cell>
          <cell r="AG1592">
            <v>0.2044</v>
          </cell>
        </row>
        <row r="1593">
          <cell r="C1593">
            <v>3485</v>
          </cell>
          <cell r="D1593" t="str">
            <v>Hazelwood Elementary School</v>
          </cell>
          <cell r="E1593">
            <v>98</v>
          </cell>
          <cell r="F1593">
            <v>0</v>
          </cell>
          <cell r="G1593">
            <v>95</v>
          </cell>
          <cell r="H1593">
            <v>101</v>
          </cell>
          <cell r="I1593">
            <v>84</v>
          </cell>
          <cell r="J1593">
            <v>87</v>
          </cell>
          <cell r="K1593">
            <v>85</v>
          </cell>
          <cell r="L1593">
            <v>0</v>
          </cell>
          <cell r="M1593">
            <v>0</v>
          </cell>
          <cell r="N1593">
            <v>0</v>
          </cell>
          <cell r="O1593">
            <v>0</v>
          </cell>
          <cell r="P1593">
            <v>0</v>
          </cell>
          <cell r="Q1593">
            <v>0</v>
          </cell>
          <cell r="R1593">
            <v>0</v>
          </cell>
          <cell r="S1593">
            <v>16</v>
          </cell>
          <cell r="T1593" t="str">
            <v>No Students</v>
          </cell>
          <cell r="U1593">
            <v>23</v>
          </cell>
          <cell r="V1593">
            <v>16</v>
          </cell>
          <cell r="W1593">
            <v>20</v>
          </cell>
          <cell r="X1593">
            <v>24</v>
          </cell>
          <cell r="Y1593">
            <v>24</v>
          </cell>
          <cell r="Z1593" t="str">
            <v>No Students</v>
          </cell>
          <cell r="AA1593" t="str">
            <v>No Students</v>
          </cell>
          <cell r="AB1593" t="str">
            <v>No Students</v>
          </cell>
          <cell r="AC1593" t="str">
            <v>No Students</v>
          </cell>
          <cell r="AD1593" t="str">
            <v>No Students</v>
          </cell>
          <cell r="AE1593" t="str">
            <v>No Students</v>
          </cell>
          <cell r="AF1593" t="str">
            <v>No Students</v>
          </cell>
          <cell r="AG1593">
            <v>0.22359999999999999</v>
          </cell>
        </row>
        <row r="1594">
          <cell r="C1594">
            <v>3630</v>
          </cell>
          <cell r="D1594" t="str">
            <v>Hazen Senior High School</v>
          </cell>
          <cell r="E1594">
            <v>0</v>
          </cell>
          <cell r="F1594">
            <v>0</v>
          </cell>
          <cell r="G1594">
            <v>0</v>
          </cell>
          <cell r="H1594">
            <v>0</v>
          </cell>
          <cell r="I1594">
            <v>0</v>
          </cell>
          <cell r="J1594">
            <v>0</v>
          </cell>
          <cell r="K1594">
            <v>0</v>
          </cell>
          <cell r="L1594">
            <v>0</v>
          </cell>
          <cell r="M1594">
            <v>0</v>
          </cell>
          <cell r="N1594">
            <v>0</v>
          </cell>
          <cell r="O1594">
            <v>498</v>
          </cell>
          <cell r="P1594">
            <v>450</v>
          </cell>
          <cell r="Q1594">
            <v>468</v>
          </cell>
          <cell r="R1594">
            <v>455</v>
          </cell>
          <cell r="S1594" t="str">
            <v>No Students</v>
          </cell>
          <cell r="T1594" t="str">
            <v>No Students</v>
          </cell>
          <cell r="U1594" t="str">
            <v>No Students</v>
          </cell>
          <cell r="V1594" t="str">
            <v>No Students</v>
          </cell>
          <cell r="W1594" t="str">
            <v>No Students</v>
          </cell>
          <cell r="X1594" t="str">
            <v>No Students</v>
          </cell>
          <cell r="Y1594" t="str">
            <v>No Students</v>
          </cell>
          <cell r="Z1594" t="str">
            <v>No Students</v>
          </cell>
          <cell r="AA1594" t="str">
            <v>No Students</v>
          </cell>
          <cell r="AB1594" t="str">
            <v>No Students</v>
          </cell>
          <cell r="AC1594">
            <v>190</v>
          </cell>
          <cell r="AD1594">
            <v>185</v>
          </cell>
          <cell r="AE1594">
            <v>176</v>
          </cell>
          <cell r="AF1594">
            <v>144</v>
          </cell>
          <cell r="AG1594">
            <v>0.3715</v>
          </cell>
        </row>
        <row r="1595">
          <cell r="C1595">
            <v>2640</v>
          </cell>
          <cell r="D1595" t="str">
            <v>Highlands Elementary School</v>
          </cell>
          <cell r="E1595">
            <v>81</v>
          </cell>
          <cell r="F1595">
            <v>0</v>
          </cell>
          <cell r="G1595">
            <v>83</v>
          </cell>
          <cell r="H1595">
            <v>83</v>
          </cell>
          <cell r="I1595">
            <v>76</v>
          </cell>
          <cell r="J1595">
            <v>80</v>
          </cell>
          <cell r="K1595">
            <v>60</v>
          </cell>
          <cell r="L1595">
            <v>0</v>
          </cell>
          <cell r="M1595">
            <v>0</v>
          </cell>
          <cell r="N1595">
            <v>0</v>
          </cell>
          <cell r="O1595">
            <v>0</v>
          </cell>
          <cell r="P1595">
            <v>0</v>
          </cell>
          <cell r="Q1595">
            <v>0</v>
          </cell>
          <cell r="R1595">
            <v>0</v>
          </cell>
          <cell r="S1595">
            <v>40</v>
          </cell>
          <cell r="T1595" t="str">
            <v>No Students</v>
          </cell>
          <cell r="U1595">
            <v>57</v>
          </cell>
          <cell r="V1595">
            <v>60</v>
          </cell>
          <cell r="W1595">
            <v>53</v>
          </cell>
          <cell r="X1595">
            <v>61</v>
          </cell>
          <cell r="Y1595">
            <v>48</v>
          </cell>
          <cell r="Z1595" t="str">
            <v>No Students</v>
          </cell>
          <cell r="AA1595" t="str">
            <v>No Students</v>
          </cell>
          <cell r="AB1595" t="str">
            <v>No Students</v>
          </cell>
          <cell r="AC1595" t="str">
            <v>No Students</v>
          </cell>
          <cell r="AD1595" t="str">
            <v>No Students</v>
          </cell>
          <cell r="AE1595" t="str">
            <v>No Students</v>
          </cell>
          <cell r="AF1595" t="str">
            <v>No Students</v>
          </cell>
          <cell r="AG1595">
            <v>0.68899999999999995</v>
          </cell>
        </row>
        <row r="1596">
          <cell r="C1596">
            <v>5229</v>
          </cell>
          <cell r="D1596" t="str">
            <v>Honey Dew Elementary</v>
          </cell>
          <cell r="E1596">
            <v>58</v>
          </cell>
          <cell r="F1596">
            <v>0</v>
          </cell>
          <cell r="G1596">
            <v>67</v>
          </cell>
          <cell r="H1596">
            <v>60</v>
          </cell>
          <cell r="I1596">
            <v>57</v>
          </cell>
          <cell r="J1596">
            <v>60</v>
          </cell>
          <cell r="K1596">
            <v>53</v>
          </cell>
          <cell r="L1596">
            <v>0</v>
          </cell>
          <cell r="M1596">
            <v>0</v>
          </cell>
          <cell r="N1596">
            <v>0</v>
          </cell>
          <cell r="O1596">
            <v>0</v>
          </cell>
          <cell r="P1596">
            <v>0</v>
          </cell>
          <cell r="Q1596">
            <v>0</v>
          </cell>
          <cell r="R1596">
            <v>0</v>
          </cell>
          <cell r="S1596">
            <v>28</v>
          </cell>
          <cell r="T1596" t="str">
            <v>No Students</v>
          </cell>
          <cell r="U1596">
            <v>42</v>
          </cell>
          <cell r="V1596">
            <v>40</v>
          </cell>
          <cell r="W1596">
            <v>37</v>
          </cell>
          <cell r="X1596">
            <v>47</v>
          </cell>
          <cell r="Y1596">
            <v>35</v>
          </cell>
          <cell r="Z1596" t="str">
            <v>No Students</v>
          </cell>
          <cell r="AA1596" t="str">
            <v>No Students</v>
          </cell>
          <cell r="AB1596" t="str">
            <v>No Students</v>
          </cell>
          <cell r="AC1596" t="str">
            <v>No Students</v>
          </cell>
          <cell r="AD1596" t="str">
            <v>No Students</v>
          </cell>
          <cell r="AE1596" t="str">
            <v>No Students</v>
          </cell>
          <cell r="AF1596" t="str">
            <v>No Students</v>
          </cell>
          <cell r="AG1596">
            <v>0.64510000000000001</v>
          </cell>
        </row>
        <row r="1597">
          <cell r="C1597">
            <v>2597</v>
          </cell>
          <cell r="D1597" t="str">
            <v>Kennydale Elementary School</v>
          </cell>
          <cell r="E1597">
            <v>75</v>
          </cell>
          <cell r="F1597">
            <v>0</v>
          </cell>
          <cell r="G1597">
            <v>84</v>
          </cell>
          <cell r="H1597">
            <v>74</v>
          </cell>
          <cell r="I1597">
            <v>107</v>
          </cell>
          <cell r="J1597">
            <v>109</v>
          </cell>
          <cell r="K1597">
            <v>119</v>
          </cell>
          <cell r="L1597">
            <v>0</v>
          </cell>
          <cell r="M1597">
            <v>0</v>
          </cell>
          <cell r="N1597">
            <v>0</v>
          </cell>
          <cell r="O1597">
            <v>0</v>
          </cell>
          <cell r="P1597">
            <v>0</v>
          </cell>
          <cell r="Q1597">
            <v>0</v>
          </cell>
          <cell r="R1597">
            <v>0</v>
          </cell>
          <cell r="S1597">
            <v>20</v>
          </cell>
          <cell r="T1597" t="str">
            <v>No Students</v>
          </cell>
          <cell r="U1597">
            <v>34</v>
          </cell>
          <cell r="V1597">
            <v>32</v>
          </cell>
          <cell r="W1597">
            <v>32</v>
          </cell>
          <cell r="X1597">
            <v>39</v>
          </cell>
          <cell r="Y1597">
            <v>37</v>
          </cell>
          <cell r="Z1597" t="str">
            <v>No Students</v>
          </cell>
          <cell r="AA1597" t="str">
            <v>No Students</v>
          </cell>
          <cell r="AB1597" t="str">
            <v>No Students</v>
          </cell>
          <cell r="AC1597" t="str">
            <v>No Students</v>
          </cell>
          <cell r="AD1597" t="str">
            <v>No Students</v>
          </cell>
          <cell r="AE1597" t="str">
            <v>No Students</v>
          </cell>
          <cell r="AF1597" t="str">
            <v>No Students</v>
          </cell>
          <cell r="AG1597">
            <v>0.34150000000000003</v>
          </cell>
        </row>
        <row r="1598">
          <cell r="C1598">
            <v>2929</v>
          </cell>
          <cell r="D1598" t="str">
            <v>Lakeridge Elementary School</v>
          </cell>
          <cell r="E1598">
            <v>60</v>
          </cell>
          <cell r="F1598">
            <v>0</v>
          </cell>
          <cell r="G1598">
            <v>62</v>
          </cell>
          <cell r="H1598">
            <v>59</v>
          </cell>
          <cell r="I1598">
            <v>68</v>
          </cell>
          <cell r="J1598">
            <v>54</v>
          </cell>
          <cell r="K1598">
            <v>56</v>
          </cell>
          <cell r="L1598">
            <v>0</v>
          </cell>
          <cell r="M1598">
            <v>0</v>
          </cell>
          <cell r="N1598">
            <v>0</v>
          </cell>
          <cell r="O1598">
            <v>0</v>
          </cell>
          <cell r="P1598">
            <v>0</v>
          </cell>
          <cell r="Q1598">
            <v>0</v>
          </cell>
          <cell r="R1598">
            <v>0</v>
          </cell>
          <cell r="S1598">
            <v>44</v>
          </cell>
          <cell r="T1598" t="str">
            <v>No Students</v>
          </cell>
          <cell r="U1598">
            <v>45</v>
          </cell>
          <cell r="V1598">
            <v>47</v>
          </cell>
          <cell r="W1598">
            <v>51</v>
          </cell>
          <cell r="X1598">
            <v>46</v>
          </cell>
          <cell r="Y1598">
            <v>45</v>
          </cell>
          <cell r="Z1598" t="str">
            <v>No Students</v>
          </cell>
          <cell r="AA1598" t="str">
            <v>No Students</v>
          </cell>
          <cell r="AB1598" t="str">
            <v>No Students</v>
          </cell>
          <cell r="AC1598" t="str">
            <v>No Students</v>
          </cell>
          <cell r="AD1598" t="str">
            <v>No Students</v>
          </cell>
          <cell r="AE1598" t="str">
            <v>No Students</v>
          </cell>
          <cell r="AF1598" t="str">
            <v>No Students</v>
          </cell>
          <cell r="AG1598">
            <v>0.77439999999999998</v>
          </cell>
        </row>
        <row r="1599">
          <cell r="C1599">
            <v>3741</v>
          </cell>
          <cell r="D1599" t="str">
            <v>Lindbergh Senior High School</v>
          </cell>
          <cell r="E1599">
            <v>0</v>
          </cell>
          <cell r="F1599">
            <v>0</v>
          </cell>
          <cell r="G1599">
            <v>0</v>
          </cell>
          <cell r="H1599">
            <v>0</v>
          </cell>
          <cell r="I1599">
            <v>0</v>
          </cell>
          <cell r="J1599">
            <v>0</v>
          </cell>
          <cell r="K1599">
            <v>0</v>
          </cell>
          <cell r="L1599">
            <v>0</v>
          </cell>
          <cell r="M1599">
            <v>0</v>
          </cell>
          <cell r="N1599">
            <v>0</v>
          </cell>
          <cell r="O1599">
            <v>334</v>
          </cell>
          <cell r="P1599">
            <v>343</v>
          </cell>
          <cell r="Q1599">
            <v>308</v>
          </cell>
          <cell r="R1599">
            <v>289</v>
          </cell>
          <cell r="S1599" t="str">
            <v>No Students</v>
          </cell>
          <cell r="T1599" t="str">
            <v>No Students</v>
          </cell>
          <cell r="U1599" t="str">
            <v>No Students</v>
          </cell>
          <cell r="V1599" t="str">
            <v>No Students</v>
          </cell>
          <cell r="W1599" t="str">
            <v>No Students</v>
          </cell>
          <cell r="X1599" t="str">
            <v>No Students</v>
          </cell>
          <cell r="Y1599" t="str">
            <v>No Students</v>
          </cell>
          <cell r="Z1599" t="str">
            <v>No Students</v>
          </cell>
          <cell r="AA1599" t="str">
            <v>No Students</v>
          </cell>
          <cell r="AB1599" t="str">
            <v>No Students</v>
          </cell>
          <cell r="AC1599">
            <v>195</v>
          </cell>
          <cell r="AD1599">
            <v>195</v>
          </cell>
          <cell r="AE1599">
            <v>172</v>
          </cell>
          <cell r="AF1599">
            <v>158</v>
          </cell>
          <cell r="AG1599">
            <v>0.56510000000000005</v>
          </cell>
        </row>
        <row r="1600">
          <cell r="C1600">
            <v>3586</v>
          </cell>
          <cell r="D1600" t="str">
            <v>Maplewood Heights Elementary School</v>
          </cell>
          <cell r="E1600">
            <v>101</v>
          </cell>
          <cell r="F1600">
            <v>0</v>
          </cell>
          <cell r="G1600">
            <v>97</v>
          </cell>
          <cell r="H1600">
            <v>106</v>
          </cell>
          <cell r="I1600">
            <v>105</v>
          </cell>
          <cell r="J1600">
            <v>96</v>
          </cell>
          <cell r="K1600">
            <v>105</v>
          </cell>
          <cell r="L1600">
            <v>0</v>
          </cell>
          <cell r="M1600">
            <v>0</v>
          </cell>
          <cell r="N1600">
            <v>0</v>
          </cell>
          <cell r="O1600">
            <v>0</v>
          </cell>
          <cell r="P1600">
            <v>0</v>
          </cell>
          <cell r="Q1600">
            <v>0</v>
          </cell>
          <cell r="R1600">
            <v>0</v>
          </cell>
          <cell r="S1600">
            <v>20</v>
          </cell>
          <cell r="T1600" t="str">
            <v>No Students</v>
          </cell>
          <cell r="U1600">
            <v>13</v>
          </cell>
          <cell r="V1600">
            <v>25</v>
          </cell>
          <cell r="W1600">
            <v>40</v>
          </cell>
          <cell r="X1600">
            <v>25</v>
          </cell>
          <cell r="Y1600">
            <v>32</v>
          </cell>
          <cell r="Z1600" t="str">
            <v>No Students</v>
          </cell>
          <cell r="AA1600" t="str">
            <v>No Students</v>
          </cell>
          <cell r="AB1600" t="str">
            <v>No Students</v>
          </cell>
          <cell r="AC1600" t="str">
            <v>No Students</v>
          </cell>
          <cell r="AD1600" t="str">
            <v>No Students</v>
          </cell>
          <cell r="AE1600" t="str">
            <v>No Students</v>
          </cell>
          <cell r="AF1600" t="str">
            <v>No Students</v>
          </cell>
          <cell r="AG1600">
            <v>0.25409999999999999</v>
          </cell>
        </row>
        <row r="1601">
          <cell r="C1601">
            <v>3035</v>
          </cell>
          <cell r="D1601" t="str">
            <v>McKnight Middle School</v>
          </cell>
          <cell r="E1601">
            <v>0</v>
          </cell>
          <cell r="F1601">
            <v>0</v>
          </cell>
          <cell r="G1601">
            <v>0</v>
          </cell>
          <cell r="H1601">
            <v>0</v>
          </cell>
          <cell r="I1601">
            <v>0</v>
          </cell>
          <cell r="J1601">
            <v>0</v>
          </cell>
          <cell r="K1601">
            <v>0</v>
          </cell>
          <cell r="L1601">
            <v>279</v>
          </cell>
          <cell r="M1601">
            <v>298</v>
          </cell>
          <cell r="N1601">
            <v>284</v>
          </cell>
          <cell r="O1601">
            <v>0</v>
          </cell>
          <cell r="P1601">
            <v>0</v>
          </cell>
          <cell r="Q1601">
            <v>0</v>
          </cell>
          <cell r="R1601">
            <v>0</v>
          </cell>
          <cell r="S1601" t="str">
            <v>No Students</v>
          </cell>
          <cell r="T1601" t="str">
            <v>No Students</v>
          </cell>
          <cell r="U1601" t="str">
            <v>No Students</v>
          </cell>
          <cell r="V1601" t="str">
            <v>No Students</v>
          </cell>
          <cell r="W1601" t="str">
            <v>No Students</v>
          </cell>
          <cell r="X1601" t="str">
            <v>No Students</v>
          </cell>
          <cell r="Y1601" t="str">
            <v>No Students</v>
          </cell>
          <cell r="Z1601">
            <v>143</v>
          </cell>
          <cell r="AA1601">
            <v>145</v>
          </cell>
          <cell r="AB1601">
            <v>142</v>
          </cell>
          <cell r="AC1601" t="str">
            <v>No Students</v>
          </cell>
          <cell r="AD1601" t="str">
            <v>No Students</v>
          </cell>
          <cell r="AE1601" t="str">
            <v>No Students</v>
          </cell>
          <cell r="AF1601" t="str">
            <v>No Students</v>
          </cell>
          <cell r="AG1601">
            <v>0.49940000000000001</v>
          </cell>
        </row>
        <row r="1602">
          <cell r="C1602">
            <v>3434</v>
          </cell>
          <cell r="D1602" t="str">
            <v>Nelsen Middle School</v>
          </cell>
          <cell r="E1602">
            <v>0</v>
          </cell>
          <cell r="F1602">
            <v>0</v>
          </cell>
          <cell r="G1602">
            <v>0</v>
          </cell>
          <cell r="H1602">
            <v>0</v>
          </cell>
          <cell r="I1602">
            <v>0</v>
          </cell>
          <cell r="J1602">
            <v>0</v>
          </cell>
          <cell r="K1602">
            <v>0</v>
          </cell>
          <cell r="L1602">
            <v>291</v>
          </cell>
          <cell r="M1602">
            <v>280</v>
          </cell>
          <cell r="N1602">
            <v>333</v>
          </cell>
          <cell r="O1602">
            <v>0</v>
          </cell>
          <cell r="P1602">
            <v>0</v>
          </cell>
          <cell r="Q1602">
            <v>0</v>
          </cell>
          <cell r="R1602">
            <v>0</v>
          </cell>
          <cell r="S1602" t="str">
            <v>No Students</v>
          </cell>
          <cell r="T1602" t="str">
            <v>No Students</v>
          </cell>
          <cell r="U1602" t="str">
            <v>No Students</v>
          </cell>
          <cell r="V1602" t="str">
            <v>No Students</v>
          </cell>
          <cell r="W1602" t="str">
            <v>No Students</v>
          </cell>
          <cell r="X1602" t="str">
            <v>No Students</v>
          </cell>
          <cell r="Y1602" t="str">
            <v>No Students</v>
          </cell>
          <cell r="Z1602">
            <v>178</v>
          </cell>
          <cell r="AA1602">
            <v>154</v>
          </cell>
          <cell r="AB1602">
            <v>192</v>
          </cell>
          <cell r="AC1602" t="str">
            <v>No Students</v>
          </cell>
          <cell r="AD1602" t="str">
            <v>No Students</v>
          </cell>
          <cell r="AE1602" t="str">
            <v>No Students</v>
          </cell>
          <cell r="AF1602" t="str">
            <v>No Students</v>
          </cell>
          <cell r="AG1602">
            <v>0.5796</v>
          </cell>
        </row>
        <row r="1603">
          <cell r="C1603">
            <v>5335</v>
          </cell>
          <cell r="D1603" t="str">
            <v>Open Door Youth Reengagement Renton</v>
          </cell>
          <cell r="E1603">
            <v>0</v>
          </cell>
          <cell r="F1603">
            <v>0</v>
          </cell>
          <cell r="G1603">
            <v>0</v>
          </cell>
          <cell r="H1603">
            <v>0</v>
          </cell>
          <cell r="I1603">
            <v>0</v>
          </cell>
          <cell r="J1603">
            <v>0</v>
          </cell>
          <cell r="K1603">
            <v>0</v>
          </cell>
          <cell r="L1603">
            <v>0</v>
          </cell>
          <cell r="M1603">
            <v>0</v>
          </cell>
          <cell r="N1603">
            <v>0</v>
          </cell>
          <cell r="O1603">
            <v>0</v>
          </cell>
          <cell r="P1603">
            <v>0</v>
          </cell>
          <cell r="Q1603">
            <v>3</v>
          </cell>
          <cell r="R1603">
            <v>34</v>
          </cell>
          <cell r="S1603" t="str">
            <v>No Students</v>
          </cell>
          <cell r="T1603" t="str">
            <v>No Students</v>
          </cell>
          <cell r="U1603" t="str">
            <v>No Students</v>
          </cell>
          <cell r="V1603" t="str">
            <v>No Students</v>
          </cell>
          <cell r="W1603" t="str">
            <v>No Students</v>
          </cell>
          <cell r="X1603" t="str">
            <v>No Students</v>
          </cell>
          <cell r="Y1603" t="str">
            <v>No Students</v>
          </cell>
          <cell r="Z1603" t="str">
            <v>No Students</v>
          </cell>
          <cell r="AA1603" t="str">
            <v>No Students</v>
          </cell>
          <cell r="AB1603" t="str">
            <v>No Students</v>
          </cell>
          <cell r="AC1603" t="str">
            <v>No Students</v>
          </cell>
          <cell r="AD1603" t="str">
            <v>No Students</v>
          </cell>
          <cell r="AE1603" t="str">
            <v>N&lt;10</v>
          </cell>
          <cell r="AF1603">
            <v>23</v>
          </cell>
          <cell r="AG1603">
            <v>0.70269999999999999</v>
          </cell>
        </row>
        <row r="1604">
          <cell r="C1604">
            <v>1648</v>
          </cell>
          <cell r="D1604" t="str">
            <v>Out Of District Facility</v>
          </cell>
          <cell r="E1604">
            <v>0</v>
          </cell>
          <cell r="F1604">
            <v>0</v>
          </cell>
          <cell r="G1604">
            <v>0</v>
          </cell>
          <cell r="H1604">
            <v>0</v>
          </cell>
          <cell r="I1604">
            <v>0</v>
          </cell>
          <cell r="J1604">
            <v>0</v>
          </cell>
          <cell r="K1604">
            <v>0</v>
          </cell>
          <cell r="L1604">
            <v>4</v>
          </cell>
          <cell r="M1604">
            <v>3</v>
          </cell>
          <cell r="N1604">
            <v>2</v>
          </cell>
          <cell r="O1604">
            <v>0</v>
          </cell>
          <cell r="P1604">
            <v>1</v>
          </cell>
          <cell r="Q1604">
            <v>3</v>
          </cell>
          <cell r="R1604">
            <v>3</v>
          </cell>
          <cell r="S1604" t="str">
            <v>No Students</v>
          </cell>
          <cell r="T1604" t="str">
            <v>No Students</v>
          </cell>
          <cell r="U1604" t="str">
            <v>No Students</v>
          </cell>
          <cell r="V1604" t="str">
            <v>No Students</v>
          </cell>
          <cell r="W1604" t="str">
            <v>No Students</v>
          </cell>
          <cell r="X1604" t="str">
            <v>No Students</v>
          </cell>
          <cell r="Y1604" t="str">
            <v>No Students</v>
          </cell>
          <cell r="Z1604" t="str">
            <v>N&lt;10</v>
          </cell>
          <cell r="AA1604" t="str">
            <v>N&lt;10</v>
          </cell>
          <cell r="AB1604" t="str">
            <v>N&lt;10</v>
          </cell>
          <cell r="AC1604" t="str">
            <v>No Students</v>
          </cell>
          <cell r="AD1604" t="str">
            <v>No Students</v>
          </cell>
          <cell r="AE1604" t="str">
            <v>N&lt;10</v>
          </cell>
          <cell r="AF1604" t="str">
            <v>N&lt;10</v>
          </cell>
          <cell r="AG1604">
            <v>0.5</v>
          </cell>
        </row>
        <row r="1605">
          <cell r="C1605">
            <v>5070</v>
          </cell>
          <cell r="D1605" t="str">
            <v>Renton Academy</v>
          </cell>
          <cell r="E1605">
            <v>0</v>
          </cell>
          <cell r="F1605">
            <v>0</v>
          </cell>
          <cell r="G1605">
            <v>0</v>
          </cell>
          <cell r="H1605">
            <v>0</v>
          </cell>
          <cell r="I1605">
            <v>2</v>
          </cell>
          <cell r="J1605">
            <v>3</v>
          </cell>
          <cell r="K1605">
            <v>0</v>
          </cell>
          <cell r="L1605">
            <v>4</v>
          </cell>
          <cell r="M1605">
            <v>4</v>
          </cell>
          <cell r="N1605">
            <v>2</v>
          </cell>
          <cell r="O1605">
            <v>6</v>
          </cell>
          <cell r="P1605">
            <v>4</v>
          </cell>
          <cell r="Q1605">
            <v>3</v>
          </cell>
          <cell r="R1605">
            <v>1</v>
          </cell>
          <cell r="S1605" t="str">
            <v>No Students</v>
          </cell>
          <cell r="T1605" t="str">
            <v>No Students</v>
          </cell>
          <cell r="U1605" t="str">
            <v>No Students</v>
          </cell>
          <cell r="V1605" t="str">
            <v>No Students</v>
          </cell>
          <cell r="W1605" t="str">
            <v>N&lt;10</v>
          </cell>
          <cell r="X1605" t="str">
            <v>N&lt;10</v>
          </cell>
          <cell r="Y1605" t="str">
            <v>No Students</v>
          </cell>
          <cell r="Z1605" t="str">
            <v>N&lt;10</v>
          </cell>
          <cell r="AA1605" t="str">
            <v>N&lt;10</v>
          </cell>
          <cell r="AB1605" t="str">
            <v>N&lt;10</v>
          </cell>
          <cell r="AC1605" t="str">
            <v>N&lt;10</v>
          </cell>
          <cell r="AD1605" t="str">
            <v>N&lt;10</v>
          </cell>
          <cell r="AE1605" t="str">
            <v>N&lt;10</v>
          </cell>
          <cell r="AF1605" t="str">
            <v>No Students</v>
          </cell>
          <cell r="AG1605">
            <v>0.62070000000000003</v>
          </cell>
        </row>
        <row r="1606">
          <cell r="C1606">
            <v>5638</v>
          </cell>
          <cell r="D1606" t="str">
            <v>Renton Online School</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t="str">
            <v>No Students</v>
          </cell>
          <cell r="T1606" t="str">
            <v>No Students</v>
          </cell>
          <cell r="U1606" t="str">
            <v>No Students</v>
          </cell>
          <cell r="V1606" t="str">
            <v>No Students</v>
          </cell>
          <cell r="W1606" t="str">
            <v>No Students</v>
          </cell>
          <cell r="X1606" t="str">
            <v>No Students</v>
          </cell>
          <cell r="Y1606" t="str">
            <v>No Students</v>
          </cell>
          <cell r="Z1606" t="str">
            <v>No Students</v>
          </cell>
          <cell r="AA1606" t="str">
            <v>No Students</v>
          </cell>
          <cell r="AB1606" t="str">
            <v>No Students</v>
          </cell>
          <cell r="AC1606" t="str">
            <v>No Students</v>
          </cell>
          <cell r="AD1606" t="str">
            <v>No Students</v>
          </cell>
          <cell r="AE1606" t="str">
            <v>No Students</v>
          </cell>
          <cell r="AF1606" t="str">
            <v>No Students</v>
          </cell>
          <cell r="AG1606" t="str">
            <v>No % for 23-24</v>
          </cell>
        </row>
        <row r="1607">
          <cell r="C1607">
            <v>3521</v>
          </cell>
          <cell r="D1607" t="str">
            <v>Renton Park Elementary School</v>
          </cell>
          <cell r="E1607">
            <v>67</v>
          </cell>
          <cell r="F1607">
            <v>0</v>
          </cell>
          <cell r="G1607">
            <v>57</v>
          </cell>
          <cell r="H1607">
            <v>66</v>
          </cell>
          <cell r="I1607">
            <v>60</v>
          </cell>
          <cell r="J1607">
            <v>61</v>
          </cell>
          <cell r="K1607">
            <v>60</v>
          </cell>
          <cell r="L1607">
            <v>0</v>
          </cell>
          <cell r="M1607">
            <v>0</v>
          </cell>
          <cell r="N1607">
            <v>0</v>
          </cell>
          <cell r="O1607">
            <v>0</v>
          </cell>
          <cell r="P1607">
            <v>0</v>
          </cell>
          <cell r="Q1607">
            <v>0</v>
          </cell>
          <cell r="R1607">
            <v>0</v>
          </cell>
          <cell r="S1607">
            <v>39</v>
          </cell>
          <cell r="T1607" t="str">
            <v>No Students</v>
          </cell>
          <cell r="U1607">
            <v>38</v>
          </cell>
          <cell r="V1607">
            <v>46</v>
          </cell>
          <cell r="W1607">
            <v>43</v>
          </cell>
          <cell r="X1607">
            <v>40</v>
          </cell>
          <cell r="Y1607">
            <v>44</v>
          </cell>
          <cell r="Z1607" t="str">
            <v>No Students</v>
          </cell>
          <cell r="AA1607" t="str">
            <v>No Students</v>
          </cell>
          <cell r="AB1607" t="str">
            <v>No Students</v>
          </cell>
          <cell r="AC1607" t="str">
            <v>No Students</v>
          </cell>
          <cell r="AD1607" t="str">
            <v>No Students</v>
          </cell>
          <cell r="AE1607" t="str">
            <v>No Students</v>
          </cell>
          <cell r="AF1607" t="str">
            <v>No Students</v>
          </cell>
          <cell r="AG1607">
            <v>0.67390000000000005</v>
          </cell>
        </row>
        <row r="1608">
          <cell r="C1608">
            <v>2475</v>
          </cell>
          <cell r="D1608" t="str">
            <v>Renton Senior High School</v>
          </cell>
          <cell r="E1608">
            <v>0</v>
          </cell>
          <cell r="F1608">
            <v>0</v>
          </cell>
          <cell r="G1608">
            <v>0</v>
          </cell>
          <cell r="H1608">
            <v>0</v>
          </cell>
          <cell r="I1608">
            <v>0</v>
          </cell>
          <cell r="J1608">
            <v>0</v>
          </cell>
          <cell r="K1608">
            <v>0</v>
          </cell>
          <cell r="L1608">
            <v>0</v>
          </cell>
          <cell r="M1608">
            <v>0</v>
          </cell>
          <cell r="N1608">
            <v>0</v>
          </cell>
          <cell r="O1608">
            <v>343</v>
          </cell>
          <cell r="P1608">
            <v>317</v>
          </cell>
          <cell r="Q1608">
            <v>282</v>
          </cell>
          <cell r="R1608">
            <v>287</v>
          </cell>
          <cell r="S1608" t="str">
            <v>No Students</v>
          </cell>
          <cell r="T1608" t="str">
            <v>No Students</v>
          </cell>
          <cell r="U1608" t="str">
            <v>No Students</v>
          </cell>
          <cell r="V1608" t="str">
            <v>No Students</v>
          </cell>
          <cell r="W1608" t="str">
            <v>No Students</v>
          </cell>
          <cell r="X1608" t="str">
            <v>No Students</v>
          </cell>
          <cell r="Y1608" t="str">
            <v>No Students</v>
          </cell>
          <cell r="Z1608" t="str">
            <v>No Students</v>
          </cell>
          <cell r="AA1608" t="str">
            <v>No Students</v>
          </cell>
          <cell r="AB1608" t="str">
            <v>No Students</v>
          </cell>
          <cell r="AC1608">
            <v>236</v>
          </cell>
          <cell r="AD1608">
            <v>223</v>
          </cell>
          <cell r="AE1608">
            <v>197</v>
          </cell>
          <cell r="AF1608">
            <v>187</v>
          </cell>
          <cell r="AG1608">
            <v>0.68589999999999995</v>
          </cell>
        </row>
        <row r="1609">
          <cell r="C1609">
            <v>5484</v>
          </cell>
          <cell r="D1609" t="str">
            <v>Risdon Middle School</v>
          </cell>
          <cell r="E1609">
            <v>0</v>
          </cell>
          <cell r="F1609">
            <v>0</v>
          </cell>
          <cell r="G1609">
            <v>0</v>
          </cell>
          <cell r="H1609">
            <v>0</v>
          </cell>
          <cell r="I1609">
            <v>0</v>
          </cell>
          <cell r="J1609">
            <v>0</v>
          </cell>
          <cell r="K1609">
            <v>0</v>
          </cell>
          <cell r="L1609">
            <v>247</v>
          </cell>
          <cell r="M1609">
            <v>259</v>
          </cell>
          <cell r="N1609">
            <v>274</v>
          </cell>
          <cell r="O1609">
            <v>0</v>
          </cell>
          <cell r="P1609">
            <v>0</v>
          </cell>
          <cell r="Q1609">
            <v>0</v>
          </cell>
          <cell r="R1609">
            <v>0</v>
          </cell>
          <cell r="S1609" t="str">
            <v>No Students</v>
          </cell>
          <cell r="T1609" t="str">
            <v>No Students</v>
          </cell>
          <cell r="U1609" t="str">
            <v>No Students</v>
          </cell>
          <cell r="V1609" t="str">
            <v>No Students</v>
          </cell>
          <cell r="W1609" t="str">
            <v>No Students</v>
          </cell>
          <cell r="X1609" t="str">
            <v>No Students</v>
          </cell>
          <cell r="Y1609" t="str">
            <v>No Students</v>
          </cell>
          <cell r="Z1609">
            <v>97</v>
          </cell>
          <cell r="AA1609">
            <v>111</v>
          </cell>
          <cell r="AB1609">
            <v>109</v>
          </cell>
          <cell r="AC1609" t="str">
            <v>No Students</v>
          </cell>
          <cell r="AD1609" t="str">
            <v>No Students</v>
          </cell>
          <cell r="AE1609" t="str">
            <v>No Students</v>
          </cell>
          <cell r="AF1609" t="str">
            <v>No Students</v>
          </cell>
          <cell r="AG1609">
            <v>0.40639999999999998</v>
          </cell>
        </row>
        <row r="1610">
          <cell r="C1610">
            <v>5519</v>
          </cell>
          <cell r="D1610" t="str">
            <v>Sartori Elementary School</v>
          </cell>
          <cell r="E1610">
            <v>86</v>
          </cell>
          <cell r="F1610">
            <v>0</v>
          </cell>
          <cell r="G1610">
            <v>88</v>
          </cell>
          <cell r="H1610">
            <v>89</v>
          </cell>
          <cell r="I1610">
            <v>89</v>
          </cell>
          <cell r="J1610">
            <v>89</v>
          </cell>
          <cell r="K1610">
            <v>81</v>
          </cell>
          <cell r="L1610">
            <v>0</v>
          </cell>
          <cell r="M1610">
            <v>0</v>
          </cell>
          <cell r="N1610">
            <v>0</v>
          </cell>
          <cell r="O1610">
            <v>0</v>
          </cell>
          <cell r="P1610">
            <v>0</v>
          </cell>
          <cell r="Q1610">
            <v>0</v>
          </cell>
          <cell r="R1610">
            <v>0</v>
          </cell>
          <cell r="S1610">
            <v>21</v>
          </cell>
          <cell r="T1610" t="str">
            <v>No Students</v>
          </cell>
          <cell r="U1610">
            <v>30</v>
          </cell>
          <cell r="V1610">
            <v>30</v>
          </cell>
          <cell r="W1610">
            <v>29</v>
          </cell>
          <cell r="X1610">
            <v>34</v>
          </cell>
          <cell r="Y1610">
            <v>26</v>
          </cell>
          <cell r="Z1610" t="str">
            <v>No Students</v>
          </cell>
          <cell r="AA1610" t="str">
            <v>No Students</v>
          </cell>
          <cell r="AB1610" t="str">
            <v>No Students</v>
          </cell>
          <cell r="AC1610" t="str">
            <v>No Students</v>
          </cell>
          <cell r="AD1610" t="str">
            <v>No Students</v>
          </cell>
          <cell r="AE1610" t="str">
            <v>No Students</v>
          </cell>
          <cell r="AF1610" t="str">
            <v>No Students</v>
          </cell>
          <cell r="AG1610">
            <v>0.32569999999999999</v>
          </cell>
        </row>
        <row r="1611">
          <cell r="C1611">
            <v>3668</v>
          </cell>
          <cell r="D1611" t="str">
            <v>Sierra Heights Elementary School</v>
          </cell>
          <cell r="E1611">
            <v>52</v>
          </cell>
          <cell r="F1611">
            <v>0</v>
          </cell>
          <cell r="G1611">
            <v>81</v>
          </cell>
          <cell r="H1611">
            <v>68</v>
          </cell>
          <cell r="I1611">
            <v>86</v>
          </cell>
          <cell r="J1611">
            <v>85</v>
          </cell>
          <cell r="K1611">
            <v>62</v>
          </cell>
          <cell r="L1611">
            <v>0</v>
          </cell>
          <cell r="M1611">
            <v>0</v>
          </cell>
          <cell r="N1611">
            <v>0</v>
          </cell>
          <cell r="O1611">
            <v>0</v>
          </cell>
          <cell r="P1611">
            <v>0</v>
          </cell>
          <cell r="Q1611">
            <v>0</v>
          </cell>
          <cell r="R1611">
            <v>0</v>
          </cell>
          <cell r="S1611">
            <v>16</v>
          </cell>
          <cell r="T1611" t="str">
            <v>No Students</v>
          </cell>
          <cell r="U1611">
            <v>35</v>
          </cell>
          <cell r="V1611">
            <v>29</v>
          </cell>
          <cell r="W1611">
            <v>45</v>
          </cell>
          <cell r="X1611">
            <v>40</v>
          </cell>
          <cell r="Y1611">
            <v>34</v>
          </cell>
          <cell r="Z1611" t="str">
            <v>No Students</v>
          </cell>
          <cell r="AA1611" t="str">
            <v>No Students</v>
          </cell>
          <cell r="AB1611" t="str">
            <v>No Students</v>
          </cell>
          <cell r="AC1611" t="str">
            <v>No Students</v>
          </cell>
          <cell r="AD1611" t="str">
            <v>No Students</v>
          </cell>
          <cell r="AE1611" t="str">
            <v>No Students</v>
          </cell>
          <cell r="AF1611" t="str">
            <v>No Students</v>
          </cell>
          <cell r="AG1611">
            <v>0.45850000000000002</v>
          </cell>
        </row>
        <row r="1612">
          <cell r="C1612">
            <v>3740</v>
          </cell>
          <cell r="D1612" t="str">
            <v>Talbot Hill Elementary School</v>
          </cell>
          <cell r="E1612">
            <v>57</v>
          </cell>
          <cell r="F1612">
            <v>0</v>
          </cell>
          <cell r="G1612">
            <v>57</v>
          </cell>
          <cell r="H1612">
            <v>52</v>
          </cell>
          <cell r="I1612">
            <v>67</v>
          </cell>
          <cell r="J1612">
            <v>80</v>
          </cell>
          <cell r="K1612">
            <v>76</v>
          </cell>
          <cell r="L1612">
            <v>0</v>
          </cell>
          <cell r="M1612">
            <v>0</v>
          </cell>
          <cell r="N1612">
            <v>0</v>
          </cell>
          <cell r="O1612">
            <v>0</v>
          </cell>
          <cell r="P1612">
            <v>0</v>
          </cell>
          <cell r="Q1612">
            <v>0</v>
          </cell>
          <cell r="R1612">
            <v>0</v>
          </cell>
          <cell r="S1612">
            <v>25</v>
          </cell>
          <cell r="T1612" t="str">
            <v>No Students</v>
          </cell>
          <cell r="U1612">
            <v>31</v>
          </cell>
          <cell r="V1612">
            <v>25</v>
          </cell>
          <cell r="W1612">
            <v>33</v>
          </cell>
          <cell r="X1612">
            <v>35</v>
          </cell>
          <cell r="Y1612">
            <v>39</v>
          </cell>
          <cell r="Z1612" t="str">
            <v>No Students</v>
          </cell>
          <cell r="AA1612" t="str">
            <v>No Students</v>
          </cell>
          <cell r="AB1612" t="str">
            <v>No Students</v>
          </cell>
          <cell r="AC1612" t="str">
            <v>No Students</v>
          </cell>
          <cell r="AD1612" t="str">
            <v>No Students</v>
          </cell>
          <cell r="AE1612" t="str">
            <v>No Students</v>
          </cell>
          <cell r="AF1612" t="str">
            <v>No Students</v>
          </cell>
          <cell r="AG1612">
            <v>0.48330000000000001</v>
          </cell>
        </row>
        <row r="1613">
          <cell r="C1613">
            <v>5282</v>
          </cell>
          <cell r="D1613" t="str">
            <v>Talley High School</v>
          </cell>
          <cell r="E1613">
            <v>0</v>
          </cell>
          <cell r="F1613">
            <v>0</v>
          </cell>
          <cell r="G1613">
            <v>0</v>
          </cell>
          <cell r="H1613">
            <v>0</v>
          </cell>
          <cell r="I1613">
            <v>0</v>
          </cell>
          <cell r="J1613">
            <v>0</v>
          </cell>
          <cell r="K1613">
            <v>0</v>
          </cell>
          <cell r="L1613">
            <v>0</v>
          </cell>
          <cell r="M1613">
            <v>10</v>
          </cell>
          <cell r="N1613">
            <v>9</v>
          </cell>
          <cell r="O1613">
            <v>16</v>
          </cell>
          <cell r="P1613">
            <v>45</v>
          </cell>
          <cell r="Q1613">
            <v>57</v>
          </cell>
          <cell r="R1613">
            <v>140</v>
          </cell>
          <cell r="S1613" t="str">
            <v>No Students</v>
          </cell>
          <cell r="T1613" t="str">
            <v>No Students</v>
          </cell>
          <cell r="U1613" t="str">
            <v>No Students</v>
          </cell>
          <cell r="V1613" t="str">
            <v>No Students</v>
          </cell>
          <cell r="W1613" t="str">
            <v>No Students</v>
          </cell>
          <cell r="X1613" t="str">
            <v>No Students</v>
          </cell>
          <cell r="Y1613" t="str">
            <v>No Students</v>
          </cell>
          <cell r="Z1613" t="str">
            <v>No Students</v>
          </cell>
          <cell r="AA1613" t="str">
            <v>N&lt;10</v>
          </cell>
          <cell r="AB1613" t="str">
            <v>N&lt;10</v>
          </cell>
          <cell r="AC1613">
            <v>11</v>
          </cell>
          <cell r="AD1613">
            <v>31</v>
          </cell>
          <cell r="AE1613">
            <v>45</v>
          </cell>
          <cell r="AF1613">
            <v>94</v>
          </cell>
          <cell r="AG1613">
            <v>0.70040000000000002</v>
          </cell>
        </row>
        <row r="1614">
          <cell r="C1614">
            <v>3702</v>
          </cell>
          <cell r="D1614" t="str">
            <v>Tiffany Park Elementary School</v>
          </cell>
          <cell r="E1614">
            <v>56</v>
          </cell>
          <cell r="F1614">
            <v>0</v>
          </cell>
          <cell r="G1614">
            <v>61</v>
          </cell>
          <cell r="H1614">
            <v>62</v>
          </cell>
          <cell r="I1614">
            <v>72</v>
          </cell>
          <cell r="J1614">
            <v>67</v>
          </cell>
          <cell r="K1614">
            <v>66</v>
          </cell>
          <cell r="L1614">
            <v>0</v>
          </cell>
          <cell r="M1614">
            <v>0</v>
          </cell>
          <cell r="N1614">
            <v>0</v>
          </cell>
          <cell r="O1614">
            <v>0</v>
          </cell>
          <cell r="P1614">
            <v>0</v>
          </cell>
          <cell r="Q1614">
            <v>0</v>
          </cell>
          <cell r="R1614">
            <v>0</v>
          </cell>
          <cell r="S1614">
            <v>25</v>
          </cell>
          <cell r="T1614" t="str">
            <v>No Students</v>
          </cell>
          <cell r="U1614">
            <v>28</v>
          </cell>
          <cell r="V1614">
            <v>40</v>
          </cell>
          <cell r="W1614">
            <v>42</v>
          </cell>
          <cell r="X1614">
            <v>41</v>
          </cell>
          <cell r="Y1614">
            <v>35</v>
          </cell>
          <cell r="Z1614" t="str">
            <v>No Students</v>
          </cell>
          <cell r="AA1614" t="str">
            <v>No Students</v>
          </cell>
          <cell r="AB1614" t="str">
            <v>No Students</v>
          </cell>
          <cell r="AC1614" t="str">
            <v>No Students</v>
          </cell>
          <cell r="AD1614" t="str">
            <v>No Students</v>
          </cell>
          <cell r="AE1614" t="str">
            <v>No Students</v>
          </cell>
          <cell r="AF1614" t="str">
            <v>No Students</v>
          </cell>
          <cell r="AG1614">
            <v>0.54949999999999999</v>
          </cell>
        </row>
        <row r="1615">
          <cell r="C1615">
            <v>2789</v>
          </cell>
          <cell r="D1615" t="str">
            <v>Republic Elementary School</v>
          </cell>
          <cell r="E1615">
            <v>24</v>
          </cell>
          <cell r="F1615">
            <v>0</v>
          </cell>
          <cell r="G1615">
            <v>24</v>
          </cell>
          <cell r="H1615">
            <v>22</v>
          </cell>
          <cell r="I1615">
            <v>24</v>
          </cell>
          <cell r="J1615">
            <v>18</v>
          </cell>
          <cell r="K1615">
            <v>31</v>
          </cell>
          <cell r="L1615">
            <v>27</v>
          </cell>
          <cell r="M1615">
            <v>0</v>
          </cell>
          <cell r="N1615">
            <v>0</v>
          </cell>
          <cell r="O1615">
            <v>0</v>
          </cell>
          <cell r="P1615">
            <v>0</v>
          </cell>
          <cell r="Q1615">
            <v>0</v>
          </cell>
          <cell r="R1615">
            <v>0</v>
          </cell>
          <cell r="S1615">
            <v>16</v>
          </cell>
          <cell r="T1615" t="str">
            <v>No Students</v>
          </cell>
          <cell r="U1615">
            <v>19</v>
          </cell>
          <cell r="V1615">
            <v>18</v>
          </cell>
          <cell r="W1615">
            <v>16</v>
          </cell>
          <cell r="X1615">
            <v>10</v>
          </cell>
          <cell r="Y1615">
            <v>19</v>
          </cell>
          <cell r="Z1615">
            <v>21</v>
          </cell>
          <cell r="AA1615" t="str">
            <v>No Students</v>
          </cell>
          <cell r="AB1615" t="str">
            <v>No Students</v>
          </cell>
          <cell r="AC1615" t="str">
            <v>No Students</v>
          </cell>
          <cell r="AD1615" t="str">
            <v>No Students</v>
          </cell>
          <cell r="AE1615" t="str">
            <v>No Students</v>
          </cell>
          <cell r="AF1615" t="str">
            <v>No Students</v>
          </cell>
          <cell r="AG1615">
            <v>0.7</v>
          </cell>
        </row>
        <row r="1616">
          <cell r="C1616">
            <v>3559</v>
          </cell>
          <cell r="D1616" t="str">
            <v>Republic Junior High</v>
          </cell>
          <cell r="E1616">
            <v>0</v>
          </cell>
          <cell r="F1616">
            <v>0</v>
          </cell>
          <cell r="G1616">
            <v>0</v>
          </cell>
          <cell r="H1616">
            <v>0</v>
          </cell>
          <cell r="I1616">
            <v>0</v>
          </cell>
          <cell r="J1616">
            <v>0</v>
          </cell>
          <cell r="K1616">
            <v>0</v>
          </cell>
          <cell r="L1616">
            <v>0</v>
          </cell>
          <cell r="M1616">
            <v>32</v>
          </cell>
          <cell r="N1616">
            <v>23</v>
          </cell>
          <cell r="O1616">
            <v>0</v>
          </cell>
          <cell r="P1616">
            <v>0</v>
          </cell>
          <cell r="Q1616">
            <v>0</v>
          </cell>
          <cell r="R1616">
            <v>0</v>
          </cell>
          <cell r="S1616" t="str">
            <v>No Students</v>
          </cell>
          <cell r="T1616" t="str">
            <v>No Students</v>
          </cell>
          <cell r="U1616" t="str">
            <v>No Students</v>
          </cell>
          <cell r="V1616" t="str">
            <v>No Students</v>
          </cell>
          <cell r="W1616" t="str">
            <v>No Students</v>
          </cell>
          <cell r="X1616" t="str">
            <v>No Students</v>
          </cell>
          <cell r="Y1616" t="str">
            <v>No Students</v>
          </cell>
          <cell r="Z1616" t="str">
            <v>No Students</v>
          </cell>
          <cell r="AA1616">
            <v>21</v>
          </cell>
          <cell r="AB1616">
            <v>16</v>
          </cell>
          <cell r="AC1616" t="str">
            <v>No Students</v>
          </cell>
          <cell r="AD1616" t="str">
            <v>No Students</v>
          </cell>
          <cell r="AE1616" t="str">
            <v>No Students</v>
          </cell>
          <cell r="AF1616" t="str">
            <v>No Students</v>
          </cell>
          <cell r="AG1616">
            <v>0.67269999999999996</v>
          </cell>
        </row>
        <row r="1617">
          <cell r="C1617">
            <v>1898</v>
          </cell>
          <cell r="D1617" t="str">
            <v>Republic Parent Partner</v>
          </cell>
          <cell r="E1617">
            <v>4</v>
          </cell>
          <cell r="F1617">
            <v>0</v>
          </cell>
          <cell r="G1617">
            <v>2</v>
          </cell>
          <cell r="H1617">
            <v>7</v>
          </cell>
          <cell r="I1617">
            <v>2</v>
          </cell>
          <cell r="J1617">
            <v>4</v>
          </cell>
          <cell r="K1617">
            <v>0</v>
          </cell>
          <cell r="L1617">
            <v>6</v>
          </cell>
          <cell r="M1617">
            <v>2</v>
          </cell>
          <cell r="N1617">
            <v>4</v>
          </cell>
          <cell r="O1617">
            <v>4</v>
          </cell>
          <cell r="P1617">
            <v>1</v>
          </cell>
          <cell r="Q1617">
            <v>6</v>
          </cell>
          <cell r="R1617">
            <v>3</v>
          </cell>
          <cell r="S1617" t="str">
            <v>No Students</v>
          </cell>
          <cell r="T1617" t="str">
            <v>No Students</v>
          </cell>
          <cell r="U1617" t="str">
            <v>No Students</v>
          </cell>
          <cell r="V1617" t="str">
            <v>N&lt;10</v>
          </cell>
          <cell r="W1617" t="str">
            <v>No Students</v>
          </cell>
          <cell r="X1617" t="str">
            <v>No Students</v>
          </cell>
          <cell r="Y1617" t="str">
            <v>No Students</v>
          </cell>
          <cell r="Z1617" t="str">
            <v>N&lt;10</v>
          </cell>
          <cell r="AA1617" t="str">
            <v>No Students</v>
          </cell>
          <cell r="AB1617" t="str">
            <v>N&lt;10</v>
          </cell>
          <cell r="AC1617" t="str">
            <v>No Students</v>
          </cell>
          <cell r="AD1617" t="str">
            <v>No Students</v>
          </cell>
          <cell r="AE1617" t="str">
            <v>N&lt;10</v>
          </cell>
          <cell r="AF1617" t="str">
            <v>N&lt;10</v>
          </cell>
          <cell r="AG1617">
            <v>0.15559999999999999</v>
          </cell>
        </row>
        <row r="1618">
          <cell r="C1618">
            <v>3579</v>
          </cell>
          <cell r="D1618" t="str">
            <v>Republic Senior High School</v>
          </cell>
          <cell r="E1618">
            <v>0</v>
          </cell>
          <cell r="F1618">
            <v>0</v>
          </cell>
          <cell r="G1618">
            <v>0</v>
          </cell>
          <cell r="H1618">
            <v>0</v>
          </cell>
          <cell r="I1618">
            <v>0</v>
          </cell>
          <cell r="J1618">
            <v>0</v>
          </cell>
          <cell r="K1618">
            <v>0</v>
          </cell>
          <cell r="L1618">
            <v>0</v>
          </cell>
          <cell r="M1618">
            <v>0</v>
          </cell>
          <cell r="N1618">
            <v>0</v>
          </cell>
          <cell r="O1618">
            <v>22</v>
          </cell>
          <cell r="P1618">
            <v>28</v>
          </cell>
          <cell r="Q1618">
            <v>26</v>
          </cell>
          <cell r="R1618">
            <v>28</v>
          </cell>
          <cell r="S1618" t="str">
            <v>No Students</v>
          </cell>
          <cell r="T1618" t="str">
            <v>No Students</v>
          </cell>
          <cell r="U1618" t="str">
            <v>No Students</v>
          </cell>
          <cell r="V1618" t="str">
            <v>No Students</v>
          </cell>
          <cell r="W1618" t="str">
            <v>No Students</v>
          </cell>
          <cell r="X1618" t="str">
            <v>No Students</v>
          </cell>
          <cell r="Y1618" t="str">
            <v>No Students</v>
          </cell>
          <cell r="Z1618" t="str">
            <v>No Students</v>
          </cell>
          <cell r="AA1618" t="str">
            <v>No Students</v>
          </cell>
          <cell r="AB1618" t="str">
            <v>No Students</v>
          </cell>
          <cell r="AC1618">
            <v>14</v>
          </cell>
          <cell r="AD1618">
            <v>20</v>
          </cell>
          <cell r="AE1618">
            <v>14</v>
          </cell>
          <cell r="AF1618">
            <v>18</v>
          </cell>
          <cell r="AG1618">
            <v>0.63460000000000005</v>
          </cell>
        </row>
        <row r="1619">
          <cell r="C1619">
            <v>4060</v>
          </cell>
          <cell r="D1619" t="str">
            <v>Badger Mountain Elementary</v>
          </cell>
          <cell r="E1619">
            <v>99</v>
          </cell>
          <cell r="F1619">
            <v>0</v>
          </cell>
          <cell r="G1619">
            <v>102</v>
          </cell>
          <cell r="H1619">
            <v>100</v>
          </cell>
          <cell r="I1619">
            <v>78</v>
          </cell>
          <cell r="J1619">
            <v>97</v>
          </cell>
          <cell r="K1619">
            <v>94</v>
          </cell>
          <cell r="L1619">
            <v>0</v>
          </cell>
          <cell r="M1619">
            <v>0</v>
          </cell>
          <cell r="N1619">
            <v>0</v>
          </cell>
          <cell r="O1619">
            <v>0</v>
          </cell>
          <cell r="P1619">
            <v>0</v>
          </cell>
          <cell r="Q1619">
            <v>0</v>
          </cell>
          <cell r="R1619">
            <v>0</v>
          </cell>
          <cell r="S1619">
            <v>37</v>
          </cell>
          <cell r="T1619" t="str">
            <v>No Students</v>
          </cell>
          <cell r="U1619">
            <v>36</v>
          </cell>
          <cell r="V1619">
            <v>29</v>
          </cell>
          <cell r="W1619">
            <v>32</v>
          </cell>
          <cell r="X1619">
            <v>43</v>
          </cell>
          <cell r="Y1619">
            <v>30</v>
          </cell>
          <cell r="Z1619" t="str">
            <v>No Students</v>
          </cell>
          <cell r="AA1619" t="str">
            <v>No Students</v>
          </cell>
          <cell r="AB1619" t="str">
            <v>No Students</v>
          </cell>
          <cell r="AC1619" t="str">
            <v>No Students</v>
          </cell>
          <cell r="AD1619" t="str">
            <v>No Students</v>
          </cell>
          <cell r="AE1619" t="str">
            <v>No Students</v>
          </cell>
          <cell r="AF1619" t="str">
            <v>No Students</v>
          </cell>
          <cell r="AG1619">
            <v>0.36320000000000002</v>
          </cell>
        </row>
        <row r="1620">
          <cell r="C1620">
            <v>2721</v>
          </cell>
          <cell r="D1620" t="str">
            <v>Carmichael Middle School</v>
          </cell>
          <cell r="E1620">
            <v>0</v>
          </cell>
          <cell r="F1620">
            <v>0</v>
          </cell>
          <cell r="G1620">
            <v>0</v>
          </cell>
          <cell r="H1620">
            <v>0</v>
          </cell>
          <cell r="I1620">
            <v>0</v>
          </cell>
          <cell r="J1620">
            <v>0</v>
          </cell>
          <cell r="K1620">
            <v>0</v>
          </cell>
          <cell r="L1620">
            <v>280</v>
          </cell>
          <cell r="M1620">
            <v>270</v>
          </cell>
          <cell r="N1620">
            <v>259</v>
          </cell>
          <cell r="O1620">
            <v>0</v>
          </cell>
          <cell r="P1620">
            <v>0</v>
          </cell>
          <cell r="Q1620">
            <v>0</v>
          </cell>
          <cell r="R1620">
            <v>0</v>
          </cell>
          <cell r="S1620" t="str">
            <v>No Students</v>
          </cell>
          <cell r="T1620" t="str">
            <v>No Students</v>
          </cell>
          <cell r="U1620" t="str">
            <v>No Students</v>
          </cell>
          <cell r="V1620" t="str">
            <v>No Students</v>
          </cell>
          <cell r="W1620" t="str">
            <v>No Students</v>
          </cell>
          <cell r="X1620" t="str">
            <v>No Students</v>
          </cell>
          <cell r="Y1620" t="str">
            <v>No Students</v>
          </cell>
          <cell r="Z1620">
            <v>178</v>
          </cell>
          <cell r="AA1620">
            <v>148</v>
          </cell>
          <cell r="AB1620">
            <v>115</v>
          </cell>
          <cell r="AC1620" t="str">
            <v>No Students</v>
          </cell>
          <cell r="AD1620" t="str">
            <v>No Students</v>
          </cell>
          <cell r="AE1620" t="str">
            <v>No Students</v>
          </cell>
          <cell r="AF1620" t="str">
            <v>No Students</v>
          </cell>
          <cell r="AG1620">
            <v>0.54510000000000003</v>
          </cell>
        </row>
        <row r="1621">
          <cell r="C1621">
            <v>2785</v>
          </cell>
          <cell r="D1621" t="str">
            <v>Chief Joseph Middle School</v>
          </cell>
          <cell r="E1621">
            <v>0</v>
          </cell>
          <cell r="F1621">
            <v>0</v>
          </cell>
          <cell r="G1621">
            <v>0</v>
          </cell>
          <cell r="H1621">
            <v>0</v>
          </cell>
          <cell r="I1621">
            <v>0</v>
          </cell>
          <cell r="J1621">
            <v>0</v>
          </cell>
          <cell r="K1621">
            <v>0</v>
          </cell>
          <cell r="L1621">
            <v>239</v>
          </cell>
          <cell r="M1621">
            <v>220</v>
          </cell>
          <cell r="N1621">
            <v>238</v>
          </cell>
          <cell r="O1621">
            <v>0</v>
          </cell>
          <cell r="P1621">
            <v>0</v>
          </cell>
          <cell r="Q1621">
            <v>0</v>
          </cell>
          <cell r="R1621">
            <v>0</v>
          </cell>
          <cell r="S1621" t="str">
            <v>No Students</v>
          </cell>
          <cell r="T1621" t="str">
            <v>No Students</v>
          </cell>
          <cell r="U1621" t="str">
            <v>No Students</v>
          </cell>
          <cell r="V1621" t="str">
            <v>No Students</v>
          </cell>
          <cell r="W1621" t="str">
            <v>No Students</v>
          </cell>
          <cell r="X1621" t="str">
            <v>No Students</v>
          </cell>
          <cell r="Y1621" t="str">
            <v>No Students</v>
          </cell>
          <cell r="Z1621">
            <v>203</v>
          </cell>
          <cell r="AA1621">
            <v>137</v>
          </cell>
          <cell r="AB1621">
            <v>126</v>
          </cell>
          <cell r="AC1621" t="str">
            <v>No Students</v>
          </cell>
          <cell r="AD1621" t="str">
            <v>No Students</v>
          </cell>
          <cell r="AE1621" t="str">
            <v>No Students</v>
          </cell>
          <cell r="AF1621" t="str">
            <v>No Students</v>
          </cell>
          <cell r="AG1621">
            <v>0.66859999999999997</v>
          </cell>
        </row>
        <row r="1622">
          <cell r="C1622">
            <v>5732</v>
          </cell>
          <cell r="D1622" t="str">
            <v>Desert Sky Elementary</v>
          </cell>
          <cell r="E1622">
            <v>64</v>
          </cell>
          <cell r="F1622">
            <v>0</v>
          </cell>
          <cell r="G1622">
            <v>70</v>
          </cell>
          <cell r="H1622">
            <v>67</v>
          </cell>
          <cell r="I1622">
            <v>75</v>
          </cell>
          <cell r="J1622">
            <v>53</v>
          </cell>
          <cell r="K1622">
            <v>79</v>
          </cell>
          <cell r="L1622">
            <v>0</v>
          </cell>
          <cell r="M1622">
            <v>0</v>
          </cell>
          <cell r="N1622">
            <v>0</v>
          </cell>
          <cell r="O1622">
            <v>0</v>
          </cell>
          <cell r="P1622">
            <v>0</v>
          </cell>
          <cell r="Q1622">
            <v>0</v>
          </cell>
          <cell r="R1622">
            <v>0</v>
          </cell>
          <cell r="S1622">
            <v>17</v>
          </cell>
          <cell r="T1622" t="str">
            <v>No Students</v>
          </cell>
          <cell r="U1622" t="str">
            <v>N&lt;10</v>
          </cell>
          <cell r="V1622">
            <v>12</v>
          </cell>
          <cell r="W1622">
            <v>12</v>
          </cell>
          <cell r="X1622">
            <v>10</v>
          </cell>
          <cell r="Y1622">
            <v>12</v>
          </cell>
          <cell r="Z1622" t="str">
            <v>No Students</v>
          </cell>
          <cell r="AA1622" t="str">
            <v>No Students</v>
          </cell>
          <cell r="AB1622" t="str">
            <v>No Students</v>
          </cell>
          <cell r="AC1622" t="str">
            <v>No Students</v>
          </cell>
          <cell r="AD1622" t="str">
            <v>No Students</v>
          </cell>
          <cell r="AE1622" t="str">
            <v>No Students</v>
          </cell>
          <cell r="AF1622" t="str">
            <v>No Students</v>
          </cell>
          <cell r="AG1622">
            <v>0.1716</v>
          </cell>
        </row>
        <row r="1623">
          <cell r="C1623">
            <v>3926</v>
          </cell>
          <cell r="D1623" t="str">
            <v>Enterprise Middle School</v>
          </cell>
          <cell r="E1623">
            <v>0</v>
          </cell>
          <cell r="F1623">
            <v>0</v>
          </cell>
          <cell r="G1623">
            <v>0</v>
          </cell>
          <cell r="H1623">
            <v>0</v>
          </cell>
          <cell r="I1623">
            <v>0</v>
          </cell>
          <cell r="J1623">
            <v>0</v>
          </cell>
          <cell r="K1623">
            <v>0</v>
          </cell>
          <cell r="L1623">
            <v>243</v>
          </cell>
          <cell r="M1623">
            <v>203</v>
          </cell>
          <cell r="N1623">
            <v>248</v>
          </cell>
          <cell r="O1623">
            <v>0</v>
          </cell>
          <cell r="P1623">
            <v>0</v>
          </cell>
          <cell r="Q1623">
            <v>0</v>
          </cell>
          <cell r="R1623">
            <v>0</v>
          </cell>
          <cell r="S1623" t="str">
            <v>No Students</v>
          </cell>
          <cell r="T1623" t="str">
            <v>No Students</v>
          </cell>
          <cell r="U1623" t="str">
            <v>No Students</v>
          </cell>
          <cell r="V1623" t="str">
            <v>No Students</v>
          </cell>
          <cell r="W1623" t="str">
            <v>No Students</v>
          </cell>
          <cell r="X1623" t="str">
            <v>No Students</v>
          </cell>
          <cell r="Y1623" t="str">
            <v>No Students</v>
          </cell>
          <cell r="Z1623">
            <v>103</v>
          </cell>
          <cell r="AA1623">
            <v>66</v>
          </cell>
          <cell r="AB1623">
            <v>75</v>
          </cell>
          <cell r="AC1623" t="str">
            <v>No Students</v>
          </cell>
          <cell r="AD1623" t="str">
            <v>No Students</v>
          </cell>
          <cell r="AE1623" t="str">
            <v>No Students</v>
          </cell>
          <cell r="AF1623" t="str">
            <v>No Students</v>
          </cell>
          <cell r="AG1623">
            <v>0.35160000000000002</v>
          </cell>
        </row>
        <row r="1624">
          <cell r="C1624">
            <v>3833</v>
          </cell>
          <cell r="D1624" t="str">
            <v>Hanford High School</v>
          </cell>
          <cell r="E1624">
            <v>0</v>
          </cell>
          <cell r="F1624">
            <v>0</v>
          </cell>
          <cell r="G1624">
            <v>0</v>
          </cell>
          <cell r="H1624">
            <v>0</v>
          </cell>
          <cell r="I1624">
            <v>0</v>
          </cell>
          <cell r="J1624">
            <v>0</v>
          </cell>
          <cell r="K1624">
            <v>0</v>
          </cell>
          <cell r="L1624">
            <v>0</v>
          </cell>
          <cell r="M1624">
            <v>0</v>
          </cell>
          <cell r="N1624">
            <v>0</v>
          </cell>
          <cell r="O1624">
            <v>465</v>
          </cell>
          <cell r="P1624">
            <v>507</v>
          </cell>
          <cell r="Q1624">
            <v>481</v>
          </cell>
          <cell r="R1624">
            <v>402</v>
          </cell>
          <cell r="S1624" t="str">
            <v>No Students</v>
          </cell>
          <cell r="T1624" t="str">
            <v>No Students</v>
          </cell>
          <cell r="U1624" t="str">
            <v>No Students</v>
          </cell>
          <cell r="V1624" t="str">
            <v>No Students</v>
          </cell>
          <cell r="W1624" t="str">
            <v>No Students</v>
          </cell>
          <cell r="X1624" t="str">
            <v>No Students</v>
          </cell>
          <cell r="Y1624" t="str">
            <v>No Students</v>
          </cell>
          <cell r="Z1624" t="str">
            <v>No Students</v>
          </cell>
          <cell r="AA1624" t="str">
            <v>No Students</v>
          </cell>
          <cell r="AB1624" t="str">
            <v>No Students</v>
          </cell>
          <cell r="AC1624">
            <v>167</v>
          </cell>
          <cell r="AD1624">
            <v>189</v>
          </cell>
          <cell r="AE1624">
            <v>145</v>
          </cell>
          <cell r="AF1624">
            <v>123</v>
          </cell>
          <cell r="AG1624">
            <v>0.33639999999999998</v>
          </cell>
        </row>
        <row r="1625">
          <cell r="C1625">
            <v>2786</v>
          </cell>
          <cell r="D1625" t="str">
            <v>Jason Lee Elementary School</v>
          </cell>
          <cell r="E1625">
            <v>86</v>
          </cell>
          <cell r="F1625">
            <v>0</v>
          </cell>
          <cell r="G1625">
            <v>93</v>
          </cell>
          <cell r="H1625">
            <v>80</v>
          </cell>
          <cell r="I1625">
            <v>92</v>
          </cell>
          <cell r="J1625">
            <v>68</v>
          </cell>
          <cell r="K1625">
            <v>86</v>
          </cell>
          <cell r="L1625">
            <v>0</v>
          </cell>
          <cell r="M1625">
            <v>0</v>
          </cell>
          <cell r="N1625">
            <v>0</v>
          </cell>
          <cell r="O1625">
            <v>0</v>
          </cell>
          <cell r="P1625">
            <v>0</v>
          </cell>
          <cell r="Q1625">
            <v>0</v>
          </cell>
          <cell r="R1625">
            <v>0</v>
          </cell>
          <cell r="S1625">
            <v>46</v>
          </cell>
          <cell r="T1625" t="str">
            <v>No Students</v>
          </cell>
          <cell r="U1625">
            <v>50</v>
          </cell>
          <cell r="V1625">
            <v>47</v>
          </cell>
          <cell r="W1625">
            <v>54</v>
          </cell>
          <cell r="X1625">
            <v>39</v>
          </cell>
          <cell r="Y1625">
            <v>51</v>
          </cell>
          <cell r="Z1625" t="str">
            <v>No Students</v>
          </cell>
          <cell r="AA1625" t="str">
            <v>No Students</v>
          </cell>
          <cell r="AB1625" t="str">
            <v>No Students</v>
          </cell>
          <cell r="AC1625" t="str">
            <v>No Students</v>
          </cell>
          <cell r="AD1625" t="str">
            <v>No Students</v>
          </cell>
          <cell r="AE1625" t="str">
            <v>No Students</v>
          </cell>
          <cell r="AF1625" t="str">
            <v>No Students</v>
          </cell>
          <cell r="AG1625">
            <v>0.56830000000000003</v>
          </cell>
        </row>
        <row r="1626">
          <cell r="C1626">
            <v>2642</v>
          </cell>
          <cell r="D1626" t="str">
            <v>Jefferson Elementary</v>
          </cell>
          <cell r="E1626">
            <v>71</v>
          </cell>
          <cell r="F1626">
            <v>0</v>
          </cell>
          <cell r="G1626">
            <v>75</v>
          </cell>
          <cell r="H1626">
            <v>61</v>
          </cell>
          <cell r="I1626">
            <v>68</v>
          </cell>
          <cell r="J1626">
            <v>70</v>
          </cell>
          <cell r="K1626">
            <v>68</v>
          </cell>
          <cell r="L1626">
            <v>0</v>
          </cell>
          <cell r="M1626">
            <v>0</v>
          </cell>
          <cell r="N1626">
            <v>0</v>
          </cell>
          <cell r="O1626">
            <v>0</v>
          </cell>
          <cell r="P1626">
            <v>0</v>
          </cell>
          <cell r="Q1626">
            <v>0</v>
          </cell>
          <cell r="R1626">
            <v>0</v>
          </cell>
          <cell r="S1626">
            <v>47</v>
          </cell>
          <cell r="T1626" t="str">
            <v>No Students</v>
          </cell>
          <cell r="U1626">
            <v>47</v>
          </cell>
          <cell r="V1626">
            <v>44</v>
          </cell>
          <cell r="W1626">
            <v>49</v>
          </cell>
          <cell r="X1626">
            <v>45</v>
          </cell>
          <cell r="Y1626">
            <v>42</v>
          </cell>
          <cell r="Z1626" t="str">
            <v>No Students</v>
          </cell>
          <cell r="AA1626" t="str">
            <v>No Students</v>
          </cell>
          <cell r="AB1626" t="str">
            <v>No Students</v>
          </cell>
          <cell r="AC1626" t="str">
            <v>No Students</v>
          </cell>
          <cell r="AD1626" t="str">
            <v>No Students</v>
          </cell>
          <cell r="AE1626" t="str">
            <v>No Students</v>
          </cell>
          <cell r="AF1626" t="str">
            <v>No Students</v>
          </cell>
          <cell r="AG1626">
            <v>0.66339999999999999</v>
          </cell>
        </row>
        <row r="1627">
          <cell r="C1627">
            <v>5493</v>
          </cell>
          <cell r="D1627" t="str">
            <v>Leona Libby Middle School</v>
          </cell>
          <cell r="E1627">
            <v>0</v>
          </cell>
          <cell r="F1627">
            <v>0</v>
          </cell>
          <cell r="G1627">
            <v>0</v>
          </cell>
          <cell r="H1627">
            <v>0</v>
          </cell>
          <cell r="I1627">
            <v>0</v>
          </cell>
          <cell r="J1627">
            <v>0</v>
          </cell>
          <cell r="K1627">
            <v>0</v>
          </cell>
          <cell r="L1627">
            <v>258</v>
          </cell>
          <cell r="M1627">
            <v>287</v>
          </cell>
          <cell r="N1627">
            <v>254</v>
          </cell>
          <cell r="O1627">
            <v>0</v>
          </cell>
          <cell r="P1627">
            <v>0</v>
          </cell>
          <cell r="Q1627">
            <v>0</v>
          </cell>
          <cell r="R1627">
            <v>0</v>
          </cell>
          <cell r="S1627" t="str">
            <v>No Students</v>
          </cell>
          <cell r="T1627" t="str">
            <v>No Students</v>
          </cell>
          <cell r="U1627" t="str">
            <v>No Students</v>
          </cell>
          <cell r="V1627" t="str">
            <v>No Students</v>
          </cell>
          <cell r="W1627" t="str">
            <v>No Students</v>
          </cell>
          <cell r="X1627" t="str">
            <v>No Students</v>
          </cell>
          <cell r="Y1627" t="str">
            <v>No Students</v>
          </cell>
          <cell r="Z1627">
            <v>56</v>
          </cell>
          <cell r="AA1627">
            <v>58</v>
          </cell>
          <cell r="AB1627">
            <v>50</v>
          </cell>
          <cell r="AC1627" t="str">
            <v>No Students</v>
          </cell>
          <cell r="AD1627" t="str">
            <v>No Students</v>
          </cell>
          <cell r="AE1627" t="str">
            <v>No Students</v>
          </cell>
          <cell r="AF1627" t="str">
            <v>No Students</v>
          </cell>
          <cell r="AG1627">
            <v>0.20530000000000001</v>
          </cell>
        </row>
        <row r="1628">
          <cell r="C1628">
            <v>2657</v>
          </cell>
          <cell r="D1628" t="str">
            <v>Lewis &amp; Clark Elementary School</v>
          </cell>
          <cell r="E1628">
            <v>58</v>
          </cell>
          <cell r="F1628">
            <v>0</v>
          </cell>
          <cell r="G1628">
            <v>76</v>
          </cell>
          <cell r="H1628">
            <v>68</v>
          </cell>
          <cell r="I1628">
            <v>95</v>
          </cell>
          <cell r="J1628">
            <v>94</v>
          </cell>
          <cell r="K1628">
            <v>96</v>
          </cell>
          <cell r="L1628">
            <v>0</v>
          </cell>
          <cell r="M1628">
            <v>0</v>
          </cell>
          <cell r="N1628">
            <v>0</v>
          </cell>
          <cell r="O1628">
            <v>0</v>
          </cell>
          <cell r="P1628">
            <v>0</v>
          </cell>
          <cell r="Q1628">
            <v>0</v>
          </cell>
          <cell r="R1628">
            <v>0</v>
          </cell>
          <cell r="S1628">
            <v>33</v>
          </cell>
          <cell r="T1628" t="str">
            <v>No Students</v>
          </cell>
          <cell r="U1628">
            <v>55</v>
          </cell>
          <cell r="V1628">
            <v>52</v>
          </cell>
          <cell r="W1628">
            <v>52</v>
          </cell>
          <cell r="X1628">
            <v>64</v>
          </cell>
          <cell r="Y1628">
            <v>65</v>
          </cell>
          <cell r="Z1628" t="str">
            <v>No Students</v>
          </cell>
          <cell r="AA1628" t="str">
            <v>No Students</v>
          </cell>
          <cell r="AB1628" t="str">
            <v>No Students</v>
          </cell>
          <cell r="AC1628" t="str">
            <v>No Students</v>
          </cell>
          <cell r="AD1628" t="str">
            <v>No Students</v>
          </cell>
          <cell r="AE1628" t="str">
            <v>No Students</v>
          </cell>
          <cell r="AF1628" t="str">
            <v>No Students</v>
          </cell>
          <cell r="AG1628">
            <v>0.65910000000000002</v>
          </cell>
        </row>
        <row r="1629">
          <cell r="C1629">
            <v>2656</v>
          </cell>
          <cell r="D1629" t="str">
            <v>Marcus Whitman Elementary</v>
          </cell>
          <cell r="E1629">
            <v>75</v>
          </cell>
          <cell r="F1629">
            <v>0</v>
          </cell>
          <cell r="G1629">
            <v>94</v>
          </cell>
          <cell r="H1629">
            <v>59</v>
          </cell>
          <cell r="I1629">
            <v>96</v>
          </cell>
          <cell r="J1629">
            <v>73</v>
          </cell>
          <cell r="K1629">
            <v>87</v>
          </cell>
          <cell r="L1629">
            <v>0</v>
          </cell>
          <cell r="M1629">
            <v>0</v>
          </cell>
          <cell r="N1629">
            <v>0</v>
          </cell>
          <cell r="O1629">
            <v>0</v>
          </cell>
          <cell r="P1629">
            <v>0</v>
          </cell>
          <cell r="Q1629">
            <v>0</v>
          </cell>
          <cell r="R1629">
            <v>0</v>
          </cell>
          <cell r="S1629">
            <v>41</v>
          </cell>
          <cell r="T1629" t="str">
            <v>No Students</v>
          </cell>
          <cell r="U1629">
            <v>60</v>
          </cell>
          <cell r="V1629">
            <v>40</v>
          </cell>
          <cell r="W1629">
            <v>65</v>
          </cell>
          <cell r="X1629">
            <v>57</v>
          </cell>
          <cell r="Y1629">
            <v>56</v>
          </cell>
          <cell r="Z1629" t="str">
            <v>No Students</v>
          </cell>
          <cell r="AA1629" t="str">
            <v>No Students</v>
          </cell>
          <cell r="AB1629" t="str">
            <v>No Students</v>
          </cell>
          <cell r="AC1629" t="str">
            <v>No Students</v>
          </cell>
          <cell r="AD1629" t="str">
            <v>No Students</v>
          </cell>
          <cell r="AE1629" t="str">
            <v>No Students</v>
          </cell>
          <cell r="AF1629" t="str">
            <v>No Students</v>
          </cell>
          <cell r="AG1629">
            <v>0.65910000000000002</v>
          </cell>
        </row>
        <row r="1630">
          <cell r="C1630">
            <v>5419</v>
          </cell>
          <cell r="D1630" t="str">
            <v>Orchard Elementary</v>
          </cell>
          <cell r="E1630">
            <v>86</v>
          </cell>
          <cell r="F1630">
            <v>0</v>
          </cell>
          <cell r="G1630">
            <v>101</v>
          </cell>
          <cell r="H1630">
            <v>103</v>
          </cell>
          <cell r="I1630">
            <v>107</v>
          </cell>
          <cell r="J1630">
            <v>104</v>
          </cell>
          <cell r="K1630">
            <v>115</v>
          </cell>
          <cell r="L1630">
            <v>0</v>
          </cell>
          <cell r="M1630">
            <v>0</v>
          </cell>
          <cell r="N1630">
            <v>0</v>
          </cell>
          <cell r="O1630">
            <v>0</v>
          </cell>
          <cell r="P1630">
            <v>0</v>
          </cell>
          <cell r="Q1630">
            <v>0</v>
          </cell>
          <cell r="R1630">
            <v>0</v>
          </cell>
          <cell r="S1630">
            <v>26</v>
          </cell>
          <cell r="T1630" t="str">
            <v>No Students</v>
          </cell>
          <cell r="U1630">
            <v>23</v>
          </cell>
          <cell r="V1630">
            <v>27</v>
          </cell>
          <cell r="W1630">
            <v>28</v>
          </cell>
          <cell r="X1630">
            <v>20</v>
          </cell>
          <cell r="Y1630">
            <v>30</v>
          </cell>
          <cell r="Z1630" t="str">
            <v>No Students</v>
          </cell>
          <cell r="AA1630" t="str">
            <v>No Students</v>
          </cell>
          <cell r="AB1630" t="str">
            <v>No Students</v>
          </cell>
          <cell r="AC1630" t="str">
            <v>No Students</v>
          </cell>
          <cell r="AD1630" t="str">
            <v>No Students</v>
          </cell>
          <cell r="AE1630" t="str">
            <v>No Students</v>
          </cell>
          <cell r="AF1630" t="str">
            <v>No Students</v>
          </cell>
          <cell r="AG1630">
            <v>0.25</v>
          </cell>
        </row>
        <row r="1631">
          <cell r="C1631">
            <v>5689</v>
          </cell>
          <cell r="D1631" t="str">
            <v>Pacific Crest Online Academy</v>
          </cell>
          <cell r="E1631">
            <v>6</v>
          </cell>
          <cell r="F1631">
            <v>0</v>
          </cell>
          <cell r="G1631">
            <v>6</v>
          </cell>
          <cell r="H1631">
            <v>6</v>
          </cell>
          <cell r="I1631">
            <v>5</v>
          </cell>
          <cell r="J1631">
            <v>9</v>
          </cell>
          <cell r="K1631">
            <v>14</v>
          </cell>
          <cell r="L1631">
            <v>18</v>
          </cell>
          <cell r="M1631">
            <v>43</v>
          </cell>
          <cell r="N1631">
            <v>37</v>
          </cell>
          <cell r="O1631">
            <v>24</v>
          </cell>
          <cell r="P1631">
            <v>49</v>
          </cell>
          <cell r="Q1631">
            <v>52</v>
          </cell>
          <cell r="R1631">
            <v>47</v>
          </cell>
          <cell r="S1631" t="str">
            <v>N&lt;10</v>
          </cell>
          <cell r="T1631" t="str">
            <v>No Students</v>
          </cell>
          <cell r="U1631" t="str">
            <v>N&lt;10</v>
          </cell>
          <cell r="V1631" t="str">
            <v>N&lt;10</v>
          </cell>
          <cell r="W1631" t="str">
            <v>N&lt;10</v>
          </cell>
          <cell r="X1631" t="str">
            <v>N&lt;10</v>
          </cell>
          <cell r="Y1631" t="str">
            <v>N&lt;10</v>
          </cell>
          <cell r="Z1631">
            <v>14</v>
          </cell>
          <cell r="AA1631">
            <v>28</v>
          </cell>
          <cell r="AB1631">
            <v>28</v>
          </cell>
          <cell r="AC1631">
            <v>15</v>
          </cell>
          <cell r="AD1631">
            <v>23</v>
          </cell>
          <cell r="AE1631">
            <v>29</v>
          </cell>
          <cell r="AF1631">
            <v>22</v>
          </cell>
          <cell r="AG1631">
            <v>0.59179999999999999</v>
          </cell>
        </row>
        <row r="1632">
          <cell r="C1632">
            <v>3511</v>
          </cell>
          <cell r="D1632" t="str">
            <v>Richland High School</v>
          </cell>
          <cell r="E1632">
            <v>0</v>
          </cell>
          <cell r="F1632">
            <v>0</v>
          </cell>
          <cell r="G1632">
            <v>0</v>
          </cell>
          <cell r="H1632">
            <v>0</v>
          </cell>
          <cell r="I1632">
            <v>0</v>
          </cell>
          <cell r="J1632">
            <v>0</v>
          </cell>
          <cell r="K1632">
            <v>0</v>
          </cell>
          <cell r="L1632">
            <v>0</v>
          </cell>
          <cell r="M1632">
            <v>0</v>
          </cell>
          <cell r="N1632">
            <v>0</v>
          </cell>
          <cell r="O1632">
            <v>607</v>
          </cell>
          <cell r="P1632">
            <v>588</v>
          </cell>
          <cell r="Q1632">
            <v>536</v>
          </cell>
          <cell r="R1632">
            <v>502</v>
          </cell>
          <cell r="S1632" t="str">
            <v>No Students</v>
          </cell>
          <cell r="T1632" t="str">
            <v>No Students</v>
          </cell>
          <cell r="U1632" t="str">
            <v>No Students</v>
          </cell>
          <cell r="V1632" t="str">
            <v>No Students</v>
          </cell>
          <cell r="W1632" t="str">
            <v>No Students</v>
          </cell>
          <cell r="X1632" t="str">
            <v>No Students</v>
          </cell>
          <cell r="Y1632" t="str">
            <v>No Students</v>
          </cell>
          <cell r="Z1632" t="str">
            <v>No Students</v>
          </cell>
          <cell r="AA1632" t="str">
            <v>No Students</v>
          </cell>
          <cell r="AB1632" t="str">
            <v>No Students</v>
          </cell>
          <cell r="AC1632">
            <v>269</v>
          </cell>
          <cell r="AD1632">
            <v>225</v>
          </cell>
          <cell r="AE1632">
            <v>186</v>
          </cell>
          <cell r="AF1632">
            <v>149</v>
          </cell>
          <cell r="AG1632">
            <v>0.37119999999999997</v>
          </cell>
        </row>
        <row r="1633">
          <cell r="C1633">
            <v>5526</v>
          </cell>
          <cell r="D1633" t="str">
            <v>Richland School District Early Learning Center</v>
          </cell>
          <cell r="E1633">
            <v>27</v>
          </cell>
          <cell r="F1633">
            <v>0</v>
          </cell>
          <cell r="G1633">
            <v>0</v>
          </cell>
          <cell r="H1633">
            <v>0</v>
          </cell>
          <cell r="I1633">
            <v>0</v>
          </cell>
          <cell r="J1633">
            <v>0</v>
          </cell>
          <cell r="K1633">
            <v>0</v>
          </cell>
          <cell r="L1633">
            <v>0</v>
          </cell>
          <cell r="M1633">
            <v>0</v>
          </cell>
          <cell r="N1633">
            <v>0</v>
          </cell>
          <cell r="O1633">
            <v>0</v>
          </cell>
          <cell r="P1633">
            <v>0</v>
          </cell>
          <cell r="Q1633">
            <v>0</v>
          </cell>
          <cell r="R1633">
            <v>0</v>
          </cell>
          <cell r="S1633">
            <v>11</v>
          </cell>
          <cell r="T1633" t="str">
            <v>No Students</v>
          </cell>
          <cell r="U1633" t="str">
            <v>No Students</v>
          </cell>
          <cell r="V1633" t="str">
            <v>No Students</v>
          </cell>
          <cell r="W1633" t="str">
            <v>No Students</v>
          </cell>
          <cell r="X1633" t="str">
            <v>No Students</v>
          </cell>
          <cell r="Y1633" t="str">
            <v>No Students</v>
          </cell>
          <cell r="Z1633" t="str">
            <v>No Students</v>
          </cell>
          <cell r="AA1633" t="str">
            <v>No Students</v>
          </cell>
          <cell r="AB1633" t="str">
            <v>No Students</v>
          </cell>
          <cell r="AC1633" t="str">
            <v>No Students</v>
          </cell>
          <cell r="AD1633" t="str">
            <v>No Students</v>
          </cell>
          <cell r="AE1633" t="str">
            <v>No Students</v>
          </cell>
          <cell r="AF1633" t="str">
            <v>No Students</v>
          </cell>
          <cell r="AG1633">
            <v>0.40739999999999998</v>
          </cell>
        </row>
        <row r="1634">
          <cell r="C1634">
            <v>4295</v>
          </cell>
          <cell r="D1634" t="str">
            <v>Rivers Edge High School</v>
          </cell>
          <cell r="E1634">
            <v>0</v>
          </cell>
          <cell r="F1634">
            <v>0</v>
          </cell>
          <cell r="G1634">
            <v>0</v>
          </cell>
          <cell r="H1634">
            <v>0</v>
          </cell>
          <cell r="I1634">
            <v>0</v>
          </cell>
          <cell r="J1634">
            <v>0</v>
          </cell>
          <cell r="K1634">
            <v>0</v>
          </cell>
          <cell r="L1634">
            <v>0</v>
          </cell>
          <cell r="M1634">
            <v>0</v>
          </cell>
          <cell r="N1634">
            <v>0</v>
          </cell>
          <cell r="O1634">
            <v>15</v>
          </cell>
          <cell r="P1634">
            <v>31</v>
          </cell>
          <cell r="Q1634">
            <v>51</v>
          </cell>
          <cell r="R1634">
            <v>98</v>
          </cell>
          <cell r="S1634" t="str">
            <v>No Students</v>
          </cell>
          <cell r="T1634" t="str">
            <v>No Students</v>
          </cell>
          <cell r="U1634" t="str">
            <v>No Students</v>
          </cell>
          <cell r="V1634" t="str">
            <v>No Students</v>
          </cell>
          <cell r="W1634" t="str">
            <v>No Students</v>
          </cell>
          <cell r="X1634" t="str">
            <v>No Students</v>
          </cell>
          <cell r="Y1634" t="str">
            <v>No Students</v>
          </cell>
          <cell r="Z1634" t="str">
            <v>No Students</v>
          </cell>
          <cell r="AA1634" t="str">
            <v>No Students</v>
          </cell>
          <cell r="AB1634" t="str">
            <v>No Students</v>
          </cell>
          <cell r="AC1634">
            <v>11</v>
          </cell>
          <cell r="AD1634">
            <v>22</v>
          </cell>
          <cell r="AE1634">
            <v>31</v>
          </cell>
          <cell r="AF1634">
            <v>64</v>
          </cell>
          <cell r="AG1634">
            <v>0.65639999999999998</v>
          </cell>
        </row>
        <row r="1635">
          <cell r="C1635">
            <v>3732</v>
          </cell>
          <cell r="D1635" t="str">
            <v>Sacajawea Elementary</v>
          </cell>
          <cell r="E1635">
            <v>78</v>
          </cell>
          <cell r="F1635">
            <v>0</v>
          </cell>
          <cell r="G1635">
            <v>67</v>
          </cell>
          <cell r="H1635">
            <v>75</v>
          </cell>
          <cell r="I1635">
            <v>72</v>
          </cell>
          <cell r="J1635">
            <v>81</v>
          </cell>
          <cell r="K1635">
            <v>85</v>
          </cell>
          <cell r="L1635">
            <v>0</v>
          </cell>
          <cell r="M1635">
            <v>0</v>
          </cell>
          <cell r="N1635">
            <v>0</v>
          </cell>
          <cell r="O1635">
            <v>0</v>
          </cell>
          <cell r="P1635">
            <v>0</v>
          </cell>
          <cell r="Q1635">
            <v>0</v>
          </cell>
          <cell r="R1635">
            <v>0</v>
          </cell>
          <cell r="S1635">
            <v>44</v>
          </cell>
          <cell r="T1635" t="str">
            <v>No Students</v>
          </cell>
          <cell r="U1635">
            <v>31</v>
          </cell>
          <cell r="V1635">
            <v>35</v>
          </cell>
          <cell r="W1635">
            <v>35</v>
          </cell>
          <cell r="X1635">
            <v>41</v>
          </cell>
          <cell r="Y1635">
            <v>43</v>
          </cell>
          <cell r="Z1635" t="str">
            <v>No Students</v>
          </cell>
          <cell r="AA1635" t="str">
            <v>No Students</v>
          </cell>
          <cell r="AB1635" t="str">
            <v>No Students</v>
          </cell>
          <cell r="AC1635" t="str">
            <v>No Students</v>
          </cell>
          <cell r="AD1635" t="str">
            <v>No Students</v>
          </cell>
          <cell r="AE1635" t="str">
            <v>No Students</v>
          </cell>
          <cell r="AF1635" t="str">
            <v>No Students</v>
          </cell>
          <cell r="AG1635">
            <v>0.5</v>
          </cell>
        </row>
        <row r="1636">
          <cell r="C1636">
            <v>2001</v>
          </cell>
          <cell r="D1636" t="str">
            <v>Special Programs</v>
          </cell>
          <cell r="E1636">
            <v>1</v>
          </cell>
          <cell r="F1636">
            <v>2</v>
          </cell>
          <cell r="G1636">
            <v>3</v>
          </cell>
          <cell r="H1636">
            <v>1</v>
          </cell>
          <cell r="I1636">
            <v>2</v>
          </cell>
          <cell r="J1636">
            <v>1</v>
          </cell>
          <cell r="K1636">
            <v>3</v>
          </cell>
          <cell r="L1636">
            <v>1</v>
          </cell>
          <cell r="M1636">
            <v>1</v>
          </cell>
          <cell r="N1636">
            <v>2</v>
          </cell>
          <cell r="O1636">
            <v>1</v>
          </cell>
          <cell r="P1636">
            <v>0</v>
          </cell>
          <cell r="Q1636">
            <v>1</v>
          </cell>
          <cell r="R1636">
            <v>1</v>
          </cell>
          <cell r="S1636" t="str">
            <v>No Students</v>
          </cell>
          <cell r="T1636" t="str">
            <v>No Students</v>
          </cell>
          <cell r="U1636" t="str">
            <v>No Students</v>
          </cell>
          <cell r="V1636" t="str">
            <v>N&lt;10</v>
          </cell>
          <cell r="W1636" t="str">
            <v>No Students</v>
          </cell>
          <cell r="X1636" t="str">
            <v>No Students</v>
          </cell>
          <cell r="Y1636" t="str">
            <v>No Students</v>
          </cell>
          <cell r="Z1636" t="str">
            <v>N&lt;10</v>
          </cell>
          <cell r="AA1636" t="str">
            <v>N&lt;10</v>
          </cell>
          <cell r="AB1636" t="str">
            <v>No Students</v>
          </cell>
          <cell r="AC1636" t="str">
            <v>N&lt;10</v>
          </cell>
          <cell r="AD1636" t="str">
            <v>No Students</v>
          </cell>
          <cell r="AE1636" t="str">
            <v>No Students</v>
          </cell>
          <cell r="AF1636" t="str">
            <v>No Students</v>
          </cell>
          <cell r="AG1636">
            <v>0.2</v>
          </cell>
        </row>
        <row r="1637">
          <cell r="C1637">
            <v>4059</v>
          </cell>
          <cell r="D1637" t="str">
            <v>Tapteal Elementary School</v>
          </cell>
          <cell r="E1637">
            <v>77</v>
          </cell>
          <cell r="F1637">
            <v>0</v>
          </cell>
          <cell r="G1637">
            <v>77</v>
          </cell>
          <cell r="H1637">
            <v>78</v>
          </cell>
          <cell r="I1637">
            <v>81</v>
          </cell>
          <cell r="J1637">
            <v>77</v>
          </cell>
          <cell r="K1637">
            <v>81</v>
          </cell>
          <cell r="L1637">
            <v>0</v>
          </cell>
          <cell r="M1637">
            <v>0</v>
          </cell>
          <cell r="N1637">
            <v>0</v>
          </cell>
          <cell r="O1637">
            <v>0</v>
          </cell>
          <cell r="P1637">
            <v>0</v>
          </cell>
          <cell r="Q1637">
            <v>0</v>
          </cell>
          <cell r="R1637">
            <v>0</v>
          </cell>
          <cell r="S1637">
            <v>51</v>
          </cell>
          <cell r="T1637" t="str">
            <v>No Students</v>
          </cell>
          <cell r="U1637">
            <v>45</v>
          </cell>
          <cell r="V1637">
            <v>49</v>
          </cell>
          <cell r="W1637">
            <v>51</v>
          </cell>
          <cell r="X1637">
            <v>48</v>
          </cell>
          <cell r="Y1637">
            <v>57</v>
          </cell>
          <cell r="Z1637" t="str">
            <v>No Students</v>
          </cell>
          <cell r="AA1637" t="str">
            <v>No Students</v>
          </cell>
          <cell r="AB1637" t="str">
            <v>No Students</v>
          </cell>
          <cell r="AC1637" t="str">
            <v>No Students</v>
          </cell>
          <cell r="AD1637" t="str">
            <v>No Students</v>
          </cell>
          <cell r="AE1637" t="str">
            <v>No Students</v>
          </cell>
          <cell r="AF1637" t="str">
            <v>No Students</v>
          </cell>
          <cell r="AG1637">
            <v>0.6391</v>
          </cell>
        </row>
        <row r="1638">
          <cell r="C1638">
            <v>5165</v>
          </cell>
          <cell r="D1638" t="str">
            <v>Three Rivers Home Link</v>
          </cell>
          <cell r="E1638">
            <v>2</v>
          </cell>
          <cell r="F1638">
            <v>44</v>
          </cell>
          <cell r="G1638">
            <v>59</v>
          </cell>
          <cell r="H1638">
            <v>61</v>
          </cell>
          <cell r="I1638">
            <v>67</v>
          </cell>
          <cell r="J1638">
            <v>49</v>
          </cell>
          <cell r="K1638">
            <v>71</v>
          </cell>
          <cell r="L1638">
            <v>69</v>
          </cell>
          <cell r="M1638">
            <v>71</v>
          </cell>
          <cell r="N1638">
            <v>77</v>
          </cell>
          <cell r="O1638">
            <v>33</v>
          </cell>
          <cell r="P1638">
            <v>28</v>
          </cell>
          <cell r="Q1638">
            <v>31</v>
          </cell>
          <cell r="R1638">
            <v>19</v>
          </cell>
          <cell r="S1638" t="str">
            <v>N&lt;10</v>
          </cell>
          <cell r="T1638" t="str">
            <v>N&lt;10</v>
          </cell>
          <cell r="U1638">
            <v>12</v>
          </cell>
          <cell r="V1638">
            <v>12</v>
          </cell>
          <cell r="W1638">
            <v>14</v>
          </cell>
          <cell r="X1638">
            <v>11</v>
          </cell>
          <cell r="Y1638">
            <v>14</v>
          </cell>
          <cell r="Z1638">
            <v>15</v>
          </cell>
          <cell r="AA1638">
            <v>20</v>
          </cell>
          <cell r="AB1638">
            <v>15</v>
          </cell>
          <cell r="AC1638" t="str">
            <v>N&lt;10</v>
          </cell>
          <cell r="AD1638" t="str">
            <v>N&lt;10</v>
          </cell>
          <cell r="AE1638" t="str">
            <v>N&lt;10</v>
          </cell>
          <cell r="AF1638" t="str">
            <v>N&lt;10</v>
          </cell>
          <cell r="AG1638">
            <v>0.23200000000000001</v>
          </cell>
        </row>
        <row r="1639">
          <cell r="C1639">
            <v>5092</v>
          </cell>
          <cell r="D1639" t="str">
            <v>White Bluffs Elementary School</v>
          </cell>
          <cell r="E1639">
            <v>103</v>
          </cell>
          <cell r="F1639">
            <v>0</v>
          </cell>
          <cell r="G1639">
            <v>109</v>
          </cell>
          <cell r="H1639">
            <v>93</v>
          </cell>
          <cell r="I1639">
            <v>98</v>
          </cell>
          <cell r="J1639">
            <v>102</v>
          </cell>
          <cell r="K1639">
            <v>124</v>
          </cell>
          <cell r="L1639">
            <v>0</v>
          </cell>
          <cell r="M1639">
            <v>0</v>
          </cell>
          <cell r="N1639">
            <v>0</v>
          </cell>
          <cell r="O1639">
            <v>0</v>
          </cell>
          <cell r="P1639">
            <v>0</v>
          </cell>
          <cell r="Q1639">
            <v>0</v>
          </cell>
          <cell r="R1639">
            <v>0</v>
          </cell>
          <cell r="S1639">
            <v>36</v>
          </cell>
          <cell r="T1639" t="str">
            <v>No Students</v>
          </cell>
          <cell r="U1639">
            <v>26</v>
          </cell>
          <cell r="V1639">
            <v>20</v>
          </cell>
          <cell r="W1639">
            <v>20</v>
          </cell>
          <cell r="X1639">
            <v>28</v>
          </cell>
          <cell r="Y1639">
            <v>28</v>
          </cell>
          <cell r="Z1639" t="str">
            <v>No Students</v>
          </cell>
          <cell r="AA1639" t="str">
            <v>No Students</v>
          </cell>
          <cell r="AB1639" t="str">
            <v>No Students</v>
          </cell>
          <cell r="AC1639" t="str">
            <v>No Students</v>
          </cell>
          <cell r="AD1639" t="str">
            <v>No Students</v>
          </cell>
          <cell r="AE1639" t="str">
            <v>No Students</v>
          </cell>
          <cell r="AF1639" t="str">
            <v>No Students</v>
          </cell>
          <cell r="AG1639">
            <v>0.25119999999999998</v>
          </cell>
        </row>
        <row r="1640">
          <cell r="C1640">
            <v>4543</v>
          </cell>
          <cell r="D1640" t="str">
            <v>William Wiley Elementary School</v>
          </cell>
          <cell r="E1640">
            <v>93</v>
          </cell>
          <cell r="F1640">
            <v>0</v>
          </cell>
          <cell r="G1640">
            <v>79</v>
          </cell>
          <cell r="H1640">
            <v>85</v>
          </cell>
          <cell r="I1640">
            <v>99</v>
          </cell>
          <cell r="J1640">
            <v>93</v>
          </cell>
          <cell r="K1640">
            <v>77</v>
          </cell>
          <cell r="L1640">
            <v>0</v>
          </cell>
          <cell r="M1640">
            <v>0</v>
          </cell>
          <cell r="N1640">
            <v>0</v>
          </cell>
          <cell r="O1640">
            <v>0</v>
          </cell>
          <cell r="P1640">
            <v>0</v>
          </cell>
          <cell r="Q1640">
            <v>0</v>
          </cell>
          <cell r="R1640">
            <v>0</v>
          </cell>
          <cell r="S1640">
            <v>32</v>
          </cell>
          <cell r="T1640" t="str">
            <v>No Students</v>
          </cell>
          <cell r="U1640">
            <v>20</v>
          </cell>
          <cell r="V1640">
            <v>20</v>
          </cell>
          <cell r="W1640">
            <v>23</v>
          </cell>
          <cell r="X1640">
            <v>31</v>
          </cell>
          <cell r="Y1640">
            <v>18</v>
          </cell>
          <cell r="Z1640" t="str">
            <v>No Students</v>
          </cell>
          <cell r="AA1640" t="str">
            <v>No Students</v>
          </cell>
          <cell r="AB1640" t="str">
            <v>No Students</v>
          </cell>
          <cell r="AC1640" t="str">
            <v>No Students</v>
          </cell>
          <cell r="AD1640" t="str">
            <v>No Students</v>
          </cell>
          <cell r="AE1640" t="str">
            <v>No Students</v>
          </cell>
          <cell r="AF1640" t="str">
            <v>No Students</v>
          </cell>
          <cell r="AG1640">
            <v>0.27379999999999999</v>
          </cell>
        </row>
        <row r="1641">
          <cell r="C1641">
            <v>2390</v>
          </cell>
          <cell r="D1641" t="str">
            <v>Ridgefield High School</v>
          </cell>
          <cell r="E1641">
            <v>0</v>
          </cell>
          <cell r="F1641">
            <v>0</v>
          </cell>
          <cell r="G1641">
            <v>0</v>
          </cell>
          <cell r="H1641">
            <v>0</v>
          </cell>
          <cell r="I1641">
            <v>0</v>
          </cell>
          <cell r="J1641">
            <v>0</v>
          </cell>
          <cell r="K1641">
            <v>0</v>
          </cell>
          <cell r="L1641">
            <v>0</v>
          </cell>
          <cell r="M1641">
            <v>0</v>
          </cell>
          <cell r="N1641">
            <v>0</v>
          </cell>
          <cell r="O1641">
            <v>346</v>
          </cell>
          <cell r="P1641">
            <v>291</v>
          </cell>
          <cell r="Q1641">
            <v>265</v>
          </cell>
          <cell r="R1641">
            <v>233</v>
          </cell>
          <cell r="S1641" t="str">
            <v>No Students</v>
          </cell>
          <cell r="T1641" t="str">
            <v>No Students</v>
          </cell>
          <cell r="U1641" t="str">
            <v>No Students</v>
          </cell>
          <cell r="V1641" t="str">
            <v>No Students</v>
          </cell>
          <cell r="W1641" t="str">
            <v>No Students</v>
          </cell>
          <cell r="X1641" t="str">
            <v>No Students</v>
          </cell>
          <cell r="Y1641" t="str">
            <v>No Students</v>
          </cell>
          <cell r="Z1641" t="str">
            <v>No Students</v>
          </cell>
          <cell r="AA1641" t="str">
            <v>No Students</v>
          </cell>
          <cell r="AB1641" t="str">
            <v>No Students</v>
          </cell>
          <cell r="AC1641">
            <v>105</v>
          </cell>
          <cell r="AD1641">
            <v>74</v>
          </cell>
          <cell r="AE1641">
            <v>61</v>
          </cell>
          <cell r="AF1641">
            <v>58</v>
          </cell>
          <cell r="AG1641">
            <v>0.2626</v>
          </cell>
        </row>
        <row r="1642">
          <cell r="C1642">
            <v>3321</v>
          </cell>
          <cell r="D1642" t="str">
            <v>South Ridge Elementary</v>
          </cell>
          <cell r="E1642">
            <v>133</v>
          </cell>
          <cell r="F1642">
            <v>0</v>
          </cell>
          <cell r="G1642">
            <v>150</v>
          </cell>
          <cell r="H1642">
            <v>150</v>
          </cell>
          <cell r="I1642">
            <v>138</v>
          </cell>
          <cell r="J1642">
            <v>150</v>
          </cell>
          <cell r="K1642">
            <v>0</v>
          </cell>
          <cell r="L1642">
            <v>0</v>
          </cell>
          <cell r="M1642">
            <v>0</v>
          </cell>
          <cell r="N1642">
            <v>0</v>
          </cell>
          <cell r="O1642">
            <v>0</v>
          </cell>
          <cell r="P1642">
            <v>0</v>
          </cell>
          <cell r="Q1642">
            <v>0</v>
          </cell>
          <cell r="R1642">
            <v>0</v>
          </cell>
          <cell r="S1642">
            <v>22</v>
          </cell>
          <cell r="T1642" t="str">
            <v>No Students</v>
          </cell>
          <cell r="U1642">
            <v>36</v>
          </cell>
          <cell r="V1642">
            <v>39</v>
          </cell>
          <cell r="W1642">
            <v>30</v>
          </cell>
          <cell r="X1642">
            <v>52</v>
          </cell>
          <cell r="Y1642" t="str">
            <v>No Students</v>
          </cell>
          <cell r="Z1642" t="str">
            <v>No Students</v>
          </cell>
          <cell r="AA1642" t="str">
            <v>No Students</v>
          </cell>
          <cell r="AB1642" t="str">
            <v>No Students</v>
          </cell>
          <cell r="AC1642" t="str">
            <v>No Students</v>
          </cell>
          <cell r="AD1642" t="str">
            <v>No Students</v>
          </cell>
          <cell r="AE1642" t="str">
            <v>No Students</v>
          </cell>
          <cell r="AF1642" t="str">
            <v>No Students</v>
          </cell>
          <cell r="AG1642">
            <v>0.24829999999999999</v>
          </cell>
        </row>
        <row r="1643">
          <cell r="C1643">
            <v>5518</v>
          </cell>
          <cell r="D1643" t="str">
            <v>Sunset Ridge Intermediate School</v>
          </cell>
          <cell r="E1643">
            <v>0</v>
          </cell>
          <cell r="F1643">
            <v>0</v>
          </cell>
          <cell r="G1643">
            <v>0</v>
          </cell>
          <cell r="H1643">
            <v>0</v>
          </cell>
          <cell r="I1643">
            <v>0</v>
          </cell>
          <cell r="J1643">
            <v>0</v>
          </cell>
          <cell r="K1643">
            <v>311</v>
          </cell>
          <cell r="L1643">
            <v>318</v>
          </cell>
          <cell r="M1643">
            <v>0</v>
          </cell>
          <cell r="N1643">
            <v>0</v>
          </cell>
          <cell r="O1643">
            <v>0</v>
          </cell>
          <cell r="P1643">
            <v>0</v>
          </cell>
          <cell r="Q1643">
            <v>0</v>
          </cell>
          <cell r="R1643">
            <v>0</v>
          </cell>
          <cell r="S1643" t="str">
            <v>No Students</v>
          </cell>
          <cell r="T1643" t="str">
            <v>No Students</v>
          </cell>
          <cell r="U1643" t="str">
            <v>No Students</v>
          </cell>
          <cell r="V1643" t="str">
            <v>No Students</v>
          </cell>
          <cell r="W1643" t="str">
            <v>No Students</v>
          </cell>
          <cell r="X1643" t="str">
            <v>No Students</v>
          </cell>
          <cell r="Y1643">
            <v>71</v>
          </cell>
          <cell r="Z1643">
            <v>86</v>
          </cell>
          <cell r="AA1643" t="str">
            <v>No Students</v>
          </cell>
          <cell r="AB1643" t="str">
            <v>No Students</v>
          </cell>
          <cell r="AC1643" t="str">
            <v>No Students</v>
          </cell>
          <cell r="AD1643" t="str">
            <v>No Students</v>
          </cell>
          <cell r="AE1643" t="str">
            <v>No Students</v>
          </cell>
          <cell r="AF1643" t="str">
            <v>No Students</v>
          </cell>
          <cell r="AG1643">
            <v>0.24959999999999999</v>
          </cell>
        </row>
        <row r="1644">
          <cell r="C1644">
            <v>3786</v>
          </cell>
          <cell r="D1644" t="str">
            <v>Union Ridge Elementary</v>
          </cell>
          <cell r="E1644">
            <v>138</v>
          </cell>
          <cell r="F1644">
            <v>0</v>
          </cell>
          <cell r="G1644">
            <v>136</v>
          </cell>
          <cell r="H1644">
            <v>156</v>
          </cell>
          <cell r="I1644">
            <v>142</v>
          </cell>
          <cell r="J1644">
            <v>141</v>
          </cell>
          <cell r="K1644">
            <v>0</v>
          </cell>
          <cell r="L1644">
            <v>0</v>
          </cell>
          <cell r="M1644">
            <v>0</v>
          </cell>
          <cell r="N1644">
            <v>0</v>
          </cell>
          <cell r="O1644">
            <v>0</v>
          </cell>
          <cell r="P1644">
            <v>0</v>
          </cell>
          <cell r="Q1644">
            <v>0</v>
          </cell>
          <cell r="R1644">
            <v>0</v>
          </cell>
          <cell r="S1644">
            <v>25</v>
          </cell>
          <cell r="T1644" t="str">
            <v>No Students</v>
          </cell>
          <cell r="U1644">
            <v>29</v>
          </cell>
          <cell r="V1644">
            <v>27</v>
          </cell>
          <cell r="W1644">
            <v>32</v>
          </cell>
          <cell r="X1644">
            <v>35</v>
          </cell>
          <cell r="Y1644" t="str">
            <v>No Students</v>
          </cell>
          <cell r="Z1644" t="str">
            <v>No Students</v>
          </cell>
          <cell r="AA1644" t="str">
            <v>No Students</v>
          </cell>
          <cell r="AB1644" t="str">
            <v>No Students</v>
          </cell>
          <cell r="AC1644" t="str">
            <v>No Students</v>
          </cell>
          <cell r="AD1644" t="str">
            <v>No Students</v>
          </cell>
          <cell r="AE1644" t="str">
            <v>No Students</v>
          </cell>
          <cell r="AF1644" t="str">
            <v>No Students</v>
          </cell>
          <cell r="AG1644">
            <v>0.20760000000000001</v>
          </cell>
        </row>
        <row r="1645">
          <cell r="C1645">
            <v>3891</v>
          </cell>
          <cell r="D1645" t="str">
            <v>View Ridge Middle School</v>
          </cell>
          <cell r="E1645">
            <v>0</v>
          </cell>
          <cell r="F1645">
            <v>0</v>
          </cell>
          <cell r="G1645">
            <v>0</v>
          </cell>
          <cell r="H1645">
            <v>0</v>
          </cell>
          <cell r="I1645">
            <v>0</v>
          </cell>
          <cell r="J1645">
            <v>0</v>
          </cell>
          <cell r="K1645">
            <v>0</v>
          </cell>
          <cell r="L1645">
            <v>0</v>
          </cell>
          <cell r="M1645">
            <v>288</v>
          </cell>
          <cell r="N1645">
            <v>304</v>
          </cell>
          <cell r="O1645">
            <v>0</v>
          </cell>
          <cell r="P1645">
            <v>0</v>
          </cell>
          <cell r="Q1645">
            <v>0</v>
          </cell>
          <cell r="R1645">
            <v>0</v>
          </cell>
          <cell r="S1645" t="str">
            <v>No Students</v>
          </cell>
          <cell r="T1645" t="str">
            <v>No Students</v>
          </cell>
          <cell r="U1645" t="str">
            <v>No Students</v>
          </cell>
          <cell r="V1645" t="str">
            <v>No Students</v>
          </cell>
          <cell r="W1645" t="str">
            <v>No Students</v>
          </cell>
          <cell r="X1645" t="str">
            <v>No Students</v>
          </cell>
          <cell r="Y1645" t="str">
            <v>No Students</v>
          </cell>
          <cell r="Z1645" t="str">
            <v>No Students</v>
          </cell>
          <cell r="AA1645">
            <v>70</v>
          </cell>
          <cell r="AB1645">
            <v>76</v>
          </cell>
          <cell r="AC1645" t="str">
            <v>No Students</v>
          </cell>
          <cell r="AD1645" t="str">
            <v>No Students</v>
          </cell>
          <cell r="AE1645" t="str">
            <v>No Students</v>
          </cell>
          <cell r="AF1645" t="str">
            <v>No Students</v>
          </cell>
          <cell r="AG1645">
            <v>0.24660000000000001</v>
          </cell>
        </row>
        <row r="1646">
          <cell r="C1646">
            <v>5690</v>
          </cell>
          <cell r="D1646" t="str">
            <v>Wisdom Ridge Academy</v>
          </cell>
          <cell r="E1646">
            <v>5</v>
          </cell>
          <cell r="F1646">
            <v>0</v>
          </cell>
          <cell r="G1646">
            <v>3</v>
          </cell>
          <cell r="H1646">
            <v>3</v>
          </cell>
          <cell r="I1646">
            <v>2</v>
          </cell>
          <cell r="J1646">
            <v>5</v>
          </cell>
          <cell r="K1646">
            <v>5</v>
          </cell>
          <cell r="L1646">
            <v>4</v>
          </cell>
          <cell r="M1646">
            <v>17</v>
          </cell>
          <cell r="N1646">
            <v>10</v>
          </cell>
          <cell r="O1646">
            <v>13</v>
          </cell>
          <cell r="P1646">
            <v>17</v>
          </cell>
          <cell r="Q1646">
            <v>22</v>
          </cell>
          <cell r="R1646">
            <v>17</v>
          </cell>
          <cell r="S1646" t="str">
            <v>N&lt;10</v>
          </cell>
          <cell r="T1646" t="str">
            <v>No Students</v>
          </cell>
          <cell r="U1646" t="str">
            <v>N&lt;10</v>
          </cell>
          <cell r="V1646" t="str">
            <v>No Students</v>
          </cell>
          <cell r="W1646" t="str">
            <v>No Students</v>
          </cell>
          <cell r="X1646" t="str">
            <v>N&lt;10</v>
          </cell>
          <cell r="Y1646" t="str">
            <v>N&lt;10</v>
          </cell>
          <cell r="Z1646" t="str">
            <v>N&lt;10</v>
          </cell>
          <cell r="AA1646" t="str">
            <v>N&lt;10</v>
          </cell>
          <cell r="AB1646" t="str">
            <v>N&lt;10</v>
          </cell>
          <cell r="AC1646" t="str">
            <v>N&lt;10</v>
          </cell>
          <cell r="AD1646" t="str">
            <v>N&lt;10</v>
          </cell>
          <cell r="AE1646" t="str">
            <v>N&lt;10</v>
          </cell>
          <cell r="AF1646" t="str">
            <v>N&lt;10</v>
          </cell>
          <cell r="AG1646">
            <v>0.31709999999999999</v>
          </cell>
        </row>
        <row r="1647">
          <cell r="C1647">
            <v>5303</v>
          </cell>
          <cell r="D1647" t="str">
            <v>Lind Ritzville Middle School</v>
          </cell>
          <cell r="E1647">
            <v>0</v>
          </cell>
          <cell r="F1647">
            <v>0</v>
          </cell>
          <cell r="G1647">
            <v>0</v>
          </cell>
          <cell r="H1647">
            <v>0</v>
          </cell>
          <cell r="I1647">
            <v>0</v>
          </cell>
          <cell r="J1647">
            <v>0</v>
          </cell>
          <cell r="K1647">
            <v>0</v>
          </cell>
          <cell r="L1647">
            <v>34</v>
          </cell>
          <cell r="M1647">
            <v>34</v>
          </cell>
          <cell r="N1647">
            <v>26</v>
          </cell>
          <cell r="O1647">
            <v>0</v>
          </cell>
          <cell r="P1647">
            <v>0</v>
          </cell>
          <cell r="Q1647">
            <v>0</v>
          </cell>
          <cell r="R1647">
            <v>0</v>
          </cell>
          <cell r="S1647" t="str">
            <v>No Students</v>
          </cell>
          <cell r="T1647" t="str">
            <v>No Students</v>
          </cell>
          <cell r="U1647" t="str">
            <v>No Students</v>
          </cell>
          <cell r="V1647" t="str">
            <v>No Students</v>
          </cell>
          <cell r="W1647" t="str">
            <v>No Students</v>
          </cell>
          <cell r="X1647" t="str">
            <v>No Students</v>
          </cell>
          <cell r="Y1647" t="str">
            <v>No Students</v>
          </cell>
          <cell r="Z1647">
            <v>14</v>
          </cell>
          <cell r="AA1647">
            <v>15</v>
          </cell>
          <cell r="AB1647">
            <v>15</v>
          </cell>
          <cell r="AC1647" t="str">
            <v>No Students</v>
          </cell>
          <cell r="AD1647" t="str">
            <v>No Students</v>
          </cell>
          <cell r="AE1647" t="str">
            <v>No Students</v>
          </cell>
          <cell r="AF1647" t="str">
            <v>No Students</v>
          </cell>
          <cell r="AG1647">
            <v>0.46810000000000002</v>
          </cell>
        </row>
        <row r="1648">
          <cell r="C1648">
            <v>2719</v>
          </cell>
          <cell r="D1648" t="str">
            <v>Ritzville Grade School</v>
          </cell>
          <cell r="E1648">
            <v>34</v>
          </cell>
          <cell r="F1648">
            <v>0</v>
          </cell>
          <cell r="G1648">
            <v>23</v>
          </cell>
          <cell r="H1648">
            <v>21</v>
          </cell>
          <cell r="I1648">
            <v>31</v>
          </cell>
          <cell r="J1648">
            <v>21</v>
          </cell>
          <cell r="K1648">
            <v>24</v>
          </cell>
          <cell r="L1648">
            <v>0</v>
          </cell>
          <cell r="M1648">
            <v>0</v>
          </cell>
          <cell r="N1648">
            <v>0</v>
          </cell>
          <cell r="O1648">
            <v>0</v>
          </cell>
          <cell r="P1648">
            <v>0</v>
          </cell>
          <cell r="Q1648">
            <v>0</v>
          </cell>
          <cell r="R1648">
            <v>0</v>
          </cell>
          <cell r="S1648">
            <v>18</v>
          </cell>
          <cell r="T1648" t="str">
            <v>No Students</v>
          </cell>
          <cell r="U1648">
            <v>12</v>
          </cell>
          <cell r="V1648" t="str">
            <v>N&lt;10</v>
          </cell>
          <cell r="W1648">
            <v>18</v>
          </cell>
          <cell r="X1648">
            <v>10</v>
          </cell>
          <cell r="Y1648">
            <v>14</v>
          </cell>
          <cell r="Z1648" t="str">
            <v>No Students</v>
          </cell>
          <cell r="AA1648" t="str">
            <v>No Students</v>
          </cell>
          <cell r="AB1648" t="str">
            <v>No Students</v>
          </cell>
          <cell r="AC1648" t="str">
            <v>No Students</v>
          </cell>
          <cell r="AD1648" t="str">
            <v>No Students</v>
          </cell>
          <cell r="AE1648" t="str">
            <v>No Students</v>
          </cell>
          <cell r="AF1648" t="str">
            <v>No Students</v>
          </cell>
          <cell r="AG1648">
            <v>0.51300000000000001</v>
          </cell>
        </row>
        <row r="1649">
          <cell r="C1649">
            <v>2132</v>
          </cell>
          <cell r="D1649" t="str">
            <v>Ritzville High School</v>
          </cell>
          <cell r="E1649">
            <v>0</v>
          </cell>
          <cell r="F1649">
            <v>0</v>
          </cell>
          <cell r="G1649">
            <v>0</v>
          </cell>
          <cell r="H1649">
            <v>0</v>
          </cell>
          <cell r="I1649">
            <v>0</v>
          </cell>
          <cell r="J1649">
            <v>0</v>
          </cell>
          <cell r="K1649">
            <v>0</v>
          </cell>
          <cell r="L1649">
            <v>0</v>
          </cell>
          <cell r="M1649">
            <v>0</v>
          </cell>
          <cell r="N1649">
            <v>0</v>
          </cell>
          <cell r="O1649">
            <v>33</v>
          </cell>
          <cell r="P1649">
            <v>33</v>
          </cell>
          <cell r="Q1649">
            <v>25</v>
          </cell>
          <cell r="R1649">
            <v>23</v>
          </cell>
          <cell r="S1649" t="str">
            <v>No Students</v>
          </cell>
          <cell r="T1649" t="str">
            <v>No Students</v>
          </cell>
          <cell r="U1649" t="str">
            <v>No Students</v>
          </cell>
          <cell r="V1649" t="str">
            <v>No Students</v>
          </cell>
          <cell r="W1649" t="str">
            <v>No Students</v>
          </cell>
          <cell r="X1649" t="str">
            <v>No Students</v>
          </cell>
          <cell r="Y1649" t="str">
            <v>No Students</v>
          </cell>
          <cell r="Z1649" t="str">
            <v>No Students</v>
          </cell>
          <cell r="AA1649" t="str">
            <v>No Students</v>
          </cell>
          <cell r="AB1649" t="str">
            <v>No Students</v>
          </cell>
          <cell r="AC1649">
            <v>15</v>
          </cell>
          <cell r="AD1649">
            <v>11</v>
          </cell>
          <cell r="AE1649" t="str">
            <v>N&lt;10</v>
          </cell>
          <cell r="AF1649" t="str">
            <v>N&lt;10</v>
          </cell>
          <cell r="AG1649">
            <v>0.36840000000000001</v>
          </cell>
        </row>
        <row r="1650">
          <cell r="C1650">
            <v>2525</v>
          </cell>
          <cell r="D1650" t="str">
            <v>Chattaroy Elementary</v>
          </cell>
          <cell r="E1650">
            <v>56</v>
          </cell>
          <cell r="F1650">
            <v>0</v>
          </cell>
          <cell r="G1650">
            <v>44</v>
          </cell>
          <cell r="H1650">
            <v>47</v>
          </cell>
          <cell r="I1650">
            <v>47</v>
          </cell>
          <cell r="J1650">
            <v>38</v>
          </cell>
          <cell r="K1650">
            <v>0</v>
          </cell>
          <cell r="L1650">
            <v>0</v>
          </cell>
          <cell r="M1650">
            <v>0</v>
          </cell>
          <cell r="N1650">
            <v>0</v>
          </cell>
          <cell r="O1650">
            <v>0</v>
          </cell>
          <cell r="P1650">
            <v>0</v>
          </cell>
          <cell r="Q1650">
            <v>0</v>
          </cell>
          <cell r="R1650">
            <v>0</v>
          </cell>
          <cell r="S1650">
            <v>22</v>
          </cell>
          <cell r="T1650" t="str">
            <v>No Students</v>
          </cell>
          <cell r="U1650">
            <v>23</v>
          </cell>
          <cell r="V1650">
            <v>26</v>
          </cell>
          <cell r="W1650">
            <v>30</v>
          </cell>
          <cell r="X1650">
            <v>22</v>
          </cell>
          <cell r="Y1650" t="str">
            <v>No Students</v>
          </cell>
          <cell r="Z1650" t="str">
            <v>No Students</v>
          </cell>
          <cell r="AA1650" t="str">
            <v>No Students</v>
          </cell>
          <cell r="AB1650" t="str">
            <v>No Students</v>
          </cell>
          <cell r="AC1650" t="str">
            <v>No Students</v>
          </cell>
          <cell r="AD1650" t="str">
            <v>No Students</v>
          </cell>
          <cell r="AE1650" t="str">
            <v>No Students</v>
          </cell>
          <cell r="AF1650" t="str">
            <v>No Students</v>
          </cell>
          <cell r="AG1650">
            <v>0.5302</v>
          </cell>
        </row>
        <row r="1651">
          <cell r="C1651">
            <v>1919</v>
          </cell>
          <cell r="D1651" t="str">
            <v>Independent Scholar</v>
          </cell>
          <cell r="E1651">
            <v>13</v>
          </cell>
          <cell r="F1651">
            <v>0</v>
          </cell>
          <cell r="G1651">
            <v>7</v>
          </cell>
          <cell r="H1651">
            <v>6</v>
          </cell>
          <cell r="I1651">
            <v>10</v>
          </cell>
          <cell r="J1651">
            <v>12</v>
          </cell>
          <cell r="K1651">
            <v>3</v>
          </cell>
          <cell r="L1651">
            <v>4</v>
          </cell>
          <cell r="M1651">
            <v>7</v>
          </cell>
          <cell r="N1651">
            <v>6</v>
          </cell>
          <cell r="O1651">
            <v>8</v>
          </cell>
          <cell r="P1651">
            <v>3</v>
          </cell>
          <cell r="Q1651">
            <v>9</v>
          </cell>
          <cell r="R1651">
            <v>6</v>
          </cell>
          <cell r="S1651" t="str">
            <v>N&lt;10</v>
          </cell>
          <cell r="T1651" t="str">
            <v>No Students</v>
          </cell>
          <cell r="U1651" t="str">
            <v>N&lt;10</v>
          </cell>
          <cell r="V1651" t="str">
            <v>N&lt;10</v>
          </cell>
          <cell r="W1651" t="str">
            <v>N&lt;10</v>
          </cell>
          <cell r="X1651" t="str">
            <v>N&lt;10</v>
          </cell>
          <cell r="Y1651" t="str">
            <v>N&lt;10</v>
          </cell>
          <cell r="Z1651" t="str">
            <v>N&lt;10</v>
          </cell>
          <cell r="AA1651" t="str">
            <v>N&lt;10</v>
          </cell>
          <cell r="AB1651" t="str">
            <v>N&lt;10</v>
          </cell>
          <cell r="AC1651" t="str">
            <v>N&lt;10</v>
          </cell>
          <cell r="AD1651" t="str">
            <v>N&lt;10</v>
          </cell>
          <cell r="AE1651" t="str">
            <v>N&lt;10</v>
          </cell>
          <cell r="AF1651" t="str">
            <v>N&lt;10</v>
          </cell>
          <cell r="AG1651">
            <v>0.58509999999999995</v>
          </cell>
        </row>
        <row r="1652">
          <cell r="C1652">
            <v>4033</v>
          </cell>
          <cell r="D1652" t="str">
            <v>Riverside Elementary</v>
          </cell>
          <cell r="E1652">
            <v>56</v>
          </cell>
          <cell r="F1652">
            <v>0</v>
          </cell>
          <cell r="G1652">
            <v>69</v>
          </cell>
          <cell r="H1652">
            <v>56</v>
          </cell>
          <cell r="I1652">
            <v>53</v>
          </cell>
          <cell r="J1652">
            <v>63</v>
          </cell>
          <cell r="K1652">
            <v>101</v>
          </cell>
          <cell r="L1652">
            <v>0</v>
          </cell>
          <cell r="M1652">
            <v>0</v>
          </cell>
          <cell r="N1652">
            <v>0</v>
          </cell>
          <cell r="O1652">
            <v>0</v>
          </cell>
          <cell r="P1652">
            <v>0</v>
          </cell>
          <cell r="Q1652">
            <v>0</v>
          </cell>
          <cell r="R1652">
            <v>0</v>
          </cell>
          <cell r="S1652">
            <v>32</v>
          </cell>
          <cell r="T1652" t="str">
            <v>No Students</v>
          </cell>
          <cell r="U1652">
            <v>38</v>
          </cell>
          <cell r="V1652">
            <v>30</v>
          </cell>
          <cell r="W1652">
            <v>29</v>
          </cell>
          <cell r="X1652">
            <v>36</v>
          </cell>
          <cell r="Y1652">
            <v>58</v>
          </cell>
          <cell r="Z1652" t="str">
            <v>No Students</v>
          </cell>
          <cell r="AA1652" t="str">
            <v>No Students</v>
          </cell>
          <cell r="AB1652" t="str">
            <v>No Students</v>
          </cell>
          <cell r="AC1652" t="str">
            <v>No Students</v>
          </cell>
          <cell r="AD1652" t="str">
            <v>No Students</v>
          </cell>
          <cell r="AE1652" t="str">
            <v>No Students</v>
          </cell>
          <cell r="AF1652" t="str">
            <v>No Students</v>
          </cell>
          <cell r="AG1652">
            <v>0.56030000000000002</v>
          </cell>
        </row>
        <row r="1653">
          <cell r="C1653">
            <v>4228</v>
          </cell>
          <cell r="D1653" t="str">
            <v>Riverside High School</v>
          </cell>
          <cell r="E1653">
            <v>0</v>
          </cell>
          <cell r="F1653">
            <v>0</v>
          </cell>
          <cell r="G1653">
            <v>0</v>
          </cell>
          <cell r="H1653">
            <v>0</v>
          </cell>
          <cell r="I1653">
            <v>0</v>
          </cell>
          <cell r="J1653">
            <v>0</v>
          </cell>
          <cell r="K1653">
            <v>0</v>
          </cell>
          <cell r="L1653">
            <v>0</v>
          </cell>
          <cell r="M1653">
            <v>0</v>
          </cell>
          <cell r="N1653">
            <v>0</v>
          </cell>
          <cell r="O1653">
            <v>125</v>
          </cell>
          <cell r="P1653">
            <v>120</v>
          </cell>
          <cell r="Q1653">
            <v>140</v>
          </cell>
          <cell r="R1653">
            <v>108</v>
          </cell>
          <cell r="S1653" t="str">
            <v>No Students</v>
          </cell>
          <cell r="T1653" t="str">
            <v>No Students</v>
          </cell>
          <cell r="U1653" t="str">
            <v>No Students</v>
          </cell>
          <cell r="V1653" t="str">
            <v>No Students</v>
          </cell>
          <cell r="W1653" t="str">
            <v>No Students</v>
          </cell>
          <cell r="X1653" t="str">
            <v>No Students</v>
          </cell>
          <cell r="Y1653" t="str">
            <v>No Students</v>
          </cell>
          <cell r="Z1653" t="str">
            <v>No Students</v>
          </cell>
          <cell r="AA1653" t="str">
            <v>No Students</v>
          </cell>
          <cell r="AB1653" t="str">
            <v>No Students</v>
          </cell>
          <cell r="AC1653">
            <v>69</v>
          </cell>
          <cell r="AD1653">
            <v>52</v>
          </cell>
          <cell r="AE1653">
            <v>57</v>
          </cell>
          <cell r="AF1653">
            <v>43</v>
          </cell>
          <cell r="AG1653">
            <v>0.44829999999999998</v>
          </cell>
        </row>
        <row r="1654">
          <cell r="C1654">
            <v>3466</v>
          </cell>
          <cell r="D1654" t="str">
            <v>Riverside Middle School</v>
          </cell>
          <cell r="E1654">
            <v>0</v>
          </cell>
          <cell r="F1654">
            <v>0</v>
          </cell>
          <cell r="G1654">
            <v>0</v>
          </cell>
          <cell r="H1654">
            <v>0</v>
          </cell>
          <cell r="I1654">
            <v>0</v>
          </cell>
          <cell r="J1654">
            <v>0</v>
          </cell>
          <cell r="K1654">
            <v>0</v>
          </cell>
          <cell r="L1654">
            <v>121</v>
          </cell>
          <cell r="M1654">
            <v>98</v>
          </cell>
          <cell r="N1654">
            <v>100</v>
          </cell>
          <cell r="O1654">
            <v>0</v>
          </cell>
          <cell r="P1654">
            <v>0</v>
          </cell>
          <cell r="Q1654">
            <v>0</v>
          </cell>
          <cell r="R1654">
            <v>0</v>
          </cell>
          <cell r="S1654" t="str">
            <v>No Students</v>
          </cell>
          <cell r="T1654" t="str">
            <v>No Students</v>
          </cell>
          <cell r="U1654" t="str">
            <v>No Students</v>
          </cell>
          <cell r="V1654" t="str">
            <v>No Students</v>
          </cell>
          <cell r="W1654" t="str">
            <v>No Students</v>
          </cell>
          <cell r="X1654" t="str">
            <v>No Students</v>
          </cell>
          <cell r="Y1654" t="str">
            <v>No Students</v>
          </cell>
          <cell r="Z1654">
            <v>76</v>
          </cell>
          <cell r="AA1654">
            <v>46</v>
          </cell>
          <cell r="AB1654">
            <v>53</v>
          </cell>
          <cell r="AC1654" t="str">
            <v>No Students</v>
          </cell>
          <cell r="AD1654" t="str">
            <v>No Students</v>
          </cell>
          <cell r="AE1654" t="str">
            <v>No Students</v>
          </cell>
          <cell r="AF1654" t="str">
            <v>No Students</v>
          </cell>
          <cell r="AG1654">
            <v>0.54859999999999998</v>
          </cell>
        </row>
        <row r="1655">
          <cell r="C1655">
            <v>2485</v>
          </cell>
          <cell r="D1655" t="str">
            <v>Carnation Elementary School</v>
          </cell>
          <cell r="E1655">
            <v>45</v>
          </cell>
          <cell r="F1655">
            <v>0</v>
          </cell>
          <cell r="G1655">
            <v>66</v>
          </cell>
          <cell r="H1655">
            <v>47</v>
          </cell>
          <cell r="I1655">
            <v>69</v>
          </cell>
          <cell r="J1655">
            <v>55</v>
          </cell>
          <cell r="K1655">
            <v>60</v>
          </cell>
          <cell r="L1655">
            <v>0</v>
          </cell>
          <cell r="M1655">
            <v>0</v>
          </cell>
          <cell r="N1655">
            <v>0</v>
          </cell>
          <cell r="O1655">
            <v>0</v>
          </cell>
          <cell r="P1655">
            <v>0</v>
          </cell>
          <cell r="Q1655">
            <v>0</v>
          </cell>
          <cell r="R1655">
            <v>0</v>
          </cell>
          <cell r="S1655">
            <v>10</v>
          </cell>
          <cell r="T1655" t="str">
            <v>No Students</v>
          </cell>
          <cell r="U1655">
            <v>14</v>
          </cell>
          <cell r="V1655" t="str">
            <v>N&lt;10</v>
          </cell>
          <cell r="W1655">
            <v>16</v>
          </cell>
          <cell r="X1655" t="str">
            <v>N&lt;10</v>
          </cell>
          <cell r="Y1655">
            <v>12</v>
          </cell>
          <cell r="Z1655" t="str">
            <v>No Students</v>
          </cell>
          <cell r="AA1655" t="str">
            <v>No Students</v>
          </cell>
          <cell r="AB1655" t="str">
            <v>No Students</v>
          </cell>
          <cell r="AC1655" t="str">
            <v>No Students</v>
          </cell>
          <cell r="AD1655" t="str">
            <v>No Students</v>
          </cell>
          <cell r="AE1655" t="str">
            <v>No Students</v>
          </cell>
          <cell r="AF1655" t="str">
            <v>No Students</v>
          </cell>
          <cell r="AG1655">
            <v>0.193</v>
          </cell>
        </row>
        <row r="1656">
          <cell r="C1656">
            <v>3524</v>
          </cell>
          <cell r="D1656" t="str">
            <v>Cedarcrest High School</v>
          </cell>
          <cell r="E1656">
            <v>0</v>
          </cell>
          <cell r="F1656">
            <v>0</v>
          </cell>
          <cell r="G1656">
            <v>0</v>
          </cell>
          <cell r="H1656">
            <v>0</v>
          </cell>
          <cell r="I1656">
            <v>0</v>
          </cell>
          <cell r="J1656">
            <v>0</v>
          </cell>
          <cell r="K1656">
            <v>0</v>
          </cell>
          <cell r="L1656">
            <v>0</v>
          </cell>
          <cell r="M1656">
            <v>0</v>
          </cell>
          <cell r="N1656">
            <v>0</v>
          </cell>
          <cell r="O1656">
            <v>251</v>
          </cell>
          <cell r="P1656">
            <v>228</v>
          </cell>
          <cell r="Q1656">
            <v>224</v>
          </cell>
          <cell r="R1656">
            <v>242</v>
          </cell>
          <cell r="S1656" t="str">
            <v>No Students</v>
          </cell>
          <cell r="T1656" t="str">
            <v>No Students</v>
          </cell>
          <cell r="U1656" t="str">
            <v>No Students</v>
          </cell>
          <cell r="V1656" t="str">
            <v>No Students</v>
          </cell>
          <cell r="W1656" t="str">
            <v>No Students</v>
          </cell>
          <cell r="X1656" t="str">
            <v>No Students</v>
          </cell>
          <cell r="Y1656" t="str">
            <v>No Students</v>
          </cell>
          <cell r="Z1656" t="str">
            <v>No Students</v>
          </cell>
          <cell r="AA1656" t="str">
            <v>No Students</v>
          </cell>
          <cell r="AB1656" t="str">
            <v>No Students</v>
          </cell>
          <cell r="AC1656">
            <v>39</v>
          </cell>
          <cell r="AD1656">
            <v>27</v>
          </cell>
          <cell r="AE1656">
            <v>24</v>
          </cell>
          <cell r="AF1656">
            <v>24</v>
          </cell>
          <cell r="AG1656">
            <v>0.1206</v>
          </cell>
        </row>
        <row r="1657">
          <cell r="C1657">
            <v>3101</v>
          </cell>
          <cell r="D1657" t="str">
            <v>Cherry Valley Elementary School</v>
          </cell>
          <cell r="E1657">
            <v>71</v>
          </cell>
          <cell r="F1657">
            <v>0</v>
          </cell>
          <cell r="G1657">
            <v>84</v>
          </cell>
          <cell r="H1657">
            <v>71</v>
          </cell>
          <cell r="I1657">
            <v>80</v>
          </cell>
          <cell r="J1657">
            <v>80</v>
          </cell>
          <cell r="K1657">
            <v>57</v>
          </cell>
          <cell r="L1657">
            <v>0</v>
          </cell>
          <cell r="M1657">
            <v>0</v>
          </cell>
          <cell r="N1657">
            <v>0</v>
          </cell>
          <cell r="O1657">
            <v>0</v>
          </cell>
          <cell r="P1657">
            <v>0</v>
          </cell>
          <cell r="Q1657">
            <v>0</v>
          </cell>
          <cell r="R1657">
            <v>0</v>
          </cell>
          <cell r="S1657" t="str">
            <v>N&lt;10</v>
          </cell>
          <cell r="T1657" t="str">
            <v>No Students</v>
          </cell>
          <cell r="U1657">
            <v>17</v>
          </cell>
          <cell r="V1657">
            <v>12</v>
          </cell>
          <cell r="W1657" t="str">
            <v>N&lt;10</v>
          </cell>
          <cell r="X1657">
            <v>12</v>
          </cell>
          <cell r="Y1657">
            <v>11</v>
          </cell>
          <cell r="Z1657" t="str">
            <v>No Students</v>
          </cell>
          <cell r="AA1657" t="str">
            <v>No Students</v>
          </cell>
          <cell r="AB1657" t="str">
            <v>No Students</v>
          </cell>
          <cell r="AC1657" t="str">
            <v>No Students</v>
          </cell>
          <cell r="AD1657" t="str">
            <v>No Students</v>
          </cell>
          <cell r="AE1657" t="str">
            <v>No Students</v>
          </cell>
          <cell r="AF1657" t="str">
            <v>No Students</v>
          </cell>
          <cell r="AG1657">
            <v>0.14449999999999999</v>
          </cell>
        </row>
        <row r="1658">
          <cell r="C1658">
            <v>5244</v>
          </cell>
          <cell r="D1658" t="str">
            <v>Choice</v>
          </cell>
          <cell r="E1658">
            <v>0</v>
          </cell>
          <cell r="F1658">
            <v>0</v>
          </cell>
          <cell r="G1658">
            <v>0</v>
          </cell>
          <cell r="H1658">
            <v>0</v>
          </cell>
          <cell r="I1658">
            <v>0</v>
          </cell>
          <cell r="J1658">
            <v>0</v>
          </cell>
          <cell r="K1658">
            <v>0</v>
          </cell>
          <cell r="L1658">
            <v>0</v>
          </cell>
          <cell r="M1658">
            <v>0</v>
          </cell>
          <cell r="N1658">
            <v>0</v>
          </cell>
          <cell r="O1658">
            <v>5</v>
          </cell>
          <cell r="P1658">
            <v>10</v>
          </cell>
          <cell r="Q1658">
            <v>0</v>
          </cell>
          <cell r="R1658">
            <v>0</v>
          </cell>
          <cell r="S1658" t="str">
            <v>No Students</v>
          </cell>
          <cell r="T1658" t="str">
            <v>No Students</v>
          </cell>
          <cell r="U1658" t="str">
            <v>No Students</v>
          </cell>
          <cell r="V1658" t="str">
            <v>No Students</v>
          </cell>
          <cell r="W1658" t="str">
            <v>No Students</v>
          </cell>
          <cell r="X1658" t="str">
            <v>No Students</v>
          </cell>
          <cell r="Y1658" t="str">
            <v>No Students</v>
          </cell>
          <cell r="Z1658" t="str">
            <v>No Students</v>
          </cell>
          <cell r="AA1658" t="str">
            <v>No Students</v>
          </cell>
          <cell r="AB1658" t="str">
            <v>No Students</v>
          </cell>
          <cell r="AC1658" t="str">
            <v>N&lt;10</v>
          </cell>
          <cell r="AD1658" t="str">
            <v>N&lt;10</v>
          </cell>
          <cell r="AE1658" t="str">
            <v>No Students</v>
          </cell>
          <cell r="AF1658" t="str">
            <v>No Students</v>
          </cell>
          <cell r="AG1658">
            <v>0.2</v>
          </cell>
        </row>
        <row r="1659">
          <cell r="C1659">
            <v>1756</v>
          </cell>
          <cell r="D1659" t="str">
            <v>CLIP</v>
          </cell>
          <cell r="E1659">
            <v>0</v>
          </cell>
          <cell r="F1659">
            <v>0</v>
          </cell>
          <cell r="G1659">
            <v>0</v>
          </cell>
          <cell r="H1659">
            <v>0</v>
          </cell>
          <cell r="I1659">
            <v>0</v>
          </cell>
          <cell r="J1659">
            <v>0</v>
          </cell>
          <cell r="K1659">
            <v>0</v>
          </cell>
          <cell r="L1659">
            <v>0</v>
          </cell>
          <cell r="M1659">
            <v>0</v>
          </cell>
          <cell r="N1659">
            <v>0</v>
          </cell>
          <cell r="O1659">
            <v>0</v>
          </cell>
          <cell r="P1659">
            <v>2</v>
          </cell>
          <cell r="Q1659">
            <v>18</v>
          </cell>
          <cell r="R1659">
            <v>21</v>
          </cell>
          <cell r="S1659" t="str">
            <v>No Students</v>
          </cell>
          <cell r="T1659" t="str">
            <v>No Students</v>
          </cell>
          <cell r="U1659" t="str">
            <v>No Students</v>
          </cell>
          <cell r="V1659" t="str">
            <v>No Students</v>
          </cell>
          <cell r="W1659" t="str">
            <v>No Students</v>
          </cell>
          <cell r="X1659" t="str">
            <v>No Students</v>
          </cell>
          <cell r="Y1659" t="str">
            <v>No Students</v>
          </cell>
          <cell r="Z1659" t="str">
            <v>No Students</v>
          </cell>
          <cell r="AA1659" t="str">
            <v>No Students</v>
          </cell>
          <cell r="AB1659" t="str">
            <v>No Students</v>
          </cell>
          <cell r="AC1659" t="str">
            <v>No Students</v>
          </cell>
          <cell r="AD1659" t="str">
            <v>No Students</v>
          </cell>
          <cell r="AE1659" t="str">
            <v>N&lt;10</v>
          </cell>
          <cell r="AF1659" t="str">
            <v>N&lt;10</v>
          </cell>
          <cell r="AG1659">
            <v>0.122</v>
          </cell>
        </row>
        <row r="1660">
          <cell r="C1660">
            <v>3006</v>
          </cell>
          <cell r="D1660" t="str">
            <v>Eagle Rock Multiage School</v>
          </cell>
          <cell r="E1660">
            <v>12</v>
          </cell>
          <cell r="F1660">
            <v>0</v>
          </cell>
          <cell r="G1660">
            <v>9</v>
          </cell>
          <cell r="H1660">
            <v>11</v>
          </cell>
          <cell r="I1660">
            <v>10</v>
          </cell>
          <cell r="J1660">
            <v>10</v>
          </cell>
          <cell r="K1660">
            <v>6</v>
          </cell>
          <cell r="L1660">
            <v>0</v>
          </cell>
          <cell r="M1660">
            <v>0</v>
          </cell>
          <cell r="N1660">
            <v>0</v>
          </cell>
          <cell r="O1660">
            <v>0</v>
          </cell>
          <cell r="P1660">
            <v>0</v>
          </cell>
          <cell r="Q1660">
            <v>0</v>
          </cell>
          <cell r="R1660">
            <v>0</v>
          </cell>
          <cell r="S1660" t="str">
            <v>No Students</v>
          </cell>
          <cell r="T1660" t="str">
            <v>No Students</v>
          </cell>
          <cell r="U1660" t="str">
            <v>N&lt;10</v>
          </cell>
          <cell r="V1660" t="str">
            <v>N&lt;10</v>
          </cell>
          <cell r="W1660" t="str">
            <v>N&lt;10</v>
          </cell>
          <cell r="X1660" t="str">
            <v>N&lt;10</v>
          </cell>
          <cell r="Y1660" t="str">
            <v>N&lt;10</v>
          </cell>
          <cell r="Z1660" t="str">
            <v>No Students</v>
          </cell>
          <cell r="AA1660" t="str">
            <v>No Students</v>
          </cell>
          <cell r="AB1660" t="str">
            <v>No Students</v>
          </cell>
          <cell r="AC1660" t="str">
            <v>No Students</v>
          </cell>
          <cell r="AD1660" t="str">
            <v>No Students</v>
          </cell>
          <cell r="AE1660" t="str">
            <v>No Students</v>
          </cell>
          <cell r="AF1660" t="str">
            <v>No Students</v>
          </cell>
          <cell r="AG1660">
            <v>8.6199999999999999E-2</v>
          </cell>
        </row>
        <row r="1661">
          <cell r="C1661">
            <v>1854</v>
          </cell>
          <cell r="D1661" t="str">
            <v>PARADE</v>
          </cell>
          <cell r="E1661">
            <v>5</v>
          </cell>
          <cell r="F1661">
            <v>0</v>
          </cell>
          <cell r="G1661">
            <v>4</v>
          </cell>
          <cell r="H1661">
            <v>10</v>
          </cell>
          <cell r="I1661">
            <v>8</v>
          </cell>
          <cell r="J1661">
            <v>8</v>
          </cell>
          <cell r="K1661">
            <v>4</v>
          </cell>
          <cell r="L1661">
            <v>16</v>
          </cell>
          <cell r="M1661">
            <v>11</v>
          </cell>
          <cell r="N1661">
            <v>16</v>
          </cell>
          <cell r="O1661">
            <v>14</v>
          </cell>
          <cell r="P1661">
            <v>8</v>
          </cell>
          <cell r="Q1661">
            <v>5</v>
          </cell>
          <cell r="R1661">
            <v>7</v>
          </cell>
          <cell r="S1661" t="str">
            <v>No Students</v>
          </cell>
          <cell r="T1661" t="str">
            <v>No Students</v>
          </cell>
          <cell r="U1661" t="str">
            <v>No Students</v>
          </cell>
          <cell r="V1661" t="str">
            <v>N&lt;10</v>
          </cell>
          <cell r="W1661" t="str">
            <v>N&lt;10</v>
          </cell>
          <cell r="X1661" t="str">
            <v>N&lt;10</v>
          </cell>
          <cell r="Y1661" t="str">
            <v>No Students</v>
          </cell>
          <cell r="Z1661" t="str">
            <v>No Students</v>
          </cell>
          <cell r="AA1661" t="str">
            <v>N&lt;10</v>
          </cell>
          <cell r="AB1661" t="str">
            <v>N&lt;10</v>
          </cell>
          <cell r="AC1661" t="str">
            <v>N&lt;10</v>
          </cell>
          <cell r="AD1661" t="str">
            <v>N&lt;10</v>
          </cell>
          <cell r="AE1661" t="str">
            <v>N&lt;10</v>
          </cell>
          <cell r="AF1661" t="str">
            <v>No Students</v>
          </cell>
          <cell r="AG1661">
            <v>0.10340000000000001</v>
          </cell>
        </row>
        <row r="1662">
          <cell r="C1662">
            <v>4332</v>
          </cell>
          <cell r="D1662" t="str">
            <v>Stillwater Elementary</v>
          </cell>
          <cell r="E1662">
            <v>77</v>
          </cell>
          <cell r="F1662">
            <v>0</v>
          </cell>
          <cell r="G1662">
            <v>86</v>
          </cell>
          <cell r="H1662">
            <v>85</v>
          </cell>
          <cell r="I1662">
            <v>79</v>
          </cell>
          <cell r="J1662">
            <v>79</v>
          </cell>
          <cell r="K1662">
            <v>76</v>
          </cell>
          <cell r="L1662">
            <v>0</v>
          </cell>
          <cell r="M1662">
            <v>0</v>
          </cell>
          <cell r="N1662">
            <v>0</v>
          </cell>
          <cell r="O1662">
            <v>0</v>
          </cell>
          <cell r="P1662">
            <v>0</v>
          </cell>
          <cell r="Q1662">
            <v>0</v>
          </cell>
          <cell r="R1662">
            <v>0</v>
          </cell>
          <cell r="S1662">
            <v>12</v>
          </cell>
          <cell r="T1662" t="str">
            <v>No Students</v>
          </cell>
          <cell r="U1662">
            <v>14</v>
          </cell>
          <cell r="V1662">
            <v>16</v>
          </cell>
          <cell r="W1662">
            <v>13</v>
          </cell>
          <cell r="X1662">
            <v>16</v>
          </cell>
          <cell r="Y1662" t="str">
            <v>N&lt;10</v>
          </cell>
          <cell r="Z1662" t="str">
            <v>No Students</v>
          </cell>
          <cell r="AA1662" t="str">
            <v>No Students</v>
          </cell>
          <cell r="AB1662" t="str">
            <v>No Students</v>
          </cell>
          <cell r="AC1662" t="str">
            <v>No Students</v>
          </cell>
          <cell r="AD1662" t="str">
            <v>No Students</v>
          </cell>
          <cell r="AE1662" t="str">
            <v>No Students</v>
          </cell>
          <cell r="AF1662" t="str">
            <v>No Students</v>
          </cell>
          <cell r="AG1662">
            <v>0.16600000000000001</v>
          </cell>
        </row>
        <row r="1663">
          <cell r="C1663">
            <v>4318</v>
          </cell>
          <cell r="D1663" t="str">
            <v>Tolt Middle School</v>
          </cell>
          <cell r="E1663">
            <v>0</v>
          </cell>
          <cell r="F1663">
            <v>0</v>
          </cell>
          <cell r="G1663">
            <v>0</v>
          </cell>
          <cell r="H1663">
            <v>0</v>
          </cell>
          <cell r="I1663">
            <v>0</v>
          </cell>
          <cell r="J1663">
            <v>0</v>
          </cell>
          <cell r="K1663">
            <v>0</v>
          </cell>
          <cell r="L1663">
            <v>211</v>
          </cell>
          <cell r="M1663">
            <v>215</v>
          </cell>
          <cell r="N1663">
            <v>217</v>
          </cell>
          <cell r="O1663">
            <v>0</v>
          </cell>
          <cell r="P1663">
            <v>0</v>
          </cell>
          <cell r="Q1663">
            <v>0</v>
          </cell>
          <cell r="R1663">
            <v>0</v>
          </cell>
          <cell r="S1663" t="str">
            <v>No Students</v>
          </cell>
          <cell r="T1663" t="str">
            <v>No Students</v>
          </cell>
          <cell r="U1663" t="str">
            <v>No Students</v>
          </cell>
          <cell r="V1663" t="str">
            <v>No Students</v>
          </cell>
          <cell r="W1663" t="str">
            <v>No Students</v>
          </cell>
          <cell r="X1663" t="str">
            <v>No Students</v>
          </cell>
          <cell r="Y1663" t="str">
            <v>No Students</v>
          </cell>
          <cell r="Z1663">
            <v>35</v>
          </cell>
          <cell r="AA1663">
            <v>41</v>
          </cell>
          <cell r="AB1663">
            <v>45</v>
          </cell>
          <cell r="AC1663" t="str">
            <v>No Students</v>
          </cell>
          <cell r="AD1663" t="str">
            <v>No Students</v>
          </cell>
          <cell r="AE1663" t="str">
            <v>No Students</v>
          </cell>
          <cell r="AF1663" t="str">
            <v>No Students</v>
          </cell>
          <cell r="AG1663">
            <v>0.18820000000000001</v>
          </cell>
        </row>
        <row r="1664">
          <cell r="C1664">
            <v>3801</v>
          </cell>
          <cell r="D1664" t="str">
            <v>Grand Mound Elementary</v>
          </cell>
          <cell r="E1664">
            <v>0</v>
          </cell>
          <cell r="F1664">
            <v>0</v>
          </cell>
          <cell r="G1664">
            <v>0</v>
          </cell>
          <cell r="H1664">
            <v>0</v>
          </cell>
          <cell r="I1664">
            <v>150</v>
          </cell>
          <cell r="J1664">
            <v>194</v>
          </cell>
          <cell r="K1664">
            <v>156</v>
          </cell>
          <cell r="L1664">
            <v>0</v>
          </cell>
          <cell r="M1664">
            <v>0</v>
          </cell>
          <cell r="N1664">
            <v>0</v>
          </cell>
          <cell r="O1664">
            <v>0</v>
          </cell>
          <cell r="P1664">
            <v>0</v>
          </cell>
          <cell r="Q1664">
            <v>0</v>
          </cell>
          <cell r="R1664">
            <v>0</v>
          </cell>
          <cell r="S1664" t="str">
            <v>No Students</v>
          </cell>
          <cell r="T1664" t="str">
            <v>No Students</v>
          </cell>
          <cell r="U1664" t="str">
            <v>No Students</v>
          </cell>
          <cell r="V1664" t="str">
            <v>No Students</v>
          </cell>
          <cell r="W1664">
            <v>100</v>
          </cell>
          <cell r="X1664">
            <v>130</v>
          </cell>
          <cell r="Y1664">
            <v>98</v>
          </cell>
          <cell r="Z1664" t="str">
            <v>No Students</v>
          </cell>
          <cell r="AA1664" t="str">
            <v>No Students</v>
          </cell>
          <cell r="AB1664" t="str">
            <v>No Students</v>
          </cell>
          <cell r="AC1664" t="str">
            <v>No Students</v>
          </cell>
          <cell r="AD1664" t="str">
            <v>No Students</v>
          </cell>
          <cell r="AE1664" t="str">
            <v>No Students</v>
          </cell>
          <cell r="AF1664" t="str">
            <v>No Students</v>
          </cell>
          <cell r="AG1664">
            <v>0.65600000000000003</v>
          </cell>
        </row>
        <row r="1665">
          <cell r="C1665">
            <v>1735</v>
          </cell>
          <cell r="D1665" t="str">
            <v>H.e.a.r.t. High School</v>
          </cell>
          <cell r="E1665">
            <v>0</v>
          </cell>
          <cell r="F1665">
            <v>0</v>
          </cell>
          <cell r="G1665">
            <v>0</v>
          </cell>
          <cell r="H1665">
            <v>0</v>
          </cell>
          <cell r="I1665">
            <v>0</v>
          </cell>
          <cell r="J1665">
            <v>0</v>
          </cell>
          <cell r="K1665">
            <v>0</v>
          </cell>
          <cell r="L1665">
            <v>0</v>
          </cell>
          <cell r="M1665">
            <v>0</v>
          </cell>
          <cell r="N1665">
            <v>0</v>
          </cell>
          <cell r="O1665">
            <v>0</v>
          </cell>
          <cell r="P1665">
            <v>10</v>
          </cell>
          <cell r="Q1665">
            <v>3</v>
          </cell>
          <cell r="R1665">
            <v>23</v>
          </cell>
          <cell r="S1665" t="str">
            <v>No Students</v>
          </cell>
          <cell r="T1665" t="str">
            <v>No Students</v>
          </cell>
          <cell r="U1665" t="str">
            <v>No Students</v>
          </cell>
          <cell r="V1665" t="str">
            <v>No Students</v>
          </cell>
          <cell r="W1665" t="str">
            <v>No Students</v>
          </cell>
          <cell r="X1665" t="str">
            <v>No Students</v>
          </cell>
          <cell r="Y1665" t="str">
            <v>No Students</v>
          </cell>
          <cell r="Z1665" t="str">
            <v>No Students</v>
          </cell>
          <cell r="AA1665" t="str">
            <v>No Students</v>
          </cell>
          <cell r="AB1665" t="str">
            <v>No Students</v>
          </cell>
          <cell r="AC1665" t="str">
            <v>No Students</v>
          </cell>
          <cell r="AD1665" t="str">
            <v>N&lt;10</v>
          </cell>
          <cell r="AE1665" t="str">
            <v>N&lt;10</v>
          </cell>
          <cell r="AF1665">
            <v>17</v>
          </cell>
          <cell r="AG1665">
            <v>0.61109999999999998</v>
          </cell>
        </row>
        <row r="1666">
          <cell r="C1666">
            <v>4326</v>
          </cell>
          <cell r="D1666" t="str">
            <v>Rochester High School</v>
          </cell>
          <cell r="E1666">
            <v>0</v>
          </cell>
          <cell r="F1666">
            <v>0</v>
          </cell>
          <cell r="G1666">
            <v>0</v>
          </cell>
          <cell r="H1666">
            <v>0</v>
          </cell>
          <cell r="I1666">
            <v>0</v>
          </cell>
          <cell r="J1666">
            <v>0</v>
          </cell>
          <cell r="K1666">
            <v>0</v>
          </cell>
          <cell r="L1666">
            <v>0</v>
          </cell>
          <cell r="M1666">
            <v>0</v>
          </cell>
          <cell r="N1666">
            <v>0</v>
          </cell>
          <cell r="O1666">
            <v>155</v>
          </cell>
          <cell r="P1666">
            <v>163</v>
          </cell>
          <cell r="Q1666">
            <v>141</v>
          </cell>
          <cell r="R1666">
            <v>148</v>
          </cell>
          <cell r="S1666" t="str">
            <v>No Students</v>
          </cell>
          <cell r="T1666" t="str">
            <v>No Students</v>
          </cell>
          <cell r="U1666" t="str">
            <v>No Students</v>
          </cell>
          <cell r="V1666" t="str">
            <v>No Students</v>
          </cell>
          <cell r="W1666" t="str">
            <v>No Students</v>
          </cell>
          <cell r="X1666" t="str">
            <v>No Students</v>
          </cell>
          <cell r="Y1666" t="str">
            <v>No Students</v>
          </cell>
          <cell r="Z1666" t="str">
            <v>No Students</v>
          </cell>
          <cell r="AA1666" t="str">
            <v>No Students</v>
          </cell>
          <cell r="AB1666" t="str">
            <v>No Students</v>
          </cell>
          <cell r="AC1666">
            <v>82</v>
          </cell>
          <cell r="AD1666">
            <v>92</v>
          </cell>
          <cell r="AE1666">
            <v>55</v>
          </cell>
          <cell r="AF1666">
            <v>65</v>
          </cell>
          <cell r="AG1666">
            <v>0.48430000000000001</v>
          </cell>
        </row>
        <row r="1667">
          <cell r="C1667">
            <v>3067</v>
          </cell>
          <cell r="D1667" t="str">
            <v>Rochester Middle School</v>
          </cell>
          <cell r="E1667">
            <v>0</v>
          </cell>
          <cell r="F1667">
            <v>0</v>
          </cell>
          <cell r="G1667">
            <v>0</v>
          </cell>
          <cell r="H1667">
            <v>0</v>
          </cell>
          <cell r="I1667">
            <v>0</v>
          </cell>
          <cell r="J1667">
            <v>0</v>
          </cell>
          <cell r="K1667">
            <v>0</v>
          </cell>
          <cell r="L1667">
            <v>171</v>
          </cell>
          <cell r="M1667">
            <v>156</v>
          </cell>
          <cell r="N1667">
            <v>169</v>
          </cell>
          <cell r="O1667">
            <v>0</v>
          </cell>
          <cell r="P1667">
            <v>0</v>
          </cell>
          <cell r="Q1667">
            <v>0</v>
          </cell>
          <cell r="R1667">
            <v>0</v>
          </cell>
          <cell r="S1667" t="str">
            <v>No Students</v>
          </cell>
          <cell r="T1667" t="str">
            <v>No Students</v>
          </cell>
          <cell r="U1667" t="str">
            <v>No Students</v>
          </cell>
          <cell r="V1667" t="str">
            <v>No Students</v>
          </cell>
          <cell r="W1667" t="str">
            <v>No Students</v>
          </cell>
          <cell r="X1667" t="str">
            <v>No Students</v>
          </cell>
          <cell r="Y1667" t="str">
            <v>No Students</v>
          </cell>
          <cell r="Z1667">
            <v>96</v>
          </cell>
          <cell r="AA1667">
            <v>94</v>
          </cell>
          <cell r="AB1667">
            <v>101</v>
          </cell>
          <cell r="AC1667" t="str">
            <v>No Students</v>
          </cell>
          <cell r="AD1667" t="str">
            <v>No Students</v>
          </cell>
          <cell r="AE1667" t="str">
            <v>No Students</v>
          </cell>
          <cell r="AF1667" t="str">
            <v>No Students</v>
          </cell>
          <cell r="AG1667">
            <v>0.5867</v>
          </cell>
        </row>
        <row r="1668">
          <cell r="C1668">
            <v>2527</v>
          </cell>
          <cell r="D1668" t="str">
            <v>Rochester Primary School</v>
          </cell>
          <cell r="E1668">
            <v>175</v>
          </cell>
          <cell r="F1668">
            <v>0</v>
          </cell>
          <cell r="G1668">
            <v>164</v>
          </cell>
          <cell r="H1668">
            <v>166</v>
          </cell>
          <cell r="I1668">
            <v>0</v>
          </cell>
          <cell r="J1668">
            <v>0</v>
          </cell>
          <cell r="K1668">
            <v>0</v>
          </cell>
          <cell r="L1668">
            <v>0</v>
          </cell>
          <cell r="M1668">
            <v>0</v>
          </cell>
          <cell r="N1668">
            <v>0</v>
          </cell>
          <cell r="O1668">
            <v>0</v>
          </cell>
          <cell r="P1668">
            <v>0</v>
          </cell>
          <cell r="Q1668">
            <v>0</v>
          </cell>
          <cell r="R1668">
            <v>0</v>
          </cell>
          <cell r="S1668">
            <v>102</v>
          </cell>
          <cell r="T1668" t="str">
            <v>No Students</v>
          </cell>
          <cell r="U1668">
            <v>108</v>
          </cell>
          <cell r="V1668">
            <v>100</v>
          </cell>
          <cell r="W1668" t="str">
            <v>No Students</v>
          </cell>
          <cell r="X1668" t="str">
            <v>No Students</v>
          </cell>
          <cell r="Y1668" t="str">
            <v>No Students</v>
          </cell>
          <cell r="Z1668" t="str">
            <v>No Students</v>
          </cell>
          <cell r="AA1668" t="str">
            <v>No Students</v>
          </cell>
          <cell r="AB1668" t="str">
            <v>No Students</v>
          </cell>
          <cell r="AC1668" t="str">
            <v>No Students</v>
          </cell>
          <cell r="AD1668" t="str">
            <v>No Students</v>
          </cell>
          <cell r="AE1668" t="str">
            <v>No Students</v>
          </cell>
          <cell r="AF1668" t="str">
            <v>No Students</v>
          </cell>
          <cell r="AG1668">
            <v>0.6139</v>
          </cell>
        </row>
        <row r="1669">
          <cell r="C1669">
            <v>5691</v>
          </cell>
          <cell r="D1669" t="str">
            <v>Rochester Virtual Academy</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t="str">
            <v>No Students</v>
          </cell>
          <cell r="T1669" t="str">
            <v>No Students</v>
          </cell>
          <cell r="U1669" t="str">
            <v>No Students</v>
          </cell>
          <cell r="V1669" t="str">
            <v>No Students</v>
          </cell>
          <cell r="W1669" t="str">
            <v>No Students</v>
          </cell>
          <cell r="X1669" t="str">
            <v>No Students</v>
          </cell>
          <cell r="Y1669" t="str">
            <v>No Students</v>
          </cell>
          <cell r="Z1669" t="str">
            <v>No Students</v>
          </cell>
          <cell r="AA1669" t="str">
            <v>No Students</v>
          </cell>
          <cell r="AB1669" t="str">
            <v>No Students</v>
          </cell>
          <cell r="AC1669" t="str">
            <v>No Students</v>
          </cell>
          <cell r="AD1669" t="str">
            <v>No Students</v>
          </cell>
          <cell r="AE1669" t="str">
            <v>No Students</v>
          </cell>
          <cell r="AF1669" t="str">
            <v>No Students</v>
          </cell>
          <cell r="AG1669" t="str">
            <v>No % for 23-24</v>
          </cell>
        </row>
        <row r="1670">
          <cell r="C1670">
            <v>3530</v>
          </cell>
          <cell r="D1670" t="str">
            <v>Roosevelt Elementary School</v>
          </cell>
          <cell r="E1670">
            <v>5</v>
          </cell>
          <cell r="F1670">
            <v>0</v>
          </cell>
          <cell r="G1670">
            <v>2</v>
          </cell>
          <cell r="H1670">
            <v>2</v>
          </cell>
          <cell r="I1670">
            <v>3</v>
          </cell>
          <cell r="J1670">
            <v>5</v>
          </cell>
          <cell r="K1670">
            <v>6</v>
          </cell>
          <cell r="L1670">
            <v>2</v>
          </cell>
          <cell r="M1670">
            <v>0</v>
          </cell>
          <cell r="N1670">
            <v>0</v>
          </cell>
          <cell r="O1670">
            <v>0</v>
          </cell>
          <cell r="P1670">
            <v>0</v>
          </cell>
          <cell r="Q1670">
            <v>0</v>
          </cell>
          <cell r="R1670">
            <v>0</v>
          </cell>
          <cell r="S1670" t="str">
            <v>No Students</v>
          </cell>
          <cell r="T1670" t="str">
            <v>No Students</v>
          </cell>
          <cell r="U1670" t="str">
            <v>No Students</v>
          </cell>
          <cell r="V1670" t="str">
            <v>No Students</v>
          </cell>
          <cell r="W1670" t="str">
            <v>No Students</v>
          </cell>
          <cell r="X1670" t="str">
            <v>No Students</v>
          </cell>
          <cell r="Y1670" t="str">
            <v>No Students</v>
          </cell>
          <cell r="Z1670" t="str">
            <v>No Students</v>
          </cell>
          <cell r="AA1670" t="str">
            <v>No Students</v>
          </cell>
          <cell r="AB1670" t="str">
            <v>No Students</v>
          </cell>
          <cell r="AC1670" t="str">
            <v>No Students</v>
          </cell>
          <cell r="AD1670" t="str">
            <v>No Students</v>
          </cell>
          <cell r="AE1670" t="str">
            <v>No Students</v>
          </cell>
          <cell r="AF1670" t="str">
            <v>No Students</v>
          </cell>
          <cell r="AG1670">
            <v>0</v>
          </cell>
        </row>
        <row r="1671">
          <cell r="C1671">
            <v>3204</v>
          </cell>
          <cell r="D1671" t="str">
            <v>Rosalia Elementary &amp; Secondary School</v>
          </cell>
          <cell r="E1671">
            <v>8</v>
          </cell>
          <cell r="F1671">
            <v>0</v>
          </cell>
          <cell r="G1671">
            <v>7</v>
          </cell>
          <cell r="H1671">
            <v>14</v>
          </cell>
          <cell r="I1671">
            <v>15</v>
          </cell>
          <cell r="J1671">
            <v>11</v>
          </cell>
          <cell r="K1671">
            <v>14</v>
          </cell>
          <cell r="L1671">
            <v>17</v>
          </cell>
          <cell r="M1671">
            <v>11</v>
          </cell>
          <cell r="N1671">
            <v>10</v>
          </cell>
          <cell r="O1671">
            <v>13</v>
          </cell>
          <cell r="P1671">
            <v>10</v>
          </cell>
          <cell r="Q1671">
            <v>8</v>
          </cell>
          <cell r="R1671">
            <v>13</v>
          </cell>
          <cell r="S1671" t="str">
            <v>N&lt;10</v>
          </cell>
          <cell r="T1671" t="str">
            <v>No Students</v>
          </cell>
          <cell r="U1671" t="str">
            <v>N&lt;10</v>
          </cell>
          <cell r="V1671">
            <v>11</v>
          </cell>
          <cell r="W1671" t="str">
            <v>N&lt;10</v>
          </cell>
          <cell r="X1671" t="str">
            <v>N&lt;10</v>
          </cell>
          <cell r="Y1671">
            <v>10</v>
          </cell>
          <cell r="Z1671" t="str">
            <v>N&lt;10</v>
          </cell>
          <cell r="AA1671" t="str">
            <v>N&lt;10</v>
          </cell>
          <cell r="AB1671" t="str">
            <v>N&lt;10</v>
          </cell>
          <cell r="AC1671">
            <v>10</v>
          </cell>
          <cell r="AD1671" t="str">
            <v>N&lt;10</v>
          </cell>
          <cell r="AE1671" t="str">
            <v>N&lt;10</v>
          </cell>
          <cell r="AF1671" t="str">
            <v>N&lt;10</v>
          </cell>
          <cell r="AG1671">
            <v>0.63580000000000003</v>
          </cell>
        </row>
        <row r="1672">
          <cell r="C1672">
            <v>3090</v>
          </cell>
          <cell r="D1672" t="str">
            <v>Red Rock Elementary</v>
          </cell>
          <cell r="E1672">
            <v>146</v>
          </cell>
          <cell r="F1672">
            <v>0</v>
          </cell>
          <cell r="G1672">
            <v>111</v>
          </cell>
          <cell r="H1672">
            <v>129</v>
          </cell>
          <cell r="I1672">
            <v>114</v>
          </cell>
          <cell r="J1672">
            <v>0</v>
          </cell>
          <cell r="K1672">
            <v>0</v>
          </cell>
          <cell r="L1672">
            <v>0</v>
          </cell>
          <cell r="M1672">
            <v>0</v>
          </cell>
          <cell r="N1672">
            <v>0</v>
          </cell>
          <cell r="O1672">
            <v>0</v>
          </cell>
          <cell r="P1672">
            <v>0</v>
          </cell>
          <cell r="Q1672">
            <v>0</v>
          </cell>
          <cell r="R1672">
            <v>0</v>
          </cell>
          <cell r="S1672">
            <v>114</v>
          </cell>
          <cell r="T1672" t="str">
            <v>No Students</v>
          </cell>
          <cell r="U1672">
            <v>86</v>
          </cell>
          <cell r="V1672">
            <v>99</v>
          </cell>
          <cell r="W1672">
            <v>92</v>
          </cell>
          <cell r="X1672" t="str">
            <v>No Students</v>
          </cell>
          <cell r="Y1672" t="str">
            <v>No Students</v>
          </cell>
          <cell r="Z1672" t="str">
            <v>No Students</v>
          </cell>
          <cell r="AA1672" t="str">
            <v>No Students</v>
          </cell>
          <cell r="AB1672" t="str">
            <v>No Students</v>
          </cell>
          <cell r="AC1672" t="str">
            <v>No Students</v>
          </cell>
          <cell r="AD1672" t="str">
            <v>No Students</v>
          </cell>
          <cell r="AE1672" t="str">
            <v>No Students</v>
          </cell>
          <cell r="AF1672" t="str">
            <v>No Students</v>
          </cell>
          <cell r="AG1672">
            <v>0.78200000000000003</v>
          </cell>
        </row>
        <row r="1673">
          <cell r="C1673">
            <v>3516</v>
          </cell>
          <cell r="D1673" t="str">
            <v>Royal High School</v>
          </cell>
          <cell r="E1673">
            <v>0</v>
          </cell>
          <cell r="F1673">
            <v>0</v>
          </cell>
          <cell r="G1673">
            <v>0</v>
          </cell>
          <cell r="H1673">
            <v>0</v>
          </cell>
          <cell r="I1673">
            <v>0</v>
          </cell>
          <cell r="J1673">
            <v>0</v>
          </cell>
          <cell r="K1673">
            <v>0</v>
          </cell>
          <cell r="L1673">
            <v>0</v>
          </cell>
          <cell r="M1673">
            <v>0</v>
          </cell>
          <cell r="N1673">
            <v>0</v>
          </cell>
          <cell r="O1673">
            <v>170</v>
          </cell>
          <cell r="P1673">
            <v>128</v>
          </cell>
          <cell r="Q1673">
            <v>140</v>
          </cell>
          <cell r="R1673">
            <v>122</v>
          </cell>
          <cell r="S1673" t="str">
            <v>No Students</v>
          </cell>
          <cell r="T1673" t="str">
            <v>No Students</v>
          </cell>
          <cell r="U1673" t="str">
            <v>No Students</v>
          </cell>
          <cell r="V1673" t="str">
            <v>No Students</v>
          </cell>
          <cell r="W1673" t="str">
            <v>No Students</v>
          </cell>
          <cell r="X1673" t="str">
            <v>No Students</v>
          </cell>
          <cell r="Y1673" t="str">
            <v>No Students</v>
          </cell>
          <cell r="Z1673" t="str">
            <v>No Students</v>
          </cell>
          <cell r="AA1673" t="str">
            <v>No Students</v>
          </cell>
          <cell r="AB1673" t="str">
            <v>No Students</v>
          </cell>
          <cell r="AC1673">
            <v>139</v>
          </cell>
          <cell r="AD1673">
            <v>108</v>
          </cell>
          <cell r="AE1673">
            <v>112</v>
          </cell>
          <cell r="AF1673">
            <v>96</v>
          </cell>
          <cell r="AG1673">
            <v>0.8125</v>
          </cell>
        </row>
        <row r="1674">
          <cell r="C1674">
            <v>5388</v>
          </cell>
          <cell r="D1674" t="str">
            <v>Royal Intermediate School</v>
          </cell>
          <cell r="E1674">
            <v>0</v>
          </cell>
          <cell r="F1674">
            <v>0</v>
          </cell>
          <cell r="G1674">
            <v>0</v>
          </cell>
          <cell r="H1674">
            <v>0</v>
          </cell>
          <cell r="I1674">
            <v>0</v>
          </cell>
          <cell r="J1674">
            <v>126</v>
          </cell>
          <cell r="K1674">
            <v>146</v>
          </cell>
          <cell r="L1674">
            <v>132</v>
          </cell>
          <cell r="M1674">
            <v>0</v>
          </cell>
          <cell r="N1674">
            <v>0</v>
          </cell>
          <cell r="O1674">
            <v>0</v>
          </cell>
          <cell r="P1674">
            <v>0</v>
          </cell>
          <cell r="Q1674">
            <v>0</v>
          </cell>
          <cell r="R1674">
            <v>0</v>
          </cell>
          <cell r="S1674" t="str">
            <v>No Students</v>
          </cell>
          <cell r="T1674" t="str">
            <v>No Students</v>
          </cell>
          <cell r="U1674" t="str">
            <v>No Students</v>
          </cell>
          <cell r="V1674" t="str">
            <v>No Students</v>
          </cell>
          <cell r="W1674" t="str">
            <v>No Students</v>
          </cell>
          <cell r="X1674">
            <v>97</v>
          </cell>
          <cell r="Y1674">
            <v>119</v>
          </cell>
          <cell r="Z1674">
            <v>104</v>
          </cell>
          <cell r="AA1674" t="str">
            <v>No Students</v>
          </cell>
          <cell r="AB1674" t="str">
            <v>No Students</v>
          </cell>
          <cell r="AC1674" t="str">
            <v>No Students</v>
          </cell>
          <cell r="AD1674" t="str">
            <v>No Students</v>
          </cell>
          <cell r="AE1674" t="str">
            <v>No Students</v>
          </cell>
          <cell r="AF1674" t="str">
            <v>No Students</v>
          </cell>
          <cell r="AG1674">
            <v>0.79210000000000003</v>
          </cell>
        </row>
        <row r="1675">
          <cell r="C1675">
            <v>3620</v>
          </cell>
          <cell r="D1675" t="str">
            <v>Royal Middle School</v>
          </cell>
          <cell r="E1675">
            <v>0</v>
          </cell>
          <cell r="F1675">
            <v>0</v>
          </cell>
          <cell r="G1675">
            <v>0</v>
          </cell>
          <cell r="H1675">
            <v>0</v>
          </cell>
          <cell r="I1675">
            <v>0</v>
          </cell>
          <cell r="J1675">
            <v>0</v>
          </cell>
          <cell r="K1675">
            <v>0</v>
          </cell>
          <cell r="L1675">
            <v>0</v>
          </cell>
          <cell r="M1675">
            <v>133</v>
          </cell>
          <cell r="N1675">
            <v>150</v>
          </cell>
          <cell r="O1675">
            <v>0</v>
          </cell>
          <cell r="P1675">
            <v>0</v>
          </cell>
          <cell r="Q1675">
            <v>0</v>
          </cell>
          <cell r="R1675">
            <v>0</v>
          </cell>
          <cell r="S1675" t="str">
            <v>No Students</v>
          </cell>
          <cell r="T1675" t="str">
            <v>No Students</v>
          </cell>
          <cell r="U1675" t="str">
            <v>No Students</v>
          </cell>
          <cell r="V1675" t="str">
            <v>No Students</v>
          </cell>
          <cell r="W1675" t="str">
            <v>No Students</v>
          </cell>
          <cell r="X1675" t="str">
            <v>No Students</v>
          </cell>
          <cell r="Y1675" t="str">
            <v>No Students</v>
          </cell>
          <cell r="Z1675" t="str">
            <v>No Students</v>
          </cell>
          <cell r="AA1675">
            <v>108</v>
          </cell>
          <cell r="AB1675">
            <v>120</v>
          </cell>
          <cell r="AC1675" t="str">
            <v>No Students</v>
          </cell>
          <cell r="AD1675" t="str">
            <v>No Students</v>
          </cell>
          <cell r="AE1675" t="str">
            <v>No Students</v>
          </cell>
          <cell r="AF1675" t="str">
            <v>No Students</v>
          </cell>
          <cell r="AG1675">
            <v>0.80569999999999997</v>
          </cell>
        </row>
        <row r="1676">
          <cell r="C1676">
            <v>2520</v>
          </cell>
          <cell r="D1676" t="str">
            <v>Friday Harbor Elementary School</v>
          </cell>
          <cell r="E1676">
            <v>50</v>
          </cell>
          <cell r="F1676">
            <v>0</v>
          </cell>
          <cell r="G1676">
            <v>54</v>
          </cell>
          <cell r="H1676">
            <v>57</v>
          </cell>
          <cell r="I1676">
            <v>57</v>
          </cell>
          <cell r="J1676">
            <v>49</v>
          </cell>
          <cell r="K1676">
            <v>54</v>
          </cell>
          <cell r="L1676">
            <v>0</v>
          </cell>
          <cell r="M1676">
            <v>0</v>
          </cell>
          <cell r="N1676">
            <v>2</v>
          </cell>
          <cell r="O1676">
            <v>0</v>
          </cell>
          <cell r="P1676">
            <v>0</v>
          </cell>
          <cell r="Q1676">
            <v>1</v>
          </cell>
          <cell r="R1676">
            <v>0</v>
          </cell>
          <cell r="S1676">
            <v>20</v>
          </cell>
          <cell r="T1676" t="str">
            <v>No Students</v>
          </cell>
          <cell r="U1676">
            <v>18</v>
          </cell>
          <cell r="V1676">
            <v>21</v>
          </cell>
          <cell r="W1676">
            <v>19</v>
          </cell>
          <cell r="X1676">
            <v>16</v>
          </cell>
          <cell r="Y1676">
            <v>21</v>
          </cell>
          <cell r="Z1676" t="str">
            <v>No Students</v>
          </cell>
          <cell r="AA1676" t="str">
            <v>No Students</v>
          </cell>
          <cell r="AB1676" t="str">
            <v>No Students</v>
          </cell>
          <cell r="AC1676" t="str">
            <v>No Students</v>
          </cell>
          <cell r="AD1676" t="str">
            <v>No Students</v>
          </cell>
          <cell r="AE1676" t="str">
            <v>No Students</v>
          </cell>
          <cell r="AF1676" t="str">
            <v>No Students</v>
          </cell>
          <cell r="AG1676">
            <v>0.35489999999999999</v>
          </cell>
        </row>
        <row r="1677">
          <cell r="C1677">
            <v>2879</v>
          </cell>
          <cell r="D1677" t="str">
            <v>Friday Harbor High School</v>
          </cell>
          <cell r="E1677">
            <v>0</v>
          </cell>
          <cell r="F1677">
            <v>0</v>
          </cell>
          <cell r="G1677">
            <v>0</v>
          </cell>
          <cell r="H1677">
            <v>0</v>
          </cell>
          <cell r="I1677">
            <v>0</v>
          </cell>
          <cell r="J1677">
            <v>0</v>
          </cell>
          <cell r="K1677">
            <v>0</v>
          </cell>
          <cell r="L1677">
            <v>0</v>
          </cell>
          <cell r="M1677">
            <v>0</v>
          </cell>
          <cell r="N1677">
            <v>0</v>
          </cell>
          <cell r="O1677">
            <v>52</v>
          </cell>
          <cell r="P1677">
            <v>61</v>
          </cell>
          <cell r="Q1677">
            <v>70</v>
          </cell>
          <cell r="R1677">
            <v>66</v>
          </cell>
          <cell r="S1677" t="str">
            <v>No Students</v>
          </cell>
          <cell r="T1677" t="str">
            <v>No Students</v>
          </cell>
          <cell r="U1677" t="str">
            <v>No Students</v>
          </cell>
          <cell r="V1677" t="str">
            <v>No Students</v>
          </cell>
          <cell r="W1677" t="str">
            <v>No Students</v>
          </cell>
          <cell r="X1677" t="str">
            <v>No Students</v>
          </cell>
          <cell r="Y1677" t="str">
            <v>No Students</v>
          </cell>
          <cell r="Z1677" t="str">
            <v>No Students</v>
          </cell>
          <cell r="AA1677" t="str">
            <v>No Students</v>
          </cell>
          <cell r="AB1677" t="str">
            <v>No Students</v>
          </cell>
          <cell r="AC1677">
            <v>20</v>
          </cell>
          <cell r="AD1677">
            <v>23</v>
          </cell>
          <cell r="AE1677">
            <v>22</v>
          </cell>
          <cell r="AF1677">
            <v>28</v>
          </cell>
          <cell r="AG1677">
            <v>0.3735</v>
          </cell>
        </row>
        <row r="1678">
          <cell r="C1678">
            <v>3011</v>
          </cell>
          <cell r="D1678" t="str">
            <v>Friday Harbor Middle School</v>
          </cell>
          <cell r="E1678">
            <v>0</v>
          </cell>
          <cell r="F1678">
            <v>0</v>
          </cell>
          <cell r="G1678">
            <v>0</v>
          </cell>
          <cell r="H1678">
            <v>0</v>
          </cell>
          <cell r="I1678">
            <v>0</v>
          </cell>
          <cell r="J1678">
            <v>0</v>
          </cell>
          <cell r="K1678">
            <v>0</v>
          </cell>
          <cell r="L1678">
            <v>50</v>
          </cell>
          <cell r="M1678">
            <v>68</v>
          </cell>
          <cell r="N1678">
            <v>58</v>
          </cell>
          <cell r="O1678">
            <v>0</v>
          </cell>
          <cell r="P1678">
            <v>0</v>
          </cell>
          <cell r="Q1678">
            <v>0</v>
          </cell>
          <cell r="R1678">
            <v>0</v>
          </cell>
          <cell r="S1678" t="str">
            <v>No Students</v>
          </cell>
          <cell r="T1678" t="str">
            <v>No Students</v>
          </cell>
          <cell r="U1678" t="str">
            <v>No Students</v>
          </cell>
          <cell r="V1678" t="str">
            <v>No Students</v>
          </cell>
          <cell r="W1678" t="str">
            <v>No Students</v>
          </cell>
          <cell r="X1678" t="str">
            <v>No Students</v>
          </cell>
          <cell r="Y1678" t="str">
            <v>No Students</v>
          </cell>
          <cell r="Z1678">
            <v>27</v>
          </cell>
          <cell r="AA1678">
            <v>33</v>
          </cell>
          <cell r="AB1678">
            <v>25</v>
          </cell>
          <cell r="AC1678" t="str">
            <v>No Students</v>
          </cell>
          <cell r="AD1678" t="str">
            <v>No Students</v>
          </cell>
          <cell r="AE1678" t="str">
            <v>No Students</v>
          </cell>
          <cell r="AF1678" t="str">
            <v>No Students</v>
          </cell>
          <cell r="AG1678">
            <v>0.48299999999999998</v>
          </cell>
        </row>
        <row r="1679">
          <cell r="C1679">
            <v>1963</v>
          </cell>
          <cell r="D1679" t="str">
            <v>Griffin Bay School</v>
          </cell>
          <cell r="E1679">
            <v>1</v>
          </cell>
          <cell r="F1679">
            <v>0</v>
          </cell>
          <cell r="G1679">
            <v>1</v>
          </cell>
          <cell r="H1679">
            <v>1</v>
          </cell>
          <cell r="I1679">
            <v>0</v>
          </cell>
          <cell r="J1679">
            <v>2</v>
          </cell>
          <cell r="K1679">
            <v>4</v>
          </cell>
          <cell r="L1679">
            <v>0</v>
          </cell>
          <cell r="M1679">
            <v>0</v>
          </cell>
          <cell r="N1679">
            <v>3</v>
          </cell>
          <cell r="O1679">
            <v>1</v>
          </cell>
          <cell r="P1679">
            <v>6</v>
          </cell>
          <cell r="Q1679">
            <v>8</v>
          </cell>
          <cell r="R1679">
            <v>9</v>
          </cell>
          <cell r="S1679" t="str">
            <v>No Students</v>
          </cell>
          <cell r="T1679" t="str">
            <v>No Students</v>
          </cell>
          <cell r="U1679" t="str">
            <v>No Students</v>
          </cell>
          <cell r="V1679" t="str">
            <v>No Students</v>
          </cell>
          <cell r="W1679" t="str">
            <v>No Students</v>
          </cell>
          <cell r="X1679" t="str">
            <v>N&lt;10</v>
          </cell>
          <cell r="Y1679" t="str">
            <v>No Students</v>
          </cell>
          <cell r="Z1679" t="str">
            <v>No Students</v>
          </cell>
          <cell r="AA1679" t="str">
            <v>No Students</v>
          </cell>
          <cell r="AB1679" t="str">
            <v>N&lt;10</v>
          </cell>
          <cell r="AC1679" t="str">
            <v>No Students</v>
          </cell>
          <cell r="AD1679" t="str">
            <v>N&lt;10</v>
          </cell>
          <cell r="AE1679" t="str">
            <v>N&lt;10</v>
          </cell>
          <cell r="AF1679" t="str">
            <v>N&lt;10</v>
          </cell>
          <cell r="AG1679">
            <v>0.36109999999999998</v>
          </cell>
        </row>
        <row r="1680">
          <cell r="C1680">
            <v>5559</v>
          </cell>
          <cell r="D1680" t="str">
            <v>Griffin Bay School Open Doors</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2</v>
          </cell>
          <cell r="S1680" t="str">
            <v>No Students</v>
          </cell>
          <cell r="T1680" t="str">
            <v>No Students</v>
          </cell>
          <cell r="U1680" t="str">
            <v>No Students</v>
          </cell>
          <cell r="V1680" t="str">
            <v>No Students</v>
          </cell>
          <cell r="W1680" t="str">
            <v>No Students</v>
          </cell>
          <cell r="X1680" t="str">
            <v>No Students</v>
          </cell>
          <cell r="Y1680" t="str">
            <v>No Students</v>
          </cell>
          <cell r="Z1680" t="str">
            <v>No Students</v>
          </cell>
          <cell r="AA1680" t="str">
            <v>No Students</v>
          </cell>
          <cell r="AB1680" t="str">
            <v>No Students</v>
          </cell>
          <cell r="AC1680" t="str">
            <v>No Students</v>
          </cell>
          <cell r="AD1680" t="str">
            <v>No Students</v>
          </cell>
          <cell r="AE1680" t="str">
            <v>No Students</v>
          </cell>
          <cell r="AF1680" t="str">
            <v>No Students</v>
          </cell>
          <cell r="AG1680">
            <v>0</v>
          </cell>
        </row>
        <row r="1681">
          <cell r="C1681">
            <v>2010</v>
          </cell>
          <cell r="D1681" t="str">
            <v>Satsop Elementary</v>
          </cell>
          <cell r="E1681">
            <v>6</v>
          </cell>
          <cell r="F1681">
            <v>0</v>
          </cell>
          <cell r="G1681">
            <v>8</v>
          </cell>
          <cell r="H1681">
            <v>9</v>
          </cell>
          <cell r="I1681">
            <v>5</v>
          </cell>
          <cell r="J1681">
            <v>6</v>
          </cell>
          <cell r="K1681">
            <v>7</v>
          </cell>
          <cell r="L1681">
            <v>11</v>
          </cell>
          <cell r="M1681">
            <v>0</v>
          </cell>
          <cell r="N1681">
            <v>0</v>
          </cell>
          <cell r="O1681">
            <v>0</v>
          </cell>
          <cell r="P1681">
            <v>0</v>
          </cell>
          <cell r="Q1681">
            <v>0</v>
          </cell>
          <cell r="R1681">
            <v>0</v>
          </cell>
          <cell r="S1681" t="str">
            <v>N&lt;10</v>
          </cell>
          <cell r="T1681" t="str">
            <v>No Students</v>
          </cell>
          <cell r="U1681" t="str">
            <v>N&lt;10</v>
          </cell>
          <cell r="V1681" t="str">
            <v>N&lt;10</v>
          </cell>
          <cell r="W1681" t="str">
            <v>N&lt;10</v>
          </cell>
          <cell r="X1681" t="str">
            <v>N&lt;10</v>
          </cell>
          <cell r="Y1681" t="str">
            <v>N&lt;10</v>
          </cell>
          <cell r="Z1681" t="str">
            <v>N&lt;10</v>
          </cell>
          <cell r="AA1681" t="str">
            <v>No Students</v>
          </cell>
          <cell r="AB1681" t="str">
            <v>No Students</v>
          </cell>
          <cell r="AC1681" t="str">
            <v>No Students</v>
          </cell>
          <cell r="AD1681" t="str">
            <v>No Students</v>
          </cell>
          <cell r="AE1681" t="str">
            <v>No Students</v>
          </cell>
          <cell r="AF1681" t="str">
            <v>No Students</v>
          </cell>
          <cell r="AG1681">
            <v>0.53849999999999998</v>
          </cell>
        </row>
        <row r="1682">
          <cell r="C1682">
            <v>2138</v>
          </cell>
          <cell r="D1682" t="str">
            <v>Adams Elementary School</v>
          </cell>
          <cell r="E1682">
            <v>41</v>
          </cell>
          <cell r="F1682">
            <v>0</v>
          </cell>
          <cell r="G1682">
            <v>56</v>
          </cell>
          <cell r="H1682">
            <v>44</v>
          </cell>
          <cell r="I1682">
            <v>53</v>
          </cell>
          <cell r="J1682">
            <v>59</v>
          </cell>
          <cell r="K1682">
            <v>65</v>
          </cell>
          <cell r="L1682">
            <v>0</v>
          </cell>
          <cell r="M1682">
            <v>0</v>
          </cell>
          <cell r="N1682">
            <v>0</v>
          </cell>
          <cell r="O1682">
            <v>0</v>
          </cell>
          <cell r="P1682">
            <v>0</v>
          </cell>
          <cell r="Q1682">
            <v>0</v>
          </cell>
          <cell r="R1682">
            <v>0</v>
          </cell>
          <cell r="S1682" t="str">
            <v>No Students</v>
          </cell>
          <cell r="T1682" t="str">
            <v>No Students</v>
          </cell>
          <cell r="U1682" t="str">
            <v>N&lt;10</v>
          </cell>
          <cell r="V1682" t="str">
            <v>N&lt;10</v>
          </cell>
          <cell r="W1682" t="str">
            <v>N&lt;10</v>
          </cell>
          <cell r="X1682">
            <v>10</v>
          </cell>
          <cell r="Y1682" t="str">
            <v>N&lt;10</v>
          </cell>
          <cell r="Z1682" t="str">
            <v>No Students</v>
          </cell>
          <cell r="AA1682" t="str">
            <v>No Students</v>
          </cell>
          <cell r="AB1682" t="str">
            <v>No Students</v>
          </cell>
          <cell r="AC1682" t="str">
            <v>No Students</v>
          </cell>
          <cell r="AD1682" t="str">
            <v>No Students</v>
          </cell>
          <cell r="AE1682" t="str">
            <v>No Students</v>
          </cell>
          <cell r="AF1682" t="str">
            <v>No Students</v>
          </cell>
          <cell r="AG1682">
            <v>0.1132</v>
          </cell>
        </row>
        <row r="1683">
          <cell r="C1683">
            <v>3774</v>
          </cell>
          <cell r="D1683" t="str">
            <v>Aki Kurose Middle School</v>
          </cell>
          <cell r="E1683">
            <v>0</v>
          </cell>
          <cell r="F1683">
            <v>0</v>
          </cell>
          <cell r="G1683">
            <v>0</v>
          </cell>
          <cell r="H1683">
            <v>0</v>
          </cell>
          <cell r="I1683">
            <v>0</v>
          </cell>
          <cell r="J1683">
            <v>0</v>
          </cell>
          <cell r="K1683">
            <v>0</v>
          </cell>
          <cell r="L1683">
            <v>281</v>
          </cell>
          <cell r="M1683">
            <v>292</v>
          </cell>
          <cell r="N1683">
            <v>199</v>
          </cell>
          <cell r="O1683">
            <v>0</v>
          </cell>
          <cell r="P1683">
            <v>0</v>
          </cell>
          <cell r="Q1683">
            <v>0</v>
          </cell>
          <cell r="R1683">
            <v>0</v>
          </cell>
          <cell r="S1683" t="str">
            <v>No Students</v>
          </cell>
          <cell r="T1683" t="str">
            <v>No Students</v>
          </cell>
          <cell r="U1683" t="str">
            <v>No Students</v>
          </cell>
          <cell r="V1683" t="str">
            <v>No Students</v>
          </cell>
          <cell r="W1683" t="str">
            <v>No Students</v>
          </cell>
          <cell r="X1683" t="str">
            <v>No Students</v>
          </cell>
          <cell r="Y1683" t="str">
            <v>No Students</v>
          </cell>
          <cell r="Z1683">
            <v>102</v>
          </cell>
          <cell r="AA1683">
            <v>111</v>
          </cell>
          <cell r="AB1683">
            <v>88</v>
          </cell>
          <cell r="AC1683" t="str">
            <v>No Students</v>
          </cell>
          <cell r="AD1683" t="str">
            <v>No Students</v>
          </cell>
          <cell r="AE1683" t="str">
            <v>No Students</v>
          </cell>
          <cell r="AF1683" t="str">
            <v>No Students</v>
          </cell>
          <cell r="AG1683">
            <v>0.38990000000000002</v>
          </cell>
        </row>
        <row r="1684">
          <cell r="C1684">
            <v>2181</v>
          </cell>
          <cell r="D1684" t="str">
            <v>Alki Elementary School</v>
          </cell>
          <cell r="E1684">
            <v>44</v>
          </cell>
          <cell r="F1684">
            <v>0</v>
          </cell>
          <cell r="G1684">
            <v>48</v>
          </cell>
          <cell r="H1684">
            <v>48</v>
          </cell>
          <cell r="I1684">
            <v>48</v>
          </cell>
          <cell r="J1684">
            <v>53</v>
          </cell>
          <cell r="K1684">
            <v>56</v>
          </cell>
          <cell r="L1684">
            <v>0</v>
          </cell>
          <cell r="M1684">
            <v>0</v>
          </cell>
          <cell r="N1684">
            <v>0</v>
          </cell>
          <cell r="O1684">
            <v>0</v>
          </cell>
          <cell r="P1684">
            <v>0</v>
          </cell>
          <cell r="Q1684">
            <v>0</v>
          </cell>
          <cell r="R1684">
            <v>0</v>
          </cell>
          <cell r="S1684" t="str">
            <v>N&lt;10</v>
          </cell>
          <cell r="T1684" t="str">
            <v>No Students</v>
          </cell>
          <cell r="U1684" t="str">
            <v>N&lt;10</v>
          </cell>
          <cell r="V1684" t="str">
            <v>N&lt;10</v>
          </cell>
          <cell r="W1684" t="str">
            <v>N&lt;10</v>
          </cell>
          <cell r="X1684" t="str">
            <v>N&lt;10</v>
          </cell>
          <cell r="Y1684" t="str">
            <v>N&lt;10</v>
          </cell>
          <cell r="Z1684" t="str">
            <v>No Students</v>
          </cell>
          <cell r="AA1684" t="str">
            <v>No Students</v>
          </cell>
          <cell r="AB1684" t="str">
            <v>No Students</v>
          </cell>
          <cell r="AC1684" t="str">
            <v>No Students</v>
          </cell>
          <cell r="AD1684" t="str">
            <v>No Students</v>
          </cell>
          <cell r="AE1684" t="str">
            <v>No Students</v>
          </cell>
          <cell r="AF1684" t="str">
            <v>No Students</v>
          </cell>
          <cell r="AG1684">
            <v>0.10100000000000001</v>
          </cell>
        </row>
        <row r="1685">
          <cell r="C1685">
            <v>2730</v>
          </cell>
          <cell r="D1685" t="str">
            <v>Arbor Heights Elementary School</v>
          </cell>
          <cell r="E1685">
            <v>87</v>
          </cell>
          <cell r="F1685">
            <v>0</v>
          </cell>
          <cell r="G1685">
            <v>84</v>
          </cell>
          <cell r="H1685">
            <v>68</v>
          </cell>
          <cell r="I1685">
            <v>86</v>
          </cell>
          <cell r="J1685">
            <v>85</v>
          </cell>
          <cell r="K1685">
            <v>75</v>
          </cell>
          <cell r="L1685">
            <v>0</v>
          </cell>
          <cell r="M1685">
            <v>0</v>
          </cell>
          <cell r="N1685">
            <v>0</v>
          </cell>
          <cell r="O1685">
            <v>0</v>
          </cell>
          <cell r="P1685">
            <v>0</v>
          </cell>
          <cell r="Q1685">
            <v>0</v>
          </cell>
          <cell r="R1685">
            <v>0</v>
          </cell>
          <cell r="S1685">
            <v>13</v>
          </cell>
          <cell r="T1685" t="str">
            <v>No Students</v>
          </cell>
          <cell r="U1685" t="str">
            <v>N&lt;10</v>
          </cell>
          <cell r="V1685">
            <v>12</v>
          </cell>
          <cell r="W1685">
            <v>14</v>
          </cell>
          <cell r="X1685">
            <v>22</v>
          </cell>
          <cell r="Y1685">
            <v>19</v>
          </cell>
          <cell r="Z1685" t="str">
            <v>No Students</v>
          </cell>
          <cell r="AA1685" t="str">
            <v>No Students</v>
          </cell>
          <cell r="AB1685" t="str">
            <v>No Students</v>
          </cell>
          <cell r="AC1685" t="str">
            <v>No Students</v>
          </cell>
          <cell r="AD1685" t="str">
            <v>No Students</v>
          </cell>
          <cell r="AE1685" t="str">
            <v>No Students</v>
          </cell>
          <cell r="AF1685" t="str">
            <v>No Students</v>
          </cell>
          <cell r="AG1685">
            <v>0.1835</v>
          </cell>
        </row>
        <row r="1686">
          <cell r="C1686">
            <v>3717</v>
          </cell>
          <cell r="D1686" t="str">
            <v>B F Day Elementary School</v>
          </cell>
          <cell r="E1686">
            <v>58</v>
          </cell>
          <cell r="F1686">
            <v>0</v>
          </cell>
          <cell r="G1686">
            <v>61</v>
          </cell>
          <cell r="H1686">
            <v>65</v>
          </cell>
          <cell r="I1686">
            <v>84</v>
          </cell>
          <cell r="J1686">
            <v>47</v>
          </cell>
          <cell r="K1686">
            <v>39</v>
          </cell>
          <cell r="L1686">
            <v>0</v>
          </cell>
          <cell r="M1686">
            <v>0</v>
          </cell>
          <cell r="N1686">
            <v>0</v>
          </cell>
          <cell r="O1686">
            <v>0</v>
          </cell>
          <cell r="P1686">
            <v>0</v>
          </cell>
          <cell r="Q1686">
            <v>0</v>
          </cell>
          <cell r="R1686">
            <v>0</v>
          </cell>
          <cell r="S1686" t="str">
            <v>N&lt;10</v>
          </cell>
          <cell r="T1686" t="str">
            <v>No Students</v>
          </cell>
          <cell r="U1686" t="str">
            <v>N&lt;10</v>
          </cell>
          <cell r="V1686">
            <v>11</v>
          </cell>
          <cell r="W1686">
            <v>18</v>
          </cell>
          <cell r="X1686" t="str">
            <v>N&lt;10</v>
          </cell>
          <cell r="Y1686" t="str">
            <v>N&lt;10</v>
          </cell>
          <cell r="Z1686" t="str">
            <v>No Students</v>
          </cell>
          <cell r="AA1686" t="str">
            <v>No Students</v>
          </cell>
          <cell r="AB1686" t="str">
            <v>No Students</v>
          </cell>
          <cell r="AC1686" t="str">
            <v>No Students</v>
          </cell>
          <cell r="AD1686" t="str">
            <v>No Students</v>
          </cell>
          <cell r="AE1686" t="str">
            <v>No Students</v>
          </cell>
          <cell r="AF1686" t="str">
            <v>No Students</v>
          </cell>
          <cell r="AG1686">
            <v>0.14119999999999999</v>
          </cell>
        </row>
        <row r="1687">
          <cell r="C1687">
            <v>2307</v>
          </cell>
          <cell r="D1687" t="str">
            <v>Bailey Gatzert Elementary School</v>
          </cell>
          <cell r="E1687">
            <v>47</v>
          </cell>
          <cell r="F1687">
            <v>0</v>
          </cell>
          <cell r="G1687">
            <v>66</v>
          </cell>
          <cell r="H1687">
            <v>46</v>
          </cell>
          <cell r="I1687">
            <v>47</v>
          </cell>
          <cell r="J1687">
            <v>57</v>
          </cell>
          <cell r="K1687">
            <v>52</v>
          </cell>
          <cell r="L1687">
            <v>0</v>
          </cell>
          <cell r="M1687">
            <v>0</v>
          </cell>
          <cell r="N1687">
            <v>0</v>
          </cell>
          <cell r="O1687">
            <v>0</v>
          </cell>
          <cell r="P1687">
            <v>0</v>
          </cell>
          <cell r="Q1687">
            <v>0</v>
          </cell>
          <cell r="R1687">
            <v>0</v>
          </cell>
          <cell r="S1687">
            <v>12</v>
          </cell>
          <cell r="T1687" t="str">
            <v>No Students</v>
          </cell>
          <cell r="U1687">
            <v>43</v>
          </cell>
          <cell r="V1687">
            <v>27</v>
          </cell>
          <cell r="W1687">
            <v>34</v>
          </cell>
          <cell r="X1687">
            <v>35</v>
          </cell>
          <cell r="Y1687">
            <v>36</v>
          </cell>
          <cell r="Z1687" t="str">
            <v>No Students</v>
          </cell>
          <cell r="AA1687" t="str">
            <v>No Students</v>
          </cell>
          <cell r="AB1687" t="str">
            <v>No Students</v>
          </cell>
          <cell r="AC1687" t="str">
            <v>No Students</v>
          </cell>
          <cell r="AD1687" t="str">
            <v>No Students</v>
          </cell>
          <cell r="AE1687" t="str">
            <v>No Students</v>
          </cell>
          <cell r="AF1687" t="str">
            <v>No Students</v>
          </cell>
          <cell r="AG1687">
            <v>0.59370000000000001</v>
          </cell>
        </row>
        <row r="1688">
          <cell r="C1688">
            <v>2220</v>
          </cell>
          <cell r="D1688" t="str">
            <v>Ballard High School</v>
          </cell>
          <cell r="E1688">
            <v>0</v>
          </cell>
          <cell r="F1688">
            <v>0</v>
          </cell>
          <cell r="G1688">
            <v>0</v>
          </cell>
          <cell r="H1688">
            <v>0</v>
          </cell>
          <cell r="I1688">
            <v>0</v>
          </cell>
          <cell r="J1688">
            <v>0</v>
          </cell>
          <cell r="K1688">
            <v>0</v>
          </cell>
          <cell r="L1688">
            <v>0</v>
          </cell>
          <cell r="M1688">
            <v>0</v>
          </cell>
          <cell r="N1688">
            <v>0</v>
          </cell>
          <cell r="O1688">
            <v>361</v>
          </cell>
          <cell r="P1688">
            <v>429</v>
          </cell>
          <cell r="Q1688">
            <v>400</v>
          </cell>
          <cell r="R1688">
            <v>395</v>
          </cell>
          <cell r="S1688" t="str">
            <v>No Students</v>
          </cell>
          <cell r="T1688" t="str">
            <v>No Students</v>
          </cell>
          <cell r="U1688" t="str">
            <v>No Students</v>
          </cell>
          <cell r="V1688" t="str">
            <v>No Students</v>
          </cell>
          <cell r="W1688" t="str">
            <v>No Students</v>
          </cell>
          <cell r="X1688" t="str">
            <v>No Students</v>
          </cell>
          <cell r="Y1688" t="str">
            <v>No Students</v>
          </cell>
          <cell r="Z1688" t="str">
            <v>No Students</v>
          </cell>
          <cell r="AA1688" t="str">
            <v>No Students</v>
          </cell>
          <cell r="AB1688" t="str">
            <v>No Students</v>
          </cell>
          <cell r="AC1688">
            <v>40</v>
          </cell>
          <cell r="AD1688">
            <v>46</v>
          </cell>
          <cell r="AE1688">
            <v>45</v>
          </cell>
          <cell r="AF1688">
            <v>44</v>
          </cell>
          <cell r="AG1688">
            <v>0.1104</v>
          </cell>
        </row>
        <row r="1689">
          <cell r="C1689">
            <v>2070</v>
          </cell>
          <cell r="D1689" t="str">
            <v>Beacon Hill International School</v>
          </cell>
          <cell r="E1689">
            <v>56</v>
          </cell>
          <cell r="F1689">
            <v>0</v>
          </cell>
          <cell r="G1689">
            <v>52</v>
          </cell>
          <cell r="H1689">
            <v>57</v>
          </cell>
          <cell r="I1689">
            <v>59</v>
          </cell>
          <cell r="J1689">
            <v>65</v>
          </cell>
          <cell r="K1689">
            <v>53</v>
          </cell>
          <cell r="L1689">
            <v>0</v>
          </cell>
          <cell r="M1689">
            <v>0</v>
          </cell>
          <cell r="N1689">
            <v>0</v>
          </cell>
          <cell r="O1689">
            <v>0</v>
          </cell>
          <cell r="P1689">
            <v>0</v>
          </cell>
          <cell r="Q1689">
            <v>0</v>
          </cell>
          <cell r="R1689">
            <v>0</v>
          </cell>
          <cell r="S1689" t="str">
            <v>N&lt;10</v>
          </cell>
          <cell r="T1689" t="str">
            <v>No Students</v>
          </cell>
          <cell r="U1689">
            <v>19</v>
          </cell>
          <cell r="V1689">
            <v>31</v>
          </cell>
          <cell r="W1689">
            <v>25</v>
          </cell>
          <cell r="X1689">
            <v>38</v>
          </cell>
          <cell r="Y1689">
            <v>28</v>
          </cell>
          <cell r="Z1689" t="str">
            <v>No Students</v>
          </cell>
          <cell r="AA1689" t="str">
            <v>No Students</v>
          </cell>
          <cell r="AB1689" t="str">
            <v>No Students</v>
          </cell>
          <cell r="AC1689" t="str">
            <v>No Students</v>
          </cell>
          <cell r="AD1689" t="str">
            <v>No Students</v>
          </cell>
          <cell r="AE1689" t="str">
            <v>No Students</v>
          </cell>
          <cell r="AF1689" t="str">
            <v>No Students</v>
          </cell>
          <cell r="AG1689">
            <v>0.43569999999999998</v>
          </cell>
        </row>
        <row r="1690">
          <cell r="C1690">
            <v>5406</v>
          </cell>
          <cell r="D1690" t="str">
            <v>Bridges Transition</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127</v>
          </cell>
          <cell r="S1690" t="str">
            <v>No Students</v>
          </cell>
          <cell r="T1690" t="str">
            <v>No Students</v>
          </cell>
          <cell r="U1690" t="str">
            <v>No Students</v>
          </cell>
          <cell r="V1690" t="str">
            <v>No Students</v>
          </cell>
          <cell r="W1690" t="str">
            <v>No Students</v>
          </cell>
          <cell r="X1690" t="str">
            <v>No Students</v>
          </cell>
          <cell r="Y1690" t="str">
            <v>No Students</v>
          </cell>
          <cell r="Z1690" t="str">
            <v>No Students</v>
          </cell>
          <cell r="AA1690" t="str">
            <v>No Students</v>
          </cell>
          <cell r="AB1690" t="str">
            <v>No Students</v>
          </cell>
          <cell r="AC1690" t="str">
            <v>No Students</v>
          </cell>
          <cell r="AD1690" t="str">
            <v>No Students</v>
          </cell>
          <cell r="AE1690" t="str">
            <v>No Students</v>
          </cell>
          <cell r="AF1690">
            <v>68</v>
          </cell>
          <cell r="AG1690">
            <v>0.53539999999999999</v>
          </cell>
        </row>
        <row r="1691">
          <cell r="C1691">
            <v>2209</v>
          </cell>
          <cell r="D1691" t="str">
            <v>Broadview-Thomson K-8 School</v>
          </cell>
          <cell r="E1691">
            <v>70</v>
          </cell>
          <cell r="F1691">
            <v>0</v>
          </cell>
          <cell r="G1691">
            <v>74</v>
          </cell>
          <cell r="H1691">
            <v>69</v>
          </cell>
          <cell r="I1691">
            <v>74</v>
          </cell>
          <cell r="J1691">
            <v>65</v>
          </cell>
          <cell r="K1691">
            <v>48</v>
          </cell>
          <cell r="L1691">
            <v>49</v>
          </cell>
          <cell r="M1691">
            <v>35</v>
          </cell>
          <cell r="N1691">
            <v>35</v>
          </cell>
          <cell r="O1691">
            <v>0</v>
          </cell>
          <cell r="P1691">
            <v>0</v>
          </cell>
          <cell r="Q1691">
            <v>0</v>
          </cell>
          <cell r="R1691">
            <v>0</v>
          </cell>
          <cell r="S1691">
            <v>20</v>
          </cell>
          <cell r="T1691" t="str">
            <v>No Students</v>
          </cell>
          <cell r="U1691">
            <v>36</v>
          </cell>
          <cell r="V1691">
            <v>39</v>
          </cell>
          <cell r="W1691">
            <v>42</v>
          </cell>
          <cell r="X1691">
            <v>41</v>
          </cell>
          <cell r="Y1691">
            <v>33</v>
          </cell>
          <cell r="Z1691">
            <v>28</v>
          </cell>
          <cell r="AA1691">
            <v>22</v>
          </cell>
          <cell r="AB1691">
            <v>23</v>
          </cell>
          <cell r="AC1691" t="str">
            <v>No Students</v>
          </cell>
          <cell r="AD1691" t="str">
            <v>No Students</v>
          </cell>
          <cell r="AE1691" t="str">
            <v>No Students</v>
          </cell>
          <cell r="AF1691" t="str">
            <v>No Students</v>
          </cell>
          <cell r="AG1691">
            <v>0.54720000000000002</v>
          </cell>
        </row>
        <row r="1692">
          <cell r="C1692">
            <v>2372</v>
          </cell>
          <cell r="D1692" t="str">
            <v>Bryant Elementary School</v>
          </cell>
          <cell r="E1692">
            <v>93</v>
          </cell>
          <cell r="F1692">
            <v>0</v>
          </cell>
          <cell r="G1692">
            <v>89</v>
          </cell>
          <cell r="H1692">
            <v>70</v>
          </cell>
          <cell r="I1692">
            <v>79</v>
          </cell>
          <cell r="J1692">
            <v>74</v>
          </cell>
          <cell r="K1692">
            <v>79</v>
          </cell>
          <cell r="L1692">
            <v>0</v>
          </cell>
          <cell r="M1692">
            <v>0</v>
          </cell>
          <cell r="N1692">
            <v>0</v>
          </cell>
          <cell r="O1692">
            <v>0</v>
          </cell>
          <cell r="P1692">
            <v>0</v>
          </cell>
          <cell r="Q1692">
            <v>0</v>
          </cell>
          <cell r="R1692">
            <v>0</v>
          </cell>
          <cell r="S1692" t="str">
            <v>No Students</v>
          </cell>
          <cell r="T1692" t="str">
            <v>No Students</v>
          </cell>
          <cell r="U1692" t="str">
            <v>N&lt;10</v>
          </cell>
          <cell r="V1692" t="str">
            <v>N&lt;10</v>
          </cell>
          <cell r="W1692" t="str">
            <v>N&lt;10</v>
          </cell>
          <cell r="X1692" t="str">
            <v>N&lt;10</v>
          </cell>
          <cell r="Y1692" t="str">
            <v>N&lt;10</v>
          </cell>
          <cell r="Z1692" t="str">
            <v>No Students</v>
          </cell>
          <cell r="AA1692" t="str">
            <v>No Students</v>
          </cell>
          <cell r="AB1692" t="str">
            <v>No Students</v>
          </cell>
          <cell r="AC1692" t="str">
            <v>No Students</v>
          </cell>
          <cell r="AD1692" t="str">
            <v>No Students</v>
          </cell>
          <cell r="AE1692" t="str">
            <v>No Students</v>
          </cell>
          <cell r="AF1692" t="str">
            <v>No Students</v>
          </cell>
          <cell r="AG1692">
            <v>3.7199999999999997E-2</v>
          </cell>
        </row>
        <row r="1693">
          <cell r="C1693">
            <v>5649</v>
          </cell>
          <cell r="D1693" t="str">
            <v>Cascade Parent Partnership Program</v>
          </cell>
          <cell r="E1693">
            <v>9</v>
          </cell>
          <cell r="F1693">
            <v>0</v>
          </cell>
          <cell r="G1693">
            <v>25</v>
          </cell>
          <cell r="H1693">
            <v>20</v>
          </cell>
          <cell r="I1693">
            <v>23</v>
          </cell>
          <cell r="J1693">
            <v>24</v>
          </cell>
          <cell r="K1693">
            <v>27</v>
          </cell>
          <cell r="L1693">
            <v>29</v>
          </cell>
          <cell r="M1693">
            <v>27</v>
          </cell>
          <cell r="N1693">
            <v>39</v>
          </cell>
          <cell r="O1693">
            <v>25</v>
          </cell>
          <cell r="P1693">
            <v>24</v>
          </cell>
          <cell r="Q1693">
            <v>20</v>
          </cell>
          <cell r="R1693">
            <v>32</v>
          </cell>
          <cell r="S1693" t="str">
            <v>No Students</v>
          </cell>
          <cell r="T1693" t="str">
            <v>No Students</v>
          </cell>
          <cell r="U1693" t="str">
            <v>N&lt;10</v>
          </cell>
          <cell r="V1693" t="str">
            <v>N&lt;10</v>
          </cell>
          <cell r="W1693">
            <v>10</v>
          </cell>
          <cell r="X1693" t="str">
            <v>N&lt;10</v>
          </cell>
          <cell r="Y1693" t="str">
            <v>N&lt;10</v>
          </cell>
          <cell r="Z1693" t="str">
            <v>N&lt;10</v>
          </cell>
          <cell r="AA1693">
            <v>11</v>
          </cell>
          <cell r="AB1693">
            <v>16</v>
          </cell>
          <cell r="AC1693">
            <v>16</v>
          </cell>
          <cell r="AD1693">
            <v>16</v>
          </cell>
          <cell r="AE1693" t="str">
            <v>N&lt;10</v>
          </cell>
          <cell r="AF1693">
            <v>14</v>
          </cell>
          <cell r="AG1693">
            <v>0.38269999999999998</v>
          </cell>
        </row>
        <row r="1694">
          <cell r="C1694">
            <v>5292</v>
          </cell>
          <cell r="D1694" t="str">
            <v>Cascadia Elementary</v>
          </cell>
          <cell r="E1694">
            <v>0</v>
          </cell>
          <cell r="F1694">
            <v>0</v>
          </cell>
          <cell r="G1694">
            <v>47</v>
          </cell>
          <cell r="H1694">
            <v>79</v>
          </cell>
          <cell r="I1694">
            <v>104</v>
          </cell>
          <cell r="J1694">
            <v>114</v>
          </cell>
          <cell r="K1694">
            <v>131</v>
          </cell>
          <cell r="L1694">
            <v>0</v>
          </cell>
          <cell r="M1694">
            <v>0</v>
          </cell>
          <cell r="N1694">
            <v>0</v>
          </cell>
          <cell r="O1694">
            <v>0</v>
          </cell>
          <cell r="P1694">
            <v>0</v>
          </cell>
          <cell r="Q1694">
            <v>0</v>
          </cell>
          <cell r="R1694">
            <v>0</v>
          </cell>
          <cell r="S1694" t="str">
            <v>No Students</v>
          </cell>
          <cell r="T1694" t="str">
            <v>No Students</v>
          </cell>
          <cell r="U1694" t="str">
            <v>N&lt;10</v>
          </cell>
          <cell r="V1694" t="str">
            <v>N&lt;10</v>
          </cell>
          <cell r="W1694" t="str">
            <v>N&lt;10</v>
          </cell>
          <cell r="X1694" t="str">
            <v>N&lt;10</v>
          </cell>
          <cell r="Y1694">
            <v>12</v>
          </cell>
          <cell r="Z1694" t="str">
            <v>No Students</v>
          </cell>
          <cell r="AA1694" t="str">
            <v>No Students</v>
          </cell>
          <cell r="AB1694" t="str">
            <v>No Students</v>
          </cell>
          <cell r="AC1694" t="str">
            <v>No Students</v>
          </cell>
          <cell r="AD1694" t="str">
            <v>No Students</v>
          </cell>
          <cell r="AE1694" t="str">
            <v>No Students</v>
          </cell>
          <cell r="AF1694" t="str">
            <v>No Students</v>
          </cell>
          <cell r="AG1694">
            <v>6.5299999999999997E-2</v>
          </cell>
        </row>
        <row r="1695">
          <cell r="C1695">
            <v>2838</v>
          </cell>
          <cell r="D1695" t="str">
            <v>Catharine Blaine K-8 School</v>
          </cell>
          <cell r="E1695">
            <v>50</v>
          </cell>
          <cell r="F1695">
            <v>0</v>
          </cell>
          <cell r="G1695">
            <v>48</v>
          </cell>
          <cell r="H1695">
            <v>50</v>
          </cell>
          <cell r="I1695">
            <v>45</v>
          </cell>
          <cell r="J1695">
            <v>45</v>
          </cell>
          <cell r="K1695">
            <v>43</v>
          </cell>
          <cell r="L1695">
            <v>52</v>
          </cell>
          <cell r="M1695">
            <v>55</v>
          </cell>
          <cell r="N1695">
            <v>66</v>
          </cell>
          <cell r="O1695">
            <v>0</v>
          </cell>
          <cell r="P1695">
            <v>0</v>
          </cell>
          <cell r="Q1695">
            <v>0</v>
          </cell>
          <cell r="R1695">
            <v>0</v>
          </cell>
          <cell r="S1695" t="str">
            <v>No Students</v>
          </cell>
          <cell r="T1695" t="str">
            <v>No Students</v>
          </cell>
          <cell r="U1695" t="str">
            <v>N&lt;10</v>
          </cell>
          <cell r="V1695" t="str">
            <v>N&lt;10</v>
          </cell>
          <cell r="W1695" t="str">
            <v>N&lt;10</v>
          </cell>
          <cell r="X1695" t="str">
            <v>N&lt;10</v>
          </cell>
          <cell r="Y1695" t="str">
            <v>N&lt;10</v>
          </cell>
          <cell r="Z1695" t="str">
            <v>N&lt;10</v>
          </cell>
          <cell r="AA1695" t="str">
            <v>N&lt;10</v>
          </cell>
          <cell r="AB1695" t="str">
            <v>N&lt;10</v>
          </cell>
          <cell r="AC1695" t="str">
            <v>No Students</v>
          </cell>
          <cell r="AD1695" t="str">
            <v>No Students</v>
          </cell>
          <cell r="AE1695" t="str">
            <v>No Students</v>
          </cell>
          <cell r="AF1695" t="str">
            <v>No Students</v>
          </cell>
          <cell r="AG1695">
            <v>5.9499999999999997E-2</v>
          </cell>
        </row>
        <row r="1696">
          <cell r="C1696">
            <v>5487</v>
          </cell>
          <cell r="D1696" t="str">
            <v>Cedar Park Elementary School</v>
          </cell>
          <cell r="E1696">
            <v>35</v>
          </cell>
          <cell r="F1696">
            <v>0</v>
          </cell>
          <cell r="G1696">
            <v>38</v>
          </cell>
          <cell r="H1696">
            <v>32</v>
          </cell>
          <cell r="I1696">
            <v>40</v>
          </cell>
          <cell r="J1696">
            <v>37</v>
          </cell>
          <cell r="K1696">
            <v>21</v>
          </cell>
          <cell r="L1696">
            <v>0</v>
          </cell>
          <cell r="M1696">
            <v>0</v>
          </cell>
          <cell r="N1696">
            <v>0</v>
          </cell>
          <cell r="O1696">
            <v>0</v>
          </cell>
          <cell r="P1696">
            <v>0</v>
          </cell>
          <cell r="Q1696">
            <v>0</v>
          </cell>
          <cell r="R1696">
            <v>0</v>
          </cell>
          <cell r="S1696" t="str">
            <v>N&lt;10</v>
          </cell>
          <cell r="T1696" t="str">
            <v>No Students</v>
          </cell>
          <cell r="U1696" t="str">
            <v>N&lt;10</v>
          </cell>
          <cell r="V1696" t="str">
            <v>N&lt;10</v>
          </cell>
          <cell r="W1696" t="str">
            <v>N&lt;10</v>
          </cell>
          <cell r="X1696" t="str">
            <v>N&lt;10</v>
          </cell>
          <cell r="Y1696" t="str">
            <v>N&lt;10</v>
          </cell>
          <cell r="Z1696" t="str">
            <v>No Students</v>
          </cell>
          <cell r="AA1696" t="str">
            <v>No Students</v>
          </cell>
          <cell r="AB1696" t="str">
            <v>No Students</v>
          </cell>
          <cell r="AC1696" t="str">
            <v>No Students</v>
          </cell>
          <cell r="AD1696" t="str">
            <v>No Students</v>
          </cell>
          <cell r="AE1696" t="str">
            <v>No Students</v>
          </cell>
          <cell r="AF1696" t="str">
            <v>No Students</v>
          </cell>
          <cell r="AG1696">
            <v>0.1724</v>
          </cell>
        </row>
        <row r="1697">
          <cell r="C1697">
            <v>3096</v>
          </cell>
          <cell r="D1697" t="str">
            <v>Chief Sealth International High School</v>
          </cell>
          <cell r="E1697">
            <v>0</v>
          </cell>
          <cell r="F1697">
            <v>0</v>
          </cell>
          <cell r="G1697">
            <v>0</v>
          </cell>
          <cell r="H1697">
            <v>0</v>
          </cell>
          <cell r="I1697">
            <v>0</v>
          </cell>
          <cell r="J1697">
            <v>0</v>
          </cell>
          <cell r="K1697">
            <v>0</v>
          </cell>
          <cell r="L1697">
            <v>0</v>
          </cell>
          <cell r="M1697">
            <v>0</v>
          </cell>
          <cell r="N1697">
            <v>0</v>
          </cell>
          <cell r="O1697">
            <v>318</v>
          </cell>
          <cell r="P1697">
            <v>313</v>
          </cell>
          <cell r="Q1697">
            <v>312</v>
          </cell>
          <cell r="R1697">
            <v>349</v>
          </cell>
          <cell r="S1697" t="str">
            <v>No Students</v>
          </cell>
          <cell r="T1697" t="str">
            <v>No Students</v>
          </cell>
          <cell r="U1697" t="str">
            <v>No Students</v>
          </cell>
          <cell r="V1697" t="str">
            <v>No Students</v>
          </cell>
          <cell r="W1697" t="str">
            <v>No Students</v>
          </cell>
          <cell r="X1697" t="str">
            <v>No Students</v>
          </cell>
          <cell r="Y1697" t="str">
            <v>No Students</v>
          </cell>
          <cell r="Z1697" t="str">
            <v>No Students</v>
          </cell>
          <cell r="AA1697" t="str">
            <v>No Students</v>
          </cell>
          <cell r="AB1697" t="str">
            <v>No Students</v>
          </cell>
          <cell r="AC1697">
            <v>175</v>
          </cell>
          <cell r="AD1697">
            <v>199</v>
          </cell>
          <cell r="AE1697">
            <v>187</v>
          </cell>
          <cell r="AF1697">
            <v>213</v>
          </cell>
          <cell r="AG1697">
            <v>0.59909999999999997</v>
          </cell>
        </row>
        <row r="1698">
          <cell r="C1698">
            <v>2392</v>
          </cell>
          <cell r="D1698" t="str">
            <v>Cleveland High School STEM</v>
          </cell>
          <cell r="E1698">
            <v>0</v>
          </cell>
          <cell r="F1698">
            <v>0</v>
          </cell>
          <cell r="G1698">
            <v>0</v>
          </cell>
          <cell r="H1698">
            <v>0</v>
          </cell>
          <cell r="I1698">
            <v>0</v>
          </cell>
          <cell r="J1698">
            <v>0</v>
          </cell>
          <cell r="K1698">
            <v>0</v>
          </cell>
          <cell r="L1698">
            <v>0</v>
          </cell>
          <cell r="M1698">
            <v>0</v>
          </cell>
          <cell r="N1698">
            <v>0</v>
          </cell>
          <cell r="O1698">
            <v>231</v>
          </cell>
          <cell r="P1698">
            <v>231</v>
          </cell>
          <cell r="Q1698">
            <v>218</v>
          </cell>
          <cell r="R1698">
            <v>222</v>
          </cell>
          <cell r="S1698" t="str">
            <v>No Students</v>
          </cell>
          <cell r="T1698" t="str">
            <v>No Students</v>
          </cell>
          <cell r="U1698" t="str">
            <v>No Students</v>
          </cell>
          <cell r="V1698" t="str">
            <v>No Students</v>
          </cell>
          <cell r="W1698" t="str">
            <v>No Students</v>
          </cell>
          <cell r="X1698" t="str">
            <v>No Students</v>
          </cell>
          <cell r="Y1698" t="str">
            <v>No Students</v>
          </cell>
          <cell r="Z1698" t="str">
            <v>No Students</v>
          </cell>
          <cell r="AA1698" t="str">
            <v>No Students</v>
          </cell>
          <cell r="AB1698" t="str">
            <v>No Students</v>
          </cell>
          <cell r="AC1698">
            <v>113</v>
          </cell>
          <cell r="AD1698">
            <v>133</v>
          </cell>
          <cell r="AE1698">
            <v>116</v>
          </cell>
          <cell r="AF1698">
            <v>126</v>
          </cell>
          <cell r="AG1698">
            <v>0.54100000000000004</v>
          </cell>
        </row>
        <row r="1699">
          <cell r="C1699">
            <v>2199</v>
          </cell>
          <cell r="D1699" t="str">
            <v>Concord International School</v>
          </cell>
          <cell r="E1699">
            <v>58</v>
          </cell>
          <cell r="F1699">
            <v>0</v>
          </cell>
          <cell r="G1699">
            <v>46</v>
          </cell>
          <cell r="H1699">
            <v>48</v>
          </cell>
          <cell r="I1699">
            <v>39</v>
          </cell>
          <cell r="J1699">
            <v>57</v>
          </cell>
          <cell r="K1699">
            <v>43</v>
          </cell>
          <cell r="L1699">
            <v>0</v>
          </cell>
          <cell r="M1699">
            <v>0</v>
          </cell>
          <cell r="N1699">
            <v>0</v>
          </cell>
          <cell r="O1699">
            <v>0</v>
          </cell>
          <cell r="P1699">
            <v>0</v>
          </cell>
          <cell r="Q1699">
            <v>0</v>
          </cell>
          <cell r="R1699">
            <v>0</v>
          </cell>
          <cell r="S1699">
            <v>18</v>
          </cell>
          <cell r="T1699" t="str">
            <v>No Students</v>
          </cell>
          <cell r="U1699">
            <v>21</v>
          </cell>
          <cell r="V1699">
            <v>34</v>
          </cell>
          <cell r="W1699">
            <v>25</v>
          </cell>
          <cell r="X1699">
            <v>43</v>
          </cell>
          <cell r="Y1699">
            <v>26</v>
          </cell>
          <cell r="Z1699" t="str">
            <v>No Students</v>
          </cell>
          <cell r="AA1699" t="str">
            <v>No Students</v>
          </cell>
          <cell r="AB1699" t="str">
            <v>No Students</v>
          </cell>
          <cell r="AC1699" t="str">
            <v>No Students</v>
          </cell>
          <cell r="AD1699" t="str">
            <v>No Students</v>
          </cell>
          <cell r="AE1699" t="str">
            <v>No Students</v>
          </cell>
          <cell r="AF1699" t="str">
            <v>No Students</v>
          </cell>
          <cell r="AG1699">
            <v>0.57389999999999997</v>
          </cell>
        </row>
        <row r="1700">
          <cell r="C1700">
            <v>2450</v>
          </cell>
          <cell r="D1700" t="str">
            <v>Daniel Bagley Elementary School</v>
          </cell>
          <cell r="E1700">
            <v>52</v>
          </cell>
          <cell r="F1700">
            <v>0</v>
          </cell>
          <cell r="G1700">
            <v>58</v>
          </cell>
          <cell r="H1700">
            <v>40</v>
          </cell>
          <cell r="I1700">
            <v>67</v>
          </cell>
          <cell r="J1700">
            <v>55</v>
          </cell>
          <cell r="K1700">
            <v>50</v>
          </cell>
          <cell r="L1700">
            <v>0</v>
          </cell>
          <cell r="M1700">
            <v>0</v>
          </cell>
          <cell r="N1700">
            <v>0</v>
          </cell>
          <cell r="O1700">
            <v>0</v>
          </cell>
          <cell r="P1700">
            <v>0</v>
          </cell>
          <cell r="Q1700">
            <v>0</v>
          </cell>
          <cell r="R1700">
            <v>0</v>
          </cell>
          <cell r="S1700" t="str">
            <v>N&lt;10</v>
          </cell>
          <cell r="T1700" t="str">
            <v>No Students</v>
          </cell>
          <cell r="U1700" t="str">
            <v>N&lt;10</v>
          </cell>
          <cell r="V1700" t="str">
            <v>N&lt;10</v>
          </cell>
          <cell r="W1700">
            <v>11</v>
          </cell>
          <cell r="X1700">
            <v>13</v>
          </cell>
          <cell r="Y1700">
            <v>11</v>
          </cell>
          <cell r="Z1700" t="str">
            <v>No Students</v>
          </cell>
          <cell r="AA1700" t="str">
            <v>No Students</v>
          </cell>
          <cell r="AB1700" t="str">
            <v>No Students</v>
          </cell>
          <cell r="AC1700" t="str">
            <v>No Students</v>
          </cell>
          <cell r="AD1700" t="str">
            <v>No Students</v>
          </cell>
          <cell r="AE1700" t="str">
            <v>No Students</v>
          </cell>
          <cell r="AF1700" t="str">
            <v>No Students</v>
          </cell>
          <cell r="AG1700">
            <v>0.16769999999999999</v>
          </cell>
        </row>
        <row r="1701">
          <cell r="C1701">
            <v>2839</v>
          </cell>
          <cell r="D1701" t="str">
            <v>David T. Denny International Middle School</v>
          </cell>
          <cell r="E1701">
            <v>0</v>
          </cell>
          <cell r="F1701">
            <v>0</v>
          </cell>
          <cell r="G1701">
            <v>0</v>
          </cell>
          <cell r="H1701">
            <v>0</v>
          </cell>
          <cell r="I1701">
            <v>0</v>
          </cell>
          <cell r="J1701">
            <v>0</v>
          </cell>
          <cell r="K1701">
            <v>0</v>
          </cell>
          <cell r="L1701">
            <v>267</v>
          </cell>
          <cell r="M1701">
            <v>268</v>
          </cell>
          <cell r="N1701">
            <v>278</v>
          </cell>
          <cell r="O1701">
            <v>0</v>
          </cell>
          <cell r="P1701">
            <v>0</v>
          </cell>
          <cell r="Q1701">
            <v>0</v>
          </cell>
          <cell r="R1701">
            <v>0</v>
          </cell>
          <cell r="S1701" t="str">
            <v>No Students</v>
          </cell>
          <cell r="T1701" t="str">
            <v>No Students</v>
          </cell>
          <cell r="U1701" t="str">
            <v>No Students</v>
          </cell>
          <cell r="V1701" t="str">
            <v>No Students</v>
          </cell>
          <cell r="W1701" t="str">
            <v>No Students</v>
          </cell>
          <cell r="X1701" t="str">
            <v>No Students</v>
          </cell>
          <cell r="Y1701" t="str">
            <v>No Students</v>
          </cell>
          <cell r="Z1701">
            <v>158</v>
          </cell>
          <cell r="AA1701">
            <v>160</v>
          </cell>
          <cell r="AB1701">
            <v>152</v>
          </cell>
          <cell r="AC1701" t="str">
            <v>No Students</v>
          </cell>
          <cell r="AD1701" t="str">
            <v>No Students</v>
          </cell>
          <cell r="AE1701" t="str">
            <v>No Students</v>
          </cell>
          <cell r="AF1701" t="str">
            <v>No Students</v>
          </cell>
          <cell r="AG1701">
            <v>0.57809999999999995</v>
          </cell>
        </row>
        <row r="1702">
          <cell r="C1702">
            <v>3803</v>
          </cell>
          <cell r="D1702" t="str">
            <v>Dearborn Park International School</v>
          </cell>
          <cell r="E1702">
            <v>48</v>
          </cell>
          <cell r="F1702">
            <v>0</v>
          </cell>
          <cell r="G1702">
            <v>54</v>
          </cell>
          <cell r="H1702">
            <v>50</v>
          </cell>
          <cell r="I1702">
            <v>47</v>
          </cell>
          <cell r="J1702">
            <v>54</v>
          </cell>
          <cell r="K1702">
            <v>51</v>
          </cell>
          <cell r="L1702">
            <v>0</v>
          </cell>
          <cell r="M1702">
            <v>0</v>
          </cell>
          <cell r="N1702">
            <v>0</v>
          </cell>
          <cell r="O1702">
            <v>0</v>
          </cell>
          <cell r="P1702">
            <v>0</v>
          </cell>
          <cell r="Q1702">
            <v>0</v>
          </cell>
          <cell r="R1702">
            <v>0</v>
          </cell>
          <cell r="S1702" t="str">
            <v>N&lt;10</v>
          </cell>
          <cell r="T1702" t="str">
            <v>No Students</v>
          </cell>
          <cell r="U1702">
            <v>19</v>
          </cell>
          <cell r="V1702">
            <v>30</v>
          </cell>
          <cell r="W1702">
            <v>22</v>
          </cell>
          <cell r="X1702">
            <v>35</v>
          </cell>
          <cell r="Y1702">
            <v>28</v>
          </cell>
          <cell r="Z1702" t="str">
            <v>No Students</v>
          </cell>
          <cell r="AA1702" t="str">
            <v>No Students</v>
          </cell>
          <cell r="AB1702" t="str">
            <v>No Students</v>
          </cell>
          <cell r="AC1702" t="str">
            <v>No Students</v>
          </cell>
          <cell r="AD1702" t="str">
            <v>No Students</v>
          </cell>
          <cell r="AE1702" t="str">
            <v>No Students</v>
          </cell>
          <cell r="AF1702" t="str">
            <v>No Students</v>
          </cell>
          <cell r="AG1702">
            <v>0.4572</v>
          </cell>
        </row>
        <row r="1703">
          <cell r="C1703">
            <v>5488</v>
          </cell>
          <cell r="D1703" t="str">
            <v>Decatur Elementary School</v>
          </cell>
          <cell r="E1703">
            <v>0</v>
          </cell>
          <cell r="F1703">
            <v>0</v>
          </cell>
          <cell r="G1703">
            <v>27</v>
          </cell>
          <cell r="H1703">
            <v>28</v>
          </cell>
          <cell r="I1703">
            <v>48</v>
          </cell>
          <cell r="J1703">
            <v>57</v>
          </cell>
          <cell r="K1703">
            <v>49</v>
          </cell>
          <cell r="L1703">
            <v>0</v>
          </cell>
          <cell r="M1703">
            <v>0</v>
          </cell>
          <cell r="N1703">
            <v>0</v>
          </cell>
          <cell r="O1703">
            <v>0</v>
          </cell>
          <cell r="P1703">
            <v>0</v>
          </cell>
          <cell r="Q1703">
            <v>0</v>
          </cell>
          <cell r="R1703">
            <v>0</v>
          </cell>
          <cell r="S1703" t="str">
            <v>No Students</v>
          </cell>
          <cell r="T1703" t="str">
            <v>No Students</v>
          </cell>
          <cell r="U1703" t="str">
            <v>N&lt;10</v>
          </cell>
          <cell r="V1703" t="str">
            <v>N&lt;10</v>
          </cell>
          <cell r="W1703" t="str">
            <v>N&lt;10</v>
          </cell>
          <cell r="X1703" t="str">
            <v>N&lt;10</v>
          </cell>
          <cell r="Y1703" t="str">
            <v>No Students</v>
          </cell>
          <cell r="Z1703" t="str">
            <v>No Students</v>
          </cell>
          <cell r="AA1703" t="str">
            <v>No Students</v>
          </cell>
          <cell r="AB1703" t="str">
            <v>No Students</v>
          </cell>
          <cell r="AC1703" t="str">
            <v>No Students</v>
          </cell>
          <cell r="AD1703" t="str">
            <v>No Students</v>
          </cell>
          <cell r="AE1703" t="str">
            <v>No Students</v>
          </cell>
          <cell r="AF1703" t="str">
            <v>No Students</v>
          </cell>
          <cell r="AG1703">
            <v>3.8300000000000001E-2</v>
          </cell>
        </row>
        <row r="1704">
          <cell r="C1704">
            <v>2321</v>
          </cell>
          <cell r="D1704" t="str">
            <v>Dunlap Elementary School</v>
          </cell>
          <cell r="E1704">
            <v>43</v>
          </cell>
          <cell r="F1704">
            <v>0</v>
          </cell>
          <cell r="G1704">
            <v>33</v>
          </cell>
          <cell r="H1704">
            <v>35</v>
          </cell>
          <cell r="I1704">
            <v>53</v>
          </cell>
          <cell r="J1704">
            <v>45</v>
          </cell>
          <cell r="K1704">
            <v>32</v>
          </cell>
          <cell r="L1704">
            <v>0</v>
          </cell>
          <cell r="M1704">
            <v>0</v>
          </cell>
          <cell r="N1704">
            <v>0</v>
          </cell>
          <cell r="O1704">
            <v>0</v>
          </cell>
          <cell r="P1704">
            <v>0</v>
          </cell>
          <cell r="Q1704">
            <v>0</v>
          </cell>
          <cell r="R1704">
            <v>0</v>
          </cell>
          <cell r="S1704">
            <v>13</v>
          </cell>
          <cell r="T1704" t="str">
            <v>No Students</v>
          </cell>
          <cell r="U1704">
            <v>23</v>
          </cell>
          <cell r="V1704">
            <v>27</v>
          </cell>
          <cell r="W1704">
            <v>30</v>
          </cell>
          <cell r="X1704">
            <v>32</v>
          </cell>
          <cell r="Y1704">
            <v>29</v>
          </cell>
          <cell r="Z1704" t="str">
            <v>No Students</v>
          </cell>
          <cell r="AA1704" t="str">
            <v>No Students</v>
          </cell>
          <cell r="AB1704" t="str">
            <v>No Students</v>
          </cell>
          <cell r="AC1704" t="str">
            <v>No Students</v>
          </cell>
          <cell r="AD1704" t="str">
            <v>No Students</v>
          </cell>
          <cell r="AE1704" t="str">
            <v>No Students</v>
          </cell>
          <cell r="AF1704" t="str">
            <v>No Students</v>
          </cell>
          <cell r="AG1704">
            <v>0.63900000000000001</v>
          </cell>
        </row>
        <row r="1705">
          <cell r="C1705">
            <v>2729</v>
          </cell>
          <cell r="D1705" t="str">
            <v>Eckstein Middle School</v>
          </cell>
          <cell r="E1705">
            <v>0</v>
          </cell>
          <cell r="F1705">
            <v>0</v>
          </cell>
          <cell r="G1705">
            <v>0</v>
          </cell>
          <cell r="H1705">
            <v>0</v>
          </cell>
          <cell r="I1705">
            <v>0</v>
          </cell>
          <cell r="J1705">
            <v>0</v>
          </cell>
          <cell r="K1705">
            <v>0</v>
          </cell>
          <cell r="L1705">
            <v>326</v>
          </cell>
          <cell r="M1705">
            <v>344</v>
          </cell>
          <cell r="N1705">
            <v>377</v>
          </cell>
          <cell r="O1705">
            <v>0</v>
          </cell>
          <cell r="P1705">
            <v>0</v>
          </cell>
          <cell r="Q1705">
            <v>0</v>
          </cell>
          <cell r="R1705">
            <v>0</v>
          </cell>
          <cell r="S1705" t="str">
            <v>No Students</v>
          </cell>
          <cell r="T1705" t="str">
            <v>No Students</v>
          </cell>
          <cell r="U1705" t="str">
            <v>No Students</v>
          </cell>
          <cell r="V1705" t="str">
            <v>No Students</v>
          </cell>
          <cell r="W1705" t="str">
            <v>No Students</v>
          </cell>
          <cell r="X1705" t="str">
            <v>No Students</v>
          </cell>
          <cell r="Y1705" t="str">
            <v>No Students</v>
          </cell>
          <cell r="Z1705">
            <v>41</v>
          </cell>
          <cell r="AA1705">
            <v>49</v>
          </cell>
          <cell r="AB1705">
            <v>64</v>
          </cell>
          <cell r="AC1705" t="str">
            <v>No Students</v>
          </cell>
          <cell r="AD1705" t="str">
            <v>No Students</v>
          </cell>
          <cell r="AE1705" t="str">
            <v>No Students</v>
          </cell>
          <cell r="AF1705" t="str">
            <v>No Students</v>
          </cell>
          <cell r="AG1705">
            <v>0.14710000000000001</v>
          </cell>
        </row>
        <row r="1706">
          <cell r="C1706">
            <v>2118</v>
          </cell>
          <cell r="D1706" t="str">
            <v>Emerson Elementary School</v>
          </cell>
          <cell r="E1706">
            <v>58</v>
          </cell>
          <cell r="F1706">
            <v>0</v>
          </cell>
          <cell r="G1706">
            <v>56</v>
          </cell>
          <cell r="H1706">
            <v>50</v>
          </cell>
          <cell r="I1706">
            <v>53</v>
          </cell>
          <cell r="J1706">
            <v>51</v>
          </cell>
          <cell r="K1706">
            <v>41</v>
          </cell>
          <cell r="L1706">
            <v>0</v>
          </cell>
          <cell r="M1706">
            <v>0</v>
          </cell>
          <cell r="N1706">
            <v>0</v>
          </cell>
          <cell r="O1706">
            <v>0</v>
          </cell>
          <cell r="P1706">
            <v>0</v>
          </cell>
          <cell r="Q1706">
            <v>0</v>
          </cell>
          <cell r="R1706">
            <v>0</v>
          </cell>
          <cell r="S1706">
            <v>18</v>
          </cell>
          <cell r="T1706" t="str">
            <v>No Students</v>
          </cell>
          <cell r="U1706">
            <v>33</v>
          </cell>
          <cell r="V1706">
            <v>34</v>
          </cell>
          <cell r="W1706">
            <v>43</v>
          </cell>
          <cell r="X1706">
            <v>39</v>
          </cell>
          <cell r="Y1706">
            <v>34</v>
          </cell>
          <cell r="Z1706" t="str">
            <v>No Students</v>
          </cell>
          <cell r="AA1706" t="str">
            <v>No Students</v>
          </cell>
          <cell r="AB1706" t="str">
            <v>No Students</v>
          </cell>
          <cell r="AC1706" t="str">
            <v>No Students</v>
          </cell>
          <cell r="AD1706" t="str">
            <v>No Students</v>
          </cell>
          <cell r="AE1706" t="str">
            <v>No Students</v>
          </cell>
          <cell r="AF1706" t="str">
            <v>No Students</v>
          </cell>
          <cell r="AG1706">
            <v>0.65049999999999997</v>
          </cell>
        </row>
        <row r="1707">
          <cell r="C1707">
            <v>3518</v>
          </cell>
          <cell r="D1707" t="str">
            <v>Fairmount Park Elementary School</v>
          </cell>
          <cell r="E1707">
            <v>62</v>
          </cell>
          <cell r="F1707">
            <v>0</v>
          </cell>
          <cell r="G1707">
            <v>67</v>
          </cell>
          <cell r="H1707">
            <v>53</v>
          </cell>
          <cell r="I1707">
            <v>65</v>
          </cell>
          <cell r="J1707">
            <v>74</v>
          </cell>
          <cell r="K1707">
            <v>93</v>
          </cell>
          <cell r="L1707">
            <v>0</v>
          </cell>
          <cell r="M1707">
            <v>0</v>
          </cell>
          <cell r="N1707">
            <v>0</v>
          </cell>
          <cell r="O1707">
            <v>0</v>
          </cell>
          <cell r="P1707">
            <v>0</v>
          </cell>
          <cell r="Q1707">
            <v>0</v>
          </cell>
          <cell r="R1707">
            <v>0</v>
          </cell>
          <cell r="S1707" t="str">
            <v>N&lt;10</v>
          </cell>
          <cell r="T1707" t="str">
            <v>No Students</v>
          </cell>
          <cell r="U1707">
            <v>11</v>
          </cell>
          <cell r="V1707">
            <v>10</v>
          </cell>
          <cell r="W1707">
            <v>13</v>
          </cell>
          <cell r="X1707">
            <v>11</v>
          </cell>
          <cell r="Y1707">
            <v>13</v>
          </cell>
          <cell r="Z1707" t="str">
            <v>No Students</v>
          </cell>
          <cell r="AA1707" t="str">
            <v>No Students</v>
          </cell>
          <cell r="AB1707" t="str">
            <v>No Students</v>
          </cell>
          <cell r="AC1707" t="str">
            <v>No Students</v>
          </cell>
          <cell r="AD1707" t="str">
            <v>No Students</v>
          </cell>
          <cell r="AE1707" t="str">
            <v>No Students</v>
          </cell>
          <cell r="AF1707" t="str">
            <v>No Students</v>
          </cell>
          <cell r="AG1707">
            <v>0.1522</v>
          </cell>
        </row>
        <row r="1708">
          <cell r="C1708">
            <v>2182</v>
          </cell>
          <cell r="D1708" t="str">
            <v>Franklin High School</v>
          </cell>
          <cell r="E1708">
            <v>0</v>
          </cell>
          <cell r="F1708">
            <v>0</v>
          </cell>
          <cell r="G1708">
            <v>0</v>
          </cell>
          <cell r="H1708">
            <v>0</v>
          </cell>
          <cell r="I1708">
            <v>0</v>
          </cell>
          <cell r="J1708">
            <v>0</v>
          </cell>
          <cell r="K1708">
            <v>0</v>
          </cell>
          <cell r="L1708">
            <v>0</v>
          </cell>
          <cell r="M1708">
            <v>0</v>
          </cell>
          <cell r="N1708">
            <v>0</v>
          </cell>
          <cell r="O1708">
            <v>237</v>
          </cell>
          <cell r="P1708">
            <v>336</v>
          </cell>
          <cell r="Q1708">
            <v>305</v>
          </cell>
          <cell r="R1708">
            <v>344</v>
          </cell>
          <cell r="S1708" t="str">
            <v>No Students</v>
          </cell>
          <cell r="T1708" t="str">
            <v>No Students</v>
          </cell>
          <cell r="U1708" t="str">
            <v>No Students</v>
          </cell>
          <cell r="V1708" t="str">
            <v>No Students</v>
          </cell>
          <cell r="W1708" t="str">
            <v>No Students</v>
          </cell>
          <cell r="X1708" t="str">
            <v>No Students</v>
          </cell>
          <cell r="Y1708" t="str">
            <v>No Students</v>
          </cell>
          <cell r="Z1708" t="str">
            <v>No Students</v>
          </cell>
          <cell r="AA1708" t="str">
            <v>No Students</v>
          </cell>
          <cell r="AB1708" t="str">
            <v>No Students</v>
          </cell>
          <cell r="AC1708">
            <v>161</v>
          </cell>
          <cell r="AD1708">
            <v>206</v>
          </cell>
          <cell r="AE1708">
            <v>174</v>
          </cell>
          <cell r="AF1708">
            <v>220</v>
          </cell>
          <cell r="AG1708">
            <v>0.62270000000000003</v>
          </cell>
        </row>
        <row r="1709">
          <cell r="C1709">
            <v>2090</v>
          </cell>
          <cell r="D1709" t="str">
            <v>Frantz Coe Elementary School</v>
          </cell>
          <cell r="E1709">
            <v>90</v>
          </cell>
          <cell r="F1709">
            <v>0</v>
          </cell>
          <cell r="G1709">
            <v>77</v>
          </cell>
          <cell r="H1709">
            <v>68</v>
          </cell>
          <cell r="I1709">
            <v>75</v>
          </cell>
          <cell r="J1709">
            <v>66</v>
          </cell>
          <cell r="K1709">
            <v>78</v>
          </cell>
          <cell r="L1709">
            <v>0</v>
          </cell>
          <cell r="M1709">
            <v>0</v>
          </cell>
          <cell r="N1709">
            <v>0</v>
          </cell>
          <cell r="O1709">
            <v>0</v>
          </cell>
          <cell r="P1709">
            <v>0</v>
          </cell>
          <cell r="Q1709">
            <v>0</v>
          </cell>
          <cell r="R1709">
            <v>0</v>
          </cell>
          <cell r="S1709" t="str">
            <v>N&lt;10</v>
          </cell>
          <cell r="T1709" t="str">
            <v>No Students</v>
          </cell>
          <cell r="U1709" t="str">
            <v>N&lt;10</v>
          </cell>
          <cell r="V1709" t="str">
            <v>N&lt;10</v>
          </cell>
          <cell r="W1709" t="str">
            <v>N&lt;10</v>
          </cell>
          <cell r="X1709" t="str">
            <v>N&lt;10</v>
          </cell>
          <cell r="Y1709" t="str">
            <v>N&lt;10</v>
          </cell>
          <cell r="Z1709" t="str">
            <v>No Students</v>
          </cell>
          <cell r="AA1709" t="str">
            <v>No Students</v>
          </cell>
          <cell r="AB1709" t="str">
            <v>No Students</v>
          </cell>
          <cell r="AC1709" t="str">
            <v>No Students</v>
          </cell>
          <cell r="AD1709" t="str">
            <v>No Students</v>
          </cell>
          <cell r="AE1709" t="str">
            <v>No Students</v>
          </cell>
          <cell r="AF1709" t="str">
            <v>No Students</v>
          </cell>
          <cell r="AG1709">
            <v>7.9299999999999995E-2</v>
          </cell>
        </row>
        <row r="1710">
          <cell r="C1710">
            <v>2306</v>
          </cell>
          <cell r="D1710" t="str">
            <v>Garfield High School</v>
          </cell>
          <cell r="E1710">
            <v>0</v>
          </cell>
          <cell r="F1710">
            <v>0</v>
          </cell>
          <cell r="G1710">
            <v>0</v>
          </cell>
          <cell r="H1710">
            <v>0</v>
          </cell>
          <cell r="I1710">
            <v>0</v>
          </cell>
          <cell r="J1710">
            <v>0</v>
          </cell>
          <cell r="K1710">
            <v>0</v>
          </cell>
          <cell r="L1710">
            <v>0</v>
          </cell>
          <cell r="M1710">
            <v>0</v>
          </cell>
          <cell r="N1710">
            <v>0</v>
          </cell>
          <cell r="O1710">
            <v>362</v>
          </cell>
          <cell r="P1710">
            <v>416</v>
          </cell>
          <cell r="Q1710">
            <v>415</v>
          </cell>
          <cell r="R1710">
            <v>434</v>
          </cell>
          <cell r="S1710" t="str">
            <v>No Students</v>
          </cell>
          <cell r="T1710" t="str">
            <v>No Students</v>
          </cell>
          <cell r="U1710" t="str">
            <v>No Students</v>
          </cell>
          <cell r="V1710" t="str">
            <v>No Students</v>
          </cell>
          <cell r="W1710" t="str">
            <v>No Students</v>
          </cell>
          <cell r="X1710" t="str">
            <v>No Students</v>
          </cell>
          <cell r="Y1710" t="str">
            <v>No Students</v>
          </cell>
          <cell r="Z1710" t="str">
            <v>No Students</v>
          </cell>
          <cell r="AA1710" t="str">
            <v>No Students</v>
          </cell>
          <cell r="AB1710" t="str">
            <v>No Students</v>
          </cell>
          <cell r="AC1710">
            <v>143</v>
          </cell>
          <cell r="AD1710">
            <v>151</v>
          </cell>
          <cell r="AE1710">
            <v>141</v>
          </cell>
          <cell r="AF1710">
            <v>170</v>
          </cell>
          <cell r="AG1710">
            <v>0.37190000000000001</v>
          </cell>
        </row>
        <row r="1711">
          <cell r="C1711">
            <v>2139</v>
          </cell>
          <cell r="D1711" t="str">
            <v>Gatewood Elementary School</v>
          </cell>
          <cell r="E1711">
            <v>60</v>
          </cell>
          <cell r="F1711">
            <v>0</v>
          </cell>
          <cell r="G1711">
            <v>62</v>
          </cell>
          <cell r="H1711">
            <v>65</v>
          </cell>
          <cell r="I1711">
            <v>65</v>
          </cell>
          <cell r="J1711">
            <v>55</v>
          </cell>
          <cell r="K1711">
            <v>65</v>
          </cell>
          <cell r="L1711">
            <v>0</v>
          </cell>
          <cell r="M1711">
            <v>0</v>
          </cell>
          <cell r="N1711">
            <v>0</v>
          </cell>
          <cell r="O1711">
            <v>0</v>
          </cell>
          <cell r="P1711">
            <v>0</v>
          </cell>
          <cell r="Q1711">
            <v>0</v>
          </cell>
          <cell r="R1711">
            <v>0</v>
          </cell>
          <cell r="S1711" t="str">
            <v>N&lt;10</v>
          </cell>
          <cell r="T1711" t="str">
            <v>No Students</v>
          </cell>
          <cell r="U1711" t="str">
            <v>N&lt;10</v>
          </cell>
          <cell r="V1711" t="str">
            <v>N&lt;10</v>
          </cell>
          <cell r="W1711" t="str">
            <v>N&lt;10</v>
          </cell>
          <cell r="X1711">
            <v>14</v>
          </cell>
          <cell r="Y1711" t="str">
            <v>N&lt;10</v>
          </cell>
          <cell r="Z1711" t="str">
            <v>No Students</v>
          </cell>
          <cell r="AA1711" t="str">
            <v>No Students</v>
          </cell>
          <cell r="AB1711" t="str">
            <v>No Students</v>
          </cell>
          <cell r="AC1711" t="str">
            <v>No Students</v>
          </cell>
          <cell r="AD1711" t="str">
            <v>No Students</v>
          </cell>
          <cell r="AE1711" t="str">
            <v>No Students</v>
          </cell>
          <cell r="AF1711" t="str">
            <v>No Students</v>
          </cell>
          <cell r="AG1711">
            <v>0.1263</v>
          </cell>
        </row>
        <row r="1712">
          <cell r="C1712">
            <v>3429</v>
          </cell>
          <cell r="D1712" t="str">
            <v>Genesee Hill Elementary</v>
          </cell>
          <cell r="E1712">
            <v>70</v>
          </cell>
          <cell r="F1712">
            <v>0</v>
          </cell>
          <cell r="G1712">
            <v>86</v>
          </cell>
          <cell r="H1712">
            <v>77</v>
          </cell>
          <cell r="I1712">
            <v>87</v>
          </cell>
          <cell r="J1712">
            <v>94</v>
          </cell>
          <cell r="K1712">
            <v>107</v>
          </cell>
          <cell r="L1712">
            <v>0</v>
          </cell>
          <cell r="M1712">
            <v>0</v>
          </cell>
          <cell r="N1712">
            <v>0</v>
          </cell>
          <cell r="O1712">
            <v>0</v>
          </cell>
          <cell r="P1712">
            <v>0</v>
          </cell>
          <cell r="Q1712">
            <v>0</v>
          </cell>
          <cell r="R1712">
            <v>0</v>
          </cell>
          <cell r="S1712" t="str">
            <v>N&lt;10</v>
          </cell>
          <cell r="T1712" t="str">
            <v>No Students</v>
          </cell>
          <cell r="U1712" t="str">
            <v>N&lt;10</v>
          </cell>
          <cell r="V1712" t="str">
            <v>N&lt;10</v>
          </cell>
          <cell r="W1712" t="str">
            <v>N&lt;10</v>
          </cell>
          <cell r="X1712" t="str">
            <v>N&lt;10</v>
          </cell>
          <cell r="Y1712">
            <v>10</v>
          </cell>
          <cell r="Z1712" t="str">
            <v>No Students</v>
          </cell>
          <cell r="AA1712" t="str">
            <v>No Students</v>
          </cell>
          <cell r="AB1712" t="str">
            <v>No Students</v>
          </cell>
          <cell r="AC1712" t="str">
            <v>No Students</v>
          </cell>
          <cell r="AD1712" t="str">
            <v>No Students</v>
          </cell>
          <cell r="AE1712" t="str">
            <v>No Students</v>
          </cell>
          <cell r="AF1712" t="str">
            <v>No Students</v>
          </cell>
          <cell r="AG1712">
            <v>8.0600000000000005E-2</v>
          </cell>
        </row>
        <row r="1713">
          <cell r="C1713">
            <v>3378</v>
          </cell>
          <cell r="D1713" t="str">
            <v>Graham Hill Elementary School</v>
          </cell>
          <cell r="E1713">
            <v>55</v>
          </cell>
          <cell r="F1713">
            <v>0</v>
          </cell>
          <cell r="G1713">
            <v>34</v>
          </cell>
          <cell r="H1713">
            <v>40</v>
          </cell>
          <cell r="I1713">
            <v>55</v>
          </cell>
          <cell r="J1713">
            <v>39</v>
          </cell>
          <cell r="K1713">
            <v>45</v>
          </cell>
          <cell r="L1713">
            <v>0</v>
          </cell>
          <cell r="M1713">
            <v>0</v>
          </cell>
          <cell r="N1713">
            <v>0</v>
          </cell>
          <cell r="O1713">
            <v>0</v>
          </cell>
          <cell r="P1713">
            <v>0</v>
          </cell>
          <cell r="Q1713">
            <v>0</v>
          </cell>
          <cell r="R1713">
            <v>0</v>
          </cell>
          <cell r="S1713" t="str">
            <v>N&lt;10</v>
          </cell>
          <cell r="T1713" t="str">
            <v>No Students</v>
          </cell>
          <cell r="U1713">
            <v>12</v>
          </cell>
          <cell r="V1713">
            <v>20</v>
          </cell>
          <cell r="W1713">
            <v>33</v>
          </cell>
          <cell r="X1713">
            <v>19</v>
          </cell>
          <cell r="Y1713">
            <v>26</v>
          </cell>
          <cell r="Z1713" t="str">
            <v>No Students</v>
          </cell>
          <cell r="AA1713" t="str">
            <v>No Students</v>
          </cell>
          <cell r="AB1713" t="str">
            <v>No Students</v>
          </cell>
          <cell r="AC1713" t="str">
            <v>No Students</v>
          </cell>
          <cell r="AD1713" t="str">
            <v>No Students</v>
          </cell>
          <cell r="AE1713" t="str">
            <v>No Students</v>
          </cell>
          <cell r="AF1713" t="str">
            <v>No Students</v>
          </cell>
          <cell r="AG1713">
            <v>0.43659999999999999</v>
          </cell>
        </row>
        <row r="1714">
          <cell r="C1714">
            <v>2061</v>
          </cell>
          <cell r="D1714" t="str">
            <v>Green Lake Elementary School</v>
          </cell>
          <cell r="E1714">
            <v>57</v>
          </cell>
          <cell r="F1714">
            <v>0</v>
          </cell>
          <cell r="G1714">
            <v>58</v>
          </cell>
          <cell r="H1714">
            <v>43</v>
          </cell>
          <cell r="I1714">
            <v>52</v>
          </cell>
          <cell r="J1714">
            <v>53</v>
          </cell>
          <cell r="K1714">
            <v>61</v>
          </cell>
          <cell r="L1714">
            <v>0</v>
          </cell>
          <cell r="M1714">
            <v>0</v>
          </cell>
          <cell r="N1714">
            <v>0</v>
          </cell>
          <cell r="O1714">
            <v>0</v>
          </cell>
          <cell r="P1714">
            <v>0</v>
          </cell>
          <cell r="Q1714">
            <v>0</v>
          </cell>
          <cell r="R1714">
            <v>0</v>
          </cell>
          <cell r="S1714" t="str">
            <v>N&lt;10</v>
          </cell>
          <cell r="T1714" t="str">
            <v>No Students</v>
          </cell>
          <cell r="U1714">
            <v>13</v>
          </cell>
          <cell r="V1714">
            <v>12</v>
          </cell>
          <cell r="W1714" t="str">
            <v>N&lt;10</v>
          </cell>
          <cell r="X1714">
            <v>13</v>
          </cell>
          <cell r="Y1714">
            <v>11</v>
          </cell>
          <cell r="Z1714" t="str">
            <v>No Students</v>
          </cell>
          <cell r="AA1714" t="str">
            <v>No Students</v>
          </cell>
          <cell r="AB1714" t="str">
            <v>No Students</v>
          </cell>
          <cell r="AC1714" t="str">
            <v>No Students</v>
          </cell>
          <cell r="AD1714" t="str">
            <v>No Students</v>
          </cell>
          <cell r="AE1714" t="str">
            <v>No Students</v>
          </cell>
          <cell r="AF1714" t="str">
            <v>No Students</v>
          </cell>
          <cell r="AG1714">
            <v>0.19439999999999999</v>
          </cell>
        </row>
        <row r="1715">
          <cell r="C1715">
            <v>2123</v>
          </cell>
          <cell r="D1715" t="str">
            <v>Greenwood Elementary School</v>
          </cell>
          <cell r="E1715">
            <v>71</v>
          </cell>
          <cell r="F1715">
            <v>0</v>
          </cell>
          <cell r="G1715">
            <v>57</v>
          </cell>
          <cell r="H1715">
            <v>51</v>
          </cell>
          <cell r="I1715">
            <v>47</v>
          </cell>
          <cell r="J1715">
            <v>50</v>
          </cell>
          <cell r="K1715">
            <v>47</v>
          </cell>
          <cell r="L1715">
            <v>0</v>
          </cell>
          <cell r="M1715">
            <v>0</v>
          </cell>
          <cell r="N1715">
            <v>0</v>
          </cell>
          <cell r="O1715">
            <v>0</v>
          </cell>
          <cell r="P1715">
            <v>0</v>
          </cell>
          <cell r="Q1715">
            <v>0</v>
          </cell>
          <cell r="R1715">
            <v>0</v>
          </cell>
          <cell r="S1715" t="str">
            <v>N&lt;10</v>
          </cell>
          <cell r="T1715" t="str">
            <v>No Students</v>
          </cell>
          <cell r="U1715" t="str">
            <v>N&lt;10</v>
          </cell>
          <cell r="V1715" t="str">
            <v>N&lt;10</v>
          </cell>
          <cell r="W1715" t="str">
            <v>N&lt;10</v>
          </cell>
          <cell r="X1715" t="str">
            <v>N&lt;10</v>
          </cell>
          <cell r="Y1715" t="str">
            <v>N&lt;10</v>
          </cell>
          <cell r="Z1715" t="str">
            <v>No Students</v>
          </cell>
          <cell r="AA1715" t="str">
            <v>No Students</v>
          </cell>
          <cell r="AB1715" t="str">
            <v>No Students</v>
          </cell>
          <cell r="AC1715" t="str">
            <v>No Students</v>
          </cell>
          <cell r="AD1715" t="str">
            <v>No Students</v>
          </cell>
          <cell r="AE1715" t="str">
            <v>No Students</v>
          </cell>
          <cell r="AF1715" t="str">
            <v>No Students</v>
          </cell>
          <cell r="AG1715">
            <v>7.4300000000000005E-2</v>
          </cell>
        </row>
        <row r="1716">
          <cell r="C1716">
            <v>2371</v>
          </cell>
          <cell r="D1716" t="str">
            <v>Hamilton International Middle School</v>
          </cell>
          <cell r="E1716">
            <v>0</v>
          </cell>
          <cell r="F1716">
            <v>0</v>
          </cell>
          <cell r="G1716">
            <v>0</v>
          </cell>
          <cell r="H1716">
            <v>0</v>
          </cell>
          <cell r="I1716">
            <v>0</v>
          </cell>
          <cell r="J1716">
            <v>0</v>
          </cell>
          <cell r="K1716">
            <v>0</v>
          </cell>
          <cell r="L1716">
            <v>308</v>
          </cell>
          <cell r="M1716">
            <v>277</v>
          </cell>
          <cell r="N1716">
            <v>341</v>
          </cell>
          <cell r="O1716">
            <v>0</v>
          </cell>
          <cell r="P1716">
            <v>0</v>
          </cell>
          <cell r="Q1716">
            <v>0</v>
          </cell>
          <cell r="R1716">
            <v>0</v>
          </cell>
          <cell r="S1716" t="str">
            <v>No Students</v>
          </cell>
          <cell r="T1716" t="str">
            <v>No Students</v>
          </cell>
          <cell r="U1716" t="str">
            <v>No Students</v>
          </cell>
          <cell r="V1716" t="str">
            <v>No Students</v>
          </cell>
          <cell r="W1716" t="str">
            <v>No Students</v>
          </cell>
          <cell r="X1716" t="str">
            <v>No Students</v>
          </cell>
          <cell r="Y1716" t="str">
            <v>No Students</v>
          </cell>
          <cell r="Z1716">
            <v>35</v>
          </cell>
          <cell r="AA1716">
            <v>35</v>
          </cell>
          <cell r="AB1716">
            <v>37</v>
          </cell>
          <cell r="AC1716" t="str">
            <v>No Students</v>
          </cell>
          <cell r="AD1716" t="str">
            <v>No Students</v>
          </cell>
          <cell r="AE1716" t="str">
            <v>No Students</v>
          </cell>
          <cell r="AF1716" t="str">
            <v>No Students</v>
          </cell>
          <cell r="AG1716">
            <v>0.11559999999999999</v>
          </cell>
        </row>
        <row r="1717">
          <cell r="C1717">
            <v>4248</v>
          </cell>
          <cell r="D1717" t="str">
            <v>Hawthorne Elementary School - Seattle</v>
          </cell>
          <cell r="E1717">
            <v>67</v>
          </cell>
          <cell r="F1717">
            <v>0</v>
          </cell>
          <cell r="G1717">
            <v>57</v>
          </cell>
          <cell r="H1717">
            <v>68</v>
          </cell>
          <cell r="I1717">
            <v>56</v>
          </cell>
          <cell r="J1717">
            <v>61</v>
          </cell>
          <cell r="K1717">
            <v>54</v>
          </cell>
          <cell r="L1717">
            <v>0</v>
          </cell>
          <cell r="M1717">
            <v>0</v>
          </cell>
          <cell r="N1717">
            <v>0</v>
          </cell>
          <cell r="O1717">
            <v>0</v>
          </cell>
          <cell r="P1717">
            <v>0</v>
          </cell>
          <cell r="Q1717">
            <v>0</v>
          </cell>
          <cell r="R1717">
            <v>0</v>
          </cell>
          <cell r="S1717" t="str">
            <v>N&lt;10</v>
          </cell>
          <cell r="T1717" t="str">
            <v>No Students</v>
          </cell>
          <cell r="U1717" t="str">
            <v>N&lt;10</v>
          </cell>
          <cell r="V1717">
            <v>16</v>
          </cell>
          <cell r="W1717">
            <v>22</v>
          </cell>
          <cell r="X1717">
            <v>17</v>
          </cell>
          <cell r="Y1717">
            <v>27</v>
          </cell>
          <cell r="Z1717" t="str">
            <v>No Students</v>
          </cell>
          <cell r="AA1717" t="str">
            <v>No Students</v>
          </cell>
          <cell r="AB1717" t="str">
            <v>No Students</v>
          </cell>
          <cell r="AC1717" t="str">
            <v>No Students</v>
          </cell>
          <cell r="AD1717" t="str">
            <v>No Students</v>
          </cell>
          <cell r="AE1717" t="str">
            <v>No Students</v>
          </cell>
          <cell r="AF1717" t="str">
            <v>No Students</v>
          </cell>
          <cell r="AG1717">
            <v>0.26450000000000001</v>
          </cell>
        </row>
        <row r="1718">
          <cell r="C1718">
            <v>5175</v>
          </cell>
          <cell r="D1718" t="str">
            <v>Hazel Wolf K-8</v>
          </cell>
          <cell r="E1718">
            <v>78</v>
          </cell>
          <cell r="F1718">
            <v>0</v>
          </cell>
          <cell r="G1718">
            <v>74</v>
          </cell>
          <cell r="H1718">
            <v>74</v>
          </cell>
          <cell r="I1718">
            <v>75</v>
          </cell>
          <cell r="J1718">
            <v>81</v>
          </cell>
          <cell r="K1718">
            <v>82</v>
          </cell>
          <cell r="L1718">
            <v>86</v>
          </cell>
          <cell r="M1718">
            <v>85</v>
          </cell>
          <cell r="N1718">
            <v>85</v>
          </cell>
          <cell r="O1718">
            <v>0</v>
          </cell>
          <cell r="P1718">
            <v>0</v>
          </cell>
          <cell r="Q1718">
            <v>0</v>
          </cell>
          <cell r="R1718">
            <v>0</v>
          </cell>
          <cell r="S1718" t="str">
            <v>N&lt;10</v>
          </cell>
          <cell r="T1718" t="str">
            <v>No Students</v>
          </cell>
          <cell r="U1718">
            <v>11</v>
          </cell>
          <cell r="V1718">
            <v>17</v>
          </cell>
          <cell r="W1718">
            <v>16</v>
          </cell>
          <cell r="X1718">
            <v>13</v>
          </cell>
          <cell r="Y1718">
            <v>20</v>
          </cell>
          <cell r="Z1718">
            <v>23</v>
          </cell>
          <cell r="AA1718">
            <v>19</v>
          </cell>
          <cell r="AB1718">
            <v>15</v>
          </cell>
          <cell r="AC1718" t="str">
            <v>No Students</v>
          </cell>
          <cell r="AD1718" t="str">
            <v>No Students</v>
          </cell>
          <cell r="AE1718" t="str">
            <v>No Students</v>
          </cell>
          <cell r="AF1718" t="str">
            <v>No Students</v>
          </cell>
          <cell r="AG1718">
            <v>0.1986</v>
          </cell>
        </row>
        <row r="1719">
          <cell r="C1719">
            <v>2269</v>
          </cell>
          <cell r="D1719" t="str">
            <v>Highland Park Elementary School</v>
          </cell>
          <cell r="E1719">
            <v>52</v>
          </cell>
          <cell r="F1719">
            <v>0</v>
          </cell>
          <cell r="G1719">
            <v>42</v>
          </cell>
          <cell r="H1719">
            <v>49</v>
          </cell>
          <cell r="I1719">
            <v>46</v>
          </cell>
          <cell r="J1719">
            <v>55</v>
          </cell>
          <cell r="K1719">
            <v>44</v>
          </cell>
          <cell r="L1719">
            <v>0</v>
          </cell>
          <cell r="M1719">
            <v>0</v>
          </cell>
          <cell r="N1719">
            <v>0</v>
          </cell>
          <cell r="O1719">
            <v>0</v>
          </cell>
          <cell r="P1719">
            <v>0</v>
          </cell>
          <cell r="Q1719">
            <v>0</v>
          </cell>
          <cell r="R1719">
            <v>0</v>
          </cell>
          <cell r="S1719">
            <v>14</v>
          </cell>
          <cell r="T1719" t="str">
            <v>No Students</v>
          </cell>
          <cell r="U1719">
            <v>14</v>
          </cell>
          <cell r="V1719">
            <v>25</v>
          </cell>
          <cell r="W1719">
            <v>30</v>
          </cell>
          <cell r="X1719">
            <v>37</v>
          </cell>
          <cell r="Y1719">
            <v>30</v>
          </cell>
          <cell r="Z1719" t="str">
            <v>No Students</v>
          </cell>
          <cell r="AA1719" t="str">
            <v>No Students</v>
          </cell>
          <cell r="AB1719" t="str">
            <v>No Students</v>
          </cell>
          <cell r="AC1719" t="str">
            <v>No Students</v>
          </cell>
          <cell r="AD1719" t="str">
            <v>No Students</v>
          </cell>
          <cell r="AE1719" t="str">
            <v>No Students</v>
          </cell>
          <cell r="AF1719" t="str">
            <v>No Students</v>
          </cell>
          <cell r="AG1719">
            <v>0.52080000000000004</v>
          </cell>
        </row>
        <row r="1720">
          <cell r="C1720">
            <v>3276</v>
          </cell>
          <cell r="D1720" t="str">
            <v>Ingraham High School</v>
          </cell>
          <cell r="E1720">
            <v>0</v>
          </cell>
          <cell r="F1720">
            <v>0</v>
          </cell>
          <cell r="G1720">
            <v>0</v>
          </cell>
          <cell r="H1720">
            <v>0</v>
          </cell>
          <cell r="I1720">
            <v>0</v>
          </cell>
          <cell r="J1720">
            <v>0</v>
          </cell>
          <cell r="K1720">
            <v>0</v>
          </cell>
          <cell r="L1720">
            <v>0</v>
          </cell>
          <cell r="M1720">
            <v>0</v>
          </cell>
          <cell r="N1720">
            <v>0</v>
          </cell>
          <cell r="O1720">
            <v>390</v>
          </cell>
          <cell r="P1720">
            <v>367</v>
          </cell>
          <cell r="Q1720">
            <v>348</v>
          </cell>
          <cell r="R1720">
            <v>350</v>
          </cell>
          <cell r="S1720" t="str">
            <v>No Students</v>
          </cell>
          <cell r="T1720" t="str">
            <v>No Students</v>
          </cell>
          <cell r="U1720" t="str">
            <v>No Students</v>
          </cell>
          <cell r="V1720" t="str">
            <v>No Students</v>
          </cell>
          <cell r="W1720" t="str">
            <v>No Students</v>
          </cell>
          <cell r="X1720" t="str">
            <v>No Students</v>
          </cell>
          <cell r="Y1720" t="str">
            <v>No Students</v>
          </cell>
          <cell r="Z1720" t="str">
            <v>No Students</v>
          </cell>
          <cell r="AA1720" t="str">
            <v>No Students</v>
          </cell>
          <cell r="AB1720" t="str">
            <v>No Students</v>
          </cell>
          <cell r="AC1720">
            <v>114</v>
          </cell>
          <cell r="AD1720">
            <v>110</v>
          </cell>
          <cell r="AE1720">
            <v>106</v>
          </cell>
          <cell r="AF1720">
            <v>101</v>
          </cell>
          <cell r="AG1720">
            <v>0.29620000000000002</v>
          </cell>
        </row>
        <row r="1721">
          <cell r="C1721">
            <v>5405</v>
          </cell>
          <cell r="D1721" t="str">
            <v>Interagency Open Doors</v>
          </cell>
          <cell r="E1721">
            <v>0</v>
          </cell>
          <cell r="F1721">
            <v>0</v>
          </cell>
          <cell r="G1721">
            <v>0</v>
          </cell>
          <cell r="H1721">
            <v>0</v>
          </cell>
          <cell r="I1721">
            <v>0</v>
          </cell>
          <cell r="J1721">
            <v>0</v>
          </cell>
          <cell r="K1721">
            <v>0</v>
          </cell>
          <cell r="L1721">
            <v>0</v>
          </cell>
          <cell r="M1721">
            <v>0</v>
          </cell>
          <cell r="N1721">
            <v>0</v>
          </cell>
          <cell r="O1721">
            <v>0</v>
          </cell>
          <cell r="P1721">
            <v>0</v>
          </cell>
          <cell r="Q1721">
            <v>9</v>
          </cell>
          <cell r="R1721">
            <v>75</v>
          </cell>
          <cell r="S1721" t="str">
            <v>No Students</v>
          </cell>
          <cell r="T1721" t="str">
            <v>No Students</v>
          </cell>
          <cell r="U1721" t="str">
            <v>No Students</v>
          </cell>
          <cell r="V1721" t="str">
            <v>No Students</v>
          </cell>
          <cell r="W1721" t="str">
            <v>No Students</v>
          </cell>
          <cell r="X1721" t="str">
            <v>No Students</v>
          </cell>
          <cell r="Y1721" t="str">
            <v>No Students</v>
          </cell>
          <cell r="Z1721" t="str">
            <v>No Students</v>
          </cell>
          <cell r="AA1721" t="str">
            <v>No Students</v>
          </cell>
          <cell r="AB1721" t="str">
            <v>No Students</v>
          </cell>
          <cell r="AC1721" t="str">
            <v>No Students</v>
          </cell>
          <cell r="AD1721" t="str">
            <v>No Students</v>
          </cell>
          <cell r="AE1721" t="str">
            <v>N&lt;10</v>
          </cell>
          <cell r="AF1721">
            <v>35</v>
          </cell>
          <cell r="AG1721">
            <v>0.4405</v>
          </cell>
        </row>
        <row r="1722">
          <cell r="C1722">
            <v>1635</v>
          </cell>
          <cell r="D1722" t="str">
            <v>Interagency Programs</v>
          </cell>
          <cell r="E1722">
            <v>0</v>
          </cell>
          <cell r="F1722">
            <v>0</v>
          </cell>
          <cell r="G1722">
            <v>0</v>
          </cell>
          <cell r="H1722">
            <v>0</v>
          </cell>
          <cell r="I1722">
            <v>0</v>
          </cell>
          <cell r="J1722">
            <v>0</v>
          </cell>
          <cell r="K1722">
            <v>0</v>
          </cell>
          <cell r="L1722">
            <v>1</v>
          </cell>
          <cell r="M1722">
            <v>1</v>
          </cell>
          <cell r="N1722">
            <v>1</v>
          </cell>
          <cell r="O1722">
            <v>2</v>
          </cell>
          <cell r="P1722">
            <v>30</v>
          </cell>
          <cell r="Q1722">
            <v>51</v>
          </cell>
          <cell r="R1722">
            <v>109</v>
          </cell>
          <cell r="S1722" t="str">
            <v>No Students</v>
          </cell>
          <cell r="T1722" t="str">
            <v>No Students</v>
          </cell>
          <cell r="U1722" t="str">
            <v>No Students</v>
          </cell>
          <cell r="V1722" t="str">
            <v>No Students</v>
          </cell>
          <cell r="W1722" t="str">
            <v>No Students</v>
          </cell>
          <cell r="X1722" t="str">
            <v>No Students</v>
          </cell>
          <cell r="Y1722" t="str">
            <v>No Students</v>
          </cell>
          <cell r="Z1722" t="str">
            <v>N&lt;10</v>
          </cell>
          <cell r="AA1722" t="str">
            <v>No Students</v>
          </cell>
          <cell r="AB1722" t="str">
            <v>N&lt;10</v>
          </cell>
          <cell r="AC1722" t="str">
            <v>No Students</v>
          </cell>
          <cell r="AD1722">
            <v>23</v>
          </cell>
          <cell r="AE1722">
            <v>35</v>
          </cell>
          <cell r="AF1722">
            <v>75</v>
          </cell>
          <cell r="AG1722">
            <v>0.69230000000000003</v>
          </cell>
        </row>
        <row r="1723">
          <cell r="C1723">
            <v>5351</v>
          </cell>
          <cell r="D1723" t="str">
            <v>Jane Addams Middle School</v>
          </cell>
          <cell r="E1723">
            <v>0</v>
          </cell>
          <cell r="F1723">
            <v>0</v>
          </cell>
          <cell r="G1723">
            <v>0</v>
          </cell>
          <cell r="H1723">
            <v>0</v>
          </cell>
          <cell r="I1723">
            <v>0</v>
          </cell>
          <cell r="J1723">
            <v>0</v>
          </cell>
          <cell r="K1723">
            <v>0</v>
          </cell>
          <cell r="L1723">
            <v>288</v>
          </cell>
          <cell r="M1723">
            <v>288</v>
          </cell>
          <cell r="N1723">
            <v>310</v>
          </cell>
          <cell r="O1723">
            <v>0</v>
          </cell>
          <cell r="P1723">
            <v>0</v>
          </cell>
          <cell r="Q1723">
            <v>0</v>
          </cell>
          <cell r="R1723">
            <v>0</v>
          </cell>
          <cell r="S1723" t="str">
            <v>No Students</v>
          </cell>
          <cell r="T1723" t="str">
            <v>No Students</v>
          </cell>
          <cell r="U1723" t="str">
            <v>No Students</v>
          </cell>
          <cell r="V1723" t="str">
            <v>No Students</v>
          </cell>
          <cell r="W1723" t="str">
            <v>No Students</v>
          </cell>
          <cell r="X1723" t="str">
            <v>No Students</v>
          </cell>
          <cell r="Y1723" t="str">
            <v>No Students</v>
          </cell>
          <cell r="Z1723">
            <v>118</v>
          </cell>
          <cell r="AA1723">
            <v>90</v>
          </cell>
          <cell r="AB1723">
            <v>94</v>
          </cell>
          <cell r="AC1723" t="str">
            <v>No Students</v>
          </cell>
          <cell r="AD1723" t="str">
            <v>No Students</v>
          </cell>
          <cell r="AE1723" t="str">
            <v>No Students</v>
          </cell>
          <cell r="AF1723" t="str">
            <v>No Students</v>
          </cell>
          <cell r="AG1723">
            <v>0.34089999999999998</v>
          </cell>
        </row>
        <row r="1724">
          <cell r="C1724">
            <v>2063</v>
          </cell>
          <cell r="D1724" t="str">
            <v>John Hay Elementary School</v>
          </cell>
          <cell r="E1724">
            <v>50</v>
          </cell>
          <cell r="F1724">
            <v>0</v>
          </cell>
          <cell r="G1724">
            <v>44</v>
          </cell>
          <cell r="H1724">
            <v>44</v>
          </cell>
          <cell r="I1724">
            <v>46</v>
          </cell>
          <cell r="J1724">
            <v>43</v>
          </cell>
          <cell r="K1724">
            <v>45</v>
          </cell>
          <cell r="L1724">
            <v>0</v>
          </cell>
          <cell r="M1724">
            <v>0</v>
          </cell>
          <cell r="N1724">
            <v>0</v>
          </cell>
          <cell r="O1724">
            <v>0</v>
          </cell>
          <cell r="P1724">
            <v>0</v>
          </cell>
          <cell r="Q1724">
            <v>0</v>
          </cell>
          <cell r="R1724">
            <v>0</v>
          </cell>
          <cell r="S1724">
            <v>10</v>
          </cell>
          <cell r="T1724" t="str">
            <v>No Students</v>
          </cell>
          <cell r="U1724">
            <v>12</v>
          </cell>
          <cell r="V1724" t="str">
            <v>N&lt;10</v>
          </cell>
          <cell r="W1724">
            <v>10</v>
          </cell>
          <cell r="X1724">
            <v>11</v>
          </cell>
          <cell r="Y1724" t="str">
            <v>N&lt;10</v>
          </cell>
          <cell r="Z1724" t="str">
            <v>No Students</v>
          </cell>
          <cell r="AA1724" t="str">
            <v>No Students</v>
          </cell>
          <cell r="AB1724" t="str">
            <v>No Students</v>
          </cell>
          <cell r="AC1724" t="str">
            <v>No Students</v>
          </cell>
          <cell r="AD1724" t="str">
            <v>No Students</v>
          </cell>
          <cell r="AE1724" t="str">
            <v>No Students</v>
          </cell>
          <cell r="AF1724" t="str">
            <v>No Students</v>
          </cell>
          <cell r="AG1724">
            <v>0.2059</v>
          </cell>
        </row>
        <row r="1725">
          <cell r="C1725">
            <v>2143</v>
          </cell>
          <cell r="D1725" t="str">
            <v>John Muir Elementary School</v>
          </cell>
          <cell r="E1725">
            <v>52</v>
          </cell>
          <cell r="F1725">
            <v>0</v>
          </cell>
          <cell r="G1725">
            <v>53</v>
          </cell>
          <cell r="H1725">
            <v>58</v>
          </cell>
          <cell r="I1725">
            <v>50</v>
          </cell>
          <cell r="J1725">
            <v>54</v>
          </cell>
          <cell r="K1725">
            <v>51</v>
          </cell>
          <cell r="L1725">
            <v>0</v>
          </cell>
          <cell r="M1725">
            <v>0</v>
          </cell>
          <cell r="N1725">
            <v>0</v>
          </cell>
          <cell r="O1725">
            <v>0</v>
          </cell>
          <cell r="P1725">
            <v>0</v>
          </cell>
          <cell r="Q1725">
            <v>0</v>
          </cell>
          <cell r="R1725">
            <v>0</v>
          </cell>
          <cell r="S1725" t="str">
            <v>N&lt;10</v>
          </cell>
          <cell r="T1725" t="str">
            <v>No Students</v>
          </cell>
          <cell r="U1725">
            <v>23</v>
          </cell>
          <cell r="V1725">
            <v>36</v>
          </cell>
          <cell r="W1725">
            <v>33</v>
          </cell>
          <cell r="X1725">
            <v>31</v>
          </cell>
          <cell r="Y1725">
            <v>31</v>
          </cell>
          <cell r="Z1725" t="str">
            <v>No Students</v>
          </cell>
          <cell r="AA1725" t="str">
            <v>No Students</v>
          </cell>
          <cell r="AB1725" t="str">
            <v>No Students</v>
          </cell>
          <cell r="AC1725" t="str">
            <v>No Students</v>
          </cell>
          <cell r="AD1725" t="str">
            <v>No Students</v>
          </cell>
          <cell r="AE1725" t="str">
            <v>No Students</v>
          </cell>
          <cell r="AF1725" t="str">
            <v>No Students</v>
          </cell>
          <cell r="AG1725">
            <v>0.50309999999999999</v>
          </cell>
        </row>
        <row r="1726">
          <cell r="C1726">
            <v>2975</v>
          </cell>
          <cell r="D1726" t="str">
            <v>John Rogers Elementary School</v>
          </cell>
          <cell r="E1726">
            <v>40</v>
          </cell>
          <cell r="F1726">
            <v>0</v>
          </cell>
          <cell r="G1726">
            <v>52</v>
          </cell>
          <cell r="H1726">
            <v>39</v>
          </cell>
          <cell r="I1726">
            <v>42</v>
          </cell>
          <cell r="J1726">
            <v>45</v>
          </cell>
          <cell r="K1726">
            <v>39</v>
          </cell>
          <cell r="L1726">
            <v>0</v>
          </cell>
          <cell r="M1726">
            <v>0</v>
          </cell>
          <cell r="N1726">
            <v>0</v>
          </cell>
          <cell r="O1726">
            <v>0</v>
          </cell>
          <cell r="P1726">
            <v>0</v>
          </cell>
          <cell r="Q1726">
            <v>0</v>
          </cell>
          <cell r="R1726">
            <v>0</v>
          </cell>
          <cell r="S1726" t="str">
            <v>N&lt;10</v>
          </cell>
          <cell r="T1726" t="str">
            <v>No Students</v>
          </cell>
          <cell r="U1726">
            <v>15</v>
          </cell>
          <cell r="V1726">
            <v>23</v>
          </cell>
          <cell r="W1726">
            <v>16</v>
          </cell>
          <cell r="X1726">
            <v>14</v>
          </cell>
          <cell r="Y1726">
            <v>11</v>
          </cell>
          <cell r="Z1726" t="str">
            <v>No Students</v>
          </cell>
          <cell r="AA1726" t="str">
            <v>No Students</v>
          </cell>
          <cell r="AB1726" t="str">
            <v>No Students</v>
          </cell>
          <cell r="AC1726" t="str">
            <v>No Students</v>
          </cell>
          <cell r="AD1726" t="str">
            <v>No Students</v>
          </cell>
          <cell r="AE1726" t="str">
            <v>No Students</v>
          </cell>
          <cell r="AF1726" t="str">
            <v>No Students</v>
          </cell>
          <cell r="AG1726">
            <v>0.33850000000000002</v>
          </cell>
        </row>
        <row r="1727">
          <cell r="C1727">
            <v>2081</v>
          </cell>
          <cell r="D1727" t="str">
            <v>John Stanford International School</v>
          </cell>
          <cell r="E1727">
            <v>75</v>
          </cell>
          <cell r="F1727">
            <v>0</v>
          </cell>
          <cell r="G1727">
            <v>75</v>
          </cell>
          <cell r="H1727">
            <v>71</v>
          </cell>
          <cell r="I1727">
            <v>68</v>
          </cell>
          <cell r="J1727">
            <v>58</v>
          </cell>
          <cell r="K1727">
            <v>80</v>
          </cell>
          <cell r="L1727">
            <v>0</v>
          </cell>
          <cell r="M1727">
            <v>0</v>
          </cell>
          <cell r="N1727">
            <v>0</v>
          </cell>
          <cell r="O1727">
            <v>0</v>
          </cell>
          <cell r="P1727">
            <v>0</v>
          </cell>
          <cell r="Q1727">
            <v>0</v>
          </cell>
          <cell r="R1727">
            <v>0</v>
          </cell>
          <cell r="S1727" t="str">
            <v>N&lt;10</v>
          </cell>
          <cell r="T1727" t="str">
            <v>No Students</v>
          </cell>
          <cell r="U1727" t="str">
            <v>N&lt;10</v>
          </cell>
          <cell r="V1727" t="str">
            <v>N&lt;10</v>
          </cell>
          <cell r="W1727" t="str">
            <v>N&lt;10</v>
          </cell>
          <cell r="X1727" t="str">
            <v>N&lt;10</v>
          </cell>
          <cell r="Y1727" t="str">
            <v>N&lt;10</v>
          </cell>
          <cell r="Z1727" t="str">
            <v>No Students</v>
          </cell>
          <cell r="AA1727" t="str">
            <v>No Students</v>
          </cell>
          <cell r="AB1727" t="str">
            <v>No Students</v>
          </cell>
          <cell r="AC1727" t="str">
            <v>No Students</v>
          </cell>
          <cell r="AD1727" t="str">
            <v>No Students</v>
          </cell>
          <cell r="AE1727" t="str">
            <v>No Students</v>
          </cell>
          <cell r="AF1727" t="str">
            <v>No Students</v>
          </cell>
          <cell r="AG1727">
            <v>7.4899999999999994E-2</v>
          </cell>
        </row>
        <row r="1728">
          <cell r="C1728">
            <v>3478</v>
          </cell>
          <cell r="D1728" t="str">
            <v>Kimball Elementary School</v>
          </cell>
          <cell r="E1728">
            <v>63</v>
          </cell>
          <cell r="F1728">
            <v>0</v>
          </cell>
          <cell r="G1728">
            <v>64</v>
          </cell>
          <cell r="H1728">
            <v>65</v>
          </cell>
          <cell r="I1728">
            <v>72</v>
          </cell>
          <cell r="J1728">
            <v>54</v>
          </cell>
          <cell r="K1728">
            <v>61</v>
          </cell>
          <cell r="L1728">
            <v>0</v>
          </cell>
          <cell r="M1728">
            <v>0</v>
          </cell>
          <cell r="N1728">
            <v>0</v>
          </cell>
          <cell r="O1728">
            <v>0</v>
          </cell>
          <cell r="P1728">
            <v>0</v>
          </cell>
          <cell r="Q1728">
            <v>0</v>
          </cell>
          <cell r="R1728">
            <v>0</v>
          </cell>
          <cell r="S1728" t="str">
            <v>N&lt;10</v>
          </cell>
          <cell r="T1728" t="str">
            <v>No Students</v>
          </cell>
          <cell r="U1728">
            <v>23</v>
          </cell>
          <cell r="V1728">
            <v>37</v>
          </cell>
          <cell r="W1728">
            <v>29</v>
          </cell>
          <cell r="X1728">
            <v>21</v>
          </cell>
          <cell r="Y1728">
            <v>27</v>
          </cell>
          <cell r="Z1728" t="str">
            <v>No Students</v>
          </cell>
          <cell r="AA1728" t="str">
            <v>No Students</v>
          </cell>
          <cell r="AB1728" t="str">
            <v>No Students</v>
          </cell>
          <cell r="AC1728" t="str">
            <v>No Students</v>
          </cell>
          <cell r="AD1728" t="str">
            <v>No Students</v>
          </cell>
          <cell r="AE1728" t="str">
            <v>No Students</v>
          </cell>
          <cell r="AF1728" t="str">
            <v>No Students</v>
          </cell>
          <cell r="AG1728">
            <v>0.37469999999999998</v>
          </cell>
        </row>
        <row r="1729">
          <cell r="C1729">
            <v>2733</v>
          </cell>
          <cell r="D1729" t="str">
            <v>Lafayette Elementary School</v>
          </cell>
          <cell r="E1729">
            <v>88</v>
          </cell>
          <cell r="F1729">
            <v>0</v>
          </cell>
          <cell r="G1729">
            <v>80</v>
          </cell>
          <cell r="H1729">
            <v>88</v>
          </cell>
          <cell r="I1729">
            <v>77</v>
          </cell>
          <cell r="J1729">
            <v>65</v>
          </cell>
          <cell r="K1729">
            <v>69</v>
          </cell>
          <cell r="L1729">
            <v>0</v>
          </cell>
          <cell r="M1729">
            <v>0</v>
          </cell>
          <cell r="N1729">
            <v>0</v>
          </cell>
          <cell r="O1729">
            <v>0</v>
          </cell>
          <cell r="P1729">
            <v>0</v>
          </cell>
          <cell r="Q1729">
            <v>0</v>
          </cell>
          <cell r="R1729">
            <v>0</v>
          </cell>
          <cell r="S1729" t="str">
            <v>N&lt;10</v>
          </cell>
          <cell r="T1729" t="str">
            <v>No Students</v>
          </cell>
          <cell r="U1729" t="str">
            <v>N&lt;10</v>
          </cell>
          <cell r="V1729">
            <v>19</v>
          </cell>
          <cell r="W1729">
            <v>10</v>
          </cell>
          <cell r="X1729" t="str">
            <v>N&lt;10</v>
          </cell>
          <cell r="Y1729" t="str">
            <v>N&lt;10</v>
          </cell>
          <cell r="Z1729" t="str">
            <v>No Students</v>
          </cell>
          <cell r="AA1729" t="str">
            <v>No Students</v>
          </cell>
          <cell r="AB1729" t="str">
            <v>No Students</v>
          </cell>
          <cell r="AC1729" t="str">
            <v>No Students</v>
          </cell>
          <cell r="AD1729" t="str">
            <v>No Students</v>
          </cell>
          <cell r="AE1729" t="str">
            <v>No Students</v>
          </cell>
          <cell r="AF1729" t="str">
            <v>No Students</v>
          </cell>
          <cell r="AG1729">
            <v>0.1285</v>
          </cell>
        </row>
        <row r="1730">
          <cell r="C1730">
            <v>2437</v>
          </cell>
          <cell r="D1730" t="str">
            <v>Laurelhurst Elementary School</v>
          </cell>
          <cell r="E1730">
            <v>51</v>
          </cell>
          <cell r="F1730">
            <v>0</v>
          </cell>
          <cell r="G1730">
            <v>50</v>
          </cell>
          <cell r="H1730">
            <v>48</v>
          </cell>
          <cell r="I1730">
            <v>41</v>
          </cell>
          <cell r="J1730">
            <v>49</v>
          </cell>
          <cell r="K1730">
            <v>34</v>
          </cell>
          <cell r="L1730">
            <v>0</v>
          </cell>
          <cell r="M1730">
            <v>0</v>
          </cell>
          <cell r="N1730">
            <v>0</v>
          </cell>
          <cell r="O1730">
            <v>0</v>
          </cell>
          <cell r="P1730">
            <v>0</v>
          </cell>
          <cell r="Q1730">
            <v>0</v>
          </cell>
          <cell r="R1730">
            <v>0</v>
          </cell>
          <cell r="S1730">
            <v>12</v>
          </cell>
          <cell r="T1730" t="str">
            <v>No Students</v>
          </cell>
          <cell r="U1730">
            <v>14</v>
          </cell>
          <cell r="V1730">
            <v>17</v>
          </cell>
          <cell r="W1730">
            <v>12</v>
          </cell>
          <cell r="X1730">
            <v>13</v>
          </cell>
          <cell r="Y1730">
            <v>11</v>
          </cell>
          <cell r="Z1730" t="str">
            <v>No Students</v>
          </cell>
          <cell r="AA1730" t="str">
            <v>No Students</v>
          </cell>
          <cell r="AB1730" t="str">
            <v>No Students</v>
          </cell>
          <cell r="AC1730" t="str">
            <v>No Students</v>
          </cell>
          <cell r="AD1730" t="str">
            <v>No Students</v>
          </cell>
          <cell r="AE1730" t="str">
            <v>No Students</v>
          </cell>
          <cell r="AF1730" t="str">
            <v>No Students</v>
          </cell>
          <cell r="AG1730">
            <v>0.28939999999999999</v>
          </cell>
        </row>
        <row r="1731">
          <cell r="C1731">
            <v>2183</v>
          </cell>
          <cell r="D1731" t="str">
            <v>Lawton Elementary School</v>
          </cell>
          <cell r="E1731">
            <v>58</v>
          </cell>
          <cell r="F1731">
            <v>0</v>
          </cell>
          <cell r="G1731">
            <v>59</v>
          </cell>
          <cell r="H1731">
            <v>59</v>
          </cell>
          <cell r="I1731">
            <v>58</v>
          </cell>
          <cell r="J1731">
            <v>54</v>
          </cell>
          <cell r="K1731">
            <v>48</v>
          </cell>
          <cell r="L1731">
            <v>0</v>
          </cell>
          <cell r="M1731">
            <v>0</v>
          </cell>
          <cell r="N1731">
            <v>0</v>
          </cell>
          <cell r="O1731">
            <v>0</v>
          </cell>
          <cell r="P1731">
            <v>0</v>
          </cell>
          <cell r="Q1731">
            <v>0</v>
          </cell>
          <cell r="R1731">
            <v>0</v>
          </cell>
          <cell r="S1731" t="str">
            <v>N&lt;10</v>
          </cell>
          <cell r="T1731" t="str">
            <v>No Students</v>
          </cell>
          <cell r="U1731" t="str">
            <v>N&lt;10</v>
          </cell>
          <cell r="V1731" t="str">
            <v>N&lt;10</v>
          </cell>
          <cell r="W1731" t="str">
            <v>N&lt;10</v>
          </cell>
          <cell r="X1731" t="str">
            <v>N&lt;10</v>
          </cell>
          <cell r="Y1731" t="str">
            <v>N&lt;10</v>
          </cell>
          <cell r="Z1731" t="str">
            <v>No Students</v>
          </cell>
          <cell r="AA1731" t="str">
            <v>No Students</v>
          </cell>
          <cell r="AB1731" t="str">
            <v>No Students</v>
          </cell>
          <cell r="AC1731" t="str">
            <v>No Students</v>
          </cell>
          <cell r="AD1731" t="str">
            <v>No Students</v>
          </cell>
          <cell r="AE1731" t="str">
            <v>No Students</v>
          </cell>
          <cell r="AF1731" t="str">
            <v>No Students</v>
          </cell>
          <cell r="AG1731">
            <v>5.6500000000000002E-2</v>
          </cell>
        </row>
        <row r="1732">
          <cell r="C1732">
            <v>2121</v>
          </cell>
          <cell r="D1732" t="str">
            <v>Leschi Elementary School</v>
          </cell>
          <cell r="E1732">
            <v>42</v>
          </cell>
          <cell r="F1732">
            <v>0</v>
          </cell>
          <cell r="G1732">
            <v>51</v>
          </cell>
          <cell r="H1732">
            <v>40</v>
          </cell>
          <cell r="I1732">
            <v>43</v>
          </cell>
          <cell r="J1732">
            <v>52</v>
          </cell>
          <cell r="K1732">
            <v>48</v>
          </cell>
          <cell r="L1732">
            <v>0</v>
          </cell>
          <cell r="M1732">
            <v>0</v>
          </cell>
          <cell r="N1732">
            <v>0</v>
          </cell>
          <cell r="O1732">
            <v>0</v>
          </cell>
          <cell r="P1732">
            <v>0</v>
          </cell>
          <cell r="Q1732">
            <v>0</v>
          </cell>
          <cell r="R1732">
            <v>0</v>
          </cell>
          <cell r="S1732" t="str">
            <v>N&lt;10</v>
          </cell>
          <cell r="T1732" t="str">
            <v>No Students</v>
          </cell>
          <cell r="U1732">
            <v>20</v>
          </cell>
          <cell r="V1732">
            <v>19</v>
          </cell>
          <cell r="W1732">
            <v>20</v>
          </cell>
          <cell r="X1732">
            <v>30</v>
          </cell>
          <cell r="Y1732">
            <v>20</v>
          </cell>
          <cell r="Z1732" t="str">
            <v>No Students</v>
          </cell>
          <cell r="AA1732" t="str">
            <v>No Students</v>
          </cell>
          <cell r="AB1732" t="str">
            <v>No Students</v>
          </cell>
          <cell r="AC1732" t="str">
            <v>No Students</v>
          </cell>
          <cell r="AD1732" t="str">
            <v>No Students</v>
          </cell>
          <cell r="AE1732" t="str">
            <v>No Students</v>
          </cell>
          <cell r="AF1732" t="str">
            <v>No Students</v>
          </cell>
          <cell r="AG1732">
            <v>0.40939999999999999</v>
          </cell>
        </row>
        <row r="1733">
          <cell r="C1733">
            <v>3874</v>
          </cell>
          <cell r="D1733" t="str">
            <v>Licton Springs K-8</v>
          </cell>
          <cell r="E1733">
            <v>8</v>
          </cell>
          <cell r="F1733">
            <v>0</v>
          </cell>
          <cell r="G1733">
            <v>12</v>
          </cell>
          <cell r="H1733">
            <v>11</v>
          </cell>
          <cell r="I1733">
            <v>9</v>
          </cell>
          <cell r="J1733">
            <v>4</v>
          </cell>
          <cell r="K1733">
            <v>21</v>
          </cell>
          <cell r="L1733">
            <v>7</v>
          </cell>
          <cell r="M1733">
            <v>17</v>
          </cell>
          <cell r="N1733">
            <v>9</v>
          </cell>
          <cell r="O1733">
            <v>0</v>
          </cell>
          <cell r="P1733">
            <v>0</v>
          </cell>
          <cell r="Q1733">
            <v>0</v>
          </cell>
          <cell r="R1733">
            <v>0</v>
          </cell>
          <cell r="S1733" t="str">
            <v>N&lt;10</v>
          </cell>
          <cell r="T1733" t="str">
            <v>No Students</v>
          </cell>
          <cell r="U1733" t="str">
            <v>N&lt;10</v>
          </cell>
          <cell r="V1733" t="str">
            <v>N&lt;10</v>
          </cell>
          <cell r="W1733" t="str">
            <v>N&lt;10</v>
          </cell>
          <cell r="X1733" t="str">
            <v>N&lt;10</v>
          </cell>
          <cell r="Y1733">
            <v>10</v>
          </cell>
          <cell r="Z1733" t="str">
            <v>N&lt;10</v>
          </cell>
          <cell r="AA1733" t="str">
            <v>N&lt;10</v>
          </cell>
          <cell r="AB1733" t="str">
            <v>N&lt;10</v>
          </cell>
          <cell r="AC1733" t="str">
            <v>No Students</v>
          </cell>
          <cell r="AD1733" t="str">
            <v>No Students</v>
          </cell>
          <cell r="AE1733" t="str">
            <v>No Students</v>
          </cell>
          <cell r="AF1733" t="str">
            <v>No Students</v>
          </cell>
          <cell r="AG1733">
            <v>0.39800000000000002</v>
          </cell>
        </row>
        <row r="1734">
          <cell r="C1734">
            <v>5566</v>
          </cell>
          <cell r="D1734" t="str">
            <v>Lincoln High School</v>
          </cell>
          <cell r="E1734">
            <v>0</v>
          </cell>
          <cell r="F1734">
            <v>0</v>
          </cell>
          <cell r="G1734">
            <v>0</v>
          </cell>
          <cell r="H1734">
            <v>0</v>
          </cell>
          <cell r="I1734">
            <v>0</v>
          </cell>
          <cell r="J1734">
            <v>0</v>
          </cell>
          <cell r="K1734">
            <v>0</v>
          </cell>
          <cell r="L1734">
            <v>0</v>
          </cell>
          <cell r="M1734">
            <v>0</v>
          </cell>
          <cell r="N1734">
            <v>0</v>
          </cell>
          <cell r="O1734">
            <v>471</v>
          </cell>
          <cell r="P1734">
            <v>416</v>
          </cell>
          <cell r="Q1734">
            <v>383</v>
          </cell>
          <cell r="R1734">
            <v>382</v>
          </cell>
          <cell r="S1734" t="str">
            <v>No Students</v>
          </cell>
          <cell r="T1734" t="str">
            <v>No Students</v>
          </cell>
          <cell r="U1734" t="str">
            <v>No Students</v>
          </cell>
          <cell r="V1734" t="str">
            <v>No Students</v>
          </cell>
          <cell r="W1734" t="str">
            <v>No Students</v>
          </cell>
          <cell r="X1734" t="str">
            <v>No Students</v>
          </cell>
          <cell r="Y1734" t="str">
            <v>No Students</v>
          </cell>
          <cell r="Z1734" t="str">
            <v>No Students</v>
          </cell>
          <cell r="AA1734" t="str">
            <v>No Students</v>
          </cell>
          <cell r="AB1734" t="str">
            <v>No Students</v>
          </cell>
          <cell r="AC1734">
            <v>41</v>
          </cell>
          <cell r="AD1734">
            <v>57</v>
          </cell>
          <cell r="AE1734">
            <v>51</v>
          </cell>
          <cell r="AF1734">
            <v>30</v>
          </cell>
          <cell r="AG1734">
            <v>0.1084</v>
          </cell>
        </row>
        <row r="1735">
          <cell r="C1735">
            <v>5276</v>
          </cell>
          <cell r="D1735" t="str">
            <v>Louisa Boren STEM K-8</v>
          </cell>
          <cell r="E1735">
            <v>51</v>
          </cell>
          <cell r="F1735">
            <v>0</v>
          </cell>
          <cell r="G1735">
            <v>53</v>
          </cell>
          <cell r="H1735">
            <v>50</v>
          </cell>
          <cell r="I1735">
            <v>52</v>
          </cell>
          <cell r="J1735">
            <v>52</v>
          </cell>
          <cell r="K1735">
            <v>54</v>
          </cell>
          <cell r="L1735">
            <v>48</v>
          </cell>
          <cell r="M1735">
            <v>52</v>
          </cell>
          <cell r="N1735">
            <v>56</v>
          </cell>
          <cell r="O1735">
            <v>0</v>
          </cell>
          <cell r="P1735">
            <v>0</v>
          </cell>
          <cell r="Q1735">
            <v>0</v>
          </cell>
          <cell r="R1735">
            <v>0</v>
          </cell>
          <cell r="S1735" t="str">
            <v>N&lt;10</v>
          </cell>
          <cell r="T1735" t="str">
            <v>No Students</v>
          </cell>
          <cell r="U1735">
            <v>13</v>
          </cell>
          <cell r="V1735">
            <v>17</v>
          </cell>
          <cell r="W1735">
            <v>19</v>
          </cell>
          <cell r="X1735">
            <v>19</v>
          </cell>
          <cell r="Y1735">
            <v>20</v>
          </cell>
          <cell r="Z1735">
            <v>16</v>
          </cell>
          <cell r="AA1735">
            <v>22</v>
          </cell>
          <cell r="AB1735">
            <v>24</v>
          </cell>
          <cell r="AC1735" t="str">
            <v>No Students</v>
          </cell>
          <cell r="AD1735" t="str">
            <v>No Students</v>
          </cell>
          <cell r="AE1735" t="str">
            <v>No Students</v>
          </cell>
          <cell r="AF1735" t="str">
            <v>No Students</v>
          </cell>
          <cell r="AG1735">
            <v>0.33550000000000002</v>
          </cell>
        </row>
        <row r="1736">
          <cell r="C1736">
            <v>3714</v>
          </cell>
          <cell r="D1736" t="str">
            <v>Lowell Elementary School</v>
          </cell>
          <cell r="E1736">
            <v>50</v>
          </cell>
          <cell r="F1736">
            <v>0</v>
          </cell>
          <cell r="G1736">
            <v>45</v>
          </cell>
          <cell r="H1736">
            <v>53</v>
          </cell>
          <cell r="I1736">
            <v>62</v>
          </cell>
          <cell r="J1736">
            <v>42</v>
          </cell>
          <cell r="K1736">
            <v>55</v>
          </cell>
          <cell r="L1736">
            <v>0</v>
          </cell>
          <cell r="M1736">
            <v>0</v>
          </cell>
          <cell r="N1736">
            <v>0</v>
          </cell>
          <cell r="O1736">
            <v>0</v>
          </cell>
          <cell r="P1736">
            <v>0</v>
          </cell>
          <cell r="Q1736">
            <v>0</v>
          </cell>
          <cell r="R1736">
            <v>0</v>
          </cell>
          <cell r="S1736">
            <v>17</v>
          </cell>
          <cell r="T1736" t="str">
            <v>No Students</v>
          </cell>
          <cell r="U1736">
            <v>23</v>
          </cell>
          <cell r="V1736">
            <v>32</v>
          </cell>
          <cell r="W1736">
            <v>46</v>
          </cell>
          <cell r="X1736">
            <v>29</v>
          </cell>
          <cell r="Y1736">
            <v>33</v>
          </cell>
          <cell r="Z1736" t="str">
            <v>No Students</v>
          </cell>
          <cell r="AA1736" t="str">
            <v>No Students</v>
          </cell>
          <cell r="AB1736" t="str">
            <v>No Students</v>
          </cell>
          <cell r="AC1736" t="str">
            <v>No Students</v>
          </cell>
          <cell r="AD1736" t="str">
            <v>No Students</v>
          </cell>
          <cell r="AE1736" t="str">
            <v>No Students</v>
          </cell>
          <cell r="AF1736" t="str">
            <v>No Students</v>
          </cell>
          <cell r="AG1736">
            <v>0.58630000000000004</v>
          </cell>
        </row>
        <row r="1737">
          <cell r="C1737">
            <v>2462</v>
          </cell>
          <cell r="D1737" t="str">
            <v>Loyal Heights Elementary School</v>
          </cell>
          <cell r="E1737">
            <v>101</v>
          </cell>
          <cell r="F1737">
            <v>0</v>
          </cell>
          <cell r="G1737">
            <v>97</v>
          </cell>
          <cell r="H1737">
            <v>88</v>
          </cell>
          <cell r="I1737">
            <v>76</v>
          </cell>
          <cell r="J1737">
            <v>73</v>
          </cell>
          <cell r="K1737">
            <v>67</v>
          </cell>
          <cell r="L1737">
            <v>0</v>
          </cell>
          <cell r="M1737">
            <v>0</v>
          </cell>
          <cell r="N1737">
            <v>0</v>
          </cell>
          <cell r="O1737">
            <v>0</v>
          </cell>
          <cell r="P1737">
            <v>0</v>
          </cell>
          <cell r="Q1737">
            <v>0</v>
          </cell>
          <cell r="R1737">
            <v>0</v>
          </cell>
          <cell r="S1737" t="str">
            <v>N&lt;10</v>
          </cell>
          <cell r="T1737" t="str">
            <v>No Students</v>
          </cell>
          <cell r="U1737" t="str">
            <v>N&lt;10</v>
          </cell>
          <cell r="V1737" t="str">
            <v>N&lt;10</v>
          </cell>
          <cell r="W1737" t="str">
            <v>N&lt;10</v>
          </cell>
          <cell r="X1737">
            <v>11</v>
          </cell>
          <cell r="Y1737">
            <v>10</v>
          </cell>
          <cell r="Z1737" t="str">
            <v>No Students</v>
          </cell>
          <cell r="AA1737" t="str">
            <v>No Students</v>
          </cell>
          <cell r="AB1737" t="str">
            <v>No Students</v>
          </cell>
          <cell r="AC1737" t="str">
            <v>No Students</v>
          </cell>
          <cell r="AD1737" t="str">
            <v>No Students</v>
          </cell>
          <cell r="AE1737" t="str">
            <v>No Students</v>
          </cell>
          <cell r="AF1737" t="str">
            <v>No Students</v>
          </cell>
          <cell r="AG1737">
            <v>9.1600000000000001E-2</v>
          </cell>
        </row>
        <row r="1738">
          <cell r="C1738">
            <v>2435</v>
          </cell>
          <cell r="D1738" t="str">
            <v>Madison Middle School</v>
          </cell>
          <cell r="E1738">
            <v>0</v>
          </cell>
          <cell r="F1738">
            <v>0</v>
          </cell>
          <cell r="G1738">
            <v>0</v>
          </cell>
          <cell r="H1738">
            <v>0</v>
          </cell>
          <cell r="I1738">
            <v>0</v>
          </cell>
          <cell r="J1738">
            <v>0</v>
          </cell>
          <cell r="K1738">
            <v>0</v>
          </cell>
          <cell r="L1738">
            <v>326</v>
          </cell>
          <cell r="M1738">
            <v>318</v>
          </cell>
          <cell r="N1738">
            <v>336</v>
          </cell>
          <cell r="O1738">
            <v>0</v>
          </cell>
          <cell r="P1738">
            <v>0</v>
          </cell>
          <cell r="Q1738">
            <v>0</v>
          </cell>
          <cell r="R1738">
            <v>0</v>
          </cell>
          <cell r="S1738" t="str">
            <v>No Students</v>
          </cell>
          <cell r="T1738" t="str">
            <v>No Students</v>
          </cell>
          <cell r="U1738" t="str">
            <v>No Students</v>
          </cell>
          <cell r="V1738" t="str">
            <v>No Students</v>
          </cell>
          <cell r="W1738" t="str">
            <v>No Students</v>
          </cell>
          <cell r="X1738" t="str">
            <v>No Students</v>
          </cell>
          <cell r="Y1738" t="str">
            <v>No Students</v>
          </cell>
          <cell r="Z1738">
            <v>53</v>
          </cell>
          <cell r="AA1738">
            <v>46</v>
          </cell>
          <cell r="AB1738">
            <v>73</v>
          </cell>
          <cell r="AC1738" t="str">
            <v>No Students</v>
          </cell>
          <cell r="AD1738" t="str">
            <v>No Students</v>
          </cell>
          <cell r="AE1738" t="str">
            <v>No Students</v>
          </cell>
          <cell r="AF1738" t="str">
            <v>No Students</v>
          </cell>
          <cell r="AG1738">
            <v>0.17549999999999999</v>
          </cell>
        </row>
        <row r="1739">
          <cell r="C1739">
            <v>2069</v>
          </cell>
          <cell r="D1739" t="str">
            <v>Madrona K-5 School</v>
          </cell>
          <cell r="E1739">
            <v>35</v>
          </cell>
          <cell r="F1739">
            <v>0</v>
          </cell>
          <cell r="G1739">
            <v>42</v>
          </cell>
          <cell r="H1739">
            <v>29</v>
          </cell>
          <cell r="I1739">
            <v>31</v>
          </cell>
          <cell r="J1739">
            <v>45</v>
          </cell>
          <cell r="K1739">
            <v>35</v>
          </cell>
          <cell r="L1739">
            <v>0</v>
          </cell>
          <cell r="M1739">
            <v>0</v>
          </cell>
          <cell r="N1739">
            <v>0</v>
          </cell>
          <cell r="O1739">
            <v>0</v>
          </cell>
          <cell r="P1739">
            <v>0</v>
          </cell>
          <cell r="Q1739">
            <v>0</v>
          </cell>
          <cell r="R1739">
            <v>0</v>
          </cell>
          <cell r="S1739" t="str">
            <v>N&lt;10</v>
          </cell>
          <cell r="T1739" t="str">
            <v>No Students</v>
          </cell>
          <cell r="U1739">
            <v>20</v>
          </cell>
          <cell r="V1739">
            <v>16</v>
          </cell>
          <cell r="W1739">
            <v>16</v>
          </cell>
          <cell r="X1739">
            <v>25</v>
          </cell>
          <cell r="Y1739">
            <v>19</v>
          </cell>
          <cell r="Z1739" t="str">
            <v>No Students</v>
          </cell>
          <cell r="AA1739" t="str">
            <v>No Students</v>
          </cell>
          <cell r="AB1739" t="str">
            <v>No Students</v>
          </cell>
          <cell r="AC1739" t="str">
            <v>No Students</v>
          </cell>
          <cell r="AD1739" t="str">
            <v>No Students</v>
          </cell>
          <cell r="AE1739" t="str">
            <v>No Students</v>
          </cell>
          <cell r="AF1739" t="str">
            <v>No Students</v>
          </cell>
          <cell r="AG1739">
            <v>0.4516</v>
          </cell>
        </row>
        <row r="1740">
          <cell r="C1740">
            <v>5565</v>
          </cell>
          <cell r="D1740" t="str">
            <v>Magnolia Elementary</v>
          </cell>
          <cell r="E1740">
            <v>69</v>
          </cell>
          <cell r="F1740">
            <v>0</v>
          </cell>
          <cell r="G1740">
            <v>66</v>
          </cell>
          <cell r="H1740">
            <v>48</v>
          </cell>
          <cell r="I1740">
            <v>54</v>
          </cell>
          <cell r="J1740">
            <v>43</v>
          </cell>
          <cell r="K1740">
            <v>39</v>
          </cell>
          <cell r="L1740">
            <v>0</v>
          </cell>
          <cell r="M1740">
            <v>0</v>
          </cell>
          <cell r="N1740">
            <v>0</v>
          </cell>
          <cell r="O1740">
            <v>0</v>
          </cell>
          <cell r="P1740">
            <v>0</v>
          </cell>
          <cell r="Q1740">
            <v>0</v>
          </cell>
          <cell r="R1740">
            <v>0</v>
          </cell>
          <cell r="S1740" t="str">
            <v>N&lt;10</v>
          </cell>
          <cell r="T1740" t="str">
            <v>No Students</v>
          </cell>
          <cell r="U1740" t="str">
            <v>N&lt;10</v>
          </cell>
          <cell r="V1740" t="str">
            <v>N&lt;10</v>
          </cell>
          <cell r="W1740" t="str">
            <v>N&lt;10</v>
          </cell>
          <cell r="X1740" t="str">
            <v>N&lt;10</v>
          </cell>
          <cell r="Y1740" t="str">
            <v>N&lt;10</v>
          </cell>
          <cell r="Z1740" t="str">
            <v>No Students</v>
          </cell>
          <cell r="AA1740" t="str">
            <v>No Students</v>
          </cell>
          <cell r="AB1740" t="str">
            <v>No Students</v>
          </cell>
          <cell r="AC1740" t="str">
            <v>No Students</v>
          </cell>
          <cell r="AD1740" t="str">
            <v>No Students</v>
          </cell>
          <cell r="AE1740" t="str">
            <v>No Students</v>
          </cell>
          <cell r="AF1740" t="str">
            <v>No Students</v>
          </cell>
          <cell r="AG1740">
            <v>8.7800000000000003E-2</v>
          </cell>
        </row>
        <row r="1741">
          <cell r="C1741">
            <v>2353</v>
          </cell>
          <cell r="D1741" t="str">
            <v>Maple Elementary School</v>
          </cell>
          <cell r="E1741">
            <v>67</v>
          </cell>
          <cell r="F1741">
            <v>0</v>
          </cell>
          <cell r="G1741">
            <v>74</v>
          </cell>
          <cell r="H1741">
            <v>60</v>
          </cell>
          <cell r="I1741">
            <v>81</v>
          </cell>
          <cell r="J1741">
            <v>68</v>
          </cell>
          <cell r="K1741">
            <v>84</v>
          </cell>
          <cell r="L1741">
            <v>0</v>
          </cell>
          <cell r="M1741">
            <v>0</v>
          </cell>
          <cell r="N1741">
            <v>0</v>
          </cell>
          <cell r="O1741">
            <v>0</v>
          </cell>
          <cell r="P1741">
            <v>0</v>
          </cell>
          <cell r="Q1741">
            <v>0</v>
          </cell>
          <cell r="R1741">
            <v>0</v>
          </cell>
          <cell r="S1741">
            <v>16</v>
          </cell>
          <cell r="T1741" t="str">
            <v>No Students</v>
          </cell>
          <cell r="U1741">
            <v>28</v>
          </cell>
          <cell r="V1741">
            <v>33</v>
          </cell>
          <cell r="W1741">
            <v>37</v>
          </cell>
          <cell r="X1741">
            <v>37</v>
          </cell>
          <cell r="Y1741">
            <v>45</v>
          </cell>
          <cell r="Z1741" t="str">
            <v>No Students</v>
          </cell>
          <cell r="AA1741" t="str">
            <v>No Students</v>
          </cell>
          <cell r="AB1741" t="str">
            <v>No Students</v>
          </cell>
          <cell r="AC1741" t="str">
            <v>No Students</v>
          </cell>
          <cell r="AD1741" t="str">
            <v>No Students</v>
          </cell>
          <cell r="AE1741" t="str">
            <v>No Students</v>
          </cell>
          <cell r="AF1741" t="str">
            <v>No Students</v>
          </cell>
          <cell r="AG1741">
            <v>0.4516</v>
          </cell>
        </row>
        <row r="1742">
          <cell r="C1742">
            <v>2089</v>
          </cell>
          <cell r="D1742" t="str">
            <v>Martin Luther King Jr. Elementary School</v>
          </cell>
          <cell r="E1742">
            <v>47</v>
          </cell>
          <cell r="F1742">
            <v>0</v>
          </cell>
          <cell r="G1742">
            <v>38</v>
          </cell>
          <cell r="H1742">
            <v>39</v>
          </cell>
          <cell r="I1742">
            <v>45</v>
          </cell>
          <cell r="J1742">
            <v>41</v>
          </cell>
          <cell r="K1742">
            <v>29</v>
          </cell>
          <cell r="L1742">
            <v>0</v>
          </cell>
          <cell r="M1742">
            <v>0</v>
          </cell>
          <cell r="N1742">
            <v>0</v>
          </cell>
          <cell r="O1742">
            <v>0</v>
          </cell>
          <cell r="P1742">
            <v>0</v>
          </cell>
          <cell r="Q1742">
            <v>0</v>
          </cell>
          <cell r="R1742">
            <v>0</v>
          </cell>
          <cell r="S1742" t="str">
            <v>N&lt;10</v>
          </cell>
          <cell r="T1742" t="str">
            <v>No Students</v>
          </cell>
          <cell r="U1742">
            <v>24</v>
          </cell>
          <cell r="V1742">
            <v>27</v>
          </cell>
          <cell r="W1742">
            <v>34</v>
          </cell>
          <cell r="X1742">
            <v>27</v>
          </cell>
          <cell r="Y1742">
            <v>19</v>
          </cell>
          <cell r="Z1742" t="str">
            <v>No Students</v>
          </cell>
          <cell r="AA1742" t="str">
            <v>No Students</v>
          </cell>
          <cell r="AB1742" t="str">
            <v>No Students</v>
          </cell>
          <cell r="AC1742" t="str">
            <v>No Students</v>
          </cell>
          <cell r="AD1742" t="str">
            <v>No Students</v>
          </cell>
          <cell r="AE1742" t="str">
            <v>No Students</v>
          </cell>
          <cell r="AF1742" t="str">
            <v>No Students</v>
          </cell>
          <cell r="AG1742">
            <v>0.57740000000000002</v>
          </cell>
        </row>
        <row r="1743">
          <cell r="C1743">
            <v>3517</v>
          </cell>
          <cell r="D1743" t="str">
            <v>McClure Middle School</v>
          </cell>
          <cell r="E1743">
            <v>0</v>
          </cell>
          <cell r="F1743">
            <v>0</v>
          </cell>
          <cell r="G1743">
            <v>0</v>
          </cell>
          <cell r="H1743">
            <v>0</v>
          </cell>
          <cell r="I1743">
            <v>0</v>
          </cell>
          <cell r="J1743">
            <v>0</v>
          </cell>
          <cell r="K1743">
            <v>0</v>
          </cell>
          <cell r="L1743">
            <v>147</v>
          </cell>
          <cell r="M1743">
            <v>146</v>
          </cell>
          <cell r="N1743">
            <v>137</v>
          </cell>
          <cell r="O1743">
            <v>0</v>
          </cell>
          <cell r="P1743">
            <v>0</v>
          </cell>
          <cell r="Q1743">
            <v>0</v>
          </cell>
          <cell r="R1743">
            <v>0</v>
          </cell>
          <cell r="S1743" t="str">
            <v>No Students</v>
          </cell>
          <cell r="T1743" t="str">
            <v>No Students</v>
          </cell>
          <cell r="U1743" t="str">
            <v>No Students</v>
          </cell>
          <cell r="V1743" t="str">
            <v>No Students</v>
          </cell>
          <cell r="W1743" t="str">
            <v>No Students</v>
          </cell>
          <cell r="X1743" t="str">
            <v>No Students</v>
          </cell>
          <cell r="Y1743" t="str">
            <v>No Students</v>
          </cell>
          <cell r="Z1743">
            <v>24</v>
          </cell>
          <cell r="AA1743">
            <v>24</v>
          </cell>
          <cell r="AB1743">
            <v>27</v>
          </cell>
          <cell r="AC1743" t="str">
            <v>No Students</v>
          </cell>
          <cell r="AD1743" t="str">
            <v>No Students</v>
          </cell>
          <cell r="AE1743" t="str">
            <v>No Students</v>
          </cell>
          <cell r="AF1743" t="str">
            <v>No Students</v>
          </cell>
          <cell r="AG1743">
            <v>0.1744</v>
          </cell>
        </row>
        <row r="1744">
          <cell r="C1744">
            <v>5203</v>
          </cell>
          <cell r="D1744" t="str">
            <v>McDonald International School</v>
          </cell>
          <cell r="E1744">
            <v>78</v>
          </cell>
          <cell r="F1744">
            <v>0</v>
          </cell>
          <cell r="G1744">
            <v>77</v>
          </cell>
          <cell r="H1744">
            <v>71</v>
          </cell>
          <cell r="I1744">
            <v>91</v>
          </cell>
          <cell r="J1744">
            <v>91</v>
          </cell>
          <cell r="K1744">
            <v>51</v>
          </cell>
          <cell r="L1744">
            <v>0</v>
          </cell>
          <cell r="M1744">
            <v>0</v>
          </cell>
          <cell r="N1744">
            <v>0</v>
          </cell>
          <cell r="O1744">
            <v>0</v>
          </cell>
          <cell r="P1744">
            <v>0</v>
          </cell>
          <cell r="Q1744">
            <v>0</v>
          </cell>
          <cell r="R1744">
            <v>0</v>
          </cell>
          <cell r="S1744" t="str">
            <v>N&lt;10</v>
          </cell>
          <cell r="T1744" t="str">
            <v>No Students</v>
          </cell>
          <cell r="U1744" t="str">
            <v>N&lt;10</v>
          </cell>
          <cell r="V1744" t="str">
            <v>N&lt;10</v>
          </cell>
          <cell r="W1744" t="str">
            <v>N&lt;10</v>
          </cell>
          <cell r="X1744" t="str">
            <v>N&lt;10</v>
          </cell>
          <cell r="Y1744" t="str">
            <v>N&lt;10</v>
          </cell>
          <cell r="Z1744" t="str">
            <v>No Students</v>
          </cell>
          <cell r="AA1744" t="str">
            <v>No Students</v>
          </cell>
          <cell r="AB1744" t="str">
            <v>No Students</v>
          </cell>
          <cell r="AC1744" t="str">
            <v>No Students</v>
          </cell>
          <cell r="AD1744" t="str">
            <v>No Students</v>
          </cell>
          <cell r="AE1744" t="str">
            <v>No Students</v>
          </cell>
          <cell r="AF1744" t="str">
            <v>No Students</v>
          </cell>
          <cell r="AG1744">
            <v>4.7899999999999998E-2</v>
          </cell>
        </row>
        <row r="1745">
          <cell r="C1745">
            <v>2201</v>
          </cell>
          <cell r="D1745" t="str">
            <v>McGilvra Elementary School</v>
          </cell>
          <cell r="E1745">
            <v>22</v>
          </cell>
          <cell r="F1745">
            <v>0</v>
          </cell>
          <cell r="G1745">
            <v>57</v>
          </cell>
          <cell r="H1745">
            <v>41</v>
          </cell>
          <cell r="I1745">
            <v>39</v>
          </cell>
          <cell r="J1745">
            <v>38</v>
          </cell>
          <cell r="K1745">
            <v>26</v>
          </cell>
          <cell r="L1745">
            <v>0</v>
          </cell>
          <cell r="M1745">
            <v>0</v>
          </cell>
          <cell r="N1745">
            <v>0</v>
          </cell>
          <cell r="O1745">
            <v>0</v>
          </cell>
          <cell r="P1745">
            <v>0</v>
          </cell>
          <cell r="Q1745">
            <v>0</v>
          </cell>
          <cell r="R1745">
            <v>0</v>
          </cell>
          <cell r="S1745" t="str">
            <v>N&lt;10</v>
          </cell>
          <cell r="T1745" t="str">
            <v>No Students</v>
          </cell>
          <cell r="U1745" t="str">
            <v>N&lt;10</v>
          </cell>
          <cell r="V1745" t="str">
            <v>N&lt;10</v>
          </cell>
          <cell r="W1745" t="str">
            <v>N&lt;10</v>
          </cell>
          <cell r="X1745" t="str">
            <v>N&lt;10</v>
          </cell>
          <cell r="Y1745" t="str">
            <v>N&lt;10</v>
          </cell>
          <cell r="Z1745" t="str">
            <v>No Students</v>
          </cell>
          <cell r="AA1745" t="str">
            <v>No Students</v>
          </cell>
          <cell r="AB1745" t="str">
            <v>No Students</v>
          </cell>
          <cell r="AC1745" t="str">
            <v>No Students</v>
          </cell>
          <cell r="AD1745" t="str">
            <v>No Students</v>
          </cell>
          <cell r="AE1745" t="str">
            <v>No Students</v>
          </cell>
          <cell r="AF1745" t="str">
            <v>No Students</v>
          </cell>
          <cell r="AG1745">
            <v>9.4200000000000006E-2</v>
          </cell>
        </row>
        <row r="1746">
          <cell r="C1746">
            <v>5485</v>
          </cell>
          <cell r="D1746" t="str">
            <v>Meany Middle School</v>
          </cell>
          <cell r="E1746">
            <v>0</v>
          </cell>
          <cell r="F1746">
            <v>0</v>
          </cell>
          <cell r="G1746">
            <v>0</v>
          </cell>
          <cell r="H1746">
            <v>0</v>
          </cell>
          <cell r="I1746">
            <v>0</v>
          </cell>
          <cell r="J1746">
            <v>0</v>
          </cell>
          <cell r="K1746">
            <v>0</v>
          </cell>
          <cell r="L1746">
            <v>173</v>
          </cell>
          <cell r="M1746">
            <v>163</v>
          </cell>
          <cell r="N1746">
            <v>169</v>
          </cell>
          <cell r="O1746">
            <v>0</v>
          </cell>
          <cell r="P1746">
            <v>0</v>
          </cell>
          <cell r="Q1746">
            <v>0</v>
          </cell>
          <cell r="R1746">
            <v>0</v>
          </cell>
          <cell r="S1746" t="str">
            <v>No Students</v>
          </cell>
          <cell r="T1746" t="str">
            <v>No Students</v>
          </cell>
          <cell r="U1746" t="str">
            <v>No Students</v>
          </cell>
          <cell r="V1746" t="str">
            <v>No Students</v>
          </cell>
          <cell r="W1746" t="str">
            <v>No Students</v>
          </cell>
          <cell r="X1746" t="str">
            <v>No Students</v>
          </cell>
          <cell r="Y1746" t="str">
            <v>No Students</v>
          </cell>
          <cell r="Z1746">
            <v>78</v>
          </cell>
          <cell r="AA1746">
            <v>74</v>
          </cell>
          <cell r="AB1746">
            <v>77</v>
          </cell>
          <cell r="AC1746" t="str">
            <v>No Students</v>
          </cell>
          <cell r="AD1746" t="str">
            <v>No Students</v>
          </cell>
          <cell r="AE1746" t="str">
            <v>No Students</v>
          </cell>
          <cell r="AF1746" t="str">
            <v>No Students</v>
          </cell>
          <cell r="AG1746">
            <v>0.45350000000000001</v>
          </cell>
        </row>
        <row r="1747">
          <cell r="C1747">
            <v>3095</v>
          </cell>
          <cell r="D1747" t="str">
            <v>Mercer International Middle School</v>
          </cell>
          <cell r="E1747">
            <v>0</v>
          </cell>
          <cell r="F1747">
            <v>0</v>
          </cell>
          <cell r="G1747">
            <v>0</v>
          </cell>
          <cell r="H1747">
            <v>0</v>
          </cell>
          <cell r="I1747">
            <v>0</v>
          </cell>
          <cell r="J1747">
            <v>0</v>
          </cell>
          <cell r="K1747">
            <v>0</v>
          </cell>
          <cell r="L1747">
            <v>222</v>
          </cell>
          <cell r="M1747">
            <v>273</v>
          </cell>
          <cell r="N1747">
            <v>368</v>
          </cell>
          <cell r="O1747">
            <v>0</v>
          </cell>
          <cell r="P1747">
            <v>0</v>
          </cell>
          <cell r="Q1747">
            <v>0</v>
          </cell>
          <cell r="R1747">
            <v>0</v>
          </cell>
          <cell r="S1747" t="str">
            <v>No Students</v>
          </cell>
          <cell r="T1747" t="str">
            <v>No Students</v>
          </cell>
          <cell r="U1747" t="str">
            <v>No Students</v>
          </cell>
          <cell r="V1747" t="str">
            <v>No Students</v>
          </cell>
          <cell r="W1747" t="str">
            <v>No Students</v>
          </cell>
          <cell r="X1747" t="str">
            <v>No Students</v>
          </cell>
          <cell r="Y1747" t="str">
            <v>No Students</v>
          </cell>
          <cell r="Z1747">
            <v>141</v>
          </cell>
          <cell r="AA1747">
            <v>175</v>
          </cell>
          <cell r="AB1747">
            <v>218</v>
          </cell>
          <cell r="AC1747" t="str">
            <v>No Students</v>
          </cell>
          <cell r="AD1747" t="str">
            <v>No Students</v>
          </cell>
          <cell r="AE1747" t="str">
            <v>No Students</v>
          </cell>
          <cell r="AF1747" t="str">
            <v>No Students</v>
          </cell>
          <cell r="AG1747">
            <v>0.61880000000000002</v>
          </cell>
        </row>
        <row r="1748">
          <cell r="C1748">
            <v>1547</v>
          </cell>
          <cell r="D1748" t="str">
            <v>Middle College High School</v>
          </cell>
          <cell r="E1748">
            <v>0</v>
          </cell>
          <cell r="F1748">
            <v>0</v>
          </cell>
          <cell r="G1748">
            <v>0</v>
          </cell>
          <cell r="H1748">
            <v>0</v>
          </cell>
          <cell r="I1748">
            <v>0</v>
          </cell>
          <cell r="J1748">
            <v>0</v>
          </cell>
          <cell r="K1748">
            <v>0</v>
          </cell>
          <cell r="L1748">
            <v>0</v>
          </cell>
          <cell r="M1748">
            <v>0</v>
          </cell>
          <cell r="N1748">
            <v>0</v>
          </cell>
          <cell r="O1748">
            <v>19</v>
          </cell>
          <cell r="P1748">
            <v>19</v>
          </cell>
          <cell r="Q1748">
            <v>22</v>
          </cell>
          <cell r="R1748">
            <v>35</v>
          </cell>
          <cell r="S1748" t="str">
            <v>No Students</v>
          </cell>
          <cell r="T1748" t="str">
            <v>No Students</v>
          </cell>
          <cell r="U1748" t="str">
            <v>No Students</v>
          </cell>
          <cell r="V1748" t="str">
            <v>No Students</v>
          </cell>
          <cell r="W1748" t="str">
            <v>No Students</v>
          </cell>
          <cell r="X1748" t="str">
            <v>No Students</v>
          </cell>
          <cell r="Y1748" t="str">
            <v>No Students</v>
          </cell>
          <cell r="Z1748" t="str">
            <v>No Students</v>
          </cell>
          <cell r="AA1748" t="str">
            <v>No Students</v>
          </cell>
          <cell r="AB1748" t="str">
            <v>No Students</v>
          </cell>
          <cell r="AC1748" t="str">
            <v>N&lt;10</v>
          </cell>
          <cell r="AD1748" t="str">
            <v>N&lt;10</v>
          </cell>
          <cell r="AE1748">
            <v>10</v>
          </cell>
          <cell r="AF1748">
            <v>17</v>
          </cell>
          <cell r="AG1748">
            <v>0.4632</v>
          </cell>
        </row>
        <row r="1749">
          <cell r="C1749">
            <v>2322</v>
          </cell>
          <cell r="D1749" t="str">
            <v>Montlake Elementary School</v>
          </cell>
          <cell r="E1749">
            <v>38</v>
          </cell>
          <cell r="F1749">
            <v>0</v>
          </cell>
          <cell r="G1749">
            <v>26</v>
          </cell>
          <cell r="H1749">
            <v>32</v>
          </cell>
          <cell r="I1749">
            <v>32</v>
          </cell>
          <cell r="J1749">
            <v>33</v>
          </cell>
          <cell r="K1749">
            <v>23</v>
          </cell>
          <cell r="L1749">
            <v>0</v>
          </cell>
          <cell r="M1749">
            <v>0</v>
          </cell>
          <cell r="N1749">
            <v>0</v>
          </cell>
          <cell r="O1749">
            <v>0</v>
          </cell>
          <cell r="P1749">
            <v>0</v>
          </cell>
          <cell r="Q1749">
            <v>0</v>
          </cell>
          <cell r="R1749">
            <v>0</v>
          </cell>
          <cell r="S1749" t="str">
            <v>N&lt;10</v>
          </cell>
          <cell r="T1749" t="str">
            <v>No Students</v>
          </cell>
          <cell r="U1749" t="str">
            <v>N&lt;10</v>
          </cell>
          <cell r="V1749" t="str">
            <v>N&lt;10</v>
          </cell>
          <cell r="W1749" t="str">
            <v>N&lt;10</v>
          </cell>
          <cell r="X1749" t="str">
            <v>N&lt;10</v>
          </cell>
          <cell r="Y1749" t="str">
            <v>N&lt;10</v>
          </cell>
          <cell r="Z1749" t="str">
            <v>No Students</v>
          </cell>
          <cell r="AA1749" t="str">
            <v>No Students</v>
          </cell>
          <cell r="AB1749" t="str">
            <v>No Students</v>
          </cell>
          <cell r="AC1749" t="str">
            <v>No Students</v>
          </cell>
          <cell r="AD1749" t="str">
            <v>No Students</v>
          </cell>
          <cell r="AE1749" t="str">
            <v>No Students</v>
          </cell>
          <cell r="AF1749" t="str">
            <v>No Students</v>
          </cell>
          <cell r="AG1749">
            <v>7.6100000000000001E-2</v>
          </cell>
        </row>
        <row r="1750">
          <cell r="C1750">
            <v>3479</v>
          </cell>
          <cell r="D1750" t="str">
            <v>Nathan Hale High School</v>
          </cell>
          <cell r="E1750">
            <v>0</v>
          </cell>
          <cell r="F1750">
            <v>0</v>
          </cell>
          <cell r="G1750">
            <v>0</v>
          </cell>
          <cell r="H1750">
            <v>0</v>
          </cell>
          <cell r="I1750">
            <v>0</v>
          </cell>
          <cell r="J1750">
            <v>0</v>
          </cell>
          <cell r="K1750">
            <v>0</v>
          </cell>
          <cell r="L1750">
            <v>0</v>
          </cell>
          <cell r="M1750">
            <v>0</v>
          </cell>
          <cell r="N1750">
            <v>0</v>
          </cell>
          <cell r="O1750">
            <v>307</v>
          </cell>
          <cell r="P1750">
            <v>272</v>
          </cell>
          <cell r="Q1750">
            <v>263</v>
          </cell>
          <cell r="R1750">
            <v>258</v>
          </cell>
          <cell r="S1750" t="str">
            <v>No Students</v>
          </cell>
          <cell r="T1750" t="str">
            <v>No Students</v>
          </cell>
          <cell r="U1750" t="str">
            <v>No Students</v>
          </cell>
          <cell r="V1750" t="str">
            <v>No Students</v>
          </cell>
          <cell r="W1750" t="str">
            <v>No Students</v>
          </cell>
          <cell r="X1750" t="str">
            <v>No Students</v>
          </cell>
          <cell r="Y1750" t="str">
            <v>No Students</v>
          </cell>
          <cell r="Z1750" t="str">
            <v>No Students</v>
          </cell>
          <cell r="AA1750" t="str">
            <v>No Students</v>
          </cell>
          <cell r="AB1750" t="str">
            <v>No Students</v>
          </cell>
          <cell r="AC1750">
            <v>111</v>
          </cell>
          <cell r="AD1750">
            <v>105</v>
          </cell>
          <cell r="AE1750">
            <v>90</v>
          </cell>
          <cell r="AF1750">
            <v>96</v>
          </cell>
          <cell r="AG1750">
            <v>0.36549999999999999</v>
          </cell>
        </row>
        <row r="1751">
          <cell r="C1751">
            <v>3218</v>
          </cell>
          <cell r="D1751" t="str">
            <v>North Beach Elementary School</v>
          </cell>
          <cell r="E1751">
            <v>53</v>
          </cell>
          <cell r="F1751">
            <v>0</v>
          </cell>
          <cell r="G1751">
            <v>66</v>
          </cell>
          <cell r="H1751">
            <v>53</v>
          </cell>
          <cell r="I1751">
            <v>49</v>
          </cell>
          <cell r="J1751">
            <v>66</v>
          </cell>
          <cell r="K1751">
            <v>52</v>
          </cell>
          <cell r="L1751">
            <v>0</v>
          </cell>
          <cell r="M1751">
            <v>0</v>
          </cell>
          <cell r="N1751">
            <v>0</v>
          </cell>
          <cell r="O1751">
            <v>0</v>
          </cell>
          <cell r="P1751">
            <v>0</v>
          </cell>
          <cell r="Q1751">
            <v>0</v>
          </cell>
          <cell r="R1751">
            <v>0</v>
          </cell>
          <cell r="S1751" t="str">
            <v>N&lt;10</v>
          </cell>
          <cell r="T1751" t="str">
            <v>No Students</v>
          </cell>
          <cell r="U1751" t="str">
            <v>N&lt;10</v>
          </cell>
          <cell r="V1751" t="str">
            <v>N&lt;10</v>
          </cell>
          <cell r="W1751" t="str">
            <v>N&lt;10</v>
          </cell>
          <cell r="X1751" t="str">
            <v>N&lt;10</v>
          </cell>
          <cell r="Y1751" t="str">
            <v>N&lt;10</v>
          </cell>
          <cell r="Z1751" t="str">
            <v>No Students</v>
          </cell>
          <cell r="AA1751" t="str">
            <v>No Students</v>
          </cell>
          <cell r="AB1751" t="str">
            <v>No Students</v>
          </cell>
          <cell r="AC1751" t="str">
            <v>No Students</v>
          </cell>
          <cell r="AD1751" t="str">
            <v>No Students</v>
          </cell>
          <cell r="AE1751" t="str">
            <v>No Students</v>
          </cell>
          <cell r="AF1751" t="str">
            <v>No Students</v>
          </cell>
          <cell r="AG1751">
            <v>0.1091</v>
          </cell>
        </row>
        <row r="1752">
          <cell r="C1752">
            <v>3027</v>
          </cell>
          <cell r="D1752" t="str">
            <v>Northgate Elementary School</v>
          </cell>
          <cell r="E1752">
            <v>38</v>
          </cell>
          <cell r="F1752">
            <v>0</v>
          </cell>
          <cell r="G1752">
            <v>38</v>
          </cell>
          <cell r="H1752">
            <v>26</v>
          </cell>
          <cell r="I1752">
            <v>26</v>
          </cell>
          <cell r="J1752">
            <v>30</v>
          </cell>
          <cell r="K1752">
            <v>31</v>
          </cell>
          <cell r="L1752">
            <v>0</v>
          </cell>
          <cell r="M1752">
            <v>0</v>
          </cell>
          <cell r="N1752">
            <v>0</v>
          </cell>
          <cell r="O1752">
            <v>0</v>
          </cell>
          <cell r="P1752">
            <v>0</v>
          </cell>
          <cell r="Q1752">
            <v>0</v>
          </cell>
          <cell r="R1752">
            <v>0</v>
          </cell>
          <cell r="S1752" t="str">
            <v>N&lt;10</v>
          </cell>
          <cell r="T1752" t="str">
            <v>No Students</v>
          </cell>
          <cell r="U1752">
            <v>14</v>
          </cell>
          <cell r="V1752">
            <v>17</v>
          </cell>
          <cell r="W1752">
            <v>19</v>
          </cell>
          <cell r="X1752">
            <v>18</v>
          </cell>
          <cell r="Y1752">
            <v>26</v>
          </cell>
          <cell r="Z1752" t="str">
            <v>No Students</v>
          </cell>
          <cell r="AA1752" t="str">
            <v>No Students</v>
          </cell>
          <cell r="AB1752" t="str">
            <v>No Students</v>
          </cell>
          <cell r="AC1752" t="str">
            <v>No Students</v>
          </cell>
          <cell r="AD1752" t="str">
            <v>No Students</v>
          </cell>
          <cell r="AE1752" t="str">
            <v>No Students</v>
          </cell>
          <cell r="AF1752" t="str">
            <v>No Students</v>
          </cell>
          <cell r="AG1752">
            <v>0.52380000000000004</v>
          </cell>
        </row>
        <row r="1753">
          <cell r="C1753">
            <v>3868</v>
          </cell>
          <cell r="D1753" t="str">
            <v>Nova High School</v>
          </cell>
          <cell r="E1753">
            <v>0</v>
          </cell>
          <cell r="F1753">
            <v>0</v>
          </cell>
          <cell r="G1753">
            <v>0</v>
          </cell>
          <cell r="H1753">
            <v>0</v>
          </cell>
          <cell r="I1753">
            <v>0</v>
          </cell>
          <cell r="J1753">
            <v>0</v>
          </cell>
          <cell r="K1753">
            <v>0</v>
          </cell>
          <cell r="L1753">
            <v>0</v>
          </cell>
          <cell r="M1753">
            <v>0</v>
          </cell>
          <cell r="N1753">
            <v>0</v>
          </cell>
          <cell r="O1753">
            <v>56</v>
          </cell>
          <cell r="P1753">
            <v>69</v>
          </cell>
          <cell r="Q1753">
            <v>85</v>
          </cell>
          <cell r="R1753">
            <v>75</v>
          </cell>
          <cell r="S1753" t="str">
            <v>No Students</v>
          </cell>
          <cell r="T1753" t="str">
            <v>No Students</v>
          </cell>
          <cell r="U1753" t="str">
            <v>No Students</v>
          </cell>
          <cell r="V1753" t="str">
            <v>No Students</v>
          </cell>
          <cell r="W1753" t="str">
            <v>No Students</v>
          </cell>
          <cell r="X1753" t="str">
            <v>No Students</v>
          </cell>
          <cell r="Y1753" t="str">
            <v>No Students</v>
          </cell>
          <cell r="Z1753" t="str">
            <v>No Students</v>
          </cell>
          <cell r="AA1753" t="str">
            <v>No Students</v>
          </cell>
          <cell r="AB1753" t="str">
            <v>No Students</v>
          </cell>
          <cell r="AC1753">
            <v>15</v>
          </cell>
          <cell r="AD1753">
            <v>23</v>
          </cell>
          <cell r="AE1753">
            <v>22</v>
          </cell>
          <cell r="AF1753">
            <v>17</v>
          </cell>
          <cell r="AG1753">
            <v>0.2702</v>
          </cell>
        </row>
        <row r="1754">
          <cell r="C1754">
            <v>2976</v>
          </cell>
          <cell r="D1754" t="str">
            <v>Olympic Hills Elementary School</v>
          </cell>
          <cell r="E1754">
            <v>80</v>
          </cell>
          <cell r="F1754">
            <v>0</v>
          </cell>
          <cell r="G1754">
            <v>79</v>
          </cell>
          <cell r="H1754">
            <v>74</v>
          </cell>
          <cell r="I1754">
            <v>85</v>
          </cell>
          <cell r="J1754">
            <v>65</v>
          </cell>
          <cell r="K1754">
            <v>68</v>
          </cell>
          <cell r="L1754">
            <v>0</v>
          </cell>
          <cell r="M1754">
            <v>0</v>
          </cell>
          <cell r="N1754">
            <v>0</v>
          </cell>
          <cell r="O1754">
            <v>0</v>
          </cell>
          <cell r="P1754">
            <v>0</v>
          </cell>
          <cell r="Q1754">
            <v>0</v>
          </cell>
          <cell r="R1754">
            <v>0</v>
          </cell>
          <cell r="S1754">
            <v>16</v>
          </cell>
          <cell r="T1754" t="str">
            <v>No Students</v>
          </cell>
          <cell r="U1754">
            <v>36</v>
          </cell>
          <cell r="V1754">
            <v>36</v>
          </cell>
          <cell r="W1754">
            <v>40</v>
          </cell>
          <cell r="X1754">
            <v>36</v>
          </cell>
          <cell r="Y1754">
            <v>40</v>
          </cell>
          <cell r="Z1754" t="str">
            <v>No Students</v>
          </cell>
          <cell r="AA1754" t="str">
            <v>No Students</v>
          </cell>
          <cell r="AB1754" t="str">
            <v>No Students</v>
          </cell>
          <cell r="AC1754" t="str">
            <v>No Students</v>
          </cell>
          <cell r="AD1754" t="str">
            <v>No Students</v>
          </cell>
          <cell r="AE1754" t="str">
            <v>No Students</v>
          </cell>
          <cell r="AF1754" t="str">
            <v>No Students</v>
          </cell>
          <cell r="AG1754">
            <v>0.45229999999999998</v>
          </cell>
        </row>
        <row r="1755">
          <cell r="C1755">
            <v>2256</v>
          </cell>
          <cell r="D1755" t="str">
            <v>Olympic View Elementary School</v>
          </cell>
          <cell r="E1755">
            <v>61</v>
          </cell>
          <cell r="F1755">
            <v>0</v>
          </cell>
          <cell r="G1755">
            <v>55</v>
          </cell>
          <cell r="H1755">
            <v>53</v>
          </cell>
          <cell r="I1755">
            <v>73</v>
          </cell>
          <cell r="J1755">
            <v>62</v>
          </cell>
          <cell r="K1755">
            <v>57</v>
          </cell>
          <cell r="L1755">
            <v>0</v>
          </cell>
          <cell r="M1755">
            <v>0</v>
          </cell>
          <cell r="N1755">
            <v>0</v>
          </cell>
          <cell r="O1755">
            <v>0</v>
          </cell>
          <cell r="P1755">
            <v>0</v>
          </cell>
          <cell r="Q1755">
            <v>0</v>
          </cell>
          <cell r="R1755">
            <v>0</v>
          </cell>
          <cell r="S1755" t="str">
            <v>N&lt;10</v>
          </cell>
          <cell r="T1755" t="str">
            <v>No Students</v>
          </cell>
          <cell r="U1755">
            <v>17</v>
          </cell>
          <cell r="V1755">
            <v>18</v>
          </cell>
          <cell r="W1755">
            <v>30</v>
          </cell>
          <cell r="X1755">
            <v>24</v>
          </cell>
          <cell r="Y1755">
            <v>19</v>
          </cell>
          <cell r="Z1755" t="str">
            <v>No Students</v>
          </cell>
          <cell r="AA1755" t="str">
            <v>No Students</v>
          </cell>
          <cell r="AB1755" t="str">
            <v>No Students</v>
          </cell>
          <cell r="AC1755" t="str">
            <v>No Students</v>
          </cell>
          <cell r="AD1755" t="str">
            <v>No Students</v>
          </cell>
          <cell r="AE1755" t="str">
            <v>No Students</v>
          </cell>
          <cell r="AF1755" t="str">
            <v>No Students</v>
          </cell>
          <cell r="AG1755">
            <v>0.32129999999999997</v>
          </cell>
        </row>
        <row r="1756">
          <cell r="C1756">
            <v>4065</v>
          </cell>
          <cell r="D1756" t="str">
            <v>Orca K-8 School</v>
          </cell>
          <cell r="E1756">
            <v>52</v>
          </cell>
          <cell r="F1756">
            <v>0</v>
          </cell>
          <cell r="G1756">
            <v>49</v>
          </cell>
          <cell r="H1756">
            <v>40</v>
          </cell>
          <cell r="I1756">
            <v>51</v>
          </cell>
          <cell r="J1756">
            <v>42</v>
          </cell>
          <cell r="K1756">
            <v>54</v>
          </cell>
          <cell r="L1756">
            <v>36</v>
          </cell>
          <cell r="M1756">
            <v>36</v>
          </cell>
          <cell r="N1756">
            <v>39</v>
          </cell>
          <cell r="O1756">
            <v>0</v>
          </cell>
          <cell r="P1756">
            <v>0</v>
          </cell>
          <cell r="Q1756">
            <v>0</v>
          </cell>
          <cell r="R1756">
            <v>0</v>
          </cell>
          <cell r="S1756" t="str">
            <v>N&lt;10</v>
          </cell>
          <cell r="T1756" t="str">
            <v>No Students</v>
          </cell>
          <cell r="U1756">
            <v>14</v>
          </cell>
          <cell r="V1756">
            <v>16</v>
          </cell>
          <cell r="W1756">
            <v>11</v>
          </cell>
          <cell r="X1756">
            <v>10</v>
          </cell>
          <cell r="Y1756">
            <v>22</v>
          </cell>
          <cell r="Z1756">
            <v>29</v>
          </cell>
          <cell r="AA1756">
            <v>19</v>
          </cell>
          <cell r="AB1756">
            <v>23</v>
          </cell>
          <cell r="AC1756" t="str">
            <v>No Students</v>
          </cell>
          <cell r="AD1756" t="str">
            <v>No Students</v>
          </cell>
          <cell r="AE1756" t="str">
            <v>No Students</v>
          </cell>
          <cell r="AF1756" t="str">
            <v>No Students</v>
          </cell>
          <cell r="AG1756">
            <v>0.37340000000000001</v>
          </cell>
        </row>
        <row r="1757">
          <cell r="C1757">
            <v>1620</v>
          </cell>
          <cell r="D1757" t="str">
            <v>Pathfinder K-8 School</v>
          </cell>
          <cell r="E1757">
            <v>52</v>
          </cell>
          <cell r="F1757">
            <v>0</v>
          </cell>
          <cell r="G1757">
            <v>54</v>
          </cell>
          <cell r="H1757">
            <v>52</v>
          </cell>
          <cell r="I1757">
            <v>51</v>
          </cell>
          <cell r="J1757">
            <v>56</v>
          </cell>
          <cell r="K1757">
            <v>55</v>
          </cell>
          <cell r="L1757">
            <v>56</v>
          </cell>
          <cell r="M1757">
            <v>48</v>
          </cell>
          <cell r="N1757">
            <v>41</v>
          </cell>
          <cell r="O1757">
            <v>0</v>
          </cell>
          <cell r="P1757">
            <v>0</v>
          </cell>
          <cell r="Q1757">
            <v>0</v>
          </cell>
          <cell r="R1757">
            <v>0</v>
          </cell>
          <cell r="S1757" t="str">
            <v>N&lt;10</v>
          </cell>
          <cell r="T1757" t="str">
            <v>No Students</v>
          </cell>
          <cell r="U1757" t="str">
            <v>N&lt;10</v>
          </cell>
          <cell r="V1757" t="str">
            <v>N&lt;10</v>
          </cell>
          <cell r="W1757" t="str">
            <v>N&lt;10</v>
          </cell>
          <cell r="X1757" t="str">
            <v>N&lt;10</v>
          </cell>
          <cell r="Y1757" t="str">
            <v>N&lt;10</v>
          </cell>
          <cell r="Z1757" t="str">
            <v>N&lt;10</v>
          </cell>
          <cell r="AA1757" t="str">
            <v>N&lt;10</v>
          </cell>
          <cell r="AB1757">
            <v>11</v>
          </cell>
          <cell r="AC1757" t="str">
            <v>No Students</v>
          </cell>
          <cell r="AD1757" t="str">
            <v>No Students</v>
          </cell>
          <cell r="AE1757" t="str">
            <v>No Students</v>
          </cell>
          <cell r="AF1757" t="str">
            <v>No Students</v>
          </cell>
          <cell r="AG1757">
            <v>0.1376</v>
          </cell>
        </row>
        <row r="1758">
          <cell r="C1758">
            <v>5046</v>
          </cell>
          <cell r="D1758" t="str">
            <v>Private School Services</v>
          </cell>
          <cell r="E1758">
            <v>16</v>
          </cell>
          <cell r="F1758">
            <v>0</v>
          </cell>
          <cell r="G1758">
            <v>2</v>
          </cell>
          <cell r="H1758">
            <v>2</v>
          </cell>
          <cell r="I1758">
            <v>4</v>
          </cell>
          <cell r="J1758">
            <v>1</v>
          </cell>
          <cell r="K1758">
            <v>6</v>
          </cell>
          <cell r="L1758">
            <v>3</v>
          </cell>
          <cell r="M1758">
            <v>12</v>
          </cell>
          <cell r="N1758">
            <v>10</v>
          </cell>
          <cell r="O1758">
            <v>6</v>
          </cell>
          <cell r="P1758">
            <v>12</v>
          </cell>
          <cell r="Q1758">
            <v>14</v>
          </cell>
          <cell r="R1758">
            <v>13</v>
          </cell>
          <cell r="S1758" t="str">
            <v>N&lt;10</v>
          </cell>
          <cell r="T1758" t="str">
            <v>No Students</v>
          </cell>
          <cell r="U1758" t="str">
            <v>No Students</v>
          </cell>
          <cell r="V1758" t="str">
            <v>No Students</v>
          </cell>
          <cell r="W1758" t="str">
            <v>No Students</v>
          </cell>
          <cell r="X1758" t="str">
            <v>N&lt;10</v>
          </cell>
          <cell r="Y1758" t="str">
            <v>No Students</v>
          </cell>
          <cell r="Z1758" t="str">
            <v>N&lt;10</v>
          </cell>
          <cell r="AA1758" t="str">
            <v>N&lt;10</v>
          </cell>
          <cell r="AB1758" t="str">
            <v>N&lt;10</v>
          </cell>
          <cell r="AC1758" t="str">
            <v>No Students</v>
          </cell>
          <cell r="AD1758" t="str">
            <v>N&lt;10</v>
          </cell>
          <cell r="AE1758" t="str">
            <v>N&lt;10</v>
          </cell>
          <cell r="AF1758" t="str">
            <v>N&lt;10</v>
          </cell>
          <cell r="AG1758">
            <v>0.16830000000000001</v>
          </cell>
        </row>
        <row r="1759">
          <cell r="C1759">
            <v>5204</v>
          </cell>
          <cell r="D1759" t="str">
            <v>Queen Anne Elementary</v>
          </cell>
          <cell r="E1759">
            <v>39</v>
          </cell>
          <cell r="F1759">
            <v>0</v>
          </cell>
          <cell r="G1759">
            <v>38</v>
          </cell>
          <cell r="H1759">
            <v>33</v>
          </cell>
          <cell r="I1759">
            <v>31</v>
          </cell>
          <cell r="J1759">
            <v>37</v>
          </cell>
          <cell r="K1759">
            <v>27</v>
          </cell>
          <cell r="L1759">
            <v>0</v>
          </cell>
          <cell r="M1759">
            <v>0</v>
          </cell>
          <cell r="N1759">
            <v>0</v>
          </cell>
          <cell r="O1759">
            <v>0</v>
          </cell>
          <cell r="P1759">
            <v>0</v>
          </cell>
          <cell r="Q1759">
            <v>0</v>
          </cell>
          <cell r="R1759">
            <v>0</v>
          </cell>
          <cell r="S1759" t="str">
            <v>N&lt;10</v>
          </cell>
          <cell r="T1759" t="str">
            <v>No Students</v>
          </cell>
          <cell r="U1759" t="str">
            <v>N&lt;10</v>
          </cell>
          <cell r="V1759" t="str">
            <v>N&lt;10</v>
          </cell>
          <cell r="W1759" t="str">
            <v>N&lt;10</v>
          </cell>
          <cell r="X1759" t="str">
            <v>N&lt;10</v>
          </cell>
          <cell r="Y1759" t="str">
            <v>N&lt;10</v>
          </cell>
          <cell r="Z1759" t="str">
            <v>No Students</v>
          </cell>
          <cell r="AA1759" t="str">
            <v>No Students</v>
          </cell>
          <cell r="AB1759" t="str">
            <v>No Students</v>
          </cell>
          <cell r="AC1759" t="str">
            <v>No Students</v>
          </cell>
          <cell r="AD1759" t="str">
            <v>No Students</v>
          </cell>
          <cell r="AE1759" t="str">
            <v>No Students</v>
          </cell>
          <cell r="AF1759" t="str">
            <v>No Students</v>
          </cell>
          <cell r="AG1759">
            <v>0.1268</v>
          </cell>
        </row>
        <row r="1760">
          <cell r="C1760">
            <v>3327</v>
          </cell>
          <cell r="D1760" t="str">
            <v>Rainier Beach High School</v>
          </cell>
          <cell r="E1760">
            <v>0</v>
          </cell>
          <cell r="F1760">
            <v>0</v>
          </cell>
          <cell r="G1760">
            <v>0</v>
          </cell>
          <cell r="H1760">
            <v>0</v>
          </cell>
          <cell r="I1760">
            <v>0</v>
          </cell>
          <cell r="J1760">
            <v>0</v>
          </cell>
          <cell r="K1760">
            <v>0</v>
          </cell>
          <cell r="L1760">
            <v>0</v>
          </cell>
          <cell r="M1760">
            <v>0</v>
          </cell>
          <cell r="N1760">
            <v>0</v>
          </cell>
          <cell r="O1760">
            <v>211</v>
          </cell>
          <cell r="P1760">
            <v>207</v>
          </cell>
          <cell r="Q1760">
            <v>185</v>
          </cell>
          <cell r="R1760">
            <v>216</v>
          </cell>
          <cell r="S1760" t="str">
            <v>No Students</v>
          </cell>
          <cell r="T1760" t="str">
            <v>No Students</v>
          </cell>
          <cell r="U1760" t="str">
            <v>No Students</v>
          </cell>
          <cell r="V1760" t="str">
            <v>No Students</v>
          </cell>
          <cell r="W1760" t="str">
            <v>No Students</v>
          </cell>
          <cell r="X1760" t="str">
            <v>No Students</v>
          </cell>
          <cell r="Y1760" t="str">
            <v>No Students</v>
          </cell>
          <cell r="Z1760" t="str">
            <v>No Students</v>
          </cell>
          <cell r="AA1760" t="str">
            <v>No Students</v>
          </cell>
          <cell r="AB1760" t="str">
            <v>No Students</v>
          </cell>
          <cell r="AC1760">
            <v>166</v>
          </cell>
          <cell r="AD1760">
            <v>143</v>
          </cell>
          <cell r="AE1760">
            <v>132</v>
          </cell>
          <cell r="AF1760">
            <v>162</v>
          </cell>
          <cell r="AG1760">
            <v>0.73629999999999995</v>
          </cell>
        </row>
        <row r="1761">
          <cell r="C1761">
            <v>3380</v>
          </cell>
          <cell r="D1761" t="str">
            <v>Rainier View Elementary School</v>
          </cell>
          <cell r="E1761">
            <v>42</v>
          </cell>
          <cell r="F1761">
            <v>0</v>
          </cell>
          <cell r="G1761">
            <v>40</v>
          </cell>
          <cell r="H1761">
            <v>41</v>
          </cell>
          <cell r="I1761">
            <v>46</v>
          </cell>
          <cell r="J1761">
            <v>39</v>
          </cell>
          <cell r="K1761">
            <v>33</v>
          </cell>
          <cell r="L1761">
            <v>0</v>
          </cell>
          <cell r="M1761">
            <v>0</v>
          </cell>
          <cell r="N1761">
            <v>0</v>
          </cell>
          <cell r="O1761">
            <v>0</v>
          </cell>
          <cell r="P1761">
            <v>0</v>
          </cell>
          <cell r="Q1761">
            <v>0</v>
          </cell>
          <cell r="R1761">
            <v>0</v>
          </cell>
          <cell r="S1761">
            <v>12</v>
          </cell>
          <cell r="T1761" t="str">
            <v>No Students</v>
          </cell>
          <cell r="U1761">
            <v>18</v>
          </cell>
          <cell r="V1761">
            <v>28</v>
          </cell>
          <cell r="W1761">
            <v>32</v>
          </cell>
          <cell r="X1761">
            <v>20</v>
          </cell>
          <cell r="Y1761">
            <v>25</v>
          </cell>
          <cell r="Z1761" t="str">
            <v>No Students</v>
          </cell>
          <cell r="AA1761" t="str">
            <v>No Students</v>
          </cell>
          <cell r="AB1761" t="str">
            <v>No Students</v>
          </cell>
          <cell r="AC1761" t="str">
            <v>No Students</v>
          </cell>
          <cell r="AD1761" t="str">
            <v>No Students</v>
          </cell>
          <cell r="AE1761" t="str">
            <v>No Students</v>
          </cell>
          <cell r="AF1761" t="str">
            <v>No Students</v>
          </cell>
          <cell r="AG1761">
            <v>0.56020000000000003</v>
          </cell>
        </row>
        <row r="1762">
          <cell r="C1762">
            <v>2120</v>
          </cell>
          <cell r="D1762" t="str">
            <v>Rising Star Elementary School</v>
          </cell>
          <cell r="E1762">
            <v>61</v>
          </cell>
          <cell r="F1762">
            <v>0</v>
          </cell>
          <cell r="G1762">
            <v>46</v>
          </cell>
          <cell r="H1762">
            <v>50</v>
          </cell>
          <cell r="I1762">
            <v>51</v>
          </cell>
          <cell r="J1762">
            <v>52</v>
          </cell>
          <cell r="K1762">
            <v>40</v>
          </cell>
          <cell r="L1762">
            <v>0</v>
          </cell>
          <cell r="M1762">
            <v>0</v>
          </cell>
          <cell r="N1762">
            <v>0</v>
          </cell>
          <cell r="O1762">
            <v>0</v>
          </cell>
          <cell r="P1762">
            <v>0</v>
          </cell>
          <cell r="Q1762">
            <v>0</v>
          </cell>
          <cell r="R1762">
            <v>0</v>
          </cell>
          <cell r="S1762">
            <v>18</v>
          </cell>
          <cell r="T1762" t="str">
            <v>No Students</v>
          </cell>
          <cell r="U1762">
            <v>22</v>
          </cell>
          <cell r="V1762">
            <v>29</v>
          </cell>
          <cell r="W1762">
            <v>37</v>
          </cell>
          <cell r="X1762">
            <v>41</v>
          </cell>
          <cell r="Y1762">
            <v>35</v>
          </cell>
          <cell r="Z1762" t="str">
            <v>No Students</v>
          </cell>
          <cell r="AA1762" t="str">
            <v>No Students</v>
          </cell>
          <cell r="AB1762" t="str">
            <v>No Students</v>
          </cell>
          <cell r="AC1762" t="str">
            <v>No Students</v>
          </cell>
          <cell r="AD1762" t="str">
            <v>No Students</v>
          </cell>
          <cell r="AE1762" t="str">
            <v>No Students</v>
          </cell>
          <cell r="AF1762" t="str">
            <v>No Students</v>
          </cell>
          <cell r="AG1762">
            <v>0.60670000000000002</v>
          </cell>
        </row>
        <row r="1763">
          <cell r="C1763">
            <v>5486</v>
          </cell>
          <cell r="D1763" t="str">
            <v>Robert Eagle Staff Middle School</v>
          </cell>
          <cell r="E1763">
            <v>0</v>
          </cell>
          <cell r="F1763">
            <v>0</v>
          </cell>
          <cell r="G1763">
            <v>0</v>
          </cell>
          <cell r="H1763">
            <v>0</v>
          </cell>
          <cell r="I1763">
            <v>0</v>
          </cell>
          <cell r="J1763">
            <v>0</v>
          </cell>
          <cell r="K1763">
            <v>0</v>
          </cell>
          <cell r="L1763">
            <v>215</v>
          </cell>
          <cell r="M1763">
            <v>217</v>
          </cell>
          <cell r="N1763">
            <v>245</v>
          </cell>
          <cell r="O1763">
            <v>0</v>
          </cell>
          <cell r="P1763">
            <v>0</v>
          </cell>
          <cell r="Q1763">
            <v>0</v>
          </cell>
          <cell r="R1763">
            <v>0</v>
          </cell>
          <cell r="S1763" t="str">
            <v>No Students</v>
          </cell>
          <cell r="T1763" t="str">
            <v>No Students</v>
          </cell>
          <cell r="U1763" t="str">
            <v>No Students</v>
          </cell>
          <cell r="V1763" t="str">
            <v>No Students</v>
          </cell>
          <cell r="W1763" t="str">
            <v>No Students</v>
          </cell>
          <cell r="X1763" t="str">
            <v>No Students</v>
          </cell>
          <cell r="Y1763" t="str">
            <v>No Students</v>
          </cell>
          <cell r="Z1763">
            <v>56</v>
          </cell>
          <cell r="AA1763">
            <v>61</v>
          </cell>
          <cell r="AB1763">
            <v>75</v>
          </cell>
          <cell r="AC1763" t="str">
            <v>No Students</v>
          </cell>
          <cell r="AD1763" t="str">
            <v>No Students</v>
          </cell>
          <cell r="AE1763" t="str">
            <v>No Students</v>
          </cell>
          <cell r="AF1763" t="str">
            <v>No Students</v>
          </cell>
          <cell r="AG1763">
            <v>0.28360000000000002</v>
          </cell>
        </row>
        <row r="1764">
          <cell r="C1764">
            <v>2285</v>
          </cell>
          <cell r="D1764" t="str">
            <v>Roosevelt High School</v>
          </cell>
          <cell r="E1764">
            <v>0</v>
          </cell>
          <cell r="F1764">
            <v>0</v>
          </cell>
          <cell r="G1764">
            <v>0</v>
          </cell>
          <cell r="H1764">
            <v>0</v>
          </cell>
          <cell r="I1764">
            <v>0</v>
          </cell>
          <cell r="J1764">
            <v>0</v>
          </cell>
          <cell r="K1764">
            <v>0</v>
          </cell>
          <cell r="L1764">
            <v>0</v>
          </cell>
          <cell r="M1764">
            <v>0</v>
          </cell>
          <cell r="N1764">
            <v>0</v>
          </cell>
          <cell r="O1764">
            <v>361</v>
          </cell>
          <cell r="P1764">
            <v>392</v>
          </cell>
          <cell r="Q1764">
            <v>390</v>
          </cell>
          <cell r="R1764">
            <v>390</v>
          </cell>
          <cell r="S1764" t="str">
            <v>No Students</v>
          </cell>
          <cell r="T1764" t="str">
            <v>No Students</v>
          </cell>
          <cell r="U1764" t="str">
            <v>No Students</v>
          </cell>
          <cell r="V1764" t="str">
            <v>No Students</v>
          </cell>
          <cell r="W1764" t="str">
            <v>No Students</v>
          </cell>
          <cell r="X1764" t="str">
            <v>No Students</v>
          </cell>
          <cell r="Y1764" t="str">
            <v>No Students</v>
          </cell>
          <cell r="Z1764" t="str">
            <v>No Students</v>
          </cell>
          <cell r="AA1764" t="str">
            <v>No Students</v>
          </cell>
          <cell r="AB1764" t="str">
            <v>No Students</v>
          </cell>
          <cell r="AC1764">
            <v>65</v>
          </cell>
          <cell r="AD1764">
            <v>60</v>
          </cell>
          <cell r="AE1764">
            <v>44</v>
          </cell>
          <cell r="AF1764">
            <v>47</v>
          </cell>
          <cell r="AG1764">
            <v>0.1409</v>
          </cell>
        </row>
        <row r="1765">
          <cell r="C1765">
            <v>3157</v>
          </cell>
          <cell r="D1765" t="str">
            <v>Roxhill Elementary School</v>
          </cell>
          <cell r="E1765">
            <v>51</v>
          </cell>
          <cell r="F1765">
            <v>0</v>
          </cell>
          <cell r="G1765">
            <v>50</v>
          </cell>
          <cell r="H1765">
            <v>43</v>
          </cell>
          <cell r="I1765">
            <v>36</v>
          </cell>
          <cell r="J1765">
            <v>36</v>
          </cell>
          <cell r="K1765">
            <v>26</v>
          </cell>
          <cell r="L1765">
            <v>0</v>
          </cell>
          <cell r="M1765">
            <v>0</v>
          </cell>
          <cell r="N1765">
            <v>0</v>
          </cell>
          <cell r="O1765">
            <v>0</v>
          </cell>
          <cell r="P1765">
            <v>0</v>
          </cell>
          <cell r="Q1765">
            <v>0</v>
          </cell>
          <cell r="R1765">
            <v>0</v>
          </cell>
          <cell r="S1765">
            <v>13</v>
          </cell>
          <cell r="T1765" t="str">
            <v>No Students</v>
          </cell>
          <cell r="U1765">
            <v>25</v>
          </cell>
          <cell r="V1765">
            <v>27</v>
          </cell>
          <cell r="W1765">
            <v>19</v>
          </cell>
          <cell r="X1765">
            <v>29</v>
          </cell>
          <cell r="Y1765">
            <v>15</v>
          </cell>
          <cell r="Z1765" t="str">
            <v>No Students</v>
          </cell>
          <cell r="AA1765" t="str">
            <v>No Students</v>
          </cell>
          <cell r="AB1765" t="str">
            <v>No Students</v>
          </cell>
          <cell r="AC1765" t="str">
            <v>No Students</v>
          </cell>
          <cell r="AD1765" t="str">
            <v>No Students</v>
          </cell>
          <cell r="AE1765" t="str">
            <v>No Students</v>
          </cell>
          <cell r="AF1765" t="str">
            <v>No Students</v>
          </cell>
          <cell r="AG1765">
            <v>0.52890000000000004</v>
          </cell>
        </row>
        <row r="1766">
          <cell r="C1766">
            <v>3028</v>
          </cell>
          <cell r="D1766" t="str">
            <v>Sacajawea Elementary School</v>
          </cell>
          <cell r="E1766">
            <v>40</v>
          </cell>
          <cell r="F1766">
            <v>0</v>
          </cell>
          <cell r="G1766">
            <v>39</v>
          </cell>
          <cell r="H1766">
            <v>22</v>
          </cell>
          <cell r="I1766">
            <v>39</v>
          </cell>
          <cell r="J1766">
            <v>25</v>
          </cell>
          <cell r="K1766">
            <v>33</v>
          </cell>
          <cell r="L1766">
            <v>0</v>
          </cell>
          <cell r="M1766">
            <v>0</v>
          </cell>
          <cell r="N1766">
            <v>0</v>
          </cell>
          <cell r="O1766">
            <v>0</v>
          </cell>
          <cell r="P1766">
            <v>0</v>
          </cell>
          <cell r="Q1766">
            <v>0</v>
          </cell>
          <cell r="R1766">
            <v>0</v>
          </cell>
          <cell r="S1766">
            <v>10</v>
          </cell>
          <cell r="T1766" t="str">
            <v>No Students</v>
          </cell>
          <cell r="U1766" t="str">
            <v>N&lt;10</v>
          </cell>
          <cell r="V1766" t="str">
            <v>N&lt;10</v>
          </cell>
          <cell r="W1766">
            <v>12</v>
          </cell>
          <cell r="X1766" t="str">
            <v>N&lt;10</v>
          </cell>
          <cell r="Y1766" t="str">
            <v>N&lt;10</v>
          </cell>
          <cell r="Z1766" t="str">
            <v>No Students</v>
          </cell>
          <cell r="AA1766" t="str">
            <v>No Students</v>
          </cell>
          <cell r="AB1766" t="str">
            <v>No Students</v>
          </cell>
          <cell r="AC1766" t="str">
            <v>No Students</v>
          </cell>
          <cell r="AD1766" t="str">
            <v>No Students</v>
          </cell>
          <cell r="AE1766" t="str">
            <v>No Students</v>
          </cell>
          <cell r="AF1766" t="str">
            <v>No Students</v>
          </cell>
          <cell r="AG1766">
            <v>0.2424</v>
          </cell>
        </row>
        <row r="1767">
          <cell r="C1767">
            <v>1796</v>
          </cell>
          <cell r="D1767" t="str">
            <v>Salmon Bay K-8 School</v>
          </cell>
          <cell r="E1767">
            <v>51</v>
          </cell>
          <cell r="F1767">
            <v>0</v>
          </cell>
          <cell r="G1767">
            <v>51</v>
          </cell>
          <cell r="H1767">
            <v>52</v>
          </cell>
          <cell r="I1767">
            <v>48</v>
          </cell>
          <cell r="J1767">
            <v>50</v>
          </cell>
          <cell r="K1767">
            <v>54</v>
          </cell>
          <cell r="L1767">
            <v>120</v>
          </cell>
          <cell r="M1767">
            <v>114</v>
          </cell>
          <cell r="N1767">
            <v>117</v>
          </cell>
          <cell r="O1767">
            <v>0</v>
          </cell>
          <cell r="P1767">
            <v>0</v>
          </cell>
          <cell r="Q1767">
            <v>0</v>
          </cell>
          <cell r="R1767">
            <v>0</v>
          </cell>
          <cell r="S1767" t="str">
            <v>N&lt;10</v>
          </cell>
          <cell r="T1767" t="str">
            <v>No Students</v>
          </cell>
          <cell r="U1767" t="str">
            <v>N&lt;10</v>
          </cell>
          <cell r="V1767" t="str">
            <v>N&lt;10</v>
          </cell>
          <cell r="W1767" t="str">
            <v>N&lt;10</v>
          </cell>
          <cell r="X1767" t="str">
            <v>N&lt;10</v>
          </cell>
          <cell r="Y1767" t="str">
            <v>N&lt;10</v>
          </cell>
          <cell r="Z1767">
            <v>11</v>
          </cell>
          <cell r="AA1767">
            <v>11</v>
          </cell>
          <cell r="AB1767">
            <v>15</v>
          </cell>
          <cell r="AC1767" t="str">
            <v>No Students</v>
          </cell>
          <cell r="AD1767" t="str">
            <v>No Students</v>
          </cell>
          <cell r="AE1767" t="str">
            <v>No Students</v>
          </cell>
          <cell r="AF1767" t="str">
            <v>No Students</v>
          </cell>
          <cell r="AG1767">
            <v>0.10050000000000001</v>
          </cell>
        </row>
        <row r="1768">
          <cell r="C1768">
            <v>5205</v>
          </cell>
          <cell r="D1768" t="str">
            <v>Sand Point Elementary</v>
          </cell>
          <cell r="E1768">
            <v>34</v>
          </cell>
          <cell r="F1768">
            <v>0</v>
          </cell>
          <cell r="G1768">
            <v>37</v>
          </cell>
          <cell r="H1768">
            <v>28</v>
          </cell>
          <cell r="I1768">
            <v>14</v>
          </cell>
          <cell r="J1768">
            <v>23</v>
          </cell>
          <cell r="K1768">
            <v>24</v>
          </cell>
          <cell r="L1768">
            <v>0</v>
          </cell>
          <cell r="M1768">
            <v>0</v>
          </cell>
          <cell r="N1768">
            <v>0</v>
          </cell>
          <cell r="O1768">
            <v>0</v>
          </cell>
          <cell r="P1768">
            <v>0</v>
          </cell>
          <cell r="Q1768">
            <v>0</v>
          </cell>
          <cell r="R1768">
            <v>0</v>
          </cell>
          <cell r="S1768" t="str">
            <v>N&lt;10</v>
          </cell>
          <cell r="T1768" t="str">
            <v>No Students</v>
          </cell>
          <cell r="U1768">
            <v>15</v>
          </cell>
          <cell r="V1768">
            <v>11</v>
          </cell>
          <cell r="W1768" t="str">
            <v>N&lt;10</v>
          </cell>
          <cell r="X1768">
            <v>12</v>
          </cell>
          <cell r="Y1768">
            <v>12</v>
          </cell>
          <cell r="Z1768" t="str">
            <v>No Students</v>
          </cell>
          <cell r="AA1768" t="str">
            <v>No Students</v>
          </cell>
          <cell r="AB1768" t="str">
            <v>No Students</v>
          </cell>
          <cell r="AC1768" t="str">
            <v>No Students</v>
          </cell>
          <cell r="AD1768" t="str">
            <v>No Students</v>
          </cell>
          <cell r="AE1768" t="str">
            <v>No Students</v>
          </cell>
          <cell r="AF1768" t="str">
            <v>No Students</v>
          </cell>
          <cell r="AG1768">
            <v>0.38129999999999997</v>
          </cell>
        </row>
        <row r="1769">
          <cell r="C1769">
            <v>3665</v>
          </cell>
          <cell r="D1769" t="str">
            <v>Sanislo Elementary School</v>
          </cell>
          <cell r="E1769">
            <v>33</v>
          </cell>
          <cell r="F1769">
            <v>0</v>
          </cell>
          <cell r="G1769">
            <v>28</v>
          </cell>
          <cell r="H1769">
            <v>23</v>
          </cell>
          <cell r="I1769">
            <v>35</v>
          </cell>
          <cell r="J1769">
            <v>31</v>
          </cell>
          <cell r="K1769">
            <v>24</v>
          </cell>
          <cell r="L1769">
            <v>0</v>
          </cell>
          <cell r="M1769">
            <v>0</v>
          </cell>
          <cell r="N1769">
            <v>0</v>
          </cell>
          <cell r="O1769">
            <v>0</v>
          </cell>
          <cell r="P1769">
            <v>0</v>
          </cell>
          <cell r="Q1769">
            <v>0</v>
          </cell>
          <cell r="R1769">
            <v>0</v>
          </cell>
          <cell r="S1769" t="str">
            <v>N&lt;10</v>
          </cell>
          <cell r="T1769" t="str">
            <v>No Students</v>
          </cell>
          <cell r="U1769">
            <v>16</v>
          </cell>
          <cell r="V1769">
            <v>13</v>
          </cell>
          <cell r="W1769">
            <v>20</v>
          </cell>
          <cell r="X1769">
            <v>22</v>
          </cell>
          <cell r="Y1769">
            <v>16</v>
          </cell>
          <cell r="Z1769" t="str">
            <v>No Students</v>
          </cell>
          <cell r="AA1769" t="str">
            <v>No Students</v>
          </cell>
          <cell r="AB1769" t="str">
            <v>No Students</v>
          </cell>
          <cell r="AC1769" t="str">
            <v>No Students</v>
          </cell>
          <cell r="AD1769" t="str">
            <v>No Students</v>
          </cell>
          <cell r="AE1769" t="str">
            <v>No Students</v>
          </cell>
          <cell r="AF1769" t="str">
            <v>No Students</v>
          </cell>
          <cell r="AG1769">
            <v>0.55169999999999997</v>
          </cell>
        </row>
        <row r="1770">
          <cell r="C1770">
            <v>1596</v>
          </cell>
          <cell r="D1770" t="str">
            <v>Seattle World School</v>
          </cell>
          <cell r="E1770">
            <v>0</v>
          </cell>
          <cell r="F1770">
            <v>0</v>
          </cell>
          <cell r="G1770">
            <v>0</v>
          </cell>
          <cell r="H1770">
            <v>0</v>
          </cell>
          <cell r="I1770">
            <v>0</v>
          </cell>
          <cell r="J1770">
            <v>0</v>
          </cell>
          <cell r="K1770">
            <v>0</v>
          </cell>
          <cell r="L1770">
            <v>0</v>
          </cell>
          <cell r="M1770">
            <v>0</v>
          </cell>
          <cell r="N1770">
            <v>0</v>
          </cell>
          <cell r="O1770">
            <v>8</v>
          </cell>
          <cell r="P1770">
            <v>56</v>
          </cell>
          <cell r="Q1770">
            <v>42</v>
          </cell>
          <cell r="R1770">
            <v>73</v>
          </cell>
          <cell r="S1770" t="str">
            <v>No Students</v>
          </cell>
          <cell r="T1770" t="str">
            <v>No Students</v>
          </cell>
          <cell r="U1770" t="str">
            <v>No Students</v>
          </cell>
          <cell r="V1770" t="str">
            <v>No Students</v>
          </cell>
          <cell r="W1770" t="str">
            <v>No Students</v>
          </cell>
          <cell r="X1770" t="str">
            <v>No Students</v>
          </cell>
          <cell r="Y1770" t="str">
            <v>No Students</v>
          </cell>
          <cell r="Z1770" t="str">
            <v>No Students</v>
          </cell>
          <cell r="AA1770" t="str">
            <v>No Students</v>
          </cell>
          <cell r="AB1770" t="str">
            <v>No Students</v>
          </cell>
          <cell r="AC1770" t="str">
            <v>N&lt;10</v>
          </cell>
          <cell r="AD1770">
            <v>35</v>
          </cell>
          <cell r="AE1770">
            <v>33</v>
          </cell>
          <cell r="AF1770">
            <v>47</v>
          </cell>
          <cell r="AG1770">
            <v>0.64800000000000002</v>
          </cell>
        </row>
        <row r="1771">
          <cell r="C1771">
            <v>3778</v>
          </cell>
          <cell r="D1771" t="str">
            <v>South Lake High School</v>
          </cell>
          <cell r="E1771">
            <v>0</v>
          </cell>
          <cell r="F1771">
            <v>0</v>
          </cell>
          <cell r="G1771">
            <v>0</v>
          </cell>
          <cell r="H1771">
            <v>0</v>
          </cell>
          <cell r="I1771">
            <v>0</v>
          </cell>
          <cell r="J1771">
            <v>0</v>
          </cell>
          <cell r="K1771">
            <v>0</v>
          </cell>
          <cell r="L1771">
            <v>0</v>
          </cell>
          <cell r="M1771">
            <v>0</v>
          </cell>
          <cell r="N1771">
            <v>0</v>
          </cell>
          <cell r="O1771">
            <v>5</v>
          </cell>
          <cell r="P1771">
            <v>3</v>
          </cell>
          <cell r="Q1771">
            <v>3</v>
          </cell>
          <cell r="R1771">
            <v>20</v>
          </cell>
          <cell r="S1771" t="str">
            <v>No Students</v>
          </cell>
          <cell r="T1771" t="str">
            <v>No Students</v>
          </cell>
          <cell r="U1771" t="str">
            <v>No Students</v>
          </cell>
          <cell r="V1771" t="str">
            <v>No Students</v>
          </cell>
          <cell r="W1771" t="str">
            <v>No Students</v>
          </cell>
          <cell r="X1771" t="str">
            <v>No Students</v>
          </cell>
          <cell r="Y1771" t="str">
            <v>No Students</v>
          </cell>
          <cell r="Z1771" t="str">
            <v>No Students</v>
          </cell>
          <cell r="AA1771" t="str">
            <v>No Students</v>
          </cell>
          <cell r="AB1771" t="str">
            <v>No Students</v>
          </cell>
          <cell r="AC1771" t="str">
            <v>N&lt;10</v>
          </cell>
          <cell r="AD1771" t="str">
            <v>No Students</v>
          </cell>
          <cell r="AE1771" t="str">
            <v>N&lt;10</v>
          </cell>
          <cell r="AF1771" t="str">
            <v>N&lt;10</v>
          </cell>
          <cell r="AG1771">
            <v>0.3871</v>
          </cell>
        </row>
        <row r="1772">
          <cell r="C1772">
            <v>4218</v>
          </cell>
          <cell r="D1772" t="str">
            <v>South Shore PK-8 School</v>
          </cell>
          <cell r="E1772">
            <v>56</v>
          </cell>
          <cell r="F1772">
            <v>0</v>
          </cell>
          <cell r="G1772">
            <v>56</v>
          </cell>
          <cell r="H1772">
            <v>56</v>
          </cell>
          <cell r="I1772">
            <v>58</v>
          </cell>
          <cell r="J1772">
            <v>64</v>
          </cell>
          <cell r="K1772">
            <v>53</v>
          </cell>
          <cell r="L1772">
            <v>67</v>
          </cell>
          <cell r="M1772">
            <v>75</v>
          </cell>
          <cell r="N1772">
            <v>73</v>
          </cell>
          <cell r="O1772">
            <v>0</v>
          </cell>
          <cell r="P1772">
            <v>0</v>
          </cell>
          <cell r="Q1772">
            <v>0</v>
          </cell>
          <cell r="R1772">
            <v>0</v>
          </cell>
          <cell r="S1772">
            <v>22</v>
          </cell>
          <cell r="T1772" t="str">
            <v>No Students</v>
          </cell>
          <cell r="U1772">
            <v>34</v>
          </cell>
          <cell r="V1772">
            <v>36</v>
          </cell>
          <cell r="W1772">
            <v>37</v>
          </cell>
          <cell r="X1772">
            <v>43</v>
          </cell>
          <cell r="Y1772">
            <v>36</v>
          </cell>
          <cell r="Z1772">
            <v>49</v>
          </cell>
          <cell r="AA1772">
            <v>52</v>
          </cell>
          <cell r="AB1772">
            <v>47</v>
          </cell>
          <cell r="AC1772" t="str">
            <v>No Students</v>
          </cell>
          <cell r="AD1772" t="str">
            <v>No Students</v>
          </cell>
          <cell r="AE1772" t="str">
            <v>No Students</v>
          </cell>
          <cell r="AF1772" t="str">
            <v>No Students</v>
          </cell>
          <cell r="AG1772">
            <v>0.63800000000000001</v>
          </cell>
        </row>
        <row r="1773">
          <cell r="C1773">
            <v>2080</v>
          </cell>
          <cell r="D1773" t="str">
            <v>Stevens Elementary School</v>
          </cell>
          <cell r="E1773">
            <v>26</v>
          </cell>
          <cell r="F1773">
            <v>0</v>
          </cell>
          <cell r="G1773">
            <v>31</v>
          </cell>
          <cell r="H1773">
            <v>24</v>
          </cell>
          <cell r="I1773">
            <v>37</v>
          </cell>
          <cell r="J1773">
            <v>25</v>
          </cell>
          <cell r="K1773">
            <v>33</v>
          </cell>
          <cell r="L1773">
            <v>0</v>
          </cell>
          <cell r="M1773">
            <v>0</v>
          </cell>
          <cell r="N1773">
            <v>0</v>
          </cell>
          <cell r="O1773">
            <v>0</v>
          </cell>
          <cell r="P1773">
            <v>0</v>
          </cell>
          <cell r="Q1773">
            <v>0</v>
          </cell>
          <cell r="R1773">
            <v>0</v>
          </cell>
          <cell r="S1773" t="str">
            <v>N&lt;10</v>
          </cell>
          <cell r="T1773" t="str">
            <v>No Students</v>
          </cell>
          <cell r="U1773" t="str">
            <v>N&lt;10</v>
          </cell>
          <cell r="V1773" t="str">
            <v>N&lt;10</v>
          </cell>
          <cell r="W1773">
            <v>12</v>
          </cell>
          <cell r="X1773" t="str">
            <v>N&lt;10</v>
          </cell>
          <cell r="Y1773">
            <v>10</v>
          </cell>
          <cell r="Z1773" t="str">
            <v>No Students</v>
          </cell>
          <cell r="AA1773" t="str">
            <v>No Students</v>
          </cell>
          <cell r="AB1773" t="str">
            <v>No Students</v>
          </cell>
          <cell r="AC1773" t="str">
            <v>No Students</v>
          </cell>
          <cell r="AD1773" t="str">
            <v>No Students</v>
          </cell>
          <cell r="AE1773" t="str">
            <v>No Students</v>
          </cell>
          <cell r="AF1773" t="str">
            <v>No Students</v>
          </cell>
          <cell r="AG1773">
            <v>0.26140000000000002</v>
          </cell>
        </row>
        <row r="1774">
          <cell r="C1774">
            <v>1856</v>
          </cell>
          <cell r="D1774" t="str">
            <v>The Center School</v>
          </cell>
          <cell r="E1774">
            <v>0</v>
          </cell>
          <cell r="F1774">
            <v>0</v>
          </cell>
          <cell r="G1774">
            <v>0</v>
          </cell>
          <cell r="H1774">
            <v>0</v>
          </cell>
          <cell r="I1774">
            <v>0</v>
          </cell>
          <cell r="J1774">
            <v>0</v>
          </cell>
          <cell r="K1774">
            <v>0</v>
          </cell>
          <cell r="L1774">
            <v>0</v>
          </cell>
          <cell r="M1774">
            <v>0</v>
          </cell>
          <cell r="N1774">
            <v>0</v>
          </cell>
          <cell r="O1774">
            <v>62</v>
          </cell>
          <cell r="P1774">
            <v>50</v>
          </cell>
          <cell r="Q1774">
            <v>60</v>
          </cell>
          <cell r="R1774">
            <v>73</v>
          </cell>
          <cell r="S1774" t="str">
            <v>No Students</v>
          </cell>
          <cell r="T1774" t="str">
            <v>No Students</v>
          </cell>
          <cell r="U1774" t="str">
            <v>No Students</v>
          </cell>
          <cell r="V1774" t="str">
            <v>No Students</v>
          </cell>
          <cell r="W1774" t="str">
            <v>No Students</v>
          </cell>
          <cell r="X1774" t="str">
            <v>No Students</v>
          </cell>
          <cell r="Y1774" t="str">
            <v>No Students</v>
          </cell>
          <cell r="Z1774" t="str">
            <v>No Students</v>
          </cell>
          <cell r="AA1774" t="str">
            <v>No Students</v>
          </cell>
          <cell r="AB1774" t="str">
            <v>No Students</v>
          </cell>
          <cell r="AC1774" t="str">
            <v>N&lt;10</v>
          </cell>
          <cell r="AD1774">
            <v>15</v>
          </cell>
          <cell r="AE1774">
            <v>17</v>
          </cell>
          <cell r="AF1774">
            <v>10</v>
          </cell>
          <cell r="AG1774">
            <v>0.2</v>
          </cell>
        </row>
        <row r="1775">
          <cell r="C1775">
            <v>3974</v>
          </cell>
          <cell r="D1775" t="str">
            <v>Thornton Creek Elementary School</v>
          </cell>
          <cell r="E1775">
            <v>76</v>
          </cell>
          <cell r="F1775">
            <v>0</v>
          </cell>
          <cell r="G1775">
            <v>69</v>
          </cell>
          <cell r="H1775">
            <v>62</v>
          </cell>
          <cell r="I1775">
            <v>60</v>
          </cell>
          <cell r="J1775">
            <v>79</v>
          </cell>
          <cell r="K1775">
            <v>74</v>
          </cell>
          <cell r="L1775">
            <v>0</v>
          </cell>
          <cell r="M1775">
            <v>0</v>
          </cell>
          <cell r="N1775">
            <v>0</v>
          </cell>
          <cell r="O1775">
            <v>0</v>
          </cell>
          <cell r="P1775">
            <v>0</v>
          </cell>
          <cell r="Q1775">
            <v>0</v>
          </cell>
          <cell r="R1775">
            <v>0</v>
          </cell>
          <cell r="S1775" t="str">
            <v>N&lt;10</v>
          </cell>
          <cell r="T1775" t="str">
            <v>No Students</v>
          </cell>
          <cell r="U1775" t="str">
            <v>N&lt;10</v>
          </cell>
          <cell r="V1775" t="str">
            <v>N&lt;10</v>
          </cell>
          <cell r="W1775" t="str">
            <v>N&lt;10</v>
          </cell>
          <cell r="X1775" t="str">
            <v>N&lt;10</v>
          </cell>
          <cell r="Y1775" t="str">
            <v>N&lt;10</v>
          </cell>
          <cell r="Z1775" t="str">
            <v>No Students</v>
          </cell>
          <cell r="AA1775" t="str">
            <v>No Students</v>
          </cell>
          <cell r="AB1775" t="str">
            <v>No Students</v>
          </cell>
          <cell r="AC1775" t="str">
            <v>No Students</v>
          </cell>
          <cell r="AD1775" t="str">
            <v>No Students</v>
          </cell>
          <cell r="AE1775" t="str">
            <v>No Students</v>
          </cell>
          <cell r="AF1775" t="str">
            <v>No Students</v>
          </cell>
          <cell r="AG1775">
            <v>9.2899999999999996E-2</v>
          </cell>
        </row>
        <row r="1776">
          <cell r="C1776">
            <v>2141</v>
          </cell>
          <cell r="D1776" t="str">
            <v>Thurgood Marshall Elementary</v>
          </cell>
          <cell r="E1776">
            <v>67</v>
          </cell>
          <cell r="F1776">
            <v>0</v>
          </cell>
          <cell r="G1776">
            <v>60</v>
          </cell>
          <cell r="H1776">
            <v>61</v>
          </cell>
          <cell r="I1776">
            <v>86</v>
          </cell>
          <cell r="J1776">
            <v>104</v>
          </cell>
          <cell r="K1776">
            <v>86</v>
          </cell>
          <cell r="L1776">
            <v>0</v>
          </cell>
          <cell r="M1776">
            <v>0</v>
          </cell>
          <cell r="N1776">
            <v>0</v>
          </cell>
          <cell r="O1776">
            <v>0</v>
          </cell>
          <cell r="P1776">
            <v>0</v>
          </cell>
          <cell r="Q1776">
            <v>0</v>
          </cell>
          <cell r="R1776">
            <v>0</v>
          </cell>
          <cell r="S1776">
            <v>11</v>
          </cell>
          <cell r="T1776" t="str">
            <v>No Students</v>
          </cell>
          <cell r="U1776">
            <v>22</v>
          </cell>
          <cell r="V1776">
            <v>25</v>
          </cell>
          <cell r="W1776">
            <v>28</v>
          </cell>
          <cell r="X1776">
            <v>41</v>
          </cell>
          <cell r="Y1776">
            <v>33</v>
          </cell>
          <cell r="Z1776" t="str">
            <v>No Students</v>
          </cell>
          <cell r="AA1776" t="str">
            <v>No Students</v>
          </cell>
          <cell r="AB1776" t="str">
            <v>No Students</v>
          </cell>
          <cell r="AC1776" t="str">
            <v>No Students</v>
          </cell>
          <cell r="AD1776" t="str">
            <v>No Students</v>
          </cell>
          <cell r="AE1776" t="str">
            <v>No Students</v>
          </cell>
          <cell r="AF1776" t="str">
            <v>No Students</v>
          </cell>
          <cell r="AG1776">
            <v>0.3448</v>
          </cell>
        </row>
        <row r="1777">
          <cell r="C1777">
            <v>1579</v>
          </cell>
          <cell r="D1777" t="str">
            <v>Tops K-8 School</v>
          </cell>
          <cell r="E1777">
            <v>48</v>
          </cell>
          <cell r="F1777">
            <v>0</v>
          </cell>
          <cell r="G1777">
            <v>49</v>
          </cell>
          <cell r="H1777">
            <v>43</v>
          </cell>
          <cell r="I1777">
            <v>50</v>
          </cell>
          <cell r="J1777">
            <v>56</v>
          </cell>
          <cell r="K1777">
            <v>55</v>
          </cell>
          <cell r="L1777">
            <v>57</v>
          </cell>
          <cell r="M1777">
            <v>60</v>
          </cell>
          <cell r="N1777">
            <v>58</v>
          </cell>
          <cell r="O1777">
            <v>0</v>
          </cell>
          <cell r="P1777">
            <v>0</v>
          </cell>
          <cell r="Q1777">
            <v>0</v>
          </cell>
          <cell r="R1777">
            <v>0</v>
          </cell>
          <cell r="S1777" t="str">
            <v>N&lt;10</v>
          </cell>
          <cell r="T1777" t="str">
            <v>No Students</v>
          </cell>
          <cell r="U1777">
            <v>17</v>
          </cell>
          <cell r="V1777" t="str">
            <v>N&lt;10</v>
          </cell>
          <cell r="W1777">
            <v>15</v>
          </cell>
          <cell r="X1777">
            <v>20</v>
          </cell>
          <cell r="Y1777">
            <v>20</v>
          </cell>
          <cell r="Z1777">
            <v>12</v>
          </cell>
          <cell r="AA1777">
            <v>21</v>
          </cell>
          <cell r="AB1777">
            <v>19</v>
          </cell>
          <cell r="AC1777" t="str">
            <v>No Students</v>
          </cell>
          <cell r="AD1777" t="str">
            <v>No Students</v>
          </cell>
          <cell r="AE1777" t="str">
            <v>No Students</v>
          </cell>
          <cell r="AF1777" t="str">
            <v>No Students</v>
          </cell>
          <cell r="AG1777">
            <v>0.29830000000000001</v>
          </cell>
        </row>
        <row r="1778">
          <cell r="C1778">
            <v>2667</v>
          </cell>
          <cell r="D1778" t="str">
            <v>View Ridge Elementary School</v>
          </cell>
          <cell r="E1778">
            <v>49</v>
          </cell>
          <cell r="F1778">
            <v>0</v>
          </cell>
          <cell r="G1778">
            <v>48</v>
          </cell>
          <cell r="H1778">
            <v>49</v>
          </cell>
          <cell r="I1778">
            <v>40</v>
          </cell>
          <cell r="J1778">
            <v>52</v>
          </cell>
          <cell r="K1778">
            <v>65</v>
          </cell>
          <cell r="L1778">
            <v>0</v>
          </cell>
          <cell r="M1778">
            <v>0</v>
          </cell>
          <cell r="N1778">
            <v>0</v>
          </cell>
          <cell r="O1778">
            <v>0</v>
          </cell>
          <cell r="P1778">
            <v>0</v>
          </cell>
          <cell r="Q1778">
            <v>0</v>
          </cell>
          <cell r="R1778">
            <v>0</v>
          </cell>
          <cell r="S1778" t="str">
            <v>N&lt;10</v>
          </cell>
          <cell r="T1778" t="str">
            <v>No Students</v>
          </cell>
          <cell r="U1778" t="str">
            <v>N&lt;10</v>
          </cell>
          <cell r="V1778" t="str">
            <v>N&lt;10</v>
          </cell>
          <cell r="W1778" t="str">
            <v>N&lt;10</v>
          </cell>
          <cell r="X1778" t="str">
            <v>N&lt;10</v>
          </cell>
          <cell r="Y1778" t="str">
            <v>N&lt;10</v>
          </cell>
          <cell r="Z1778" t="str">
            <v>No Students</v>
          </cell>
          <cell r="AA1778" t="str">
            <v>No Students</v>
          </cell>
          <cell r="AB1778" t="str">
            <v>No Students</v>
          </cell>
          <cell r="AC1778" t="str">
            <v>No Students</v>
          </cell>
          <cell r="AD1778" t="str">
            <v>No Students</v>
          </cell>
          <cell r="AE1778" t="str">
            <v>No Students</v>
          </cell>
          <cell r="AF1778" t="str">
            <v>No Students</v>
          </cell>
          <cell r="AG1778">
            <v>8.5800000000000001E-2</v>
          </cell>
        </row>
        <row r="1779">
          <cell r="C1779">
            <v>2977</v>
          </cell>
          <cell r="D1779" t="str">
            <v>Viewlands Elementary School</v>
          </cell>
          <cell r="E1779">
            <v>39</v>
          </cell>
          <cell r="F1779">
            <v>0</v>
          </cell>
          <cell r="G1779">
            <v>44</v>
          </cell>
          <cell r="H1779">
            <v>56</v>
          </cell>
          <cell r="I1779">
            <v>36</v>
          </cell>
          <cell r="J1779">
            <v>44</v>
          </cell>
          <cell r="K1779">
            <v>54</v>
          </cell>
          <cell r="L1779">
            <v>0</v>
          </cell>
          <cell r="M1779">
            <v>0</v>
          </cell>
          <cell r="N1779">
            <v>0</v>
          </cell>
          <cell r="O1779">
            <v>0</v>
          </cell>
          <cell r="P1779">
            <v>0</v>
          </cell>
          <cell r="Q1779">
            <v>0</v>
          </cell>
          <cell r="R1779">
            <v>0</v>
          </cell>
          <cell r="S1779" t="str">
            <v>N&lt;10</v>
          </cell>
          <cell r="T1779" t="str">
            <v>No Students</v>
          </cell>
          <cell r="U1779">
            <v>14</v>
          </cell>
          <cell r="V1779">
            <v>17</v>
          </cell>
          <cell r="W1779">
            <v>19</v>
          </cell>
          <cell r="X1779">
            <v>12</v>
          </cell>
          <cell r="Y1779">
            <v>26</v>
          </cell>
          <cell r="Z1779" t="str">
            <v>No Students</v>
          </cell>
          <cell r="AA1779" t="str">
            <v>No Students</v>
          </cell>
          <cell r="AB1779" t="str">
            <v>No Students</v>
          </cell>
          <cell r="AC1779" t="str">
            <v>No Students</v>
          </cell>
          <cell r="AD1779" t="str">
            <v>No Students</v>
          </cell>
          <cell r="AE1779" t="str">
            <v>No Students</v>
          </cell>
          <cell r="AF1779" t="str">
            <v>No Students</v>
          </cell>
          <cell r="AG1779">
            <v>0.33329999999999999</v>
          </cell>
        </row>
        <row r="1780">
          <cell r="C1780">
            <v>4064</v>
          </cell>
          <cell r="D1780" t="str">
            <v>Washington Middle School</v>
          </cell>
          <cell r="E1780">
            <v>0</v>
          </cell>
          <cell r="F1780">
            <v>0</v>
          </cell>
          <cell r="G1780">
            <v>0</v>
          </cell>
          <cell r="H1780">
            <v>0</v>
          </cell>
          <cell r="I1780">
            <v>0</v>
          </cell>
          <cell r="J1780">
            <v>0</v>
          </cell>
          <cell r="K1780">
            <v>0</v>
          </cell>
          <cell r="L1780">
            <v>197</v>
          </cell>
          <cell r="M1780">
            <v>174</v>
          </cell>
          <cell r="N1780">
            <v>185</v>
          </cell>
          <cell r="O1780">
            <v>0</v>
          </cell>
          <cell r="P1780">
            <v>0</v>
          </cell>
          <cell r="Q1780">
            <v>0</v>
          </cell>
          <cell r="R1780">
            <v>0</v>
          </cell>
          <cell r="S1780" t="str">
            <v>No Students</v>
          </cell>
          <cell r="T1780" t="str">
            <v>No Students</v>
          </cell>
          <cell r="U1780" t="str">
            <v>No Students</v>
          </cell>
          <cell r="V1780" t="str">
            <v>No Students</v>
          </cell>
          <cell r="W1780" t="str">
            <v>No Students</v>
          </cell>
          <cell r="X1780" t="str">
            <v>No Students</v>
          </cell>
          <cell r="Y1780" t="str">
            <v>No Students</v>
          </cell>
          <cell r="Z1780">
            <v>121</v>
          </cell>
          <cell r="AA1780">
            <v>112</v>
          </cell>
          <cell r="AB1780">
            <v>101</v>
          </cell>
          <cell r="AC1780" t="str">
            <v>No Students</v>
          </cell>
          <cell r="AD1780" t="str">
            <v>No Students</v>
          </cell>
          <cell r="AE1780" t="str">
            <v>No Students</v>
          </cell>
          <cell r="AF1780" t="str">
            <v>No Students</v>
          </cell>
          <cell r="AG1780">
            <v>0.60070000000000001</v>
          </cell>
        </row>
        <row r="1781">
          <cell r="C1781">
            <v>3026</v>
          </cell>
          <cell r="D1781" t="str">
            <v>Wedgwood Elementary School</v>
          </cell>
          <cell r="E1781">
            <v>44</v>
          </cell>
          <cell r="F1781">
            <v>0</v>
          </cell>
          <cell r="G1781">
            <v>62</v>
          </cell>
          <cell r="H1781">
            <v>60</v>
          </cell>
          <cell r="I1781">
            <v>60</v>
          </cell>
          <cell r="J1781">
            <v>62</v>
          </cell>
          <cell r="K1781">
            <v>71</v>
          </cell>
          <cell r="L1781">
            <v>0</v>
          </cell>
          <cell r="M1781">
            <v>0</v>
          </cell>
          <cell r="N1781">
            <v>0</v>
          </cell>
          <cell r="O1781">
            <v>0</v>
          </cell>
          <cell r="P1781">
            <v>0</v>
          </cell>
          <cell r="Q1781">
            <v>0</v>
          </cell>
          <cell r="R1781">
            <v>0</v>
          </cell>
          <cell r="S1781" t="str">
            <v>N&lt;10</v>
          </cell>
          <cell r="T1781" t="str">
            <v>No Students</v>
          </cell>
          <cell r="U1781" t="str">
            <v>N&lt;10</v>
          </cell>
          <cell r="V1781" t="str">
            <v>N&lt;10</v>
          </cell>
          <cell r="W1781" t="str">
            <v>N&lt;10</v>
          </cell>
          <cell r="X1781" t="str">
            <v>N&lt;10</v>
          </cell>
          <cell r="Y1781" t="str">
            <v>N&lt;10</v>
          </cell>
          <cell r="Z1781" t="str">
            <v>No Students</v>
          </cell>
          <cell r="AA1781" t="str">
            <v>No Students</v>
          </cell>
          <cell r="AB1781" t="str">
            <v>No Students</v>
          </cell>
          <cell r="AC1781" t="str">
            <v>No Students</v>
          </cell>
          <cell r="AD1781" t="str">
            <v>No Students</v>
          </cell>
          <cell r="AE1781" t="str">
            <v>No Students</v>
          </cell>
          <cell r="AF1781" t="str">
            <v>No Students</v>
          </cell>
          <cell r="AG1781">
            <v>8.3599999999999994E-2</v>
          </cell>
        </row>
        <row r="1782">
          <cell r="C1782">
            <v>2645</v>
          </cell>
          <cell r="D1782" t="str">
            <v>West Seattle Elementary School</v>
          </cell>
          <cell r="E1782">
            <v>65</v>
          </cell>
          <cell r="F1782">
            <v>0</v>
          </cell>
          <cell r="G1782">
            <v>67</v>
          </cell>
          <cell r="H1782">
            <v>57</v>
          </cell>
          <cell r="I1782">
            <v>54</v>
          </cell>
          <cell r="J1782">
            <v>56</v>
          </cell>
          <cell r="K1782">
            <v>54</v>
          </cell>
          <cell r="L1782">
            <v>0</v>
          </cell>
          <cell r="M1782">
            <v>0</v>
          </cell>
          <cell r="N1782">
            <v>0</v>
          </cell>
          <cell r="O1782">
            <v>0</v>
          </cell>
          <cell r="P1782">
            <v>0</v>
          </cell>
          <cell r="Q1782">
            <v>0</v>
          </cell>
          <cell r="R1782">
            <v>0</v>
          </cell>
          <cell r="S1782">
            <v>28</v>
          </cell>
          <cell r="T1782" t="str">
            <v>No Students</v>
          </cell>
          <cell r="U1782">
            <v>45</v>
          </cell>
          <cell r="V1782">
            <v>47</v>
          </cell>
          <cell r="W1782">
            <v>44</v>
          </cell>
          <cell r="X1782">
            <v>43</v>
          </cell>
          <cell r="Y1782">
            <v>49</v>
          </cell>
          <cell r="Z1782" t="str">
            <v>No Students</v>
          </cell>
          <cell r="AA1782" t="str">
            <v>No Students</v>
          </cell>
          <cell r="AB1782" t="str">
            <v>No Students</v>
          </cell>
          <cell r="AC1782" t="str">
            <v>No Students</v>
          </cell>
          <cell r="AD1782" t="str">
            <v>No Students</v>
          </cell>
          <cell r="AE1782" t="str">
            <v>No Students</v>
          </cell>
          <cell r="AF1782" t="str">
            <v>No Students</v>
          </cell>
          <cell r="AG1782">
            <v>0.72519999999999996</v>
          </cell>
        </row>
        <row r="1783">
          <cell r="C1783">
            <v>2234</v>
          </cell>
          <cell r="D1783" t="str">
            <v>West Seattle High School</v>
          </cell>
          <cell r="E1783">
            <v>0</v>
          </cell>
          <cell r="F1783">
            <v>0</v>
          </cell>
          <cell r="G1783">
            <v>0</v>
          </cell>
          <cell r="H1783">
            <v>0</v>
          </cell>
          <cell r="I1783">
            <v>0</v>
          </cell>
          <cell r="J1783">
            <v>0</v>
          </cell>
          <cell r="K1783">
            <v>0</v>
          </cell>
          <cell r="L1783">
            <v>0</v>
          </cell>
          <cell r="M1783">
            <v>0</v>
          </cell>
          <cell r="N1783">
            <v>0</v>
          </cell>
          <cell r="O1783">
            <v>355</v>
          </cell>
          <cell r="P1783">
            <v>372</v>
          </cell>
          <cell r="Q1783">
            <v>295</v>
          </cell>
          <cell r="R1783">
            <v>313</v>
          </cell>
          <cell r="S1783" t="str">
            <v>No Students</v>
          </cell>
          <cell r="T1783" t="str">
            <v>No Students</v>
          </cell>
          <cell r="U1783" t="str">
            <v>No Students</v>
          </cell>
          <cell r="V1783" t="str">
            <v>No Students</v>
          </cell>
          <cell r="W1783" t="str">
            <v>No Students</v>
          </cell>
          <cell r="X1783" t="str">
            <v>No Students</v>
          </cell>
          <cell r="Y1783" t="str">
            <v>No Students</v>
          </cell>
          <cell r="Z1783" t="str">
            <v>No Students</v>
          </cell>
          <cell r="AA1783" t="str">
            <v>No Students</v>
          </cell>
          <cell r="AB1783" t="str">
            <v>No Students</v>
          </cell>
          <cell r="AC1783">
            <v>56</v>
          </cell>
          <cell r="AD1783">
            <v>61</v>
          </cell>
          <cell r="AE1783">
            <v>44</v>
          </cell>
          <cell r="AF1783">
            <v>55</v>
          </cell>
          <cell r="AG1783">
            <v>0.1618</v>
          </cell>
        </row>
        <row r="1784">
          <cell r="C1784">
            <v>2142</v>
          </cell>
          <cell r="D1784" t="str">
            <v>West Woodland Elementary School</v>
          </cell>
          <cell r="E1784">
            <v>57</v>
          </cell>
          <cell r="F1784">
            <v>0</v>
          </cell>
          <cell r="G1784">
            <v>73</v>
          </cell>
          <cell r="H1784">
            <v>65</v>
          </cell>
          <cell r="I1784">
            <v>63</v>
          </cell>
          <cell r="J1784">
            <v>67</v>
          </cell>
          <cell r="K1784">
            <v>71</v>
          </cell>
          <cell r="L1784">
            <v>0</v>
          </cell>
          <cell r="M1784">
            <v>0</v>
          </cell>
          <cell r="N1784">
            <v>0</v>
          </cell>
          <cell r="O1784">
            <v>0</v>
          </cell>
          <cell r="P1784">
            <v>0</v>
          </cell>
          <cell r="Q1784">
            <v>0</v>
          </cell>
          <cell r="R1784">
            <v>0</v>
          </cell>
          <cell r="S1784" t="str">
            <v>N&lt;10</v>
          </cell>
          <cell r="T1784" t="str">
            <v>No Students</v>
          </cell>
          <cell r="U1784" t="str">
            <v>N&lt;10</v>
          </cell>
          <cell r="V1784" t="str">
            <v>N&lt;10</v>
          </cell>
          <cell r="W1784" t="str">
            <v>N&lt;10</v>
          </cell>
          <cell r="X1784" t="str">
            <v>N&lt;10</v>
          </cell>
          <cell r="Y1784" t="str">
            <v>N&lt;10</v>
          </cell>
          <cell r="Z1784" t="str">
            <v>No Students</v>
          </cell>
          <cell r="AA1784" t="str">
            <v>No Students</v>
          </cell>
          <cell r="AB1784" t="str">
            <v>No Students</v>
          </cell>
          <cell r="AC1784" t="str">
            <v>No Students</v>
          </cell>
          <cell r="AD1784" t="str">
            <v>No Students</v>
          </cell>
          <cell r="AE1784" t="str">
            <v>No Students</v>
          </cell>
          <cell r="AF1784" t="str">
            <v>No Students</v>
          </cell>
          <cell r="AG1784">
            <v>6.5699999999999995E-2</v>
          </cell>
        </row>
        <row r="1785">
          <cell r="C1785">
            <v>3277</v>
          </cell>
          <cell r="D1785" t="str">
            <v>Whitman Middle School</v>
          </cell>
          <cell r="E1785">
            <v>0</v>
          </cell>
          <cell r="F1785">
            <v>0</v>
          </cell>
          <cell r="G1785">
            <v>0</v>
          </cell>
          <cell r="H1785">
            <v>0</v>
          </cell>
          <cell r="I1785">
            <v>0</v>
          </cell>
          <cell r="J1785">
            <v>0</v>
          </cell>
          <cell r="K1785">
            <v>0</v>
          </cell>
          <cell r="L1785">
            <v>209</v>
          </cell>
          <cell r="M1785">
            <v>234</v>
          </cell>
          <cell r="N1785">
            <v>237</v>
          </cell>
          <cell r="O1785">
            <v>0</v>
          </cell>
          <cell r="P1785">
            <v>0</v>
          </cell>
          <cell r="Q1785">
            <v>0</v>
          </cell>
          <cell r="R1785">
            <v>0</v>
          </cell>
          <cell r="S1785" t="str">
            <v>No Students</v>
          </cell>
          <cell r="T1785" t="str">
            <v>No Students</v>
          </cell>
          <cell r="U1785" t="str">
            <v>No Students</v>
          </cell>
          <cell r="V1785" t="str">
            <v>No Students</v>
          </cell>
          <cell r="W1785" t="str">
            <v>No Students</v>
          </cell>
          <cell r="X1785" t="str">
            <v>No Students</v>
          </cell>
          <cell r="Y1785" t="str">
            <v>No Students</v>
          </cell>
          <cell r="Z1785">
            <v>28</v>
          </cell>
          <cell r="AA1785">
            <v>29</v>
          </cell>
          <cell r="AB1785">
            <v>33</v>
          </cell>
          <cell r="AC1785" t="str">
            <v>No Students</v>
          </cell>
          <cell r="AD1785" t="str">
            <v>No Students</v>
          </cell>
          <cell r="AE1785" t="str">
            <v>No Students</v>
          </cell>
          <cell r="AF1785" t="str">
            <v>No Students</v>
          </cell>
          <cell r="AG1785">
            <v>0.13239999999999999</v>
          </cell>
        </row>
        <row r="1786">
          <cell r="C1786">
            <v>2092</v>
          </cell>
          <cell r="D1786" t="str">
            <v>Whittier Elementary School</v>
          </cell>
          <cell r="E1786">
            <v>53</v>
          </cell>
          <cell r="F1786">
            <v>0</v>
          </cell>
          <cell r="G1786">
            <v>70</v>
          </cell>
          <cell r="H1786">
            <v>64</v>
          </cell>
          <cell r="I1786">
            <v>62</v>
          </cell>
          <cell r="J1786">
            <v>49</v>
          </cell>
          <cell r="K1786">
            <v>65</v>
          </cell>
          <cell r="L1786">
            <v>0</v>
          </cell>
          <cell r="M1786">
            <v>0</v>
          </cell>
          <cell r="N1786">
            <v>0</v>
          </cell>
          <cell r="O1786">
            <v>0</v>
          </cell>
          <cell r="P1786">
            <v>0</v>
          </cell>
          <cell r="Q1786">
            <v>0</v>
          </cell>
          <cell r="R1786">
            <v>0</v>
          </cell>
          <cell r="S1786" t="str">
            <v>N&lt;10</v>
          </cell>
          <cell r="T1786" t="str">
            <v>No Students</v>
          </cell>
          <cell r="U1786" t="str">
            <v>N&lt;10</v>
          </cell>
          <cell r="V1786" t="str">
            <v>N&lt;10</v>
          </cell>
          <cell r="W1786" t="str">
            <v>N&lt;10</v>
          </cell>
          <cell r="X1786" t="str">
            <v>N&lt;10</v>
          </cell>
          <cell r="Y1786" t="str">
            <v>N&lt;10</v>
          </cell>
          <cell r="Z1786" t="str">
            <v>No Students</v>
          </cell>
          <cell r="AA1786" t="str">
            <v>No Students</v>
          </cell>
          <cell r="AB1786" t="str">
            <v>No Students</v>
          </cell>
          <cell r="AC1786" t="str">
            <v>No Students</v>
          </cell>
          <cell r="AD1786" t="str">
            <v>No Students</v>
          </cell>
          <cell r="AE1786" t="str">
            <v>No Students</v>
          </cell>
          <cell r="AF1786" t="str">
            <v>No Students</v>
          </cell>
          <cell r="AG1786">
            <v>7.1599999999999997E-2</v>
          </cell>
        </row>
        <row r="1787">
          <cell r="C1787">
            <v>3581</v>
          </cell>
          <cell r="D1787" t="str">
            <v>Wing Luke Elementary School</v>
          </cell>
          <cell r="E1787">
            <v>49</v>
          </cell>
          <cell r="F1787">
            <v>0</v>
          </cell>
          <cell r="G1787">
            <v>46</v>
          </cell>
          <cell r="H1787">
            <v>41</v>
          </cell>
          <cell r="I1787">
            <v>34</v>
          </cell>
          <cell r="J1787">
            <v>58</v>
          </cell>
          <cell r="K1787">
            <v>53</v>
          </cell>
          <cell r="L1787">
            <v>0</v>
          </cell>
          <cell r="M1787">
            <v>0</v>
          </cell>
          <cell r="N1787">
            <v>0</v>
          </cell>
          <cell r="O1787">
            <v>0</v>
          </cell>
          <cell r="P1787">
            <v>0</v>
          </cell>
          <cell r="Q1787">
            <v>0</v>
          </cell>
          <cell r="R1787">
            <v>0</v>
          </cell>
          <cell r="S1787">
            <v>15</v>
          </cell>
          <cell r="T1787" t="str">
            <v>No Students</v>
          </cell>
          <cell r="U1787">
            <v>29</v>
          </cell>
          <cell r="V1787">
            <v>27</v>
          </cell>
          <cell r="W1787">
            <v>25</v>
          </cell>
          <cell r="X1787">
            <v>39</v>
          </cell>
          <cell r="Y1787">
            <v>39</v>
          </cell>
          <cell r="Z1787" t="str">
            <v>No Students</v>
          </cell>
          <cell r="AA1787" t="str">
            <v>No Students</v>
          </cell>
          <cell r="AB1787" t="str">
            <v>No Students</v>
          </cell>
          <cell r="AC1787" t="str">
            <v>No Students</v>
          </cell>
          <cell r="AD1787" t="str">
            <v>No Students</v>
          </cell>
          <cell r="AE1787" t="str">
            <v>No Students</v>
          </cell>
          <cell r="AF1787" t="str">
            <v>No Students</v>
          </cell>
          <cell r="AG1787">
            <v>0.61919999999999997</v>
          </cell>
        </row>
        <row r="1788">
          <cell r="C1788">
            <v>2521</v>
          </cell>
          <cell r="D1788" t="str">
            <v>Big Lake Elementary School</v>
          </cell>
          <cell r="E1788">
            <v>41</v>
          </cell>
          <cell r="F1788">
            <v>0</v>
          </cell>
          <cell r="G1788">
            <v>39</v>
          </cell>
          <cell r="H1788">
            <v>43</v>
          </cell>
          <cell r="I1788">
            <v>36</v>
          </cell>
          <cell r="J1788">
            <v>42</v>
          </cell>
          <cell r="K1788">
            <v>38</v>
          </cell>
          <cell r="L1788">
            <v>32</v>
          </cell>
          <cell r="M1788">
            <v>0</v>
          </cell>
          <cell r="N1788">
            <v>0</v>
          </cell>
          <cell r="O1788">
            <v>0</v>
          </cell>
          <cell r="P1788">
            <v>0</v>
          </cell>
          <cell r="Q1788">
            <v>0</v>
          </cell>
          <cell r="R1788">
            <v>0</v>
          </cell>
          <cell r="S1788" t="str">
            <v>N&lt;10</v>
          </cell>
          <cell r="T1788" t="str">
            <v>No Students</v>
          </cell>
          <cell r="U1788">
            <v>12</v>
          </cell>
          <cell r="V1788">
            <v>10</v>
          </cell>
          <cell r="W1788" t="str">
            <v>N&lt;10</v>
          </cell>
          <cell r="X1788">
            <v>12</v>
          </cell>
          <cell r="Y1788">
            <v>14</v>
          </cell>
          <cell r="Z1788" t="str">
            <v>N&lt;10</v>
          </cell>
          <cell r="AA1788" t="str">
            <v>No Students</v>
          </cell>
          <cell r="AB1788" t="str">
            <v>No Students</v>
          </cell>
          <cell r="AC1788" t="str">
            <v>No Students</v>
          </cell>
          <cell r="AD1788" t="str">
            <v>No Students</v>
          </cell>
          <cell r="AE1788" t="str">
            <v>No Students</v>
          </cell>
          <cell r="AF1788" t="str">
            <v>No Students</v>
          </cell>
          <cell r="AG1788">
            <v>0.25090000000000001</v>
          </cell>
        </row>
        <row r="1789">
          <cell r="C1789">
            <v>3181</v>
          </cell>
          <cell r="D1789" t="str">
            <v>Cascade Middle School</v>
          </cell>
          <cell r="E1789">
            <v>0</v>
          </cell>
          <cell r="F1789">
            <v>0</v>
          </cell>
          <cell r="G1789">
            <v>0</v>
          </cell>
          <cell r="H1789">
            <v>0</v>
          </cell>
          <cell r="I1789">
            <v>0</v>
          </cell>
          <cell r="J1789">
            <v>0</v>
          </cell>
          <cell r="K1789">
            <v>0</v>
          </cell>
          <cell r="L1789">
            <v>0</v>
          </cell>
          <cell r="M1789">
            <v>345</v>
          </cell>
          <cell r="N1789">
            <v>353</v>
          </cell>
          <cell r="O1789">
            <v>0</v>
          </cell>
          <cell r="P1789">
            <v>0</v>
          </cell>
          <cell r="Q1789">
            <v>0</v>
          </cell>
          <cell r="R1789">
            <v>0</v>
          </cell>
          <cell r="S1789" t="str">
            <v>No Students</v>
          </cell>
          <cell r="T1789" t="str">
            <v>No Students</v>
          </cell>
          <cell r="U1789" t="str">
            <v>No Students</v>
          </cell>
          <cell r="V1789" t="str">
            <v>No Students</v>
          </cell>
          <cell r="W1789" t="str">
            <v>No Students</v>
          </cell>
          <cell r="X1789" t="str">
            <v>No Students</v>
          </cell>
          <cell r="Y1789" t="str">
            <v>No Students</v>
          </cell>
          <cell r="Z1789" t="str">
            <v>No Students</v>
          </cell>
          <cell r="AA1789">
            <v>201</v>
          </cell>
          <cell r="AB1789">
            <v>191</v>
          </cell>
          <cell r="AC1789" t="str">
            <v>No Students</v>
          </cell>
          <cell r="AD1789" t="str">
            <v>No Students</v>
          </cell>
          <cell r="AE1789" t="str">
            <v>No Students</v>
          </cell>
          <cell r="AF1789" t="str">
            <v>No Students</v>
          </cell>
          <cell r="AG1789">
            <v>0.56159999999999999</v>
          </cell>
        </row>
        <row r="1790">
          <cell r="C1790">
            <v>2380</v>
          </cell>
          <cell r="D1790" t="str">
            <v>Central Elementary School</v>
          </cell>
          <cell r="E1790">
            <v>63</v>
          </cell>
          <cell r="F1790">
            <v>0</v>
          </cell>
          <cell r="G1790">
            <v>57</v>
          </cell>
          <cell r="H1790">
            <v>61</v>
          </cell>
          <cell r="I1790">
            <v>63</v>
          </cell>
          <cell r="J1790">
            <v>71</v>
          </cell>
          <cell r="K1790">
            <v>76</v>
          </cell>
          <cell r="L1790">
            <v>73</v>
          </cell>
          <cell r="M1790">
            <v>0</v>
          </cell>
          <cell r="N1790">
            <v>0</v>
          </cell>
          <cell r="O1790">
            <v>0</v>
          </cell>
          <cell r="P1790">
            <v>0</v>
          </cell>
          <cell r="Q1790">
            <v>0</v>
          </cell>
          <cell r="R1790">
            <v>0</v>
          </cell>
          <cell r="S1790">
            <v>21</v>
          </cell>
          <cell r="T1790" t="str">
            <v>No Students</v>
          </cell>
          <cell r="U1790">
            <v>34</v>
          </cell>
          <cell r="V1790">
            <v>35</v>
          </cell>
          <cell r="W1790">
            <v>43</v>
          </cell>
          <cell r="X1790">
            <v>41</v>
          </cell>
          <cell r="Y1790">
            <v>43</v>
          </cell>
          <cell r="Z1790">
            <v>46</v>
          </cell>
          <cell r="AA1790" t="str">
            <v>No Students</v>
          </cell>
          <cell r="AB1790" t="str">
            <v>No Students</v>
          </cell>
          <cell r="AC1790" t="str">
            <v>No Students</v>
          </cell>
          <cell r="AD1790" t="str">
            <v>No Students</v>
          </cell>
          <cell r="AE1790" t="str">
            <v>No Students</v>
          </cell>
          <cell r="AF1790" t="str">
            <v>No Students</v>
          </cell>
          <cell r="AG1790">
            <v>0.56679999999999997</v>
          </cell>
        </row>
        <row r="1791">
          <cell r="C1791">
            <v>3403</v>
          </cell>
          <cell r="D1791" t="str">
            <v>Clear Lake Elementary School</v>
          </cell>
          <cell r="E1791">
            <v>45</v>
          </cell>
          <cell r="F1791">
            <v>0</v>
          </cell>
          <cell r="G1791">
            <v>48</v>
          </cell>
          <cell r="H1791">
            <v>49</v>
          </cell>
          <cell r="I1791">
            <v>44</v>
          </cell>
          <cell r="J1791">
            <v>36</v>
          </cell>
          <cell r="K1791">
            <v>32</v>
          </cell>
          <cell r="L1791">
            <v>44</v>
          </cell>
          <cell r="M1791">
            <v>0</v>
          </cell>
          <cell r="N1791">
            <v>0</v>
          </cell>
          <cell r="O1791">
            <v>0</v>
          </cell>
          <cell r="P1791">
            <v>0</v>
          </cell>
          <cell r="Q1791">
            <v>0</v>
          </cell>
          <cell r="R1791">
            <v>0</v>
          </cell>
          <cell r="S1791">
            <v>10</v>
          </cell>
          <cell r="T1791" t="str">
            <v>No Students</v>
          </cell>
          <cell r="U1791">
            <v>20</v>
          </cell>
          <cell r="V1791">
            <v>17</v>
          </cell>
          <cell r="W1791">
            <v>19</v>
          </cell>
          <cell r="X1791">
            <v>14</v>
          </cell>
          <cell r="Y1791">
            <v>14</v>
          </cell>
          <cell r="Z1791">
            <v>19</v>
          </cell>
          <cell r="AA1791" t="str">
            <v>No Students</v>
          </cell>
          <cell r="AB1791" t="str">
            <v>No Students</v>
          </cell>
          <cell r="AC1791" t="str">
            <v>No Students</v>
          </cell>
          <cell r="AD1791" t="str">
            <v>No Students</v>
          </cell>
          <cell r="AE1791" t="str">
            <v>No Students</v>
          </cell>
          <cell r="AF1791" t="str">
            <v>No Students</v>
          </cell>
          <cell r="AG1791">
            <v>0.37919999999999998</v>
          </cell>
        </row>
        <row r="1792">
          <cell r="C1792">
            <v>3942</v>
          </cell>
          <cell r="D1792" t="str">
            <v>Evergreen Elementary School</v>
          </cell>
          <cell r="E1792">
            <v>60</v>
          </cell>
          <cell r="F1792">
            <v>0</v>
          </cell>
          <cell r="G1792">
            <v>91</v>
          </cell>
          <cell r="H1792">
            <v>81</v>
          </cell>
          <cell r="I1792">
            <v>92</v>
          </cell>
          <cell r="J1792">
            <v>67</v>
          </cell>
          <cell r="K1792">
            <v>82</v>
          </cell>
          <cell r="L1792">
            <v>80</v>
          </cell>
          <cell r="M1792">
            <v>0</v>
          </cell>
          <cell r="N1792">
            <v>0</v>
          </cell>
          <cell r="O1792">
            <v>0</v>
          </cell>
          <cell r="P1792">
            <v>0</v>
          </cell>
          <cell r="Q1792">
            <v>0</v>
          </cell>
          <cell r="R1792">
            <v>0</v>
          </cell>
          <cell r="S1792">
            <v>21</v>
          </cell>
          <cell r="T1792" t="str">
            <v>No Students</v>
          </cell>
          <cell r="U1792">
            <v>53</v>
          </cell>
          <cell r="V1792">
            <v>48</v>
          </cell>
          <cell r="W1792">
            <v>59</v>
          </cell>
          <cell r="X1792">
            <v>40</v>
          </cell>
          <cell r="Y1792">
            <v>53</v>
          </cell>
          <cell r="Z1792">
            <v>48</v>
          </cell>
          <cell r="AA1792" t="str">
            <v>No Students</v>
          </cell>
          <cell r="AB1792" t="str">
            <v>No Students</v>
          </cell>
          <cell r="AC1792" t="str">
            <v>No Students</v>
          </cell>
          <cell r="AD1792" t="str">
            <v>No Students</v>
          </cell>
          <cell r="AE1792" t="str">
            <v>No Students</v>
          </cell>
          <cell r="AF1792" t="str">
            <v>No Students</v>
          </cell>
          <cell r="AG1792">
            <v>0.58230000000000004</v>
          </cell>
        </row>
        <row r="1793">
          <cell r="C1793">
            <v>5058</v>
          </cell>
          <cell r="D1793" t="str">
            <v>Good Beginnings Center</v>
          </cell>
          <cell r="E1793">
            <v>8</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t="str">
            <v>N&lt;10</v>
          </cell>
          <cell r="T1793" t="str">
            <v>No Students</v>
          </cell>
          <cell r="U1793" t="str">
            <v>No Students</v>
          </cell>
          <cell r="V1793" t="str">
            <v>No Students</v>
          </cell>
          <cell r="W1793" t="str">
            <v>No Students</v>
          </cell>
          <cell r="X1793" t="str">
            <v>No Students</v>
          </cell>
          <cell r="Y1793" t="str">
            <v>No Students</v>
          </cell>
          <cell r="Z1793" t="str">
            <v>No Students</v>
          </cell>
          <cell r="AA1793" t="str">
            <v>No Students</v>
          </cell>
          <cell r="AB1793" t="str">
            <v>No Students</v>
          </cell>
          <cell r="AC1793" t="str">
            <v>No Students</v>
          </cell>
          <cell r="AD1793" t="str">
            <v>No Students</v>
          </cell>
          <cell r="AE1793" t="str">
            <v>No Students</v>
          </cell>
          <cell r="AF1793" t="str">
            <v>No Students</v>
          </cell>
          <cell r="AG1793">
            <v>0.75</v>
          </cell>
        </row>
        <row r="1794">
          <cell r="C1794">
            <v>2620</v>
          </cell>
          <cell r="D1794" t="str">
            <v>Lyman Elementary School</v>
          </cell>
          <cell r="E1794">
            <v>25</v>
          </cell>
          <cell r="F1794">
            <v>0</v>
          </cell>
          <cell r="G1794">
            <v>25</v>
          </cell>
          <cell r="H1794">
            <v>29</v>
          </cell>
          <cell r="I1794">
            <v>21</v>
          </cell>
          <cell r="J1794">
            <v>23</v>
          </cell>
          <cell r="K1794">
            <v>18</v>
          </cell>
          <cell r="L1794">
            <v>23</v>
          </cell>
          <cell r="M1794">
            <v>0</v>
          </cell>
          <cell r="N1794">
            <v>0</v>
          </cell>
          <cell r="O1794">
            <v>0</v>
          </cell>
          <cell r="P1794">
            <v>0</v>
          </cell>
          <cell r="Q1794">
            <v>0</v>
          </cell>
          <cell r="R1794">
            <v>0</v>
          </cell>
          <cell r="S1794" t="str">
            <v>N&lt;10</v>
          </cell>
          <cell r="T1794" t="str">
            <v>No Students</v>
          </cell>
          <cell r="U1794">
            <v>11</v>
          </cell>
          <cell r="V1794">
            <v>15</v>
          </cell>
          <cell r="W1794">
            <v>11</v>
          </cell>
          <cell r="X1794">
            <v>12</v>
          </cell>
          <cell r="Y1794" t="str">
            <v>N&lt;10</v>
          </cell>
          <cell r="Z1794">
            <v>10</v>
          </cell>
          <cell r="AA1794" t="str">
            <v>No Students</v>
          </cell>
          <cell r="AB1794" t="str">
            <v>No Students</v>
          </cell>
          <cell r="AC1794" t="str">
            <v>No Students</v>
          </cell>
          <cell r="AD1794" t="str">
            <v>No Students</v>
          </cell>
          <cell r="AE1794" t="str">
            <v>No Students</v>
          </cell>
          <cell r="AF1794" t="str">
            <v>No Students</v>
          </cell>
          <cell r="AG1794">
            <v>0.45729999999999998</v>
          </cell>
        </row>
        <row r="1795">
          <cell r="C1795">
            <v>2774</v>
          </cell>
          <cell r="D1795" t="str">
            <v>Mary Purcell Elementary School</v>
          </cell>
          <cell r="E1795">
            <v>60</v>
          </cell>
          <cell r="F1795">
            <v>0</v>
          </cell>
          <cell r="G1795">
            <v>57</v>
          </cell>
          <cell r="H1795">
            <v>51</v>
          </cell>
          <cell r="I1795">
            <v>60</v>
          </cell>
          <cell r="J1795">
            <v>61</v>
          </cell>
          <cell r="K1795">
            <v>55</v>
          </cell>
          <cell r="L1795">
            <v>66</v>
          </cell>
          <cell r="M1795">
            <v>0</v>
          </cell>
          <cell r="N1795">
            <v>0</v>
          </cell>
          <cell r="O1795">
            <v>0</v>
          </cell>
          <cell r="P1795">
            <v>0</v>
          </cell>
          <cell r="Q1795">
            <v>0</v>
          </cell>
          <cell r="R1795">
            <v>0</v>
          </cell>
          <cell r="S1795">
            <v>32</v>
          </cell>
          <cell r="T1795" t="str">
            <v>No Students</v>
          </cell>
          <cell r="U1795">
            <v>40</v>
          </cell>
          <cell r="V1795">
            <v>40</v>
          </cell>
          <cell r="W1795">
            <v>43</v>
          </cell>
          <cell r="X1795">
            <v>50</v>
          </cell>
          <cell r="Y1795">
            <v>39</v>
          </cell>
          <cell r="Z1795">
            <v>44</v>
          </cell>
          <cell r="AA1795" t="str">
            <v>No Students</v>
          </cell>
          <cell r="AB1795" t="str">
            <v>No Students</v>
          </cell>
          <cell r="AC1795" t="str">
            <v>No Students</v>
          </cell>
          <cell r="AD1795" t="str">
            <v>No Students</v>
          </cell>
          <cell r="AE1795" t="str">
            <v>No Students</v>
          </cell>
          <cell r="AF1795" t="str">
            <v>No Students</v>
          </cell>
          <cell r="AG1795">
            <v>0.70240000000000002</v>
          </cell>
        </row>
        <row r="1796">
          <cell r="C1796">
            <v>3402</v>
          </cell>
          <cell r="D1796" t="str">
            <v>Samish Elementary School</v>
          </cell>
          <cell r="E1796">
            <v>30</v>
          </cell>
          <cell r="F1796">
            <v>0</v>
          </cell>
          <cell r="G1796">
            <v>20</v>
          </cell>
          <cell r="H1796">
            <v>21</v>
          </cell>
          <cell r="I1796">
            <v>33</v>
          </cell>
          <cell r="J1796">
            <v>19</v>
          </cell>
          <cell r="K1796">
            <v>30</v>
          </cell>
          <cell r="L1796">
            <v>23</v>
          </cell>
          <cell r="M1796">
            <v>0</v>
          </cell>
          <cell r="N1796">
            <v>0</v>
          </cell>
          <cell r="O1796">
            <v>0</v>
          </cell>
          <cell r="P1796">
            <v>0</v>
          </cell>
          <cell r="Q1796">
            <v>0</v>
          </cell>
          <cell r="R1796">
            <v>0</v>
          </cell>
          <cell r="S1796">
            <v>12</v>
          </cell>
          <cell r="T1796" t="str">
            <v>No Students</v>
          </cell>
          <cell r="U1796">
            <v>12</v>
          </cell>
          <cell r="V1796" t="str">
            <v>N&lt;10</v>
          </cell>
          <cell r="W1796">
            <v>14</v>
          </cell>
          <cell r="X1796">
            <v>11</v>
          </cell>
          <cell r="Y1796">
            <v>14</v>
          </cell>
          <cell r="Z1796">
            <v>11</v>
          </cell>
          <cell r="AA1796" t="str">
            <v>No Students</v>
          </cell>
          <cell r="AB1796" t="str">
            <v>No Students</v>
          </cell>
          <cell r="AC1796" t="str">
            <v>No Students</v>
          </cell>
          <cell r="AD1796" t="str">
            <v>No Students</v>
          </cell>
          <cell r="AE1796" t="str">
            <v>No Students</v>
          </cell>
          <cell r="AF1796" t="str">
            <v>No Students</v>
          </cell>
          <cell r="AG1796">
            <v>0.46589999999999998</v>
          </cell>
        </row>
        <row r="1797">
          <cell r="C1797">
            <v>2150</v>
          </cell>
          <cell r="D1797" t="str">
            <v>Sedro Woolley Senior High School</v>
          </cell>
          <cell r="E1797">
            <v>0</v>
          </cell>
          <cell r="F1797">
            <v>0</v>
          </cell>
          <cell r="G1797">
            <v>0</v>
          </cell>
          <cell r="H1797">
            <v>0</v>
          </cell>
          <cell r="I1797">
            <v>0</v>
          </cell>
          <cell r="J1797">
            <v>0</v>
          </cell>
          <cell r="K1797">
            <v>0</v>
          </cell>
          <cell r="L1797">
            <v>0</v>
          </cell>
          <cell r="M1797">
            <v>0</v>
          </cell>
          <cell r="N1797">
            <v>0</v>
          </cell>
          <cell r="O1797">
            <v>348</v>
          </cell>
          <cell r="P1797">
            <v>337</v>
          </cell>
          <cell r="Q1797">
            <v>296</v>
          </cell>
          <cell r="R1797">
            <v>304</v>
          </cell>
          <cell r="S1797" t="str">
            <v>No Students</v>
          </cell>
          <cell r="T1797" t="str">
            <v>No Students</v>
          </cell>
          <cell r="U1797" t="str">
            <v>No Students</v>
          </cell>
          <cell r="V1797" t="str">
            <v>No Students</v>
          </cell>
          <cell r="W1797" t="str">
            <v>No Students</v>
          </cell>
          <cell r="X1797" t="str">
            <v>No Students</v>
          </cell>
          <cell r="Y1797" t="str">
            <v>No Students</v>
          </cell>
          <cell r="Z1797" t="str">
            <v>No Students</v>
          </cell>
          <cell r="AA1797" t="str">
            <v>No Students</v>
          </cell>
          <cell r="AB1797" t="str">
            <v>No Students</v>
          </cell>
          <cell r="AC1797">
            <v>158</v>
          </cell>
          <cell r="AD1797">
            <v>174</v>
          </cell>
          <cell r="AE1797">
            <v>137</v>
          </cell>
          <cell r="AF1797">
            <v>120</v>
          </cell>
          <cell r="AG1797">
            <v>0.45839999999999997</v>
          </cell>
        </row>
        <row r="1798">
          <cell r="C1798">
            <v>5692</v>
          </cell>
          <cell r="D1798" t="str">
            <v>Sedro-Woolley Virtual Learning Academy</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t="str">
            <v>No Students</v>
          </cell>
          <cell r="T1798" t="str">
            <v>No Students</v>
          </cell>
          <cell r="U1798" t="str">
            <v>No Students</v>
          </cell>
          <cell r="V1798" t="str">
            <v>No Students</v>
          </cell>
          <cell r="W1798" t="str">
            <v>No Students</v>
          </cell>
          <cell r="X1798" t="str">
            <v>No Students</v>
          </cell>
          <cell r="Y1798" t="str">
            <v>No Students</v>
          </cell>
          <cell r="Z1798" t="str">
            <v>No Students</v>
          </cell>
          <cell r="AA1798" t="str">
            <v>No Students</v>
          </cell>
          <cell r="AB1798" t="str">
            <v>No Students</v>
          </cell>
          <cell r="AC1798" t="str">
            <v>No Students</v>
          </cell>
          <cell r="AD1798" t="str">
            <v>No Students</v>
          </cell>
          <cell r="AE1798" t="str">
            <v>No Students</v>
          </cell>
          <cell r="AF1798" t="str">
            <v>No Students</v>
          </cell>
          <cell r="AG1798" t="str">
            <v>No % for 23-24</v>
          </cell>
        </row>
        <row r="1799">
          <cell r="C1799">
            <v>1537</v>
          </cell>
          <cell r="D1799" t="str">
            <v>State Street High School</v>
          </cell>
          <cell r="E1799">
            <v>0</v>
          </cell>
          <cell r="F1799">
            <v>0</v>
          </cell>
          <cell r="G1799">
            <v>0</v>
          </cell>
          <cell r="H1799">
            <v>0</v>
          </cell>
          <cell r="I1799">
            <v>0</v>
          </cell>
          <cell r="J1799">
            <v>0</v>
          </cell>
          <cell r="K1799">
            <v>0</v>
          </cell>
          <cell r="L1799">
            <v>0</v>
          </cell>
          <cell r="M1799">
            <v>0</v>
          </cell>
          <cell r="N1799">
            <v>0</v>
          </cell>
          <cell r="O1799">
            <v>11</v>
          </cell>
          <cell r="P1799">
            <v>28</v>
          </cell>
          <cell r="Q1799">
            <v>55</v>
          </cell>
          <cell r="R1799">
            <v>73</v>
          </cell>
          <cell r="S1799" t="str">
            <v>No Students</v>
          </cell>
          <cell r="T1799" t="str">
            <v>No Students</v>
          </cell>
          <cell r="U1799" t="str">
            <v>No Students</v>
          </cell>
          <cell r="V1799" t="str">
            <v>No Students</v>
          </cell>
          <cell r="W1799" t="str">
            <v>No Students</v>
          </cell>
          <cell r="X1799" t="str">
            <v>No Students</v>
          </cell>
          <cell r="Y1799" t="str">
            <v>No Students</v>
          </cell>
          <cell r="Z1799" t="str">
            <v>No Students</v>
          </cell>
          <cell r="AA1799" t="str">
            <v>No Students</v>
          </cell>
          <cell r="AB1799" t="str">
            <v>No Students</v>
          </cell>
          <cell r="AC1799" t="str">
            <v>N&lt;10</v>
          </cell>
          <cell r="AD1799">
            <v>22</v>
          </cell>
          <cell r="AE1799">
            <v>39</v>
          </cell>
          <cell r="AF1799">
            <v>53</v>
          </cell>
          <cell r="AG1799">
            <v>0.73050000000000004</v>
          </cell>
        </row>
        <row r="1800">
          <cell r="C1800">
            <v>5383</v>
          </cell>
          <cell r="D1800" t="str">
            <v>John Campbell Primary School</v>
          </cell>
          <cell r="E1800">
            <v>0</v>
          </cell>
          <cell r="F1800">
            <v>0</v>
          </cell>
          <cell r="G1800">
            <v>279</v>
          </cell>
          <cell r="H1800">
            <v>242</v>
          </cell>
          <cell r="I1800">
            <v>0</v>
          </cell>
          <cell r="J1800">
            <v>0</v>
          </cell>
          <cell r="K1800">
            <v>0</v>
          </cell>
          <cell r="L1800">
            <v>0</v>
          </cell>
          <cell r="M1800">
            <v>0</v>
          </cell>
          <cell r="N1800">
            <v>0</v>
          </cell>
          <cell r="O1800">
            <v>0</v>
          </cell>
          <cell r="P1800">
            <v>0</v>
          </cell>
          <cell r="Q1800">
            <v>0</v>
          </cell>
          <cell r="R1800">
            <v>0</v>
          </cell>
          <cell r="S1800" t="str">
            <v>No Students</v>
          </cell>
          <cell r="T1800" t="str">
            <v>No Students</v>
          </cell>
          <cell r="U1800">
            <v>190</v>
          </cell>
          <cell r="V1800">
            <v>168</v>
          </cell>
          <cell r="W1800" t="str">
            <v>No Students</v>
          </cell>
          <cell r="X1800" t="str">
            <v>No Students</v>
          </cell>
          <cell r="Y1800" t="str">
            <v>No Students</v>
          </cell>
          <cell r="Z1800" t="str">
            <v>No Students</v>
          </cell>
          <cell r="AA1800" t="str">
            <v>No Students</v>
          </cell>
          <cell r="AB1800" t="str">
            <v>No Students</v>
          </cell>
          <cell r="AC1800" t="str">
            <v>No Students</v>
          </cell>
          <cell r="AD1800" t="str">
            <v>No Students</v>
          </cell>
          <cell r="AE1800" t="str">
            <v>No Students</v>
          </cell>
          <cell r="AF1800" t="str">
            <v>No Students</v>
          </cell>
          <cell r="AG1800">
            <v>0.68710000000000004</v>
          </cell>
        </row>
        <row r="1801">
          <cell r="C1801">
            <v>5232</v>
          </cell>
          <cell r="D1801" t="str">
            <v>Robert Lince Early Learning Center</v>
          </cell>
          <cell r="E1801">
            <v>264</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156</v>
          </cell>
          <cell r="T1801" t="str">
            <v>No Students</v>
          </cell>
          <cell r="U1801" t="str">
            <v>No Students</v>
          </cell>
          <cell r="V1801" t="str">
            <v>No Students</v>
          </cell>
          <cell r="W1801" t="str">
            <v>No Students</v>
          </cell>
          <cell r="X1801" t="str">
            <v>No Students</v>
          </cell>
          <cell r="Y1801" t="str">
            <v>No Students</v>
          </cell>
          <cell r="Z1801" t="str">
            <v>No Students</v>
          </cell>
          <cell r="AA1801" t="str">
            <v>No Students</v>
          </cell>
          <cell r="AB1801" t="str">
            <v>No Students</v>
          </cell>
          <cell r="AC1801" t="str">
            <v>No Students</v>
          </cell>
          <cell r="AD1801" t="str">
            <v>No Students</v>
          </cell>
          <cell r="AE1801" t="str">
            <v>No Students</v>
          </cell>
          <cell r="AF1801" t="str">
            <v>No Students</v>
          </cell>
          <cell r="AG1801">
            <v>0.59089999999999998</v>
          </cell>
        </row>
        <row r="1802">
          <cell r="C1802">
            <v>5560</v>
          </cell>
          <cell r="D1802" t="str">
            <v>Selah Academy Auxiliary</v>
          </cell>
          <cell r="E1802">
            <v>0</v>
          </cell>
          <cell r="F1802">
            <v>0</v>
          </cell>
          <cell r="G1802">
            <v>0</v>
          </cell>
          <cell r="H1802">
            <v>0</v>
          </cell>
          <cell r="I1802">
            <v>0</v>
          </cell>
          <cell r="J1802">
            <v>0</v>
          </cell>
          <cell r="K1802">
            <v>0</v>
          </cell>
          <cell r="L1802">
            <v>0</v>
          </cell>
          <cell r="M1802">
            <v>0</v>
          </cell>
          <cell r="N1802">
            <v>0</v>
          </cell>
          <cell r="O1802">
            <v>2</v>
          </cell>
          <cell r="P1802">
            <v>3</v>
          </cell>
          <cell r="Q1802">
            <v>6</v>
          </cell>
          <cell r="R1802">
            <v>14</v>
          </cell>
          <cell r="S1802" t="str">
            <v>No Students</v>
          </cell>
          <cell r="T1802" t="str">
            <v>No Students</v>
          </cell>
          <cell r="U1802" t="str">
            <v>No Students</v>
          </cell>
          <cell r="V1802" t="str">
            <v>No Students</v>
          </cell>
          <cell r="W1802" t="str">
            <v>No Students</v>
          </cell>
          <cell r="X1802" t="str">
            <v>No Students</v>
          </cell>
          <cell r="Y1802" t="str">
            <v>No Students</v>
          </cell>
          <cell r="Z1802" t="str">
            <v>No Students</v>
          </cell>
          <cell r="AA1802" t="str">
            <v>No Students</v>
          </cell>
          <cell r="AB1802" t="str">
            <v>No Students</v>
          </cell>
          <cell r="AC1802" t="str">
            <v>N&lt;10</v>
          </cell>
          <cell r="AD1802" t="str">
            <v>N&lt;10</v>
          </cell>
          <cell r="AE1802" t="str">
            <v>N&lt;10</v>
          </cell>
          <cell r="AF1802" t="str">
            <v>N&lt;10</v>
          </cell>
          <cell r="AG1802">
            <v>0.56000000000000005</v>
          </cell>
        </row>
        <row r="1803">
          <cell r="C1803">
            <v>5561</v>
          </cell>
          <cell r="D1803" t="str">
            <v>Selah Academy BPL</v>
          </cell>
          <cell r="E1803">
            <v>0</v>
          </cell>
          <cell r="F1803">
            <v>0</v>
          </cell>
          <cell r="G1803">
            <v>0</v>
          </cell>
          <cell r="H1803">
            <v>0</v>
          </cell>
          <cell r="I1803">
            <v>0</v>
          </cell>
          <cell r="J1803">
            <v>0</v>
          </cell>
          <cell r="K1803">
            <v>0</v>
          </cell>
          <cell r="L1803">
            <v>0</v>
          </cell>
          <cell r="M1803">
            <v>0</v>
          </cell>
          <cell r="N1803">
            <v>0</v>
          </cell>
          <cell r="O1803">
            <v>0</v>
          </cell>
          <cell r="P1803">
            <v>3</v>
          </cell>
          <cell r="Q1803">
            <v>2</v>
          </cell>
          <cell r="R1803">
            <v>3</v>
          </cell>
          <cell r="S1803" t="str">
            <v>No Students</v>
          </cell>
          <cell r="T1803" t="str">
            <v>No Students</v>
          </cell>
          <cell r="U1803" t="str">
            <v>No Students</v>
          </cell>
          <cell r="V1803" t="str">
            <v>No Students</v>
          </cell>
          <cell r="W1803" t="str">
            <v>No Students</v>
          </cell>
          <cell r="X1803" t="str">
            <v>No Students</v>
          </cell>
          <cell r="Y1803" t="str">
            <v>No Students</v>
          </cell>
          <cell r="Z1803" t="str">
            <v>No Students</v>
          </cell>
          <cell r="AA1803" t="str">
            <v>No Students</v>
          </cell>
          <cell r="AB1803" t="str">
            <v>No Students</v>
          </cell>
          <cell r="AC1803" t="str">
            <v>No Students</v>
          </cell>
          <cell r="AD1803" t="str">
            <v>N&lt;10</v>
          </cell>
          <cell r="AE1803" t="str">
            <v>N&lt;10</v>
          </cell>
          <cell r="AF1803" t="str">
            <v>N&lt;10</v>
          </cell>
          <cell r="AG1803">
            <v>0.875</v>
          </cell>
        </row>
        <row r="1804">
          <cell r="C1804">
            <v>4272</v>
          </cell>
          <cell r="D1804" t="str">
            <v>Selah Academy Online</v>
          </cell>
          <cell r="E1804">
            <v>0</v>
          </cell>
          <cell r="F1804">
            <v>0</v>
          </cell>
          <cell r="G1804">
            <v>0</v>
          </cell>
          <cell r="H1804">
            <v>0</v>
          </cell>
          <cell r="I1804">
            <v>0</v>
          </cell>
          <cell r="J1804">
            <v>0</v>
          </cell>
          <cell r="K1804">
            <v>0</v>
          </cell>
          <cell r="L1804">
            <v>0</v>
          </cell>
          <cell r="M1804">
            <v>0</v>
          </cell>
          <cell r="N1804">
            <v>0</v>
          </cell>
          <cell r="O1804">
            <v>4</v>
          </cell>
          <cell r="P1804">
            <v>5</v>
          </cell>
          <cell r="Q1804">
            <v>7</v>
          </cell>
          <cell r="R1804">
            <v>10</v>
          </cell>
          <cell r="S1804" t="str">
            <v>No Students</v>
          </cell>
          <cell r="T1804" t="str">
            <v>No Students</v>
          </cell>
          <cell r="U1804" t="str">
            <v>No Students</v>
          </cell>
          <cell r="V1804" t="str">
            <v>No Students</v>
          </cell>
          <cell r="W1804" t="str">
            <v>No Students</v>
          </cell>
          <cell r="X1804" t="str">
            <v>No Students</v>
          </cell>
          <cell r="Y1804" t="str">
            <v>No Students</v>
          </cell>
          <cell r="Z1804" t="str">
            <v>No Students</v>
          </cell>
          <cell r="AA1804" t="str">
            <v>No Students</v>
          </cell>
          <cell r="AB1804" t="str">
            <v>No Students</v>
          </cell>
          <cell r="AC1804" t="str">
            <v>N&lt;10</v>
          </cell>
          <cell r="AD1804" t="str">
            <v>N&lt;10</v>
          </cell>
          <cell r="AE1804" t="str">
            <v>N&lt;10</v>
          </cell>
          <cell r="AF1804" t="str">
            <v>N&lt;10</v>
          </cell>
          <cell r="AG1804">
            <v>0.76919999999999999</v>
          </cell>
        </row>
        <row r="1805">
          <cell r="C1805">
            <v>2388</v>
          </cell>
          <cell r="D1805" t="str">
            <v>Selah High School</v>
          </cell>
          <cell r="E1805">
            <v>0</v>
          </cell>
          <cell r="F1805">
            <v>0</v>
          </cell>
          <cell r="G1805">
            <v>0</v>
          </cell>
          <cell r="H1805">
            <v>0</v>
          </cell>
          <cell r="I1805">
            <v>0</v>
          </cell>
          <cell r="J1805">
            <v>0</v>
          </cell>
          <cell r="K1805">
            <v>0</v>
          </cell>
          <cell r="L1805">
            <v>0</v>
          </cell>
          <cell r="M1805">
            <v>0</v>
          </cell>
          <cell r="N1805">
            <v>0</v>
          </cell>
          <cell r="O1805">
            <v>305</v>
          </cell>
          <cell r="P1805">
            <v>293</v>
          </cell>
          <cell r="Q1805">
            <v>270</v>
          </cell>
          <cell r="R1805">
            <v>275</v>
          </cell>
          <cell r="S1805" t="str">
            <v>No Students</v>
          </cell>
          <cell r="T1805" t="str">
            <v>No Students</v>
          </cell>
          <cell r="U1805" t="str">
            <v>No Students</v>
          </cell>
          <cell r="V1805" t="str">
            <v>No Students</v>
          </cell>
          <cell r="W1805" t="str">
            <v>No Students</v>
          </cell>
          <cell r="X1805" t="str">
            <v>No Students</v>
          </cell>
          <cell r="Y1805" t="str">
            <v>No Students</v>
          </cell>
          <cell r="Z1805" t="str">
            <v>No Students</v>
          </cell>
          <cell r="AA1805" t="str">
            <v>No Students</v>
          </cell>
          <cell r="AB1805" t="str">
            <v>No Students</v>
          </cell>
          <cell r="AC1805">
            <v>201</v>
          </cell>
          <cell r="AD1805">
            <v>172</v>
          </cell>
          <cell r="AE1805">
            <v>143</v>
          </cell>
          <cell r="AF1805">
            <v>159</v>
          </cell>
          <cell r="AG1805">
            <v>0.59060000000000001</v>
          </cell>
        </row>
        <row r="1806">
          <cell r="C1806">
            <v>5231</v>
          </cell>
          <cell r="D1806" t="str">
            <v>Selah HomeLink</v>
          </cell>
          <cell r="E1806">
            <v>2</v>
          </cell>
          <cell r="F1806">
            <v>0</v>
          </cell>
          <cell r="G1806">
            <v>2</v>
          </cell>
          <cell r="H1806">
            <v>2</v>
          </cell>
          <cell r="I1806">
            <v>1</v>
          </cell>
          <cell r="J1806">
            <v>2</v>
          </cell>
          <cell r="K1806">
            <v>1</v>
          </cell>
          <cell r="L1806">
            <v>0</v>
          </cell>
          <cell r="M1806">
            <v>3</v>
          </cell>
          <cell r="N1806">
            <v>5</v>
          </cell>
          <cell r="O1806">
            <v>0</v>
          </cell>
          <cell r="P1806">
            <v>0</v>
          </cell>
          <cell r="Q1806">
            <v>0</v>
          </cell>
          <cell r="R1806">
            <v>0</v>
          </cell>
          <cell r="S1806" t="str">
            <v>N&lt;10</v>
          </cell>
          <cell r="T1806" t="str">
            <v>No Students</v>
          </cell>
          <cell r="U1806" t="str">
            <v>N&lt;10</v>
          </cell>
          <cell r="V1806" t="str">
            <v>N&lt;10</v>
          </cell>
          <cell r="W1806" t="str">
            <v>No Students</v>
          </cell>
          <cell r="X1806" t="str">
            <v>N&lt;10</v>
          </cell>
          <cell r="Y1806" t="str">
            <v>N&lt;10</v>
          </cell>
          <cell r="Z1806" t="str">
            <v>No Students</v>
          </cell>
          <cell r="AA1806" t="str">
            <v>No Students</v>
          </cell>
          <cell r="AB1806" t="str">
            <v>N&lt;10</v>
          </cell>
          <cell r="AC1806" t="str">
            <v>No Students</v>
          </cell>
          <cell r="AD1806" t="str">
            <v>No Students</v>
          </cell>
          <cell r="AE1806" t="str">
            <v>No Students</v>
          </cell>
          <cell r="AF1806" t="str">
            <v>No Students</v>
          </cell>
          <cell r="AG1806">
            <v>0.44440000000000002</v>
          </cell>
        </row>
        <row r="1807">
          <cell r="C1807">
            <v>5384</v>
          </cell>
          <cell r="D1807" t="str">
            <v>Selah Intermediate School</v>
          </cell>
          <cell r="E1807">
            <v>0</v>
          </cell>
          <cell r="F1807">
            <v>0</v>
          </cell>
          <cell r="G1807">
            <v>0</v>
          </cell>
          <cell r="H1807">
            <v>0</v>
          </cell>
          <cell r="I1807">
            <v>280</v>
          </cell>
          <cell r="J1807">
            <v>278</v>
          </cell>
          <cell r="K1807">
            <v>269</v>
          </cell>
          <cell r="L1807">
            <v>0</v>
          </cell>
          <cell r="M1807">
            <v>0</v>
          </cell>
          <cell r="N1807">
            <v>0</v>
          </cell>
          <cell r="O1807">
            <v>0</v>
          </cell>
          <cell r="P1807">
            <v>0</v>
          </cell>
          <cell r="Q1807">
            <v>0</v>
          </cell>
          <cell r="R1807">
            <v>0</v>
          </cell>
          <cell r="S1807" t="str">
            <v>No Students</v>
          </cell>
          <cell r="T1807" t="str">
            <v>No Students</v>
          </cell>
          <cell r="U1807" t="str">
            <v>No Students</v>
          </cell>
          <cell r="V1807" t="str">
            <v>No Students</v>
          </cell>
          <cell r="W1807">
            <v>182</v>
          </cell>
          <cell r="X1807">
            <v>182</v>
          </cell>
          <cell r="Y1807">
            <v>168</v>
          </cell>
          <cell r="Z1807" t="str">
            <v>No Students</v>
          </cell>
          <cell r="AA1807" t="str">
            <v>No Students</v>
          </cell>
          <cell r="AB1807" t="str">
            <v>No Students</v>
          </cell>
          <cell r="AC1807" t="str">
            <v>No Students</v>
          </cell>
          <cell r="AD1807" t="str">
            <v>No Students</v>
          </cell>
          <cell r="AE1807" t="str">
            <v>No Students</v>
          </cell>
          <cell r="AF1807" t="str">
            <v>No Students</v>
          </cell>
          <cell r="AG1807">
            <v>0.64329999999999998</v>
          </cell>
        </row>
        <row r="1808">
          <cell r="C1808">
            <v>5385</v>
          </cell>
          <cell r="D1808" t="str">
            <v>Selah Middle School</v>
          </cell>
          <cell r="E1808">
            <v>0</v>
          </cell>
          <cell r="F1808">
            <v>0</v>
          </cell>
          <cell r="G1808">
            <v>0</v>
          </cell>
          <cell r="H1808">
            <v>0</v>
          </cell>
          <cell r="I1808">
            <v>0</v>
          </cell>
          <cell r="J1808">
            <v>0</v>
          </cell>
          <cell r="K1808">
            <v>0</v>
          </cell>
          <cell r="L1808">
            <v>314</v>
          </cell>
          <cell r="M1808">
            <v>294</v>
          </cell>
          <cell r="N1808">
            <v>289</v>
          </cell>
          <cell r="O1808">
            <v>0</v>
          </cell>
          <cell r="P1808">
            <v>0</v>
          </cell>
          <cell r="Q1808">
            <v>0</v>
          </cell>
          <cell r="R1808">
            <v>0</v>
          </cell>
          <cell r="S1808" t="str">
            <v>No Students</v>
          </cell>
          <cell r="T1808" t="str">
            <v>No Students</v>
          </cell>
          <cell r="U1808" t="str">
            <v>No Students</v>
          </cell>
          <cell r="V1808" t="str">
            <v>No Students</v>
          </cell>
          <cell r="W1808" t="str">
            <v>No Students</v>
          </cell>
          <cell r="X1808" t="str">
            <v>No Students</v>
          </cell>
          <cell r="Y1808" t="str">
            <v>No Students</v>
          </cell>
          <cell r="Z1808">
            <v>189</v>
          </cell>
          <cell r="AA1808">
            <v>211</v>
          </cell>
          <cell r="AB1808">
            <v>188</v>
          </cell>
          <cell r="AC1808" t="str">
            <v>No Students</v>
          </cell>
          <cell r="AD1808" t="str">
            <v>No Students</v>
          </cell>
          <cell r="AE1808" t="str">
            <v>No Students</v>
          </cell>
          <cell r="AF1808" t="str">
            <v>No Students</v>
          </cell>
          <cell r="AG1808">
            <v>0.65549999999999997</v>
          </cell>
        </row>
        <row r="1809">
          <cell r="C1809">
            <v>5075</v>
          </cell>
          <cell r="D1809" t="str">
            <v>Selkirk Elementary</v>
          </cell>
          <cell r="E1809">
            <v>32</v>
          </cell>
          <cell r="F1809">
            <v>0</v>
          </cell>
          <cell r="G1809">
            <v>19</v>
          </cell>
          <cell r="H1809">
            <v>19</v>
          </cell>
          <cell r="I1809">
            <v>16</v>
          </cell>
          <cell r="J1809">
            <v>17</v>
          </cell>
          <cell r="K1809">
            <v>20</v>
          </cell>
          <cell r="L1809">
            <v>0</v>
          </cell>
          <cell r="M1809">
            <v>0</v>
          </cell>
          <cell r="N1809">
            <v>0</v>
          </cell>
          <cell r="O1809">
            <v>0</v>
          </cell>
          <cell r="P1809">
            <v>0</v>
          </cell>
          <cell r="Q1809">
            <v>0</v>
          </cell>
          <cell r="R1809">
            <v>0</v>
          </cell>
          <cell r="S1809">
            <v>16</v>
          </cell>
          <cell r="T1809" t="str">
            <v>No Students</v>
          </cell>
          <cell r="U1809">
            <v>13</v>
          </cell>
          <cell r="V1809">
            <v>12</v>
          </cell>
          <cell r="W1809" t="str">
            <v>N&lt;10</v>
          </cell>
          <cell r="X1809">
            <v>13</v>
          </cell>
          <cell r="Y1809">
            <v>14</v>
          </cell>
          <cell r="Z1809" t="str">
            <v>No Students</v>
          </cell>
          <cell r="AA1809" t="str">
            <v>No Students</v>
          </cell>
          <cell r="AB1809" t="str">
            <v>No Students</v>
          </cell>
          <cell r="AC1809" t="str">
            <v>No Students</v>
          </cell>
          <cell r="AD1809" t="str">
            <v>No Students</v>
          </cell>
          <cell r="AE1809" t="str">
            <v>No Students</v>
          </cell>
          <cell r="AF1809" t="str">
            <v>No Students</v>
          </cell>
          <cell r="AG1809">
            <v>0.626</v>
          </cell>
        </row>
        <row r="1810">
          <cell r="C1810">
            <v>5226</v>
          </cell>
          <cell r="D1810" t="str">
            <v>Selkirk High School</v>
          </cell>
          <cell r="E1810">
            <v>0</v>
          </cell>
          <cell r="F1810">
            <v>0</v>
          </cell>
          <cell r="G1810">
            <v>0</v>
          </cell>
          <cell r="H1810">
            <v>0</v>
          </cell>
          <cell r="I1810">
            <v>0</v>
          </cell>
          <cell r="J1810">
            <v>0</v>
          </cell>
          <cell r="K1810">
            <v>0</v>
          </cell>
          <cell r="L1810">
            <v>0</v>
          </cell>
          <cell r="M1810">
            <v>0</v>
          </cell>
          <cell r="N1810">
            <v>0</v>
          </cell>
          <cell r="O1810">
            <v>26</v>
          </cell>
          <cell r="P1810">
            <v>19</v>
          </cell>
          <cell r="Q1810">
            <v>16</v>
          </cell>
          <cell r="R1810">
            <v>15</v>
          </cell>
          <cell r="S1810" t="str">
            <v>No Students</v>
          </cell>
          <cell r="T1810" t="str">
            <v>No Students</v>
          </cell>
          <cell r="U1810" t="str">
            <v>No Students</v>
          </cell>
          <cell r="V1810" t="str">
            <v>No Students</v>
          </cell>
          <cell r="W1810" t="str">
            <v>No Students</v>
          </cell>
          <cell r="X1810" t="str">
            <v>No Students</v>
          </cell>
          <cell r="Y1810" t="str">
            <v>No Students</v>
          </cell>
          <cell r="Z1810" t="str">
            <v>No Students</v>
          </cell>
          <cell r="AA1810" t="str">
            <v>No Students</v>
          </cell>
          <cell r="AB1810" t="str">
            <v>No Students</v>
          </cell>
          <cell r="AC1810">
            <v>16</v>
          </cell>
          <cell r="AD1810">
            <v>10</v>
          </cell>
          <cell r="AE1810">
            <v>10</v>
          </cell>
          <cell r="AF1810" t="str">
            <v>N&lt;10</v>
          </cell>
          <cell r="AG1810">
            <v>0.51319999999999999</v>
          </cell>
        </row>
        <row r="1811">
          <cell r="C1811">
            <v>5225</v>
          </cell>
          <cell r="D1811" t="str">
            <v>Selkirk Middle School</v>
          </cell>
          <cell r="E1811">
            <v>0</v>
          </cell>
          <cell r="F1811">
            <v>0</v>
          </cell>
          <cell r="G1811">
            <v>0</v>
          </cell>
          <cell r="H1811">
            <v>0</v>
          </cell>
          <cell r="I1811">
            <v>0</v>
          </cell>
          <cell r="J1811">
            <v>0</v>
          </cell>
          <cell r="K1811">
            <v>0</v>
          </cell>
          <cell r="L1811">
            <v>24</v>
          </cell>
          <cell r="M1811">
            <v>22</v>
          </cell>
          <cell r="N1811">
            <v>19</v>
          </cell>
          <cell r="O1811">
            <v>0</v>
          </cell>
          <cell r="P1811">
            <v>0</v>
          </cell>
          <cell r="Q1811">
            <v>0</v>
          </cell>
          <cell r="R1811">
            <v>0</v>
          </cell>
          <cell r="S1811" t="str">
            <v>No Students</v>
          </cell>
          <cell r="T1811" t="str">
            <v>No Students</v>
          </cell>
          <cell r="U1811" t="str">
            <v>No Students</v>
          </cell>
          <cell r="V1811" t="str">
            <v>No Students</v>
          </cell>
          <cell r="W1811" t="str">
            <v>No Students</v>
          </cell>
          <cell r="X1811" t="str">
            <v>No Students</v>
          </cell>
          <cell r="Y1811" t="str">
            <v>No Students</v>
          </cell>
          <cell r="Z1811">
            <v>14</v>
          </cell>
          <cell r="AA1811">
            <v>14</v>
          </cell>
          <cell r="AB1811">
            <v>15</v>
          </cell>
          <cell r="AC1811" t="str">
            <v>No Students</v>
          </cell>
          <cell r="AD1811" t="str">
            <v>No Students</v>
          </cell>
          <cell r="AE1811" t="str">
            <v>No Students</v>
          </cell>
          <cell r="AF1811" t="str">
            <v>No Students</v>
          </cell>
          <cell r="AG1811">
            <v>0.66149999999999998</v>
          </cell>
        </row>
        <row r="1812">
          <cell r="C1812">
            <v>5613</v>
          </cell>
          <cell r="D1812" t="str">
            <v>Dungeness Virtual School</v>
          </cell>
          <cell r="E1812">
            <v>1</v>
          </cell>
          <cell r="F1812">
            <v>0</v>
          </cell>
          <cell r="G1812">
            <v>2</v>
          </cell>
          <cell r="H1812">
            <v>4</v>
          </cell>
          <cell r="I1812">
            <v>3</v>
          </cell>
          <cell r="J1812">
            <v>5</v>
          </cell>
          <cell r="K1812">
            <v>4</v>
          </cell>
          <cell r="L1812">
            <v>4</v>
          </cell>
          <cell r="M1812">
            <v>7</v>
          </cell>
          <cell r="N1812">
            <v>11</v>
          </cell>
          <cell r="O1812">
            <v>6</v>
          </cell>
          <cell r="P1812">
            <v>11</v>
          </cell>
          <cell r="Q1812">
            <v>9</v>
          </cell>
          <cell r="R1812">
            <v>14</v>
          </cell>
          <cell r="S1812" t="str">
            <v>N&lt;10</v>
          </cell>
          <cell r="T1812" t="str">
            <v>No Students</v>
          </cell>
          <cell r="U1812" t="str">
            <v>N&lt;10</v>
          </cell>
          <cell r="V1812" t="str">
            <v>N&lt;10</v>
          </cell>
          <cell r="W1812" t="str">
            <v>N&lt;10</v>
          </cell>
          <cell r="X1812" t="str">
            <v>N&lt;10</v>
          </cell>
          <cell r="Y1812" t="str">
            <v>N&lt;10</v>
          </cell>
          <cell r="Z1812" t="str">
            <v>N&lt;10</v>
          </cell>
          <cell r="AA1812" t="str">
            <v>N&lt;10</v>
          </cell>
          <cell r="AB1812" t="str">
            <v>N&lt;10</v>
          </cell>
          <cell r="AC1812" t="str">
            <v>N&lt;10</v>
          </cell>
          <cell r="AD1812" t="str">
            <v>N&lt;10</v>
          </cell>
          <cell r="AE1812" t="str">
            <v>N&lt;10</v>
          </cell>
          <cell r="AF1812" t="str">
            <v>N&lt;10</v>
          </cell>
          <cell r="AG1812">
            <v>0.50619999999999998</v>
          </cell>
        </row>
        <row r="1813">
          <cell r="C1813">
            <v>4378</v>
          </cell>
          <cell r="D1813" t="str">
            <v>Greywolf Elementary School</v>
          </cell>
          <cell r="E1813">
            <v>72</v>
          </cell>
          <cell r="F1813">
            <v>0</v>
          </cell>
          <cell r="G1813">
            <v>106</v>
          </cell>
          <cell r="H1813">
            <v>89</v>
          </cell>
          <cell r="I1813">
            <v>84</v>
          </cell>
          <cell r="J1813">
            <v>92</v>
          </cell>
          <cell r="K1813">
            <v>86</v>
          </cell>
          <cell r="L1813">
            <v>1</v>
          </cell>
          <cell r="M1813">
            <v>0</v>
          </cell>
          <cell r="N1813">
            <v>0</v>
          </cell>
          <cell r="O1813">
            <v>0</v>
          </cell>
          <cell r="P1813">
            <v>0</v>
          </cell>
          <cell r="Q1813">
            <v>0</v>
          </cell>
          <cell r="R1813">
            <v>0</v>
          </cell>
          <cell r="S1813">
            <v>29</v>
          </cell>
          <cell r="T1813" t="str">
            <v>No Students</v>
          </cell>
          <cell r="U1813">
            <v>46</v>
          </cell>
          <cell r="V1813">
            <v>42</v>
          </cell>
          <cell r="W1813">
            <v>37</v>
          </cell>
          <cell r="X1813">
            <v>48</v>
          </cell>
          <cell r="Y1813">
            <v>40</v>
          </cell>
          <cell r="Z1813" t="str">
            <v>N&lt;10</v>
          </cell>
          <cell r="AA1813" t="str">
            <v>No Students</v>
          </cell>
          <cell r="AB1813" t="str">
            <v>No Students</v>
          </cell>
          <cell r="AC1813" t="str">
            <v>No Students</v>
          </cell>
          <cell r="AD1813" t="str">
            <v>No Students</v>
          </cell>
          <cell r="AE1813" t="str">
            <v>No Students</v>
          </cell>
          <cell r="AF1813" t="str">
            <v>No Students</v>
          </cell>
          <cell r="AG1813">
            <v>0.45850000000000002</v>
          </cell>
        </row>
        <row r="1814">
          <cell r="C1814">
            <v>2722</v>
          </cell>
          <cell r="D1814" t="str">
            <v>Helen Haller Elementary School</v>
          </cell>
          <cell r="E1814">
            <v>94</v>
          </cell>
          <cell r="F1814">
            <v>0</v>
          </cell>
          <cell r="G1814">
            <v>81</v>
          </cell>
          <cell r="H1814">
            <v>82</v>
          </cell>
          <cell r="I1814">
            <v>72</v>
          </cell>
          <cell r="J1814">
            <v>79</v>
          </cell>
          <cell r="K1814">
            <v>105</v>
          </cell>
          <cell r="L1814">
            <v>0</v>
          </cell>
          <cell r="M1814">
            <v>0</v>
          </cell>
          <cell r="N1814">
            <v>0</v>
          </cell>
          <cell r="O1814">
            <v>0</v>
          </cell>
          <cell r="P1814">
            <v>0</v>
          </cell>
          <cell r="Q1814">
            <v>0</v>
          </cell>
          <cell r="R1814">
            <v>0</v>
          </cell>
          <cell r="S1814">
            <v>57</v>
          </cell>
          <cell r="T1814" t="str">
            <v>No Students</v>
          </cell>
          <cell r="U1814">
            <v>46</v>
          </cell>
          <cell r="V1814">
            <v>55</v>
          </cell>
          <cell r="W1814">
            <v>45</v>
          </cell>
          <cell r="X1814">
            <v>58</v>
          </cell>
          <cell r="Y1814">
            <v>62</v>
          </cell>
          <cell r="Z1814" t="str">
            <v>No Students</v>
          </cell>
          <cell r="AA1814" t="str">
            <v>No Students</v>
          </cell>
          <cell r="AB1814" t="str">
            <v>No Students</v>
          </cell>
          <cell r="AC1814" t="str">
            <v>No Students</v>
          </cell>
          <cell r="AD1814" t="str">
            <v>No Students</v>
          </cell>
          <cell r="AE1814" t="str">
            <v>No Students</v>
          </cell>
          <cell r="AF1814" t="str">
            <v>No Students</v>
          </cell>
          <cell r="AG1814">
            <v>0.62960000000000005</v>
          </cell>
        </row>
        <row r="1815">
          <cell r="C1815">
            <v>1708</v>
          </cell>
          <cell r="D1815" t="str">
            <v>Olympic Peninsula Academy</v>
          </cell>
          <cell r="E1815">
            <v>7</v>
          </cell>
          <cell r="F1815">
            <v>0</v>
          </cell>
          <cell r="G1815">
            <v>8</v>
          </cell>
          <cell r="H1815">
            <v>6</v>
          </cell>
          <cell r="I1815">
            <v>8</v>
          </cell>
          <cell r="J1815">
            <v>7</v>
          </cell>
          <cell r="K1815">
            <v>10</v>
          </cell>
          <cell r="L1815">
            <v>15</v>
          </cell>
          <cell r="M1815">
            <v>15</v>
          </cell>
          <cell r="N1815">
            <v>16</v>
          </cell>
          <cell r="O1815">
            <v>2</v>
          </cell>
          <cell r="P1815">
            <v>0</v>
          </cell>
          <cell r="Q1815">
            <v>0</v>
          </cell>
          <cell r="R1815">
            <v>2</v>
          </cell>
          <cell r="S1815" t="str">
            <v>No Students</v>
          </cell>
          <cell r="T1815" t="str">
            <v>No Students</v>
          </cell>
          <cell r="U1815" t="str">
            <v>N&lt;10</v>
          </cell>
          <cell r="V1815" t="str">
            <v>N&lt;10</v>
          </cell>
          <cell r="W1815" t="str">
            <v>N&lt;10</v>
          </cell>
          <cell r="X1815" t="str">
            <v>N&lt;10</v>
          </cell>
          <cell r="Y1815" t="str">
            <v>N&lt;10</v>
          </cell>
          <cell r="Z1815" t="str">
            <v>N&lt;10</v>
          </cell>
          <cell r="AA1815" t="str">
            <v>N&lt;10</v>
          </cell>
          <cell r="AB1815" t="str">
            <v>N&lt;10</v>
          </cell>
          <cell r="AC1815" t="str">
            <v>N&lt;10</v>
          </cell>
          <cell r="AD1815" t="str">
            <v>No Students</v>
          </cell>
          <cell r="AE1815" t="str">
            <v>No Students</v>
          </cell>
          <cell r="AF1815" t="str">
            <v>No Students</v>
          </cell>
          <cell r="AG1815">
            <v>0.41670000000000001</v>
          </cell>
        </row>
        <row r="1816">
          <cell r="C1816">
            <v>4519</v>
          </cell>
          <cell r="D1816" t="str">
            <v>Sequim Middle School</v>
          </cell>
          <cell r="E1816">
            <v>0</v>
          </cell>
          <cell r="F1816">
            <v>0</v>
          </cell>
          <cell r="G1816">
            <v>0</v>
          </cell>
          <cell r="H1816">
            <v>0</v>
          </cell>
          <cell r="I1816">
            <v>0</v>
          </cell>
          <cell r="J1816">
            <v>0</v>
          </cell>
          <cell r="K1816">
            <v>0</v>
          </cell>
          <cell r="L1816">
            <v>196</v>
          </cell>
          <cell r="M1816">
            <v>198</v>
          </cell>
          <cell r="N1816">
            <v>186</v>
          </cell>
          <cell r="O1816">
            <v>1</v>
          </cell>
          <cell r="P1816">
            <v>0</v>
          </cell>
          <cell r="Q1816">
            <v>0</v>
          </cell>
          <cell r="R1816">
            <v>0</v>
          </cell>
          <cell r="S1816" t="str">
            <v>No Students</v>
          </cell>
          <cell r="T1816" t="str">
            <v>No Students</v>
          </cell>
          <cell r="U1816" t="str">
            <v>No Students</v>
          </cell>
          <cell r="V1816" t="str">
            <v>No Students</v>
          </cell>
          <cell r="W1816" t="str">
            <v>No Students</v>
          </cell>
          <cell r="X1816" t="str">
            <v>No Students</v>
          </cell>
          <cell r="Y1816" t="str">
            <v>No Students</v>
          </cell>
          <cell r="Z1816">
            <v>95</v>
          </cell>
          <cell r="AA1816">
            <v>99</v>
          </cell>
          <cell r="AB1816">
            <v>92</v>
          </cell>
          <cell r="AC1816" t="str">
            <v>N&lt;10</v>
          </cell>
          <cell r="AD1816" t="str">
            <v>No Students</v>
          </cell>
          <cell r="AE1816" t="str">
            <v>No Students</v>
          </cell>
          <cell r="AF1816" t="str">
            <v>No Students</v>
          </cell>
          <cell r="AG1816">
            <v>0.49399999999999999</v>
          </cell>
        </row>
        <row r="1817">
          <cell r="C1817">
            <v>2471</v>
          </cell>
          <cell r="D1817" t="str">
            <v>Sequim Senior High</v>
          </cell>
          <cell r="E1817">
            <v>0</v>
          </cell>
          <cell r="F1817">
            <v>0</v>
          </cell>
          <cell r="G1817">
            <v>0</v>
          </cell>
          <cell r="H1817">
            <v>0</v>
          </cell>
          <cell r="I1817">
            <v>0</v>
          </cell>
          <cell r="J1817">
            <v>0</v>
          </cell>
          <cell r="K1817">
            <v>0</v>
          </cell>
          <cell r="L1817">
            <v>0</v>
          </cell>
          <cell r="M1817">
            <v>0</v>
          </cell>
          <cell r="N1817">
            <v>0</v>
          </cell>
          <cell r="O1817">
            <v>230</v>
          </cell>
          <cell r="P1817">
            <v>191</v>
          </cell>
          <cell r="Q1817">
            <v>199</v>
          </cell>
          <cell r="R1817">
            <v>191</v>
          </cell>
          <cell r="S1817" t="str">
            <v>No Students</v>
          </cell>
          <cell r="T1817" t="str">
            <v>No Students</v>
          </cell>
          <cell r="U1817" t="str">
            <v>No Students</v>
          </cell>
          <cell r="V1817" t="str">
            <v>No Students</v>
          </cell>
          <cell r="W1817" t="str">
            <v>No Students</v>
          </cell>
          <cell r="X1817" t="str">
            <v>No Students</v>
          </cell>
          <cell r="Y1817" t="str">
            <v>No Students</v>
          </cell>
          <cell r="Z1817" t="str">
            <v>No Students</v>
          </cell>
          <cell r="AA1817" t="str">
            <v>No Students</v>
          </cell>
          <cell r="AB1817" t="str">
            <v>No Students</v>
          </cell>
          <cell r="AC1817">
            <v>97</v>
          </cell>
          <cell r="AD1817">
            <v>96</v>
          </cell>
          <cell r="AE1817">
            <v>108</v>
          </cell>
          <cell r="AF1817">
            <v>76</v>
          </cell>
          <cell r="AG1817">
            <v>0.46489999999999998</v>
          </cell>
        </row>
        <row r="1818">
          <cell r="C1818">
            <v>3725</v>
          </cell>
          <cell r="D1818" t="str">
            <v>Shaw Island Elementary School</v>
          </cell>
          <cell r="E1818">
            <v>0</v>
          </cell>
          <cell r="F1818">
            <v>0</v>
          </cell>
          <cell r="G1818">
            <v>3</v>
          </cell>
          <cell r="H1818">
            <v>1</v>
          </cell>
          <cell r="I1818">
            <v>0</v>
          </cell>
          <cell r="J1818">
            <v>1</v>
          </cell>
          <cell r="K1818">
            <v>0</v>
          </cell>
          <cell r="L1818">
            <v>0</v>
          </cell>
          <cell r="M1818">
            <v>4</v>
          </cell>
          <cell r="N1818">
            <v>0</v>
          </cell>
          <cell r="O1818">
            <v>0</v>
          </cell>
          <cell r="P1818">
            <v>0</v>
          </cell>
          <cell r="Q1818">
            <v>0</v>
          </cell>
          <cell r="R1818">
            <v>0</v>
          </cell>
          <cell r="S1818" t="str">
            <v>No Students</v>
          </cell>
          <cell r="T1818" t="str">
            <v>No Students</v>
          </cell>
          <cell r="U1818" t="str">
            <v>No Students</v>
          </cell>
          <cell r="V1818" t="str">
            <v>No Students</v>
          </cell>
          <cell r="W1818" t="str">
            <v>No Students</v>
          </cell>
          <cell r="X1818" t="str">
            <v>No Students</v>
          </cell>
          <cell r="Y1818" t="str">
            <v>No Students</v>
          </cell>
          <cell r="Z1818" t="str">
            <v>No Students</v>
          </cell>
          <cell r="AA1818" t="str">
            <v>No Students</v>
          </cell>
          <cell r="AB1818" t="str">
            <v>No Students</v>
          </cell>
          <cell r="AC1818" t="str">
            <v>No Students</v>
          </cell>
          <cell r="AD1818" t="str">
            <v>No Students</v>
          </cell>
          <cell r="AE1818" t="str">
            <v>No Students</v>
          </cell>
          <cell r="AF1818" t="str">
            <v>No Students</v>
          </cell>
          <cell r="AG1818">
            <v>0</v>
          </cell>
        </row>
        <row r="1819">
          <cell r="C1819">
            <v>3291</v>
          </cell>
          <cell r="D1819" t="str">
            <v>Bordeaux Elementary School</v>
          </cell>
          <cell r="E1819">
            <v>103</v>
          </cell>
          <cell r="F1819">
            <v>0</v>
          </cell>
          <cell r="G1819">
            <v>122</v>
          </cell>
          <cell r="H1819">
            <v>80</v>
          </cell>
          <cell r="I1819">
            <v>95</v>
          </cell>
          <cell r="J1819">
            <v>105</v>
          </cell>
          <cell r="K1819">
            <v>0</v>
          </cell>
          <cell r="L1819">
            <v>0</v>
          </cell>
          <cell r="M1819">
            <v>0</v>
          </cell>
          <cell r="N1819">
            <v>0</v>
          </cell>
          <cell r="O1819">
            <v>0</v>
          </cell>
          <cell r="P1819">
            <v>0</v>
          </cell>
          <cell r="Q1819">
            <v>0</v>
          </cell>
          <cell r="R1819">
            <v>0</v>
          </cell>
          <cell r="S1819">
            <v>21</v>
          </cell>
          <cell r="T1819" t="str">
            <v>No Students</v>
          </cell>
          <cell r="U1819">
            <v>73</v>
          </cell>
          <cell r="V1819">
            <v>42</v>
          </cell>
          <cell r="W1819">
            <v>70</v>
          </cell>
          <cell r="X1819">
            <v>70</v>
          </cell>
          <cell r="Y1819" t="str">
            <v>No Students</v>
          </cell>
          <cell r="Z1819" t="str">
            <v>No Students</v>
          </cell>
          <cell r="AA1819" t="str">
            <v>No Students</v>
          </cell>
          <cell r="AB1819" t="str">
            <v>No Students</v>
          </cell>
          <cell r="AC1819" t="str">
            <v>No Students</v>
          </cell>
          <cell r="AD1819" t="str">
            <v>No Students</v>
          </cell>
          <cell r="AE1819" t="str">
            <v>No Students</v>
          </cell>
          <cell r="AF1819" t="str">
            <v>No Students</v>
          </cell>
          <cell r="AG1819">
            <v>0.54649999999999999</v>
          </cell>
        </row>
        <row r="1820">
          <cell r="C1820">
            <v>5621</v>
          </cell>
          <cell r="D1820" t="str">
            <v>Cedar High School</v>
          </cell>
          <cell r="E1820">
            <v>0</v>
          </cell>
          <cell r="F1820">
            <v>0</v>
          </cell>
          <cell r="G1820">
            <v>0</v>
          </cell>
          <cell r="H1820">
            <v>0</v>
          </cell>
          <cell r="I1820">
            <v>0</v>
          </cell>
          <cell r="J1820">
            <v>0</v>
          </cell>
          <cell r="K1820">
            <v>0</v>
          </cell>
          <cell r="L1820">
            <v>0</v>
          </cell>
          <cell r="M1820">
            <v>0</v>
          </cell>
          <cell r="N1820">
            <v>0</v>
          </cell>
          <cell r="O1820">
            <v>21</v>
          </cell>
          <cell r="P1820">
            <v>19</v>
          </cell>
          <cell r="Q1820">
            <v>15</v>
          </cell>
          <cell r="R1820">
            <v>30</v>
          </cell>
          <cell r="S1820" t="str">
            <v>No Students</v>
          </cell>
          <cell r="T1820" t="str">
            <v>No Students</v>
          </cell>
          <cell r="U1820" t="str">
            <v>No Students</v>
          </cell>
          <cell r="V1820" t="str">
            <v>No Students</v>
          </cell>
          <cell r="W1820" t="str">
            <v>No Students</v>
          </cell>
          <cell r="X1820" t="str">
            <v>No Students</v>
          </cell>
          <cell r="Y1820" t="str">
            <v>No Students</v>
          </cell>
          <cell r="Z1820" t="str">
            <v>No Students</v>
          </cell>
          <cell r="AA1820" t="str">
            <v>No Students</v>
          </cell>
          <cell r="AB1820" t="str">
            <v>No Students</v>
          </cell>
          <cell r="AC1820" t="str">
            <v>N&lt;10</v>
          </cell>
          <cell r="AD1820">
            <v>10</v>
          </cell>
          <cell r="AE1820" t="str">
            <v>N&lt;10</v>
          </cell>
          <cell r="AF1820">
            <v>18</v>
          </cell>
          <cell r="AG1820">
            <v>0.4824</v>
          </cell>
        </row>
        <row r="1821">
          <cell r="C1821">
            <v>4288</v>
          </cell>
          <cell r="D1821" t="str">
            <v>Choice Middle and High School</v>
          </cell>
          <cell r="E1821">
            <v>0</v>
          </cell>
          <cell r="F1821">
            <v>0</v>
          </cell>
          <cell r="G1821">
            <v>0</v>
          </cell>
          <cell r="H1821">
            <v>0</v>
          </cell>
          <cell r="I1821">
            <v>0</v>
          </cell>
          <cell r="J1821">
            <v>0</v>
          </cell>
          <cell r="K1821">
            <v>0</v>
          </cell>
          <cell r="L1821">
            <v>0</v>
          </cell>
          <cell r="M1821">
            <v>7</v>
          </cell>
          <cell r="N1821">
            <v>11</v>
          </cell>
          <cell r="O1821">
            <v>19</v>
          </cell>
          <cell r="P1821">
            <v>39</v>
          </cell>
          <cell r="Q1821">
            <v>45</v>
          </cell>
          <cell r="R1821">
            <v>67</v>
          </cell>
          <cell r="S1821" t="str">
            <v>No Students</v>
          </cell>
          <cell r="T1821" t="str">
            <v>No Students</v>
          </cell>
          <cell r="U1821" t="str">
            <v>No Students</v>
          </cell>
          <cell r="V1821" t="str">
            <v>No Students</v>
          </cell>
          <cell r="W1821" t="str">
            <v>No Students</v>
          </cell>
          <cell r="X1821" t="str">
            <v>No Students</v>
          </cell>
          <cell r="Y1821" t="str">
            <v>No Students</v>
          </cell>
          <cell r="Z1821" t="str">
            <v>No Students</v>
          </cell>
          <cell r="AA1821" t="str">
            <v>N&lt;10</v>
          </cell>
          <cell r="AB1821" t="str">
            <v>N&lt;10</v>
          </cell>
          <cell r="AC1821" t="str">
            <v>N&lt;10</v>
          </cell>
          <cell r="AD1821">
            <v>19</v>
          </cell>
          <cell r="AE1821">
            <v>27</v>
          </cell>
          <cell r="AF1821">
            <v>52</v>
          </cell>
          <cell r="AG1821">
            <v>0.62229999999999996</v>
          </cell>
        </row>
        <row r="1822">
          <cell r="C1822">
            <v>2745</v>
          </cell>
          <cell r="D1822" t="str">
            <v>Evergreen Elementary School</v>
          </cell>
          <cell r="E1822">
            <v>78</v>
          </cell>
          <cell r="F1822">
            <v>0</v>
          </cell>
          <cell r="G1822">
            <v>88</v>
          </cell>
          <cell r="H1822">
            <v>78</v>
          </cell>
          <cell r="I1822">
            <v>94</v>
          </cell>
          <cell r="J1822">
            <v>90</v>
          </cell>
          <cell r="K1822">
            <v>0</v>
          </cell>
          <cell r="L1822">
            <v>0</v>
          </cell>
          <cell r="M1822">
            <v>0</v>
          </cell>
          <cell r="N1822">
            <v>0</v>
          </cell>
          <cell r="O1822">
            <v>0</v>
          </cell>
          <cell r="P1822">
            <v>0</v>
          </cell>
          <cell r="Q1822">
            <v>0</v>
          </cell>
          <cell r="R1822">
            <v>0</v>
          </cell>
          <cell r="S1822">
            <v>39</v>
          </cell>
          <cell r="T1822" t="str">
            <v>No Students</v>
          </cell>
          <cell r="U1822">
            <v>68</v>
          </cell>
          <cell r="V1822">
            <v>66</v>
          </cell>
          <cell r="W1822">
            <v>78</v>
          </cell>
          <cell r="X1822">
            <v>79</v>
          </cell>
          <cell r="Y1822" t="str">
            <v>No Students</v>
          </cell>
          <cell r="Z1822" t="str">
            <v>No Students</v>
          </cell>
          <cell r="AA1822" t="str">
            <v>No Students</v>
          </cell>
          <cell r="AB1822" t="str">
            <v>No Students</v>
          </cell>
          <cell r="AC1822" t="str">
            <v>No Students</v>
          </cell>
          <cell r="AD1822" t="str">
            <v>No Students</v>
          </cell>
          <cell r="AE1822" t="str">
            <v>No Students</v>
          </cell>
          <cell r="AF1822" t="str">
            <v>No Students</v>
          </cell>
          <cell r="AG1822">
            <v>0.77100000000000002</v>
          </cell>
        </row>
        <row r="1823">
          <cell r="C1823">
            <v>3292</v>
          </cell>
          <cell r="D1823" t="str">
            <v>Mountain View Elementary</v>
          </cell>
          <cell r="E1823">
            <v>109</v>
          </cell>
          <cell r="F1823">
            <v>0</v>
          </cell>
          <cell r="G1823">
            <v>101</v>
          </cell>
          <cell r="H1823">
            <v>90</v>
          </cell>
          <cell r="I1823">
            <v>112</v>
          </cell>
          <cell r="J1823">
            <v>110</v>
          </cell>
          <cell r="K1823">
            <v>0</v>
          </cell>
          <cell r="L1823">
            <v>0</v>
          </cell>
          <cell r="M1823">
            <v>0</v>
          </cell>
          <cell r="N1823">
            <v>0</v>
          </cell>
          <cell r="O1823">
            <v>0</v>
          </cell>
          <cell r="P1823">
            <v>0</v>
          </cell>
          <cell r="Q1823">
            <v>0</v>
          </cell>
          <cell r="R1823">
            <v>0</v>
          </cell>
          <cell r="S1823">
            <v>42</v>
          </cell>
          <cell r="T1823" t="str">
            <v>No Students</v>
          </cell>
          <cell r="U1823">
            <v>76</v>
          </cell>
          <cell r="V1823">
            <v>58</v>
          </cell>
          <cell r="W1823">
            <v>74</v>
          </cell>
          <cell r="X1823">
            <v>83</v>
          </cell>
          <cell r="Y1823" t="str">
            <v>No Students</v>
          </cell>
          <cell r="Z1823" t="str">
            <v>No Students</v>
          </cell>
          <cell r="AA1823" t="str">
            <v>No Students</v>
          </cell>
          <cell r="AB1823" t="str">
            <v>No Students</v>
          </cell>
          <cell r="AC1823" t="str">
            <v>No Students</v>
          </cell>
          <cell r="AD1823" t="str">
            <v>No Students</v>
          </cell>
          <cell r="AE1823" t="str">
            <v>No Students</v>
          </cell>
          <cell r="AF1823" t="str">
            <v>No Students</v>
          </cell>
          <cell r="AG1823">
            <v>0.63790000000000002</v>
          </cell>
        </row>
        <row r="1824">
          <cell r="C1824">
            <v>4363</v>
          </cell>
          <cell r="D1824" t="str">
            <v>Oakland Bay Junior High School</v>
          </cell>
          <cell r="E1824">
            <v>0</v>
          </cell>
          <cell r="F1824">
            <v>0</v>
          </cell>
          <cell r="G1824">
            <v>0</v>
          </cell>
          <cell r="H1824">
            <v>0</v>
          </cell>
          <cell r="I1824">
            <v>0</v>
          </cell>
          <cell r="J1824">
            <v>0</v>
          </cell>
          <cell r="K1824">
            <v>0</v>
          </cell>
          <cell r="L1824">
            <v>0</v>
          </cell>
          <cell r="M1824">
            <v>297</v>
          </cell>
          <cell r="N1824">
            <v>319</v>
          </cell>
          <cell r="O1824">
            <v>0</v>
          </cell>
          <cell r="P1824">
            <v>0</v>
          </cell>
          <cell r="Q1824">
            <v>0</v>
          </cell>
          <cell r="R1824">
            <v>0</v>
          </cell>
          <cell r="S1824" t="str">
            <v>No Students</v>
          </cell>
          <cell r="T1824" t="str">
            <v>No Students</v>
          </cell>
          <cell r="U1824" t="str">
            <v>No Students</v>
          </cell>
          <cell r="V1824" t="str">
            <v>No Students</v>
          </cell>
          <cell r="W1824" t="str">
            <v>No Students</v>
          </cell>
          <cell r="X1824" t="str">
            <v>No Students</v>
          </cell>
          <cell r="Y1824" t="str">
            <v>No Students</v>
          </cell>
          <cell r="Z1824" t="str">
            <v>No Students</v>
          </cell>
          <cell r="AA1824">
            <v>217</v>
          </cell>
          <cell r="AB1824">
            <v>222</v>
          </cell>
          <cell r="AC1824" t="str">
            <v>No Students</v>
          </cell>
          <cell r="AD1824" t="str">
            <v>No Students</v>
          </cell>
          <cell r="AE1824" t="str">
            <v>No Students</v>
          </cell>
          <cell r="AF1824" t="str">
            <v>No Students</v>
          </cell>
          <cell r="AG1824">
            <v>0.7127</v>
          </cell>
        </row>
        <row r="1825">
          <cell r="C1825">
            <v>4586</v>
          </cell>
          <cell r="D1825" t="str">
            <v>Olympic Middle School</v>
          </cell>
          <cell r="E1825">
            <v>0</v>
          </cell>
          <cell r="F1825">
            <v>0</v>
          </cell>
          <cell r="G1825">
            <v>0</v>
          </cell>
          <cell r="H1825">
            <v>0</v>
          </cell>
          <cell r="I1825">
            <v>0</v>
          </cell>
          <cell r="J1825">
            <v>0</v>
          </cell>
          <cell r="K1825">
            <v>272</v>
          </cell>
          <cell r="L1825">
            <v>266</v>
          </cell>
          <cell r="M1825">
            <v>0</v>
          </cell>
          <cell r="N1825">
            <v>0</v>
          </cell>
          <cell r="O1825">
            <v>0</v>
          </cell>
          <cell r="P1825">
            <v>0</v>
          </cell>
          <cell r="Q1825">
            <v>0</v>
          </cell>
          <cell r="R1825">
            <v>0</v>
          </cell>
          <cell r="S1825" t="str">
            <v>No Students</v>
          </cell>
          <cell r="T1825" t="str">
            <v>No Students</v>
          </cell>
          <cell r="U1825" t="str">
            <v>No Students</v>
          </cell>
          <cell r="V1825" t="str">
            <v>No Students</v>
          </cell>
          <cell r="W1825" t="str">
            <v>No Students</v>
          </cell>
          <cell r="X1825" t="str">
            <v>No Students</v>
          </cell>
          <cell r="Y1825">
            <v>212</v>
          </cell>
          <cell r="Z1825">
            <v>202</v>
          </cell>
          <cell r="AA1825" t="str">
            <v>No Students</v>
          </cell>
          <cell r="AB1825" t="str">
            <v>No Students</v>
          </cell>
          <cell r="AC1825" t="str">
            <v>No Students</v>
          </cell>
          <cell r="AD1825" t="str">
            <v>No Students</v>
          </cell>
          <cell r="AE1825" t="str">
            <v>No Students</v>
          </cell>
          <cell r="AF1825" t="str">
            <v>No Students</v>
          </cell>
          <cell r="AG1825">
            <v>0.76949999999999996</v>
          </cell>
        </row>
        <row r="1826">
          <cell r="C1826">
            <v>3241</v>
          </cell>
          <cell r="D1826" t="str">
            <v>Shelton High School</v>
          </cell>
          <cell r="E1826">
            <v>0</v>
          </cell>
          <cell r="F1826">
            <v>0</v>
          </cell>
          <cell r="G1826">
            <v>0</v>
          </cell>
          <cell r="H1826">
            <v>0</v>
          </cell>
          <cell r="I1826">
            <v>0</v>
          </cell>
          <cell r="J1826">
            <v>0</v>
          </cell>
          <cell r="K1826">
            <v>0</v>
          </cell>
          <cell r="L1826">
            <v>0</v>
          </cell>
          <cell r="M1826">
            <v>0</v>
          </cell>
          <cell r="N1826">
            <v>0</v>
          </cell>
          <cell r="O1826">
            <v>394</v>
          </cell>
          <cell r="P1826">
            <v>374</v>
          </cell>
          <cell r="Q1826">
            <v>387</v>
          </cell>
          <cell r="R1826">
            <v>319</v>
          </cell>
          <cell r="S1826" t="str">
            <v>No Students</v>
          </cell>
          <cell r="T1826" t="str">
            <v>No Students</v>
          </cell>
          <cell r="U1826" t="str">
            <v>No Students</v>
          </cell>
          <cell r="V1826" t="str">
            <v>No Students</v>
          </cell>
          <cell r="W1826" t="str">
            <v>No Students</v>
          </cell>
          <cell r="X1826" t="str">
            <v>No Students</v>
          </cell>
          <cell r="Y1826" t="str">
            <v>No Students</v>
          </cell>
          <cell r="Z1826" t="str">
            <v>No Students</v>
          </cell>
          <cell r="AA1826" t="str">
            <v>No Students</v>
          </cell>
          <cell r="AB1826" t="str">
            <v>No Students</v>
          </cell>
          <cell r="AC1826">
            <v>209</v>
          </cell>
          <cell r="AD1826">
            <v>231</v>
          </cell>
          <cell r="AE1826">
            <v>234</v>
          </cell>
          <cell r="AF1826">
            <v>188</v>
          </cell>
          <cell r="AG1826">
            <v>0.58479999999999999</v>
          </cell>
        </row>
        <row r="1827">
          <cell r="C1827">
            <v>5548</v>
          </cell>
          <cell r="D1827" t="str">
            <v>Shelton Open Doors</v>
          </cell>
          <cell r="E1827">
            <v>0</v>
          </cell>
          <cell r="F1827">
            <v>0</v>
          </cell>
          <cell r="G1827">
            <v>0</v>
          </cell>
          <cell r="H1827">
            <v>0</v>
          </cell>
          <cell r="I1827">
            <v>0</v>
          </cell>
          <cell r="J1827">
            <v>0</v>
          </cell>
          <cell r="K1827">
            <v>0</v>
          </cell>
          <cell r="L1827">
            <v>0</v>
          </cell>
          <cell r="M1827">
            <v>0</v>
          </cell>
          <cell r="N1827">
            <v>0</v>
          </cell>
          <cell r="O1827">
            <v>0</v>
          </cell>
          <cell r="P1827">
            <v>4</v>
          </cell>
          <cell r="Q1827">
            <v>4</v>
          </cell>
          <cell r="R1827">
            <v>18</v>
          </cell>
          <cell r="S1827" t="str">
            <v>No Students</v>
          </cell>
          <cell r="T1827" t="str">
            <v>No Students</v>
          </cell>
          <cell r="U1827" t="str">
            <v>No Students</v>
          </cell>
          <cell r="V1827" t="str">
            <v>No Students</v>
          </cell>
          <cell r="W1827" t="str">
            <v>No Students</v>
          </cell>
          <cell r="X1827" t="str">
            <v>No Students</v>
          </cell>
          <cell r="Y1827" t="str">
            <v>No Students</v>
          </cell>
          <cell r="Z1827" t="str">
            <v>No Students</v>
          </cell>
          <cell r="AA1827" t="str">
            <v>No Students</v>
          </cell>
          <cell r="AB1827" t="str">
            <v>No Students</v>
          </cell>
          <cell r="AC1827" t="str">
            <v>No Students</v>
          </cell>
          <cell r="AD1827" t="str">
            <v>N&lt;10</v>
          </cell>
          <cell r="AE1827" t="str">
            <v>N&lt;10</v>
          </cell>
          <cell r="AF1827" t="str">
            <v>N&lt;10</v>
          </cell>
          <cell r="AG1827">
            <v>0.42309999999999998</v>
          </cell>
        </row>
        <row r="1828">
          <cell r="C1828">
            <v>3674</v>
          </cell>
          <cell r="D1828" t="str">
            <v>Albert Einstein Middle School</v>
          </cell>
          <cell r="E1828">
            <v>0</v>
          </cell>
          <cell r="F1828">
            <v>0</v>
          </cell>
          <cell r="G1828">
            <v>0</v>
          </cell>
          <cell r="H1828">
            <v>0</v>
          </cell>
          <cell r="I1828">
            <v>0</v>
          </cell>
          <cell r="J1828">
            <v>0</v>
          </cell>
          <cell r="K1828">
            <v>0</v>
          </cell>
          <cell r="L1828">
            <v>331</v>
          </cell>
          <cell r="M1828">
            <v>309</v>
          </cell>
          <cell r="N1828">
            <v>374</v>
          </cell>
          <cell r="O1828">
            <v>0</v>
          </cell>
          <cell r="P1828">
            <v>0</v>
          </cell>
          <cell r="Q1828">
            <v>0</v>
          </cell>
          <cell r="R1828">
            <v>0</v>
          </cell>
          <cell r="S1828" t="str">
            <v>No Students</v>
          </cell>
          <cell r="T1828" t="str">
            <v>No Students</v>
          </cell>
          <cell r="U1828" t="str">
            <v>No Students</v>
          </cell>
          <cell r="V1828" t="str">
            <v>No Students</v>
          </cell>
          <cell r="W1828" t="str">
            <v>No Students</v>
          </cell>
          <cell r="X1828" t="str">
            <v>No Students</v>
          </cell>
          <cell r="Y1828" t="str">
            <v>No Students</v>
          </cell>
          <cell r="Z1828">
            <v>96</v>
          </cell>
          <cell r="AA1828">
            <v>78</v>
          </cell>
          <cell r="AB1828">
            <v>106</v>
          </cell>
          <cell r="AC1828" t="str">
            <v>No Students</v>
          </cell>
          <cell r="AD1828" t="str">
            <v>No Students</v>
          </cell>
          <cell r="AE1828" t="str">
            <v>No Students</v>
          </cell>
          <cell r="AF1828" t="str">
            <v>No Students</v>
          </cell>
          <cell r="AG1828">
            <v>0.27610000000000001</v>
          </cell>
        </row>
        <row r="1829">
          <cell r="C1829">
            <v>2990</v>
          </cell>
          <cell r="D1829" t="str">
            <v>Briarcrest Elementary</v>
          </cell>
          <cell r="E1829">
            <v>66</v>
          </cell>
          <cell r="F1829">
            <v>0</v>
          </cell>
          <cell r="G1829">
            <v>85</v>
          </cell>
          <cell r="H1829">
            <v>71</v>
          </cell>
          <cell r="I1829">
            <v>85</v>
          </cell>
          <cell r="J1829">
            <v>75</v>
          </cell>
          <cell r="K1829">
            <v>79</v>
          </cell>
          <cell r="L1829">
            <v>0</v>
          </cell>
          <cell r="M1829">
            <v>0</v>
          </cell>
          <cell r="N1829">
            <v>0</v>
          </cell>
          <cell r="O1829">
            <v>0</v>
          </cell>
          <cell r="P1829">
            <v>0</v>
          </cell>
          <cell r="Q1829">
            <v>0</v>
          </cell>
          <cell r="R1829">
            <v>0</v>
          </cell>
          <cell r="S1829">
            <v>16</v>
          </cell>
          <cell r="T1829" t="str">
            <v>No Students</v>
          </cell>
          <cell r="U1829">
            <v>30</v>
          </cell>
          <cell r="V1829">
            <v>25</v>
          </cell>
          <cell r="W1829">
            <v>31</v>
          </cell>
          <cell r="X1829">
            <v>25</v>
          </cell>
          <cell r="Y1829">
            <v>32</v>
          </cell>
          <cell r="Z1829" t="str">
            <v>No Students</v>
          </cell>
          <cell r="AA1829" t="str">
            <v>No Students</v>
          </cell>
          <cell r="AB1829" t="str">
            <v>No Students</v>
          </cell>
          <cell r="AC1829" t="str">
            <v>No Students</v>
          </cell>
          <cell r="AD1829" t="str">
            <v>No Students</v>
          </cell>
          <cell r="AE1829" t="str">
            <v>No Students</v>
          </cell>
          <cell r="AF1829" t="str">
            <v>No Students</v>
          </cell>
          <cell r="AG1829">
            <v>0.34489999999999998</v>
          </cell>
        </row>
        <row r="1830">
          <cell r="C1830">
            <v>3230</v>
          </cell>
          <cell r="D1830" t="str">
            <v>Brookside Elementary</v>
          </cell>
          <cell r="E1830">
            <v>62</v>
          </cell>
          <cell r="F1830">
            <v>0</v>
          </cell>
          <cell r="G1830">
            <v>51</v>
          </cell>
          <cell r="H1830">
            <v>50</v>
          </cell>
          <cell r="I1830">
            <v>52</v>
          </cell>
          <cell r="J1830">
            <v>56</v>
          </cell>
          <cell r="K1830">
            <v>68</v>
          </cell>
          <cell r="L1830">
            <v>0</v>
          </cell>
          <cell r="M1830">
            <v>0</v>
          </cell>
          <cell r="N1830">
            <v>0</v>
          </cell>
          <cell r="O1830">
            <v>0</v>
          </cell>
          <cell r="P1830">
            <v>0</v>
          </cell>
          <cell r="Q1830">
            <v>0</v>
          </cell>
          <cell r="R1830">
            <v>0</v>
          </cell>
          <cell r="S1830">
            <v>13</v>
          </cell>
          <cell r="T1830" t="str">
            <v>No Students</v>
          </cell>
          <cell r="U1830" t="str">
            <v>N&lt;10</v>
          </cell>
          <cell r="V1830" t="str">
            <v>N&lt;10</v>
          </cell>
          <cell r="W1830">
            <v>10</v>
          </cell>
          <cell r="X1830" t="str">
            <v>N&lt;10</v>
          </cell>
          <cell r="Y1830" t="str">
            <v>N&lt;10</v>
          </cell>
          <cell r="Z1830" t="str">
            <v>No Students</v>
          </cell>
          <cell r="AA1830" t="str">
            <v>No Students</v>
          </cell>
          <cell r="AB1830" t="str">
            <v>No Students</v>
          </cell>
          <cell r="AC1830" t="str">
            <v>No Students</v>
          </cell>
          <cell r="AD1830" t="str">
            <v>No Students</v>
          </cell>
          <cell r="AE1830" t="str">
            <v>No Students</v>
          </cell>
          <cell r="AF1830" t="str">
            <v>No Students</v>
          </cell>
          <cell r="AG1830">
            <v>0.16220000000000001</v>
          </cell>
        </row>
        <row r="1831">
          <cell r="C1831">
            <v>1942</v>
          </cell>
          <cell r="D1831" t="str">
            <v>Cascade K-8 Community School</v>
          </cell>
          <cell r="E1831">
            <v>22</v>
          </cell>
          <cell r="F1831">
            <v>0</v>
          </cell>
          <cell r="G1831">
            <v>22</v>
          </cell>
          <cell r="H1831">
            <v>22</v>
          </cell>
          <cell r="I1831">
            <v>22</v>
          </cell>
          <cell r="J1831">
            <v>23</v>
          </cell>
          <cell r="K1831">
            <v>29</v>
          </cell>
          <cell r="L1831">
            <v>21</v>
          </cell>
          <cell r="M1831">
            <v>21</v>
          </cell>
          <cell r="N1831">
            <v>25</v>
          </cell>
          <cell r="O1831">
            <v>0</v>
          </cell>
          <cell r="P1831">
            <v>0</v>
          </cell>
          <cell r="Q1831">
            <v>0</v>
          </cell>
          <cell r="R1831">
            <v>0</v>
          </cell>
          <cell r="S1831" t="str">
            <v>N&lt;10</v>
          </cell>
          <cell r="T1831" t="str">
            <v>No Students</v>
          </cell>
          <cell r="U1831" t="str">
            <v>N&lt;10</v>
          </cell>
          <cell r="V1831" t="str">
            <v>N&lt;10</v>
          </cell>
          <cell r="W1831" t="str">
            <v>N&lt;10</v>
          </cell>
          <cell r="X1831" t="str">
            <v>N&lt;10</v>
          </cell>
          <cell r="Y1831" t="str">
            <v>N&lt;10</v>
          </cell>
          <cell r="Z1831" t="str">
            <v>N&lt;10</v>
          </cell>
          <cell r="AA1831" t="str">
            <v>N&lt;10</v>
          </cell>
          <cell r="AB1831" t="str">
            <v>N&lt;10</v>
          </cell>
          <cell r="AC1831" t="str">
            <v>No Students</v>
          </cell>
          <cell r="AD1831" t="str">
            <v>No Students</v>
          </cell>
          <cell r="AE1831" t="str">
            <v>No Students</v>
          </cell>
          <cell r="AF1831" t="str">
            <v>No Students</v>
          </cell>
          <cell r="AG1831">
            <v>0.1739</v>
          </cell>
        </row>
        <row r="1832">
          <cell r="C1832">
            <v>3104</v>
          </cell>
          <cell r="D1832" t="str">
            <v>Echo Lake Elementary School</v>
          </cell>
          <cell r="E1832">
            <v>66</v>
          </cell>
          <cell r="F1832">
            <v>0</v>
          </cell>
          <cell r="G1832">
            <v>70</v>
          </cell>
          <cell r="H1832">
            <v>65</v>
          </cell>
          <cell r="I1832">
            <v>64</v>
          </cell>
          <cell r="J1832">
            <v>74</v>
          </cell>
          <cell r="K1832">
            <v>68</v>
          </cell>
          <cell r="L1832">
            <v>0</v>
          </cell>
          <cell r="M1832">
            <v>0</v>
          </cell>
          <cell r="N1832">
            <v>0</v>
          </cell>
          <cell r="O1832">
            <v>0</v>
          </cell>
          <cell r="P1832">
            <v>0</v>
          </cell>
          <cell r="Q1832">
            <v>0</v>
          </cell>
          <cell r="R1832">
            <v>0</v>
          </cell>
          <cell r="S1832">
            <v>14</v>
          </cell>
          <cell r="T1832" t="str">
            <v>No Students</v>
          </cell>
          <cell r="U1832">
            <v>29</v>
          </cell>
          <cell r="V1832">
            <v>22</v>
          </cell>
          <cell r="W1832">
            <v>33</v>
          </cell>
          <cell r="X1832">
            <v>28</v>
          </cell>
          <cell r="Y1832">
            <v>30</v>
          </cell>
          <cell r="Z1832" t="str">
            <v>No Students</v>
          </cell>
          <cell r="AA1832" t="str">
            <v>No Students</v>
          </cell>
          <cell r="AB1832" t="str">
            <v>No Students</v>
          </cell>
          <cell r="AC1832" t="str">
            <v>No Students</v>
          </cell>
          <cell r="AD1832" t="str">
            <v>No Students</v>
          </cell>
          <cell r="AE1832" t="str">
            <v>No Students</v>
          </cell>
          <cell r="AF1832" t="str">
            <v>No Students</v>
          </cell>
          <cell r="AG1832">
            <v>0.38329999999999997</v>
          </cell>
        </row>
        <row r="1833">
          <cell r="C1833">
            <v>1667</v>
          </cell>
          <cell r="D1833" t="str">
            <v>Handicapped Contractual Services</v>
          </cell>
          <cell r="E1833">
            <v>1</v>
          </cell>
          <cell r="F1833">
            <v>0</v>
          </cell>
          <cell r="G1833">
            <v>1</v>
          </cell>
          <cell r="H1833">
            <v>0</v>
          </cell>
          <cell r="I1833">
            <v>2</v>
          </cell>
          <cell r="J1833">
            <v>3</v>
          </cell>
          <cell r="K1833">
            <v>0</v>
          </cell>
          <cell r="L1833">
            <v>2</v>
          </cell>
          <cell r="M1833">
            <v>2</v>
          </cell>
          <cell r="N1833">
            <v>1</v>
          </cell>
          <cell r="O1833">
            <v>2</v>
          </cell>
          <cell r="P1833">
            <v>1</v>
          </cell>
          <cell r="Q1833">
            <v>0</v>
          </cell>
          <cell r="R1833">
            <v>2</v>
          </cell>
          <cell r="S1833" t="str">
            <v>N&lt;10</v>
          </cell>
          <cell r="T1833" t="str">
            <v>No Students</v>
          </cell>
          <cell r="U1833" t="str">
            <v>No Students</v>
          </cell>
          <cell r="V1833" t="str">
            <v>No Students</v>
          </cell>
          <cell r="W1833" t="str">
            <v>N&lt;10</v>
          </cell>
          <cell r="X1833" t="str">
            <v>N&lt;10</v>
          </cell>
          <cell r="Y1833" t="str">
            <v>No Students</v>
          </cell>
          <cell r="Z1833" t="str">
            <v>No Students</v>
          </cell>
          <cell r="AA1833" t="str">
            <v>N&lt;10</v>
          </cell>
          <cell r="AB1833" t="str">
            <v>No Students</v>
          </cell>
          <cell r="AC1833" t="str">
            <v>N&lt;10</v>
          </cell>
          <cell r="AD1833" t="str">
            <v>N&lt;10</v>
          </cell>
          <cell r="AE1833" t="str">
            <v>No Students</v>
          </cell>
          <cell r="AF1833" t="str">
            <v>No Students</v>
          </cell>
          <cell r="AG1833">
            <v>0.35289999999999999</v>
          </cell>
        </row>
        <row r="1834">
          <cell r="C1834">
            <v>3231</v>
          </cell>
          <cell r="D1834" t="str">
            <v>Highland Terrace Elementary</v>
          </cell>
          <cell r="E1834">
            <v>59</v>
          </cell>
          <cell r="F1834">
            <v>0</v>
          </cell>
          <cell r="G1834">
            <v>66</v>
          </cell>
          <cell r="H1834">
            <v>45</v>
          </cell>
          <cell r="I1834">
            <v>56</v>
          </cell>
          <cell r="J1834">
            <v>54</v>
          </cell>
          <cell r="K1834">
            <v>68</v>
          </cell>
          <cell r="L1834">
            <v>0</v>
          </cell>
          <cell r="M1834">
            <v>0</v>
          </cell>
          <cell r="N1834">
            <v>0</v>
          </cell>
          <cell r="O1834">
            <v>0</v>
          </cell>
          <cell r="P1834">
            <v>0</v>
          </cell>
          <cell r="Q1834">
            <v>0</v>
          </cell>
          <cell r="R1834">
            <v>0</v>
          </cell>
          <cell r="S1834" t="str">
            <v>N&lt;10</v>
          </cell>
          <cell r="T1834" t="str">
            <v>No Students</v>
          </cell>
          <cell r="U1834" t="str">
            <v>N&lt;10</v>
          </cell>
          <cell r="V1834" t="str">
            <v>N&lt;10</v>
          </cell>
          <cell r="W1834">
            <v>14</v>
          </cell>
          <cell r="X1834">
            <v>15</v>
          </cell>
          <cell r="Y1834" t="str">
            <v>N&lt;10</v>
          </cell>
          <cell r="Z1834" t="str">
            <v>No Students</v>
          </cell>
          <cell r="AA1834" t="str">
            <v>No Students</v>
          </cell>
          <cell r="AB1834" t="str">
            <v>No Students</v>
          </cell>
          <cell r="AC1834" t="str">
            <v>No Students</v>
          </cell>
          <cell r="AD1834" t="str">
            <v>No Students</v>
          </cell>
          <cell r="AE1834" t="str">
            <v>No Students</v>
          </cell>
          <cell r="AF1834" t="str">
            <v>No Students</v>
          </cell>
          <cell r="AG1834">
            <v>0.1552</v>
          </cell>
        </row>
        <row r="1835">
          <cell r="C1835">
            <v>1771</v>
          </cell>
          <cell r="D1835" t="str">
            <v>Home Education Exchange</v>
          </cell>
          <cell r="E1835">
            <v>8</v>
          </cell>
          <cell r="F1835">
            <v>0</v>
          </cell>
          <cell r="G1835">
            <v>8</v>
          </cell>
          <cell r="H1835">
            <v>11</v>
          </cell>
          <cell r="I1835">
            <v>13</v>
          </cell>
          <cell r="J1835">
            <v>15</v>
          </cell>
          <cell r="K1835">
            <v>13</v>
          </cell>
          <cell r="L1835">
            <v>8</v>
          </cell>
          <cell r="M1835">
            <v>11</v>
          </cell>
          <cell r="N1835">
            <v>7</v>
          </cell>
          <cell r="O1835">
            <v>0</v>
          </cell>
          <cell r="P1835">
            <v>0</v>
          </cell>
          <cell r="Q1835">
            <v>0</v>
          </cell>
          <cell r="R1835">
            <v>0</v>
          </cell>
          <cell r="S1835" t="str">
            <v>N&lt;10</v>
          </cell>
          <cell r="T1835" t="str">
            <v>No Students</v>
          </cell>
          <cell r="U1835" t="str">
            <v>N&lt;10</v>
          </cell>
          <cell r="V1835" t="str">
            <v>N&lt;10</v>
          </cell>
          <cell r="W1835" t="str">
            <v>N&lt;10</v>
          </cell>
          <cell r="X1835" t="str">
            <v>No Students</v>
          </cell>
          <cell r="Y1835" t="str">
            <v>N&lt;10</v>
          </cell>
          <cell r="Z1835" t="str">
            <v>No Students</v>
          </cell>
          <cell r="AA1835" t="str">
            <v>N&lt;10</v>
          </cell>
          <cell r="AB1835" t="str">
            <v>No Students</v>
          </cell>
          <cell r="AC1835" t="str">
            <v>No Students</v>
          </cell>
          <cell r="AD1835" t="str">
            <v>No Students</v>
          </cell>
          <cell r="AE1835" t="str">
            <v>No Students</v>
          </cell>
          <cell r="AF1835" t="str">
            <v>No Students</v>
          </cell>
          <cell r="AG1835">
            <v>9.5699999999999993E-2</v>
          </cell>
        </row>
        <row r="1836">
          <cell r="C1836">
            <v>3387</v>
          </cell>
          <cell r="D1836" t="str">
            <v>Kellogg Middle School</v>
          </cell>
          <cell r="E1836">
            <v>0</v>
          </cell>
          <cell r="F1836">
            <v>0</v>
          </cell>
          <cell r="G1836">
            <v>0</v>
          </cell>
          <cell r="H1836">
            <v>0</v>
          </cell>
          <cell r="I1836">
            <v>0</v>
          </cell>
          <cell r="J1836">
            <v>0</v>
          </cell>
          <cell r="K1836">
            <v>0</v>
          </cell>
          <cell r="L1836">
            <v>322</v>
          </cell>
          <cell r="M1836">
            <v>338</v>
          </cell>
          <cell r="N1836">
            <v>322</v>
          </cell>
          <cell r="O1836">
            <v>0</v>
          </cell>
          <cell r="P1836">
            <v>0</v>
          </cell>
          <cell r="Q1836">
            <v>0</v>
          </cell>
          <cell r="R1836">
            <v>0</v>
          </cell>
          <cell r="S1836" t="str">
            <v>No Students</v>
          </cell>
          <cell r="T1836" t="str">
            <v>No Students</v>
          </cell>
          <cell r="U1836" t="str">
            <v>No Students</v>
          </cell>
          <cell r="V1836" t="str">
            <v>No Students</v>
          </cell>
          <cell r="W1836" t="str">
            <v>No Students</v>
          </cell>
          <cell r="X1836" t="str">
            <v>No Students</v>
          </cell>
          <cell r="Y1836" t="str">
            <v>No Students</v>
          </cell>
          <cell r="Z1836">
            <v>99</v>
          </cell>
          <cell r="AA1836">
            <v>118</v>
          </cell>
          <cell r="AB1836">
            <v>101</v>
          </cell>
          <cell r="AC1836" t="str">
            <v>No Students</v>
          </cell>
          <cell r="AD1836" t="str">
            <v>No Students</v>
          </cell>
          <cell r="AE1836" t="str">
            <v>No Students</v>
          </cell>
          <cell r="AF1836" t="str">
            <v>No Students</v>
          </cell>
          <cell r="AG1836">
            <v>0.32379999999999998</v>
          </cell>
        </row>
        <row r="1837">
          <cell r="C1837">
            <v>2185</v>
          </cell>
          <cell r="D1837" t="str">
            <v>Lake Forest Park Elementary</v>
          </cell>
          <cell r="E1837">
            <v>67</v>
          </cell>
          <cell r="F1837">
            <v>0</v>
          </cell>
          <cell r="G1837">
            <v>63</v>
          </cell>
          <cell r="H1837">
            <v>78</v>
          </cell>
          <cell r="I1837">
            <v>71</v>
          </cell>
          <cell r="J1837">
            <v>74</v>
          </cell>
          <cell r="K1837">
            <v>73</v>
          </cell>
          <cell r="L1837">
            <v>0</v>
          </cell>
          <cell r="M1837">
            <v>0</v>
          </cell>
          <cell r="N1837">
            <v>0</v>
          </cell>
          <cell r="O1837">
            <v>0</v>
          </cell>
          <cell r="P1837">
            <v>0</v>
          </cell>
          <cell r="Q1837">
            <v>0</v>
          </cell>
          <cell r="R1837">
            <v>0</v>
          </cell>
          <cell r="S1837">
            <v>15</v>
          </cell>
          <cell r="T1837" t="str">
            <v>No Students</v>
          </cell>
          <cell r="U1837">
            <v>18</v>
          </cell>
          <cell r="V1837">
            <v>23</v>
          </cell>
          <cell r="W1837">
            <v>15</v>
          </cell>
          <cell r="X1837">
            <v>21</v>
          </cell>
          <cell r="Y1837">
            <v>21</v>
          </cell>
          <cell r="Z1837" t="str">
            <v>No Students</v>
          </cell>
          <cell r="AA1837" t="str">
            <v>No Students</v>
          </cell>
          <cell r="AB1837" t="str">
            <v>No Students</v>
          </cell>
          <cell r="AC1837" t="str">
            <v>No Students</v>
          </cell>
          <cell r="AD1837" t="str">
            <v>No Students</v>
          </cell>
          <cell r="AE1837" t="str">
            <v>No Students</v>
          </cell>
          <cell r="AF1837" t="str">
            <v>No Students</v>
          </cell>
          <cell r="AG1837">
            <v>0.26529999999999998</v>
          </cell>
        </row>
        <row r="1838">
          <cell r="C1838">
            <v>3527</v>
          </cell>
          <cell r="D1838" t="str">
            <v>Melvin G Syre Elementary</v>
          </cell>
          <cell r="E1838">
            <v>65</v>
          </cell>
          <cell r="F1838">
            <v>0</v>
          </cell>
          <cell r="G1838">
            <v>95</v>
          </cell>
          <cell r="H1838">
            <v>79</v>
          </cell>
          <cell r="I1838">
            <v>75</v>
          </cell>
          <cell r="J1838">
            <v>83</v>
          </cell>
          <cell r="K1838">
            <v>75</v>
          </cell>
          <cell r="L1838">
            <v>0</v>
          </cell>
          <cell r="M1838">
            <v>0</v>
          </cell>
          <cell r="N1838">
            <v>0</v>
          </cell>
          <cell r="O1838">
            <v>0</v>
          </cell>
          <cell r="P1838">
            <v>0</v>
          </cell>
          <cell r="Q1838">
            <v>0</v>
          </cell>
          <cell r="R1838">
            <v>0</v>
          </cell>
          <cell r="S1838" t="str">
            <v>N&lt;10</v>
          </cell>
          <cell r="T1838" t="str">
            <v>No Students</v>
          </cell>
          <cell r="U1838" t="str">
            <v>N&lt;10</v>
          </cell>
          <cell r="V1838" t="str">
            <v>N&lt;10</v>
          </cell>
          <cell r="W1838">
            <v>10</v>
          </cell>
          <cell r="X1838">
            <v>19</v>
          </cell>
          <cell r="Y1838">
            <v>11</v>
          </cell>
          <cell r="Z1838" t="str">
            <v>No Students</v>
          </cell>
          <cell r="AA1838" t="str">
            <v>No Students</v>
          </cell>
          <cell r="AB1838" t="str">
            <v>No Students</v>
          </cell>
          <cell r="AC1838" t="str">
            <v>No Students</v>
          </cell>
          <cell r="AD1838" t="str">
            <v>No Students</v>
          </cell>
          <cell r="AE1838" t="str">
            <v>No Students</v>
          </cell>
          <cell r="AF1838" t="str">
            <v>No Students</v>
          </cell>
          <cell r="AG1838">
            <v>0.13980000000000001</v>
          </cell>
        </row>
        <row r="1839">
          <cell r="C1839">
            <v>3958</v>
          </cell>
          <cell r="D1839" t="str">
            <v>Meridian Park Elementary School</v>
          </cell>
          <cell r="E1839">
            <v>65</v>
          </cell>
          <cell r="F1839">
            <v>0</v>
          </cell>
          <cell r="G1839">
            <v>93</v>
          </cell>
          <cell r="H1839">
            <v>86</v>
          </cell>
          <cell r="I1839">
            <v>117</v>
          </cell>
          <cell r="J1839">
            <v>67</v>
          </cell>
          <cell r="K1839">
            <v>99</v>
          </cell>
          <cell r="L1839">
            <v>0</v>
          </cell>
          <cell r="M1839">
            <v>0</v>
          </cell>
          <cell r="N1839">
            <v>0</v>
          </cell>
          <cell r="O1839">
            <v>0</v>
          </cell>
          <cell r="P1839">
            <v>0</v>
          </cell>
          <cell r="Q1839">
            <v>0</v>
          </cell>
          <cell r="R1839">
            <v>0</v>
          </cell>
          <cell r="S1839">
            <v>23</v>
          </cell>
          <cell r="T1839" t="str">
            <v>No Students</v>
          </cell>
          <cell r="U1839">
            <v>35</v>
          </cell>
          <cell r="V1839">
            <v>37</v>
          </cell>
          <cell r="W1839">
            <v>35</v>
          </cell>
          <cell r="X1839">
            <v>25</v>
          </cell>
          <cell r="Y1839">
            <v>31</v>
          </cell>
          <cell r="Z1839" t="str">
            <v>No Students</v>
          </cell>
          <cell r="AA1839" t="str">
            <v>No Students</v>
          </cell>
          <cell r="AB1839" t="str">
            <v>No Students</v>
          </cell>
          <cell r="AC1839" t="str">
            <v>No Students</v>
          </cell>
          <cell r="AD1839" t="str">
            <v>No Students</v>
          </cell>
          <cell r="AE1839" t="str">
            <v>No Students</v>
          </cell>
          <cell r="AF1839" t="str">
            <v>No Students</v>
          </cell>
          <cell r="AG1839">
            <v>0.35289999999999999</v>
          </cell>
        </row>
        <row r="1840">
          <cell r="C1840">
            <v>3489</v>
          </cell>
          <cell r="D1840" t="str">
            <v>Parkwood Elementary</v>
          </cell>
          <cell r="E1840">
            <v>66</v>
          </cell>
          <cell r="F1840">
            <v>0</v>
          </cell>
          <cell r="G1840">
            <v>70</v>
          </cell>
          <cell r="H1840">
            <v>73</v>
          </cell>
          <cell r="I1840">
            <v>67</v>
          </cell>
          <cell r="J1840">
            <v>71</v>
          </cell>
          <cell r="K1840">
            <v>74</v>
          </cell>
          <cell r="L1840">
            <v>0</v>
          </cell>
          <cell r="M1840">
            <v>0</v>
          </cell>
          <cell r="N1840">
            <v>0</v>
          </cell>
          <cell r="O1840">
            <v>0</v>
          </cell>
          <cell r="P1840">
            <v>0</v>
          </cell>
          <cell r="Q1840">
            <v>0</v>
          </cell>
          <cell r="R1840">
            <v>0</v>
          </cell>
          <cell r="S1840">
            <v>15</v>
          </cell>
          <cell r="T1840" t="str">
            <v>No Students</v>
          </cell>
          <cell r="U1840">
            <v>13</v>
          </cell>
          <cell r="V1840">
            <v>33</v>
          </cell>
          <cell r="W1840">
            <v>23</v>
          </cell>
          <cell r="X1840">
            <v>32</v>
          </cell>
          <cell r="Y1840">
            <v>29</v>
          </cell>
          <cell r="Z1840" t="str">
            <v>No Students</v>
          </cell>
          <cell r="AA1840" t="str">
            <v>No Students</v>
          </cell>
          <cell r="AB1840" t="str">
            <v>No Students</v>
          </cell>
          <cell r="AC1840" t="str">
            <v>No Students</v>
          </cell>
          <cell r="AD1840" t="str">
            <v>No Students</v>
          </cell>
          <cell r="AE1840" t="str">
            <v>No Students</v>
          </cell>
          <cell r="AF1840" t="str">
            <v>No Students</v>
          </cell>
          <cell r="AG1840">
            <v>0.34439999999999998</v>
          </cell>
        </row>
        <row r="1841">
          <cell r="C1841">
            <v>2703</v>
          </cell>
          <cell r="D1841" t="str">
            <v>Ridgecrest Elementary</v>
          </cell>
          <cell r="E1841">
            <v>83</v>
          </cell>
          <cell r="F1841">
            <v>0</v>
          </cell>
          <cell r="G1841">
            <v>70</v>
          </cell>
          <cell r="H1841">
            <v>89</v>
          </cell>
          <cell r="I1841">
            <v>66</v>
          </cell>
          <cell r="J1841">
            <v>69</v>
          </cell>
          <cell r="K1841">
            <v>74</v>
          </cell>
          <cell r="L1841">
            <v>0</v>
          </cell>
          <cell r="M1841">
            <v>0</v>
          </cell>
          <cell r="N1841">
            <v>0</v>
          </cell>
          <cell r="O1841">
            <v>0</v>
          </cell>
          <cell r="P1841">
            <v>0</v>
          </cell>
          <cell r="Q1841">
            <v>0</v>
          </cell>
          <cell r="R1841">
            <v>0</v>
          </cell>
          <cell r="S1841">
            <v>30</v>
          </cell>
          <cell r="T1841" t="str">
            <v>No Students</v>
          </cell>
          <cell r="U1841">
            <v>23</v>
          </cell>
          <cell r="V1841">
            <v>46</v>
          </cell>
          <cell r="W1841">
            <v>25</v>
          </cell>
          <cell r="X1841">
            <v>30</v>
          </cell>
          <cell r="Y1841">
            <v>31</v>
          </cell>
          <cell r="Z1841" t="str">
            <v>No Students</v>
          </cell>
          <cell r="AA1841" t="str">
            <v>No Students</v>
          </cell>
          <cell r="AB1841" t="str">
            <v>No Students</v>
          </cell>
          <cell r="AC1841" t="str">
            <v>No Students</v>
          </cell>
          <cell r="AD1841" t="str">
            <v>No Students</v>
          </cell>
          <cell r="AE1841" t="str">
            <v>No Students</v>
          </cell>
          <cell r="AF1841" t="str">
            <v>No Students</v>
          </cell>
          <cell r="AG1841">
            <v>0.41020000000000001</v>
          </cell>
        </row>
        <row r="1842">
          <cell r="C1842">
            <v>3343</v>
          </cell>
          <cell r="D1842" t="str">
            <v>Shorecrest High School</v>
          </cell>
          <cell r="E1842">
            <v>0</v>
          </cell>
          <cell r="F1842">
            <v>0</v>
          </cell>
          <cell r="G1842">
            <v>0</v>
          </cell>
          <cell r="H1842">
            <v>0</v>
          </cell>
          <cell r="I1842">
            <v>0</v>
          </cell>
          <cell r="J1842">
            <v>0</v>
          </cell>
          <cell r="K1842">
            <v>0</v>
          </cell>
          <cell r="L1842">
            <v>0</v>
          </cell>
          <cell r="M1842">
            <v>0</v>
          </cell>
          <cell r="N1842">
            <v>0</v>
          </cell>
          <cell r="O1842">
            <v>391</v>
          </cell>
          <cell r="P1842">
            <v>368</v>
          </cell>
          <cell r="Q1842">
            <v>372</v>
          </cell>
          <cell r="R1842">
            <v>375</v>
          </cell>
          <cell r="S1842" t="str">
            <v>No Students</v>
          </cell>
          <cell r="T1842" t="str">
            <v>No Students</v>
          </cell>
          <cell r="U1842" t="str">
            <v>No Students</v>
          </cell>
          <cell r="V1842" t="str">
            <v>No Students</v>
          </cell>
          <cell r="W1842" t="str">
            <v>No Students</v>
          </cell>
          <cell r="X1842" t="str">
            <v>No Students</v>
          </cell>
          <cell r="Y1842" t="str">
            <v>No Students</v>
          </cell>
          <cell r="Z1842" t="str">
            <v>No Students</v>
          </cell>
          <cell r="AA1842" t="str">
            <v>No Students</v>
          </cell>
          <cell r="AB1842" t="str">
            <v>No Students</v>
          </cell>
          <cell r="AC1842">
            <v>114</v>
          </cell>
          <cell r="AD1842">
            <v>121</v>
          </cell>
          <cell r="AE1842">
            <v>98</v>
          </cell>
          <cell r="AF1842">
            <v>111</v>
          </cell>
          <cell r="AG1842">
            <v>0.29480000000000001</v>
          </cell>
        </row>
        <row r="1843">
          <cell r="C1843">
            <v>3921</v>
          </cell>
          <cell r="D1843" t="str">
            <v>Shorewood High School</v>
          </cell>
          <cell r="E1843">
            <v>0</v>
          </cell>
          <cell r="F1843">
            <v>0</v>
          </cell>
          <cell r="G1843">
            <v>0</v>
          </cell>
          <cell r="H1843">
            <v>0</v>
          </cell>
          <cell r="I1843">
            <v>0</v>
          </cell>
          <cell r="J1843">
            <v>0</v>
          </cell>
          <cell r="K1843">
            <v>0</v>
          </cell>
          <cell r="L1843">
            <v>0</v>
          </cell>
          <cell r="M1843">
            <v>0</v>
          </cell>
          <cell r="N1843">
            <v>0</v>
          </cell>
          <cell r="O1843">
            <v>387</v>
          </cell>
          <cell r="P1843">
            <v>412</v>
          </cell>
          <cell r="Q1843">
            <v>359</v>
          </cell>
          <cell r="R1843">
            <v>381</v>
          </cell>
          <cell r="S1843" t="str">
            <v>No Students</v>
          </cell>
          <cell r="T1843" t="str">
            <v>No Students</v>
          </cell>
          <cell r="U1843" t="str">
            <v>No Students</v>
          </cell>
          <cell r="V1843" t="str">
            <v>No Students</v>
          </cell>
          <cell r="W1843" t="str">
            <v>No Students</v>
          </cell>
          <cell r="X1843" t="str">
            <v>No Students</v>
          </cell>
          <cell r="Y1843" t="str">
            <v>No Students</v>
          </cell>
          <cell r="Z1843" t="str">
            <v>No Students</v>
          </cell>
          <cell r="AA1843" t="str">
            <v>No Students</v>
          </cell>
          <cell r="AB1843" t="str">
            <v>No Students</v>
          </cell>
          <cell r="AC1843">
            <v>126</v>
          </cell>
          <cell r="AD1843">
            <v>125</v>
          </cell>
          <cell r="AE1843">
            <v>94</v>
          </cell>
          <cell r="AF1843">
            <v>93</v>
          </cell>
          <cell r="AG1843">
            <v>0.28460000000000002</v>
          </cell>
        </row>
        <row r="1844">
          <cell r="C1844">
            <v>3405</v>
          </cell>
          <cell r="D1844" t="str">
            <v>Skamania Elementary</v>
          </cell>
          <cell r="E1844">
            <v>15</v>
          </cell>
          <cell r="F1844">
            <v>0</v>
          </cell>
          <cell r="G1844">
            <v>9</v>
          </cell>
          <cell r="H1844">
            <v>10</v>
          </cell>
          <cell r="I1844">
            <v>8</v>
          </cell>
          <cell r="J1844">
            <v>8</v>
          </cell>
          <cell r="K1844">
            <v>11</v>
          </cell>
          <cell r="L1844">
            <v>5</v>
          </cell>
          <cell r="M1844">
            <v>5</v>
          </cell>
          <cell r="N1844">
            <v>2</v>
          </cell>
          <cell r="O1844">
            <v>0</v>
          </cell>
          <cell r="P1844">
            <v>0</v>
          </cell>
          <cell r="Q1844">
            <v>0</v>
          </cell>
          <cell r="R1844">
            <v>0</v>
          </cell>
          <cell r="S1844" t="str">
            <v>N&lt;10</v>
          </cell>
          <cell r="T1844" t="str">
            <v>No Students</v>
          </cell>
          <cell r="U1844" t="str">
            <v>N&lt;10</v>
          </cell>
          <cell r="V1844" t="str">
            <v>N&lt;10</v>
          </cell>
          <cell r="W1844" t="str">
            <v>N&lt;10</v>
          </cell>
          <cell r="X1844" t="str">
            <v>N&lt;10</v>
          </cell>
          <cell r="Y1844" t="str">
            <v>N&lt;10</v>
          </cell>
          <cell r="Z1844" t="str">
            <v>N&lt;10</v>
          </cell>
          <cell r="AA1844" t="str">
            <v>N&lt;10</v>
          </cell>
          <cell r="AB1844" t="str">
            <v>N&lt;10</v>
          </cell>
          <cell r="AC1844" t="str">
            <v>No Students</v>
          </cell>
          <cell r="AD1844" t="str">
            <v>No Students</v>
          </cell>
          <cell r="AE1844" t="str">
            <v>No Students</v>
          </cell>
          <cell r="AF1844" t="str">
            <v>No Students</v>
          </cell>
          <cell r="AG1844">
            <v>0.4521</v>
          </cell>
        </row>
        <row r="1845">
          <cell r="C1845">
            <v>2512</v>
          </cell>
          <cell r="D1845" t="str">
            <v>Skykomish Elementary School</v>
          </cell>
          <cell r="E1845">
            <v>2</v>
          </cell>
          <cell r="F1845">
            <v>0</v>
          </cell>
          <cell r="G1845">
            <v>0</v>
          </cell>
          <cell r="H1845">
            <v>1</v>
          </cell>
          <cell r="I1845">
            <v>2</v>
          </cell>
          <cell r="J1845">
            <v>7</v>
          </cell>
          <cell r="K1845">
            <v>3</v>
          </cell>
          <cell r="L1845">
            <v>5</v>
          </cell>
          <cell r="M1845">
            <v>0</v>
          </cell>
          <cell r="N1845">
            <v>6</v>
          </cell>
          <cell r="O1845">
            <v>0</v>
          </cell>
          <cell r="P1845">
            <v>0</v>
          </cell>
          <cell r="Q1845">
            <v>0</v>
          </cell>
          <cell r="R1845">
            <v>0</v>
          </cell>
          <cell r="S1845" t="str">
            <v>N&lt;10</v>
          </cell>
          <cell r="T1845" t="str">
            <v>No Students</v>
          </cell>
          <cell r="U1845" t="str">
            <v>No Students</v>
          </cell>
          <cell r="V1845" t="str">
            <v>N&lt;10</v>
          </cell>
          <cell r="W1845" t="str">
            <v>N&lt;10</v>
          </cell>
          <cell r="X1845" t="str">
            <v>N&lt;10</v>
          </cell>
          <cell r="Y1845" t="str">
            <v>N&lt;10</v>
          </cell>
          <cell r="Z1845" t="str">
            <v>N&lt;10</v>
          </cell>
          <cell r="AA1845" t="str">
            <v>No Students</v>
          </cell>
          <cell r="AB1845" t="str">
            <v>N&lt;10</v>
          </cell>
          <cell r="AC1845" t="str">
            <v>No Students</v>
          </cell>
          <cell r="AD1845" t="str">
            <v>No Students</v>
          </cell>
          <cell r="AE1845" t="str">
            <v>No Students</v>
          </cell>
          <cell r="AF1845" t="str">
            <v>No Students</v>
          </cell>
          <cell r="AG1845">
            <v>0.61539999999999995</v>
          </cell>
        </row>
        <row r="1846">
          <cell r="C1846">
            <v>2513</v>
          </cell>
          <cell r="D1846" t="str">
            <v>Skykomish High School</v>
          </cell>
          <cell r="E1846">
            <v>0</v>
          </cell>
          <cell r="F1846">
            <v>0</v>
          </cell>
          <cell r="G1846">
            <v>0</v>
          </cell>
          <cell r="H1846">
            <v>0</v>
          </cell>
          <cell r="I1846">
            <v>0</v>
          </cell>
          <cell r="J1846">
            <v>0</v>
          </cell>
          <cell r="K1846">
            <v>0</v>
          </cell>
          <cell r="L1846">
            <v>0</v>
          </cell>
          <cell r="M1846">
            <v>0</v>
          </cell>
          <cell r="N1846">
            <v>0</v>
          </cell>
          <cell r="O1846">
            <v>3</v>
          </cell>
          <cell r="P1846">
            <v>3</v>
          </cell>
          <cell r="Q1846">
            <v>3</v>
          </cell>
          <cell r="R1846">
            <v>1</v>
          </cell>
          <cell r="S1846" t="str">
            <v>No Students</v>
          </cell>
          <cell r="T1846" t="str">
            <v>No Students</v>
          </cell>
          <cell r="U1846" t="str">
            <v>No Students</v>
          </cell>
          <cell r="V1846" t="str">
            <v>No Students</v>
          </cell>
          <cell r="W1846" t="str">
            <v>No Students</v>
          </cell>
          <cell r="X1846" t="str">
            <v>No Students</v>
          </cell>
          <cell r="Y1846" t="str">
            <v>No Students</v>
          </cell>
          <cell r="Z1846" t="str">
            <v>No Students</v>
          </cell>
          <cell r="AA1846" t="str">
            <v>No Students</v>
          </cell>
          <cell r="AB1846" t="str">
            <v>No Students</v>
          </cell>
          <cell r="AC1846" t="str">
            <v>No Students</v>
          </cell>
          <cell r="AD1846" t="str">
            <v>N&lt;10</v>
          </cell>
          <cell r="AE1846" t="str">
            <v>N&lt;10</v>
          </cell>
          <cell r="AF1846" t="str">
            <v>No Students</v>
          </cell>
          <cell r="AG1846">
            <v>0.3</v>
          </cell>
        </row>
        <row r="1847">
          <cell r="C1847">
            <v>4265</v>
          </cell>
          <cell r="D1847" t="str">
            <v>AIM High School</v>
          </cell>
          <cell r="E1847">
            <v>0</v>
          </cell>
          <cell r="F1847">
            <v>0</v>
          </cell>
          <cell r="G1847">
            <v>0</v>
          </cell>
          <cell r="H1847">
            <v>0</v>
          </cell>
          <cell r="I1847">
            <v>0</v>
          </cell>
          <cell r="J1847">
            <v>0</v>
          </cell>
          <cell r="K1847">
            <v>0</v>
          </cell>
          <cell r="L1847">
            <v>0</v>
          </cell>
          <cell r="M1847">
            <v>0</v>
          </cell>
          <cell r="N1847">
            <v>0</v>
          </cell>
          <cell r="O1847">
            <v>9</v>
          </cell>
          <cell r="P1847">
            <v>35</v>
          </cell>
          <cell r="Q1847">
            <v>43</v>
          </cell>
          <cell r="R1847">
            <v>59</v>
          </cell>
          <cell r="S1847" t="str">
            <v>No Students</v>
          </cell>
          <cell r="T1847" t="str">
            <v>No Students</v>
          </cell>
          <cell r="U1847" t="str">
            <v>No Students</v>
          </cell>
          <cell r="V1847" t="str">
            <v>No Students</v>
          </cell>
          <cell r="W1847" t="str">
            <v>No Students</v>
          </cell>
          <cell r="X1847" t="str">
            <v>No Students</v>
          </cell>
          <cell r="Y1847" t="str">
            <v>No Students</v>
          </cell>
          <cell r="Z1847" t="str">
            <v>No Students</v>
          </cell>
          <cell r="AA1847" t="str">
            <v>No Students</v>
          </cell>
          <cell r="AB1847" t="str">
            <v>No Students</v>
          </cell>
          <cell r="AC1847" t="str">
            <v>N&lt;10</v>
          </cell>
          <cell r="AD1847">
            <v>19</v>
          </cell>
          <cell r="AE1847" t="str">
            <v>N&lt;10</v>
          </cell>
          <cell r="AF1847">
            <v>23</v>
          </cell>
          <cell r="AG1847">
            <v>0.36990000000000001</v>
          </cell>
        </row>
        <row r="1848">
          <cell r="C1848">
            <v>4366</v>
          </cell>
          <cell r="D1848" t="str">
            <v>Cascade View Elementary</v>
          </cell>
          <cell r="E1848">
            <v>51</v>
          </cell>
          <cell r="F1848">
            <v>0</v>
          </cell>
          <cell r="G1848">
            <v>48</v>
          </cell>
          <cell r="H1848">
            <v>54</v>
          </cell>
          <cell r="I1848">
            <v>46</v>
          </cell>
          <cell r="J1848">
            <v>51</v>
          </cell>
          <cell r="K1848">
            <v>50</v>
          </cell>
          <cell r="L1848">
            <v>63</v>
          </cell>
          <cell r="M1848">
            <v>0</v>
          </cell>
          <cell r="N1848">
            <v>0</v>
          </cell>
          <cell r="O1848">
            <v>0</v>
          </cell>
          <cell r="P1848">
            <v>0</v>
          </cell>
          <cell r="Q1848">
            <v>0</v>
          </cell>
          <cell r="R1848">
            <v>0</v>
          </cell>
          <cell r="S1848">
            <v>12</v>
          </cell>
          <cell r="T1848" t="str">
            <v>No Students</v>
          </cell>
          <cell r="U1848">
            <v>14</v>
          </cell>
          <cell r="V1848" t="str">
            <v>N&lt;10</v>
          </cell>
          <cell r="W1848" t="str">
            <v>N&lt;10</v>
          </cell>
          <cell r="X1848">
            <v>13</v>
          </cell>
          <cell r="Y1848">
            <v>11</v>
          </cell>
          <cell r="Z1848">
            <v>12</v>
          </cell>
          <cell r="AA1848" t="str">
            <v>No Students</v>
          </cell>
          <cell r="AB1848" t="str">
            <v>No Students</v>
          </cell>
          <cell r="AC1848" t="str">
            <v>No Students</v>
          </cell>
          <cell r="AD1848" t="str">
            <v>No Students</v>
          </cell>
          <cell r="AE1848" t="str">
            <v>No Students</v>
          </cell>
          <cell r="AF1848" t="str">
            <v>No Students</v>
          </cell>
          <cell r="AG1848">
            <v>0.21759999999999999</v>
          </cell>
        </row>
        <row r="1849">
          <cell r="C1849">
            <v>3305</v>
          </cell>
          <cell r="D1849" t="str">
            <v>Cathcart Elementary</v>
          </cell>
          <cell r="E1849">
            <v>83</v>
          </cell>
          <cell r="F1849">
            <v>0</v>
          </cell>
          <cell r="G1849">
            <v>50</v>
          </cell>
          <cell r="H1849">
            <v>71</v>
          </cell>
          <cell r="I1849">
            <v>48</v>
          </cell>
          <cell r="J1849">
            <v>65</v>
          </cell>
          <cell r="K1849">
            <v>47</v>
          </cell>
          <cell r="L1849">
            <v>70</v>
          </cell>
          <cell r="M1849">
            <v>0</v>
          </cell>
          <cell r="N1849">
            <v>0</v>
          </cell>
          <cell r="O1849">
            <v>0</v>
          </cell>
          <cell r="P1849">
            <v>0</v>
          </cell>
          <cell r="Q1849">
            <v>0</v>
          </cell>
          <cell r="R1849">
            <v>0</v>
          </cell>
          <cell r="S1849">
            <v>21</v>
          </cell>
          <cell r="T1849" t="str">
            <v>No Students</v>
          </cell>
          <cell r="U1849">
            <v>11</v>
          </cell>
          <cell r="V1849">
            <v>20</v>
          </cell>
          <cell r="W1849">
            <v>20</v>
          </cell>
          <cell r="X1849">
            <v>13</v>
          </cell>
          <cell r="Y1849">
            <v>11</v>
          </cell>
          <cell r="Z1849">
            <v>21</v>
          </cell>
          <cell r="AA1849" t="str">
            <v>No Students</v>
          </cell>
          <cell r="AB1849" t="str">
            <v>No Students</v>
          </cell>
          <cell r="AC1849" t="str">
            <v>No Students</v>
          </cell>
          <cell r="AD1849" t="str">
            <v>No Students</v>
          </cell>
          <cell r="AE1849" t="str">
            <v>No Students</v>
          </cell>
          <cell r="AF1849" t="str">
            <v>No Students</v>
          </cell>
          <cell r="AG1849">
            <v>0.26960000000000001</v>
          </cell>
        </row>
        <row r="1850">
          <cell r="C1850">
            <v>4395</v>
          </cell>
          <cell r="D1850" t="str">
            <v>Centennial Middle School</v>
          </cell>
          <cell r="E1850">
            <v>0</v>
          </cell>
          <cell r="F1850">
            <v>0</v>
          </cell>
          <cell r="G1850">
            <v>0</v>
          </cell>
          <cell r="H1850">
            <v>0</v>
          </cell>
          <cell r="I1850">
            <v>0</v>
          </cell>
          <cell r="J1850">
            <v>0</v>
          </cell>
          <cell r="K1850">
            <v>0</v>
          </cell>
          <cell r="L1850">
            <v>0</v>
          </cell>
          <cell r="M1850">
            <v>342</v>
          </cell>
          <cell r="N1850">
            <v>378</v>
          </cell>
          <cell r="O1850">
            <v>0</v>
          </cell>
          <cell r="P1850">
            <v>0</v>
          </cell>
          <cell r="Q1850">
            <v>0</v>
          </cell>
          <cell r="R1850">
            <v>0</v>
          </cell>
          <cell r="S1850" t="str">
            <v>No Students</v>
          </cell>
          <cell r="T1850" t="str">
            <v>No Students</v>
          </cell>
          <cell r="U1850" t="str">
            <v>No Students</v>
          </cell>
          <cell r="V1850" t="str">
            <v>No Students</v>
          </cell>
          <cell r="W1850" t="str">
            <v>No Students</v>
          </cell>
          <cell r="X1850" t="str">
            <v>No Students</v>
          </cell>
          <cell r="Y1850" t="str">
            <v>No Students</v>
          </cell>
          <cell r="Z1850" t="str">
            <v>No Students</v>
          </cell>
          <cell r="AA1850">
            <v>100</v>
          </cell>
          <cell r="AB1850">
            <v>93</v>
          </cell>
          <cell r="AC1850" t="str">
            <v>No Students</v>
          </cell>
          <cell r="AD1850" t="str">
            <v>No Students</v>
          </cell>
          <cell r="AE1850" t="str">
            <v>No Students</v>
          </cell>
          <cell r="AF1850" t="str">
            <v>No Students</v>
          </cell>
          <cell r="AG1850">
            <v>0.2681</v>
          </cell>
        </row>
        <row r="1851">
          <cell r="C1851">
            <v>4241</v>
          </cell>
          <cell r="D1851" t="str">
            <v>Dutch Hill Elementary</v>
          </cell>
          <cell r="E1851">
            <v>97</v>
          </cell>
          <cell r="F1851">
            <v>0</v>
          </cell>
          <cell r="G1851">
            <v>104</v>
          </cell>
          <cell r="H1851">
            <v>93</v>
          </cell>
          <cell r="I1851">
            <v>108</v>
          </cell>
          <cell r="J1851">
            <v>85</v>
          </cell>
          <cell r="K1851">
            <v>84</v>
          </cell>
          <cell r="L1851">
            <v>85</v>
          </cell>
          <cell r="M1851">
            <v>0</v>
          </cell>
          <cell r="N1851">
            <v>0</v>
          </cell>
          <cell r="O1851">
            <v>0</v>
          </cell>
          <cell r="P1851">
            <v>0</v>
          </cell>
          <cell r="Q1851">
            <v>0</v>
          </cell>
          <cell r="R1851">
            <v>0</v>
          </cell>
          <cell r="S1851" t="str">
            <v>N&lt;10</v>
          </cell>
          <cell r="T1851" t="str">
            <v>No Students</v>
          </cell>
          <cell r="U1851">
            <v>15</v>
          </cell>
          <cell r="V1851">
            <v>15</v>
          </cell>
          <cell r="W1851">
            <v>15</v>
          </cell>
          <cell r="X1851">
            <v>17</v>
          </cell>
          <cell r="Y1851">
            <v>13</v>
          </cell>
          <cell r="Z1851">
            <v>20</v>
          </cell>
          <cell r="AA1851" t="str">
            <v>No Students</v>
          </cell>
          <cell r="AB1851" t="str">
            <v>No Students</v>
          </cell>
          <cell r="AC1851" t="str">
            <v>No Students</v>
          </cell>
          <cell r="AD1851" t="str">
            <v>No Students</v>
          </cell>
          <cell r="AE1851" t="str">
            <v>No Students</v>
          </cell>
          <cell r="AF1851" t="str">
            <v>No Students</v>
          </cell>
          <cell r="AG1851">
            <v>0.15240000000000001</v>
          </cell>
        </row>
        <row r="1852">
          <cell r="C1852">
            <v>3005</v>
          </cell>
          <cell r="D1852" t="str">
            <v>Emerson Elementary</v>
          </cell>
          <cell r="E1852">
            <v>56</v>
          </cell>
          <cell r="F1852">
            <v>0</v>
          </cell>
          <cell r="G1852">
            <v>66</v>
          </cell>
          <cell r="H1852">
            <v>78</v>
          </cell>
          <cell r="I1852">
            <v>64</v>
          </cell>
          <cell r="J1852">
            <v>72</v>
          </cell>
          <cell r="K1852">
            <v>59</v>
          </cell>
          <cell r="L1852">
            <v>67</v>
          </cell>
          <cell r="M1852">
            <v>0</v>
          </cell>
          <cell r="N1852">
            <v>0</v>
          </cell>
          <cell r="O1852">
            <v>0</v>
          </cell>
          <cell r="P1852">
            <v>0</v>
          </cell>
          <cell r="Q1852">
            <v>0</v>
          </cell>
          <cell r="R1852">
            <v>0</v>
          </cell>
          <cell r="S1852">
            <v>15</v>
          </cell>
          <cell r="T1852" t="str">
            <v>No Students</v>
          </cell>
          <cell r="U1852">
            <v>33</v>
          </cell>
          <cell r="V1852">
            <v>42</v>
          </cell>
          <cell r="W1852">
            <v>34</v>
          </cell>
          <cell r="X1852">
            <v>42</v>
          </cell>
          <cell r="Y1852">
            <v>28</v>
          </cell>
          <cell r="Z1852">
            <v>36</v>
          </cell>
          <cell r="AA1852" t="str">
            <v>No Students</v>
          </cell>
          <cell r="AB1852" t="str">
            <v>No Students</v>
          </cell>
          <cell r="AC1852" t="str">
            <v>No Students</v>
          </cell>
          <cell r="AD1852" t="str">
            <v>No Students</v>
          </cell>
          <cell r="AE1852" t="str">
            <v>No Students</v>
          </cell>
          <cell r="AF1852" t="str">
            <v>No Students</v>
          </cell>
          <cell r="AG1852">
            <v>0.49780000000000002</v>
          </cell>
        </row>
        <row r="1853">
          <cell r="C1853">
            <v>5128</v>
          </cell>
          <cell r="D1853" t="str">
            <v>Glacier Peak High School</v>
          </cell>
          <cell r="E1853">
            <v>0</v>
          </cell>
          <cell r="F1853">
            <v>0</v>
          </cell>
          <cell r="G1853">
            <v>0</v>
          </cell>
          <cell r="H1853">
            <v>0</v>
          </cell>
          <cell r="I1853">
            <v>0</v>
          </cell>
          <cell r="J1853">
            <v>0</v>
          </cell>
          <cell r="K1853">
            <v>0</v>
          </cell>
          <cell r="L1853">
            <v>0</v>
          </cell>
          <cell r="M1853">
            <v>0</v>
          </cell>
          <cell r="N1853">
            <v>0</v>
          </cell>
          <cell r="O1853">
            <v>404</v>
          </cell>
          <cell r="P1853">
            <v>412</v>
          </cell>
          <cell r="Q1853">
            <v>426</v>
          </cell>
          <cell r="R1853">
            <v>382</v>
          </cell>
          <cell r="S1853" t="str">
            <v>No Students</v>
          </cell>
          <cell r="T1853" t="str">
            <v>No Students</v>
          </cell>
          <cell r="U1853" t="str">
            <v>No Students</v>
          </cell>
          <cell r="V1853" t="str">
            <v>No Students</v>
          </cell>
          <cell r="W1853" t="str">
            <v>No Students</v>
          </cell>
          <cell r="X1853" t="str">
            <v>No Students</v>
          </cell>
          <cell r="Y1853" t="str">
            <v>No Students</v>
          </cell>
          <cell r="Z1853" t="str">
            <v>No Students</v>
          </cell>
          <cell r="AA1853" t="str">
            <v>No Students</v>
          </cell>
          <cell r="AB1853" t="str">
            <v>No Students</v>
          </cell>
          <cell r="AC1853">
            <v>63</v>
          </cell>
          <cell r="AD1853">
            <v>74</v>
          </cell>
          <cell r="AE1853">
            <v>56</v>
          </cell>
          <cell r="AF1853">
            <v>49</v>
          </cell>
          <cell r="AG1853">
            <v>0.14899999999999999</v>
          </cell>
        </row>
        <row r="1854">
          <cell r="C1854">
            <v>3981</v>
          </cell>
          <cell r="D1854" t="str">
            <v>High School Re Entry</v>
          </cell>
          <cell r="E1854">
            <v>0</v>
          </cell>
          <cell r="F1854">
            <v>0</v>
          </cell>
          <cell r="G1854">
            <v>0</v>
          </cell>
          <cell r="H1854">
            <v>0</v>
          </cell>
          <cell r="I1854">
            <v>0</v>
          </cell>
          <cell r="J1854">
            <v>0</v>
          </cell>
          <cell r="K1854">
            <v>0</v>
          </cell>
          <cell r="L1854">
            <v>0</v>
          </cell>
          <cell r="M1854">
            <v>0</v>
          </cell>
          <cell r="N1854">
            <v>0</v>
          </cell>
          <cell r="O1854">
            <v>0</v>
          </cell>
          <cell r="P1854">
            <v>0</v>
          </cell>
          <cell r="Q1854">
            <v>0</v>
          </cell>
          <cell r="R1854">
            <v>3</v>
          </cell>
          <cell r="S1854" t="str">
            <v>No Students</v>
          </cell>
          <cell r="T1854" t="str">
            <v>No Students</v>
          </cell>
          <cell r="U1854" t="str">
            <v>No Students</v>
          </cell>
          <cell r="V1854" t="str">
            <v>No Students</v>
          </cell>
          <cell r="W1854" t="str">
            <v>No Students</v>
          </cell>
          <cell r="X1854" t="str">
            <v>No Students</v>
          </cell>
          <cell r="Y1854" t="str">
            <v>No Students</v>
          </cell>
          <cell r="Z1854" t="str">
            <v>No Students</v>
          </cell>
          <cell r="AA1854" t="str">
            <v>No Students</v>
          </cell>
          <cell r="AB1854" t="str">
            <v>No Students</v>
          </cell>
          <cell r="AC1854" t="str">
            <v>No Students</v>
          </cell>
          <cell r="AD1854" t="str">
            <v>No Students</v>
          </cell>
          <cell r="AE1854" t="str">
            <v>No Students</v>
          </cell>
          <cell r="AF1854" t="str">
            <v>No Students</v>
          </cell>
          <cell r="AG1854">
            <v>0</v>
          </cell>
        </row>
        <row r="1855">
          <cell r="C1855">
            <v>5100</v>
          </cell>
          <cell r="D1855" t="str">
            <v>Little Cedars Elementary School</v>
          </cell>
          <cell r="E1855">
            <v>82</v>
          </cell>
          <cell r="F1855">
            <v>0</v>
          </cell>
          <cell r="G1855">
            <v>81</v>
          </cell>
          <cell r="H1855">
            <v>75</v>
          </cell>
          <cell r="I1855">
            <v>87</v>
          </cell>
          <cell r="J1855">
            <v>93</v>
          </cell>
          <cell r="K1855">
            <v>97</v>
          </cell>
          <cell r="L1855">
            <v>93</v>
          </cell>
          <cell r="M1855">
            <v>0</v>
          </cell>
          <cell r="N1855">
            <v>0</v>
          </cell>
          <cell r="O1855">
            <v>0</v>
          </cell>
          <cell r="P1855">
            <v>0</v>
          </cell>
          <cell r="Q1855">
            <v>0</v>
          </cell>
          <cell r="R1855">
            <v>0</v>
          </cell>
          <cell r="S1855" t="str">
            <v>N&lt;10</v>
          </cell>
          <cell r="T1855" t="str">
            <v>No Students</v>
          </cell>
          <cell r="U1855">
            <v>12</v>
          </cell>
          <cell r="V1855">
            <v>11</v>
          </cell>
          <cell r="W1855">
            <v>14</v>
          </cell>
          <cell r="X1855" t="str">
            <v>N&lt;10</v>
          </cell>
          <cell r="Y1855">
            <v>16</v>
          </cell>
          <cell r="Z1855">
            <v>10</v>
          </cell>
          <cell r="AA1855" t="str">
            <v>No Students</v>
          </cell>
          <cell r="AB1855" t="str">
            <v>No Students</v>
          </cell>
          <cell r="AC1855" t="str">
            <v>No Students</v>
          </cell>
          <cell r="AD1855" t="str">
            <v>No Students</v>
          </cell>
          <cell r="AE1855" t="str">
            <v>No Students</v>
          </cell>
          <cell r="AF1855" t="str">
            <v>No Students</v>
          </cell>
          <cell r="AG1855">
            <v>0.13320000000000001</v>
          </cell>
        </row>
        <row r="1856">
          <cell r="C1856">
            <v>2073</v>
          </cell>
          <cell r="D1856" t="str">
            <v>Machias Elementary</v>
          </cell>
          <cell r="E1856">
            <v>86</v>
          </cell>
          <cell r="F1856">
            <v>0</v>
          </cell>
          <cell r="G1856">
            <v>88</v>
          </cell>
          <cell r="H1856">
            <v>91</v>
          </cell>
          <cell r="I1856">
            <v>91</v>
          </cell>
          <cell r="J1856">
            <v>95</v>
          </cell>
          <cell r="K1856">
            <v>74</v>
          </cell>
          <cell r="L1856">
            <v>82</v>
          </cell>
          <cell r="M1856">
            <v>0</v>
          </cell>
          <cell r="N1856">
            <v>0</v>
          </cell>
          <cell r="O1856">
            <v>0</v>
          </cell>
          <cell r="P1856">
            <v>0</v>
          </cell>
          <cell r="Q1856">
            <v>0</v>
          </cell>
          <cell r="R1856">
            <v>0</v>
          </cell>
          <cell r="S1856">
            <v>11</v>
          </cell>
          <cell r="T1856" t="str">
            <v>No Students</v>
          </cell>
          <cell r="U1856">
            <v>26</v>
          </cell>
          <cell r="V1856">
            <v>11</v>
          </cell>
          <cell r="W1856">
            <v>17</v>
          </cell>
          <cell r="X1856">
            <v>15</v>
          </cell>
          <cell r="Y1856">
            <v>16</v>
          </cell>
          <cell r="Z1856">
            <v>18</v>
          </cell>
          <cell r="AA1856" t="str">
            <v>No Students</v>
          </cell>
          <cell r="AB1856" t="str">
            <v>No Students</v>
          </cell>
          <cell r="AC1856" t="str">
            <v>No Students</v>
          </cell>
          <cell r="AD1856" t="str">
            <v>No Students</v>
          </cell>
          <cell r="AE1856" t="str">
            <v>No Students</v>
          </cell>
          <cell r="AF1856" t="str">
            <v>No Students</v>
          </cell>
          <cell r="AG1856">
            <v>0.18779999999999999</v>
          </cell>
        </row>
        <row r="1857">
          <cell r="C1857">
            <v>1904</v>
          </cell>
          <cell r="D1857" t="str">
            <v>Parent Partnership</v>
          </cell>
          <cell r="E1857">
            <v>5</v>
          </cell>
          <cell r="F1857">
            <v>0</v>
          </cell>
          <cell r="G1857">
            <v>4</v>
          </cell>
          <cell r="H1857">
            <v>7</v>
          </cell>
          <cell r="I1857">
            <v>9</v>
          </cell>
          <cell r="J1857">
            <v>9</v>
          </cell>
          <cell r="K1857">
            <v>8</v>
          </cell>
          <cell r="L1857">
            <v>8</v>
          </cell>
          <cell r="M1857">
            <v>6</v>
          </cell>
          <cell r="N1857">
            <v>8</v>
          </cell>
          <cell r="O1857">
            <v>12</v>
          </cell>
          <cell r="P1857">
            <v>4</v>
          </cell>
          <cell r="Q1857">
            <v>8</v>
          </cell>
          <cell r="R1857">
            <v>7</v>
          </cell>
          <cell r="S1857" t="str">
            <v>N&lt;10</v>
          </cell>
          <cell r="T1857" t="str">
            <v>No Students</v>
          </cell>
          <cell r="U1857" t="str">
            <v>No Students</v>
          </cell>
          <cell r="V1857" t="str">
            <v>N&lt;10</v>
          </cell>
          <cell r="W1857" t="str">
            <v>N&lt;10</v>
          </cell>
          <cell r="X1857" t="str">
            <v>N&lt;10</v>
          </cell>
          <cell r="Y1857" t="str">
            <v>No Students</v>
          </cell>
          <cell r="Z1857" t="str">
            <v>No Students</v>
          </cell>
          <cell r="AA1857" t="str">
            <v>N&lt;10</v>
          </cell>
          <cell r="AB1857" t="str">
            <v>N&lt;10</v>
          </cell>
          <cell r="AC1857" t="str">
            <v>N&lt;10</v>
          </cell>
          <cell r="AD1857" t="str">
            <v>No Students</v>
          </cell>
          <cell r="AE1857" t="str">
            <v>No Students</v>
          </cell>
          <cell r="AF1857" t="str">
            <v>No Students</v>
          </cell>
          <cell r="AG1857">
            <v>0.1158</v>
          </cell>
        </row>
        <row r="1858">
          <cell r="C1858">
            <v>3561</v>
          </cell>
          <cell r="D1858" t="str">
            <v>Riverview Elementary</v>
          </cell>
          <cell r="E1858">
            <v>57</v>
          </cell>
          <cell r="F1858">
            <v>0</v>
          </cell>
          <cell r="G1858">
            <v>70</v>
          </cell>
          <cell r="H1858">
            <v>61</v>
          </cell>
          <cell r="I1858">
            <v>72</v>
          </cell>
          <cell r="J1858">
            <v>73</v>
          </cell>
          <cell r="K1858">
            <v>64</v>
          </cell>
          <cell r="L1858">
            <v>69</v>
          </cell>
          <cell r="M1858">
            <v>0</v>
          </cell>
          <cell r="N1858">
            <v>0</v>
          </cell>
          <cell r="O1858">
            <v>0</v>
          </cell>
          <cell r="P1858">
            <v>0</v>
          </cell>
          <cell r="Q1858">
            <v>0</v>
          </cell>
          <cell r="R1858">
            <v>0</v>
          </cell>
          <cell r="S1858" t="str">
            <v>N&lt;10</v>
          </cell>
          <cell r="T1858" t="str">
            <v>No Students</v>
          </cell>
          <cell r="U1858">
            <v>14</v>
          </cell>
          <cell r="V1858">
            <v>14</v>
          </cell>
          <cell r="W1858">
            <v>13</v>
          </cell>
          <cell r="X1858">
            <v>20</v>
          </cell>
          <cell r="Y1858">
            <v>18</v>
          </cell>
          <cell r="Z1858">
            <v>15</v>
          </cell>
          <cell r="AA1858" t="str">
            <v>No Students</v>
          </cell>
          <cell r="AB1858" t="str">
            <v>No Students</v>
          </cell>
          <cell r="AC1858" t="str">
            <v>No Students</v>
          </cell>
          <cell r="AD1858" t="str">
            <v>No Students</v>
          </cell>
          <cell r="AE1858" t="str">
            <v>No Students</v>
          </cell>
          <cell r="AF1858" t="str">
            <v>No Students</v>
          </cell>
          <cell r="AG1858">
            <v>0.221</v>
          </cell>
        </row>
        <row r="1859">
          <cell r="C1859">
            <v>4184</v>
          </cell>
          <cell r="D1859" t="str">
            <v>Seattle Hill Elementary</v>
          </cell>
          <cell r="E1859">
            <v>78</v>
          </cell>
          <cell r="F1859">
            <v>0</v>
          </cell>
          <cell r="G1859">
            <v>84</v>
          </cell>
          <cell r="H1859">
            <v>88</v>
          </cell>
          <cell r="I1859">
            <v>77</v>
          </cell>
          <cell r="J1859">
            <v>77</v>
          </cell>
          <cell r="K1859">
            <v>84</v>
          </cell>
          <cell r="L1859">
            <v>95</v>
          </cell>
          <cell r="M1859">
            <v>0</v>
          </cell>
          <cell r="N1859">
            <v>0</v>
          </cell>
          <cell r="O1859">
            <v>0</v>
          </cell>
          <cell r="P1859">
            <v>0</v>
          </cell>
          <cell r="Q1859">
            <v>0</v>
          </cell>
          <cell r="R1859">
            <v>0</v>
          </cell>
          <cell r="S1859" t="str">
            <v>N&lt;10</v>
          </cell>
          <cell r="T1859" t="str">
            <v>No Students</v>
          </cell>
          <cell r="U1859">
            <v>17</v>
          </cell>
          <cell r="V1859" t="str">
            <v>N&lt;10</v>
          </cell>
          <cell r="W1859">
            <v>16</v>
          </cell>
          <cell r="X1859">
            <v>16</v>
          </cell>
          <cell r="Y1859">
            <v>16</v>
          </cell>
          <cell r="Z1859">
            <v>15</v>
          </cell>
          <cell r="AA1859" t="str">
            <v>No Students</v>
          </cell>
          <cell r="AB1859" t="str">
            <v>No Students</v>
          </cell>
          <cell r="AC1859" t="str">
            <v>No Students</v>
          </cell>
          <cell r="AD1859" t="str">
            <v>No Students</v>
          </cell>
          <cell r="AE1859" t="str">
            <v>No Students</v>
          </cell>
          <cell r="AF1859" t="str">
            <v>No Students</v>
          </cell>
          <cell r="AG1859">
            <v>0.16300000000000001</v>
          </cell>
        </row>
        <row r="1860">
          <cell r="C1860">
            <v>1730</v>
          </cell>
          <cell r="D1860" t="str">
            <v>Snohomish Center</v>
          </cell>
          <cell r="E1860">
            <v>0</v>
          </cell>
          <cell r="F1860">
            <v>0</v>
          </cell>
          <cell r="G1860">
            <v>0</v>
          </cell>
          <cell r="H1860">
            <v>0</v>
          </cell>
          <cell r="I1860">
            <v>1</v>
          </cell>
          <cell r="J1860">
            <v>1</v>
          </cell>
          <cell r="K1860">
            <v>1</v>
          </cell>
          <cell r="L1860">
            <v>0</v>
          </cell>
          <cell r="M1860">
            <v>0</v>
          </cell>
          <cell r="N1860">
            <v>0</v>
          </cell>
          <cell r="O1860">
            <v>2</v>
          </cell>
          <cell r="P1860">
            <v>2</v>
          </cell>
          <cell r="Q1860">
            <v>0</v>
          </cell>
          <cell r="R1860">
            <v>1</v>
          </cell>
          <cell r="S1860" t="str">
            <v>No Students</v>
          </cell>
          <cell r="T1860" t="str">
            <v>No Students</v>
          </cell>
          <cell r="U1860" t="str">
            <v>No Students</v>
          </cell>
          <cell r="V1860" t="str">
            <v>No Students</v>
          </cell>
          <cell r="W1860" t="str">
            <v>N&lt;10</v>
          </cell>
          <cell r="X1860" t="str">
            <v>No Students</v>
          </cell>
          <cell r="Y1860" t="str">
            <v>No Students</v>
          </cell>
          <cell r="Z1860" t="str">
            <v>No Students</v>
          </cell>
          <cell r="AA1860" t="str">
            <v>No Students</v>
          </cell>
          <cell r="AB1860" t="str">
            <v>No Students</v>
          </cell>
          <cell r="AC1860" t="str">
            <v>No Students</v>
          </cell>
          <cell r="AD1860" t="str">
            <v>N&lt;10</v>
          </cell>
          <cell r="AE1860" t="str">
            <v>No Students</v>
          </cell>
          <cell r="AF1860" t="str">
            <v>N&lt;10</v>
          </cell>
          <cell r="AG1860">
            <v>0.375</v>
          </cell>
        </row>
        <row r="1861">
          <cell r="C1861">
            <v>2428</v>
          </cell>
          <cell r="D1861" t="str">
            <v>Snohomish High School</v>
          </cell>
          <cell r="E1861">
            <v>0</v>
          </cell>
          <cell r="F1861">
            <v>0</v>
          </cell>
          <cell r="G1861">
            <v>0</v>
          </cell>
          <cell r="H1861">
            <v>0</v>
          </cell>
          <cell r="I1861">
            <v>0</v>
          </cell>
          <cell r="J1861">
            <v>0</v>
          </cell>
          <cell r="K1861">
            <v>0</v>
          </cell>
          <cell r="L1861">
            <v>0</v>
          </cell>
          <cell r="M1861">
            <v>0</v>
          </cell>
          <cell r="N1861">
            <v>0</v>
          </cell>
          <cell r="O1861">
            <v>386</v>
          </cell>
          <cell r="P1861">
            <v>382</v>
          </cell>
          <cell r="Q1861">
            <v>383</v>
          </cell>
          <cell r="R1861">
            <v>395</v>
          </cell>
          <cell r="S1861" t="str">
            <v>No Students</v>
          </cell>
          <cell r="T1861" t="str">
            <v>No Students</v>
          </cell>
          <cell r="U1861" t="str">
            <v>No Students</v>
          </cell>
          <cell r="V1861" t="str">
            <v>No Students</v>
          </cell>
          <cell r="W1861" t="str">
            <v>No Students</v>
          </cell>
          <cell r="X1861" t="str">
            <v>No Students</v>
          </cell>
          <cell r="Y1861" t="str">
            <v>No Students</v>
          </cell>
          <cell r="Z1861" t="str">
            <v>No Students</v>
          </cell>
          <cell r="AA1861" t="str">
            <v>No Students</v>
          </cell>
          <cell r="AB1861" t="str">
            <v>No Students</v>
          </cell>
          <cell r="AC1861">
            <v>94</v>
          </cell>
          <cell r="AD1861">
            <v>95</v>
          </cell>
          <cell r="AE1861">
            <v>94</v>
          </cell>
          <cell r="AF1861">
            <v>72</v>
          </cell>
          <cell r="AG1861">
            <v>0.2296</v>
          </cell>
        </row>
        <row r="1862">
          <cell r="C1862">
            <v>4383</v>
          </cell>
          <cell r="D1862" t="str">
            <v>Totem Falls</v>
          </cell>
          <cell r="E1862">
            <v>48</v>
          </cell>
          <cell r="F1862">
            <v>0</v>
          </cell>
          <cell r="G1862">
            <v>61</v>
          </cell>
          <cell r="H1862">
            <v>55</v>
          </cell>
          <cell r="I1862">
            <v>56</v>
          </cell>
          <cell r="J1862">
            <v>60</v>
          </cell>
          <cell r="K1862">
            <v>54</v>
          </cell>
          <cell r="L1862">
            <v>59</v>
          </cell>
          <cell r="M1862">
            <v>0</v>
          </cell>
          <cell r="N1862">
            <v>0</v>
          </cell>
          <cell r="O1862">
            <v>0</v>
          </cell>
          <cell r="P1862">
            <v>0</v>
          </cell>
          <cell r="Q1862">
            <v>0</v>
          </cell>
          <cell r="R1862">
            <v>0</v>
          </cell>
          <cell r="S1862" t="str">
            <v>N&lt;10</v>
          </cell>
          <cell r="T1862" t="str">
            <v>No Students</v>
          </cell>
          <cell r="U1862" t="str">
            <v>N&lt;10</v>
          </cell>
          <cell r="V1862" t="str">
            <v>N&lt;10</v>
          </cell>
          <cell r="W1862" t="str">
            <v>N&lt;10</v>
          </cell>
          <cell r="X1862" t="str">
            <v>N&lt;10</v>
          </cell>
          <cell r="Y1862" t="str">
            <v>N&lt;10</v>
          </cell>
          <cell r="Z1862" t="str">
            <v>N&lt;10</v>
          </cell>
          <cell r="AA1862" t="str">
            <v>No Students</v>
          </cell>
          <cell r="AB1862" t="str">
            <v>No Students</v>
          </cell>
          <cell r="AC1862" t="str">
            <v>No Students</v>
          </cell>
          <cell r="AD1862" t="str">
            <v>No Students</v>
          </cell>
          <cell r="AE1862" t="str">
            <v>No Students</v>
          </cell>
          <cell r="AF1862" t="str">
            <v>No Students</v>
          </cell>
          <cell r="AG1862">
            <v>0.1018</v>
          </cell>
        </row>
        <row r="1863">
          <cell r="C1863">
            <v>4145</v>
          </cell>
          <cell r="D1863" t="str">
            <v>Valley View Middle School</v>
          </cell>
          <cell r="E1863">
            <v>0</v>
          </cell>
          <cell r="F1863">
            <v>0</v>
          </cell>
          <cell r="G1863">
            <v>0</v>
          </cell>
          <cell r="H1863">
            <v>0</v>
          </cell>
          <cell r="I1863">
            <v>0</v>
          </cell>
          <cell r="J1863">
            <v>0</v>
          </cell>
          <cell r="K1863">
            <v>0</v>
          </cell>
          <cell r="L1863">
            <v>1</v>
          </cell>
          <cell r="M1863">
            <v>302</v>
          </cell>
          <cell r="N1863">
            <v>335</v>
          </cell>
          <cell r="O1863">
            <v>0</v>
          </cell>
          <cell r="P1863">
            <v>0</v>
          </cell>
          <cell r="Q1863">
            <v>0</v>
          </cell>
          <cell r="R1863">
            <v>0</v>
          </cell>
          <cell r="S1863" t="str">
            <v>No Students</v>
          </cell>
          <cell r="T1863" t="str">
            <v>No Students</v>
          </cell>
          <cell r="U1863" t="str">
            <v>No Students</v>
          </cell>
          <cell r="V1863" t="str">
            <v>No Students</v>
          </cell>
          <cell r="W1863" t="str">
            <v>No Students</v>
          </cell>
          <cell r="X1863" t="str">
            <v>No Students</v>
          </cell>
          <cell r="Y1863" t="str">
            <v>No Students</v>
          </cell>
          <cell r="Z1863" t="str">
            <v>No Students</v>
          </cell>
          <cell r="AA1863">
            <v>46</v>
          </cell>
          <cell r="AB1863">
            <v>61</v>
          </cell>
          <cell r="AC1863" t="str">
            <v>No Students</v>
          </cell>
          <cell r="AD1863" t="str">
            <v>No Students</v>
          </cell>
          <cell r="AE1863" t="str">
            <v>No Students</v>
          </cell>
          <cell r="AF1863" t="str">
            <v>No Students</v>
          </cell>
          <cell r="AG1863">
            <v>0.16769999999999999</v>
          </cell>
        </row>
        <row r="1864">
          <cell r="C1864">
            <v>5015</v>
          </cell>
          <cell r="D1864" t="str">
            <v>Cascade View Elementary School</v>
          </cell>
          <cell r="E1864">
            <v>73</v>
          </cell>
          <cell r="F1864">
            <v>0</v>
          </cell>
          <cell r="G1864">
            <v>91</v>
          </cell>
          <cell r="H1864">
            <v>88</v>
          </cell>
          <cell r="I1864">
            <v>103</v>
          </cell>
          <cell r="J1864">
            <v>101</v>
          </cell>
          <cell r="K1864">
            <v>91</v>
          </cell>
          <cell r="L1864">
            <v>0</v>
          </cell>
          <cell r="M1864">
            <v>0</v>
          </cell>
          <cell r="N1864">
            <v>0</v>
          </cell>
          <cell r="O1864">
            <v>0</v>
          </cell>
          <cell r="P1864">
            <v>0</v>
          </cell>
          <cell r="Q1864">
            <v>0</v>
          </cell>
          <cell r="R1864">
            <v>0</v>
          </cell>
          <cell r="S1864" t="str">
            <v>N&lt;10</v>
          </cell>
          <cell r="T1864" t="str">
            <v>No Students</v>
          </cell>
          <cell r="U1864" t="str">
            <v>N&lt;10</v>
          </cell>
          <cell r="V1864" t="str">
            <v>N&lt;10</v>
          </cell>
          <cell r="W1864" t="str">
            <v>N&lt;10</v>
          </cell>
          <cell r="X1864" t="str">
            <v>N&lt;10</v>
          </cell>
          <cell r="Y1864" t="str">
            <v>N&lt;10</v>
          </cell>
          <cell r="Z1864" t="str">
            <v>No Students</v>
          </cell>
          <cell r="AA1864" t="str">
            <v>No Students</v>
          </cell>
          <cell r="AB1864" t="str">
            <v>No Students</v>
          </cell>
          <cell r="AC1864" t="str">
            <v>No Students</v>
          </cell>
          <cell r="AD1864" t="str">
            <v>No Students</v>
          </cell>
          <cell r="AE1864" t="str">
            <v>No Students</v>
          </cell>
          <cell r="AF1864" t="str">
            <v>No Students</v>
          </cell>
          <cell r="AG1864">
            <v>3.1099999999999999E-2</v>
          </cell>
        </row>
        <row r="1865">
          <cell r="C1865">
            <v>4397</v>
          </cell>
          <cell r="D1865" t="str">
            <v>Chief Kanim Middle School</v>
          </cell>
          <cell r="E1865">
            <v>0</v>
          </cell>
          <cell r="F1865">
            <v>0</v>
          </cell>
          <cell r="G1865">
            <v>0</v>
          </cell>
          <cell r="H1865">
            <v>0</v>
          </cell>
          <cell r="I1865">
            <v>0</v>
          </cell>
          <cell r="J1865">
            <v>0</v>
          </cell>
          <cell r="K1865">
            <v>0</v>
          </cell>
          <cell r="L1865">
            <v>180</v>
          </cell>
          <cell r="M1865">
            <v>194</v>
          </cell>
          <cell r="N1865">
            <v>206</v>
          </cell>
          <cell r="O1865">
            <v>0</v>
          </cell>
          <cell r="P1865">
            <v>0</v>
          </cell>
          <cell r="Q1865">
            <v>0</v>
          </cell>
          <cell r="R1865">
            <v>0</v>
          </cell>
          <cell r="S1865" t="str">
            <v>No Students</v>
          </cell>
          <cell r="T1865" t="str">
            <v>No Students</v>
          </cell>
          <cell r="U1865" t="str">
            <v>No Students</v>
          </cell>
          <cell r="V1865" t="str">
            <v>No Students</v>
          </cell>
          <cell r="W1865" t="str">
            <v>No Students</v>
          </cell>
          <cell r="X1865" t="str">
            <v>No Students</v>
          </cell>
          <cell r="Y1865" t="str">
            <v>No Students</v>
          </cell>
          <cell r="Z1865">
            <v>19</v>
          </cell>
          <cell r="AA1865">
            <v>28</v>
          </cell>
          <cell r="AB1865">
            <v>23</v>
          </cell>
          <cell r="AC1865" t="str">
            <v>No Students</v>
          </cell>
          <cell r="AD1865" t="str">
            <v>No Students</v>
          </cell>
          <cell r="AE1865" t="str">
            <v>No Students</v>
          </cell>
          <cell r="AF1865" t="str">
            <v>No Students</v>
          </cell>
          <cell r="AG1865">
            <v>0.1207</v>
          </cell>
        </row>
        <row r="1866">
          <cell r="C1866">
            <v>4308</v>
          </cell>
          <cell r="D1866" t="str">
            <v>Edwin R Opstad Elementary</v>
          </cell>
          <cell r="E1866">
            <v>107</v>
          </cell>
          <cell r="F1866">
            <v>0</v>
          </cell>
          <cell r="G1866">
            <v>94</v>
          </cell>
          <cell r="H1866">
            <v>90</v>
          </cell>
          <cell r="I1866">
            <v>98</v>
          </cell>
          <cell r="J1866">
            <v>82</v>
          </cell>
          <cell r="K1866">
            <v>93</v>
          </cell>
          <cell r="L1866">
            <v>0</v>
          </cell>
          <cell r="M1866">
            <v>0</v>
          </cell>
          <cell r="N1866">
            <v>0</v>
          </cell>
          <cell r="O1866">
            <v>0</v>
          </cell>
          <cell r="P1866">
            <v>0</v>
          </cell>
          <cell r="Q1866">
            <v>0</v>
          </cell>
          <cell r="R1866">
            <v>0</v>
          </cell>
          <cell r="S1866" t="str">
            <v>N&lt;10</v>
          </cell>
          <cell r="T1866" t="str">
            <v>No Students</v>
          </cell>
          <cell r="U1866">
            <v>13</v>
          </cell>
          <cell r="V1866">
            <v>11</v>
          </cell>
          <cell r="W1866">
            <v>10</v>
          </cell>
          <cell r="X1866">
            <v>11</v>
          </cell>
          <cell r="Y1866">
            <v>12</v>
          </cell>
          <cell r="Z1866" t="str">
            <v>No Students</v>
          </cell>
          <cell r="AA1866" t="str">
            <v>No Students</v>
          </cell>
          <cell r="AB1866" t="str">
            <v>No Students</v>
          </cell>
          <cell r="AC1866" t="str">
            <v>No Students</v>
          </cell>
          <cell r="AD1866" t="str">
            <v>No Students</v>
          </cell>
          <cell r="AE1866" t="str">
            <v>No Students</v>
          </cell>
          <cell r="AF1866" t="str">
            <v>No Students</v>
          </cell>
          <cell r="AG1866">
            <v>0.1135</v>
          </cell>
        </row>
        <row r="1867">
          <cell r="C1867">
            <v>2222</v>
          </cell>
          <cell r="D1867" t="str">
            <v>Fall City Elementary</v>
          </cell>
          <cell r="E1867">
            <v>70</v>
          </cell>
          <cell r="F1867">
            <v>0</v>
          </cell>
          <cell r="G1867">
            <v>83</v>
          </cell>
          <cell r="H1867">
            <v>69</v>
          </cell>
          <cell r="I1867">
            <v>84</v>
          </cell>
          <cell r="J1867">
            <v>76</v>
          </cell>
          <cell r="K1867">
            <v>78</v>
          </cell>
          <cell r="L1867">
            <v>0</v>
          </cell>
          <cell r="M1867">
            <v>0</v>
          </cell>
          <cell r="N1867">
            <v>0</v>
          </cell>
          <cell r="O1867">
            <v>0</v>
          </cell>
          <cell r="P1867">
            <v>0</v>
          </cell>
          <cell r="Q1867">
            <v>0</v>
          </cell>
          <cell r="R1867">
            <v>0</v>
          </cell>
          <cell r="S1867" t="str">
            <v>N&lt;10</v>
          </cell>
          <cell r="T1867" t="str">
            <v>No Students</v>
          </cell>
          <cell r="U1867" t="str">
            <v>N&lt;10</v>
          </cell>
          <cell r="V1867">
            <v>10</v>
          </cell>
          <cell r="W1867">
            <v>11</v>
          </cell>
          <cell r="X1867" t="str">
            <v>N&lt;10</v>
          </cell>
          <cell r="Y1867">
            <v>12</v>
          </cell>
          <cell r="Z1867" t="str">
            <v>No Students</v>
          </cell>
          <cell r="AA1867" t="str">
            <v>No Students</v>
          </cell>
          <cell r="AB1867" t="str">
            <v>No Students</v>
          </cell>
          <cell r="AC1867" t="str">
            <v>No Students</v>
          </cell>
          <cell r="AD1867" t="str">
            <v>No Students</v>
          </cell>
          <cell r="AE1867" t="str">
            <v>No Students</v>
          </cell>
          <cell r="AF1867" t="str">
            <v>No Students</v>
          </cell>
          <cell r="AG1867">
            <v>0.1217</v>
          </cell>
        </row>
        <row r="1868">
          <cell r="C1868">
            <v>2850</v>
          </cell>
          <cell r="D1868" t="str">
            <v>Mount Si High School</v>
          </cell>
          <cell r="E1868">
            <v>0</v>
          </cell>
          <cell r="F1868">
            <v>0</v>
          </cell>
          <cell r="G1868">
            <v>0</v>
          </cell>
          <cell r="H1868">
            <v>0</v>
          </cell>
          <cell r="I1868">
            <v>0</v>
          </cell>
          <cell r="J1868">
            <v>0</v>
          </cell>
          <cell r="K1868">
            <v>0</v>
          </cell>
          <cell r="L1868">
            <v>0</v>
          </cell>
          <cell r="M1868">
            <v>0</v>
          </cell>
          <cell r="N1868">
            <v>0</v>
          </cell>
          <cell r="O1868">
            <v>540</v>
          </cell>
          <cell r="P1868">
            <v>543</v>
          </cell>
          <cell r="Q1868">
            <v>531</v>
          </cell>
          <cell r="R1868">
            <v>476</v>
          </cell>
          <cell r="S1868" t="str">
            <v>No Students</v>
          </cell>
          <cell r="T1868" t="str">
            <v>No Students</v>
          </cell>
          <cell r="U1868" t="str">
            <v>No Students</v>
          </cell>
          <cell r="V1868" t="str">
            <v>No Students</v>
          </cell>
          <cell r="W1868" t="str">
            <v>No Students</v>
          </cell>
          <cell r="X1868" t="str">
            <v>No Students</v>
          </cell>
          <cell r="Y1868" t="str">
            <v>No Students</v>
          </cell>
          <cell r="Z1868" t="str">
            <v>No Students</v>
          </cell>
          <cell r="AA1868" t="str">
            <v>No Students</v>
          </cell>
          <cell r="AB1868" t="str">
            <v>No Students</v>
          </cell>
          <cell r="AC1868">
            <v>82</v>
          </cell>
          <cell r="AD1868">
            <v>72</v>
          </cell>
          <cell r="AE1868">
            <v>54</v>
          </cell>
          <cell r="AF1868">
            <v>48</v>
          </cell>
          <cell r="AG1868">
            <v>0.1225</v>
          </cell>
        </row>
        <row r="1869">
          <cell r="C1869">
            <v>2287</v>
          </cell>
          <cell r="D1869" t="str">
            <v>North Bend Elementary School</v>
          </cell>
          <cell r="E1869">
            <v>71</v>
          </cell>
          <cell r="F1869">
            <v>0</v>
          </cell>
          <cell r="G1869">
            <v>83</v>
          </cell>
          <cell r="H1869">
            <v>57</v>
          </cell>
          <cell r="I1869">
            <v>81</v>
          </cell>
          <cell r="J1869">
            <v>85</v>
          </cell>
          <cell r="K1869">
            <v>79</v>
          </cell>
          <cell r="L1869">
            <v>0</v>
          </cell>
          <cell r="M1869">
            <v>0</v>
          </cell>
          <cell r="N1869">
            <v>0</v>
          </cell>
          <cell r="O1869">
            <v>0</v>
          </cell>
          <cell r="P1869">
            <v>0</v>
          </cell>
          <cell r="Q1869">
            <v>0</v>
          </cell>
          <cell r="R1869">
            <v>0</v>
          </cell>
          <cell r="S1869" t="str">
            <v>N&lt;10</v>
          </cell>
          <cell r="T1869" t="str">
            <v>No Students</v>
          </cell>
          <cell r="U1869">
            <v>15</v>
          </cell>
          <cell r="V1869">
            <v>13</v>
          </cell>
          <cell r="W1869" t="str">
            <v>N&lt;10</v>
          </cell>
          <cell r="X1869">
            <v>16</v>
          </cell>
          <cell r="Y1869">
            <v>18</v>
          </cell>
          <cell r="Z1869" t="str">
            <v>No Students</v>
          </cell>
          <cell r="AA1869" t="str">
            <v>No Students</v>
          </cell>
          <cell r="AB1869" t="str">
            <v>No Students</v>
          </cell>
          <cell r="AC1869" t="str">
            <v>No Students</v>
          </cell>
          <cell r="AD1869" t="str">
            <v>No Students</v>
          </cell>
          <cell r="AE1869" t="str">
            <v>No Students</v>
          </cell>
          <cell r="AF1869" t="str">
            <v>No Students</v>
          </cell>
          <cell r="AG1869">
            <v>0.16450000000000001</v>
          </cell>
        </row>
        <row r="1870">
          <cell r="C1870">
            <v>5181</v>
          </cell>
          <cell r="D1870" t="str">
            <v>Snoqualmie Access</v>
          </cell>
          <cell r="E1870">
            <v>1</v>
          </cell>
          <cell r="F1870">
            <v>0</v>
          </cell>
          <cell r="G1870">
            <v>1</v>
          </cell>
          <cell r="H1870">
            <v>0</v>
          </cell>
          <cell r="I1870">
            <v>0</v>
          </cell>
          <cell r="J1870">
            <v>3</v>
          </cell>
          <cell r="K1870">
            <v>0</v>
          </cell>
          <cell r="L1870">
            <v>0</v>
          </cell>
          <cell r="M1870">
            <v>3</v>
          </cell>
          <cell r="N1870">
            <v>4</v>
          </cell>
          <cell r="O1870">
            <v>1</v>
          </cell>
          <cell r="P1870">
            <v>2</v>
          </cell>
          <cell r="Q1870">
            <v>0</v>
          </cell>
          <cell r="R1870">
            <v>6</v>
          </cell>
          <cell r="S1870" t="str">
            <v>No Students</v>
          </cell>
          <cell r="T1870" t="str">
            <v>No Students</v>
          </cell>
          <cell r="U1870" t="str">
            <v>No Students</v>
          </cell>
          <cell r="V1870" t="str">
            <v>No Students</v>
          </cell>
          <cell r="W1870" t="str">
            <v>No Students</v>
          </cell>
          <cell r="X1870" t="str">
            <v>N&lt;10</v>
          </cell>
          <cell r="Y1870" t="str">
            <v>No Students</v>
          </cell>
          <cell r="Z1870" t="str">
            <v>No Students</v>
          </cell>
          <cell r="AA1870" t="str">
            <v>No Students</v>
          </cell>
          <cell r="AB1870" t="str">
            <v>No Students</v>
          </cell>
          <cell r="AC1870" t="str">
            <v>No Students</v>
          </cell>
          <cell r="AD1870" t="str">
            <v>No Students</v>
          </cell>
          <cell r="AE1870" t="str">
            <v>No Students</v>
          </cell>
          <cell r="AF1870" t="str">
            <v>N&lt;10</v>
          </cell>
          <cell r="AG1870">
            <v>9.5200000000000007E-2</v>
          </cell>
        </row>
        <row r="1871">
          <cell r="C1871">
            <v>2288</v>
          </cell>
          <cell r="D1871" t="str">
            <v>Snoqualmie Elementary</v>
          </cell>
          <cell r="E1871">
            <v>63</v>
          </cell>
          <cell r="F1871">
            <v>0</v>
          </cell>
          <cell r="G1871">
            <v>59</v>
          </cell>
          <cell r="H1871">
            <v>67</v>
          </cell>
          <cell r="I1871">
            <v>70</v>
          </cell>
          <cell r="J1871">
            <v>75</v>
          </cell>
          <cell r="K1871">
            <v>87</v>
          </cell>
          <cell r="L1871">
            <v>0</v>
          </cell>
          <cell r="M1871">
            <v>0</v>
          </cell>
          <cell r="N1871">
            <v>0</v>
          </cell>
          <cell r="O1871">
            <v>0</v>
          </cell>
          <cell r="P1871">
            <v>0</v>
          </cell>
          <cell r="Q1871">
            <v>0</v>
          </cell>
          <cell r="R1871">
            <v>0</v>
          </cell>
          <cell r="S1871">
            <v>13</v>
          </cell>
          <cell r="T1871" t="str">
            <v>No Students</v>
          </cell>
          <cell r="U1871" t="str">
            <v>N&lt;10</v>
          </cell>
          <cell r="V1871">
            <v>10</v>
          </cell>
          <cell r="W1871" t="str">
            <v>N&lt;10</v>
          </cell>
          <cell r="X1871" t="str">
            <v>N&lt;10</v>
          </cell>
          <cell r="Y1871">
            <v>14</v>
          </cell>
          <cell r="Z1871" t="str">
            <v>No Students</v>
          </cell>
          <cell r="AA1871" t="str">
            <v>No Students</v>
          </cell>
          <cell r="AB1871" t="str">
            <v>No Students</v>
          </cell>
          <cell r="AC1871" t="str">
            <v>No Students</v>
          </cell>
          <cell r="AD1871" t="str">
            <v>No Students</v>
          </cell>
          <cell r="AE1871" t="str">
            <v>No Students</v>
          </cell>
          <cell r="AF1871" t="str">
            <v>No Students</v>
          </cell>
          <cell r="AG1871">
            <v>0.1283</v>
          </cell>
        </row>
        <row r="1872">
          <cell r="C1872">
            <v>2124</v>
          </cell>
          <cell r="D1872" t="str">
            <v>Snoqualmie Middle School</v>
          </cell>
          <cell r="E1872">
            <v>0</v>
          </cell>
          <cell r="F1872">
            <v>0</v>
          </cell>
          <cell r="G1872">
            <v>0</v>
          </cell>
          <cell r="H1872">
            <v>0</v>
          </cell>
          <cell r="I1872">
            <v>0</v>
          </cell>
          <cell r="J1872">
            <v>0</v>
          </cell>
          <cell r="K1872">
            <v>0</v>
          </cell>
          <cell r="L1872">
            <v>168</v>
          </cell>
          <cell r="M1872">
            <v>150</v>
          </cell>
          <cell r="N1872">
            <v>185</v>
          </cell>
          <cell r="O1872">
            <v>0</v>
          </cell>
          <cell r="P1872">
            <v>0</v>
          </cell>
          <cell r="Q1872">
            <v>0</v>
          </cell>
          <cell r="R1872">
            <v>0</v>
          </cell>
          <cell r="S1872" t="str">
            <v>No Students</v>
          </cell>
          <cell r="T1872" t="str">
            <v>No Students</v>
          </cell>
          <cell r="U1872" t="str">
            <v>No Students</v>
          </cell>
          <cell r="V1872" t="str">
            <v>No Students</v>
          </cell>
          <cell r="W1872" t="str">
            <v>No Students</v>
          </cell>
          <cell r="X1872" t="str">
            <v>No Students</v>
          </cell>
          <cell r="Y1872" t="str">
            <v>No Students</v>
          </cell>
          <cell r="Z1872">
            <v>19</v>
          </cell>
          <cell r="AA1872">
            <v>17</v>
          </cell>
          <cell r="AB1872">
            <v>14</v>
          </cell>
          <cell r="AC1872" t="str">
            <v>No Students</v>
          </cell>
          <cell r="AD1872" t="str">
            <v>No Students</v>
          </cell>
          <cell r="AE1872" t="str">
            <v>No Students</v>
          </cell>
          <cell r="AF1872" t="str">
            <v>No Students</v>
          </cell>
          <cell r="AG1872">
            <v>9.9400000000000002E-2</v>
          </cell>
        </row>
        <row r="1873">
          <cell r="C1873">
            <v>5296</v>
          </cell>
          <cell r="D1873" t="str">
            <v>Snoqualmie Parent Partnership Program</v>
          </cell>
          <cell r="E1873">
            <v>7</v>
          </cell>
          <cell r="F1873">
            <v>0</v>
          </cell>
          <cell r="G1873">
            <v>10</v>
          </cell>
          <cell r="H1873">
            <v>19</v>
          </cell>
          <cell r="I1873">
            <v>14</v>
          </cell>
          <cell r="J1873">
            <v>19</v>
          </cell>
          <cell r="K1873">
            <v>12</v>
          </cell>
          <cell r="L1873">
            <v>11</v>
          </cell>
          <cell r="M1873">
            <v>18</v>
          </cell>
          <cell r="N1873">
            <v>11</v>
          </cell>
          <cell r="O1873">
            <v>6</v>
          </cell>
          <cell r="P1873">
            <v>6</v>
          </cell>
          <cell r="Q1873">
            <v>7</v>
          </cell>
          <cell r="R1873">
            <v>6</v>
          </cell>
          <cell r="S1873" t="str">
            <v>No Students</v>
          </cell>
          <cell r="T1873" t="str">
            <v>No Students</v>
          </cell>
          <cell r="U1873" t="str">
            <v>N&lt;10</v>
          </cell>
          <cell r="V1873" t="str">
            <v>No Students</v>
          </cell>
          <cell r="W1873" t="str">
            <v>N&lt;10</v>
          </cell>
          <cell r="X1873" t="str">
            <v>N&lt;10</v>
          </cell>
          <cell r="Y1873" t="str">
            <v>N&lt;10</v>
          </cell>
          <cell r="Z1873" t="str">
            <v>N&lt;10</v>
          </cell>
          <cell r="AA1873" t="str">
            <v>N&lt;10</v>
          </cell>
          <cell r="AB1873" t="str">
            <v>No Students</v>
          </cell>
          <cell r="AC1873" t="str">
            <v>N&lt;10</v>
          </cell>
          <cell r="AD1873" t="str">
            <v>N&lt;10</v>
          </cell>
          <cell r="AE1873" t="str">
            <v>N&lt;10</v>
          </cell>
          <cell r="AF1873" t="str">
            <v>No Students</v>
          </cell>
          <cell r="AG1873">
            <v>0.1027</v>
          </cell>
        </row>
        <row r="1874">
          <cell r="C1874">
            <v>5374</v>
          </cell>
          <cell r="D1874" t="str">
            <v>SVSD OPEN DOORS</v>
          </cell>
          <cell r="E1874">
            <v>0</v>
          </cell>
          <cell r="F1874">
            <v>0</v>
          </cell>
          <cell r="G1874">
            <v>0</v>
          </cell>
          <cell r="H1874">
            <v>0</v>
          </cell>
          <cell r="I1874">
            <v>0</v>
          </cell>
          <cell r="J1874">
            <v>0</v>
          </cell>
          <cell r="K1874">
            <v>0</v>
          </cell>
          <cell r="L1874">
            <v>0</v>
          </cell>
          <cell r="M1874">
            <v>0</v>
          </cell>
          <cell r="N1874">
            <v>0</v>
          </cell>
          <cell r="O1874">
            <v>0</v>
          </cell>
          <cell r="P1874">
            <v>0</v>
          </cell>
          <cell r="Q1874">
            <v>6</v>
          </cell>
          <cell r="R1874">
            <v>27</v>
          </cell>
          <cell r="S1874" t="str">
            <v>No Students</v>
          </cell>
          <cell r="T1874" t="str">
            <v>No Students</v>
          </cell>
          <cell r="U1874" t="str">
            <v>No Students</v>
          </cell>
          <cell r="V1874" t="str">
            <v>No Students</v>
          </cell>
          <cell r="W1874" t="str">
            <v>No Students</v>
          </cell>
          <cell r="X1874" t="str">
            <v>No Students</v>
          </cell>
          <cell r="Y1874" t="str">
            <v>No Students</v>
          </cell>
          <cell r="Z1874" t="str">
            <v>No Students</v>
          </cell>
          <cell r="AA1874" t="str">
            <v>No Students</v>
          </cell>
          <cell r="AB1874" t="str">
            <v>No Students</v>
          </cell>
          <cell r="AC1874" t="str">
            <v>No Students</v>
          </cell>
          <cell r="AD1874" t="str">
            <v>No Students</v>
          </cell>
          <cell r="AE1874" t="str">
            <v>N&lt;10</v>
          </cell>
          <cell r="AF1874" t="str">
            <v>N&lt;10</v>
          </cell>
          <cell r="AG1874">
            <v>0.33329999999999999</v>
          </cell>
        </row>
        <row r="1875">
          <cell r="C1875">
            <v>5457</v>
          </cell>
          <cell r="D1875" t="str">
            <v>Timber Ridge Elementary School</v>
          </cell>
          <cell r="E1875">
            <v>99</v>
          </cell>
          <cell r="F1875">
            <v>0</v>
          </cell>
          <cell r="G1875">
            <v>110</v>
          </cell>
          <cell r="H1875">
            <v>94</v>
          </cell>
          <cell r="I1875">
            <v>130</v>
          </cell>
          <cell r="J1875">
            <v>105</v>
          </cell>
          <cell r="K1875">
            <v>83</v>
          </cell>
          <cell r="L1875">
            <v>0</v>
          </cell>
          <cell r="M1875">
            <v>0</v>
          </cell>
          <cell r="N1875">
            <v>0</v>
          </cell>
          <cell r="O1875">
            <v>0</v>
          </cell>
          <cell r="P1875">
            <v>0</v>
          </cell>
          <cell r="Q1875">
            <v>0</v>
          </cell>
          <cell r="R1875">
            <v>0</v>
          </cell>
          <cell r="S1875" t="str">
            <v>N&lt;10</v>
          </cell>
          <cell r="T1875" t="str">
            <v>No Students</v>
          </cell>
          <cell r="U1875">
            <v>12</v>
          </cell>
          <cell r="V1875">
            <v>14</v>
          </cell>
          <cell r="W1875">
            <v>17</v>
          </cell>
          <cell r="X1875">
            <v>18</v>
          </cell>
          <cell r="Y1875">
            <v>13</v>
          </cell>
          <cell r="Z1875" t="str">
            <v>No Students</v>
          </cell>
          <cell r="AA1875" t="str">
            <v>No Students</v>
          </cell>
          <cell r="AB1875" t="str">
            <v>No Students</v>
          </cell>
          <cell r="AC1875" t="str">
            <v>No Students</v>
          </cell>
          <cell r="AD1875" t="str">
            <v>No Students</v>
          </cell>
          <cell r="AE1875" t="str">
            <v>No Students</v>
          </cell>
          <cell r="AF1875" t="str">
            <v>No Students</v>
          </cell>
          <cell r="AG1875">
            <v>0.12559999999999999</v>
          </cell>
        </row>
        <row r="1876">
          <cell r="C1876">
            <v>5135</v>
          </cell>
          <cell r="D1876" t="str">
            <v>Twin Falls Middle School</v>
          </cell>
          <cell r="E1876">
            <v>0</v>
          </cell>
          <cell r="F1876">
            <v>0</v>
          </cell>
          <cell r="G1876">
            <v>0</v>
          </cell>
          <cell r="H1876">
            <v>0</v>
          </cell>
          <cell r="I1876">
            <v>0</v>
          </cell>
          <cell r="J1876">
            <v>0</v>
          </cell>
          <cell r="K1876">
            <v>0</v>
          </cell>
          <cell r="L1876">
            <v>180</v>
          </cell>
          <cell r="M1876">
            <v>172</v>
          </cell>
          <cell r="N1876">
            <v>189</v>
          </cell>
          <cell r="O1876">
            <v>0</v>
          </cell>
          <cell r="P1876">
            <v>0</v>
          </cell>
          <cell r="Q1876">
            <v>0</v>
          </cell>
          <cell r="R1876">
            <v>0</v>
          </cell>
          <cell r="S1876" t="str">
            <v>No Students</v>
          </cell>
          <cell r="T1876" t="str">
            <v>No Students</v>
          </cell>
          <cell r="U1876" t="str">
            <v>No Students</v>
          </cell>
          <cell r="V1876" t="str">
            <v>No Students</v>
          </cell>
          <cell r="W1876" t="str">
            <v>No Students</v>
          </cell>
          <cell r="X1876" t="str">
            <v>No Students</v>
          </cell>
          <cell r="Y1876" t="str">
            <v>No Students</v>
          </cell>
          <cell r="Z1876">
            <v>29</v>
          </cell>
          <cell r="AA1876">
            <v>36</v>
          </cell>
          <cell r="AB1876">
            <v>35</v>
          </cell>
          <cell r="AC1876" t="str">
            <v>No Students</v>
          </cell>
          <cell r="AD1876" t="str">
            <v>No Students</v>
          </cell>
          <cell r="AE1876" t="str">
            <v>No Students</v>
          </cell>
          <cell r="AF1876" t="str">
            <v>No Students</v>
          </cell>
          <cell r="AG1876">
            <v>0.18479999999999999</v>
          </cell>
        </row>
        <row r="1877">
          <cell r="C1877">
            <v>1502</v>
          </cell>
          <cell r="D1877" t="str">
            <v>Two Rivers School</v>
          </cell>
          <cell r="E1877">
            <v>0</v>
          </cell>
          <cell r="F1877">
            <v>0</v>
          </cell>
          <cell r="G1877">
            <v>0</v>
          </cell>
          <cell r="H1877">
            <v>0</v>
          </cell>
          <cell r="I1877">
            <v>0</v>
          </cell>
          <cell r="J1877">
            <v>0</v>
          </cell>
          <cell r="K1877">
            <v>0</v>
          </cell>
          <cell r="L1877">
            <v>0</v>
          </cell>
          <cell r="M1877">
            <v>0</v>
          </cell>
          <cell r="N1877">
            <v>0</v>
          </cell>
          <cell r="O1877">
            <v>16</v>
          </cell>
          <cell r="P1877">
            <v>14</v>
          </cell>
          <cell r="Q1877">
            <v>14</v>
          </cell>
          <cell r="R1877">
            <v>6</v>
          </cell>
          <cell r="S1877" t="str">
            <v>No Students</v>
          </cell>
          <cell r="T1877" t="str">
            <v>No Students</v>
          </cell>
          <cell r="U1877" t="str">
            <v>No Students</v>
          </cell>
          <cell r="V1877" t="str">
            <v>No Students</v>
          </cell>
          <cell r="W1877" t="str">
            <v>No Students</v>
          </cell>
          <cell r="X1877" t="str">
            <v>No Students</v>
          </cell>
          <cell r="Y1877" t="str">
            <v>No Students</v>
          </cell>
          <cell r="Z1877" t="str">
            <v>No Students</v>
          </cell>
          <cell r="AA1877" t="str">
            <v>No Students</v>
          </cell>
          <cell r="AB1877" t="str">
            <v>No Students</v>
          </cell>
          <cell r="AC1877" t="str">
            <v>N&lt;10</v>
          </cell>
          <cell r="AD1877" t="str">
            <v>N&lt;10</v>
          </cell>
          <cell r="AE1877" t="str">
            <v>N&lt;10</v>
          </cell>
          <cell r="AF1877" t="str">
            <v>N&lt;10</v>
          </cell>
          <cell r="AG1877">
            <v>0.32</v>
          </cell>
        </row>
        <row r="1878">
          <cell r="C1878">
            <v>1518</v>
          </cell>
          <cell r="D1878" t="str">
            <v>RISE Academy</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t="str">
            <v>No Students</v>
          </cell>
          <cell r="T1878" t="str">
            <v>No Students</v>
          </cell>
          <cell r="U1878" t="str">
            <v>No Students</v>
          </cell>
          <cell r="V1878" t="str">
            <v>No Students</v>
          </cell>
          <cell r="W1878" t="str">
            <v>No Students</v>
          </cell>
          <cell r="X1878" t="str">
            <v>No Students</v>
          </cell>
          <cell r="Y1878" t="str">
            <v>No Students</v>
          </cell>
          <cell r="Z1878" t="str">
            <v>No Students</v>
          </cell>
          <cell r="AA1878" t="str">
            <v>No Students</v>
          </cell>
          <cell r="AB1878" t="str">
            <v>No Students</v>
          </cell>
          <cell r="AC1878" t="str">
            <v>No Students</v>
          </cell>
          <cell r="AD1878" t="str">
            <v>No Students</v>
          </cell>
          <cell r="AE1878" t="str">
            <v>No Students</v>
          </cell>
          <cell r="AF1878" t="str">
            <v>No Students</v>
          </cell>
          <cell r="AG1878" t="str">
            <v>No % for 23-24</v>
          </cell>
        </row>
        <row r="1879">
          <cell r="C1879">
            <v>2694</v>
          </cell>
          <cell r="D1879" t="str">
            <v>Soap Lake Elementary</v>
          </cell>
          <cell r="E1879">
            <v>56</v>
          </cell>
          <cell r="F1879">
            <v>0</v>
          </cell>
          <cell r="G1879">
            <v>31</v>
          </cell>
          <cell r="H1879">
            <v>30</v>
          </cell>
          <cell r="I1879">
            <v>38</v>
          </cell>
          <cell r="J1879">
            <v>36</v>
          </cell>
          <cell r="K1879">
            <v>39</v>
          </cell>
          <cell r="L1879">
            <v>0</v>
          </cell>
          <cell r="M1879">
            <v>0</v>
          </cell>
          <cell r="N1879">
            <v>0</v>
          </cell>
          <cell r="O1879">
            <v>0</v>
          </cell>
          <cell r="P1879">
            <v>0</v>
          </cell>
          <cell r="Q1879">
            <v>0</v>
          </cell>
          <cell r="R1879">
            <v>0</v>
          </cell>
          <cell r="S1879">
            <v>50</v>
          </cell>
          <cell r="T1879" t="str">
            <v>No Students</v>
          </cell>
          <cell r="U1879">
            <v>26</v>
          </cell>
          <cell r="V1879">
            <v>23</v>
          </cell>
          <cell r="W1879">
            <v>33</v>
          </cell>
          <cell r="X1879">
            <v>35</v>
          </cell>
          <cell r="Y1879">
            <v>32</v>
          </cell>
          <cell r="Z1879" t="str">
            <v>No Students</v>
          </cell>
          <cell r="AA1879" t="str">
            <v>No Students</v>
          </cell>
          <cell r="AB1879" t="str">
            <v>No Students</v>
          </cell>
          <cell r="AC1879" t="str">
            <v>No Students</v>
          </cell>
          <cell r="AD1879" t="str">
            <v>No Students</v>
          </cell>
          <cell r="AE1879" t="str">
            <v>No Students</v>
          </cell>
          <cell r="AF1879" t="str">
            <v>No Students</v>
          </cell>
          <cell r="AG1879">
            <v>0.86519999999999997</v>
          </cell>
        </row>
        <row r="1880">
          <cell r="C1880">
            <v>3089</v>
          </cell>
          <cell r="D1880" t="str">
            <v>Soap Lake Middle &amp; High School</v>
          </cell>
          <cell r="E1880">
            <v>0</v>
          </cell>
          <cell r="F1880">
            <v>0</v>
          </cell>
          <cell r="G1880">
            <v>0</v>
          </cell>
          <cell r="H1880">
            <v>0</v>
          </cell>
          <cell r="I1880">
            <v>0</v>
          </cell>
          <cell r="J1880">
            <v>0</v>
          </cell>
          <cell r="K1880">
            <v>0</v>
          </cell>
          <cell r="L1880">
            <v>43</v>
          </cell>
          <cell r="M1880">
            <v>39</v>
          </cell>
          <cell r="N1880">
            <v>24</v>
          </cell>
          <cell r="O1880">
            <v>36</v>
          </cell>
          <cell r="P1880">
            <v>49</v>
          </cell>
          <cell r="Q1880">
            <v>40</v>
          </cell>
          <cell r="R1880">
            <v>44</v>
          </cell>
          <cell r="S1880" t="str">
            <v>No Students</v>
          </cell>
          <cell r="T1880" t="str">
            <v>No Students</v>
          </cell>
          <cell r="U1880" t="str">
            <v>No Students</v>
          </cell>
          <cell r="V1880" t="str">
            <v>No Students</v>
          </cell>
          <cell r="W1880" t="str">
            <v>No Students</v>
          </cell>
          <cell r="X1880" t="str">
            <v>No Students</v>
          </cell>
          <cell r="Y1880" t="str">
            <v>No Students</v>
          </cell>
          <cell r="Z1880">
            <v>39</v>
          </cell>
          <cell r="AA1880">
            <v>34</v>
          </cell>
          <cell r="AB1880">
            <v>19</v>
          </cell>
          <cell r="AC1880">
            <v>30</v>
          </cell>
          <cell r="AD1880">
            <v>43</v>
          </cell>
          <cell r="AE1880">
            <v>31</v>
          </cell>
          <cell r="AF1880">
            <v>31</v>
          </cell>
          <cell r="AG1880">
            <v>0.82550000000000001</v>
          </cell>
        </row>
        <row r="1881">
          <cell r="C1881">
            <v>2804</v>
          </cell>
          <cell r="D1881" t="str">
            <v>Mike Morris Elementary</v>
          </cell>
          <cell r="E1881">
            <v>49</v>
          </cell>
          <cell r="F1881">
            <v>0</v>
          </cell>
          <cell r="G1881">
            <v>40</v>
          </cell>
          <cell r="H1881">
            <v>41</v>
          </cell>
          <cell r="I1881">
            <v>39</v>
          </cell>
          <cell r="J1881">
            <v>46</v>
          </cell>
          <cell r="K1881">
            <v>39</v>
          </cell>
          <cell r="L1881">
            <v>40</v>
          </cell>
          <cell r="M1881">
            <v>0</v>
          </cell>
          <cell r="N1881">
            <v>0</v>
          </cell>
          <cell r="O1881">
            <v>0</v>
          </cell>
          <cell r="P1881">
            <v>0</v>
          </cell>
          <cell r="Q1881">
            <v>0</v>
          </cell>
          <cell r="R1881">
            <v>0</v>
          </cell>
          <cell r="S1881">
            <v>25</v>
          </cell>
          <cell r="T1881" t="str">
            <v>No Students</v>
          </cell>
          <cell r="U1881">
            <v>28</v>
          </cell>
          <cell r="V1881">
            <v>30</v>
          </cell>
          <cell r="W1881">
            <v>27</v>
          </cell>
          <cell r="X1881">
            <v>27</v>
          </cell>
          <cell r="Y1881">
            <v>26</v>
          </cell>
          <cell r="Z1881">
            <v>29</v>
          </cell>
          <cell r="AA1881" t="str">
            <v>No Students</v>
          </cell>
          <cell r="AB1881" t="str">
            <v>No Students</v>
          </cell>
          <cell r="AC1881" t="str">
            <v>No Students</v>
          </cell>
          <cell r="AD1881" t="str">
            <v>No Students</v>
          </cell>
          <cell r="AE1881" t="str">
            <v>No Students</v>
          </cell>
          <cell r="AF1881" t="str">
            <v>No Students</v>
          </cell>
          <cell r="AG1881">
            <v>0.65310000000000001</v>
          </cell>
        </row>
        <row r="1882">
          <cell r="C1882">
            <v>5243</v>
          </cell>
          <cell r="D1882" t="str">
            <v>Pacific Virtual Learning</v>
          </cell>
          <cell r="E1882">
            <v>1</v>
          </cell>
          <cell r="F1882">
            <v>0</v>
          </cell>
          <cell r="G1882">
            <v>1</v>
          </cell>
          <cell r="H1882">
            <v>4</v>
          </cell>
          <cell r="I1882">
            <v>2</v>
          </cell>
          <cell r="J1882">
            <v>1</v>
          </cell>
          <cell r="K1882">
            <v>1</v>
          </cell>
          <cell r="L1882">
            <v>0</v>
          </cell>
          <cell r="M1882">
            <v>3</v>
          </cell>
          <cell r="N1882">
            <v>4</v>
          </cell>
          <cell r="O1882">
            <v>0</v>
          </cell>
          <cell r="P1882">
            <v>0</v>
          </cell>
          <cell r="Q1882">
            <v>0</v>
          </cell>
          <cell r="R1882">
            <v>0</v>
          </cell>
          <cell r="S1882" t="str">
            <v>No Students</v>
          </cell>
          <cell r="T1882" t="str">
            <v>No Students</v>
          </cell>
          <cell r="U1882" t="str">
            <v>N&lt;10</v>
          </cell>
          <cell r="V1882" t="str">
            <v>No Students</v>
          </cell>
          <cell r="W1882" t="str">
            <v>N&lt;10</v>
          </cell>
          <cell r="X1882" t="str">
            <v>N&lt;10</v>
          </cell>
          <cell r="Y1882" t="str">
            <v>N&lt;10</v>
          </cell>
          <cell r="Z1882" t="str">
            <v>No Students</v>
          </cell>
          <cell r="AA1882" t="str">
            <v>N&lt;10</v>
          </cell>
          <cell r="AB1882" t="str">
            <v>N&lt;10</v>
          </cell>
          <cell r="AC1882" t="str">
            <v>No Students</v>
          </cell>
          <cell r="AD1882" t="str">
            <v>No Students</v>
          </cell>
          <cell r="AE1882" t="str">
            <v>No Students</v>
          </cell>
          <cell r="AF1882" t="str">
            <v>No Students</v>
          </cell>
          <cell r="AG1882">
            <v>0.4118</v>
          </cell>
        </row>
        <row r="1883">
          <cell r="C1883">
            <v>2214</v>
          </cell>
          <cell r="D1883" t="str">
            <v>South Bend High School</v>
          </cell>
          <cell r="E1883">
            <v>0</v>
          </cell>
          <cell r="F1883">
            <v>0</v>
          </cell>
          <cell r="G1883">
            <v>0</v>
          </cell>
          <cell r="H1883">
            <v>0</v>
          </cell>
          <cell r="I1883">
            <v>0</v>
          </cell>
          <cell r="J1883">
            <v>0</v>
          </cell>
          <cell r="K1883">
            <v>0</v>
          </cell>
          <cell r="L1883">
            <v>0</v>
          </cell>
          <cell r="M1883">
            <v>34</v>
          </cell>
          <cell r="N1883">
            <v>40</v>
          </cell>
          <cell r="O1883">
            <v>55</v>
          </cell>
          <cell r="P1883">
            <v>38</v>
          </cell>
          <cell r="Q1883">
            <v>39</v>
          </cell>
          <cell r="R1883">
            <v>60</v>
          </cell>
          <cell r="S1883" t="str">
            <v>No Students</v>
          </cell>
          <cell r="T1883" t="str">
            <v>No Students</v>
          </cell>
          <cell r="U1883" t="str">
            <v>No Students</v>
          </cell>
          <cell r="V1883" t="str">
            <v>No Students</v>
          </cell>
          <cell r="W1883" t="str">
            <v>No Students</v>
          </cell>
          <cell r="X1883" t="str">
            <v>No Students</v>
          </cell>
          <cell r="Y1883" t="str">
            <v>No Students</v>
          </cell>
          <cell r="Z1883" t="str">
            <v>No Students</v>
          </cell>
          <cell r="AA1883">
            <v>24</v>
          </cell>
          <cell r="AB1883">
            <v>32</v>
          </cell>
          <cell r="AC1883">
            <v>42</v>
          </cell>
          <cell r="AD1883">
            <v>29</v>
          </cell>
          <cell r="AE1883">
            <v>22</v>
          </cell>
          <cell r="AF1883">
            <v>39</v>
          </cell>
          <cell r="AG1883">
            <v>0.70679999999999998</v>
          </cell>
        </row>
        <row r="1884">
          <cell r="C1884">
            <v>4029</v>
          </cell>
          <cell r="D1884" t="str">
            <v>Burley Glenwood Elementary</v>
          </cell>
          <cell r="E1884">
            <v>75</v>
          </cell>
          <cell r="F1884">
            <v>0</v>
          </cell>
          <cell r="G1884">
            <v>81</v>
          </cell>
          <cell r="H1884">
            <v>78</v>
          </cell>
          <cell r="I1884">
            <v>68</v>
          </cell>
          <cell r="J1884">
            <v>74</v>
          </cell>
          <cell r="K1884">
            <v>59</v>
          </cell>
          <cell r="L1884">
            <v>0</v>
          </cell>
          <cell r="M1884">
            <v>0</v>
          </cell>
          <cell r="N1884">
            <v>0</v>
          </cell>
          <cell r="O1884">
            <v>0</v>
          </cell>
          <cell r="P1884">
            <v>0</v>
          </cell>
          <cell r="Q1884">
            <v>0</v>
          </cell>
          <cell r="R1884">
            <v>0</v>
          </cell>
          <cell r="S1884">
            <v>24</v>
          </cell>
          <cell r="T1884" t="str">
            <v>No Students</v>
          </cell>
          <cell r="U1884">
            <v>28</v>
          </cell>
          <cell r="V1884">
            <v>23</v>
          </cell>
          <cell r="W1884">
            <v>21</v>
          </cell>
          <cell r="X1884">
            <v>27</v>
          </cell>
          <cell r="Y1884">
            <v>24</v>
          </cell>
          <cell r="Z1884" t="str">
            <v>No Students</v>
          </cell>
          <cell r="AA1884" t="str">
            <v>No Students</v>
          </cell>
          <cell r="AB1884" t="str">
            <v>No Students</v>
          </cell>
          <cell r="AC1884" t="str">
            <v>No Students</v>
          </cell>
          <cell r="AD1884" t="str">
            <v>No Students</v>
          </cell>
          <cell r="AE1884" t="str">
            <v>No Students</v>
          </cell>
          <cell r="AF1884" t="str">
            <v>No Students</v>
          </cell>
          <cell r="AG1884">
            <v>0.33789999999999998</v>
          </cell>
        </row>
        <row r="1885">
          <cell r="C1885">
            <v>3680</v>
          </cell>
          <cell r="D1885" t="str">
            <v>Cedar Heights Middle School</v>
          </cell>
          <cell r="E1885">
            <v>0</v>
          </cell>
          <cell r="F1885">
            <v>0</v>
          </cell>
          <cell r="G1885">
            <v>0</v>
          </cell>
          <cell r="H1885">
            <v>0</v>
          </cell>
          <cell r="I1885">
            <v>0</v>
          </cell>
          <cell r="J1885">
            <v>0</v>
          </cell>
          <cell r="K1885">
            <v>0</v>
          </cell>
          <cell r="L1885">
            <v>216</v>
          </cell>
          <cell r="M1885">
            <v>213</v>
          </cell>
          <cell r="N1885">
            <v>223</v>
          </cell>
          <cell r="O1885">
            <v>0</v>
          </cell>
          <cell r="P1885">
            <v>0</v>
          </cell>
          <cell r="Q1885">
            <v>0</v>
          </cell>
          <cell r="R1885">
            <v>0</v>
          </cell>
          <cell r="S1885" t="str">
            <v>No Students</v>
          </cell>
          <cell r="T1885" t="str">
            <v>No Students</v>
          </cell>
          <cell r="U1885" t="str">
            <v>No Students</v>
          </cell>
          <cell r="V1885" t="str">
            <v>No Students</v>
          </cell>
          <cell r="W1885" t="str">
            <v>No Students</v>
          </cell>
          <cell r="X1885" t="str">
            <v>No Students</v>
          </cell>
          <cell r="Y1885" t="str">
            <v>No Students</v>
          </cell>
          <cell r="Z1885">
            <v>79</v>
          </cell>
          <cell r="AA1885">
            <v>101</v>
          </cell>
          <cell r="AB1885">
            <v>93</v>
          </cell>
          <cell r="AC1885" t="str">
            <v>No Students</v>
          </cell>
          <cell r="AD1885" t="str">
            <v>No Students</v>
          </cell>
          <cell r="AE1885" t="str">
            <v>No Students</v>
          </cell>
          <cell r="AF1885" t="str">
            <v>No Students</v>
          </cell>
          <cell r="AG1885">
            <v>0.41870000000000002</v>
          </cell>
        </row>
        <row r="1886">
          <cell r="C1886">
            <v>3899</v>
          </cell>
          <cell r="D1886" t="str">
            <v>Discovery</v>
          </cell>
          <cell r="E1886">
            <v>0</v>
          </cell>
          <cell r="F1886">
            <v>0</v>
          </cell>
          <cell r="G1886">
            <v>0</v>
          </cell>
          <cell r="H1886">
            <v>0</v>
          </cell>
          <cell r="I1886">
            <v>0</v>
          </cell>
          <cell r="J1886">
            <v>0</v>
          </cell>
          <cell r="K1886">
            <v>0</v>
          </cell>
          <cell r="L1886">
            <v>0</v>
          </cell>
          <cell r="M1886">
            <v>0</v>
          </cell>
          <cell r="N1886">
            <v>0</v>
          </cell>
          <cell r="O1886">
            <v>0</v>
          </cell>
          <cell r="P1886">
            <v>26</v>
          </cell>
          <cell r="Q1886">
            <v>44</v>
          </cell>
          <cell r="R1886">
            <v>136</v>
          </cell>
          <cell r="S1886" t="str">
            <v>No Students</v>
          </cell>
          <cell r="T1886" t="str">
            <v>No Students</v>
          </cell>
          <cell r="U1886" t="str">
            <v>No Students</v>
          </cell>
          <cell r="V1886" t="str">
            <v>No Students</v>
          </cell>
          <cell r="W1886" t="str">
            <v>No Students</v>
          </cell>
          <cell r="X1886" t="str">
            <v>No Students</v>
          </cell>
          <cell r="Y1886" t="str">
            <v>No Students</v>
          </cell>
          <cell r="Z1886" t="str">
            <v>No Students</v>
          </cell>
          <cell r="AA1886" t="str">
            <v>No Students</v>
          </cell>
          <cell r="AB1886" t="str">
            <v>No Students</v>
          </cell>
          <cell r="AC1886" t="str">
            <v>No Students</v>
          </cell>
          <cell r="AD1886">
            <v>20</v>
          </cell>
          <cell r="AE1886">
            <v>30</v>
          </cell>
          <cell r="AF1886">
            <v>83</v>
          </cell>
          <cell r="AG1886">
            <v>0.64559999999999995</v>
          </cell>
        </row>
        <row r="1887">
          <cell r="C1887">
            <v>2641</v>
          </cell>
          <cell r="D1887" t="str">
            <v>East Port Orchard Elementary</v>
          </cell>
          <cell r="E1887">
            <v>77</v>
          </cell>
          <cell r="F1887">
            <v>0</v>
          </cell>
          <cell r="G1887">
            <v>78</v>
          </cell>
          <cell r="H1887">
            <v>67</v>
          </cell>
          <cell r="I1887">
            <v>84</v>
          </cell>
          <cell r="J1887">
            <v>80</v>
          </cell>
          <cell r="K1887">
            <v>83</v>
          </cell>
          <cell r="L1887">
            <v>0</v>
          </cell>
          <cell r="M1887">
            <v>0</v>
          </cell>
          <cell r="N1887">
            <v>0</v>
          </cell>
          <cell r="O1887">
            <v>0</v>
          </cell>
          <cell r="P1887">
            <v>0</v>
          </cell>
          <cell r="Q1887">
            <v>0</v>
          </cell>
          <cell r="R1887">
            <v>0</v>
          </cell>
          <cell r="S1887">
            <v>21</v>
          </cell>
          <cell r="T1887" t="str">
            <v>No Students</v>
          </cell>
          <cell r="U1887">
            <v>36</v>
          </cell>
          <cell r="V1887">
            <v>42</v>
          </cell>
          <cell r="W1887">
            <v>40</v>
          </cell>
          <cell r="X1887">
            <v>48</v>
          </cell>
          <cell r="Y1887">
            <v>50</v>
          </cell>
          <cell r="Z1887" t="str">
            <v>No Students</v>
          </cell>
          <cell r="AA1887" t="str">
            <v>No Students</v>
          </cell>
          <cell r="AB1887" t="str">
            <v>No Students</v>
          </cell>
          <cell r="AC1887" t="str">
            <v>No Students</v>
          </cell>
          <cell r="AD1887" t="str">
            <v>No Students</v>
          </cell>
          <cell r="AE1887" t="str">
            <v>No Students</v>
          </cell>
          <cell r="AF1887" t="str">
            <v>No Students</v>
          </cell>
          <cell r="AG1887">
            <v>0.50529999999999997</v>
          </cell>
        </row>
        <row r="1888">
          <cell r="C1888">
            <v>1718</v>
          </cell>
          <cell r="D1888" t="str">
            <v>Explorer Academy</v>
          </cell>
          <cell r="E1888">
            <v>1</v>
          </cell>
          <cell r="F1888">
            <v>0</v>
          </cell>
          <cell r="G1888">
            <v>4</v>
          </cell>
          <cell r="H1888">
            <v>2</v>
          </cell>
          <cell r="I1888">
            <v>12</v>
          </cell>
          <cell r="J1888">
            <v>8</v>
          </cell>
          <cell r="K1888">
            <v>10</v>
          </cell>
          <cell r="L1888">
            <v>11</v>
          </cell>
          <cell r="M1888">
            <v>19</v>
          </cell>
          <cell r="N1888">
            <v>27</v>
          </cell>
          <cell r="O1888">
            <v>25</v>
          </cell>
          <cell r="P1888">
            <v>42</v>
          </cell>
          <cell r="Q1888">
            <v>39</v>
          </cell>
          <cell r="R1888">
            <v>64</v>
          </cell>
          <cell r="S1888" t="str">
            <v>No Students</v>
          </cell>
          <cell r="T1888" t="str">
            <v>No Students</v>
          </cell>
          <cell r="U1888" t="str">
            <v>N&lt;10</v>
          </cell>
          <cell r="V1888" t="str">
            <v>No Students</v>
          </cell>
          <cell r="W1888" t="str">
            <v>N&lt;10</v>
          </cell>
          <cell r="X1888" t="str">
            <v>N&lt;10</v>
          </cell>
          <cell r="Y1888" t="str">
            <v>N&lt;10</v>
          </cell>
          <cell r="Z1888" t="str">
            <v>N&lt;10</v>
          </cell>
          <cell r="AA1888" t="str">
            <v>N&lt;10</v>
          </cell>
          <cell r="AB1888">
            <v>13</v>
          </cell>
          <cell r="AC1888">
            <v>12</v>
          </cell>
          <cell r="AD1888">
            <v>18</v>
          </cell>
          <cell r="AE1888">
            <v>14</v>
          </cell>
          <cell r="AF1888">
            <v>31</v>
          </cell>
          <cell r="AG1888">
            <v>0.40910000000000002</v>
          </cell>
        </row>
        <row r="1889">
          <cell r="C1889">
            <v>4348</v>
          </cell>
          <cell r="D1889" t="str">
            <v>Hidden Creek Elementary School</v>
          </cell>
          <cell r="E1889">
            <v>52</v>
          </cell>
          <cell r="F1889">
            <v>0</v>
          </cell>
          <cell r="G1889">
            <v>78</v>
          </cell>
          <cell r="H1889">
            <v>72</v>
          </cell>
          <cell r="I1889">
            <v>68</v>
          </cell>
          <cell r="J1889">
            <v>62</v>
          </cell>
          <cell r="K1889">
            <v>64</v>
          </cell>
          <cell r="L1889">
            <v>0</v>
          </cell>
          <cell r="M1889">
            <v>0</v>
          </cell>
          <cell r="N1889">
            <v>0</v>
          </cell>
          <cell r="O1889">
            <v>0</v>
          </cell>
          <cell r="P1889">
            <v>0</v>
          </cell>
          <cell r="Q1889">
            <v>0</v>
          </cell>
          <cell r="R1889">
            <v>0</v>
          </cell>
          <cell r="S1889">
            <v>17</v>
          </cell>
          <cell r="T1889" t="str">
            <v>No Students</v>
          </cell>
          <cell r="U1889">
            <v>30</v>
          </cell>
          <cell r="V1889">
            <v>32</v>
          </cell>
          <cell r="W1889">
            <v>21</v>
          </cell>
          <cell r="X1889">
            <v>27</v>
          </cell>
          <cell r="Y1889">
            <v>29</v>
          </cell>
          <cell r="Z1889" t="str">
            <v>No Students</v>
          </cell>
          <cell r="AA1889" t="str">
            <v>No Students</v>
          </cell>
          <cell r="AB1889" t="str">
            <v>No Students</v>
          </cell>
          <cell r="AC1889" t="str">
            <v>No Students</v>
          </cell>
          <cell r="AD1889" t="str">
            <v>No Students</v>
          </cell>
          <cell r="AE1889" t="str">
            <v>No Students</v>
          </cell>
          <cell r="AF1889" t="str">
            <v>No Students</v>
          </cell>
          <cell r="AG1889">
            <v>0.39389999999999997</v>
          </cell>
        </row>
        <row r="1890">
          <cell r="C1890">
            <v>4142</v>
          </cell>
          <cell r="D1890" t="str">
            <v>John Sedgwick Middle School</v>
          </cell>
          <cell r="E1890">
            <v>0</v>
          </cell>
          <cell r="F1890">
            <v>0</v>
          </cell>
          <cell r="G1890">
            <v>0</v>
          </cell>
          <cell r="H1890">
            <v>0</v>
          </cell>
          <cell r="I1890">
            <v>0</v>
          </cell>
          <cell r="J1890">
            <v>0</v>
          </cell>
          <cell r="K1890">
            <v>0</v>
          </cell>
          <cell r="L1890">
            <v>243</v>
          </cell>
          <cell r="M1890">
            <v>235</v>
          </cell>
          <cell r="N1890">
            <v>249</v>
          </cell>
          <cell r="O1890">
            <v>0</v>
          </cell>
          <cell r="P1890">
            <v>0</v>
          </cell>
          <cell r="Q1890">
            <v>0</v>
          </cell>
          <cell r="R1890">
            <v>0</v>
          </cell>
          <cell r="S1890" t="str">
            <v>No Students</v>
          </cell>
          <cell r="T1890" t="str">
            <v>No Students</v>
          </cell>
          <cell r="U1890" t="str">
            <v>No Students</v>
          </cell>
          <cell r="V1890" t="str">
            <v>No Students</v>
          </cell>
          <cell r="W1890" t="str">
            <v>No Students</v>
          </cell>
          <cell r="X1890" t="str">
            <v>No Students</v>
          </cell>
          <cell r="Y1890" t="str">
            <v>No Students</v>
          </cell>
          <cell r="Z1890">
            <v>86</v>
          </cell>
          <cell r="AA1890">
            <v>80</v>
          </cell>
          <cell r="AB1890">
            <v>89</v>
          </cell>
          <cell r="AC1890" t="str">
            <v>No Students</v>
          </cell>
          <cell r="AD1890" t="str">
            <v>No Students</v>
          </cell>
          <cell r="AE1890" t="str">
            <v>No Students</v>
          </cell>
          <cell r="AF1890" t="str">
            <v>No Students</v>
          </cell>
          <cell r="AG1890">
            <v>0.3508</v>
          </cell>
        </row>
        <row r="1891">
          <cell r="C1891">
            <v>4079</v>
          </cell>
          <cell r="D1891" t="str">
            <v>Manchester Elementary School</v>
          </cell>
          <cell r="E1891">
            <v>79</v>
          </cell>
          <cell r="F1891">
            <v>0</v>
          </cell>
          <cell r="G1891">
            <v>88</v>
          </cell>
          <cell r="H1891">
            <v>80</v>
          </cell>
          <cell r="I1891">
            <v>64</v>
          </cell>
          <cell r="J1891">
            <v>82</v>
          </cell>
          <cell r="K1891">
            <v>68</v>
          </cell>
          <cell r="L1891">
            <v>0</v>
          </cell>
          <cell r="M1891">
            <v>0</v>
          </cell>
          <cell r="N1891">
            <v>0</v>
          </cell>
          <cell r="O1891">
            <v>0</v>
          </cell>
          <cell r="P1891">
            <v>0</v>
          </cell>
          <cell r="Q1891">
            <v>0</v>
          </cell>
          <cell r="R1891">
            <v>0</v>
          </cell>
          <cell r="S1891">
            <v>25</v>
          </cell>
          <cell r="T1891" t="str">
            <v>No Students</v>
          </cell>
          <cell r="U1891">
            <v>30</v>
          </cell>
          <cell r="V1891">
            <v>30</v>
          </cell>
          <cell r="W1891">
            <v>27</v>
          </cell>
          <cell r="X1891">
            <v>34</v>
          </cell>
          <cell r="Y1891">
            <v>23</v>
          </cell>
          <cell r="Z1891" t="str">
            <v>No Students</v>
          </cell>
          <cell r="AA1891" t="str">
            <v>No Students</v>
          </cell>
          <cell r="AB1891" t="str">
            <v>No Students</v>
          </cell>
          <cell r="AC1891" t="str">
            <v>No Students</v>
          </cell>
          <cell r="AD1891" t="str">
            <v>No Students</v>
          </cell>
          <cell r="AE1891" t="str">
            <v>No Students</v>
          </cell>
          <cell r="AF1891" t="str">
            <v>No Students</v>
          </cell>
          <cell r="AG1891">
            <v>0.36659999999999998</v>
          </cell>
        </row>
        <row r="1892">
          <cell r="C1892">
            <v>3046</v>
          </cell>
          <cell r="D1892" t="str">
            <v>Marcus Whitman Middle School</v>
          </cell>
          <cell r="E1892">
            <v>0</v>
          </cell>
          <cell r="F1892">
            <v>0</v>
          </cell>
          <cell r="G1892">
            <v>0</v>
          </cell>
          <cell r="H1892">
            <v>0</v>
          </cell>
          <cell r="I1892">
            <v>0</v>
          </cell>
          <cell r="J1892">
            <v>0</v>
          </cell>
          <cell r="K1892">
            <v>0</v>
          </cell>
          <cell r="L1892">
            <v>234</v>
          </cell>
          <cell r="M1892">
            <v>224</v>
          </cell>
          <cell r="N1892">
            <v>227</v>
          </cell>
          <cell r="O1892">
            <v>0</v>
          </cell>
          <cell r="P1892">
            <v>0</v>
          </cell>
          <cell r="Q1892">
            <v>0</v>
          </cell>
          <cell r="R1892">
            <v>0</v>
          </cell>
          <cell r="S1892" t="str">
            <v>No Students</v>
          </cell>
          <cell r="T1892" t="str">
            <v>No Students</v>
          </cell>
          <cell r="U1892" t="str">
            <v>No Students</v>
          </cell>
          <cell r="V1892" t="str">
            <v>No Students</v>
          </cell>
          <cell r="W1892" t="str">
            <v>No Students</v>
          </cell>
          <cell r="X1892" t="str">
            <v>No Students</v>
          </cell>
          <cell r="Y1892" t="str">
            <v>No Students</v>
          </cell>
          <cell r="Z1892">
            <v>137</v>
          </cell>
          <cell r="AA1892">
            <v>123</v>
          </cell>
          <cell r="AB1892">
            <v>122</v>
          </cell>
          <cell r="AC1892" t="str">
            <v>No Students</v>
          </cell>
          <cell r="AD1892" t="str">
            <v>No Students</v>
          </cell>
          <cell r="AE1892" t="str">
            <v>No Students</v>
          </cell>
          <cell r="AF1892" t="str">
            <v>No Students</v>
          </cell>
          <cell r="AG1892">
            <v>0.55769999999999997</v>
          </cell>
        </row>
        <row r="1893">
          <cell r="C1893">
            <v>4350</v>
          </cell>
          <cell r="D1893" t="str">
            <v>Mullenix Ridge Elementary School</v>
          </cell>
          <cell r="E1893">
            <v>56</v>
          </cell>
          <cell r="F1893">
            <v>0</v>
          </cell>
          <cell r="G1893">
            <v>55</v>
          </cell>
          <cell r="H1893">
            <v>79</v>
          </cell>
          <cell r="I1893">
            <v>67</v>
          </cell>
          <cell r="J1893">
            <v>52</v>
          </cell>
          <cell r="K1893">
            <v>55</v>
          </cell>
          <cell r="L1893">
            <v>0</v>
          </cell>
          <cell r="M1893">
            <v>0</v>
          </cell>
          <cell r="N1893">
            <v>0</v>
          </cell>
          <cell r="O1893">
            <v>0</v>
          </cell>
          <cell r="P1893">
            <v>0</v>
          </cell>
          <cell r="Q1893">
            <v>0</v>
          </cell>
          <cell r="R1893">
            <v>0</v>
          </cell>
          <cell r="S1893">
            <v>13</v>
          </cell>
          <cell r="T1893" t="str">
            <v>No Students</v>
          </cell>
          <cell r="U1893">
            <v>26</v>
          </cell>
          <cell r="V1893">
            <v>31</v>
          </cell>
          <cell r="W1893">
            <v>22</v>
          </cell>
          <cell r="X1893">
            <v>17</v>
          </cell>
          <cell r="Y1893">
            <v>13</v>
          </cell>
          <cell r="Z1893" t="str">
            <v>No Students</v>
          </cell>
          <cell r="AA1893" t="str">
            <v>No Students</v>
          </cell>
          <cell r="AB1893" t="str">
            <v>No Students</v>
          </cell>
          <cell r="AC1893" t="str">
            <v>No Students</v>
          </cell>
          <cell r="AD1893" t="str">
            <v>No Students</v>
          </cell>
          <cell r="AE1893" t="str">
            <v>No Students</v>
          </cell>
          <cell r="AF1893" t="str">
            <v>No Students</v>
          </cell>
          <cell r="AG1893">
            <v>0.3352</v>
          </cell>
        </row>
        <row r="1894">
          <cell r="C1894">
            <v>2995</v>
          </cell>
          <cell r="D1894" t="str">
            <v>Olalla Elementary School</v>
          </cell>
          <cell r="E1894">
            <v>40</v>
          </cell>
          <cell r="F1894">
            <v>0</v>
          </cell>
          <cell r="G1894">
            <v>42</v>
          </cell>
          <cell r="H1894">
            <v>49</v>
          </cell>
          <cell r="I1894">
            <v>39</v>
          </cell>
          <cell r="J1894">
            <v>47</v>
          </cell>
          <cell r="K1894">
            <v>49</v>
          </cell>
          <cell r="L1894">
            <v>0</v>
          </cell>
          <cell r="M1894">
            <v>0</v>
          </cell>
          <cell r="N1894">
            <v>0</v>
          </cell>
          <cell r="O1894">
            <v>0</v>
          </cell>
          <cell r="P1894">
            <v>0</v>
          </cell>
          <cell r="Q1894">
            <v>0</v>
          </cell>
          <cell r="R1894">
            <v>0</v>
          </cell>
          <cell r="S1894">
            <v>11</v>
          </cell>
          <cell r="T1894" t="str">
            <v>No Students</v>
          </cell>
          <cell r="U1894">
            <v>15</v>
          </cell>
          <cell r="V1894">
            <v>18</v>
          </cell>
          <cell r="W1894">
            <v>14</v>
          </cell>
          <cell r="X1894">
            <v>18</v>
          </cell>
          <cell r="Y1894">
            <v>24</v>
          </cell>
          <cell r="Z1894" t="str">
            <v>No Students</v>
          </cell>
          <cell r="AA1894" t="str">
            <v>No Students</v>
          </cell>
          <cell r="AB1894" t="str">
            <v>No Students</v>
          </cell>
          <cell r="AC1894" t="str">
            <v>No Students</v>
          </cell>
          <cell r="AD1894" t="str">
            <v>No Students</v>
          </cell>
          <cell r="AE1894" t="str">
            <v>No Students</v>
          </cell>
          <cell r="AF1894" t="str">
            <v>No Students</v>
          </cell>
          <cell r="AG1894">
            <v>0.37590000000000001</v>
          </cell>
        </row>
        <row r="1895">
          <cell r="C1895">
            <v>2650</v>
          </cell>
          <cell r="D1895" t="str">
            <v>Orchard Heights Elementary</v>
          </cell>
          <cell r="E1895">
            <v>81</v>
          </cell>
          <cell r="F1895">
            <v>0</v>
          </cell>
          <cell r="G1895">
            <v>79</v>
          </cell>
          <cell r="H1895">
            <v>78</v>
          </cell>
          <cell r="I1895">
            <v>88</v>
          </cell>
          <cell r="J1895">
            <v>115</v>
          </cell>
          <cell r="K1895">
            <v>105</v>
          </cell>
          <cell r="L1895">
            <v>0</v>
          </cell>
          <cell r="M1895">
            <v>0</v>
          </cell>
          <cell r="N1895">
            <v>0</v>
          </cell>
          <cell r="O1895">
            <v>0</v>
          </cell>
          <cell r="P1895">
            <v>0</v>
          </cell>
          <cell r="Q1895">
            <v>0</v>
          </cell>
          <cell r="R1895">
            <v>0</v>
          </cell>
          <cell r="S1895">
            <v>33</v>
          </cell>
          <cell r="T1895" t="str">
            <v>No Students</v>
          </cell>
          <cell r="U1895">
            <v>37</v>
          </cell>
          <cell r="V1895">
            <v>35</v>
          </cell>
          <cell r="W1895">
            <v>41</v>
          </cell>
          <cell r="X1895">
            <v>48</v>
          </cell>
          <cell r="Y1895">
            <v>43</v>
          </cell>
          <cell r="Z1895" t="str">
            <v>No Students</v>
          </cell>
          <cell r="AA1895" t="str">
            <v>No Students</v>
          </cell>
          <cell r="AB1895" t="str">
            <v>No Students</v>
          </cell>
          <cell r="AC1895" t="str">
            <v>No Students</v>
          </cell>
          <cell r="AD1895" t="str">
            <v>No Students</v>
          </cell>
          <cell r="AE1895" t="str">
            <v>No Students</v>
          </cell>
          <cell r="AF1895" t="str">
            <v>No Students</v>
          </cell>
          <cell r="AG1895">
            <v>0.43409999999999999</v>
          </cell>
        </row>
        <row r="1896">
          <cell r="C1896">
            <v>4349</v>
          </cell>
          <cell r="D1896" t="str">
            <v>Sidney Glen Elementary School</v>
          </cell>
          <cell r="E1896">
            <v>88</v>
          </cell>
          <cell r="F1896">
            <v>0</v>
          </cell>
          <cell r="G1896">
            <v>78</v>
          </cell>
          <cell r="H1896">
            <v>78</v>
          </cell>
          <cell r="I1896">
            <v>68</v>
          </cell>
          <cell r="J1896">
            <v>74</v>
          </cell>
          <cell r="K1896">
            <v>78</v>
          </cell>
          <cell r="L1896">
            <v>0</v>
          </cell>
          <cell r="M1896">
            <v>0</v>
          </cell>
          <cell r="N1896">
            <v>0</v>
          </cell>
          <cell r="O1896">
            <v>0</v>
          </cell>
          <cell r="P1896">
            <v>0</v>
          </cell>
          <cell r="Q1896">
            <v>0</v>
          </cell>
          <cell r="R1896">
            <v>0</v>
          </cell>
          <cell r="S1896">
            <v>26</v>
          </cell>
          <cell r="T1896" t="str">
            <v>No Students</v>
          </cell>
          <cell r="U1896">
            <v>37</v>
          </cell>
          <cell r="V1896">
            <v>28</v>
          </cell>
          <cell r="W1896">
            <v>29</v>
          </cell>
          <cell r="X1896">
            <v>37</v>
          </cell>
          <cell r="Y1896">
            <v>38</v>
          </cell>
          <cell r="Z1896" t="str">
            <v>No Students</v>
          </cell>
          <cell r="AA1896" t="str">
            <v>No Students</v>
          </cell>
          <cell r="AB1896" t="str">
            <v>No Students</v>
          </cell>
          <cell r="AC1896" t="str">
            <v>No Students</v>
          </cell>
          <cell r="AD1896" t="str">
            <v>No Students</v>
          </cell>
          <cell r="AE1896" t="str">
            <v>No Students</v>
          </cell>
          <cell r="AF1896" t="str">
            <v>No Students</v>
          </cell>
          <cell r="AG1896">
            <v>0.42030000000000001</v>
          </cell>
        </row>
        <row r="1897">
          <cell r="C1897">
            <v>3110</v>
          </cell>
          <cell r="D1897" t="str">
            <v>South Colby Elementary</v>
          </cell>
          <cell r="E1897">
            <v>46</v>
          </cell>
          <cell r="F1897">
            <v>0</v>
          </cell>
          <cell r="G1897">
            <v>50</v>
          </cell>
          <cell r="H1897">
            <v>54</v>
          </cell>
          <cell r="I1897">
            <v>48</v>
          </cell>
          <cell r="J1897">
            <v>51</v>
          </cell>
          <cell r="K1897">
            <v>43</v>
          </cell>
          <cell r="L1897">
            <v>0</v>
          </cell>
          <cell r="M1897">
            <v>0</v>
          </cell>
          <cell r="N1897">
            <v>0</v>
          </cell>
          <cell r="O1897">
            <v>0</v>
          </cell>
          <cell r="P1897">
            <v>0</v>
          </cell>
          <cell r="Q1897">
            <v>0</v>
          </cell>
          <cell r="R1897">
            <v>0</v>
          </cell>
          <cell r="S1897" t="str">
            <v>N&lt;10</v>
          </cell>
          <cell r="T1897" t="str">
            <v>No Students</v>
          </cell>
          <cell r="U1897" t="str">
            <v>N&lt;10</v>
          </cell>
          <cell r="V1897">
            <v>14</v>
          </cell>
          <cell r="W1897">
            <v>12</v>
          </cell>
          <cell r="X1897">
            <v>14</v>
          </cell>
          <cell r="Y1897">
            <v>15</v>
          </cell>
          <cell r="Z1897" t="str">
            <v>No Students</v>
          </cell>
          <cell r="AA1897" t="str">
            <v>No Students</v>
          </cell>
          <cell r="AB1897" t="str">
            <v>No Students</v>
          </cell>
          <cell r="AC1897" t="str">
            <v>No Students</v>
          </cell>
          <cell r="AD1897" t="str">
            <v>No Students</v>
          </cell>
          <cell r="AE1897" t="str">
            <v>No Students</v>
          </cell>
          <cell r="AF1897" t="str">
            <v>No Students</v>
          </cell>
          <cell r="AG1897">
            <v>0.2432</v>
          </cell>
        </row>
        <row r="1898">
          <cell r="C1898">
            <v>2272</v>
          </cell>
          <cell r="D1898" t="str">
            <v>South Kitsap High School</v>
          </cell>
          <cell r="E1898">
            <v>0</v>
          </cell>
          <cell r="F1898">
            <v>0</v>
          </cell>
          <cell r="G1898">
            <v>0</v>
          </cell>
          <cell r="H1898">
            <v>1</v>
          </cell>
          <cell r="I1898">
            <v>1</v>
          </cell>
          <cell r="J1898">
            <v>0</v>
          </cell>
          <cell r="K1898">
            <v>2</v>
          </cell>
          <cell r="L1898">
            <v>1</v>
          </cell>
          <cell r="M1898">
            <v>0</v>
          </cell>
          <cell r="N1898">
            <v>0</v>
          </cell>
          <cell r="O1898">
            <v>665</v>
          </cell>
          <cell r="P1898">
            <v>625</v>
          </cell>
          <cell r="Q1898">
            <v>584</v>
          </cell>
          <cell r="R1898">
            <v>523</v>
          </cell>
          <cell r="S1898" t="str">
            <v>No Students</v>
          </cell>
          <cell r="T1898" t="str">
            <v>No Students</v>
          </cell>
          <cell r="U1898" t="str">
            <v>No Students</v>
          </cell>
          <cell r="V1898" t="str">
            <v>No Students</v>
          </cell>
          <cell r="W1898" t="str">
            <v>No Students</v>
          </cell>
          <cell r="X1898" t="str">
            <v>No Students</v>
          </cell>
          <cell r="Y1898" t="str">
            <v>N&lt;10</v>
          </cell>
          <cell r="Z1898" t="str">
            <v>No Students</v>
          </cell>
          <cell r="AA1898" t="str">
            <v>No Students</v>
          </cell>
          <cell r="AB1898" t="str">
            <v>No Students</v>
          </cell>
          <cell r="AC1898">
            <v>277</v>
          </cell>
          <cell r="AD1898">
            <v>237</v>
          </cell>
          <cell r="AE1898">
            <v>214</v>
          </cell>
          <cell r="AF1898">
            <v>162</v>
          </cell>
          <cell r="AG1898">
            <v>0.37090000000000001</v>
          </cell>
        </row>
        <row r="1899">
          <cell r="C1899">
            <v>4141</v>
          </cell>
          <cell r="D1899" t="str">
            <v>Sunnyslope Elementary School</v>
          </cell>
          <cell r="E1899">
            <v>76</v>
          </cell>
          <cell r="F1899">
            <v>0</v>
          </cell>
          <cell r="G1899">
            <v>80</v>
          </cell>
          <cell r="H1899">
            <v>63</v>
          </cell>
          <cell r="I1899">
            <v>72</v>
          </cell>
          <cell r="J1899">
            <v>85</v>
          </cell>
          <cell r="K1899">
            <v>60</v>
          </cell>
          <cell r="L1899">
            <v>0</v>
          </cell>
          <cell r="M1899">
            <v>0</v>
          </cell>
          <cell r="N1899">
            <v>0</v>
          </cell>
          <cell r="O1899">
            <v>0</v>
          </cell>
          <cell r="P1899">
            <v>0</v>
          </cell>
          <cell r="Q1899">
            <v>0</v>
          </cell>
          <cell r="R1899">
            <v>0</v>
          </cell>
          <cell r="S1899">
            <v>15</v>
          </cell>
          <cell r="T1899" t="str">
            <v>No Students</v>
          </cell>
          <cell r="U1899">
            <v>21</v>
          </cell>
          <cell r="V1899">
            <v>15</v>
          </cell>
          <cell r="W1899">
            <v>24</v>
          </cell>
          <cell r="X1899">
            <v>21</v>
          </cell>
          <cell r="Y1899">
            <v>16</v>
          </cell>
          <cell r="Z1899" t="str">
            <v>No Students</v>
          </cell>
          <cell r="AA1899" t="str">
            <v>No Students</v>
          </cell>
          <cell r="AB1899" t="str">
            <v>No Students</v>
          </cell>
          <cell r="AC1899" t="str">
            <v>No Students</v>
          </cell>
          <cell r="AD1899" t="str">
            <v>No Students</v>
          </cell>
          <cell r="AE1899" t="str">
            <v>No Students</v>
          </cell>
          <cell r="AF1899" t="str">
            <v>No Students</v>
          </cell>
          <cell r="AG1899">
            <v>0.25690000000000002</v>
          </cell>
        </row>
        <row r="1900">
          <cell r="C1900">
            <v>1682</v>
          </cell>
          <cell r="D1900" t="str">
            <v>South Whidbey Academy</v>
          </cell>
          <cell r="E1900">
            <v>0</v>
          </cell>
          <cell r="F1900">
            <v>0</v>
          </cell>
          <cell r="G1900">
            <v>0</v>
          </cell>
          <cell r="H1900">
            <v>0</v>
          </cell>
          <cell r="I1900">
            <v>0</v>
          </cell>
          <cell r="J1900">
            <v>0</v>
          </cell>
          <cell r="K1900">
            <v>0</v>
          </cell>
          <cell r="L1900">
            <v>0</v>
          </cell>
          <cell r="M1900">
            <v>0</v>
          </cell>
          <cell r="N1900">
            <v>0</v>
          </cell>
          <cell r="O1900">
            <v>1</v>
          </cell>
          <cell r="P1900">
            <v>2</v>
          </cell>
          <cell r="Q1900">
            <v>19</v>
          </cell>
          <cell r="R1900">
            <v>16</v>
          </cell>
          <cell r="S1900" t="str">
            <v>No Students</v>
          </cell>
          <cell r="T1900" t="str">
            <v>No Students</v>
          </cell>
          <cell r="U1900" t="str">
            <v>No Students</v>
          </cell>
          <cell r="V1900" t="str">
            <v>No Students</v>
          </cell>
          <cell r="W1900" t="str">
            <v>No Students</v>
          </cell>
          <cell r="X1900" t="str">
            <v>No Students</v>
          </cell>
          <cell r="Y1900" t="str">
            <v>No Students</v>
          </cell>
          <cell r="Z1900" t="str">
            <v>No Students</v>
          </cell>
          <cell r="AA1900" t="str">
            <v>No Students</v>
          </cell>
          <cell r="AB1900" t="str">
            <v>No Students</v>
          </cell>
          <cell r="AC1900" t="str">
            <v>N&lt;10</v>
          </cell>
          <cell r="AD1900" t="str">
            <v>N&lt;10</v>
          </cell>
          <cell r="AE1900" t="str">
            <v>N&lt;10</v>
          </cell>
          <cell r="AF1900">
            <v>12</v>
          </cell>
          <cell r="AG1900">
            <v>0.60529999999999995</v>
          </cell>
        </row>
        <row r="1901">
          <cell r="C1901">
            <v>4321</v>
          </cell>
          <cell r="D1901" t="str">
            <v>South Whidbey Elementary</v>
          </cell>
          <cell r="E1901">
            <v>67</v>
          </cell>
          <cell r="F1901">
            <v>0</v>
          </cell>
          <cell r="G1901">
            <v>71</v>
          </cell>
          <cell r="H1901">
            <v>62</v>
          </cell>
          <cell r="I1901">
            <v>92</v>
          </cell>
          <cell r="J1901">
            <v>106</v>
          </cell>
          <cell r="K1901">
            <v>87</v>
          </cell>
          <cell r="L1901">
            <v>84</v>
          </cell>
          <cell r="M1901">
            <v>0</v>
          </cell>
          <cell r="N1901">
            <v>0</v>
          </cell>
          <cell r="O1901">
            <v>0</v>
          </cell>
          <cell r="P1901">
            <v>0</v>
          </cell>
          <cell r="Q1901">
            <v>0</v>
          </cell>
          <cell r="R1901">
            <v>0</v>
          </cell>
          <cell r="S1901">
            <v>18</v>
          </cell>
          <cell r="T1901" t="str">
            <v>No Students</v>
          </cell>
          <cell r="U1901">
            <v>20</v>
          </cell>
          <cell r="V1901">
            <v>25</v>
          </cell>
          <cell r="W1901">
            <v>30</v>
          </cell>
          <cell r="X1901">
            <v>35</v>
          </cell>
          <cell r="Y1901">
            <v>22</v>
          </cell>
          <cell r="Z1901">
            <v>29</v>
          </cell>
          <cell r="AA1901" t="str">
            <v>No Students</v>
          </cell>
          <cell r="AB1901" t="str">
            <v>No Students</v>
          </cell>
          <cell r="AC1901" t="str">
            <v>No Students</v>
          </cell>
          <cell r="AD1901" t="str">
            <v>No Students</v>
          </cell>
          <cell r="AE1901" t="str">
            <v>No Students</v>
          </cell>
          <cell r="AF1901" t="str">
            <v>No Students</v>
          </cell>
          <cell r="AG1901">
            <v>0.31459999999999999</v>
          </cell>
        </row>
        <row r="1902">
          <cell r="C1902">
            <v>4149</v>
          </cell>
          <cell r="D1902" t="str">
            <v>South Whidbey High School</v>
          </cell>
          <cell r="E1902">
            <v>0</v>
          </cell>
          <cell r="F1902">
            <v>0</v>
          </cell>
          <cell r="G1902">
            <v>0</v>
          </cell>
          <cell r="H1902">
            <v>0</v>
          </cell>
          <cell r="I1902">
            <v>0</v>
          </cell>
          <cell r="J1902">
            <v>0</v>
          </cell>
          <cell r="K1902">
            <v>0</v>
          </cell>
          <cell r="L1902">
            <v>0</v>
          </cell>
          <cell r="M1902">
            <v>0</v>
          </cell>
          <cell r="N1902">
            <v>0</v>
          </cell>
          <cell r="O1902">
            <v>94</v>
          </cell>
          <cell r="P1902">
            <v>107</v>
          </cell>
          <cell r="Q1902">
            <v>86</v>
          </cell>
          <cell r="R1902">
            <v>119</v>
          </cell>
          <cell r="S1902" t="str">
            <v>No Students</v>
          </cell>
          <cell r="T1902" t="str">
            <v>No Students</v>
          </cell>
          <cell r="U1902" t="str">
            <v>No Students</v>
          </cell>
          <cell r="V1902" t="str">
            <v>No Students</v>
          </cell>
          <cell r="W1902" t="str">
            <v>No Students</v>
          </cell>
          <cell r="X1902" t="str">
            <v>No Students</v>
          </cell>
          <cell r="Y1902" t="str">
            <v>No Students</v>
          </cell>
          <cell r="Z1902" t="str">
            <v>No Students</v>
          </cell>
          <cell r="AA1902" t="str">
            <v>No Students</v>
          </cell>
          <cell r="AB1902" t="str">
            <v>No Students</v>
          </cell>
          <cell r="AC1902">
            <v>24</v>
          </cell>
          <cell r="AD1902">
            <v>32</v>
          </cell>
          <cell r="AE1902">
            <v>17</v>
          </cell>
          <cell r="AF1902">
            <v>34</v>
          </cell>
          <cell r="AG1902">
            <v>0.26350000000000001</v>
          </cell>
        </row>
        <row r="1903">
          <cell r="C1903">
            <v>2511</v>
          </cell>
          <cell r="D1903" t="str">
            <v>South Whidbey Middle</v>
          </cell>
          <cell r="E1903">
            <v>0</v>
          </cell>
          <cell r="F1903">
            <v>0</v>
          </cell>
          <cell r="G1903">
            <v>0</v>
          </cell>
          <cell r="H1903">
            <v>0</v>
          </cell>
          <cell r="I1903">
            <v>0</v>
          </cell>
          <cell r="J1903">
            <v>0</v>
          </cell>
          <cell r="K1903">
            <v>0</v>
          </cell>
          <cell r="L1903">
            <v>0</v>
          </cell>
          <cell r="M1903">
            <v>100</v>
          </cell>
          <cell r="N1903">
            <v>104</v>
          </cell>
          <cell r="O1903">
            <v>0</v>
          </cell>
          <cell r="P1903">
            <v>0</v>
          </cell>
          <cell r="Q1903">
            <v>0</v>
          </cell>
          <cell r="R1903">
            <v>0</v>
          </cell>
          <cell r="S1903" t="str">
            <v>No Students</v>
          </cell>
          <cell r="T1903" t="str">
            <v>No Students</v>
          </cell>
          <cell r="U1903" t="str">
            <v>No Students</v>
          </cell>
          <cell r="V1903" t="str">
            <v>No Students</v>
          </cell>
          <cell r="W1903" t="str">
            <v>No Students</v>
          </cell>
          <cell r="X1903" t="str">
            <v>No Students</v>
          </cell>
          <cell r="Y1903" t="str">
            <v>No Students</v>
          </cell>
          <cell r="Z1903" t="str">
            <v>No Students</v>
          </cell>
          <cell r="AA1903">
            <v>35</v>
          </cell>
          <cell r="AB1903">
            <v>44</v>
          </cell>
          <cell r="AC1903" t="str">
            <v>No Students</v>
          </cell>
          <cell r="AD1903" t="str">
            <v>No Students</v>
          </cell>
          <cell r="AE1903" t="str">
            <v>No Students</v>
          </cell>
          <cell r="AF1903" t="str">
            <v>No Students</v>
          </cell>
          <cell r="AG1903">
            <v>0.38729999999999998</v>
          </cell>
        </row>
        <row r="1904">
          <cell r="C1904">
            <v>1683</v>
          </cell>
          <cell r="D1904" t="str">
            <v>South Whidbey Special Services</v>
          </cell>
          <cell r="E1904">
            <v>0</v>
          </cell>
          <cell r="F1904">
            <v>0</v>
          </cell>
          <cell r="G1904">
            <v>0</v>
          </cell>
          <cell r="H1904">
            <v>0</v>
          </cell>
          <cell r="I1904">
            <v>0</v>
          </cell>
          <cell r="J1904">
            <v>0</v>
          </cell>
          <cell r="K1904">
            <v>1</v>
          </cell>
          <cell r="L1904">
            <v>0</v>
          </cell>
          <cell r="M1904">
            <v>0</v>
          </cell>
          <cell r="N1904">
            <v>0</v>
          </cell>
          <cell r="O1904">
            <v>0</v>
          </cell>
          <cell r="P1904">
            <v>0</v>
          </cell>
          <cell r="Q1904">
            <v>0</v>
          </cell>
          <cell r="R1904">
            <v>0</v>
          </cell>
          <cell r="S1904" t="str">
            <v>No Students</v>
          </cell>
          <cell r="T1904" t="str">
            <v>No Students</v>
          </cell>
          <cell r="U1904" t="str">
            <v>No Students</v>
          </cell>
          <cell r="V1904" t="str">
            <v>No Students</v>
          </cell>
          <cell r="W1904" t="str">
            <v>No Students</v>
          </cell>
          <cell r="X1904" t="str">
            <v>No Students</v>
          </cell>
          <cell r="Y1904" t="str">
            <v>No Students</v>
          </cell>
          <cell r="Z1904" t="str">
            <v>No Students</v>
          </cell>
          <cell r="AA1904" t="str">
            <v>No Students</v>
          </cell>
          <cell r="AB1904" t="str">
            <v>No Students</v>
          </cell>
          <cell r="AC1904" t="str">
            <v>No Students</v>
          </cell>
          <cell r="AD1904" t="str">
            <v>No Students</v>
          </cell>
          <cell r="AE1904" t="str">
            <v>No Students</v>
          </cell>
          <cell r="AF1904" t="str">
            <v>No Students</v>
          </cell>
          <cell r="AG1904">
            <v>0</v>
          </cell>
        </row>
        <row r="1905">
          <cell r="C1905">
            <v>2744</v>
          </cell>
          <cell r="D1905" t="str">
            <v>Southside Elementary</v>
          </cell>
          <cell r="E1905">
            <v>21</v>
          </cell>
          <cell r="F1905">
            <v>0</v>
          </cell>
          <cell r="G1905">
            <v>22</v>
          </cell>
          <cell r="H1905">
            <v>39</v>
          </cell>
          <cell r="I1905">
            <v>21</v>
          </cell>
          <cell r="J1905">
            <v>28</v>
          </cell>
          <cell r="K1905">
            <v>22</v>
          </cell>
          <cell r="L1905">
            <v>27</v>
          </cell>
          <cell r="M1905">
            <v>15</v>
          </cell>
          <cell r="N1905">
            <v>0</v>
          </cell>
          <cell r="O1905">
            <v>0</v>
          </cell>
          <cell r="P1905">
            <v>0</v>
          </cell>
          <cell r="Q1905">
            <v>0</v>
          </cell>
          <cell r="R1905">
            <v>0</v>
          </cell>
          <cell r="S1905" t="str">
            <v>N&lt;10</v>
          </cell>
          <cell r="T1905" t="str">
            <v>No Students</v>
          </cell>
          <cell r="U1905">
            <v>12</v>
          </cell>
          <cell r="V1905">
            <v>22</v>
          </cell>
          <cell r="W1905">
            <v>13</v>
          </cell>
          <cell r="X1905">
            <v>12</v>
          </cell>
          <cell r="Y1905">
            <v>14</v>
          </cell>
          <cell r="Z1905">
            <v>12</v>
          </cell>
          <cell r="AA1905" t="str">
            <v>N&lt;10</v>
          </cell>
          <cell r="AB1905" t="str">
            <v>No Students</v>
          </cell>
          <cell r="AC1905" t="str">
            <v>No Students</v>
          </cell>
          <cell r="AD1905" t="str">
            <v>No Students</v>
          </cell>
          <cell r="AE1905" t="str">
            <v>No Students</v>
          </cell>
          <cell r="AF1905" t="str">
            <v>No Students</v>
          </cell>
          <cell r="AG1905">
            <v>0.49230000000000002</v>
          </cell>
        </row>
        <row r="1906">
          <cell r="C1906">
            <v>1533</v>
          </cell>
          <cell r="D1906" t="str">
            <v>A-3 Multiagency Adolescent Prog</v>
          </cell>
          <cell r="E1906">
            <v>0</v>
          </cell>
          <cell r="F1906">
            <v>0</v>
          </cell>
          <cell r="G1906">
            <v>0</v>
          </cell>
          <cell r="H1906">
            <v>0</v>
          </cell>
          <cell r="I1906">
            <v>0</v>
          </cell>
          <cell r="J1906">
            <v>0</v>
          </cell>
          <cell r="K1906">
            <v>0</v>
          </cell>
          <cell r="L1906">
            <v>2</v>
          </cell>
          <cell r="M1906">
            <v>1</v>
          </cell>
          <cell r="N1906">
            <v>4</v>
          </cell>
          <cell r="O1906">
            <v>3</v>
          </cell>
          <cell r="P1906">
            <v>5</v>
          </cell>
          <cell r="Q1906">
            <v>6</v>
          </cell>
          <cell r="R1906">
            <v>7</v>
          </cell>
          <cell r="S1906" t="str">
            <v>No Students</v>
          </cell>
          <cell r="T1906" t="str">
            <v>No Students</v>
          </cell>
          <cell r="U1906" t="str">
            <v>No Students</v>
          </cell>
          <cell r="V1906" t="str">
            <v>No Students</v>
          </cell>
          <cell r="W1906" t="str">
            <v>No Students</v>
          </cell>
          <cell r="X1906" t="str">
            <v>No Students</v>
          </cell>
          <cell r="Y1906" t="str">
            <v>No Students</v>
          </cell>
          <cell r="Z1906" t="str">
            <v>N&lt;10</v>
          </cell>
          <cell r="AA1906" t="str">
            <v>N&lt;10</v>
          </cell>
          <cell r="AB1906" t="str">
            <v>N&lt;10</v>
          </cell>
          <cell r="AC1906" t="str">
            <v>N&lt;10</v>
          </cell>
          <cell r="AD1906" t="str">
            <v>N&lt;10</v>
          </cell>
          <cell r="AE1906" t="str">
            <v>N&lt;10</v>
          </cell>
          <cell r="AF1906" t="str">
            <v>N&lt;10</v>
          </cell>
          <cell r="AG1906">
            <v>0.71430000000000005</v>
          </cell>
        </row>
        <row r="1907">
          <cell r="C1907">
            <v>2156</v>
          </cell>
          <cell r="D1907" t="str">
            <v>Adams Elementary</v>
          </cell>
          <cell r="E1907">
            <v>42</v>
          </cell>
          <cell r="F1907">
            <v>0</v>
          </cell>
          <cell r="G1907">
            <v>57</v>
          </cell>
          <cell r="H1907">
            <v>48</v>
          </cell>
          <cell r="I1907">
            <v>48</v>
          </cell>
          <cell r="J1907">
            <v>59</v>
          </cell>
          <cell r="K1907">
            <v>51</v>
          </cell>
          <cell r="L1907">
            <v>33</v>
          </cell>
          <cell r="M1907">
            <v>0</v>
          </cell>
          <cell r="N1907">
            <v>0</v>
          </cell>
          <cell r="O1907">
            <v>0</v>
          </cell>
          <cell r="P1907">
            <v>0</v>
          </cell>
          <cell r="Q1907">
            <v>0</v>
          </cell>
          <cell r="R1907">
            <v>0</v>
          </cell>
          <cell r="S1907">
            <v>17</v>
          </cell>
          <cell r="T1907" t="str">
            <v>No Students</v>
          </cell>
          <cell r="U1907">
            <v>37</v>
          </cell>
          <cell r="V1907">
            <v>36</v>
          </cell>
          <cell r="W1907">
            <v>32</v>
          </cell>
          <cell r="X1907">
            <v>37</v>
          </cell>
          <cell r="Y1907">
            <v>32</v>
          </cell>
          <cell r="Z1907">
            <v>24</v>
          </cell>
          <cell r="AA1907" t="str">
            <v>No Students</v>
          </cell>
          <cell r="AB1907" t="str">
            <v>No Students</v>
          </cell>
          <cell r="AC1907" t="str">
            <v>No Students</v>
          </cell>
          <cell r="AD1907" t="str">
            <v>No Students</v>
          </cell>
          <cell r="AE1907" t="str">
            <v>No Students</v>
          </cell>
          <cell r="AF1907" t="str">
            <v>No Students</v>
          </cell>
          <cell r="AG1907">
            <v>0.6361</v>
          </cell>
        </row>
        <row r="1908">
          <cell r="C1908">
            <v>1604</v>
          </cell>
          <cell r="D1908" t="str">
            <v>Alternative Tamarack School</v>
          </cell>
          <cell r="E1908">
            <v>0</v>
          </cell>
          <cell r="F1908">
            <v>0</v>
          </cell>
          <cell r="G1908">
            <v>0</v>
          </cell>
          <cell r="H1908">
            <v>0</v>
          </cell>
          <cell r="I1908">
            <v>0</v>
          </cell>
          <cell r="J1908">
            <v>0</v>
          </cell>
          <cell r="K1908">
            <v>0</v>
          </cell>
          <cell r="L1908">
            <v>0</v>
          </cell>
          <cell r="M1908">
            <v>0</v>
          </cell>
          <cell r="N1908">
            <v>0</v>
          </cell>
          <cell r="O1908">
            <v>0</v>
          </cell>
          <cell r="P1908">
            <v>0</v>
          </cell>
          <cell r="Q1908">
            <v>1</v>
          </cell>
          <cell r="R1908">
            <v>1</v>
          </cell>
          <cell r="S1908" t="str">
            <v>No Students</v>
          </cell>
          <cell r="T1908" t="str">
            <v>No Students</v>
          </cell>
          <cell r="U1908" t="str">
            <v>No Students</v>
          </cell>
          <cell r="V1908" t="str">
            <v>No Students</v>
          </cell>
          <cell r="W1908" t="str">
            <v>No Students</v>
          </cell>
          <cell r="X1908" t="str">
            <v>No Students</v>
          </cell>
          <cell r="Y1908" t="str">
            <v>No Students</v>
          </cell>
          <cell r="Z1908" t="str">
            <v>No Students</v>
          </cell>
          <cell r="AA1908" t="str">
            <v>No Students</v>
          </cell>
          <cell r="AB1908" t="str">
            <v>No Students</v>
          </cell>
          <cell r="AC1908" t="str">
            <v>No Students</v>
          </cell>
          <cell r="AD1908" t="str">
            <v>No Students</v>
          </cell>
          <cell r="AE1908" t="str">
            <v>N&lt;10</v>
          </cell>
          <cell r="AF1908" t="str">
            <v>No Students</v>
          </cell>
          <cell r="AG1908">
            <v>0.5</v>
          </cell>
        </row>
        <row r="1909">
          <cell r="C1909">
            <v>2381</v>
          </cell>
          <cell r="D1909" t="str">
            <v>Arlington Elementary</v>
          </cell>
          <cell r="E1909">
            <v>61</v>
          </cell>
          <cell r="F1909">
            <v>0</v>
          </cell>
          <cell r="G1909">
            <v>83</v>
          </cell>
          <cell r="H1909">
            <v>63</v>
          </cell>
          <cell r="I1909">
            <v>60</v>
          </cell>
          <cell r="J1909">
            <v>67</v>
          </cell>
          <cell r="K1909">
            <v>46</v>
          </cell>
          <cell r="L1909">
            <v>0</v>
          </cell>
          <cell r="M1909">
            <v>0</v>
          </cell>
          <cell r="N1909">
            <v>0</v>
          </cell>
          <cell r="O1909">
            <v>0</v>
          </cell>
          <cell r="P1909">
            <v>0</v>
          </cell>
          <cell r="Q1909">
            <v>0</v>
          </cell>
          <cell r="R1909">
            <v>0</v>
          </cell>
          <cell r="S1909">
            <v>31</v>
          </cell>
          <cell r="T1909" t="str">
            <v>No Students</v>
          </cell>
          <cell r="U1909">
            <v>62</v>
          </cell>
          <cell r="V1909">
            <v>54</v>
          </cell>
          <cell r="W1909">
            <v>52</v>
          </cell>
          <cell r="X1909">
            <v>58</v>
          </cell>
          <cell r="Y1909">
            <v>38</v>
          </cell>
          <cell r="Z1909" t="str">
            <v>No Students</v>
          </cell>
          <cell r="AA1909" t="str">
            <v>No Students</v>
          </cell>
          <cell r="AB1909" t="str">
            <v>No Students</v>
          </cell>
          <cell r="AC1909" t="str">
            <v>No Students</v>
          </cell>
          <cell r="AD1909" t="str">
            <v>No Students</v>
          </cell>
          <cell r="AE1909" t="str">
            <v>No Students</v>
          </cell>
          <cell r="AF1909" t="str">
            <v>No Students</v>
          </cell>
          <cell r="AG1909">
            <v>0.77629999999999999</v>
          </cell>
        </row>
        <row r="1910">
          <cell r="C1910">
            <v>2128</v>
          </cell>
          <cell r="D1910" t="str">
            <v>Audubon Elementary</v>
          </cell>
          <cell r="E1910">
            <v>67</v>
          </cell>
          <cell r="F1910">
            <v>0</v>
          </cell>
          <cell r="G1910">
            <v>74</v>
          </cell>
          <cell r="H1910">
            <v>58</v>
          </cell>
          <cell r="I1910">
            <v>68</v>
          </cell>
          <cell r="J1910">
            <v>67</v>
          </cell>
          <cell r="K1910">
            <v>57</v>
          </cell>
          <cell r="L1910">
            <v>0</v>
          </cell>
          <cell r="M1910">
            <v>0</v>
          </cell>
          <cell r="N1910">
            <v>0</v>
          </cell>
          <cell r="O1910">
            <v>0</v>
          </cell>
          <cell r="P1910">
            <v>0</v>
          </cell>
          <cell r="Q1910">
            <v>0</v>
          </cell>
          <cell r="R1910">
            <v>0</v>
          </cell>
          <cell r="S1910">
            <v>39</v>
          </cell>
          <cell r="T1910" t="str">
            <v>No Students</v>
          </cell>
          <cell r="U1910">
            <v>65</v>
          </cell>
          <cell r="V1910">
            <v>52</v>
          </cell>
          <cell r="W1910">
            <v>59</v>
          </cell>
          <cell r="X1910">
            <v>62</v>
          </cell>
          <cell r="Y1910">
            <v>51</v>
          </cell>
          <cell r="Z1910" t="str">
            <v>No Students</v>
          </cell>
          <cell r="AA1910" t="str">
            <v>No Students</v>
          </cell>
          <cell r="AB1910" t="str">
            <v>No Students</v>
          </cell>
          <cell r="AC1910" t="str">
            <v>No Students</v>
          </cell>
          <cell r="AD1910" t="str">
            <v>No Students</v>
          </cell>
          <cell r="AE1910" t="str">
            <v>No Students</v>
          </cell>
          <cell r="AF1910" t="str">
            <v>No Students</v>
          </cell>
          <cell r="AG1910">
            <v>0.83889999999999998</v>
          </cell>
        </row>
        <row r="1911">
          <cell r="C1911">
            <v>3357</v>
          </cell>
          <cell r="D1911" t="str">
            <v>Balboa Elementary</v>
          </cell>
          <cell r="E1911">
            <v>46</v>
          </cell>
          <cell r="F1911">
            <v>0</v>
          </cell>
          <cell r="G1911">
            <v>44</v>
          </cell>
          <cell r="H1911">
            <v>28</v>
          </cell>
          <cell r="I1911">
            <v>41</v>
          </cell>
          <cell r="J1911">
            <v>39</v>
          </cell>
          <cell r="K1911">
            <v>49</v>
          </cell>
          <cell r="L1911">
            <v>0</v>
          </cell>
          <cell r="M1911">
            <v>0</v>
          </cell>
          <cell r="N1911">
            <v>0</v>
          </cell>
          <cell r="O1911">
            <v>0</v>
          </cell>
          <cell r="P1911">
            <v>0</v>
          </cell>
          <cell r="Q1911">
            <v>0</v>
          </cell>
          <cell r="R1911">
            <v>0</v>
          </cell>
          <cell r="S1911">
            <v>15</v>
          </cell>
          <cell r="T1911" t="str">
            <v>No Students</v>
          </cell>
          <cell r="U1911">
            <v>28</v>
          </cell>
          <cell r="V1911">
            <v>18</v>
          </cell>
          <cell r="W1911">
            <v>20</v>
          </cell>
          <cell r="X1911">
            <v>19</v>
          </cell>
          <cell r="Y1911">
            <v>25</v>
          </cell>
          <cell r="Z1911" t="str">
            <v>No Students</v>
          </cell>
          <cell r="AA1911" t="str">
            <v>No Students</v>
          </cell>
          <cell r="AB1911" t="str">
            <v>No Students</v>
          </cell>
          <cell r="AC1911" t="str">
            <v>No Students</v>
          </cell>
          <cell r="AD1911" t="str">
            <v>No Students</v>
          </cell>
          <cell r="AE1911" t="str">
            <v>No Students</v>
          </cell>
          <cell r="AF1911" t="str">
            <v>No Students</v>
          </cell>
          <cell r="AG1911">
            <v>0.50609999999999999</v>
          </cell>
        </row>
        <row r="1912">
          <cell r="C1912">
            <v>2155</v>
          </cell>
          <cell r="D1912" t="str">
            <v>Bemiss Elementary</v>
          </cell>
          <cell r="E1912">
            <v>59</v>
          </cell>
          <cell r="F1912">
            <v>0</v>
          </cell>
          <cell r="G1912">
            <v>64</v>
          </cell>
          <cell r="H1912">
            <v>57</v>
          </cell>
          <cell r="I1912">
            <v>59</v>
          </cell>
          <cell r="J1912">
            <v>74</v>
          </cell>
          <cell r="K1912">
            <v>71</v>
          </cell>
          <cell r="L1912">
            <v>0</v>
          </cell>
          <cell r="M1912">
            <v>0</v>
          </cell>
          <cell r="N1912">
            <v>0</v>
          </cell>
          <cell r="O1912">
            <v>0</v>
          </cell>
          <cell r="P1912">
            <v>0</v>
          </cell>
          <cell r="Q1912">
            <v>0</v>
          </cell>
          <cell r="R1912">
            <v>0</v>
          </cell>
          <cell r="S1912">
            <v>42</v>
          </cell>
          <cell r="T1912" t="str">
            <v>No Students</v>
          </cell>
          <cell r="U1912">
            <v>51</v>
          </cell>
          <cell r="V1912">
            <v>46</v>
          </cell>
          <cell r="W1912">
            <v>55</v>
          </cell>
          <cell r="X1912">
            <v>61</v>
          </cell>
          <cell r="Y1912">
            <v>60</v>
          </cell>
          <cell r="Z1912" t="str">
            <v>No Students</v>
          </cell>
          <cell r="AA1912" t="str">
            <v>No Students</v>
          </cell>
          <cell r="AB1912" t="str">
            <v>No Students</v>
          </cell>
          <cell r="AC1912" t="str">
            <v>No Students</v>
          </cell>
          <cell r="AD1912" t="str">
            <v>No Students</v>
          </cell>
          <cell r="AE1912" t="str">
            <v>No Students</v>
          </cell>
          <cell r="AF1912" t="str">
            <v>No Students</v>
          </cell>
          <cell r="AG1912">
            <v>0.82030000000000003</v>
          </cell>
        </row>
        <row r="1913">
          <cell r="C1913">
            <v>2218</v>
          </cell>
          <cell r="D1913" t="str">
            <v>Browne Elementary</v>
          </cell>
          <cell r="E1913">
            <v>52</v>
          </cell>
          <cell r="F1913">
            <v>0</v>
          </cell>
          <cell r="G1913">
            <v>62</v>
          </cell>
          <cell r="H1913">
            <v>43</v>
          </cell>
          <cell r="I1913">
            <v>60</v>
          </cell>
          <cell r="J1913">
            <v>47</v>
          </cell>
          <cell r="K1913">
            <v>48</v>
          </cell>
          <cell r="L1913">
            <v>0</v>
          </cell>
          <cell r="M1913">
            <v>0</v>
          </cell>
          <cell r="N1913">
            <v>0</v>
          </cell>
          <cell r="O1913">
            <v>0</v>
          </cell>
          <cell r="P1913">
            <v>0</v>
          </cell>
          <cell r="Q1913">
            <v>0</v>
          </cell>
          <cell r="R1913">
            <v>0</v>
          </cell>
          <cell r="S1913">
            <v>20</v>
          </cell>
          <cell r="T1913" t="str">
            <v>No Students</v>
          </cell>
          <cell r="U1913">
            <v>40</v>
          </cell>
          <cell r="V1913">
            <v>28</v>
          </cell>
          <cell r="W1913">
            <v>43</v>
          </cell>
          <cell r="X1913">
            <v>26</v>
          </cell>
          <cell r="Y1913">
            <v>33</v>
          </cell>
          <cell r="Z1913" t="str">
            <v>No Students</v>
          </cell>
          <cell r="AA1913" t="str">
            <v>No Students</v>
          </cell>
          <cell r="AB1913" t="str">
            <v>No Students</v>
          </cell>
          <cell r="AC1913" t="str">
            <v>No Students</v>
          </cell>
          <cell r="AD1913" t="str">
            <v>No Students</v>
          </cell>
          <cell r="AE1913" t="str">
            <v>No Students</v>
          </cell>
          <cell r="AF1913" t="str">
            <v>No Students</v>
          </cell>
          <cell r="AG1913">
            <v>0.60899999999999999</v>
          </cell>
        </row>
        <row r="1914">
          <cell r="C1914">
            <v>3008</v>
          </cell>
          <cell r="D1914" t="str">
            <v>Bryant Center</v>
          </cell>
          <cell r="E1914">
            <v>29</v>
          </cell>
          <cell r="F1914">
            <v>0</v>
          </cell>
          <cell r="G1914">
            <v>34</v>
          </cell>
          <cell r="H1914">
            <v>32</v>
          </cell>
          <cell r="I1914">
            <v>36</v>
          </cell>
          <cell r="J1914">
            <v>32</v>
          </cell>
          <cell r="K1914">
            <v>31</v>
          </cell>
          <cell r="L1914">
            <v>26</v>
          </cell>
          <cell r="M1914">
            <v>32</v>
          </cell>
          <cell r="N1914">
            <v>25</v>
          </cell>
          <cell r="O1914">
            <v>22</v>
          </cell>
          <cell r="P1914">
            <v>11</v>
          </cell>
          <cell r="Q1914">
            <v>12</v>
          </cell>
          <cell r="R1914">
            <v>20</v>
          </cell>
          <cell r="S1914">
            <v>10</v>
          </cell>
          <cell r="T1914" t="str">
            <v>No Students</v>
          </cell>
          <cell r="U1914" t="str">
            <v>N&lt;10</v>
          </cell>
          <cell r="V1914">
            <v>12</v>
          </cell>
          <cell r="W1914">
            <v>14</v>
          </cell>
          <cell r="X1914">
            <v>16</v>
          </cell>
          <cell r="Y1914">
            <v>16</v>
          </cell>
          <cell r="Z1914">
            <v>10</v>
          </cell>
          <cell r="AA1914">
            <v>14</v>
          </cell>
          <cell r="AB1914">
            <v>10</v>
          </cell>
          <cell r="AC1914" t="str">
            <v>N&lt;10</v>
          </cell>
          <cell r="AD1914" t="str">
            <v>N&lt;10</v>
          </cell>
          <cell r="AE1914" t="str">
            <v>N&lt;10</v>
          </cell>
          <cell r="AF1914">
            <v>10</v>
          </cell>
          <cell r="AG1914">
            <v>0.41520000000000001</v>
          </cell>
        </row>
        <row r="1915">
          <cell r="C1915">
            <v>4457</v>
          </cell>
          <cell r="D1915" t="str">
            <v>Chase Middle School</v>
          </cell>
          <cell r="E1915">
            <v>0</v>
          </cell>
          <cell r="F1915">
            <v>0</v>
          </cell>
          <cell r="G1915">
            <v>0</v>
          </cell>
          <cell r="H1915">
            <v>0</v>
          </cell>
          <cell r="I1915">
            <v>0</v>
          </cell>
          <cell r="J1915">
            <v>0</v>
          </cell>
          <cell r="K1915">
            <v>0</v>
          </cell>
          <cell r="L1915">
            <v>0</v>
          </cell>
          <cell r="M1915">
            <v>364</v>
          </cell>
          <cell r="N1915">
            <v>352</v>
          </cell>
          <cell r="O1915">
            <v>0</v>
          </cell>
          <cell r="P1915">
            <v>0</v>
          </cell>
          <cell r="Q1915">
            <v>0</v>
          </cell>
          <cell r="R1915">
            <v>0</v>
          </cell>
          <cell r="S1915" t="str">
            <v>No Students</v>
          </cell>
          <cell r="T1915" t="str">
            <v>No Students</v>
          </cell>
          <cell r="U1915" t="str">
            <v>No Students</v>
          </cell>
          <cell r="V1915" t="str">
            <v>No Students</v>
          </cell>
          <cell r="W1915" t="str">
            <v>No Students</v>
          </cell>
          <cell r="X1915" t="str">
            <v>No Students</v>
          </cell>
          <cell r="Y1915" t="str">
            <v>No Students</v>
          </cell>
          <cell r="Z1915" t="str">
            <v>No Students</v>
          </cell>
          <cell r="AA1915">
            <v>177</v>
          </cell>
          <cell r="AB1915">
            <v>182</v>
          </cell>
          <cell r="AC1915" t="str">
            <v>No Students</v>
          </cell>
          <cell r="AD1915" t="str">
            <v>No Students</v>
          </cell>
          <cell r="AE1915" t="str">
            <v>No Students</v>
          </cell>
          <cell r="AF1915" t="str">
            <v>No Students</v>
          </cell>
          <cell r="AG1915">
            <v>0.50139999999999996</v>
          </cell>
        </row>
        <row r="1916">
          <cell r="C1916">
            <v>2129</v>
          </cell>
          <cell r="D1916" t="str">
            <v>Cooper Elementary</v>
          </cell>
          <cell r="E1916">
            <v>73</v>
          </cell>
          <cell r="F1916">
            <v>0</v>
          </cell>
          <cell r="G1916">
            <v>61</v>
          </cell>
          <cell r="H1916">
            <v>51</v>
          </cell>
          <cell r="I1916">
            <v>66</v>
          </cell>
          <cell r="J1916">
            <v>63</v>
          </cell>
          <cell r="K1916">
            <v>63</v>
          </cell>
          <cell r="L1916">
            <v>0</v>
          </cell>
          <cell r="M1916">
            <v>0</v>
          </cell>
          <cell r="N1916">
            <v>0</v>
          </cell>
          <cell r="O1916">
            <v>0</v>
          </cell>
          <cell r="P1916">
            <v>0</v>
          </cell>
          <cell r="Q1916">
            <v>0</v>
          </cell>
          <cell r="R1916">
            <v>0</v>
          </cell>
          <cell r="S1916">
            <v>36</v>
          </cell>
          <cell r="T1916" t="str">
            <v>No Students</v>
          </cell>
          <cell r="U1916">
            <v>43</v>
          </cell>
          <cell r="V1916">
            <v>40</v>
          </cell>
          <cell r="W1916">
            <v>56</v>
          </cell>
          <cell r="X1916">
            <v>49</v>
          </cell>
          <cell r="Y1916">
            <v>49</v>
          </cell>
          <cell r="Z1916" t="str">
            <v>No Students</v>
          </cell>
          <cell r="AA1916" t="str">
            <v>No Students</v>
          </cell>
          <cell r="AB1916" t="str">
            <v>No Students</v>
          </cell>
          <cell r="AC1916" t="str">
            <v>No Students</v>
          </cell>
          <cell r="AD1916" t="str">
            <v>No Students</v>
          </cell>
          <cell r="AE1916" t="str">
            <v>No Students</v>
          </cell>
          <cell r="AF1916" t="str">
            <v>No Students</v>
          </cell>
          <cell r="AG1916">
            <v>0.72409999999999997</v>
          </cell>
        </row>
        <row r="1917">
          <cell r="C1917">
            <v>1603</v>
          </cell>
          <cell r="D1917" t="str">
            <v>Daybreak Alternative School</v>
          </cell>
          <cell r="E1917">
            <v>0</v>
          </cell>
          <cell r="F1917">
            <v>0</v>
          </cell>
          <cell r="G1917">
            <v>0</v>
          </cell>
          <cell r="H1917">
            <v>0</v>
          </cell>
          <cell r="I1917">
            <v>0</v>
          </cell>
          <cell r="J1917">
            <v>0</v>
          </cell>
          <cell r="K1917">
            <v>0</v>
          </cell>
          <cell r="L1917">
            <v>0</v>
          </cell>
          <cell r="M1917">
            <v>0</v>
          </cell>
          <cell r="N1917">
            <v>0</v>
          </cell>
          <cell r="O1917">
            <v>1</v>
          </cell>
          <cell r="P1917">
            <v>0</v>
          </cell>
          <cell r="Q1917">
            <v>0</v>
          </cell>
          <cell r="R1917">
            <v>0</v>
          </cell>
          <cell r="S1917" t="str">
            <v>No Students</v>
          </cell>
          <cell r="T1917" t="str">
            <v>No Students</v>
          </cell>
          <cell r="U1917" t="str">
            <v>No Students</v>
          </cell>
          <cell r="V1917" t="str">
            <v>No Students</v>
          </cell>
          <cell r="W1917" t="str">
            <v>No Students</v>
          </cell>
          <cell r="X1917" t="str">
            <v>No Students</v>
          </cell>
          <cell r="Y1917" t="str">
            <v>No Students</v>
          </cell>
          <cell r="Z1917" t="str">
            <v>No Students</v>
          </cell>
          <cell r="AA1917" t="str">
            <v>No Students</v>
          </cell>
          <cell r="AB1917" t="str">
            <v>No Students</v>
          </cell>
          <cell r="AC1917" t="str">
            <v>No Students</v>
          </cell>
          <cell r="AD1917" t="str">
            <v>No Students</v>
          </cell>
          <cell r="AE1917" t="str">
            <v>No Students</v>
          </cell>
          <cell r="AF1917" t="str">
            <v>No Students</v>
          </cell>
          <cell r="AG1917">
            <v>0</v>
          </cell>
        </row>
        <row r="1918">
          <cell r="C1918">
            <v>3412</v>
          </cell>
          <cell r="D1918" t="str">
            <v>Ferris High School</v>
          </cell>
          <cell r="E1918">
            <v>0</v>
          </cell>
          <cell r="F1918">
            <v>0</v>
          </cell>
          <cell r="G1918">
            <v>0</v>
          </cell>
          <cell r="H1918">
            <v>0</v>
          </cell>
          <cell r="I1918">
            <v>0</v>
          </cell>
          <cell r="J1918">
            <v>0</v>
          </cell>
          <cell r="K1918">
            <v>0</v>
          </cell>
          <cell r="L1918">
            <v>0</v>
          </cell>
          <cell r="M1918">
            <v>0</v>
          </cell>
          <cell r="N1918">
            <v>0</v>
          </cell>
          <cell r="O1918">
            <v>460</v>
          </cell>
          <cell r="P1918">
            <v>423</v>
          </cell>
          <cell r="Q1918">
            <v>427</v>
          </cell>
          <cell r="R1918">
            <v>337</v>
          </cell>
          <cell r="S1918" t="str">
            <v>No Students</v>
          </cell>
          <cell r="T1918" t="str">
            <v>No Students</v>
          </cell>
          <cell r="U1918" t="str">
            <v>No Students</v>
          </cell>
          <cell r="V1918" t="str">
            <v>No Students</v>
          </cell>
          <cell r="W1918" t="str">
            <v>No Students</v>
          </cell>
          <cell r="X1918" t="str">
            <v>No Students</v>
          </cell>
          <cell r="Y1918" t="str">
            <v>No Students</v>
          </cell>
          <cell r="Z1918" t="str">
            <v>No Students</v>
          </cell>
          <cell r="AA1918" t="str">
            <v>No Students</v>
          </cell>
          <cell r="AB1918" t="str">
            <v>No Students</v>
          </cell>
          <cell r="AC1918">
            <v>235</v>
          </cell>
          <cell r="AD1918">
            <v>201</v>
          </cell>
          <cell r="AE1918">
            <v>181</v>
          </cell>
          <cell r="AF1918">
            <v>137</v>
          </cell>
          <cell r="AG1918">
            <v>0.45779999999999998</v>
          </cell>
        </row>
        <row r="1919">
          <cell r="C1919">
            <v>2312</v>
          </cell>
          <cell r="D1919" t="str">
            <v>Finch Elementary</v>
          </cell>
          <cell r="E1919">
            <v>45</v>
          </cell>
          <cell r="F1919">
            <v>0</v>
          </cell>
          <cell r="G1919">
            <v>60</v>
          </cell>
          <cell r="H1919">
            <v>71</v>
          </cell>
          <cell r="I1919">
            <v>69</v>
          </cell>
          <cell r="J1919">
            <v>61</v>
          </cell>
          <cell r="K1919">
            <v>60</v>
          </cell>
          <cell r="L1919">
            <v>1</v>
          </cell>
          <cell r="M1919">
            <v>0</v>
          </cell>
          <cell r="N1919">
            <v>0</v>
          </cell>
          <cell r="O1919">
            <v>0</v>
          </cell>
          <cell r="P1919">
            <v>0</v>
          </cell>
          <cell r="Q1919">
            <v>0</v>
          </cell>
          <cell r="R1919">
            <v>0</v>
          </cell>
          <cell r="S1919">
            <v>18</v>
          </cell>
          <cell r="T1919" t="str">
            <v>No Students</v>
          </cell>
          <cell r="U1919">
            <v>34</v>
          </cell>
          <cell r="V1919">
            <v>39</v>
          </cell>
          <cell r="W1919">
            <v>38</v>
          </cell>
          <cell r="X1919">
            <v>34</v>
          </cell>
          <cell r="Y1919">
            <v>41</v>
          </cell>
          <cell r="Z1919" t="str">
            <v>N&lt;10</v>
          </cell>
          <cell r="AA1919" t="str">
            <v>No Students</v>
          </cell>
          <cell r="AB1919" t="str">
            <v>No Students</v>
          </cell>
          <cell r="AC1919" t="str">
            <v>No Students</v>
          </cell>
          <cell r="AD1919" t="str">
            <v>No Students</v>
          </cell>
          <cell r="AE1919" t="str">
            <v>No Students</v>
          </cell>
          <cell r="AF1919" t="str">
            <v>No Students</v>
          </cell>
          <cell r="AG1919">
            <v>0.55859999999999999</v>
          </cell>
        </row>
        <row r="1920">
          <cell r="C1920">
            <v>5693</v>
          </cell>
          <cell r="D1920" t="str">
            <v>Flett Middle School</v>
          </cell>
          <cell r="E1920">
            <v>0</v>
          </cell>
          <cell r="F1920">
            <v>0</v>
          </cell>
          <cell r="G1920">
            <v>0</v>
          </cell>
          <cell r="H1920">
            <v>0</v>
          </cell>
          <cell r="I1920">
            <v>0</v>
          </cell>
          <cell r="J1920">
            <v>0</v>
          </cell>
          <cell r="K1920">
            <v>0</v>
          </cell>
          <cell r="L1920">
            <v>209</v>
          </cell>
          <cell r="M1920">
            <v>163</v>
          </cell>
          <cell r="N1920">
            <v>0</v>
          </cell>
          <cell r="O1920">
            <v>0</v>
          </cell>
          <cell r="P1920">
            <v>0</v>
          </cell>
          <cell r="Q1920">
            <v>0</v>
          </cell>
          <cell r="R1920">
            <v>0</v>
          </cell>
          <cell r="S1920" t="str">
            <v>No Students</v>
          </cell>
          <cell r="T1920" t="str">
            <v>No Students</v>
          </cell>
          <cell r="U1920" t="str">
            <v>No Students</v>
          </cell>
          <cell r="V1920" t="str">
            <v>No Students</v>
          </cell>
          <cell r="W1920" t="str">
            <v>No Students</v>
          </cell>
          <cell r="X1920" t="str">
            <v>No Students</v>
          </cell>
          <cell r="Y1920" t="str">
            <v>No Students</v>
          </cell>
          <cell r="Z1920">
            <v>125</v>
          </cell>
          <cell r="AA1920">
            <v>95</v>
          </cell>
          <cell r="AB1920" t="str">
            <v>No Students</v>
          </cell>
          <cell r="AC1920" t="str">
            <v>No Students</v>
          </cell>
          <cell r="AD1920" t="str">
            <v>No Students</v>
          </cell>
          <cell r="AE1920" t="str">
            <v>No Students</v>
          </cell>
          <cell r="AF1920" t="str">
            <v>No Students</v>
          </cell>
          <cell r="AG1920">
            <v>0.59140000000000004</v>
          </cell>
        </row>
        <row r="1921">
          <cell r="C1921">
            <v>2127</v>
          </cell>
          <cell r="D1921" t="str">
            <v>Franklin Elementary</v>
          </cell>
          <cell r="E1921">
            <v>66</v>
          </cell>
          <cell r="F1921">
            <v>0</v>
          </cell>
          <cell r="G1921">
            <v>75</v>
          </cell>
          <cell r="H1921">
            <v>62</v>
          </cell>
          <cell r="I1921">
            <v>58</v>
          </cell>
          <cell r="J1921">
            <v>61</v>
          </cell>
          <cell r="K1921">
            <v>64</v>
          </cell>
          <cell r="L1921">
            <v>55</v>
          </cell>
          <cell r="M1921">
            <v>0</v>
          </cell>
          <cell r="N1921">
            <v>0</v>
          </cell>
          <cell r="O1921">
            <v>0</v>
          </cell>
          <cell r="P1921">
            <v>0</v>
          </cell>
          <cell r="Q1921">
            <v>0</v>
          </cell>
          <cell r="R1921">
            <v>0</v>
          </cell>
          <cell r="S1921">
            <v>30</v>
          </cell>
          <cell r="T1921" t="str">
            <v>No Students</v>
          </cell>
          <cell r="U1921">
            <v>38</v>
          </cell>
          <cell r="V1921">
            <v>28</v>
          </cell>
          <cell r="W1921">
            <v>31</v>
          </cell>
          <cell r="X1921">
            <v>28</v>
          </cell>
          <cell r="Y1921">
            <v>34</v>
          </cell>
          <cell r="Z1921">
            <v>30</v>
          </cell>
          <cell r="AA1921" t="str">
            <v>No Students</v>
          </cell>
          <cell r="AB1921" t="str">
            <v>No Students</v>
          </cell>
          <cell r="AC1921" t="str">
            <v>No Students</v>
          </cell>
          <cell r="AD1921" t="str">
            <v>No Students</v>
          </cell>
          <cell r="AE1921" t="str">
            <v>No Students</v>
          </cell>
          <cell r="AF1921" t="str">
            <v>No Students</v>
          </cell>
          <cell r="AG1921">
            <v>0.49659999999999999</v>
          </cell>
        </row>
        <row r="1922">
          <cell r="C1922">
            <v>3727</v>
          </cell>
          <cell r="D1922" t="str">
            <v>Garfield Elementary</v>
          </cell>
          <cell r="E1922">
            <v>60</v>
          </cell>
          <cell r="F1922">
            <v>0</v>
          </cell>
          <cell r="G1922">
            <v>73</v>
          </cell>
          <cell r="H1922">
            <v>56</v>
          </cell>
          <cell r="I1922">
            <v>50</v>
          </cell>
          <cell r="J1922">
            <v>74</v>
          </cell>
          <cell r="K1922">
            <v>54</v>
          </cell>
          <cell r="L1922">
            <v>0</v>
          </cell>
          <cell r="M1922">
            <v>0</v>
          </cell>
          <cell r="N1922">
            <v>0</v>
          </cell>
          <cell r="O1922">
            <v>0</v>
          </cell>
          <cell r="P1922">
            <v>0</v>
          </cell>
          <cell r="Q1922">
            <v>0</v>
          </cell>
          <cell r="R1922">
            <v>0</v>
          </cell>
          <cell r="S1922">
            <v>28</v>
          </cell>
          <cell r="T1922" t="str">
            <v>No Students</v>
          </cell>
          <cell r="U1922">
            <v>50</v>
          </cell>
          <cell r="V1922">
            <v>47</v>
          </cell>
          <cell r="W1922">
            <v>42</v>
          </cell>
          <cell r="X1922">
            <v>57</v>
          </cell>
          <cell r="Y1922">
            <v>40</v>
          </cell>
          <cell r="Z1922" t="str">
            <v>No Students</v>
          </cell>
          <cell r="AA1922" t="str">
            <v>No Students</v>
          </cell>
          <cell r="AB1922" t="str">
            <v>No Students</v>
          </cell>
          <cell r="AC1922" t="str">
            <v>No Students</v>
          </cell>
          <cell r="AD1922" t="str">
            <v>No Students</v>
          </cell>
          <cell r="AE1922" t="str">
            <v>No Students</v>
          </cell>
          <cell r="AF1922" t="str">
            <v>No Students</v>
          </cell>
          <cell r="AG1922">
            <v>0.71930000000000005</v>
          </cell>
        </row>
        <row r="1923">
          <cell r="C1923">
            <v>3758</v>
          </cell>
          <cell r="D1923" t="str">
            <v>Garry Middle School</v>
          </cell>
          <cell r="E1923">
            <v>0</v>
          </cell>
          <cell r="F1923">
            <v>0</v>
          </cell>
          <cell r="G1923">
            <v>0</v>
          </cell>
          <cell r="H1923">
            <v>0</v>
          </cell>
          <cell r="I1923">
            <v>0</v>
          </cell>
          <cell r="J1923">
            <v>0</v>
          </cell>
          <cell r="K1923">
            <v>0</v>
          </cell>
          <cell r="L1923">
            <v>156</v>
          </cell>
          <cell r="M1923">
            <v>165</v>
          </cell>
          <cell r="N1923">
            <v>248</v>
          </cell>
          <cell r="O1923">
            <v>0</v>
          </cell>
          <cell r="P1923">
            <v>0</v>
          </cell>
          <cell r="Q1923">
            <v>0</v>
          </cell>
          <cell r="R1923">
            <v>0</v>
          </cell>
          <cell r="S1923" t="str">
            <v>No Students</v>
          </cell>
          <cell r="T1923" t="str">
            <v>No Students</v>
          </cell>
          <cell r="U1923" t="str">
            <v>No Students</v>
          </cell>
          <cell r="V1923" t="str">
            <v>No Students</v>
          </cell>
          <cell r="W1923" t="str">
            <v>No Students</v>
          </cell>
          <cell r="X1923" t="str">
            <v>No Students</v>
          </cell>
          <cell r="Y1923" t="str">
            <v>No Students</v>
          </cell>
          <cell r="Z1923">
            <v>135</v>
          </cell>
          <cell r="AA1923">
            <v>139</v>
          </cell>
          <cell r="AB1923">
            <v>221</v>
          </cell>
          <cell r="AC1923" t="str">
            <v>No Students</v>
          </cell>
          <cell r="AD1923" t="str">
            <v>No Students</v>
          </cell>
          <cell r="AE1923" t="str">
            <v>No Students</v>
          </cell>
          <cell r="AF1923" t="str">
            <v>No Students</v>
          </cell>
          <cell r="AG1923">
            <v>0.86990000000000001</v>
          </cell>
        </row>
        <row r="1924">
          <cell r="C1924">
            <v>3258</v>
          </cell>
          <cell r="D1924" t="str">
            <v>Glover Middle School</v>
          </cell>
          <cell r="E1924">
            <v>0</v>
          </cell>
          <cell r="F1924">
            <v>0</v>
          </cell>
          <cell r="G1924">
            <v>0</v>
          </cell>
          <cell r="H1924">
            <v>0</v>
          </cell>
          <cell r="I1924">
            <v>0</v>
          </cell>
          <cell r="J1924">
            <v>0</v>
          </cell>
          <cell r="K1924">
            <v>0</v>
          </cell>
          <cell r="L1924">
            <v>177</v>
          </cell>
          <cell r="M1924">
            <v>167</v>
          </cell>
          <cell r="N1924">
            <v>249</v>
          </cell>
          <cell r="O1924">
            <v>0</v>
          </cell>
          <cell r="P1924">
            <v>0</v>
          </cell>
          <cell r="Q1924">
            <v>0</v>
          </cell>
          <cell r="R1924">
            <v>0</v>
          </cell>
          <cell r="S1924" t="str">
            <v>No Students</v>
          </cell>
          <cell r="T1924" t="str">
            <v>No Students</v>
          </cell>
          <cell r="U1924" t="str">
            <v>No Students</v>
          </cell>
          <cell r="V1924" t="str">
            <v>No Students</v>
          </cell>
          <cell r="W1924" t="str">
            <v>No Students</v>
          </cell>
          <cell r="X1924" t="str">
            <v>No Students</v>
          </cell>
          <cell r="Y1924" t="str">
            <v>No Students</v>
          </cell>
          <cell r="Z1924">
            <v>126</v>
          </cell>
          <cell r="AA1924">
            <v>139</v>
          </cell>
          <cell r="AB1924">
            <v>199</v>
          </cell>
          <cell r="AC1924" t="str">
            <v>No Students</v>
          </cell>
          <cell r="AD1924" t="str">
            <v>No Students</v>
          </cell>
          <cell r="AE1924" t="str">
            <v>No Students</v>
          </cell>
          <cell r="AF1924" t="str">
            <v>No Students</v>
          </cell>
          <cell r="AG1924">
            <v>0.78249999999999997</v>
          </cell>
        </row>
        <row r="1925">
          <cell r="C1925">
            <v>3729</v>
          </cell>
          <cell r="D1925" t="str">
            <v>Grant Elementary</v>
          </cell>
          <cell r="E1925">
            <v>49</v>
          </cell>
          <cell r="F1925">
            <v>0</v>
          </cell>
          <cell r="G1925">
            <v>38</v>
          </cell>
          <cell r="H1925">
            <v>42</v>
          </cell>
          <cell r="I1925">
            <v>44</v>
          </cell>
          <cell r="J1925">
            <v>57</v>
          </cell>
          <cell r="K1925">
            <v>46</v>
          </cell>
          <cell r="L1925">
            <v>34</v>
          </cell>
          <cell r="M1925">
            <v>0</v>
          </cell>
          <cell r="N1925">
            <v>0</v>
          </cell>
          <cell r="O1925">
            <v>0</v>
          </cell>
          <cell r="P1925">
            <v>0</v>
          </cell>
          <cell r="Q1925">
            <v>0</v>
          </cell>
          <cell r="R1925">
            <v>0</v>
          </cell>
          <cell r="S1925">
            <v>36</v>
          </cell>
          <cell r="T1925" t="str">
            <v>No Students</v>
          </cell>
          <cell r="U1925">
            <v>28</v>
          </cell>
          <cell r="V1925">
            <v>39</v>
          </cell>
          <cell r="W1925">
            <v>37</v>
          </cell>
          <cell r="X1925">
            <v>50</v>
          </cell>
          <cell r="Y1925">
            <v>42</v>
          </cell>
          <cell r="Z1925">
            <v>32</v>
          </cell>
          <cell r="AA1925" t="str">
            <v>No Students</v>
          </cell>
          <cell r="AB1925" t="str">
            <v>No Students</v>
          </cell>
          <cell r="AC1925" t="str">
            <v>No Students</v>
          </cell>
          <cell r="AD1925" t="str">
            <v>No Students</v>
          </cell>
          <cell r="AE1925" t="str">
            <v>No Students</v>
          </cell>
          <cell r="AF1925" t="str">
            <v>No Students</v>
          </cell>
          <cell r="AG1925">
            <v>0.85160000000000002</v>
          </cell>
        </row>
        <row r="1926">
          <cell r="C1926">
            <v>3007</v>
          </cell>
          <cell r="D1926" t="str">
            <v>Hamblen Elementary</v>
          </cell>
          <cell r="E1926">
            <v>66</v>
          </cell>
          <cell r="F1926">
            <v>0</v>
          </cell>
          <cell r="G1926">
            <v>66</v>
          </cell>
          <cell r="H1926">
            <v>88</v>
          </cell>
          <cell r="I1926">
            <v>68</v>
          </cell>
          <cell r="J1926">
            <v>64</v>
          </cell>
          <cell r="K1926">
            <v>84</v>
          </cell>
          <cell r="L1926">
            <v>62</v>
          </cell>
          <cell r="M1926">
            <v>0</v>
          </cell>
          <cell r="N1926">
            <v>0</v>
          </cell>
          <cell r="O1926">
            <v>0</v>
          </cell>
          <cell r="P1926">
            <v>0</v>
          </cell>
          <cell r="Q1926">
            <v>0</v>
          </cell>
          <cell r="R1926">
            <v>0</v>
          </cell>
          <cell r="S1926">
            <v>15</v>
          </cell>
          <cell r="T1926" t="str">
            <v>No Students</v>
          </cell>
          <cell r="U1926">
            <v>18</v>
          </cell>
          <cell r="V1926">
            <v>31</v>
          </cell>
          <cell r="W1926">
            <v>27</v>
          </cell>
          <cell r="X1926">
            <v>25</v>
          </cell>
          <cell r="Y1926">
            <v>31</v>
          </cell>
          <cell r="Z1926">
            <v>18</v>
          </cell>
          <cell r="AA1926" t="str">
            <v>No Students</v>
          </cell>
          <cell r="AB1926" t="str">
            <v>No Students</v>
          </cell>
          <cell r="AC1926" t="str">
            <v>No Students</v>
          </cell>
          <cell r="AD1926" t="str">
            <v>No Students</v>
          </cell>
          <cell r="AE1926" t="str">
            <v>No Students</v>
          </cell>
          <cell r="AF1926" t="str">
            <v>No Students</v>
          </cell>
          <cell r="AG1926">
            <v>0.33129999999999998</v>
          </cell>
        </row>
        <row r="1927">
          <cell r="C1927">
            <v>2056</v>
          </cell>
          <cell r="D1927" t="str">
            <v>Holmes Elementary</v>
          </cell>
          <cell r="E1927">
            <v>49</v>
          </cell>
          <cell r="F1927">
            <v>0</v>
          </cell>
          <cell r="G1927">
            <v>64</v>
          </cell>
          <cell r="H1927">
            <v>47</v>
          </cell>
          <cell r="I1927">
            <v>61</v>
          </cell>
          <cell r="J1927">
            <v>49</v>
          </cell>
          <cell r="K1927">
            <v>53</v>
          </cell>
          <cell r="L1927">
            <v>0</v>
          </cell>
          <cell r="M1927">
            <v>0</v>
          </cell>
          <cell r="N1927">
            <v>0</v>
          </cell>
          <cell r="O1927">
            <v>0</v>
          </cell>
          <cell r="P1927">
            <v>0</v>
          </cell>
          <cell r="Q1927">
            <v>0</v>
          </cell>
          <cell r="R1927">
            <v>0</v>
          </cell>
          <cell r="S1927">
            <v>37</v>
          </cell>
          <cell r="T1927" t="str">
            <v>No Students</v>
          </cell>
          <cell r="U1927">
            <v>56</v>
          </cell>
          <cell r="V1927">
            <v>40</v>
          </cell>
          <cell r="W1927">
            <v>52</v>
          </cell>
          <cell r="X1927">
            <v>43</v>
          </cell>
          <cell r="Y1927">
            <v>49</v>
          </cell>
          <cell r="Z1927" t="str">
            <v>No Students</v>
          </cell>
          <cell r="AA1927" t="str">
            <v>No Students</v>
          </cell>
          <cell r="AB1927" t="str">
            <v>No Students</v>
          </cell>
          <cell r="AC1927" t="str">
            <v>No Students</v>
          </cell>
          <cell r="AD1927" t="str">
            <v>No Students</v>
          </cell>
          <cell r="AE1927" t="str">
            <v>No Students</v>
          </cell>
          <cell r="AF1927" t="str">
            <v>No Students</v>
          </cell>
          <cell r="AG1927">
            <v>0.85760000000000003</v>
          </cell>
        </row>
        <row r="1928">
          <cell r="C1928">
            <v>2258</v>
          </cell>
          <cell r="D1928" t="str">
            <v>Hutton Elementary</v>
          </cell>
          <cell r="E1928">
            <v>68</v>
          </cell>
          <cell r="F1928">
            <v>0</v>
          </cell>
          <cell r="G1928">
            <v>85</v>
          </cell>
          <cell r="H1928">
            <v>67</v>
          </cell>
          <cell r="I1928">
            <v>82</v>
          </cell>
          <cell r="J1928">
            <v>76</v>
          </cell>
          <cell r="K1928">
            <v>80</v>
          </cell>
          <cell r="L1928">
            <v>71</v>
          </cell>
          <cell r="M1928">
            <v>0</v>
          </cell>
          <cell r="N1928">
            <v>0</v>
          </cell>
          <cell r="O1928">
            <v>0</v>
          </cell>
          <cell r="P1928">
            <v>0</v>
          </cell>
          <cell r="Q1928">
            <v>0</v>
          </cell>
          <cell r="R1928">
            <v>0</v>
          </cell>
          <cell r="S1928" t="str">
            <v>N&lt;10</v>
          </cell>
          <cell r="T1928" t="str">
            <v>No Students</v>
          </cell>
          <cell r="U1928">
            <v>18</v>
          </cell>
          <cell r="V1928">
            <v>18</v>
          </cell>
          <cell r="W1928">
            <v>24</v>
          </cell>
          <cell r="X1928">
            <v>14</v>
          </cell>
          <cell r="Y1928">
            <v>19</v>
          </cell>
          <cell r="Z1928">
            <v>14</v>
          </cell>
          <cell r="AA1928" t="str">
            <v>No Students</v>
          </cell>
          <cell r="AB1928" t="str">
            <v>No Students</v>
          </cell>
          <cell r="AC1928" t="str">
            <v>No Students</v>
          </cell>
          <cell r="AD1928" t="str">
            <v>No Students</v>
          </cell>
          <cell r="AE1928" t="str">
            <v>No Students</v>
          </cell>
          <cell r="AF1928" t="str">
            <v>No Students</v>
          </cell>
          <cell r="AG1928">
            <v>0.21740000000000001</v>
          </cell>
        </row>
        <row r="1929">
          <cell r="C1929">
            <v>3506</v>
          </cell>
          <cell r="D1929" t="str">
            <v>Indian Trail Elementary</v>
          </cell>
          <cell r="E1929">
            <v>39</v>
          </cell>
          <cell r="F1929">
            <v>0</v>
          </cell>
          <cell r="G1929">
            <v>44</v>
          </cell>
          <cell r="H1929">
            <v>43</v>
          </cell>
          <cell r="I1929">
            <v>49</v>
          </cell>
          <cell r="J1929">
            <v>41</v>
          </cell>
          <cell r="K1929">
            <v>44</v>
          </cell>
          <cell r="L1929">
            <v>0</v>
          </cell>
          <cell r="M1929">
            <v>0</v>
          </cell>
          <cell r="N1929">
            <v>0</v>
          </cell>
          <cell r="O1929">
            <v>0</v>
          </cell>
          <cell r="P1929">
            <v>0</v>
          </cell>
          <cell r="Q1929">
            <v>0</v>
          </cell>
          <cell r="R1929">
            <v>0</v>
          </cell>
          <cell r="S1929" t="str">
            <v>N&lt;10</v>
          </cell>
          <cell r="T1929" t="str">
            <v>No Students</v>
          </cell>
          <cell r="U1929">
            <v>17</v>
          </cell>
          <cell r="V1929">
            <v>12</v>
          </cell>
          <cell r="W1929">
            <v>20</v>
          </cell>
          <cell r="X1929">
            <v>20</v>
          </cell>
          <cell r="Y1929">
            <v>19</v>
          </cell>
          <cell r="Z1929" t="str">
            <v>No Students</v>
          </cell>
          <cell r="AA1929" t="str">
            <v>No Students</v>
          </cell>
          <cell r="AB1929" t="str">
            <v>No Students</v>
          </cell>
          <cell r="AC1929" t="str">
            <v>No Students</v>
          </cell>
          <cell r="AD1929" t="str">
            <v>No Students</v>
          </cell>
          <cell r="AE1929" t="str">
            <v>No Students</v>
          </cell>
          <cell r="AF1929" t="str">
            <v>No Students</v>
          </cell>
          <cell r="AG1929">
            <v>0.3538</v>
          </cell>
        </row>
        <row r="1930">
          <cell r="C1930">
            <v>2111</v>
          </cell>
          <cell r="D1930" t="str">
            <v>Jefferson Elementary</v>
          </cell>
          <cell r="E1930">
            <v>50</v>
          </cell>
          <cell r="F1930">
            <v>0</v>
          </cell>
          <cell r="G1930">
            <v>54</v>
          </cell>
          <cell r="H1930">
            <v>59</v>
          </cell>
          <cell r="I1930">
            <v>66</v>
          </cell>
          <cell r="J1930">
            <v>53</v>
          </cell>
          <cell r="K1930">
            <v>69</v>
          </cell>
          <cell r="L1930">
            <v>77</v>
          </cell>
          <cell r="M1930">
            <v>0</v>
          </cell>
          <cell r="N1930">
            <v>0</v>
          </cell>
          <cell r="O1930">
            <v>0</v>
          </cell>
          <cell r="P1930">
            <v>0</v>
          </cell>
          <cell r="Q1930">
            <v>0</v>
          </cell>
          <cell r="R1930">
            <v>0</v>
          </cell>
          <cell r="S1930">
            <v>10</v>
          </cell>
          <cell r="T1930" t="str">
            <v>No Students</v>
          </cell>
          <cell r="U1930">
            <v>12</v>
          </cell>
          <cell r="V1930">
            <v>24</v>
          </cell>
          <cell r="W1930">
            <v>23</v>
          </cell>
          <cell r="X1930">
            <v>20</v>
          </cell>
          <cell r="Y1930">
            <v>27</v>
          </cell>
          <cell r="Z1930">
            <v>30</v>
          </cell>
          <cell r="AA1930" t="str">
            <v>No Students</v>
          </cell>
          <cell r="AB1930" t="str">
            <v>No Students</v>
          </cell>
          <cell r="AC1930" t="str">
            <v>No Students</v>
          </cell>
          <cell r="AD1930" t="str">
            <v>No Students</v>
          </cell>
          <cell r="AE1930" t="str">
            <v>No Students</v>
          </cell>
          <cell r="AF1930" t="str">
            <v>No Students</v>
          </cell>
          <cell r="AG1930">
            <v>0.34110000000000001</v>
          </cell>
        </row>
        <row r="1931">
          <cell r="C1931">
            <v>2172</v>
          </cell>
          <cell r="D1931" t="str">
            <v>Lewis &amp; Clark High School</v>
          </cell>
          <cell r="E1931">
            <v>0</v>
          </cell>
          <cell r="F1931">
            <v>0</v>
          </cell>
          <cell r="G1931">
            <v>0</v>
          </cell>
          <cell r="H1931">
            <v>0</v>
          </cell>
          <cell r="I1931">
            <v>0</v>
          </cell>
          <cell r="J1931">
            <v>0</v>
          </cell>
          <cell r="K1931">
            <v>0</v>
          </cell>
          <cell r="L1931">
            <v>0</v>
          </cell>
          <cell r="M1931">
            <v>0</v>
          </cell>
          <cell r="N1931">
            <v>0</v>
          </cell>
          <cell r="O1931">
            <v>426</v>
          </cell>
          <cell r="P1931">
            <v>455</v>
          </cell>
          <cell r="Q1931">
            <v>448</v>
          </cell>
          <cell r="R1931">
            <v>416</v>
          </cell>
          <cell r="S1931" t="str">
            <v>No Students</v>
          </cell>
          <cell r="T1931" t="str">
            <v>No Students</v>
          </cell>
          <cell r="U1931" t="str">
            <v>No Students</v>
          </cell>
          <cell r="V1931" t="str">
            <v>No Students</v>
          </cell>
          <cell r="W1931" t="str">
            <v>No Students</v>
          </cell>
          <cell r="X1931" t="str">
            <v>No Students</v>
          </cell>
          <cell r="Y1931" t="str">
            <v>No Students</v>
          </cell>
          <cell r="Z1931" t="str">
            <v>No Students</v>
          </cell>
          <cell r="AA1931" t="str">
            <v>No Students</v>
          </cell>
          <cell r="AB1931" t="str">
            <v>No Students</v>
          </cell>
          <cell r="AC1931">
            <v>142</v>
          </cell>
          <cell r="AD1931">
            <v>179</v>
          </cell>
          <cell r="AE1931">
            <v>156</v>
          </cell>
          <cell r="AF1931">
            <v>159</v>
          </cell>
          <cell r="AG1931">
            <v>0.36449999999999999</v>
          </cell>
        </row>
        <row r="1932">
          <cell r="C1932">
            <v>2401</v>
          </cell>
          <cell r="D1932" t="str">
            <v>Libby Center</v>
          </cell>
          <cell r="E1932">
            <v>48</v>
          </cell>
          <cell r="F1932">
            <v>0</v>
          </cell>
          <cell r="G1932">
            <v>39</v>
          </cell>
          <cell r="H1932">
            <v>45</v>
          </cell>
          <cell r="I1932">
            <v>45</v>
          </cell>
          <cell r="J1932">
            <v>101</v>
          </cell>
          <cell r="K1932">
            <v>99</v>
          </cell>
          <cell r="L1932">
            <v>59</v>
          </cell>
          <cell r="M1932">
            <v>68</v>
          </cell>
          <cell r="N1932">
            <v>63</v>
          </cell>
          <cell r="O1932">
            <v>0</v>
          </cell>
          <cell r="P1932">
            <v>0</v>
          </cell>
          <cell r="Q1932">
            <v>0</v>
          </cell>
          <cell r="R1932">
            <v>0</v>
          </cell>
          <cell r="S1932" t="str">
            <v>N&lt;10</v>
          </cell>
          <cell r="T1932" t="str">
            <v>No Students</v>
          </cell>
          <cell r="U1932">
            <v>13</v>
          </cell>
          <cell r="V1932">
            <v>12</v>
          </cell>
          <cell r="W1932">
            <v>11</v>
          </cell>
          <cell r="X1932">
            <v>27</v>
          </cell>
          <cell r="Y1932">
            <v>40</v>
          </cell>
          <cell r="Z1932">
            <v>16</v>
          </cell>
          <cell r="AA1932">
            <v>20</v>
          </cell>
          <cell r="AB1932">
            <v>16</v>
          </cell>
          <cell r="AC1932" t="str">
            <v>No Students</v>
          </cell>
          <cell r="AD1932" t="str">
            <v>No Students</v>
          </cell>
          <cell r="AE1932" t="str">
            <v>No Students</v>
          </cell>
          <cell r="AF1932" t="str">
            <v>No Students</v>
          </cell>
          <cell r="AG1932">
            <v>0.28039999999999998</v>
          </cell>
        </row>
        <row r="1933">
          <cell r="C1933">
            <v>2952</v>
          </cell>
          <cell r="D1933" t="str">
            <v>Lidgerwood Elementary</v>
          </cell>
          <cell r="E1933">
            <v>48</v>
          </cell>
          <cell r="F1933">
            <v>0</v>
          </cell>
          <cell r="G1933">
            <v>49</v>
          </cell>
          <cell r="H1933">
            <v>52</v>
          </cell>
          <cell r="I1933">
            <v>47</v>
          </cell>
          <cell r="J1933">
            <v>67</v>
          </cell>
          <cell r="K1933">
            <v>52</v>
          </cell>
          <cell r="L1933">
            <v>0</v>
          </cell>
          <cell r="M1933">
            <v>0</v>
          </cell>
          <cell r="N1933">
            <v>0</v>
          </cell>
          <cell r="O1933">
            <v>0</v>
          </cell>
          <cell r="P1933">
            <v>0</v>
          </cell>
          <cell r="Q1933">
            <v>0</v>
          </cell>
          <cell r="R1933">
            <v>0</v>
          </cell>
          <cell r="S1933">
            <v>34</v>
          </cell>
          <cell r="T1933" t="str">
            <v>No Students</v>
          </cell>
          <cell r="U1933">
            <v>46</v>
          </cell>
          <cell r="V1933">
            <v>47</v>
          </cell>
          <cell r="W1933">
            <v>39</v>
          </cell>
          <cell r="X1933">
            <v>58</v>
          </cell>
          <cell r="Y1933">
            <v>46</v>
          </cell>
          <cell r="Z1933" t="str">
            <v>No Students</v>
          </cell>
          <cell r="AA1933" t="str">
            <v>No Students</v>
          </cell>
          <cell r="AB1933" t="str">
            <v>No Students</v>
          </cell>
          <cell r="AC1933" t="str">
            <v>No Students</v>
          </cell>
          <cell r="AD1933" t="str">
            <v>No Students</v>
          </cell>
          <cell r="AE1933" t="str">
            <v>No Students</v>
          </cell>
          <cell r="AF1933" t="str">
            <v>No Students</v>
          </cell>
          <cell r="AG1933">
            <v>0.85709999999999997</v>
          </cell>
        </row>
        <row r="1934">
          <cell r="C1934">
            <v>2951</v>
          </cell>
          <cell r="D1934" t="str">
            <v>Lincoln Heights Elementary</v>
          </cell>
          <cell r="E1934">
            <v>73</v>
          </cell>
          <cell r="F1934">
            <v>0</v>
          </cell>
          <cell r="G1934">
            <v>76</v>
          </cell>
          <cell r="H1934">
            <v>57</v>
          </cell>
          <cell r="I1934">
            <v>66</v>
          </cell>
          <cell r="J1934">
            <v>69</v>
          </cell>
          <cell r="K1934">
            <v>65</v>
          </cell>
          <cell r="L1934">
            <v>63</v>
          </cell>
          <cell r="M1934">
            <v>0</v>
          </cell>
          <cell r="N1934">
            <v>0</v>
          </cell>
          <cell r="O1934">
            <v>0</v>
          </cell>
          <cell r="P1934">
            <v>0</v>
          </cell>
          <cell r="Q1934">
            <v>0</v>
          </cell>
          <cell r="R1934">
            <v>0</v>
          </cell>
          <cell r="S1934">
            <v>29</v>
          </cell>
          <cell r="T1934" t="str">
            <v>No Students</v>
          </cell>
          <cell r="U1934">
            <v>43</v>
          </cell>
          <cell r="V1934">
            <v>34</v>
          </cell>
          <cell r="W1934">
            <v>39</v>
          </cell>
          <cell r="X1934">
            <v>40</v>
          </cell>
          <cell r="Y1934">
            <v>38</v>
          </cell>
          <cell r="Z1934">
            <v>41</v>
          </cell>
          <cell r="AA1934" t="str">
            <v>No Students</v>
          </cell>
          <cell r="AB1934" t="str">
            <v>No Students</v>
          </cell>
          <cell r="AC1934" t="str">
            <v>No Students</v>
          </cell>
          <cell r="AD1934" t="str">
            <v>No Students</v>
          </cell>
          <cell r="AE1934" t="str">
            <v>No Students</v>
          </cell>
          <cell r="AF1934" t="str">
            <v>No Students</v>
          </cell>
          <cell r="AG1934">
            <v>0.56289999999999996</v>
          </cell>
        </row>
        <row r="1935">
          <cell r="C1935">
            <v>3190</v>
          </cell>
          <cell r="D1935" t="str">
            <v>Linwood Elementary</v>
          </cell>
          <cell r="E1935">
            <v>82</v>
          </cell>
          <cell r="F1935">
            <v>0</v>
          </cell>
          <cell r="G1935">
            <v>86</v>
          </cell>
          <cell r="H1935">
            <v>65</v>
          </cell>
          <cell r="I1935">
            <v>76</v>
          </cell>
          <cell r="J1935">
            <v>75</v>
          </cell>
          <cell r="K1935">
            <v>85</v>
          </cell>
          <cell r="L1935">
            <v>0</v>
          </cell>
          <cell r="M1935">
            <v>0</v>
          </cell>
          <cell r="N1935">
            <v>0</v>
          </cell>
          <cell r="O1935">
            <v>0</v>
          </cell>
          <cell r="P1935">
            <v>0</v>
          </cell>
          <cell r="Q1935">
            <v>0</v>
          </cell>
          <cell r="R1935">
            <v>0</v>
          </cell>
          <cell r="S1935">
            <v>38</v>
          </cell>
          <cell r="T1935" t="str">
            <v>No Students</v>
          </cell>
          <cell r="U1935">
            <v>62</v>
          </cell>
          <cell r="V1935">
            <v>55</v>
          </cell>
          <cell r="W1935">
            <v>64</v>
          </cell>
          <cell r="X1935">
            <v>62</v>
          </cell>
          <cell r="Y1935">
            <v>61</v>
          </cell>
          <cell r="Z1935" t="str">
            <v>No Students</v>
          </cell>
          <cell r="AA1935" t="str">
            <v>No Students</v>
          </cell>
          <cell r="AB1935" t="str">
            <v>No Students</v>
          </cell>
          <cell r="AC1935" t="str">
            <v>No Students</v>
          </cell>
          <cell r="AD1935" t="str">
            <v>No Students</v>
          </cell>
          <cell r="AE1935" t="str">
            <v>No Students</v>
          </cell>
          <cell r="AF1935" t="str">
            <v>No Students</v>
          </cell>
          <cell r="AG1935">
            <v>0.72919999999999996</v>
          </cell>
        </row>
        <row r="1936">
          <cell r="C1936">
            <v>3719</v>
          </cell>
          <cell r="D1936" t="str">
            <v>Logan Elementary</v>
          </cell>
          <cell r="E1936">
            <v>56</v>
          </cell>
          <cell r="F1936">
            <v>0</v>
          </cell>
          <cell r="G1936">
            <v>44</v>
          </cell>
          <cell r="H1936">
            <v>35</v>
          </cell>
          <cell r="I1936">
            <v>49</v>
          </cell>
          <cell r="J1936">
            <v>52</v>
          </cell>
          <cell r="K1936">
            <v>33</v>
          </cell>
          <cell r="L1936">
            <v>0</v>
          </cell>
          <cell r="M1936">
            <v>0</v>
          </cell>
          <cell r="N1936">
            <v>0</v>
          </cell>
          <cell r="O1936">
            <v>0</v>
          </cell>
          <cell r="P1936">
            <v>0</v>
          </cell>
          <cell r="Q1936">
            <v>0</v>
          </cell>
          <cell r="R1936">
            <v>0</v>
          </cell>
          <cell r="S1936">
            <v>33</v>
          </cell>
          <cell r="T1936" t="str">
            <v>No Students</v>
          </cell>
          <cell r="U1936">
            <v>39</v>
          </cell>
          <cell r="V1936">
            <v>32</v>
          </cell>
          <cell r="W1936">
            <v>44</v>
          </cell>
          <cell r="X1936">
            <v>43</v>
          </cell>
          <cell r="Y1936">
            <v>32</v>
          </cell>
          <cell r="Z1936" t="str">
            <v>No Students</v>
          </cell>
          <cell r="AA1936" t="str">
            <v>No Students</v>
          </cell>
          <cell r="AB1936" t="str">
            <v>No Students</v>
          </cell>
          <cell r="AC1936" t="str">
            <v>No Students</v>
          </cell>
          <cell r="AD1936" t="str">
            <v>No Students</v>
          </cell>
          <cell r="AE1936" t="str">
            <v>No Students</v>
          </cell>
          <cell r="AF1936" t="str">
            <v>No Students</v>
          </cell>
          <cell r="AG1936">
            <v>0.82899999999999996</v>
          </cell>
        </row>
        <row r="1937">
          <cell r="C1937">
            <v>3718</v>
          </cell>
          <cell r="D1937" t="str">
            <v>Longfellow Elementary</v>
          </cell>
          <cell r="E1937">
            <v>50</v>
          </cell>
          <cell r="F1937">
            <v>0</v>
          </cell>
          <cell r="G1937">
            <v>69</v>
          </cell>
          <cell r="H1937">
            <v>71</v>
          </cell>
          <cell r="I1937">
            <v>70</v>
          </cell>
          <cell r="J1937">
            <v>77</v>
          </cell>
          <cell r="K1937">
            <v>70</v>
          </cell>
          <cell r="L1937">
            <v>0</v>
          </cell>
          <cell r="M1937">
            <v>0</v>
          </cell>
          <cell r="N1937">
            <v>0</v>
          </cell>
          <cell r="O1937">
            <v>0</v>
          </cell>
          <cell r="P1937">
            <v>0</v>
          </cell>
          <cell r="Q1937">
            <v>0</v>
          </cell>
          <cell r="R1937">
            <v>0</v>
          </cell>
          <cell r="S1937">
            <v>30</v>
          </cell>
          <cell r="T1937" t="str">
            <v>No Students</v>
          </cell>
          <cell r="U1937">
            <v>57</v>
          </cell>
          <cell r="V1937">
            <v>59</v>
          </cell>
          <cell r="W1937">
            <v>60</v>
          </cell>
          <cell r="X1937">
            <v>67</v>
          </cell>
          <cell r="Y1937">
            <v>59</v>
          </cell>
          <cell r="Z1937" t="str">
            <v>No Students</v>
          </cell>
          <cell r="AA1937" t="str">
            <v>No Students</v>
          </cell>
          <cell r="AB1937" t="str">
            <v>No Students</v>
          </cell>
          <cell r="AC1937" t="str">
            <v>No Students</v>
          </cell>
          <cell r="AD1937" t="str">
            <v>No Students</v>
          </cell>
          <cell r="AE1937" t="str">
            <v>No Students</v>
          </cell>
          <cell r="AF1937" t="str">
            <v>No Students</v>
          </cell>
          <cell r="AG1937">
            <v>0.81569999999999998</v>
          </cell>
        </row>
        <row r="1938">
          <cell r="C1938">
            <v>2708</v>
          </cell>
          <cell r="D1938" t="str">
            <v>Madison Elementary</v>
          </cell>
          <cell r="E1938">
            <v>40</v>
          </cell>
          <cell r="F1938">
            <v>0</v>
          </cell>
          <cell r="G1938">
            <v>44</v>
          </cell>
          <cell r="H1938">
            <v>34</v>
          </cell>
          <cell r="I1938">
            <v>52</v>
          </cell>
          <cell r="J1938">
            <v>46</v>
          </cell>
          <cell r="K1938">
            <v>37</v>
          </cell>
          <cell r="L1938">
            <v>0</v>
          </cell>
          <cell r="M1938">
            <v>0</v>
          </cell>
          <cell r="N1938">
            <v>0</v>
          </cell>
          <cell r="O1938">
            <v>0</v>
          </cell>
          <cell r="P1938">
            <v>0</v>
          </cell>
          <cell r="Q1938">
            <v>0</v>
          </cell>
          <cell r="R1938">
            <v>0</v>
          </cell>
          <cell r="S1938">
            <v>21</v>
          </cell>
          <cell r="T1938" t="str">
            <v>No Students</v>
          </cell>
          <cell r="U1938">
            <v>27</v>
          </cell>
          <cell r="V1938">
            <v>23</v>
          </cell>
          <cell r="W1938">
            <v>36</v>
          </cell>
          <cell r="X1938">
            <v>33</v>
          </cell>
          <cell r="Y1938">
            <v>23</v>
          </cell>
          <cell r="Z1938" t="str">
            <v>No Students</v>
          </cell>
          <cell r="AA1938" t="str">
            <v>No Students</v>
          </cell>
          <cell r="AB1938" t="str">
            <v>No Students</v>
          </cell>
          <cell r="AC1938" t="str">
            <v>No Students</v>
          </cell>
          <cell r="AD1938" t="str">
            <v>No Students</v>
          </cell>
          <cell r="AE1938" t="str">
            <v>No Students</v>
          </cell>
          <cell r="AF1938" t="str">
            <v>No Students</v>
          </cell>
          <cell r="AG1938">
            <v>0.64429999999999998</v>
          </cell>
        </row>
        <row r="1939">
          <cell r="C1939">
            <v>4389</v>
          </cell>
          <cell r="D1939" t="str">
            <v>Moran Prairie Elementary</v>
          </cell>
          <cell r="E1939">
            <v>67</v>
          </cell>
          <cell r="F1939">
            <v>0</v>
          </cell>
          <cell r="G1939">
            <v>75</v>
          </cell>
          <cell r="H1939">
            <v>73</v>
          </cell>
          <cell r="I1939">
            <v>69</v>
          </cell>
          <cell r="J1939">
            <v>71</v>
          </cell>
          <cell r="K1939">
            <v>58</v>
          </cell>
          <cell r="L1939">
            <v>65</v>
          </cell>
          <cell r="M1939">
            <v>0</v>
          </cell>
          <cell r="N1939">
            <v>0</v>
          </cell>
          <cell r="O1939">
            <v>0</v>
          </cell>
          <cell r="P1939">
            <v>0</v>
          </cell>
          <cell r="Q1939">
            <v>0</v>
          </cell>
          <cell r="R1939">
            <v>0</v>
          </cell>
          <cell r="S1939">
            <v>17</v>
          </cell>
          <cell r="T1939" t="str">
            <v>No Students</v>
          </cell>
          <cell r="U1939">
            <v>25</v>
          </cell>
          <cell r="V1939">
            <v>21</v>
          </cell>
          <cell r="W1939">
            <v>27</v>
          </cell>
          <cell r="X1939">
            <v>22</v>
          </cell>
          <cell r="Y1939">
            <v>15</v>
          </cell>
          <cell r="Z1939">
            <v>23</v>
          </cell>
          <cell r="AA1939" t="str">
            <v>No Students</v>
          </cell>
          <cell r="AB1939" t="str">
            <v>No Students</v>
          </cell>
          <cell r="AC1939" t="str">
            <v>No Students</v>
          </cell>
          <cell r="AD1939" t="str">
            <v>No Students</v>
          </cell>
          <cell r="AE1939" t="str">
            <v>No Students</v>
          </cell>
          <cell r="AF1939" t="str">
            <v>No Students</v>
          </cell>
          <cell r="AG1939">
            <v>0.31380000000000002</v>
          </cell>
        </row>
        <row r="1940">
          <cell r="C1940">
            <v>4035</v>
          </cell>
          <cell r="D1940" t="str">
            <v>Mullan Road Elementary</v>
          </cell>
          <cell r="E1940">
            <v>89</v>
          </cell>
          <cell r="F1940">
            <v>0</v>
          </cell>
          <cell r="G1940">
            <v>80</v>
          </cell>
          <cell r="H1940">
            <v>97</v>
          </cell>
          <cell r="I1940">
            <v>83</v>
          </cell>
          <cell r="J1940">
            <v>87</v>
          </cell>
          <cell r="K1940">
            <v>93</v>
          </cell>
          <cell r="L1940">
            <v>89</v>
          </cell>
          <cell r="M1940">
            <v>0</v>
          </cell>
          <cell r="N1940">
            <v>0</v>
          </cell>
          <cell r="O1940">
            <v>0</v>
          </cell>
          <cell r="P1940">
            <v>0</v>
          </cell>
          <cell r="Q1940">
            <v>0</v>
          </cell>
          <cell r="R1940">
            <v>0</v>
          </cell>
          <cell r="S1940">
            <v>23</v>
          </cell>
          <cell r="T1940" t="str">
            <v>No Students</v>
          </cell>
          <cell r="U1940">
            <v>26</v>
          </cell>
          <cell r="V1940">
            <v>36</v>
          </cell>
          <cell r="W1940">
            <v>33</v>
          </cell>
          <cell r="X1940">
            <v>43</v>
          </cell>
          <cell r="Y1940">
            <v>35</v>
          </cell>
          <cell r="Z1940">
            <v>36</v>
          </cell>
          <cell r="AA1940" t="str">
            <v>No Students</v>
          </cell>
          <cell r="AB1940" t="str">
            <v>No Students</v>
          </cell>
          <cell r="AC1940" t="str">
            <v>No Students</v>
          </cell>
          <cell r="AD1940" t="str">
            <v>No Students</v>
          </cell>
          <cell r="AE1940" t="str">
            <v>No Students</v>
          </cell>
          <cell r="AF1940" t="str">
            <v>No Students</v>
          </cell>
          <cell r="AG1940">
            <v>0.37540000000000001</v>
          </cell>
        </row>
        <row r="1941">
          <cell r="C1941">
            <v>2106</v>
          </cell>
          <cell r="D1941" t="str">
            <v>North Central High School</v>
          </cell>
          <cell r="E1941">
            <v>0</v>
          </cell>
          <cell r="F1941">
            <v>0</v>
          </cell>
          <cell r="G1941">
            <v>0</v>
          </cell>
          <cell r="H1941">
            <v>0</v>
          </cell>
          <cell r="I1941">
            <v>0</v>
          </cell>
          <cell r="J1941">
            <v>0</v>
          </cell>
          <cell r="K1941">
            <v>0</v>
          </cell>
          <cell r="L1941">
            <v>56</v>
          </cell>
          <cell r="M1941">
            <v>56</v>
          </cell>
          <cell r="N1941">
            <v>57</v>
          </cell>
          <cell r="O1941">
            <v>427</v>
          </cell>
          <cell r="P1941">
            <v>421</v>
          </cell>
          <cell r="Q1941">
            <v>334</v>
          </cell>
          <cell r="R1941">
            <v>325</v>
          </cell>
          <cell r="S1941" t="str">
            <v>No Students</v>
          </cell>
          <cell r="T1941" t="str">
            <v>No Students</v>
          </cell>
          <cell r="U1941" t="str">
            <v>No Students</v>
          </cell>
          <cell r="V1941" t="str">
            <v>No Students</v>
          </cell>
          <cell r="W1941" t="str">
            <v>No Students</v>
          </cell>
          <cell r="X1941" t="str">
            <v>No Students</v>
          </cell>
          <cell r="Y1941" t="str">
            <v>No Students</v>
          </cell>
          <cell r="Z1941">
            <v>20</v>
          </cell>
          <cell r="AA1941">
            <v>24</v>
          </cell>
          <cell r="AB1941">
            <v>23</v>
          </cell>
          <cell r="AC1941">
            <v>315</v>
          </cell>
          <cell r="AD1941">
            <v>269</v>
          </cell>
          <cell r="AE1941">
            <v>202</v>
          </cell>
          <cell r="AF1941">
            <v>184</v>
          </cell>
          <cell r="AG1941">
            <v>0.61870000000000003</v>
          </cell>
        </row>
        <row r="1942">
          <cell r="C1942">
            <v>5250</v>
          </cell>
          <cell r="D1942" t="str">
            <v>On Track Academy</v>
          </cell>
          <cell r="E1942">
            <v>0</v>
          </cell>
          <cell r="F1942">
            <v>0</v>
          </cell>
          <cell r="G1942">
            <v>0</v>
          </cell>
          <cell r="H1942">
            <v>0</v>
          </cell>
          <cell r="I1942">
            <v>0</v>
          </cell>
          <cell r="J1942">
            <v>0</v>
          </cell>
          <cell r="K1942">
            <v>0</v>
          </cell>
          <cell r="L1942">
            <v>0</v>
          </cell>
          <cell r="M1942">
            <v>0</v>
          </cell>
          <cell r="N1942">
            <v>0</v>
          </cell>
          <cell r="O1942">
            <v>0</v>
          </cell>
          <cell r="P1942">
            <v>0</v>
          </cell>
          <cell r="Q1942">
            <v>114</v>
          </cell>
          <cell r="R1942">
            <v>261</v>
          </cell>
          <cell r="S1942" t="str">
            <v>No Students</v>
          </cell>
          <cell r="T1942" t="str">
            <v>No Students</v>
          </cell>
          <cell r="U1942" t="str">
            <v>No Students</v>
          </cell>
          <cell r="V1942" t="str">
            <v>No Students</v>
          </cell>
          <cell r="W1942" t="str">
            <v>No Students</v>
          </cell>
          <cell r="X1942" t="str">
            <v>No Students</v>
          </cell>
          <cell r="Y1942" t="str">
            <v>No Students</v>
          </cell>
          <cell r="Z1942" t="str">
            <v>No Students</v>
          </cell>
          <cell r="AA1942" t="str">
            <v>No Students</v>
          </cell>
          <cell r="AB1942" t="str">
            <v>No Students</v>
          </cell>
          <cell r="AC1942" t="str">
            <v>No Students</v>
          </cell>
          <cell r="AD1942" t="str">
            <v>No Students</v>
          </cell>
          <cell r="AE1942">
            <v>89</v>
          </cell>
          <cell r="AF1942">
            <v>193</v>
          </cell>
          <cell r="AG1942">
            <v>0.752</v>
          </cell>
        </row>
        <row r="1943">
          <cell r="C1943">
            <v>5344</v>
          </cell>
          <cell r="D1943" t="str">
            <v>Open Doors Youth Re-Engagement Spokane</v>
          </cell>
          <cell r="E1943">
            <v>0</v>
          </cell>
          <cell r="F1943">
            <v>0</v>
          </cell>
          <cell r="G1943">
            <v>0</v>
          </cell>
          <cell r="H1943">
            <v>0</v>
          </cell>
          <cell r="I1943">
            <v>0</v>
          </cell>
          <cell r="J1943">
            <v>0</v>
          </cell>
          <cell r="K1943">
            <v>0</v>
          </cell>
          <cell r="L1943">
            <v>0</v>
          </cell>
          <cell r="M1943">
            <v>0</v>
          </cell>
          <cell r="N1943">
            <v>0</v>
          </cell>
          <cell r="O1943">
            <v>0</v>
          </cell>
          <cell r="P1943">
            <v>2</v>
          </cell>
          <cell r="Q1943">
            <v>22</v>
          </cell>
          <cell r="R1943">
            <v>39</v>
          </cell>
          <cell r="S1943" t="str">
            <v>No Students</v>
          </cell>
          <cell r="T1943" t="str">
            <v>No Students</v>
          </cell>
          <cell r="U1943" t="str">
            <v>No Students</v>
          </cell>
          <cell r="V1943" t="str">
            <v>No Students</v>
          </cell>
          <cell r="W1943" t="str">
            <v>No Students</v>
          </cell>
          <cell r="X1943" t="str">
            <v>No Students</v>
          </cell>
          <cell r="Y1943" t="str">
            <v>No Students</v>
          </cell>
          <cell r="Z1943" t="str">
            <v>No Students</v>
          </cell>
          <cell r="AA1943" t="str">
            <v>No Students</v>
          </cell>
          <cell r="AB1943" t="str">
            <v>No Students</v>
          </cell>
          <cell r="AC1943" t="str">
            <v>No Students</v>
          </cell>
          <cell r="AD1943" t="str">
            <v>N&lt;10</v>
          </cell>
          <cell r="AE1943">
            <v>18</v>
          </cell>
          <cell r="AF1943">
            <v>24</v>
          </cell>
          <cell r="AG1943">
            <v>0.6825</v>
          </cell>
        </row>
        <row r="1944">
          <cell r="C1944">
            <v>1567</v>
          </cell>
          <cell r="D1944" t="str">
            <v>Pratt Academy</v>
          </cell>
          <cell r="E1944">
            <v>0</v>
          </cell>
          <cell r="F1944">
            <v>0</v>
          </cell>
          <cell r="G1944">
            <v>0</v>
          </cell>
          <cell r="H1944">
            <v>0</v>
          </cell>
          <cell r="I1944">
            <v>0</v>
          </cell>
          <cell r="J1944">
            <v>0</v>
          </cell>
          <cell r="K1944">
            <v>0</v>
          </cell>
          <cell r="L1944">
            <v>0</v>
          </cell>
          <cell r="M1944">
            <v>0</v>
          </cell>
          <cell r="N1944">
            <v>0</v>
          </cell>
          <cell r="O1944">
            <v>9</v>
          </cell>
          <cell r="P1944">
            <v>34</v>
          </cell>
          <cell r="Q1944">
            <v>27</v>
          </cell>
          <cell r="R1944">
            <v>34</v>
          </cell>
          <cell r="S1944" t="str">
            <v>No Students</v>
          </cell>
          <cell r="T1944" t="str">
            <v>No Students</v>
          </cell>
          <cell r="U1944" t="str">
            <v>No Students</v>
          </cell>
          <cell r="V1944" t="str">
            <v>No Students</v>
          </cell>
          <cell r="W1944" t="str">
            <v>No Students</v>
          </cell>
          <cell r="X1944" t="str">
            <v>No Students</v>
          </cell>
          <cell r="Y1944" t="str">
            <v>No Students</v>
          </cell>
          <cell r="Z1944" t="str">
            <v>No Students</v>
          </cell>
          <cell r="AA1944" t="str">
            <v>No Students</v>
          </cell>
          <cell r="AB1944" t="str">
            <v>No Students</v>
          </cell>
          <cell r="AC1944" t="str">
            <v>N&lt;10</v>
          </cell>
          <cell r="AD1944">
            <v>26</v>
          </cell>
          <cell r="AE1944">
            <v>25</v>
          </cell>
          <cell r="AF1944">
            <v>32</v>
          </cell>
          <cell r="AG1944">
            <v>0.85580000000000001</v>
          </cell>
        </row>
        <row r="1945">
          <cell r="C1945">
            <v>2096</v>
          </cell>
          <cell r="D1945" t="str">
            <v>Regal Elementary</v>
          </cell>
          <cell r="E1945">
            <v>59</v>
          </cell>
          <cell r="F1945">
            <v>0</v>
          </cell>
          <cell r="G1945">
            <v>70</v>
          </cell>
          <cell r="H1945">
            <v>59</v>
          </cell>
          <cell r="I1945">
            <v>57</v>
          </cell>
          <cell r="J1945">
            <v>55</v>
          </cell>
          <cell r="K1945">
            <v>57</v>
          </cell>
          <cell r="L1945">
            <v>0</v>
          </cell>
          <cell r="M1945">
            <v>0</v>
          </cell>
          <cell r="N1945">
            <v>0</v>
          </cell>
          <cell r="O1945">
            <v>0</v>
          </cell>
          <cell r="P1945">
            <v>0</v>
          </cell>
          <cell r="Q1945">
            <v>0</v>
          </cell>
          <cell r="R1945">
            <v>0</v>
          </cell>
          <cell r="S1945">
            <v>32</v>
          </cell>
          <cell r="T1945" t="str">
            <v>No Students</v>
          </cell>
          <cell r="U1945">
            <v>60</v>
          </cell>
          <cell r="V1945">
            <v>47</v>
          </cell>
          <cell r="W1945">
            <v>50</v>
          </cell>
          <cell r="X1945">
            <v>48</v>
          </cell>
          <cell r="Y1945">
            <v>52</v>
          </cell>
          <cell r="Z1945" t="str">
            <v>No Students</v>
          </cell>
          <cell r="AA1945" t="str">
            <v>No Students</v>
          </cell>
          <cell r="AB1945" t="str">
            <v>No Students</v>
          </cell>
          <cell r="AC1945" t="str">
            <v>No Students</v>
          </cell>
          <cell r="AD1945" t="str">
            <v>No Students</v>
          </cell>
          <cell r="AE1945" t="str">
            <v>No Students</v>
          </cell>
          <cell r="AF1945" t="str">
            <v>No Students</v>
          </cell>
          <cell r="AG1945">
            <v>0.8095</v>
          </cell>
        </row>
        <row r="1946">
          <cell r="C1946">
            <v>2950</v>
          </cell>
          <cell r="D1946" t="str">
            <v>Ridgeview Elementary</v>
          </cell>
          <cell r="E1946">
            <v>58</v>
          </cell>
          <cell r="F1946">
            <v>0</v>
          </cell>
          <cell r="G1946">
            <v>45</v>
          </cell>
          <cell r="H1946">
            <v>50</v>
          </cell>
          <cell r="I1946">
            <v>51</v>
          </cell>
          <cell r="J1946">
            <v>48</v>
          </cell>
          <cell r="K1946">
            <v>50</v>
          </cell>
          <cell r="L1946">
            <v>0</v>
          </cell>
          <cell r="M1946">
            <v>0</v>
          </cell>
          <cell r="N1946">
            <v>0</v>
          </cell>
          <cell r="O1946">
            <v>0</v>
          </cell>
          <cell r="P1946">
            <v>0</v>
          </cell>
          <cell r="Q1946">
            <v>0</v>
          </cell>
          <cell r="R1946">
            <v>0</v>
          </cell>
          <cell r="S1946">
            <v>31</v>
          </cell>
          <cell r="T1946" t="str">
            <v>No Students</v>
          </cell>
          <cell r="U1946">
            <v>32</v>
          </cell>
          <cell r="V1946">
            <v>40</v>
          </cell>
          <cell r="W1946">
            <v>36</v>
          </cell>
          <cell r="X1946">
            <v>31</v>
          </cell>
          <cell r="Y1946">
            <v>38</v>
          </cell>
          <cell r="Z1946" t="str">
            <v>No Students</v>
          </cell>
          <cell r="AA1946" t="str">
            <v>No Students</v>
          </cell>
          <cell r="AB1946" t="str">
            <v>No Students</v>
          </cell>
          <cell r="AC1946" t="str">
            <v>No Students</v>
          </cell>
          <cell r="AD1946" t="str">
            <v>No Students</v>
          </cell>
          <cell r="AE1946" t="str">
            <v>No Students</v>
          </cell>
          <cell r="AF1946" t="str">
            <v>No Students</v>
          </cell>
          <cell r="AG1946">
            <v>0.68869999999999998</v>
          </cell>
        </row>
        <row r="1947">
          <cell r="C1947">
            <v>2479</v>
          </cell>
          <cell r="D1947" t="str">
            <v>Rogers High School</v>
          </cell>
          <cell r="E1947">
            <v>0</v>
          </cell>
          <cell r="F1947">
            <v>0</v>
          </cell>
          <cell r="G1947">
            <v>0</v>
          </cell>
          <cell r="H1947">
            <v>0</v>
          </cell>
          <cell r="I1947">
            <v>0</v>
          </cell>
          <cell r="J1947">
            <v>0</v>
          </cell>
          <cell r="K1947">
            <v>0</v>
          </cell>
          <cell r="L1947">
            <v>0</v>
          </cell>
          <cell r="M1947">
            <v>0</v>
          </cell>
          <cell r="N1947">
            <v>0</v>
          </cell>
          <cell r="O1947">
            <v>409</v>
          </cell>
          <cell r="P1947">
            <v>438</v>
          </cell>
          <cell r="Q1947">
            <v>386</v>
          </cell>
          <cell r="R1947">
            <v>312</v>
          </cell>
          <cell r="S1947" t="str">
            <v>No Students</v>
          </cell>
          <cell r="T1947" t="str">
            <v>No Students</v>
          </cell>
          <cell r="U1947" t="str">
            <v>No Students</v>
          </cell>
          <cell r="V1947" t="str">
            <v>No Students</v>
          </cell>
          <cell r="W1947" t="str">
            <v>No Students</v>
          </cell>
          <cell r="X1947" t="str">
            <v>No Students</v>
          </cell>
          <cell r="Y1947" t="str">
            <v>No Students</v>
          </cell>
          <cell r="Z1947" t="str">
            <v>No Students</v>
          </cell>
          <cell r="AA1947" t="str">
            <v>No Students</v>
          </cell>
          <cell r="AB1947" t="str">
            <v>No Students</v>
          </cell>
          <cell r="AC1947">
            <v>333</v>
          </cell>
          <cell r="AD1947">
            <v>349</v>
          </cell>
          <cell r="AE1947">
            <v>315</v>
          </cell>
          <cell r="AF1947">
            <v>245</v>
          </cell>
          <cell r="AG1947">
            <v>0.80389999999999995</v>
          </cell>
        </row>
        <row r="1948">
          <cell r="C1948">
            <v>2086</v>
          </cell>
          <cell r="D1948" t="str">
            <v>Roosevelt Elementary</v>
          </cell>
          <cell r="E1948">
            <v>73</v>
          </cell>
          <cell r="F1948">
            <v>0</v>
          </cell>
          <cell r="G1948">
            <v>85</v>
          </cell>
          <cell r="H1948">
            <v>82</v>
          </cell>
          <cell r="I1948">
            <v>70</v>
          </cell>
          <cell r="J1948">
            <v>62</v>
          </cell>
          <cell r="K1948">
            <v>54</v>
          </cell>
          <cell r="L1948">
            <v>65</v>
          </cell>
          <cell r="M1948">
            <v>0</v>
          </cell>
          <cell r="N1948">
            <v>0</v>
          </cell>
          <cell r="O1948">
            <v>0</v>
          </cell>
          <cell r="P1948">
            <v>0</v>
          </cell>
          <cell r="Q1948">
            <v>0</v>
          </cell>
          <cell r="R1948">
            <v>0</v>
          </cell>
          <cell r="S1948">
            <v>23</v>
          </cell>
          <cell r="T1948" t="str">
            <v>No Students</v>
          </cell>
          <cell r="U1948">
            <v>46</v>
          </cell>
          <cell r="V1948">
            <v>47</v>
          </cell>
          <cell r="W1948">
            <v>35</v>
          </cell>
          <cell r="X1948">
            <v>33</v>
          </cell>
          <cell r="Y1948">
            <v>27</v>
          </cell>
          <cell r="Z1948">
            <v>42</v>
          </cell>
          <cell r="AA1948" t="str">
            <v>No Students</v>
          </cell>
          <cell r="AB1948" t="str">
            <v>No Students</v>
          </cell>
          <cell r="AC1948" t="str">
            <v>No Students</v>
          </cell>
          <cell r="AD1948" t="str">
            <v>No Students</v>
          </cell>
          <cell r="AE1948" t="str">
            <v>No Students</v>
          </cell>
          <cell r="AF1948" t="str">
            <v>No Students</v>
          </cell>
          <cell r="AG1948">
            <v>0.51529999999999998</v>
          </cell>
        </row>
        <row r="1949">
          <cell r="C1949">
            <v>3356</v>
          </cell>
          <cell r="D1949" t="str">
            <v>Sacajawea Middle School</v>
          </cell>
          <cell r="E1949">
            <v>0</v>
          </cell>
          <cell r="F1949">
            <v>0</v>
          </cell>
          <cell r="G1949">
            <v>0</v>
          </cell>
          <cell r="H1949">
            <v>0</v>
          </cell>
          <cell r="I1949">
            <v>0</v>
          </cell>
          <cell r="J1949">
            <v>0</v>
          </cell>
          <cell r="K1949">
            <v>0</v>
          </cell>
          <cell r="L1949">
            <v>1</v>
          </cell>
          <cell r="M1949">
            <v>400</v>
          </cell>
          <cell r="N1949">
            <v>379</v>
          </cell>
          <cell r="O1949">
            <v>0</v>
          </cell>
          <cell r="P1949">
            <v>0</v>
          </cell>
          <cell r="Q1949">
            <v>0</v>
          </cell>
          <cell r="R1949">
            <v>0</v>
          </cell>
          <cell r="S1949" t="str">
            <v>No Students</v>
          </cell>
          <cell r="T1949" t="str">
            <v>No Students</v>
          </cell>
          <cell r="U1949" t="str">
            <v>No Students</v>
          </cell>
          <cell r="V1949" t="str">
            <v>No Students</v>
          </cell>
          <cell r="W1949" t="str">
            <v>No Students</v>
          </cell>
          <cell r="X1949" t="str">
            <v>No Students</v>
          </cell>
          <cell r="Y1949" t="str">
            <v>No Students</v>
          </cell>
          <cell r="Z1949" t="str">
            <v>No Students</v>
          </cell>
          <cell r="AA1949">
            <v>159</v>
          </cell>
          <cell r="AB1949">
            <v>156</v>
          </cell>
          <cell r="AC1949" t="str">
            <v>No Students</v>
          </cell>
          <cell r="AD1949" t="str">
            <v>No Students</v>
          </cell>
          <cell r="AE1949" t="str">
            <v>No Students</v>
          </cell>
          <cell r="AF1949" t="str">
            <v>No Students</v>
          </cell>
          <cell r="AG1949">
            <v>0.40379999999999999</v>
          </cell>
        </row>
        <row r="1950">
          <cell r="C1950">
            <v>4286</v>
          </cell>
          <cell r="D1950" t="str">
            <v>Sacred Heart Hospital</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t="str">
            <v>No Students</v>
          </cell>
          <cell r="T1950" t="str">
            <v>No Students</v>
          </cell>
          <cell r="U1950" t="str">
            <v>No Students</v>
          </cell>
          <cell r="V1950" t="str">
            <v>No Students</v>
          </cell>
          <cell r="W1950" t="str">
            <v>No Students</v>
          </cell>
          <cell r="X1950" t="str">
            <v>No Students</v>
          </cell>
          <cell r="Y1950" t="str">
            <v>No Students</v>
          </cell>
          <cell r="Z1950" t="str">
            <v>No Students</v>
          </cell>
          <cell r="AA1950" t="str">
            <v>No Students</v>
          </cell>
          <cell r="AB1950" t="str">
            <v>No Students</v>
          </cell>
          <cell r="AC1950" t="str">
            <v>No Students</v>
          </cell>
          <cell r="AD1950" t="str">
            <v>No Students</v>
          </cell>
          <cell r="AE1950" t="str">
            <v>No Students</v>
          </cell>
          <cell r="AF1950" t="str">
            <v>No Students</v>
          </cell>
          <cell r="AG1950" t="str">
            <v>No % for 23-24</v>
          </cell>
        </row>
        <row r="1951">
          <cell r="C1951">
            <v>3413</v>
          </cell>
          <cell r="D1951" t="str">
            <v>Salk Middle School</v>
          </cell>
          <cell r="E1951">
            <v>0</v>
          </cell>
          <cell r="F1951">
            <v>0</v>
          </cell>
          <cell r="G1951">
            <v>0</v>
          </cell>
          <cell r="H1951">
            <v>0</v>
          </cell>
          <cell r="I1951">
            <v>0</v>
          </cell>
          <cell r="J1951">
            <v>0</v>
          </cell>
          <cell r="K1951">
            <v>0</v>
          </cell>
          <cell r="L1951">
            <v>206</v>
          </cell>
          <cell r="M1951">
            <v>209</v>
          </cell>
          <cell r="N1951">
            <v>335</v>
          </cell>
          <cell r="O1951">
            <v>0</v>
          </cell>
          <cell r="P1951">
            <v>0</v>
          </cell>
          <cell r="Q1951">
            <v>0</v>
          </cell>
          <cell r="R1951">
            <v>0</v>
          </cell>
          <cell r="S1951" t="str">
            <v>No Students</v>
          </cell>
          <cell r="T1951" t="str">
            <v>No Students</v>
          </cell>
          <cell r="U1951" t="str">
            <v>No Students</v>
          </cell>
          <cell r="V1951" t="str">
            <v>No Students</v>
          </cell>
          <cell r="W1951" t="str">
            <v>No Students</v>
          </cell>
          <cell r="X1951" t="str">
            <v>No Students</v>
          </cell>
          <cell r="Y1951" t="str">
            <v>No Students</v>
          </cell>
          <cell r="Z1951">
            <v>130</v>
          </cell>
          <cell r="AA1951">
            <v>137</v>
          </cell>
          <cell r="AB1951">
            <v>193</v>
          </cell>
          <cell r="AC1951" t="str">
            <v>No Students</v>
          </cell>
          <cell r="AD1951" t="str">
            <v>No Students</v>
          </cell>
          <cell r="AE1951" t="str">
            <v>No Students</v>
          </cell>
          <cell r="AF1951" t="str">
            <v>No Students</v>
          </cell>
          <cell r="AG1951">
            <v>0.61329999999999996</v>
          </cell>
        </row>
        <row r="1952">
          <cell r="C1952">
            <v>1698</v>
          </cell>
          <cell r="D1952" t="str">
            <v>SCCP Images</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69</v>
          </cell>
          <cell r="S1952" t="str">
            <v>No Students</v>
          </cell>
          <cell r="T1952" t="str">
            <v>No Students</v>
          </cell>
          <cell r="U1952" t="str">
            <v>No Students</v>
          </cell>
          <cell r="V1952" t="str">
            <v>No Students</v>
          </cell>
          <cell r="W1952" t="str">
            <v>No Students</v>
          </cell>
          <cell r="X1952" t="str">
            <v>No Students</v>
          </cell>
          <cell r="Y1952" t="str">
            <v>No Students</v>
          </cell>
          <cell r="Z1952" t="str">
            <v>No Students</v>
          </cell>
          <cell r="AA1952" t="str">
            <v>No Students</v>
          </cell>
          <cell r="AB1952" t="str">
            <v>No Students</v>
          </cell>
          <cell r="AC1952" t="str">
            <v>No Students</v>
          </cell>
          <cell r="AD1952" t="str">
            <v>No Students</v>
          </cell>
          <cell r="AE1952" t="str">
            <v>No Students</v>
          </cell>
          <cell r="AF1952">
            <v>48</v>
          </cell>
          <cell r="AG1952">
            <v>0.69569999999999999</v>
          </cell>
        </row>
        <row r="1953">
          <cell r="C1953">
            <v>3189</v>
          </cell>
          <cell r="D1953" t="str">
            <v>Shadle Park High School</v>
          </cell>
          <cell r="E1953">
            <v>0</v>
          </cell>
          <cell r="F1953">
            <v>0</v>
          </cell>
          <cell r="G1953">
            <v>0</v>
          </cell>
          <cell r="H1953">
            <v>0</v>
          </cell>
          <cell r="I1953">
            <v>0</v>
          </cell>
          <cell r="J1953">
            <v>0</v>
          </cell>
          <cell r="K1953">
            <v>0</v>
          </cell>
          <cell r="L1953">
            <v>0</v>
          </cell>
          <cell r="M1953">
            <v>0</v>
          </cell>
          <cell r="N1953">
            <v>0</v>
          </cell>
          <cell r="O1953">
            <v>435</v>
          </cell>
          <cell r="P1953">
            <v>381</v>
          </cell>
          <cell r="Q1953">
            <v>316</v>
          </cell>
          <cell r="R1953">
            <v>267</v>
          </cell>
          <cell r="S1953" t="str">
            <v>No Students</v>
          </cell>
          <cell r="T1953" t="str">
            <v>No Students</v>
          </cell>
          <cell r="U1953" t="str">
            <v>No Students</v>
          </cell>
          <cell r="V1953" t="str">
            <v>No Students</v>
          </cell>
          <cell r="W1953" t="str">
            <v>No Students</v>
          </cell>
          <cell r="X1953" t="str">
            <v>No Students</v>
          </cell>
          <cell r="Y1953" t="str">
            <v>No Students</v>
          </cell>
          <cell r="Z1953" t="str">
            <v>No Students</v>
          </cell>
          <cell r="AA1953" t="str">
            <v>No Students</v>
          </cell>
          <cell r="AB1953" t="str">
            <v>No Students</v>
          </cell>
          <cell r="AC1953">
            <v>258</v>
          </cell>
          <cell r="AD1953">
            <v>240</v>
          </cell>
          <cell r="AE1953">
            <v>173</v>
          </cell>
          <cell r="AF1953">
            <v>138</v>
          </cell>
          <cell r="AG1953">
            <v>0.57830000000000004</v>
          </cell>
        </row>
        <row r="1954">
          <cell r="C1954">
            <v>3257</v>
          </cell>
          <cell r="D1954" t="str">
            <v>Shaw Middle School</v>
          </cell>
          <cell r="E1954">
            <v>0</v>
          </cell>
          <cell r="F1954">
            <v>0</v>
          </cell>
          <cell r="G1954">
            <v>0</v>
          </cell>
          <cell r="H1954">
            <v>0</v>
          </cell>
          <cell r="I1954">
            <v>0</v>
          </cell>
          <cell r="J1954">
            <v>0</v>
          </cell>
          <cell r="K1954">
            <v>0</v>
          </cell>
          <cell r="L1954">
            <v>220</v>
          </cell>
          <cell r="M1954">
            <v>251</v>
          </cell>
          <cell r="N1954">
            <v>294</v>
          </cell>
          <cell r="O1954">
            <v>0</v>
          </cell>
          <cell r="P1954">
            <v>0</v>
          </cell>
          <cell r="Q1954">
            <v>0</v>
          </cell>
          <cell r="R1954">
            <v>0</v>
          </cell>
          <cell r="S1954" t="str">
            <v>No Students</v>
          </cell>
          <cell r="T1954" t="str">
            <v>No Students</v>
          </cell>
          <cell r="U1954" t="str">
            <v>No Students</v>
          </cell>
          <cell r="V1954" t="str">
            <v>No Students</v>
          </cell>
          <cell r="W1954" t="str">
            <v>No Students</v>
          </cell>
          <cell r="X1954" t="str">
            <v>No Students</v>
          </cell>
          <cell r="Y1954" t="str">
            <v>No Students</v>
          </cell>
          <cell r="Z1954">
            <v>185</v>
          </cell>
          <cell r="AA1954">
            <v>211</v>
          </cell>
          <cell r="AB1954">
            <v>263</v>
          </cell>
          <cell r="AC1954" t="str">
            <v>No Students</v>
          </cell>
          <cell r="AD1954" t="str">
            <v>No Students</v>
          </cell>
          <cell r="AE1954" t="str">
            <v>No Students</v>
          </cell>
          <cell r="AF1954" t="str">
            <v>No Students</v>
          </cell>
          <cell r="AG1954">
            <v>0.86140000000000005</v>
          </cell>
        </row>
        <row r="1955">
          <cell r="C1955">
            <v>2110</v>
          </cell>
          <cell r="D1955" t="str">
            <v>Sheridan Elementary</v>
          </cell>
          <cell r="E1955">
            <v>68</v>
          </cell>
          <cell r="F1955">
            <v>0</v>
          </cell>
          <cell r="G1955">
            <v>66</v>
          </cell>
          <cell r="H1955">
            <v>52</v>
          </cell>
          <cell r="I1955">
            <v>56</v>
          </cell>
          <cell r="J1955">
            <v>50</v>
          </cell>
          <cell r="K1955">
            <v>53</v>
          </cell>
          <cell r="L1955">
            <v>56</v>
          </cell>
          <cell r="M1955">
            <v>0</v>
          </cell>
          <cell r="N1955">
            <v>0</v>
          </cell>
          <cell r="O1955">
            <v>0</v>
          </cell>
          <cell r="P1955">
            <v>0</v>
          </cell>
          <cell r="Q1955">
            <v>0</v>
          </cell>
          <cell r="R1955">
            <v>0</v>
          </cell>
          <cell r="S1955">
            <v>33</v>
          </cell>
          <cell r="T1955" t="str">
            <v>No Students</v>
          </cell>
          <cell r="U1955">
            <v>55</v>
          </cell>
          <cell r="V1955">
            <v>42</v>
          </cell>
          <cell r="W1955">
            <v>48</v>
          </cell>
          <cell r="X1955">
            <v>42</v>
          </cell>
          <cell r="Y1955">
            <v>47</v>
          </cell>
          <cell r="Z1955">
            <v>47</v>
          </cell>
          <cell r="AA1955" t="str">
            <v>No Students</v>
          </cell>
          <cell r="AB1955" t="str">
            <v>No Students</v>
          </cell>
          <cell r="AC1955" t="str">
            <v>No Students</v>
          </cell>
          <cell r="AD1955" t="str">
            <v>No Students</v>
          </cell>
          <cell r="AE1955" t="str">
            <v>No Students</v>
          </cell>
          <cell r="AF1955" t="str">
            <v>No Students</v>
          </cell>
          <cell r="AG1955">
            <v>0.78300000000000003</v>
          </cell>
        </row>
        <row r="1956">
          <cell r="C1956">
            <v>4191</v>
          </cell>
          <cell r="D1956" t="str">
            <v xml:space="preserve">Spokane Area Professional-Technical Skills Center </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t="str">
            <v>No Students</v>
          </cell>
          <cell r="T1956" t="str">
            <v>No Students</v>
          </cell>
          <cell r="U1956" t="str">
            <v>No Students</v>
          </cell>
          <cell r="V1956" t="str">
            <v>No Students</v>
          </cell>
          <cell r="W1956" t="str">
            <v>No Students</v>
          </cell>
          <cell r="X1956" t="str">
            <v>No Students</v>
          </cell>
          <cell r="Y1956" t="str">
            <v>No Students</v>
          </cell>
          <cell r="Z1956" t="str">
            <v>No Students</v>
          </cell>
          <cell r="AA1956" t="str">
            <v>No Students</v>
          </cell>
          <cell r="AB1956" t="str">
            <v>No Students</v>
          </cell>
          <cell r="AC1956" t="str">
            <v>No Students</v>
          </cell>
          <cell r="AD1956" t="str">
            <v>No Students</v>
          </cell>
          <cell r="AE1956" t="str">
            <v>No Students</v>
          </cell>
          <cell r="AF1956" t="str">
            <v>No Students</v>
          </cell>
          <cell r="AG1956" t="str">
            <v>No % for 23-24</v>
          </cell>
        </row>
        <row r="1957">
          <cell r="C1957">
            <v>5361</v>
          </cell>
          <cell r="D1957" t="str">
            <v>Spokane Public Montessori</v>
          </cell>
          <cell r="E1957">
            <v>24</v>
          </cell>
          <cell r="F1957">
            <v>0</v>
          </cell>
          <cell r="G1957">
            <v>48</v>
          </cell>
          <cell r="H1957">
            <v>49</v>
          </cell>
          <cell r="I1957">
            <v>45</v>
          </cell>
          <cell r="J1957">
            <v>48</v>
          </cell>
          <cell r="K1957">
            <v>50</v>
          </cell>
          <cell r="L1957">
            <v>42</v>
          </cell>
          <cell r="M1957">
            <v>30</v>
          </cell>
          <cell r="N1957">
            <v>26</v>
          </cell>
          <cell r="O1957">
            <v>0</v>
          </cell>
          <cell r="P1957">
            <v>0</v>
          </cell>
          <cell r="Q1957">
            <v>0</v>
          </cell>
          <cell r="R1957">
            <v>0</v>
          </cell>
          <cell r="S1957" t="str">
            <v>N&lt;10</v>
          </cell>
          <cell r="T1957" t="str">
            <v>No Students</v>
          </cell>
          <cell r="U1957">
            <v>12</v>
          </cell>
          <cell r="V1957">
            <v>12</v>
          </cell>
          <cell r="W1957">
            <v>12</v>
          </cell>
          <cell r="X1957">
            <v>15</v>
          </cell>
          <cell r="Y1957">
            <v>20</v>
          </cell>
          <cell r="Z1957" t="str">
            <v>N&lt;10</v>
          </cell>
          <cell r="AA1957" t="str">
            <v>N&lt;10</v>
          </cell>
          <cell r="AB1957" t="str">
            <v>N&lt;10</v>
          </cell>
          <cell r="AC1957" t="str">
            <v>No Students</v>
          </cell>
          <cell r="AD1957" t="str">
            <v>No Students</v>
          </cell>
          <cell r="AE1957" t="str">
            <v>No Students</v>
          </cell>
          <cell r="AF1957" t="str">
            <v>No Students</v>
          </cell>
          <cell r="AG1957">
            <v>0.27900000000000003</v>
          </cell>
        </row>
        <row r="1958">
          <cell r="C1958">
            <v>5694</v>
          </cell>
          <cell r="D1958" t="str">
            <v>Spokane Virtual Academy</v>
          </cell>
          <cell r="E1958">
            <v>50</v>
          </cell>
          <cell r="F1958">
            <v>1</v>
          </cell>
          <cell r="G1958">
            <v>86</v>
          </cell>
          <cell r="H1958">
            <v>117</v>
          </cell>
          <cell r="I1958">
            <v>125</v>
          </cell>
          <cell r="J1958">
            <v>113</v>
          </cell>
          <cell r="K1958">
            <v>99</v>
          </cell>
          <cell r="L1958">
            <v>87</v>
          </cell>
          <cell r="M1958">
            <v>43</v>
          </cell>
          <cell r="N1958">
            <v>70</v>
          </cell>
          <cell r="O1958">
            <v>23</v>
          </cell>
          <cell r="P1958">
            <v>38</v>
          </cell>
          <cell r="Q1958">
            <v>39</v>
          </cell>
          <cell r="R1958">
            <v>20</v>
          </cell>
          <cell r="S1958" t="str">
            <v>N&lt;10</v>
          </cell>
          <cell r="T1958" t="str">
            <v>N&lt;10</v>
          </cell>
          <cell r="U1958">
            <v>24</v>
          </cell>
          <cell r="V1958">
            <v>35</v>
          </cell>
          <cell r="W1958">
            <v>40</v>
          </cell>
          <cell r="X1958">
            <v>43</v>
          </cell>
          <cell r="Y1958">
            <v>33</v>
          </cell>
          <cell r="Z1958">
            <v>42</v>
          </cell>
          <cell r="AA1958">
            <v>23</v>
          </cell>
          <cell r="AB1958">
            <v>40</v>
          </cell>
          <cell r="AC1958">
            <v>21</v>
          </cell>
          <cell r="AD1958">
            <v>18</v>
          </cell>
          <cell r="AE1958">
            <v>23</v>
          </cell>
          <cell r="AF1958">
            <v>11</v>
          </cell>
          <cell r="AG1958">
            <v>0.39079999999999998</v>
          </cell>
        </row>
        <row r="1959">
          <cell r="C1959">
            <v>2108</v>
          </cell>
          <cell r="D1959" t="str">
            <v>Stevens Elementary</v>
          </cell>
          <cell r="E1959">
            <v>78</v>
          </cell>
          <cell r="F1959">
            <v>0</v>
          </cell>
          <cell r="G1959">
            <v>54</v>
          </cell>
          <cell r="H1959">
            <v>49</v>
          </cell>
          <cell r="I1959">
            <v>57</v>
          </cell>
          <cell r="J1959">
            <v>51</v>
          </cell>
          <cell r="K1959">
            <v>57</v>
          </cell>
          <cell r="L1959">
            <v>0</v>
          </cell>
          <cell r="M1959">
            <v>0</v>
          </cell>
          <cell r="N1959">
            <v>0</v>
          </cell>
          <cell r="O1959">
            <v>0</v>
          </cell>
          <cell r="P1959">
            <v>0</v>
          </cell>
          <cell r="Q1959">
            <v>0</v>
          </cell>
          <cell r="R1959">
            <v>0</v>
          </cell>
          <cell r="S1959">
            <v>48</v>
          </cell>
          <cell r="T1959" t="str">
            <v>No Students</v>
          </cell>
          <cell r="U1959">
            <v>48</v>
          </cell>
          <cell r="V1959">
            <v>42</v>
          </cell>
          <cell r="W1959">
            <v>50</v>
          </cell>
          <cell r="X1959">
            <v>47</v>
          </cell>
          <cell r="Y1959">
            <v>50</v>
          </cell>
          <cell r="Z1959" t="str">
            <v>No Students</v>
          </cell>
          <cell r="AA1959" t="str">
            <v>No Students</v>
          </cell>
          <cell r="AB1959" t="str">
            <v>No Students</v>
          </cell>
          <cell r="AC1959" t="str">
            <v>No Students</v>
          </cell>
          <cell r="AD1959" t="str">
            <v>No Students</v>
          </cell>
          <cell r="AE1959" t="str">
            <v>No Students</v>
          </cell>
          <cell r="AF1959" t="str">
            <v>No Students</v>
          </cell>
          <cell r="AG1959">
            <v>0.82369999999999999</v>
          </cell>
        </row>
        <row r="1960">
          <cell r="C1960">
            <v>5301</v>
          </cell>
          <cell r="D1960" t="str">
            <v>The Community School</v>
          </cell>
          <cell r="E1960">
            <v>0</v>
          </cell>
          <cell r="F1960">
            <v>0</v>
          </cell>
          <cell r="G1960">
            <v>0</v>
          </cell>
          <cell r="H1960">
            <v>0</v>
          </cell>
          <cell r="I1960">
            <v>0</v>
          </cell>
          <cell r="J1960">
            <v>0</v>
          </cell>
          <cell r="K1960">
            <v>0</v>
          </cell>
          <cell r="L1960">
            <v>0</v>
          </cell>
          <cell r="M1960">
            <v>0</v>
          </cell>
          <cell r="N1960">
            <v>0</v>
          </cell>
          <cell r="O1960">
            <v>50</v>
          </cell>
          <cell r="P1960">
            <v>39</v>
          </cell>
          <cell r="Q1960">
            <v>41</v>
          </cell>
          <cell r="R1960">
            <v>33</v>
          </cell>
          <cell r="S1960" t="str">
            <v>No Students</v>
          </cell>
          <cell r="T1960" t="str">
            <v>No Students</v>
          </cell>
          <cell r="U1960" t="str">
            <v>No Students</v>
          </cell>
          <cell r="V1960" t="str">
            <v>No Students</v>
          </cell>
          <cell r="W1960" t="str">
            <v>No Students</v>
          </cell>
          <cell r="X1960" t="str">
            <v>No Students</v>
          </cell>
          <cell r="Y1960" t="str">
            <v>No Students</v>
          </cell>
          <cell r="Z1960" t="str">
            <v>No Students</v>
          </cell>
          <cell r="AA1960" t="str">
            <v>No Students</v>
          </cell>
          <cell r="AB1960" t="str">
            <v>No Students</v>
          </cell>
          <cell r="AC1960">
            <v>29</v>
          </cell>
          <cell r="AD1960">
            <v>22</v>
          </cell>
          <cell r="AE1960">
            <v>25</v>
          </cell>
          <cell r="AF1960">
            <v>13</v>
          </cell>
          <cell r="AG1960">
            <v>0.54600000000000004</v>
          </cell>
        </row>
        <row r="1961">
          <cell r="C1961">
            <v>1767</v>
          </cell>
          <cell r="D1961" t="str">
            <v>The Healing Lodge</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t="str">
            <v>No Students</v>
          </cell>
          <cell r="T1961" t="str">
            <v>No Students</v>
          </cell>
          <cell r="U1961" t="str">
            <v>No Students</v>
          </cell>
          <cell r="V1961" t="str">
            <v>No Students</v>
          </cell>
          <cell r="W1961" t="str">
            <v>No Students</v>
          </cell>
          <cell r="X1961" t="str">
            <v>No Students</v>
          </cell>
          <cell r="Y1961" t="str">
            <v>No Students</v>
          </cell>
          <cell r="Z1961" t="str">
            <v>No Students</v>
          </cell>
          <cell r="AA1961" t="str">
            <v>No Students</v>
          </cell>
          <cell r="AB1961" t="str">
            <v>No Students</v>
          </cell>
          <cell r="AC1961" t="str">
            <v>No Students</v>
          </cell>
          <cell r="AD1961" t="str">
            <v>No Students</v>
          </cell>
          <cell r="AE1961" t="str">
            <v>No Students</v>
          </cell>
          <cell r="AF1961" t="str">
            <v>No Students</v>
          </cell>
          <cell r="AG1961" t="str">
            <v>No % for 23-24</v>
          </cell>
        </row>
        <row r="1962">
          <cell r="C1962">
            <v>3063</v>
          </cell>
          <cell r="D1962" t="str">
            <v>Westview Elementary</v>
          </cell>
          <cell r="E1962">
            <v>42</v>
          </cell>
          <cell r="F1962">
            <v>0</v>
          </cell>
          <cell r="G1962">
            <v>66</v>
          </cell>
          <cell r="H1962">
            <v>53</v>
          </cell>
          <cell r="I1962">
            <v>60</v>
          </cell>
          <cell r="J1962">
            <v>54</v>
          </cell>
          <cell r="K1962">
            <v>66</v>
          </cell>
          <cell r="L1962">
            <v>0</v>
          </cell>
          <cell r="M1962">
            <v>0</v>
          </cell>
          <cell r="N1962">
            <v>0</v>
          </cell>
          <cell r="O1962">
            <v>0</v>
          </cell>
          <cell r="P1962">
            <v>0</v>
          </cell>
          <cell r="Q1962">
            <v>0</v>
          </cell>
          <cell r="R1962">
            <v>0</v>
          </cell>
          <cell r="S1962">
            <v>24</v>
          </cell>
          <cell r="T1962" t="str">
            <v>No Students</v>
          </cell>
          <cell r="U1962">
            <v>38</v>
          </cell>
          <cell r="V1962">
            <v>37</v>
          </cell>
          <cell r="W1962">
            <v>41</v>
          </cell>
          <cell r="X1962">
            <v>41</v>
          </cell>
          <cell r="Y1962">
            <v>51</v>
          </cell>
          <cell r="Z1962" t="str">
            <v>No Students</v>
          </cell>
          <cell r="AA1962" t="str">
            <v>No Students</v>
          </cell>
          <cell r="AB1962" t="str">
            <v>No Students</v>
          </cell>
          <cell r="AC1962" t="str">
            <v>No Students</v>
          </cell>
          <cell r="AD1962" t="str">
            <v>No Students</v>
          </cell>
          <cell r="AE1962" t="str">
            <v>No Students</v>
          </cell>
          <cell r="AF1962" t="str">
            <v>No Students</v>
          </cell>
          <cell r="AG1962">
            <v>0.6804</v>
          </cell>
        </row>
        <row r="1963">
          <cell r="C1963">
            <v>2191</v>
          </cell>
          <cell r="D1963" t="str">
            <v>Whitman Elementary</v>
          </cell>
          <cell r="E1963">
            <v>69</v>
          </cell>
          <cell r="F1963">
            <v>0</v>
          </cell>
          <cell r="G1963">
            <v>60</v>
          </cell>
          <cell r="H1963">
            <v>54</v>
          </cell>
          <cell r="I1963">
            <v>69</v>
          </cell>
          <cell r="J1963">
            <v>75</v>
          </cell>
          <cell r="K1963">
            <v>59</v>
          </cell>
          <cell r="L1963">
            <v>0</v>
          </cell>
          <cell r="M1963">
            <v>0</v>
          </cell>
          <cell r="N1963">
            <v>0</v>
          </cell>
          <cell r="O1963">
            <v>0</v>
          </cell>
          <cell r="P1963">
            <v>0</v>
          </cell>
          <cell r="Q1963">
            <v>0</v>
          </cell>
          <cell r="R1963">
            <v>0</v>
          </cell>
          <cell r="S1963">
            <v>42</v>
          </cell>
          <cell r="T1963" t="str">
            <v>No Students</v>
          </cell>
          <cell r="U1963">
            <v>46</v>
          </cell>
          <cell r="V1963">
            <v>46</v>
          </cell>
          <cell r="W1963">
            <v>62</v>
          </cell>
          <cell r="X1963">
            <v>67</v>
          </cell>
          <cell r="Y1963">
            <v>50</v>
          </cell>
          <cell r="Z1963" t="str">
            <v>No Students</v>
          </cell>
          <cell r="AA1963" t="str">
            <v>No Students</v>
          </cell>
          <cell r="AB1963" t="str">
            <v>No Students</v>
          </cell>
          <cell r="AC1963" t="str">
            <v>No Students</v>
          </cell>
          <cell r="AD1963" t="str">
            <v>No Students</v>
          </cell>
          <cell r="AE1963" t="str">
            <v>No Students</v>
          </cell>
          <cell r="AF1963" t="str">
            <v>No Students</v>
          </cell>
          <cell r="AG1963">
            <v>0.81089999999999995</v>
          </cell>
        </row>
        <row r="1964">
          <cell r="C1964">
            <v>2109</v>
          </cell>
          <cell r="D1964" t="str">
            <v>Willard Elementary</v>
          </cell>
          <cell r="E1964">
            <v>59</v>
          </cell>
          <cell r="F1964">
            <v>1</v>
          </cell>
          <cell r="G1964">
            <v>68</v>
          </cell>
          <cell r="H1964">
            <v>74</v>
          </cell>
          <cell r="I1964">
            <v>64</v>
          </cell>
          <cell r="J1964">
            <v>69</v>
          </cell>
          <cell r="K1964">
            <v>68</v>
          </cell>
          <cell r="L1964">
            <v>0</v>
          </cell>
          <cell r="M1964">
            <v>0</v>
          </cell>
          <cell r="N1964">
            <v>0</v>
          </cell>
          <cell r="O1964">
            <v>0</v>
          </cell>
          <cell r="P1964">
            <v>0</v>
          </cell>
          <cell r="Q1964">
            <v>0</v>
          </cell>
          <cell r="R1964">
            <v>0</v>
          </cell>
          <cell r="S1964">
            <v>21</v>
          </cell>
          <cell r="T1964" t="str">
            <v>N&lt;10</v>
          </cell>
          <cell r="U1964">
            <v>49</v>
          </cell>
          <cell r="V1964">
            <v>64</v>
          </cell>
          <cell r="W1964">
            <v>52</v>
          </cell>
          <cell r="X1964">
            <v>60</v>
          </cell>
          <cell r="Y1964">
            <v>55</v>
          </cell>
          <cell r="Z1964" t="str">
            <v>No Students</v>
          </cell>
          <cell r="AA1964" t="str">
            <v>No Students</v>
          </cell>
          <cell r="AB1964" t="str">
            <v>No Students</v>
          </cell>
          <cell r="AC1964" t="str">
            <v>No Students</v>
          </cell>
          <cell r="AD1964" t="str">
            <v>No Students</v>
          </cell>
          <cell r="AE1964" t="str">
            <v>No Students</v>
          </cell>
          <cell r="AF1964" t="str">
            <v>No Students</v>
          </cell>
          <cell r="AG1964">
            <v>0.74939999999999996</v>
          </cell>
        </row>
        <row r="1965">
          <cell r="C1965">
            <v>2296</v>
          </cell>
          <cell r="D1965" t="str">
            <v>Wilson Elementary</v>
          </cell>
          <cell r="E1965">
            <v>49</v>
          </cell>
          <cell r="F1965">
            <v>0</v>
          </cell>
          <cell r="G1965">
            <v>46</v>
          </cell>
          <cell r="H1965">
            <v>62</v>
          </cell>
          <cell r="I1965">
            <v>51</v>
          </cell>
          <cell r="J1965">
            <v>49</v>
          </cell>
          <cell r="K1965">
            <v>56</v>
          </cell>
          <cell r="L1965">
            <v>50</v>
          </cell>
          <cell r="M1965">
            <v>0</v>
          </cell>
          <cell r="N1965">
            <v>0</v>
          </cell>
          <cell r="O1965">
            <v>0</v>
          </cell>
          <cell r="P1965">
            <v>0</v>
          </cell>
          <cell r="Q1965">
            <v>0</v>
          </cell>
          <cell r="R1965">
            <v>0</v>
          </cell>
          <cell r="S1965" t="str">
            <v>N&lt;10</v>
          </cell>
          <cell r="T1965" t="str">
            <v>No Students</v>
          </cell>
          <cell r="U1965">
            <v>10</v>
          </cell>
          <cell r="V1965">
            <v>13</v>
          </cell>
          <cell r="W1965">
            <v>13</v>
          </cell>
          <cell r="X1965">
            <v>12</v>
          </cell>
          <cell r="Y1965">
            <v>17</v>
          </cell>
          <cell r="Z1965">
            <v>14</v>
          </cell>
          <cell r="AA1965" t="str">
            <v>No Students</v>
          </cell>
          <cell r="AB1965" t="str">
            <v>No Students</v>
          </cell>
          <cell r="AC1965" t="str">
            <v>No Students</v>
          </cell>
          <cell r="AD1965" t="str">
            <v>No Students</v>
          </cell>
          <cell r="AE1965" t="str">
            <v>No Students</v>
          </cell>
          <cell r="AF1965" t="str">
            <v>No Students</v>
          </cell>
          <cell r="AG1965">
            <v>0.22589999999999999</v>
          </cell>
        </row>
        <row r="1966">
          <cell r="C1966">
            <v>4192</v>
          </cell>
          <cell r="D1966" t="str">
            <v>Woodridge Elementary</v>
          </cell>
          <cell r="E1966">
            <v>62</v>
          </cell>
          <cell r="F1966">
            <v>0</v>
          </cell>
          <cell r="G1966">
            <v>68</v>
          </cell>
          <cell r="H1966">
            <v>53</v>
          </cell>
          <cell r="I1966">
            <v>48</v>
          </cell>
          <cell r="J1966">
            <v>63</v>
          </cell>
          <cell r="K1966">
            <v>60</v>
          </cell>
          <cell r="L1966">
            <v>0</v>
          </cell>
          <cell r="M1966">
            <v>0</v>
          </cell>
          <cell r="N1966">
            <v>0</v>
          </cell>
          <cell r="O1966">
            <v>0</v>
          </cell>
          <cell r="P1966">
            <v>0</v>
          </cell>
          <cell r="Q1966">
            <v>0</v>
          </cell>
          <cell r="R1966">
            <v>0</v>
          </cell>
          <cell r="S1966">
            <v>14</v>
          </cell>
          <cell r="T1966" t="str">
            <v>No Students</v>
          </cell>
          <cell r="U1966">
            <v>24</v>
          </cell>
          <cell r="V1966">
            <v>18</v>
          </cell>
          <cell r="W1966">
            <v>22</v>
          </cell>
          <cell r="X1966">
            <v>17</v>
          </cell>
          <cell r="Y1966">
            <v>20</v>
          </cell>
          <cell r="Z1966" t="str">
            <v>No Students</v>
          </cell>
          <cell r="AA1966" t="str">
            <v>No Students</v>
          </cell>
          <cell r="AB1966" t="str">
            <v>No Students</v>
          </cell>
          <cell r="AC1966" t="str">
            <v>No Students</v>
          </cell>
          <cell r="AD1966" t="str">
            <v>No Students</v>
          </cell>
          <cell r="AE1966" t="str">
            <v>No Students</v>
          </cell>
          <cell r="AF1966" t="str">
            <v>No Students</v>
          </cell>
          <cell r="AG1966">
            <v>0.32490000000000002</v>
          </cell>
        </row>
        <row r="1967">
          <cell r="C1967">
            <v>5695</v>
          </cell>
          <cell r="D1967" t="str">
            <v>Yasuhara Middle School</v>
          </cell>
          <cell r="E1967">
            <v>0</v>
          </cell>
          <cell r="F1967">
            <v>0</v>
          </cell>
          <cell r="G1967">
            <v>0</v>
          </cell>
          <cell r="H1967">
            <v>0</v>
          </cell>
          <cell r="I1967">
            <v>0</v>
          </cell>
          <cell r="J1967">
            <v>0</v>
          </cell>
          <cell r="K1967">
            <v>0</v>
          </cell>
          <cell r="L1967">
            <v>210</v>
          </cell>
          <cell r="M1967">
            <v>175</v>
          </cell>
          <cell r="N1967">
            <v>4</v>
          </cell>
          <cell r="O1967">
            <v>0</v>
          </cell>
          <cell r="P1967">
            <v>0</v>
          </cell>
          <cell r="Q1967">
            <v>0</v>
          </cell>
          <cell r="R1967">
            <v>0</v>
          </cell>
          <cell r="S1967" t="str">
            <v>No Students</v>
          </cell>
          <cell r="T1967" t="str">
            <v>No Students</v>
          </cell>
          <cell r="U1967" t="str">
            <v>No Students</v>
          </cell>
          <cell r="V1967" t="str">
            <v>No Students</v>
          </cell>
          <cell r="W1967" t="str">
            <v>No Students</v>
          </cell>
          <cell r="X1967" t="str">
            <v>No Students</v>
          </cell>
          <cell r="Y1967" t="str">
            <v>No Students</v>
          </cell>
          <cell r="Z1967">
            <v>185</v>
          </cell>
          <cell r="AA1967">
            <v>150</v>
          </cell>
          <cell r="AB1967" t="str">
            <v>N&lt;10</v>
          </cell>
          <cell r="AC1967" t="str">
            <v>No Students</v>
          </cell>
          <cell r="AD1967" t="str">
            <v>No Students</v>
          </cell>
          <cell r="AE1967" t="str">
            <v>No Students</v>
          </cell>
          <cell r="AF1967" t="str">
            <v>No Students</v>
          </cell>
          <cell r="AG1967">
            <v>0.86629999999999996</v>
          </cell>
        </row>
        <row r="1968">
          <cell r="C1968">
            <v>5381</v>
          </cell>
          <cell r="D1968" t="str">
            <v>Spokane International Academy</v>
          </cell>
          <cell r="E1968">
            <v>93</v>
          </cell>
          <cell r="F1968">
            <v>0</v>
          </cell>
          <cell r="G1968">
            <v>92</v>
          </cell>
          <cell r="H1968">
            <v>96</v>
          </cell>
          <cell r="I1968">
            <v>92</v>
          </cell>
          <cell r="J1968">
            <v>71</v>
          </cell>
          <cell r="K1968">
            <v>71</v>
          </cell>
          <cell r="L1968">
            <v>69</v>
          </cell>
          <cell r="M1968">
            <v>56</v>
          </cell>
          <cell r="N1968">
            <v>58</v>
          </cell>
          <cell r="O1968">
            <v>29</v>
          </cell>
          <cell r="P1968">
            <v>13</v>
          </cell>
          <cell r="Q1968">
            <v>0</v>
          </cell>
          <cell r="R1968">
            <v>0</v>
          </cell>
          <cell r="S1968">
            <v>37</v>
          </cell>
          <cell r="T1968" t="str">
            <v>No Students</v>
          </cell>
          <cell r="U1968">
            <v>42</v>
          </cell>
          <cell r="V1968">
            <v>44</v>
          </cell>
          <cell r="W1968">
            <v>52</v>
          </cell>
          <cell r="X1968">
            <v>34</v>
          </cell>
          <cell r="Y1968">
            <v>33</v>
          </cell>
          <cell r="Z1968">
            <v>35</v>
          </cell>
          <cell r="AA1968">
            <v>30</v>
          </cell>
          <cell r="AB1968">
            <v>23</v>
          </cell>
          <cell r="AC1968">
            <v>18</v>
          </cell>
          <cell r="AD1968" t="str">
            <v>N&lt;10</v>
          </cell>
          <cell r="AE1968" t="str">
            <v>No Students</v>
          </cell>
          <cell r="AF1968" t="str">
            <v>No Students</v>
          </cell>
          <cell r="AG1968">
            <v>0.47839999999999999</v>
          </cell>
        </row>
        <row r="1969">
          <cell r="C1969">
            <v>3050</v>
          </cell>
          <cell r="D1969" t="str">
            <v>Sprague Elementary</v>
          </cell>
          <cell r="E1969">
            <v>5</v>
          </cell>
          <cell r="F1969">
            <v>0</v>
          </cell>
          <cell r="G1969">
            <v>9</v>
          </cell>
          <cell r="H1969">
            <v>9</v>
          </cell>
          <cell r="I1969">
            <v>6</v>
          </cell>
          <cell r="J1969">
            <v>5</v>
          </cell>
          <cell r="K1969">
            <v>0</v>
          </cell>
          <cell r="L1969">
            <v>0</v>
          </cell>
          <cell r="M1969">
            <v>0</v>
          </cell>
          <cell r="N1969">
            <v>0</v>
          </cell>
          <cell r="O1969">
            <v>0</v>
          </cell>
          <cell r="P1969">
            <v>0</v>
          </cell>
          <cell r="Q1969">
            <v>0</v>
          </cell>
          <cell r="R1969">
            <v>0</v>
          </cell>
          <cell r="S1969" t="str">
            <v>N&lt;10</v>
          </cell>
          <cell r="T1969" t="str">
            <v>No Students</v>
          </cell>
          <cell r="U1969" t="str">
            <v>N&lt;10</v>
          </cell>
          <cell r="V1969" t="str">
            <v>N&lt;10</v>
          </cell>
          <cell r="W1969" t="str">
            <v>N&lt;10</v>
          </cell>
          <cell r="X1969" t="str">
            <v>N&lt;10</v>
          </cell>
          <cell r="Y1969" t="str">
            <v>No Students</v>
          </cell>
          <cell r="Z1969" t="str">
            <v>No Students</v>
          </cell>
          <cell r="AA1969" t="str">
            <v>No Students</v>
          </cell>
          <cell r="AB1969" t="str">
            <v>No Students</v>
          </cell>
          <cell r="AC1969" t="str">
            <v>No Students</v>
          </cell>
          <cell r="AD1969" t="str">
            <v>No Students</v>
          </cell>
          <cell r="AE1969" t="str">
            <v>No Students</v>
          </cell>
          <cell r="AF1969" t="str">
            <v>No Students</v>
          </cell>
          <cell r="AG1969">
            <v>0.76470000000000005</v>
          </cell>
        </row>
        <row r="1970">
          <cell r="C1970">
            <v>2186</v>
          </cell>
          <cell r="D1970" t="str">
            <v>Sprague High School</v>
          </cell>
          <cell r="E1970">
            <v>0</v>
          </cell>
          <cell r="F1970">
            <v>0</v>
          </cell>
          <cell r="G1970">
            <v>0</v>
          </cell>
          <cell r="H1970">
            <v>0</v>
          </cell>
          <cell r="I1970">
            <v>0</v>
          </cell>
          <cell r="J1970">
            <v>0</v>
          </cell>
          <cell r="K1970">
            <v>0</v>
          </cell>
          <cell r="L1970">
            <v>0</v>
          </cell>
          <cell r="M1970">
            <v>0</v>
          </cell>
          <cell r="N1970">
            <v>0</v>
          </cell>
          <cell r="O1970">
            <v>9</v>
          </cell>
          <cell r="P1970">
            <v>10</v>
          </cell>
          <cell r="Q1970">
            <v>11</v>
          </cell>
          <cell r="R1970">
            <v>3</v>
          </cell>
          <cell r="S1970" t="str">
            <v>No Students</v>
          </cell>
          <cell r="T1970" t="str">
            <v>No Students</v>
          </cell>
          <cell r="U1970" t="str">
            <v>No Students</v>
          </cell>
          <cell r="V1970" t="str">
            <v>No Students</v>
          </cell>
          <cell r="W1970" t="str">
            <v>No Students</v>
          </cell>
          <cell r="X1970" t="str">
            <v>No Students</v>
          </cell>
          <cell r="Y1970" t="str">
            <v>No Students</v>
          </cell>
          <cell r="Z1970" t="str">
            <v>No Students</v>
          </cell>
          <cell r="AA1970" t="str">
            <v>No Students</v>
          </cell>
          <cell r="AB1970" t="str">
            <v>No Students</v>
          </cell>
          <cell r="AC1970" t="str">
            <v>N&lt;10</v>
          </cell>
          <cell r="AD1970" t="str">
            <v>N&lt;10</v>
          </cell>
          <cell r="AE1970" t="str">
            <v>N&lt;10</v>
          </cell>
          <cell r="AF1970" t="str">
            <v>N&lt;10</v>
          </cell>
          <cell r="AG1970">
            <v>0.57579999999999998</v>
          </cell>
        </row>
        <row r="1971">
          <cell r="C1971">
            <v>3069</v>
          </cell>
          <cell r="D1971" t="str">
            <v>St John Elementary</v>
          </cell>
          <cell r="E1971">
            <v>17</v>
          </cell>
          <cell r="F1971">
            <v>0</v>
          </cell>
          <cell r="G1971">
            <v>16</v>
          </cell>
          <cell r="H1971">
            <v>8</v>
          </cell>
          <cell r="I1971">
            <v>7</v>
          </cell>
          <cell r="J1971">
            <v>10</v>
          </cell>
          <cell r="K1971">
            <v>12</v>
          </cell>
          <cell r="L1971">
            <v>0</v>
          </cell>
          <cell r="M1971">
            <v>0</v>
          </cell>
          <cell r="N1971">
            <v>0</v>
          </cell>
          <cell r="O1971">
            <v>0</v>
          </cell>
          <cell r="P1971">
            <v>0</v>
          </cell>
          <cell r="Q1971">
            <v>0</v>
          </cell>
          <cell r="R1971">
            <v>0</v>
          </cell>
          <cell r="S1971" t="str">
            <v>N&lt;10</v>
          </cell>
          <cell r="T1971" t="str">
            <v>No Students</v>
          </cell>
          <cell r="U1971" t="str">
            <v>N&lt;10</v>
          </cell>
          <cell r="V1971" t="str">
            <v>N&lt;10</v>
          </cell>
          <cell r="W1971" t="str">
            <v>N&lt;10</v>
          </cell>
          <cell r="X1971" t="str">
            <v>N&lt;10</v>
          </cell>
          <cell r="Y1971" t="str">
            <v>N&lt;10</v>
          </cell>
          <cell r="Z1971" t="str">
            <v>No Students</v>
          </cell>
          <cell r="AA1971" t="str">
            <v>No Students</v>
          </cell>
          <cell r="AB1971" t="str">
            <v>No Students</v>
          </cell>
          <cell r="AC1971" t="str">
            <v>No Students</v>
          </cell>
          <cell r="AD1971" t="str">
            <v>No Students</v>
          </cell>
          <cell r="AE1971" t="str">
            <v>No Students</v>
          </cell>
          <cell r="AF1971" t="str">
            <v>No Students</v>
          </cell>
          <cell r="AG1971">
            <v>0.45710000000000001</v>
          </cell>
        </row>
        <row r="1972">
          <cell r="C1972">
            <v>3068</v>
          </cell>
          <cell r="D1972" t="str">
            <v>St John/Endicott High</v>
          </cell>
          <cell r="E1972">
            <v>0</v>
          </cell>
          <cell r="F1972">
            <v>0</v>
          </cell>
          <cell r="G1972">
            <v>0</v>
          </cell>
          <cell r="H1972">
            <v>0</v>
          </cell>
          <cell r="I1972">
            <v>0</v>
          </cell>
          <cell r="J1972">
            <v>0</v>
          </cell>
          <cell r="K1972">
            <v>0</v>
          </cell>
          <cell r="L1972">
            <v>0</v>
          </cell>
          <cell r="M1972">
            <v>0</v>
          </cell>
          <cell r="N1972">
            <v>0</v>
          </cell>
          <cell r="O1972">
            <v>16</v>
          </cell>
          <cell r="P1972">
            <v>17</v>
          </cell>
          <cell r="Q1972">
            <v>12</v>
          </cell>
          <cell r="R1972">
            <v>18</v>
          </cell>
          <cell r="S1972" t="str">
            <v>No Students</v>
          </cell>
          <cell r="T1972" t="str">
            <v>No Students</v>
          </cell>
          <cell r="U1972" t="str">
            <v>No Students</v>
          </cell>
          <cell r="V1972" t="str">
            <v>No Students</v>
          </cell>
          <cell r="W1972" t="str">
            <v>No Students</v>
          </cell>
          <cell r="X1972" t="str">
            <v>No Students</v>
          </cell>
          <cell r="Y1972" t="str">
            <v>No Students</v>
          </cell>
          <cell r="Z1972" t="str">
            <v>No Students</v>
          </cell>
          <cell r="AA1972" t="str">
            <v>No Students</v>
          </cell>
          <cell r="AB1972" t="str">
            <v>No Students</v>
          </cell>
          <cell r="AC1972" t="str">
            <v>N&lt;10</v>
          </cell>
          <cell r="AD1972">
            <v>11</v>
          </cell>
          <cell r="AE1972" t="str">
            <v>N&lt;10</v>
          </cell>
          <cell r="AF1972" t="str">
            <v>N&lt;10</v>
          </cell>
          <cell r="AG1972">
            <v>0.47620000000000001</v>
          </cell>
        </row>
        <row r="1973">
          <cell r="C1973">
            <v>4513</v>
          </cell>
          <cell r="D1973" t="str">
            <v>Cedarhome Elementary School</v>
          </cell>
          <cell r="E1973">
            <v>94</v>
          </cell>
          <cell r="F1973">
            <v>0</v>
          </cell>
          <cell r="G1973">
            <v>105</v>
          </cell>
          <cell r="H1973">
            <v>96</v>
          </cell>
          <cell r="I1973">
            <v>102</v>
          </cell>
          <cell r="J1973">
            <v>103</v>
          </cell>
          <cell r="K1973">
            <v>97</v>
          </cell>
          <cell r="L1973">
            <v>0</v>
          </cell>
          <cell r="M1973">
            <v>0</v>
          </cell>
          <cell r="N1973">
            <v>0</v>
          </cell>
          <cell r="O1973">
            <v>0</v>
          </cell>
          <cell r="P1973">
            <v>0</v>
          </cell>
          <cell r="Q1973">
            <v>0</v>
          </cell>
          <cell r="R1973">
            <v>0</v>
          </cell>
          <cell r="S1973">
            <v>24</v>
          </cell>
          <cell r="T1973" t="str">
            <v>No Students</v>
          </cell>
          <cell r="U1973">
            <v>20</v>
          </cell>
          <cell r="V1973">
            <v>23</v>
          </cell>
          <cell r="W1973">
            <v>32</v>
          </cell>
          <cell r="X1973">
            <v>29</v>
          </cell>
          <cell r="Y1973">
            <v>30</v>
          </cell>
          <cell r="Z1973" t="str">
            <v>No Students</v>
          </cell>
          <cell r="AA1973" t="str">
            <v>No Students</v>
          </cell>
          <cell r="AB1973" t="str">
            <v>No Students</v>
          </cell>
          <cell r="AC1973" t="str">
            <v>No Students</v>
          </cell>
          <cell r="AD1973" t="str">
            <v>No Students</v>
          </cell>
          <cell r="AE1973" t="str">
            <v>No Students</v>
          </cell>
          <cell r="AF1973" t="str">
            <v>No Students</v>
          </cell>
          <cell r="AG1973">
            <v>0.26469999999999999</v>
          </cell>
        </row>
        <row r="1974">
          <cell r="C1974">
            <v>4553</v>
          </cell>
          <cell r="D1974" t="str">
            <v>Elger Bay Elementary</v>
          </cell>
          <cell r="E1974">
            <v>45</v>
          </cell>
          <cell r="F1974">
            <v>0</v>
          </cell>
          <cell r="G1974">
            <v>57</v>
          </cell>
          <cell r="H1974">
            <v>62</v>
          </cell>
          <cell r="I1974">
            <v>55</v>
          </cell>
          <cell r="J1974">
            <v>73</v>
          </cell>
          <cell r="K1974">
            <v>61</v>
          </cell>
          <cell r="L1974">
            <v>0</v>
          </cell>
          <cell r="M1974">
            <v>0</v>
          </cell>
          <cell r="N1974">
            <v>0</v>
          </cell>
          <cell r="O1974">
            <v>0</v>
          </cell>
          <cell r="P1974">
            <v>0</v>
          </cell>
          <cell r="Q1974">
            <v>0</v>
          </cell>
          <cell r="R1974">
            <v>0</v>
          </cell>
          <cell r="S1974">
            <v>12</v>
          </cell>
          <cell r="T1974" t="str">
            <v>No Students</v>
          </cell>
          <cell r="U1974">
            <v>19</v>
          </cell>
          <cell r="V1974">
            <v>24</v>
          </cell>
          <cell r="W1974">
            <v>15</v>
          </cell>
          <cell r="X1974">
            <v>24</v>
          </cell>
          <cell r="Y1974">
            <v>28</v>
          </cell>
          <cell r="Z1974" t="str">
            <v>No Students</v>
          </cell>
          <cell r="AA1974" t="str">
            <v>No Students</v>
          </cell>
          <cell r="AB1974" t="str">
            <v>No Students</v>
          </cell>
          <cell r="AC1974" t="str">
            <v>No Students</v>
          </cell>
          <cell r="AD1974" t="str">
            <v>No Students</v>
          </cell>
          <cell r="AE1974" t="str">
            <v>No Students</v>
          </cell>
          <cell r="AF1974" t="str">
            <v>No Students</v>
          </cell>
          <cell r="AG1974">
            <v>0.34560000000000002</v>
          </cell>
        </row>
        <row r="1975">
          <cell r="C1975">
            <v>5108</v>
          </cell>
          <cell r="D1975" t="str">
            <v>Lincoln Academy</v>
          </cell>
          <cell r="E1975">
            <v>0</v>
          </cell>
          <cell r="F1975">
            <v>0</v>
          </cell>
          <cell r="G1975">
            <v>0</v>
          </cell>
          <cell r="H1975">
            <v>0</v>
          </cell>
          <cell r="I1975">
            <v>0</v>
          </cell>
          <cell r="J1975">
            <v>0</v>
          </cell>
          <cell r="K1975">
            <v>0</v>
          </cell>
          <cell r="L1975">
            <v>0</v>
          </cell>
          <cell r="M1975">
            <v>4</v>
          </cell>
          <cell r="N1975">
            <v>10</v>
          </cell>
          <cell r="O1975">
            <v>0</v>
          </cell>
          <cell r="P1975">
            <v>0</v>
          </cell>
          <cell r="Q1975">
            <v>0</v>
          </cell>
          <cell r="R1975">
            <v>0</v>
          </cell>
          <cell r="S1975" t="str">
            <v>No Students</v>
          </cell>
          <cell r="T1975" t="str">
            <v>No Students</v>
          </cell>
          <cell r="U1975" t="str">
            <v>No Students</v>
          </cell>
          <cell r="V1975" t="str">
            <v>No Students</v>
          </cell>
          <cell r="W1975" t="str">
            <v>No Students</v>
          </cell>
          <cell r="X1975" t="str">
            <v>No Students</v>
          </cell>
          <cell r="Y1975" t="str">
            <v>No Students</v>
          </cell>
          <cell r="Z1975" t="str">
            <v>No Students</v>
          </cell>
          <cell r="AA1975" t="str">
            <v>N&lt;10</v>
          </cell>
          <cell r="AB1975" t="str">
            <v>N&lt;10</v>
          </cell>
          <cell r="AC1975" t="str">
            <v>No Students</v>
          </cell>
          <cell r="AD1975" t="str">
            <v>No Students</v>
          </cell>
          <cell r="AE1975" t="str">
            <v>No Students</v>
          </cell>
          <cell r="AF1975" t="str">
            <v>No Students</v>
          </cell>
          <cell r="AG1975">
            <v>0.57140000000000002</v>
          </cell>
        </row>
        <row r="1976">
          <cell r="C1976">
            <v>1707</v>
          </cell>
          <cell r="D1976" t="str">
            <v>Lincoln Hill High School</v>
          </cell>
          <cell r="E1976">
            <v>0</v>
          </cell>
          <cell r="F1976">
            <v>0</v>
          </cell>
          <cell r="G1976">
            <v>0</v>
          </cell>
          <cell r="H1976">
            <v>0</v>
          </cell>
          <cell r="I1976">
            <v>0</v>
          </cell>
          <cell r="J1976">
            <v>0</v>
          </cell>
          <cell r="K1976">
            <v>0</v>
          </cell>
          <cell r="L1976">
            <v>0</v>
          </cell>
          <cell r="M1976">
            <v>0</v>
          </cell>
          <cell r="N1976">
            <v>0</v>
          </cell>
          <cell r="O1976">
            <v>15</v>
          </cell>
          <cell r="P1976">
            <v>31</v>
          </cell>
          <cell r="Q1976">
            <v>36</v>
          </cell>
          <cell r="R1976">
            <v>46</v>
          </cell>
          <cell r="S1976" t="str">
            <v>No Students</v>
          </cell>
          <cell r="T1976" t="str">
            <v>No Students</v>
          </cell>
          <cell r="U1976" t="str">
            <v>No Students</v>
          </cell>
          <cell r="V1976" t="str">
            <v>No Students</v>
          </cell>
          <cell r="W1976" t="str">
            <v>No Students</v>
          </cell>
          <cell r="X1976" t="str">
            <v>No Students</v>
          </cell>
          <cell r="Y1976" t="str">
            <v>No Students</v>
          </cell>
          <cell r="Z1976" t="str">
            <v>No Students</v>
          </cell>
          <cell r="AA1976" t="str">
            <v>No Students</v>
          </cell>
          <cell r="AB1976" t="str">
            <v>No Students</v>
          </cell>
          <cell r="AC1976" t="str">
            <v>N&lt;10</v>
          </cell>
          <cell r="AD1976">
            <v>14</v>
          </cell>
          <cell r="AE1976">
            <v>16</v>
          </cell>
          <cell r="AF1976">
            <v>16</v>
          </cell>
          <cell r="AG1976">
            <v>0.42970000000000003</v>
          </cell>
        </row>
        <row r="1977">
          <cell r="C1977">
            <v>4512</v>
          </cell>
          <cell r="D1977" t="str">
            <v>Port Susan Middle School</v>
          </cell>
          <cell r="E1977">
            <v>0</v>
          </cell>
          <cell r="F1977">
            <v>0</v>
          </cell>
          <cell r="G1977">
            <v>0</v>
          </cell>
          <cell r="H1977">
            <v>0</v>
          </cell>
          <cell r="I1977">
            <v>0</v>
          </cell>
          <cell r="J1977">
            <v>0</v>
          </cell>
          <cell r="K1977">
            <v>0</v>
          </cell>
          <cell r="L1977">
            <v>182</v>
          </cell>
          <cell r="M1977">
            <v>162</v>
          </cell>
          <cell r="N1977">
            <v>170</v>
          </cell>
          <cell r="O1977">
            <v>0</v>
          </cell>
          <cell r="P1977">
            <v>0</v>
          </cell>
          <cell r="Q1977">
            <v>0</v>
          </cell>
          <cell r="R1977">
            <v>0</v>
          </cell>
          <cell r="S1977" t="str">
            <v>No Students</v>
          </cell>
          <cell r="T1977" t="str">
            <v>No Students</v>
          </cell>
          <cell r="U1977" t="str">
            <v>No Students</v>
          </cell>
          <cell r="V1977" t="str">
            <v>No Students</v>
          </cell>
          <cell r="W1977" t="str">
            <v>No Students</v>
          </cell>
          <cell r="X1977" t="str">
            <v>No Students</v>
          </cell>
          <cell r="Y1977" t="str">
            <v>No Students</v>
          </cell>
          <cell r="Z1977">
            <v>62</v>
          </cell>
          <cell r="AA1977">
            <v>56</v>
          </cell>
          <cell r="AB1977">
            <v>52</v>
          </cell>
          <cell r="AC1977" t="str">
            <v>No Students</v>
          </cell>
          <cell r="AD1977" t="str">
            <v>No Students</v>
          </cell>
          <cell r="AE1977" t="str">
            <v>No Students</v>
          </cell>
          <cell r="AF1977" t="str">
            <v>No Students</v>
          </cell>
          <cell r="AG1977">
            <v>0.33069999999999999</v>
          </cell>
        </row>
        <row r="1978">
          <cell r="C1978">
            <v>5004</v>
          </cell>
          <cell r="D1978" t="str">
            <v>Saratoga School</v>
          </cell>
          <cell r="E1978">
            <v>19</v>
          </cell>
          <cell r="F1978">
            <v>0</v>
          </cell>
          <cell r="G1978">
            <v>23</v>
          </cell>
          <cell r="H1978">
            <v>27</v>
          </cell>
          <cell r="I1978">
            <v>29</v>
          </cell>
          <cell r="J1978">
            <v>21</v>
          </cell>
          <cell r="K1978">
            <v>18</v>
          </cell>
          <cell r="L1978">
            <v>25</v>
          </cell>
          <cell r="M1978">
            <v>20</v>
          </cell>
          <cell r="N1978">
            <v>19</v>
          </cell>
          <cell r="O1978">
            <v>5</v>
          </cell>
          <cell r="P1978">
            <v>3</v>
          </cell>
          <cell r="Q1978">
            <v>1</v>
          </cell>
          <cell r="R1978">
            <v>0</v>
          </cell>
          <cell r="S1978" t="str">
            <v>N&lt;10</v>
          </cell>
          <cell r="T1978" t="str">
            <v>No Students</v>
          </cell>
          <cell r="U1978" t="str">
            <v>N&lt;10</v>
          </cell>
          <cell r="V1978" t="str">
            <v>N&lt;10</v>
          </cell>
          <cell r="W1978" t="str">
            <v>N&lt;10</v>
          </cell>
          <cell r="X1978" t="str">
            <v>N&lt;10</v>
          </cell>
          <cell r="Y1978" t="str">
            <v>N&lt;10</v>
          </cell>
          <cell r="Z1978" t="str">
            <v>N&lt;10</v>
          </cell>
          <cell r="AA1978" t="str">
            <v>N&lt;10</v>
          </cell>
          <cell r="AB1978" t="str">
            <v>N&lt;10</v>
          </cell>
          <cell r="AC1978" t="str">
            <v>N&lt;10</v>
          </cell>
          <cell r="AD1978" t="str">
            <v>No Students</v>
          </cell>
          <cell r="AE1978" t="str">
            <v>No Students</v>
          </cell>
          <cell r="AF1978" t="str">
            <v>No Students</v>
          </cell>
          <cell r="AG1978">
            <v>0.23330000000000001</v>
          </cell>
        </row>
        <row r="1979">
          <cell r="C1979">
            <v>3125</v>
          </cell>
          <cell r="D1979" t="str">
            <v>Stanwood Elementary School</v>
          </cell>
          <cell r="E1979">
            <v>85</v>
          </cell>
          <cell r="F1979">
            <v>0</v>
          </cell>
          <cell r="G1979">
            <v>89</v>
          </cell>
          <cell r="H1979">
            <v>79</v>
          </cell>
          <cell r="I1979">
            <v>69</v>
          </cell>
          <cell r="J1979">
            <v>74</v>
          </cell>
          <cell r="K1979">
            <v>58</v>
          </cell>
          <cell r="L1979">
            <v>0</v>
          </cell>
          <cell r="M1979">
            <v>0</v>
          </cell>
          <cell r="N1979">
            <v>0</v>
          </cell>
          <cell r="O1979">
            <v>0</v>
          </cell>
          <cell r="P1979">
            <v>0</v>
          </cell>
          <cell r="Q1979">
            <v>0</v>
          </cell>
          <cell r="R1979">
            <v>0</v>
          </cell>
          <cell r="S1979">
            <v>30</v>
          </cell>
          <cell r="T1979" t="str">
            <v>No Students</v>
          </cell>
          <cell r="U1979">
            <v>27</v>
          </cell>
          <cell r="V1979">
            <v>24</v>
          </cell>
          <cell r="W1979">
            <v>26</v>
          </cell>
          <cell r="X1979">
            <v>24</v>
          </cell>
          <cell r="Y1979">
            <v>21</v>
          </cell>
          <cell r="Z1979" t="str">
            <v>No Students</v>
          </cell>
          <cell r="AA1979" t="str">
            <v>No Students</v>
          </cell>
          <cell r="AB1979" t="str">
            <v>No Students</v>
          </cell>
          <cell r="AC1979" t="str">
            <v>No Students</v>
          </cell>
          <cell r="AD1979" t="str">
            <v>No Students</v>
          </cell>
          <cell r="AE1979" t="str">
            <v>No Students</v>
          </cell>
          <cell r="AF1979" t="str">
            <v>No Students</v>
          </cell>
          <cell r="AG1979">
            <v>0.33479999999999999</v>
          </cell>
        </row>
        <row r="1980">
          <cell r="C1980">
            <v>2581</v>
          </cell>
          <cell r="D1980" t="str">
            <v>Stanwood High School</v>
          </cell>
          <cell r="E1980">
            <v>0</v>
          </cell>
          <cell r="F1980">
            <v>0</v>
          </cell>
          <cell r="G1980">
            <v>0</v>
          </cell>
          <cell r="H1980">
            <v>0</v>
          </cell>
          <cell r="I1980">
            <v>0</v>
          </cell>
          <cell r="J1980">
            <v>0</v>
          </cell>
          <cell r="K1980">
            <v>0</v>
          </cell>
          <cell r="L1980">
            <v>0</v>
          </cell>
          <cell r="M1980">
            <v>0</v>
          </cell>
          <cell r="N1980">
            <v>0</v>
          </cell>
          <cell r="O1980">
            <v>371</v>
          </cell>
          <cell r="P1980">
            <v>335</v>
          </cell>
          <cell r="Q1980">
            <v>313</v>
          </cell>
          <cell r="R1980">
            <v>314</v>
          </cell>
          <cell r="S1980" t="str">
            <v>No Students</v>
          </cell>
          <cell r="T1980" t="str">
            <v>No Students</v>
          </cell>
          <cell r="U1980" t="str">
            <v>No Students</v>
          </cell>
          <cell r="V1980" t="str">
            <v>No Students</v>
          </cell>
          <cell r="W1980" t="str">
            <v>No Students</v>
          </cell>
          <cell r="X1980" t="str">
            <v>No Students</v>
          </cell>
          <cell r="Y1980" t="str">
            <v>No Students</v>
          </cell>
          <cell r="Z1980" t="str">
            <v>No Students</v>
          </cell>
          <cell r="AA1980" t="str">
            <v>No Students</v>
          </cell>
          <cell r="AB1980" t="str">
            <v>No Students</v>
          </cell>
          <cell r="AC1980">
            <v>116</v>
          </cell>
          <cell r="AD1980">
            <v>99</v>
          </cell>
          <cell r="AE1980">
            <v>82</v>
          </cell>
          <cell r="AF1980">
            <v>66</v>
          </cell>
          <cell r="AG1980">
            <v>0.27229999999999999</v>
          </cell>
        </row>
        <row r="1981">
          <cell r="C1981">
            <v>2400</v>
          </cell>
          <cell r="D1981" t="str">
            <v>Stanwood Middle School</v>
          </cell>
          <cell r="E1981">
            <v>0</v>
          </cell>
          <cell r="F1981">
            <v>0</v>
          </cell>
          <cell r="G1981">
            <v>0</v>
          </cell>
          <cell r="H1981">
            <v>0</v>
          </cell>
          <cell r="I1981">
            <v>0</v>
          </cell>
          <cell r="J1981">
            <v>0</v>
          </cell>
          <cell r="K1981">
            <v>0</v>
          </cell>
          <cell r="L1981">
            <v>165</v>
          </cell>
          <cell r="M1981">
            <v>156</v>
          </cell>
          <cell r="N1981">
            <v>154</v>
          </cell>
          <cell r="O1981">
            <v>0</v>
          </cell>
          <cell r="P1981">
            <v>0</v>
          </cell>
          <cell r="Q1981">
            <v>0</v>
          </cell>
          <cell r="R1981">
            <v>0</v>
          </cell>
          <cell r="S1981" t="str">
            <v>No Students</v>
          </cell>
          <cell r="T1981" t="str">
            <v>No Students</v>
          </cell>
          <cell r="U1981" t="str">
            <v>No Students</v>
          </cell>
          <cell r="V1981" t="str">
            <v>No Students</v>
          </cell>
          <cell r="W1981" t="str">
            <v>No Students</v>
          </cell>
          <cell r="X1981" t="str">
            <v>No Students</v>
          </cell>
          <cell r="Y1981" t="str">
            <v>No Students</v>
          </cell>
          <cell r="Z1981">
            <v>74</v>
          </cell>
          <cell r="AA1981">
            <v>51</v>
          </cell>
          <cell r="AB1981">
            <v>53</v>
          </cell>
          <cell r="AC1981" t="str">
            <v>No Students</v>
          </cell>
          <cell r="AD1981" t="str">
            <v>No Students</v>
          </cell>
          <cell r="AE1981" t="str">
            <v>No Students</v>
          </cell>
          <cell r="AF1981" t="str">
            <v>No Students</v>
          </cell>
          <cell r="AG1981">
            <v>0.37469999999999998</v>
          </cell>
        </row>
        <row r="1982">
          <cell r="C1982">
            <v>4364</v>
          </cell>
          <cell r="D1982" t="str">
            <v>Twin City Elementary</v>
          </cell>
          <cell r="E1982">
            <v>63</v>
          </cell>
          <cell r="F1982">
            <v>0</v>
          </cell>
          <cell r="G1982">
            <v>56</v>
          </cell>
          <cell r="H1982">
            <v>64</v>
          </cell>
          <cell r="I1982">
            <v>73</v>
          </cell>
          <cell r="J1982">
            <v>68</v>
          </cell>
          <cell r="K1982">
            <v>55</v>
          </cell>
          <cell r="L1982">
            <v>0</v>
          </cell>
          <cell r="M1982">
            <v>0</v>
          </cell>
          <cell r="N1982">
            <v>0</v>
          </cell>
          <cell r="O1982">
            <v>0</v>
          </cell>
          <cell r="P1982">
            <v>0</v>
          </cell>
          <cell r="Q1982">
            <v>0</v>
          </cell>
          <cell r="R1982">
            <v>0</v>
          </cell>
          <cell r="S1982">
            <v>13</v>
          </cell>
          <cell r="T1982" t="str">
            <v>No Students</v>
          </cell>
          <cell r="U1982">
            <v>17</v>
          </cell>
          <cell r="V1982">
            <v>14</v>
          </cell>
          <cell r="W1982">
            <v>19</v>
          </cell>
          <cell r="X1982">
            <v>28</v>
          </cell>
          <cell r="Y1982">
            <v>10</v>
          </cell>
          <cell r="Z1982" t="str">
            <v>No Students</v>
          </cell>
          <cell r="AA1982" t="str">
            <v>No Students</v>
          </cell>
          <cell r="AB1982" t="str">
            <v>No Students</v>
          </cell>
          <cell r="AC1982" t="str">
            <v>No Students</v>
          </cell>
          <cell r="AD1982" t="str">
            <v>No Students</v>
          </cell>
          <cell r="AE1982" t="str">
            <v>No Students</v>
          </cell>
          <cell r="AF1982" t="str">
            <v>No Students</v>
          </cell>
          <cell r="AG1982">
            <v>0.26650000000000001</v>
          </cell>
        </row>
        <row r="1983">
          <cell r="C1983">
            <v>4551</v>
          </cell>
          <cell r="D1983" t="str">
            <v>Utsalady Elementary</v>
          </cell>
          <cell r="E1983">
            <v>40</v>
          </cell>
          <cell r="F1983">
            <v>0</v>
          </cell>
          <cell r="G1983">
            <v>56</v>
          </cell>
          <cell r="H1983">
            <v>53</v>
          </cell>
          <cell r="I1983">
            <v>41</v>
          </cell>
          <cell r="J1983">
            <v>41</v>
          </cell>
          <cell r="K1983">
            <v>57</v>
          </cell>
          <cell r="L1983">
            <v>0</v>
          </cell>
          <cell r="M1983">
            <v>0</v>
          </cell>
          <cell r="N1983">
            <v>0</v>
          </cell>
          <cell r="O1983">
            <v>0</v>
          </cell>
          <cell r="P1983">
            <v>0</v>
          </cell>
          <cell r="Q1983">
            <v>0</v>
          </cell>
          <cell r="R1983">
            <v>0</v>
          </cell>
          <cell r="S1983">
            <v>10</v>
          </cell>
          <cell r="T1983" t="str">
            <v>No Students</v>
          </cell>
          <cell r="U1983">
            <v>13</v>
          </cell>
          <cell r="V1983">
            <v>10</v>
          </cell>
          <cell r="W1983">
            <v>10</v>
          </cell>
          <cell r="X1983" t="str">
            <v>N&lt;10</v>
          </cell>
          <cell r="Y1983">
            <v>18</v>
          </cell>
          <cell r="Z1983" t="str">
            <v>No Students</v>
          </cell>
          <cell r="AA1983" t="str">
            <v>No Students</v>
          </cell>
          <cell r="AB1983" t="str">
            <v>No Students</v>
          </cell>
          <cell r="AC1983" t="str">
            <v>No Students</v>
          </cell>
          <cell r="AD1983" t="str">
            <v>No Students</v>
          </cell>
          <cell r="AE1983" t="str">
            <v>No Students</v>
          </cell>
          <cell r="AF1983" t="str">
            <v>No Students</v>
          </cell>
          <cell r="AG1983">
            <v>0.23960000000000001</v>
          </cell>
        </row>
        <row r="1984">
          <cell r="C1984">
            <v>2007</v>
          </cell>
          <cell r="D1984" t="str">
            <v>Star Elem School</v>
          </cell>
          <cell r="E1984">
            <v>0</v>
          </cell>
          <cell r="F1984">
            <v>0</v>
          </cell>
          <cell r="G1984">
            <v>1</v>
          </cell>
          <cell r="H1984">
            <v>2</v>
          </cell>
          <cell r="I1984">
            <v>3</v>
          </cell>
          <cell r="J1984">
            <v>0</v>
          </cell>
          <cell r="K1984">
            <v>0</v>
          </cell>
          <cell r="L1984">
            <v>0</v>
          </cell>
          <cell r="M1984">
            <v>0</v>
          </cell>
          <cell r="N1984">
            <v>0</v>
          </cell>
          <cell r="O1984">
            <v>0</v>
          </cell>
          <cell r="P1984">
            <v>0</v>
          </cell>
          <cell r="Q1984">
            <v>0</v>
          </cell>
          <cell r="R1984">
            <v>0</v>
          </cell>
          <cell r="S1984" t="str">
            <v>No Students</v>
          </cell>
          <cell r="T1984" t="str">
            <v>No Students</v>
          </cell>
          <cell r="U1984" t="str">
            <v>No Students</v>
          </cell>
          <cell r="V1984" t="str">
            <v>No Students</v>
          </cell>
          <cell r="W1984" t="str">
            <v>No Students</v>
          </cell>
          <cell r="X1984" t="str">
            <v>No Students</v>
          </cell>
          <cell r="Y1984" t="str">
            <v>No Students</v>
          </cell>
          <cell r="Z1984" t="str">
            <v>No Students</v>
          </cell>
          <cell r="AA1984" t="str">
            <v>No Students</v>
          </cell>
          <cell r="AB1984" t="str">
            <v>No Students</v>
          </cell>
          <cell r="AC1984" t="str">
            <v>No Students</v>
          </cell>
          <cell r="AD1984" t="str">
            <v>No Students</v>
          </cell>
          <cell r="AE1984" t="str">
            <v>No Students</v>
          </cell>
          <cell r="AF1984" t="str">
            <v>No Students</v>
          </cell>
          <cell r="AG1984">
            <v>0</v>
          </cell>
        </row>
        <row r="1985">
          <cell r="C1985">
            <v>2135</v>
          </cell>
          <cell r="D1985" t="str">
            <v>Starbuck School</v>
          </cell>
          <cell r="E1985">
            <v>2</v>
          </cell>
          <cell r="F1985">
            <v>4</v>
          </cell>
          <cell r="G1985">
            <v>0</v>
          </cell>
          <cell r="H1985">
            <v>2</v>
          </cell>
          <cell r="I1985">
            <v>1</v>
          </cell>
          <cell r="J1985">
            <v>1</v>
          </cell>
          <cell r="K1985">
            <v>1</v>
          </cell>
          <cell r="L1985">
            <v>5</v>
          </cell>
          <cell r="M1985">
            <v>3</v>
          </cell>
          <cell r="N1985">
            <v>1</v>
          </cell>
          <cell r="O1985">
            <v>0</v>
          </cell>
          <cell r="P1985">
            <v>0</v>
          </cell>
          <cell r="Q1985">
            <v>0</v>
          </cell>
          <cell r="R1985">
            <v>0</v>
          </cell>
          <cell r="S1985" t="str">
            <v>No Students</v>
          </cell>
          <cell r="T1985" t="str">
            <v>No Students</v>
          </cell>
          <cell r="U1985" t="str">
            <v>No Students</v>
          </cell>
          <cell r="V1985" t="str">
            <v>No Students</v>
          </cell>
          <cell r="W1985" t="str">
            <v>No Students</v>
          </cell>
          <cell r="X1985" t="str">
            <v>No Students</v>
          </cell>
          <cell r="Y1985" t="str">
            <v>No Students</v>
          </cell>
          <cell r="Z1985" t="str">
            <v>N&lt;10</v>
          </cell>
          <cell r="AA1985" t="str">
            <v>No Students</v>
          </cell>
          <cell r="AB1985" t="str">
            <v>No Students</v>
          </cell>
          <cell r="AC1985" t="str">
            <v>No Students</v>
          </cell>
          <cell r="AD1985" t="str">
            <v>No Students</v>
          </cell>
          <cell r="AE1985" t="str">
            <v>No Students</v>
          </cell>
          <cell r="AF1985" t="str">
            <v>No Students</v>
          </cell>
          <cell r="AG1985">
            <v>0.05</v>
          </cell>
        </row>
        <row r="1986">
          <cell r="C1986">
            <v>5696</v>
          </cell>
          <cell r="D1986" t="str">
            <v>Virtual Preparatory Academy</v>
          </cell>
          <cell r="E1986">
            <v>0</v>
          </cell>
          <cell r="F1986">
            <v>34</v>
          </cell>
          <cell r="G1986">
            <v>36</v>
          </cell>
          <cell r="H1986">
            <v>22</v>
          </cell>
          <cell r="I1986">
            <v>16</v>
          </cell>
          <cell r="J1986">
            <v>34</v>
          </cell>
          <cell r="K1986">
            <v>24</v>
          </cell>
          <cell r="L1986">
            <v>32</v>
          </cell>
          <cell r="M1986">
            <v>51</v>
          </cell>
          <cell r="N1986">
            <v>54</v>
          </cell>
          <cell r="O1986">
            <v>58</v>
          </cell>
          <cell r="P1986">
            <v>34</v>
          </cell>
          <cell r="Q1986">
            <v>17</v>
          </cell>
          <cell r="R1986">
            <v>0</v>
          </cell>
          <cell r="S1986" t="str">
            <v>No Students</v>
          </cell>
          <cell r="T1986" t="str">
            <v>No Students</v>
          </cell>
          <cell r="U1986" t="str">
            <v>No Students</v>
          </cell>
          <cell r="V1986" t="str">
            <v>No Students</v>
          </cell>
          <cell r="W1986" t="str">
            <v>No Students</v>
          </cell>
          <cell r="X1986" t="str">
            <v>No Students</v>
          </cell>
          <cell r="Y1986" t="str">
            <v>No Students</v>
          </cell>
          <cell r="Z1986" t="str">
            <v>No Students</v>
          </cell>
          <cell r="AA1986" t="str">
            <v>No Students</v>
          </cell>
          <cell r="AB1986" t="str">
            <v>No Students</v>
          </cell>
          <cell r="AC1986" t="str">
            <v>No Students</v>
          </cell>
          <cell r="AD1986" t="str">
            <v>No Students</v>
          </cell>
          <cell r="AE1986" t="str">
            <v>No Students</v>
          </cell>
          <cell r="AF1986" t="str">
            <v>No Students</v>
          </cell>
          <cell r="AG1986">
            <v>0</v>
          </cell>
        </row>
        <row r="1987">
          <cell r="C1987">
            <v>2265</v>
          </cell>
          <cell r="D1987" t="str">
            <v>Stehekin Elementary</v>
          </cell>
          <cell r="E1987">
            <v>0</v>
          </cell>
          <cell r="F1987">
            <v>0</v>
          </cell>
          <cell r="G1987">
            <v>0</v>
          </cell>
          <cell r="H1987">
            <v>1</v>
          </cell>
          <cell r="I1987">
            <v>2</v>
          </cell>
          <cell r="J1987">
            <v>0</v>
          </cell>
          <cell r="K1987">
            <v>2</v>
          </cell>
          <cell r="L1987">
            <v>2</v>
          </cell>
          <cell r="M1987">
            <v>1</v>
          </cell>
          <cell r="N1987">
            <v>2</v>
          </cell>
          <cell r="O1987">
            <v>0</v>
          </cell>
          <cell r="P1987">
            <v>0</v>
          </cell>
          <cell r="Q1987">
            <v>0</v>
          </cell>
          <cell r="R1987">
            <v>0</v>
          </cell>
          <cell r="S1987" t="str">
            <v>No Students</v>
          </cell>
          <cell r="T1987" t="str">
            <v>No Students</v>
          </cell>
          <cell r="U1987" t="str">
            <v>No Students</v>
          </cell>
          <cell r="V1987" t="str">
            <v>No Students</v>
          </cell>
          <cell r="W1987" t="str">
            <v>No Students</v>
          </cell>
          <cell r="X1987" t="str">
            <v>No Students</v>
          </cell>
          <cell r="Y1987" t="str">
            <v>No Students</v>
          </cell>
          <cell r="Z1987" t="str">
            <v>No Students</v>
          </cell>
          <cell r="AA1987" t="str">
            <v>No Students</v>
          </cell>
          <cell r="AB1987" t="str">
            <v>No Students</v>
          </cell>
          <cell r="AC1987" t="str">
            <v>No Students</v>
          </cell>
          <cell r="AD1987" t="str">
            <v>No Students</v>
          </cell>
          <cell r="AE1987" t="str">
            <v>No Students</v>
          </cell>
          <cell r="AF1987" t="str">
            <v>No Students</v>
          </cell>
          <cell r="AG1987">
            <v>0</v>
          </cell>
        </row>
        <row r="1988">
          <cell r="C1988">
            <v>2040</v>
          </cell>
          <cell r="D1988" t="str">
            <v>Anderson Island Elementary</v>
          </cell>
          <cell r="E1988">
            <v>5</v>
          </cell>
          <cell r="F1988">
            <v>0</v>
          </cell>
          <cell r="G1988">
            <v>6</v>
          </cell>
          <cell r="H1988">
            <v>6</v>
          </cell>
          <cell r="I1988">
            <v>4</v>
          </cell>
          <cell r="J1988">
            <v>0</v>
          </cell>
          <cell r="K1988">
            <v>0</v>
          </cell>
          <cell r="L1988">
            <v>0</v>
          </cell>
          <cell r="M1988">
            <v>0</v>
          </cell>
          <cell r="N1988">
            <v>0</v>
          </cell>
          <cell r="O1988">
            <v>0</v>
          </cell>
          <cell r="P1988">
            <v>0</v>
          </cell>
          <cell r="Q1988">
            <v>0</v>
          </cell>
          <cell r="R1988">
            <v>0</v>
          </cell>
          <cell r="S1988" t="str">
            <v>N&lt;10</v>
          </cell>
          <cell r="T1988" t="str">
            <v>No Students</v>
          </cell>
          <cell r="U1988" t="str">
            <v>N&lt;10</v>
          </cell>
          <cell r="V1988" t="str">
            <v>N&lt;10</v>
          </cell>
          <cell r="W1988" t="str">
            <v>N&lt;10</v>
          </cell>
          <cell r="X1988" t="str">
            <v>No Students</v>
          </cell>
          <cell r="Y1988" t="str">
            <v>No Students</v>
          </cell>
          <cell r="Z1988" t="str">
            <v>No Students</v>
          </cell>
          <cell r="AA1988" t="str">
            <v>No Students</v>
          </cell>
          <cell r="AB1988" t="str">
            <v>No Students</v>
          </cell>
          <cell r="AC1988" t="str">
            <v>No Students</v>
          </cell>
          <cell r="AD1988" t="str">
            <v>No Students</v>
          </cell>
          <cell r="AE1988" t="str">
            <v>No Students</v>
          </cell>
          <cell r="AF1988" t="str">
            <v>No Students</v>
          </cell>
          <cell r="AG1988">
            <v>0.61899999999999999</v>
          </cell>
        </row>
        <row r="1989">
          <cell r="C1989">
            <v>3446</v>
          </cell>
          <cell r="D1989" t="str">
            <v>Cherrydale Elementary</v>
          </cell>
          <cell r="E1989">
            <v>86</v>
          </cell>
          <cell r="F1989">
            <v>0</v>
          </cell>
          <cell r="G1989">
            <v>105</v>
          </cell>
          <cell r="H1989">
            <v>90</v>
          </cell>
          <cell r="I1989">
            <v>88</v>
          </cell>
          <cell r="J1989">
            <v>0</v>
          </cell>
          <cell r="K1989">
            <v>0</v>
          </cell>
          <cell r="L1989">
            <v>0</v>
          </cell>
          <cell r="M1989">
            <v>0</v>
          </cell>
          <cell r="N1989">
            <v>0</v>
          </cell>
          <cell r="O1989">
            <v>0</v>
          </cell>
          <cell r="P1989">
            <v>0</v>
          </cell>
          <cell r="Q1989">
            <v>0</v>
          </cell>
          <cell r="R1989">
            <v>0</v>
          </cell>
          <cell r="S1989">
            <v>29</v>
          </cell>
          <cell r="T1989" t="str">
            <v>No Students</v>
          </cell>
          <cell r="U1989">
            <v>39</v>
          </cell>
          <cell r="V1989">
            <v>40</v>
          </cell>
          <cell r="W1989">
            <v>30</v>
          </cell>
          <cell r="X1989" t="str">
            <v>No Students</v>
          </cell>
          <cell r="Y1989" t="str">
            <v>No Students</v>
          </cell>
          <cell r="Z1989" t="str">
            <v>No Students</v>
          </cell>
          <cell r="AA1989" t="str">
            <v>No Students</v>
          </cell>
          <cell r="AB1989" t="str">
            <v>No Students</v>
          </cell>
          <cell r="AC1989" t="str">
            <v>No Students</v>
          </cell>
          <cell r="AD1989" t="str">
            <v>No Students</v>
          </cell>
          <cell r="AE1989" t="str">
            <v>No Students</v>
          </cell>
          <cell r="AF1989" t="str">
            <v>No Students</v>
          </cell>
          <cell r="AG1989">
            <v>0.374</v>
          </cell>
        </row>
        <row r="1990">
          <cell r="C1990">
            <v>4562</v>
          </cell>
          <cell r="D1990" t="str">
            <v>Chloe Clark Elementary</v>
          </cell>
          <cell r="E1990">
            <v>125</v>
          </cell>
          <cell r="F1990">
            <v>0</v>
          </cell>
          <cell r="G1990">
            <v>137</v>
          </cell>
          <cell r="H1990">
            <v>130</v>
          </cell>
          <cell r="I1990">
            <v>138</v>
          </cell>
          <cell r="J1990">
            <v>0</v>
          </cell>
          <cell r="K1990">
            <v>0</v>
          </cell>
          <cell r="L1990">
            <v>0</v>
          </cell>
          <cell r="M1990">
            <v>0</v>
          </cell>
          <cell r="N1990">
            <v>0</v>
          </cell>
          <cell r="O1990">
            <v>0</v>
          </cell>
          <cell r="P1990">
            <v>0</v>
          </cell>
          <cell r="Q1990">
            <v>0</v>
          </cell>
          <cell r="R1990">
            <v>0</v>
          </cell>
          <cell r="S1990">
            <v>20</v>
          </cell>
          <cell r="T1990" t="str">
            <v>No Students</v>
          </cell>
          <cell r="U1990">
            <v>27</v>
          </cell>
          <cell r="V1990">
            <v>23</v>
          </cell>
          <cell r="W1990">
            <v>21</v>
          </cell>
          <cell r="X1990" t="str">
            <v>No Students</v>
          </cell>
          <cell r="Y1990" t="str">
            <v>No Students</v>
          </cell>
          <cell r="Z1990" t="str">
            <v>No Students</v>
          </cell>
          <cell r="AA1990" t="str">
            <v>No Students</v>
          </cell>
          <cell r="AB1990" t="str">
            <v>No Students</v>
          </cell>
          <cell r="AC1990" t="str">
            <v>No Students</v>
          </cell>
          <cell r="AD1990" t="str">
            <v>No Students</v>
          </cell>
          <cell r="AE1990" t="str">
            <v>No Students</v>
          </cell>
          <cell r="AF1990" t="str">
            <v>No Students</v>
          </cell>
          <cell r="AG1990">
            <v>0.17169999999999999</v>
          </cell>
        </row>
        <row r="1991">
          <cell r="C1991">
            <v>2237</v>
          </cell>
          <cell r="D1991" t="str">
            <v>Pioneer Middle</v>
          </cell>
          <cell r="E1991">
            <v>0</v>
          </cell>
          <cell r="F1991">
            <v>0</v>
          </cell>
          <cell r="G1991">
            <v>0</v>
          </cell>
          <cell r="H1991">
            <v>0</v>
          </cell>
          <cell r="I1991">
            <v>0</v>
          </cell>
          <cell r="J1991">
            <v>0</v>
          </cell>
          <cell r="K1991">
            <v>0</v>
          </cell>
          <cell r="L1991">
            <v>224</v>
          </cell>
          <cell r="M1991">
            <v>255</v>
          </cell>
          <cell r="N1991">
            <v>240</v>
          </cell>
          <cell r="O1991">
            <v>0</v>
          </cell>
          <cell r="P1991">
            <v>0</v>
          </cell>
          <cell r="Q1991">
            <v>0</v>
          </cell>
          <cell r="R1991">
            <v>0</v>
          </cell>
          <cell r="S1991" t="str">
            <v>No Students</v>
          </cell>
          <cell r="T1991" t="str">
            <v>No Students</v>
          </cell>
          <cell r="U1991" t="str">
            <v>No Students</v>
          </cell>
          <cell r="V1991" t="str">
            <v>No Students</v>
          </cell>
          <cell r="W1991" t="str">
            <v>No Students</v>
          </cell>
          <cell r="X1991" t="str">
            <v>No Students</v>
          </cell>
          <cell r="Y1991" t="str">
            <v>No Students</v>
          </cell>
          <cell r="Z1991">
            <v>72</v>
          </cell>
          <cell r="AA1991">
            <v>73</v>
          </cell>
          <cell r="AB1991">
            <v>78</v>
          </cell>
          <cell r="AC1991" t="str">
            <v>No Students</v>
          </cell>
          <cell r="AD1991" t="str">
            <v>No Students</v>
          </cell>
          <cell r="AE1991" t="str">
            <v>No Students</v>
          </cell>
          <cell r="AF1991" t="str">
            <v>No Students</v>
          </cell>
          <cell r="AG1991">
            <v>0.31019999999999998</v>
          </cell>
        </row>
        <row r="1992">
          <cell r="C1992">
            <v>3827</v>
          </cell>
          <cell r="D1992" t="str">
            <v>Saltars Point Elementary</v>
          </cell>
          <cell r="E1992">
            <v>0</v>
          </cell>
          <cell r="F1992">
            <v>0</v>
          </cell>
          <cell r="G1992">
            <v>0</v>
          </cell>
          <cell r="H1992">
            <v>0</v>
          </cell>
          <cell r="I1992">
            <v>0</v>
          </cell>
          <cell r="J1992">
            <v>252</v>
          </cell>
          <cell r="K1992">
            <v>233</v>
          </cell>
          <cell r="L1992">
            <v>1</v>
          </cell>
          <cell r="M1992">
            <v>0</v>
          </cell>
          <cell r="N1992">
            <v>0</v>
          </cell>
          <cell r="O1992">
            <v>0</v>
          </cell>
          <cell r="P1992">
            <v>0</v>
          </cell>
          <cell r="Q1992">
            <v>0</v>
          </cell>
          <cell r="R1992">
            <v>0</v>
          </cell>
          <cell r="S1992" t="str">
            <v>No Students</v>
          </cell>
          <cell r="T1992" t="str">
            <v>No Students</v>
          </cell>
          <cell r="U1992" t="str">
            <v>No Students</v>
          </cell>
          <cell r="V1992" t="str">
            <v>No Students</v>
          </cell>
          <cell r="W1992" t="str">
            <v>No Students</v>
          </cell>
          <cell r="X1992">
            <v>80</v>
          </cell>
          <cell r="Y1992">
            <v>82</v>
          </cell>
          <cell r="Z1992" t="str">
            <v>N&lt;10</v>
          </cell>
          <cell r="AA1992" t="str">
            <v>No Students</v>
          </cell>
          <cell r="AB1992" t="str">
            <v>No Students</v>
          </cell>
          <cell r="AC1992" t="str">
            <v>No Students</v>
          </cell>
          <cell r="AD1992" t="str">
            <v>No Students</v>
          </cell>
          <cell r="AE1992" t="str">
            <v>No Students</v>
          </cell>
          <cell r="AF1992" t="str">
            <v>No Students</v>
          </cell>
          <cell r="AG1992">
            <v>0.33539999999999998</v>
          </cell>
        </row>
        <row r="1993">
          <cell r="C1993">
            <v>4131</v>
          </cell>
          <cell r="D1993" t="str">
            <v>Steilacoom High</v>
          </cell>
          <cell r="E1993">
            <v>0</v>
          </cell>
          <cell r="F1993">
            <v>0</v>
          </cell>
          <cell r="G1993">
            <v>0</v>
          </cell>
          <cell r="H1993">
            <v>0</v>
          </cell>
          <cell r="I1993">
            <v>0</v>
          </cell>
          <cell r="J1993">
            <v>0</v>
          </cell>
          <cell r="K1993">
            <v>0</v>
          </cell>
          <cell r="L1993">
            <v>0</v>
          </cell>
          <cell r="M1993">
            <v>0</v>
          </cell>
          <cell r="N1993">
            <v>0</v>
          </cell>
          <cell r="O1993">
            <v>263</v>
          </cell>
          <cell r="P1993">
            <v>235</v>
          </cell>
          <cell r="Q1993">
            <v>252</v>
          </cell>
          <cell r="R1993">
            <v>212</v>
          </cell>
          <cell r="S1993" t="str">
            <v>No Students</v>
          </cell>
          <cell r="T1993" t="str">
            <v>No Students</v>
          </cell>
          <cell r="U1993" t="str">
            <v>No Students</v>
          </cell>
          <cell r="V1993" t="str">
            <v>No Students</v>
          </cell>
          <cell r="W1993" t="str">
            <v>No Students</v>
          </cell>
          <cell r="X1993" t="str">
            <v>No Students</v>
          </cell>
          <cell r="Y1993" t="str">
            <v>No Students</v>
          </cell>
          <cell r="Z1993" t="str">
            <v>No Students</v>
          </cell>
          <cell r="AA1993" t="str">
            <v>No Students</v>
          </cell>
          <cell r="AB1993" t="str">
            <v>No Students</v>
          </cell>
          <cell r="AC1993">
            <v>84</v>
          </cell>
          <cell r="AD1993">
            <v>62</v>
          </cell>
          <cell r="AE1993">
            <v>51</v>
          </cell>
          <cell r="AF1993">
            <v>44</v>
          </cell>
          <cell r="AG1993">
            <v>0.2505</v>
          </cell>
        </row>
        <row r="1994">
          <cell r="C1994">
            <v>5527</v>
          </cell>
          <cell r="D1994" t="str">
            <v>Steilacoom PRIDE Academy</v>
          </cell>
          <cell r="E1994">
            <v>0</v>
          </cell>
          <cell r="F1994">
            <v>0</v>
          </cell>
          <cell r="G1994">
            <v>0</v>
          </cell>
          <cell r="H1994">
            <v>0</v>
          </cell>
          <cell r="I1994">
            <v>0</v>
          </cell>
          <cell r="J1994">
            <v>0</v>
          </cell>
          <cell r="K1994">
            <v>0</v>
          </cell>
          <cell r="L1994">
            <v>0</v>
          </cell>
          <cell r="M1994">
            <v>0</v>
          </cell>
          <cell r="N1994">
            <v>0</v>
          </cell>
          <cell r="O1994">
            <v>0</v>
          </cell>
          <cell r="P1994">
            <v>0</v>
          </cell>
          <cell r="Q1994">
            <v>2</v>
          </cell>
          <cell r="R1994">
            <v>15</v>
          </cell>
          <cell r="S1994" t="str">
            <v>No Students</v>
          </cell>
          <cell r="T1994" t="str">
            <v>No Students</v>
          </cell>
          <cell r="U1994" t="str">
            <v>No Students</v>
          </cell>
          <cell r="V1994" t="str">
            <v>No Students</v>
          </cell>
          <cell r="W1994" t="str">
            <v>No Students</v>
          </cell>
          <cell r="X1994" t="str">
            <v>No Students</v>
          </cell>
          <cell r="Y1994" t="str">
            <v>No Students</v>
          </cell>
          <cell r="Z1994" t="str">
            <v>No Students</v>
          </cell>
          <cell r="AA1994" t="str">
            <v>No Students</v>
          </cell>
          <cell r="AB1994" t="str">
            <v>No Students</v>
          </cell>
          <cell r="AC1994" t="str">
            <v>No Students</v>
          </cell>
          <cell r="AD1994" t="str">
            <v>No Students</v>
          </cell>
          <cell r="AE1994" t="str">
            <v>No Students</v>
          </cell>
          <cell r="AF1994" t="str">
            <v>N&lt;10</v>
          </cell>
          <cell r="AG1994">
            <v>0.35289999999999999</v>
          </cell>
        </row>
        <row r="1995">
          <cell r="C1995">
            <v>2115</v>
          </cell>
          <cell r="D1995" t="str">
            <v>Steptoe Elementary School</v>
          </cell>
          <cell r="E1995">
            <v>3</v>
          </cell>
          <cell r="F1995">
            <v>0</v>
          </cell>
          <cell r="G1995">
            <v>4</v>
          </cell>
          <cell r="H1995">
            <v>3</v>
          </cell>
          <cell r="I1995">
            <v>4</v>
          </cell>
          <cell r="J1995">
            <v>4</v>
          </cell>
          <cell r="K1995">
            <v>1</v>
          </cell>
          <cell r="L1995">
            <v>3</v>
          </cell>
          <cell r="M1995">
            <v>4</v>
          </cell>
          <cell r="N1995">
            <v>3</v>
          </cell>
          <cell r="O1995">
            <v>0</v>
          </cell>
          <cell r="P1995">
            <v>0</v>
          </cell>
          <cell r="Q1995">
            <v>0</v>
          </cell>
          <cell r="R1995">
            <v>0</v>
          </cell>
          <cell r="S1995" t="str">
            <v>No Students</v>
          </cell>
          <cell r="T1995" t="str">
            <v>No Students</v>
          </cell>
          <cell r="U1995" t="str">
            <v>No Students</v>
          </cell>
          <cell r="V1995" t="str">
            <v>No Students</v>
          </cell>
          <cell r="W1995" t="str">
            <v>No Students</v>
          </cell>
          <cell r="X1995" t="str">
            <v>No Students</v>
          </cell>
          <cell r="Y1995" t="str">
            <v>No Students</v>
          </cell>
          <cell r="Z1995" t="str">
            <v>No Students</v>
          </cell>
          <cell r="AA1995" t="str">
            <v>No Students</v>
          </cell>
          <cell r="AB1995" t="str">
            <v>No Students</v>
          </cell>
          <cell r="AC1995" t="str">
            <v>No Students</v>
          </cell>
          <cell r="AD1995" t="str">
            <v>No Students</v>
          </cell>
          <cell r="AE1995" t="str">
            <v>No Students</v>
          </cell>
          <cell r="AF1995" t="str">
            <v>No Students</v>
          </cell>
          <cell r="AG1995">
            <v>0</v>
          </cell>
        </row>
        <row r="1996">
          <cell r="C1996">
            <v>2882</v>
          </cell>
          <cell r="D1996" t="str">
            <v>Carson Elementary</v>
          </cell>
          <cell r="E1996">
            <v>0</v>
          </cell>
          <cell r="F1996">
            <v>0</v>
          </cell>
          <cell r="G1996">
            <v>0</v>
          </cell>
          <cell r="H1996">
            <v>0</v>
          </cell>
          <cell r="I1996">
            <v>51</v>
          </cell>
          <cell r="J1996">
            <v>74</v>
          </cell>
          <cell r="K1996">
            <v>68</v>
          </cell>
          <cell r="L1996">
            <v>0</v>
          </cell>
          <cell r="M1996">
            <v>0</v>
          </cell>
          <cell r="N1996">
            <v>0</v>
          </cell>
          <cell r="O1996">
            <v>0</v>
          </cell>
          <cell r="P1996">
            <v>0</v>
          </cell>
          <cell r="Q1996">
            <v>0</v>
          </cell>
          <cell r="R1996">
            <v>0</v>
          </cell>
          <cell r="S1996" t="str">
            <v>No Students</v>
          </cell>
          <cell r="T1996" t="str">
            <v>No Students</v>
          </cell>
          <cell r="U1996" t="str">
            <v>No Students</v>
          </cell>
          <cell r="V1996" t="str">
            <v>No Students</v>
          </cell>
          <cell r="W1996">
            <v>34</v>
          </cell>
          <cell r="X1996">
            <v>41</v>
          </cell>
          <cell r="Y1996">
            <v>38</v>
          </cell>
          <cell r="Z1996" t="str">
            <v>No Students</v>
          </cell>
          <cell r="AA1996" t="str">
            <v>No Students</v>
          </cell>
          <cell r="AB1996" t="str">
            <v>No Students</v>
          </cell>
          <cell r="AC1996" t="str">
            <v>No Students</v>
          </cell>
          <cell r="AD1996" t="str">
            <v>No Students</v>
          </cell>
          <cell r="AE1996" t="str">
            <v>No Students</v>
          </cell>
          <cell r="AF1996" t="str">
            <v>No Students</v>
          </cell>
          <cell r="AG1996">
            <v>0.58550000000000002</v>
          </cell>
        </row>
        <row r="1997">
          <cell r="C1997">
            <v>2682</v>
          </cell>
          <cell r="D1997" t="str">
            <v>Stevenson Elementary</v>
          </cell>
          <cell r="E1997">
            <v>65</v>
          </cell>
          <cell r="F1997">
            <v>0</v>
          </cell>
          <cell r="G1997">
            <v>52</v>
          </cell>
          <cell r="H1997">
            <v>51</v>
          </cell>
          <cell r="I1997">
            <v>0</v>
          </cell>
          <cell r="J1997">
            <v>0</v>
          </cell>
          <cell r="K1997">
            <v>0</v>
          </cell>
          <cell r="L1997">
            <v>0</v>
          </cell>
          <cell r="M1997">
            <v>0</v>
          </cell>
          <cell r="N1997">
            <v>0</v>
          </cell>
          <cell r="O1997">
            <v>0</v>
          </cell>
          <cell r="P1997">
            <v>0</v>
          </cell>
          <cell r="Q1997">
            <v>0</v>
          </cell>
          <cell r="R1997">
            <v>0</v>
          </cell>
          <cell r="S1997">
            <v>26</v>
          </cell>
          <cell r="T1997" t="str">
            <v>No Students</v>
          </cell>
          <cell r="U1997">
            <v>36</v>
          </cell>
          <cell r="V1997">
            <v>32</v>
          </cell>
          <cell r="W1997" t="str">
            <v>No Students</v>
          </cell>
          <cell r="X1997" t="str">
            <v>No Students</v>
          </cell>
          <cell r="Y1997" t="str">
            <v>No Students</v>
          </cell>
          <cell r="Z1997" t="str">
            <v>No Students</v>
          </cell>
          <cell r="AA1997" t="str">
            <v>No Students</v>
          </cell>
          <cell r="AB1997" t="str">
            <v>No Students</v>
          </cell>
          <cell r="AC1997" t="str">
            <v>No Students</v>
          </cell>
          <cell r="AD1997" t="str">
            <v>No Students</v>
          </cell>
          <cell r="AE1997" t="str">
            <v>No Students</v>
          </cell>
          <cell r="AF1997" t="str">
            <v>No Students</v>
          </cell>
          <cell r="AG1997">
            <v>0.5595</v>
          </cell>
        </row>
        <row r="1998">
          <cell r="C1998">
            <v>3119</v>
          </cell>
          <cell r="D1998" t="str">
            <v>Stevenson High School</v>
          </cell>
          <cell r="E1998">
            <v>0</v>
          </cell>
          <cell r="F1998">
            <v>0</v>
          </cell>
          <cell r="G1998">
            <v>0</v>
          </cell>
          <cell r="H1998">
            <v>0</v>
          </cell>
          <cell r="I1998">
            <v>0</v>
          </cell>
          <cell r="J1998">
            <v>0</v>
          </cell>
          <cell r="K1998">
            <v>0</v>
          </cell>
          <cell r="L1998">
            <v>0</v>
          </cell>
          <cell r="M1998">
            <v>0</v>
          </cell>
          <cell r="N1998">
            <v>0</v>
          </cell>
          <cell r="O1998">
            <v>73</v>
          </cell>
          <cell r="P1998">
            <v>76</v>
          </cell>
          <cell r="Q1998">
            <v>67</v>
          </cell>
          <cell r="R1998">
            <v>52</v>
          </cell>
          <cell r="S1998" t="str">
            <v>No Students</v>
          </cell>
          <cell r="T1998" t="str">
            <v>No Students</v>
          </cell>
          <cell r="U1998" t="str">
            <v>No Students</v>
          </cell>
          <cell r="V1998" t="str">
            <v>No Students</v>
          </cell>
          <cell r="W1998" t="str">
            <v>No Students</v>
          </cell>
          <cell r="X1998" t="str">
            <v>No Students</v>
          </cell>
          <cell r="Y1998" t="str">
            <v>No Students</v>
          </cell>
          <cell r="Z1998" t="str">
            <v>No Students</v>
          </cell>
          <cell r="AA1998" t="str">
            <v>No Students</v>
          </cell>
          <cell r="AB1998" t="str">
            <v>No Students</v>
          </cell>
          <cell r="AC1998">
            <v>34</v>
          </cell>
          <cell r="AD1998">
            <v>33</v>
          </cell>
          <cell r="AE1998">
            <v>34</v>
          </cell>
          <cell r="AF1998">
            <v>29</v>
          </cell>
          <cell r="AG1998">
            <v>0.48509999999999998</v>
          </cell>
        </row>
        <row r="1999">
          <cell r="C1999">
            <v>3800</v>
          </cell>
          <cell r="D1999" t="str">
            <v>Wind River Middle School</v>
          </cell>
          <cell r="E1999">
            <v>0</v>
          </cell>
          <cell r="F1999">
            <v>0</v>
          </cell>
          <cell r="G1999">
            <v>0</v>
          </cell>
          <cell r="H1999">
            <v>0</v>
          </cell>
          <cell r="I1999">
            <v>0</v>
          </cell>
          <cell r="J1999">
            <v>0</v>
          </cell>
          <cell r="K1999">
            <v>0</v>
          </cell>
          <cell r="L1999">
            <v>73</v>
          </cell>
          <cell r="M1999">
            <v>64</v>
          </cell>
          <cell r="N1999">
            <v>73</v>
          </cell>
          <cell r="O1999">
            <v>0</v>
          </cell>
          <cell r="P1999">
            <v>0</v>
          </cell>
          <cell r="Q1999">
            <v>0</v>
          </cell>
          <cell r="R1999">
            <v>0</v>
          </cell>
          <cell r="S1999" t="str">
            <v>No Students</v>
          </cell>
          <cell r="T1999" t="str">
            <v>No Students</v>
          </cell>
          <cell r="U1999" t="str">
            <v>No Students</v>
          </cell>
          <cell r="V1999" t="str">
            <v>No Students</v>
          </cell>
          <cell r="W1999" t="str">
            <v>No Students</v>
          </cell>
          <cell r="X1999" t="str">
            <v>No Students</v>
          </cell>
          <cell r="Y1999" t="str">
            <v>No Students</v>
          </cell>
          <cell r="Z1999">
            <v>37</v>
          </cell>
          <cell r="AA1999">
            <v>36</v>
          </cell>
          <cell r="AB1999">
            <v>46</v>
          </cell>
          <cell r="AC1999" t="str">
            <v>No Students</v>
          </cell>
          <cell r="AD1999" t="str">
            <v>No Students</v>
          </cell>
          <cell r="AE1999" t="str">
            <v>No Students</v>
          </cell>
          <cell r="AF1999" t="str">
            <v>No Students</v>
          </cell>
          <cell r="AG1999">
            <v>0.56669999999999998</v>
          </cell>
        </row>
        <row r="2000">
          <cell r="C2000">
            <v>4399</v>
          </cell>
          <cell r="D2000" t="str">
            <v>Gold Bar Elementary</v>
          </cell>
          <cell r="E2000">
            <v>73</v>
          </cell>
          <cell r="F2000">
            <v>0</v>
          </cell>
          <cell r="G2000">
            <v>55</v>
          </cell>
          <cell r="H2000">
            <v>53</v>
          </cell>
          <cell r="I2000">
            <v>57</v>
          </cell>
          <cell r="J2000">
            <v>52</v>
          </cell>
          <cell r="K2000">
            <v>53</v>
          </cell>
          <cell r="L2000">
            <v>0</v>
          </cell>
          <cell r="M2000">
            <v>0</v>
          </cell>
          <cell r="N2000">
            <v>0</v>
          </cell>
          <cell r="O2000">
            <v>0</v>
          </cell>
          <cell r="P2000">
            <v>0</v>
          </cell>
          <cell r="Q2000">
            <v>0</v>
          </cell>
          <cell r="R2000">
            <v>0</v>
          </cell>
          <cell r="S2000">
            <v>38</v>
          </cell>
          <cell r="T2000" t="str">
            <v>No Students</v>
          </cell>
          <cell r="U2000">
            <v>33</v>
          </cell>
          <cell r="V2000">
            <v>32</v>
          </cell>
          <cell r="W2000">
            <v>32</v>
          </cell>
          <cell r="X2000">
            <v>36</v>
          </cell>
          <cell r="Y2000">
            <v>40</v>
          </cell>
          <cell r="Z2000" t="str">
            <v>No Students</v>
          </cell>
          <cell r="AA2000" t="str">
            <v>No Students</v>
          </cell>
          <cell r="AB2000" t="str">
            <v>No Students</v>
          </cell>
          <cell r="AC2000" t="str">
            <v>No Students</v>
          </cell>
          <cell r="AD2000" t="str">
            <v>No Students</v>
          </cell>
          <cell r="AE2000" t="str">
            <v>No Students</v>
          </cell>
          <cell r="AF2000" t="str">
            <v>No Students</v>
          </cell>
          <cell r="AG2000">
            <v>0.61519999999999997</v>
          </cell>
        </row>
        <row r="2001">
          <cell r="C2001">
            <v>5329</v>
          </cell>
          <cell r="D2001" t="str">
            <v>Open Doors Youth Reengagement Sultan</v>
          </cell>
          <cell r="E2001">
            <v>0</v>
          </cell>
          <cell r="F2001">
            <v>0</v>
          </cell>
          <cell r="G2001">
            <v>0</v>
          </cell>
          <cell r="H2001">
            <v>0</v>
          </cell>
          <cell r="I2001">
            <v>0</v>
          </cell>
          <cell r="J2001">
            <v>0</v>
          </cell>
          <cell r="K2001">
            <v>0</v>
          </cell>
          <cell r="L2001">
            <v>0</v>
          </cell>
          <cell r="M2001">
            <v>0</v>
          </cell>
          <cell r="N2001">
            <v>0</v>
          </cell>
          <cell r="O2001">
            <v>1</v>
          </cell>
          <cell r="P2001">
            <v>1</v>
          </cell>
          <cell r="Q2001">
            <v>2</v>
          </cell>
          <cell r="R2001">
            <v>9</v>
          </cell>
          <cell r="S2001" t="str">
            <v>No Students</v>
          </cell>
          <cell r="T2001" t="str">
            <v>No Students</v>
          </cell>
          <cell r="U2001" t="str">
            <v>No Students</v>
          </cell>
          <cell r="V2001" t="str">
            <v>No Students</v>
          </cell>
          <cell r="W2001" t="str">
            <v>No Students</v>
          </cell>
          <cell r="X2001" t="str">
            <v>No Students</v>
          </cell>
          <cell r="Y2001" t="str">
            <v>No Students</v>
          </cell>
          <cell r="Z2001" t="str">
            <v>No Students</v>
          </cell>
          <cell r="AA2001" t="str">
            <v>No Students</v>
          </cell>
          <cell r="AB2001" t="str">
            <v>No Students</v>
          </cell>
          <cell r="AC2001" t="str">
            <v>N&lt;10</v>
          </cell>
          <cell r="AD2001" t="str">
            <v>No Students</v>
          </cell>
          <cell r="AE2001" t="str">
            <v>N&lt;10</v>
          </cell>
          <cell r="AF2001" t="str">
            <v>N&lt;10</v>
          </cell>
          <cell r="AG2001">
            <v>0.53849999999999998</v>
          </cell>
        </row>
        <row r="2002">
          <cell r="C2002">
            <v>5114</v>
          </cell>
          <cell r="D2002" t="str">
            <v>Sky Valley Options</v>
          </cell>
          <cell r="E2002">
            <v>0</v>
          </cell>
          <cell r="F2002">
            <v>0</v>
          </cell>
          <cell r="G2002">
            <v>0</v>
          </cell>
          <cell r="H2002">
            <v>0</v>
          </cell>
          <cell r="I2002">
            <v>0</v>
          </cell>
          <cell r="J2002">
            <v>0</v>
          </cell>
          <cell r="K2002">
            <v>0</v>
          </cell>
          <cell r="L2002">
            <v>0</v>
          </cell>
          <cell r="M2002">
            <v>0</v>
          </cell>
          <cell r="N2002">
            <v>0</v>
          </cell>
          <cell r="O2002">
            <v>0</v>
          </cell>
          <cell r="P2002">
            <v>4</v>
          </cell>
          <cell r="Q2002">
            <v>4</v>
          </cell>
          <cell r="R2002">
            <v>7</v>
          </cell>
          <cell r="S2002" t="str">
            <v>No Students</v>
          </cell>
          <cell r="T2002" t="str">
            <v>No Students</v>
          </cell>
          <cell r="U2002" t="str">
            <v>No Students</v>
          </cell>
          <cell r="V2002" t="str">
            <v>No Students</v>
          </cell>
          <cell r="W2002" t="str">
            <v>No Students</v>
          </cell>
          <cell r="X2002" t="str">
            <v>No Students</v>
          </cell>
          <cell r="Y2002" t="str">
            <v>No Students</v>
          </cell>
          <cell r="Z2002" t="str">
            <v>No Students</v>
          </cell>
          <cell r="AA2002" t="str">
            <v>No Students</v>
          </cell>
          <cell r="AB2002" t="str">
            <v>No Students</v>
          </cell>
          <cell r="AC2002" t="str">
            <v>No Students</v>
          </cell>
          <cell r="AD2002" t="str">
            <v>No Students</v>
          </cell>
          <cell r="AE2002" t="str">
            <v>N&lt;10</v>
          </cell>
          <cell r="AF2002" t="str">
            <v>N&lt;10</v>
          </cell>
          <cell r="AG2002">
            <v>0.26669999999999999</v>
          </cell>
        </row>
        <row r="2003">
          <cell r="C2003">
            <v>2229</v>
          </cell>
          <cell r="D2003" t="str">
            <v>Sultan Elementary School</v>
          </cell>
          <cell r="E2003">
            <v>104</v>
          </cell>
          <cell r="F2003">
            <v>0</v>
          </cell>
          <cell r="G2003">
            <v>114</v>
          </cell>
          <cell r="H2003">
            <v>106</v>
          </cell>
          <cell r="I2003">
            <v>110</v>
          </cell>
          <cell r="J2003">
            <v>94</v>
          </cell>
          <cell r="K2003">
            <v>99</v>
          </cell>
          <cell r="L2003">
            <v>0</v>
          </cell>
          <cell r="M2003">
            <v>0</v>
          </cell>
          <cell r="N2003">
            <v>0</v>
          </cell>
          <cell r="O2003">
            <v>0</v>
          </cell>
          <cell r="P2003">
            <v>0</v>
          </cell>
          <cell r="Q2003">
            <v>0</v>
          </cell>
          <cell r="R2003">
            <v>0</v>
          </cell>
          <cell r="S2003">
            <v>45</v>
          </cell>
          <cell r="T2003" t="str">
            <v>No Students</v>
          </cell>
          <cell r="U2003">
            <v>51</v>
          </cell>
          <cell r="V2003">
            <v>53</v>
          </cell>
          <cell r="W2003">
            <v>53</v>
          </cell>
          <cell r="X2003">
            <v>54</v>
          </cell>
          <cell r="Y2003">
            <v>50</v>
          </cell>
          <cell r="Z2003" t="str">
            <v>No Students</v>
          </cell>
          <cell r="AA2003" t="str">
            <v>No Students</v>
          </cell>
          <cell r="AB2003" t="str">
            <v>No Students</v>
          </cell>
          <cell r="AC2003" t="str">
            <v>No Students</v>
          </cell>
          <cell r="AD2003" t="str">
            <v>No Students</v>
          </cell>
          <cell r="AE2003" t="str">
            <v>No Students</v>
          </cell>
          <cell r="AF2003" t="str">
            <v>No Students</v>
          </cell>
          <cell r="AG2003">
            <v>0.48799999999999999</v>
          </cell>
        </row>
        <row r="2004">
          <cell r="C2004">
            <v>2105</v>
          </cell>
          <cell r="D2004" t="str">
            <v>Sultan Middle School</v>
          </cell>
          <cell r="E2004">
            <v>0</v>
          </cell>
          <cell r="F2004">
            <v>0</v>
          </cell>
          <cell r="G2004">
            <v>0</v>
          </cell>
          <cell r="H2004">
            <v>0</v>
          </cell>
          <cell r="I2004">
            <v>0</v>
          </cell>
          <cell r="J2004">
            <v>0</v>
          </cell>
          <cell r="K2004">
            <v>0</v>
          </cell>
          <cell r="L2004">
            <v>148</v>
          </cell>
          <cell r="M2004">
            <v>129</v>
          </cell>
          <cell r="N2004">
            <v>165</v>
          </cell>
          <cell r="O2004">
            <v>0</v>
          </cell>
          <cell r="P2004">
            <v>0</v>
          </cell>
          <cell r="Q2004">
            <v>0</v>
          </cell>
          <cell r="R2004">
            <v>0</v>
          </cell>
          <cell r="S2004" t="str">
            <v>No Students</v>
          </cell>
          <cell r="T2004" t="str">
            <v>No Students</v>
          </cell>
          <cell r="U2004" t="str">
            <v>No Students</v>
          </cell>
          <cell r="V2004" t="str">
            <v>No Students</v>
          </cell>
          <cell r="W2004" t="str">
            <v>No Students</v>
          </cell>
          <cell r="X2004" t="str">
            <v>No Students</v>
          </cell>
          <cell r="Y2004" t="str">
            <v>No Students</v>
          </cell>
          <cell r="Z2004">
            <v>85</v>
          </cell>
          <cell r="AA2004">
            <v>72</v>
          </cell>
          <cell r="AB2004">
            <v>89</v>
          </cell>
          <cell r="AC2004" t="str">
            <v>No Students</v>
          </cell>
          <cell r="AD2004" t="str">
            <v>No Students</v>
          </cell>
          <cell r="AE2004" t="str">
            <v>No Students</v>
          </cell>
          <cell r="AF2004" t="str">
            <v>No Students</v>
          </cell>
          <cell r="AG2004">
            <v>0.55659999999999998</v>
          </cell>
        </row>
        <row r="2005">
          <cell r="C2005">
            <v>4274</v>
          </cell>
          <cell r="D2005" t="str">
            <v>Sultan Senior High School</v>
          </cell>
          <cell r="E2005">
            <v>0</v>
          </cell>
          <cell r="F2005">
            <v>0</v>
          </cell>
          <cell r="G2005">
            <v>0</v>
          </cell>
          <cell r="H2005">
            <v>0</v>
          </cell>
          <cell r="I2005">
            <v>0</v>
          </cell>
          <cell r="J2005">
            <v>0</v>
          </cell>
          <cell r="K2005">
            <v>0</v>
          </cell>
          <cell r="L2005">
            <v>0</v>
          </cell>
          <cell r="M2005">
            <v>0</v>
          </cell>
          <cell r="N2005">
            <v>0</v>
          </cell>
          <cell r="O2005">
            <v>165</v>
          </cell>
          <cell r="P2005">
            <v>175</v>
          </cell>
          <cell r="Q2005">
            <v>124</v>
          </cell>
          <cell r="R2005">
            <v>122</v>
          </cell>
          <cell r="S2005" t="str">
            <v>No Students</v>
          </cell>
          <cell r="T2005" t="str">
            <v>No Students</v>
          </cell>
          <cell r="U2005" t="str">
            <v>No Students</v>
          </cell>
          <cell r="V2005" t="str">
            <v>No Students</v>
          </cell>
          <cell r="W2005" t="str">
            <v>No Students</v>
          </cell>
          <cell r="X2005" t="str">
            <v>No Students</v>
          </cell>
          <cell r="Y2005" t="str">
            <v>No Students</v>
          </cell>
          <cell r="Z2005" t="str">
            <v>No Students</v>
          </cell>
          <cell r="AA2005" t="str">
            <v>No Students</v>
          </cell>
          <cell r="AB2005" t="str">
            <v>No Students</v>
          </cell>
          <cell r="AC2005">
            <v>84</v>
          </cell>
          <cell r="AD2005">
            <v>95</v>
          </cell>
          <cell r="AE2005">
            <v>64</v>
          </cell>
          <cell r="AF2005">
            <v>60</v>
          </cell>
          <cell r="AG2005">
            <v>0.5171</v>
          </cell>
        </row>
        <row r="2006">
          <cell r="C2006">
            <v>5642</v>
          </cell>
          <cell r="D2006" t="str">
            <v>Sultan Virtual Academy</v>
          </cell>
          <cell r="E2006">
            <v>3</v>
          </cell>
          <cell r="F2006">
            <v>0</v>
          </cell>
          <cell r="G2006">
            <v>1</v>
          </cell>
          <cell r="H2006">
            <v>1</v>
          </cell>
          <cell r="I2006">
            <v>3</v>
          </cell>
          <cell r="J2006">
            <v>1</v>
          </cell>
          <cell r="K2006">
            <v>0</v>
          </cell>
          <cell r="L2006">
            <v>0</v>
          </cell>
          <cell r="M2006">
            <v>4</v>
          </cell>
          <cell r="N2006">
            <v>2</v>
          </cell>
          <cell r="O2006">
            <v>0</v>
          </cell>
          <cell r="P2006">
            <v>3</v>
          </cell>
          <cell r="Q2006">
            <v>9</v>
          </cell>
          <cell r="R2006">
            <v>3</v>
          </cell>
          <cell r="S2006" t="str">
            <v>N&lt;10</v>
          </cell>
          <cell r="T2006" t="str">
            <v>No Students</v>
          </cell>
          <cell r="U2006" t="str">
            <v>No Students</v>
          </cell>
          <cell r="V2006" t="str">
            <v>N&lt;10</v>
          </cell>
          <cell r="W2006" t="str">
            <v>N&lt;10</v>
          </cell>
          <cell r="X2006" t="str">
            <v>N&lt;10</v>
          </cell>
          <cell r="Y2006" t="str">
            <v>No Students</v>
          </cell>
          <cell r="Z2006" t="str">
            <v>No Students</v>
          </cell>
          <cell r="AA2006" t="str">
            <v>N&lt;10</v>
          </cell>
          <cell r="AB2006" t="str">
            <v>No Students</v>
          </cell>
          <cell r="AC2006" t="str">
            <v>No Students</v>
          </cell>
          <cell r="AD2006" t="str">
            <v>N&lt;10</v>
          </cell>
          <cell r="AE2006" t="str">
            <v>N&lt;10</v>
          </cell>
          <cell r="AF2006" t="str">
            <v>N&lt;10</v>
          </cell>
          <cell r="AG2006">
            <v>0.43330000000000002</v>
          </cell>
        </row>
        <row r="2007">
          <cell r="C2007">
            <v>5469</v>
          </cell>
          <cell r="D2007" t="str">
            <v>Summit Public School: Atlas</v>
          </cell>
          <cell r="E2007">
            <v>0</v>
          </cell>
          <cell r="F2007">
            <v>0</v>
          </cell>
          <cell r="G2007">
            <v>0</v>
          </cell>
          <cell r="H2007">
            <v>0</v>
          </cell>
          <cell r="I2007">
            <v>0</v>
          </cell>
          <cell r="J2007">
            <v>0</v>
          </cell>
          <cell r="K2007">
            <v>0</v>
          </cell>
          <cell r="L2007">
            <v>64</v>
          </cell>
          <cell r="M2007">
            <v>68</v>
          </cell>
          <cell r="N2007">
            <v>80</v>
          </cell>
          <cell r="O2007">
            <v>69</v>
          </cell>
          <cell r="P2007">
            <v>76</v>
          </cell>
          <cell r="Q2007">
            <v>62</v>
          </cell>
          <cell r="R2007">
            <v>45</v>
          </cell>
          <cell r="S2007" t="str">
            <v>No Students</v>
          </cell>
          <cell r="T2007" t="str">
            <v>No Students</v>
          </cell>
          <cell r="U2007" t="str">
            <v>No Students</v>
          </cell>
          <cell r="V2007" t="str">
            <v>No Students</v>
          </cell>
          <cell r="W2007" t="str">
            <v>No Students</v>
          </cell>
          <cell r="X2007" t="str">
            <v>No Students</v>
          </cell>
          <cell r="Y2007" t="str">
            <v>No Students</v>
          </cell>
          <cell r="Z2007">
            <v>26</v>
          </cell>
          <cell r="AA2007">
            <v>27</v>
          </cell>
          <cell r="AB2007">
            <v>31</v>
          </cell>
          <cell r="AC2007">
            <v>31</v>
          </cell>
          <cell r="AD2007">
            <v>35</v>
          </cell>
          <cell r="AE2007">
            <v>22</v>
          </cell>
          <cell r="AF2007">
            <v>18</v>
          </cell>
          <cell r="AG2007">
            <v>0.40949999999999998</v>
          </cell>
        </row>
        <row r="2008">
          <cell r="C2008">
            <v>5376</v>
          </cell>
          <cell r="D2008" t="str">
            <v>Summit Public School: Olympus</v>
          </cell>
          <cell r="E2008">
            <v>0</v>
          </cell>
          <cell r="F2008">
            <v>0</v>
          </cell>
          <cell r="G2008">
            <v>0</v>
          </cell>
          <cell r="H2008">
            <v>0</v>
          </cell>
          <cell r="I2008">
            <v>0</v>
          </cell>
          <cell r="J2008">
            <v>0</v>
          </cell>
          <cell r="K2008">
            <v>0</v>
          </cell>
          <cell r="L2008">
            <v>0</v>
          </cell>
          <cell r="M2008">
            <v>0</v>
          </cell>
          <cell r="N2008">
            <v>0</v>
          </cell>
          <cell r="O2008">
            <v>34</v>
          </cell>
          <cell r="P2008">
            <v>38</v>
          </cell>
          <cell r="Q2008">
            <v>47</v>
          </cell>
          <cell r="R2008">
            <v>38</v>
          </cell>
          <cell r="S2008" t="str">
            <v>No Students</v>
          </cell>
          <cell r="T2008" t="str">
            <v>No Students</v>
          </cell>
          <cell r="U2008" t="str">
            <v>No Students</v>
          </cell>
          <cell r="V2008" t="str">
            <v>No Students</v>
          </cell>
          <cell r="W2008" t="str">
            <v>No Students</v>
          </cell>
          <cell r="X2008" t="str">
            <v>No Students</v>
          </cell>
          <cell r="Y2008" t="str">
            <v>No Students</v>
          </cell>
          <cell r="Z2008" t="str">
            <v>No Students</v>
          </cell>
          <cell r="AA2008" t="str">
            <v>No Students</v>
          </cell>
          <cell r="AB2008" t="str">
            <v>No Students</v>
          </cell>
          <cell r="AC2008">
            <v>22</v>
          </cell>
          <cell r="AD2008">
            <v>24</v>
          </cell>
          <cell r="AE2008">
            <v>22</v>
          </cell>
          <cell r="AF2008">
            <v>13</v>
          </cell>
          <cell r="AG2008">
            <v>0.51590000000000003</v>
          </cell>
        </row>
        <row r="2009">
          <cell r="C2009">
            <v>5375</v>
          </cell>
          <cell r="D2009" t="str">
            <v>Summit Public School: Sierra</v>
          </cell>
          <cell r="E2009">
            <v>0</v>
          </cell>
          <cell r="F2009">
            <v>0</v>
          </cell>
          <cell r="G2009">
            <v>0</v>
          </cell>
          <cell r="H2009">
            <v>0</v>
          </cell>
          <cell r="I2009">
            <v>0</v>
          </cell>
          <cell r="J2009">
            <v>0</v>
          </cell>
          <cell r="K2009">
            <v>0</v>
          </cell>
          <cell r="L2009">
            <v>0</v>
          </cell>
          <cell r="M2009">
            <v>0</v>
          </cell>
          <cell r="N2009">
            <v>0</v>
          </cell>
          <cell r="O2009">
            <v>41</v>
          </cell>
          <cell r="P2009">
            <v>66</v>
          </cell>
          <cell r="Q2009">
            <v>65</v>
          </cell>
          <cell r="R2009">
            <v>68</v>
          </cell>
          <cell r="S2009" t="str">
            <v>No Students</v>
          </cell>
          <cell r="T2009" t="str">
            <v>No Students</v>
          </cell>
          <cell r="U2009" t="str">
            <v>No Students</v>
          </cell>
          <cell r="V2009" t="str">
            <v>No Students</v>
          </cell>
          <cell r="W2009" t="str">
            <v>No Students</v>
          </cell>
          <cell r="X2009" t="str">
            <v>No Students</v>
          </cell>
          <cell r="Y2009" t="str">
            <v>No Students</v>
          </cell>
          <cell r="Z2009" t="str">
            <v>No Students</v>
          </cell>
          <cell r="AA2009" t="str">
            <v>No Students</v>
          </cell>
          <cell r="AB2009" t="str">
            <v>No Students</v>
          </cell>
          <cell r="AC2009">
            <v>15</v>
          </cell>
          <cell r="AD2009">
            <v>23</v>
          </cell>
          <cell r="AE2009">
            <v>23</v>
          </cell>
          <cell r="AF2009">
            <v>15</v>
          </cell>
          <cell r="AG2009">
            <v>0.31669999999999998</v>
          </cell>
        </row>
        <row r="2010">
          <cell r="C2010">
            <v>4394</v>
          </cell>
          <cell r="D2010" t="str">
            <v>Summit Valley School</v>
          </cell>
          <cell r="E2010">
            <v>8</v>
          </cell>
          <cell r="F2010">
            <v>0</v>
          </cell>
          <cell r="G2010">
            <v>9</v>
          </cell>
          <cell r="H2010">
            <v>6</v>
          </cell>
          <cell r="I2010">
            <v>11</v>
          </cell>
          <cell r="J2010">
            <v>9</v>
          </cell>
          <cell r="K2010">
            <v>9</v>
          </cell>
          <cell r="L2010">
            <v>9</v>
          </cell>
          <cell r="M2010">
            <v>3</v>
          </cell>
          <cell r="N2010">
            <v>9</v>
          </cell>
          <cell r="O2010">
            <v>0</v>
          </cell>
          <cell r="P2010">
            <v>0</v>
          </cell>
          <cell r="Q2010">
            <v>0</v>
          </cell>
          <cell r="R2010">
            <v>0</v>
          </cell>
          <cell r="S2010" t="str">
            <v>N&lt;10</v>
          </cell>
          <cell r="T2010" t="str">
            <v>No Students</v>
          </cell>
          <cell r="U2010" t="str">
            <v>N&lt;10</v>
          </cell>
          <cell r="V2010" t="str">
            <v>N&lt;10</v>
          </cell>
          <cell r="W2010" t="str">
            <v>N&lt;10</v>
          </cell>
          <cell r="X2010" t="str">
            <v>N&lt;10</v>
          </cell>
          <cell r="Y2010" t="str">
            <v>N&lt;10</v>
          </cell>
          <cell r="Z2010" t="str">
            <v>N&lt;10</v>
          </cell>
          <cell r="AA2010" t="str">
            <v>N&lt;10</v>
          </cell>
          <cell r="AB2010" t="str">
            <v>N&lt;10</v>
          </cell>
          <cell r="AC2010" t="str">
            <v>No Students</v>
          </cell>
          <cell r="AD2010" t="str">
            <v>No Students</v>
          </cell>
          <cell r="AE2010" t="str">
            <v>No Students</v>
          </cell>
          <cell r="AF2010" t="str">
            <v>No Students</v>
          </cell>
          <cell r="AG2010">
            <v>0.84930000000000005</v>
          </cell>
        </row>
        <row r="2011">
          <cell r="C2011">
            <v>3349</v>
          </cell>
          <cell r="D2011" t="str">
            <v>Bonney Lake Elementary</v>
          </cell>
          <cell r="E2011">
            <v>64</v>
          </cell>
          <cell r="F2011">
            <v>0</v>
          </cell>
          <cell r="G2011">
            <v>72</v>
          </cell>
          <cell r="H2011">
            <v>72</v>
          </cell>
          <cell r="I2011">
            <v>77</v>
          </cell>
          <cell r="J2011">
            <v>82</v>
          </cell>
          <cell r="K2011">
            <v>75</v>
          </cell>
          <cell r="L2011">
            <v>0</v>
          </cell>
          <cell r="M2011">
            <v>0</v>
          </cell>
          <cell r="N2011">
            <v>0</v>
          </cell>
          <cell r="O2011">
            <v>0</v>
          </cell>
          <cell r="P2011">
            <v>0</v>
          </cell>
          <cell r="Q2011">
            <v>0</v>
          </cell>
          <cell r="R2011">
            <v>0</v>
          </cell>
          <cell r="S2011">
            <v>17</v>
          </cell>
          <cell r="T2011" t="str">
            <v>No Students</v>
          </cell>
          <cell r="U2011">
            <v>19</v>
          </cell>
          <cell r="V2011">
            <v>32</v>
          </cell>
          <cell r="W2011">
            <v>25</v>
          </cell>
          <cell r="X2011">
            <v>32</v>
          </cell>
          <cell r="Y2011">
            <v>22</v>
          </cell>
          <cell r="Z2011" t="str">
            <v>No Students</v>
          </cell>
          <cell r="AA2011" t="str">
            <v>No Students</v>
          </cell>
          <cell r="AB2011" t="str">
            <v>No Students</v>
          </cell>
          <cell r="AC2011" t="str">
            <v>No Students</v>
          </cell>
          <cell r="AD2011" t="str">
            <v>No Students</v>
          </cell>
          <cell r="AE2011" t="str">
            <v>No Students</v>
          </cell>
          <cell r="AF2011" t="str">
            <v>No Students</v>
          </cell>
          <cell r="AG2011">
            <v>0.33260000000000001</v>
          </cell>
        </row>
        <row r="2012">
          <cell r="C2012">
            <v>4585</v>
          </cell>
          <cell r="D2012" t="str">
            <v>Bonney Lake High School</v>
          </cell>
          <cell r="E2012">
            <v>0</v>
          </cell>
          <cell r="F2012">
            <v>0</v>
          </cell>
          <cell r="G2012">
            <v>0</v>
          </cell>
          <cell r="H2012">
            <v>0</v>
          </cell>
          <cell r="I2012">
            <v>0</v>
          </cell>
          <cell r="J2012">
            <v>0</v>
          </cell>
          <cell r="K2012">
            <v>0</v>
          </cell>
          <cell r="L2012">
            <v>0</v>
          </cell>
          <cell r="M2012">
            <v>0</v>
          </cell>
          <cell r="N2012">
            <v>0</v>
          </cell>
          <cell r="O2012">
            <v>449</v>
          </cell>
          <cell r="P2012">
            <v>443</v>
          </cell>
          <cell r="Q2012">
            <v>395</v>
          </cell>
          <cell r="R2012">
            <v>390</v>
          </cell>
          <cell r="S2012" t="str">
            <v>No Students</v>
          </cell>
          <cell r="T2012" t="str">
            <v>No Students</v>
          </cell>
          <cell r="U2012" t="str">
            <v>No Students</v>
          </cell>
          <cell r="V2012" t="str">
            <v>No Students</v>
          </cell>
          <cell r="W2012" t="str">
            <v>No Students</v>
          </cell>
          <cell r="X2012" t="str">
            <v>No Students</v>
          </cell>
          <cell r="Y2012" t="str">
            <v>No Students</v>
          </cell>
          <cell r="Z2012" t="str">
            <v>No Students</v>
          </cell>
          <cell r="AA2012" t="str">
            <v>No Students</v>
          </cell>
          <cell r="AB2012" t="str">
            <v>No Students</v>
          </cell>
          <cell r="AC2012">
            <v>131</v>
          </cell>
          <cell r="AD2012">
            <v>118</v>
          </cell>
          <cell r="AE2012">
            <v>105</v>
          </cell>
          <cell r="AF2012">
            <v>89</v>
          </cell>
          <cell r="AG2012">
            <v>0.26419999999999999</v>
          </cell>
        </row>
        <row r="2013">
          <cell r="C2013">
            <v>4435</v>
          </cell>
          <cell r="D2013" t="str">
            <v>Crestwood Elementary</v>
          </cell>
          <cell r="E2013">
            <v>64</v>
          </cell>
          <cell r="F2013">
            <v>0</v>
          </cell>
          <cell r="G2013">
            <v>62</v>
          </cell>
          <cell r="H2013">
            <v>57</v>
          </cell>
          <cell r="I2013">
            <v>55</v>
          </cell>
          <cell r="J2013">
            <v>77</v>
          </cell>
          <cell r="K2013">
            <v>70</v>
          </cell>
          <cell r="L2013">
            <v>0</v>
          </cell>
          <cell r="M2013">
            <v>0</v>
          </cell>
          <cell r="N2013">
            <v>0</v>
          </cell>
          <cell r="O2013">
            <v>0</v>
          </cell>
          <cell r="P2013">
            <v>0</v>
          </cell>
          <cell r="Q2013">
            <v>0</v>
          </cell>
          <cell r="R2013">
            <v>0</v>
          </cell>
          <cell r="S2013">
            <v>20</v>
          </cell>
          <cell r="T2013" t="str">
            <v>No Students</v>
          </cell>
          <cell r="U2013">
            <v>19</v>
          </cell>
          <cell r="V2013">
            <v>16</v>
          </cell>
          <cell r="W2013">
            <v>18</v>
          </cell>
          <cell r="X2013">
            <v>27</v>
          </cell>
          <cell r="Y2013">
            <v>25</v>
          </cell>
          <cell r="Z2013" t="str">
            <v>No Students</v>
          </cell>
          <cell r="AA2013" t="str">
            <v>No Students</v>
          </cell>
          <cell r="AB2013" t="str">
            <v>No Students</v>
          </cell>
          <cell r="AC2013" t="str">
            <v>No Students</v>
          </cell>
          <cell r="AD2013" t="str">
            <v>No Students</v>
          </cell>
          <cell r="AE2013" t="str">
            <v>No Students</v>
          </cell>
          <cell r="AF2013" t="str">
            <v>No Students</v>
          </cell>
          <cell r="AG2013">
            <v>0.32469999999999999</v>
          </cell>
        </row>
        <row r="2014">
          <cell r="C2014">
            <v>4541</v>
          </cell>
          <cell r="D2014" t="str">
            <v>Daffodil Valley Elementary</v>
          </cell>
          <cell r="E2014">
            <v>67</v>
          </cell>
          <cell r="F2014">
            <v>0</v>
          </cell>
          <cell r="G2014">
            <v>72</v>
          </cell>
          <cell r="H2014">
            <v>51</v>
          </cell>
          <cell r="I2014">
            <v>73</v>
          </cell>
          <cell r="J2014">
            <v>71</v>
          </cell>
          <cell r="K2014">
            <v>62</v>
          </cell>
          <cell r="L2014">
            <v>0</v>
          </cell>
          <cell r="M2014">
            <v>0</v>
          </cell>
          <cell r="N2014">
            <v>0</v>
          </cell>
          <cell r="O2014">
            <v>0</v>
          </cell>
          <cell r="P2014">
            <v>0</v>
          </cell>
          <cell r="Q2014">
            <v>0</v>
          </cell>
          <cell r="R2014">
            <v>0</v>
          </cell>
          <cell r="S2014">
            <v>31</v>
          </cell>
          <cell r="T2014" t="str">
            <v>No Students</v>
          </cell>
          <cell r="U2014">
            <v>41</v>
          </cell>
          <cell r="V2014">
            <v>27</v>
          </cell>
          <cell r="W2014">
            <v>35</v>
          </cell>
          <cell r="X2014">
            <v>47</v>
          </cell>
          <cell r="Y2014">
            <v>36</v>
          </cell>
          <cell r="Z2014" t="str">
            <v>No Students</v>
          </cell>
          <cell r="AA2014" t="str">
            <v>No Students</v>
          </cell>
          <cell r="AB2014" t="str">
            <v>No Students</v>
          </cell>
          <cell r="AC2014" t="str">
            <v>No Students</v>
          </cell>
          <cell r="AD2014" t="str">
            <v>No Students</v>
          </cell>
          <cell r="AE2014" t="str">
            <v>No Students</v>
          </cell>
          <cell r="AF2014" t="str">
            <v>No Students</v>
          </cell>
          <cell r="AG2014">
            <v>0.54800000000000004</v>
          </cell>
        </row>
        <row r="2015">
          <cell r="C2015">
            <v>3399</v>
          </cell>
          <cell r="D2015" t="str">
            <v>Eismann Elementary</v>
          </cell>
          <cell r="E2015">
            <v>119</v>
          </cell>
          <cell r="F2015">
            <v>0</v>
          </cell>
          <cell r="G2015">
            <v>134</v>
          </cell>
          <cell r="H2015">
            <v>102</v>
          </cell>
          <cell r="I2015">
            <v>114</v>
          </cell>
          <cell r="J2015">
            <v>107</v>
          </cell>
          <cell r="K2015">
            <v>100</v>
          </cell>
          <cell r="L2015">
            <v>0</v>
          </cell>
          <cell r="M2015">
            <v>0</v>
          </cell>
          <cell r="N2015">
            <v>0</v>
          </cell>
          <cell r="O2015">
            <v>0</v>
          </cell>
          <cell r="P2015">
            <v>0</v>
          </cell>
          <cell r="Q2015">
            <v>0</v>
          </cell>
          <cell r="R2015">
            <v>0</v>
          </cell>
          <cell r="S2015">
            <v>17</v>
          </cell>
          <cell r="T2015" t="str">
            <v>No Students</v>
          </cell>
          <cell r="U2015">
            <v>16</v>
          </cell>
          <cell r="V2015">
            <v>17</v>
          </cell>
          <cell r="W2015">
            <v>24</v>
          </cell>
          <cell r="X2015">
            <v>21</v>
          </cell>
          <cell r="Y2015">
            <v>17</v>
          </cell>
          <cell r="Z2015" t="str">
            <v>No Students</v>
          </cell>
          <cell r="AA2015" t="str">
            <v>No Students</v>
          </cell>
          <cell r="AB2015" t="str">
            <v>No Students</v>
          </cell>
          <cell r="AC2015" t="str">
            <v>No Students</v>
          </cell>
          <cell r="AD2015" t="str">
            <v>No Students</v>
          </cell>
          <cell r="AE2015" t="str">
            <v>No Students</v>
          </cell>
          <cell r="AF2015" t="str">
            <v>No Students</v>
          </cell>
          <cell r="AG2015">
            <v>0.16569999999999999</v>
          </cell>
        </row>
        <row r="2016">
          <cell r="C2016">
            <v>4250</v>
          </cell>
          <cell r="D2016" t="str">
            <v>Emerald Hills Elementary</v>
          </cell>
          <cell r="E2016">
            <v>71</v>
          </cell>
          <cell r="F2016">
            <v>0</v>
          </cell>
          <cell r="G2016">
            <v>94</v>
          </cell>
          <cell r="H2016">
            <v>85</v>
          </cell>
          <cell r="I2016">
            <v>92</v>
          </cell>
          <cell r="J2016">
            <v>93</v>
          </cell>
          <cell r="K2016">
            <v>107</v>
          </cell>
          <cell r="L2016">
            <v>0</v>
          </cell>
          <cell r="M2016">
            <v>0</v>
          </cell>
          <cell r="N2016">
            <v>0</v>
          </cell>
          <cell r="O2016">
            <v>0</v>
          </cell>
          <cell r="P2016">
            <v>0</v>
          </cell>
          <cell r="Q2016">
            <v>0</v>
          </cell>
          <cell r="R2016">
            <v>0</v>
          </cell>
          <cell r="S2016">
            <v>17</v>
          </cell>
          <cell r="T2016" t="str">
            <v>No Students</v>
          </cell>
          <cell r="U2016">
            <v>22</v>
          </cell>
          <cell r="V2016">
            <v>27</v>
          </cell>
          <cell r="W2016">
            <v>27</v>
          </cell>
          <cell r="X2016">
            <v>35</v>
          </cell>
          <cell r="Y2016">
            <v>31</v>
          </cell>
          <cell r="Z2016" t="str">
            <v>No Students</v>
          </cell>
          <cell r="AA2016" t="str">
            <v>No Students</v>
          </cell>
          <cell r="AB2016" t="str">
            <v>No Students</v>
          </cell>
          <cell r="AC2016" t="str">
            <v>No Students</v>
          </cell>
          <cell r="AD2016" t="str">
            <v>No Students</v>
          </cell>
          <cell r="AE2016" t="str">
            <v>No Students</v>
          </cell>
          <cell r="AF2016" t="str">
            <v>No Students</v>
          </cell>
          <cell r="AG2016">
            <v>0.29339999999999999</v>
          </cell>
        </row>
        <row r="2017">
          <cell r="C2017">
            <v>4132</v>
          </cell>
          <cell r="D2017" t="str">
            <v>Lakeridge Middle School</v>
          </cell>
          <cell r="E2017">
            <v>0</v>
          </cell>
          <cell r="F2017">
            <v>0</v>
          </cell>
          <cell r="G2017">
            <v>0</v>
          </cell>
          <cell r="H2017">
            <v>0</v>
          </cell>
          <cell r="I2017">
            <v>0</v>
          </cell>
          <cell r="J2017">
            <v>0</v>
          </cell>
          <cell r="K2017">
            <v>0</v>
          </cell>
          <cell r="L2017">
            <v>237</v>
          </cell>
          <cell r="M2017">
            <v>236</v>
          </cell>
          <cell r="N2017">
            <v>249</v>
          </cell>
          <cell r="O2017">
            <v>0</v>
          </cell>
          <cell r="P2017">
            <v>0</v>
          </cell>
          <cell r="Q2017">
            <v>0</v>
          </cell>
          <cell r="R2017">
            <v>0</v>
          </cell>
          <cell r="S2017" t="str">
            <v>No Students</v>
          </cell>
          <cell r="T2017" t="str">
            <v>No Students</v>
          </cell>
          <cell r="U2017" t="str">
            <v>No Students</v>
          </cell>
          <cell r="V2017" t="str">
            <v>No Students</v>
          </cell>
          <cell r="W2017" t="str">
            <v>No Students</v>
          </cell>
          <cell r="X2017" t="str">
            <v>No Students</v>
          </cell>
          <cell r="Y2017" t="str">
            <v>No Students</v>
          </cell>
          <cell r="Z2017">
            <v>85</v>
          </cell>
          <cell r="AA2017">
            <v>84</v>
          </cell>
          <cell r="AB2017">
            <v>61</v>
          </cell>
          <cell r="AC2017" t="str">
            <v>No Students</v>
          </cell>
          <cell r="AD2017" t="str">
            <v>No Students</v>
          </cell>
          <cell r="AE2017" t="str">
            <v>No Students</v>
          </cell>
          <cell r="AF2017" t="str">
            <v>No Students</v>
          </cell>
          <cell r="AG2017">
            <v>0.31859999999999999</v>
          </cell>
        </row>
        <row r="2018">
          <cell r="C2018">
            <v>4402</v>
          </cell>
          <cell r="D2018" t="str">
            <v>Liberty Ridge Elementary</v>
          </cell>
          <cell r="E2018">
            <v>70</v>
          </cell>
          <cell r="F2018">
            <v>0</v>
          </cell>
          <cell r="G2018">
            <v>82</v>
          </cell>
          <cell r="H2018">
            <v>76</v>
          </cell>
          <cell r="I2018">
            <v>72</v>
          </cell>
          <cell r="J2018">
            <v>76</v>
          </cell>
          <cell r="K2018">
            <v>79</v>
          </cell>
          <cell r="L2018">
            <v>0</v>
          </cell>
          <cell r="M2018">
            <v>0</v>
          </cell>
          <cell r="N2018">
            <v>0</v>
          </cell>
          <cell r="O2018">
            <v>0</v>
          </cell>
          <cell r="P2018">
            <v>0</v>
          </cell>
          <cell r="Q2018">
            <v>0</v>
          </cell>
          <cell r="R2018">
            <v>0</v>
          </cell>
          <cell r="S2018">
            <v>23</v>
          </cell>
          <cell r="T2018" t="str">
            <v>No Students</v>
          </cell>
          <cell r="U2018">
            <v>40</v>
          </cell>
          <cell r="V2018">
            <v>25</v>
          </cell>
          <cell r="W2018">
            <v>36</v>
          </cell>
          <cell r="X2018">
            <v>30</v>
          </cell>
          <cell r="Y2018">
            <v>45</v>
          </cell>
          <cell r="Z2018" t="str">
            <v>No Students</v>
          </cell>
          <cell r="AA2018" t="str">
            <v>No Students</v>
          </cell>
          <cell r="AB2018" t="str">
            <v>No Students</v>
          </cell>
          <cell r="AC2018" t="str">
            <v>No Students</v>
          </cell>
          <cell r="AD2018" t="str">
            <v>No Students</v>
          </cell>
          <cell r="AE2018" t="str">
            <v>No Students</v>
          </cell>
          <cell r="AF2018" t="str">
            <v>No Students</v>
          </cell>
          <cell r="AG2018">
            <v>0.43740000000000001</v>
          </cell>
        </row>
        <row r="2019">
          <cell r="C2019">
            <v>2875</v>
          </cell>
          <cell r="D2019" t="str">
            <v>Maple Lawn Elementary</v>
          </cell>
          <cell r="E2019">
            <v>100</v>
          </cell>
          <cell r="F2019">
            <v>0</v>
          </cell>
          <cell r="G2019">
            <v>89</v>
          </cell>
          <cell r="H2019">
            <v>111</v>
          </cell>
          <cell r="I2019">
            <v>102</v>
          </cell>
          <cell r="J2019">
            <v>105</v>
          </cell>
          <cell r="K2019">
            <v>105</v>
          </cell>
          <cell r="L2019">
            <v>0</v>
          </cell>
          <cell r="M2019">
            <v>0</v>
          </cell>
          <cell r="N2019">
            <v>0</v>
          </cell>
          <cell r="O2019">
            <v>0</v>
          </cell>
          <cell r="P2019">
            <v>0</v>
          </cell>
          <cell r="Q2019">
            <v>0</v>
          </cell>
          <cell r="R2019">
            <v>0</v>
          </cell>
          <cell r="S2019">
            <v>32</v>
          </cell>
          <cell r="T2019" t="str">
            <v>No Students</v>
          </cell>
          <cell r="U2019">
            <v>33</v>
          </cell>
          <cell r="V2019">
            <v>16</v>
          </cell>
          <cell r="W2019">
            <v>37</v>
          </cell>
          <cell r="X2019">
            <v>40</v>
          </cell>
          <cell r="Y2019">
            <v>34</v>
          </cell>
          <cell r="Z2019" t="str">
            <v>No Students</v>
          </cell>
          <cell r="AA2019" t="str">
            <v>No Students</v>
          </cell>
          <cell r="AB2019" t="str">
            <v>No Students</v>
          </cell>
          <cell r="AC2019" t="str">
            <v>No Students</v>
          </cell>
          <cell r="AD2019" t="str">
            <v>No Students</v>
          </cell>
          <cell r="AE2019" t="str">
            <v>No Students</v>
          </cell>
          <cell r="AF2019" t="str">
            <v>No Students</v>
          </cell>
          <cell r="AG2019">
            <v>0.31369999999999998</v>
          </cell>
        </row>
        <row r="2020">
          <cell r="C2020">
            <v>4502</v>
          </cell>
          <cell r="D2020" t="str">
            <v>Mountain View Middle School</v>
          </cell>
          <cell r="E2020">
            <v>0</v>
          </cell>
          <cell r="F2020">
            <v>0</v>
          </cell>
          <cell r="G2020">
            <v>0</v>
          </cell>
          <cell r="H2020">
            <v>0</v>
          </cell>
          <cell r="I2020">
            <v>0</v>
          </cell>
          <cell r="J2020">
            <v>0</v>
          </cell>
          <cell r="K2020">
            <v>0</v>
          </cell>
          <cell r="L2020">
            <v>287</v>
          </cell>
          <cell r="M2020">
            <v>269</v>
          </cell>
          <cell r="N2020">
            <v>293</v>
          </cell>
          <cell r="O2020">
            <v>0</v>
          </cell>
          <cell r="P2020">
            <v>0</v>
          </cell>
          <cell r="Q2020">
            <v>0</v>
          </cell>
          <cell r="R2020">
            <v>0</v>
          </cell>
          <cell r="S2020" t="str">
            <v>No Students</v>
          </cell>
          <cell r="T2020" t="str">
            <v>No Students</v>
          </cell>
          <cell r="U2020" t="str">
            <v>No Students</v>
          </cell>
          <cell r="V2020" t="str">
            <v>No Students</v>
          </cell>
          <cell r="W2020" t="str">
            <v>No Students</v>
          </cell>
          <cell r="X2020" t="str">
            <v>No Students</v>
          </cell>
          <cell r="Y2020" t="str">
            <v>No Students</v>
          </cell>
          <cell r="Z2020">
            <v>87</v>
          </cell>
          <cell r="AA2020">
            <v>73</v>
          </cell>
          <cell r="AB2020">
            <v>67</v>
          </cell>
          <cell r="AC2020" t="str">
            <v>No Students</v>
          </cell>
          <cell r="AD2020" t="str">
            <v>No Students</v>
          </cell>
          <cell r="AE2020" t="str">
            <v>No Students</v>
          </cell>
          <cell r="AF2020" t="str">
            <v>No Students</v>
          </cell>
          <cell r="AG2020">
            <v>0.26740000000000003</v>
          </cell>
        </row>
        <row r="2021">
          <cell r="C2021">
            <v>3247</v>
          </cell>
          <cell r="D2021" t="str">
            <v>Sumner High School</v>
          </cell>
          <cell r="E2021">
            <v>0</v>
          </cell>
          <cell r="F2021">
            <v>0</v>
          </cell>
          <cell r="G2021">
            <v>0</v>
          </cell>
          <cell r="H2021">
            <v>0</v>
          </cell>
          <cell r="I2021">
            <v>0</v>
          </cell>
          <cell r="J2021">
            <v>0</v>
          </cell>
          <cell r="K2021">
            <v>0</v>
          </cell>
          <cell r="L2021">
            <v>0</v>
          </cell>
          <cell r="M2021">
            <v>0</v>
          </cell>
          <cell r="N2021">
            <v>0</v>
          </cell>
          <cell r="O2021">
            <v>484</v>
          </cell>
          <cell r="P2021">
            <v>445</v>
          </cell>
          <cell r="Q2021">
            <v>445</v>
          </cell>
          <cell r="R2021">
            <v>445</v>
          </cell>
          <cell r="S2021" t="str">
            <v>No Students</v>
          </cell>
          <cell r="T2021" t="str">
            <v>No Students</v>
          </cell>
          <cell r="U2021" t="str">
            <v>No Students</v>
          </cell>
          <cell r="V2021" t="str">
            <v>No Students</v>
          </cell>
          <cell r="W2021" t="str">
            <v>No Students</v>
          </cell>
          <cell r="X2021" t="str">
            <v>No Students</v>
          </cell>
          <cell r="Y2021" t="str">
            <v>No Students</v>
          </cell>
          <cell r="Z2021" t="str">
            <v>No Students</v>
          </cell>
          <cell r="AA2021" t="str">
            <v>No Students</v>
          </cell>
          <cell r="AB2021" t="str">
            <v>No Students</v>
          </cell>
          <cell r="AC2021">
            <v>143</v>
          </cell>
          <cell r="AD2021">
            <v>125</v>
          </cell>
          <cell r="AE2021">
            <v>103</v>
          </cell>
          <cell r="AF2021">
            <v>134</v>
          </cell>
          <cell r="AG2021">
            <v>0.27760000000000001</v>
          </cell>
        </row>
        <row r="2022">
          <cell r="C2022">
            <v>3499</v>
          </cell>
          <cell r="D2022" t="str">
            <v>Sumner Middle School</v>
          </cell>
          <cell r="E2022">
            <v>0</v>
          </cell>
          <cell r="F2022">
            <v>0</v>
          </cell>
          <cell r="G2022">
            <v>0</v>
          </cell>
          <cell r="H2022">
            <v>0</v>
          </cell>
          <cell r="I2022">
            <v>0</v>
          </cell>
          <cell r="J2022">
            <v>0</v>
          </cell>
          <cell r="K2022">
            <v>0</v>
          </cell>
          <cell r="L2022">
            <v>218</v>
          </cell>
          <cell r="M2022">
            <v>224</v>
          </cell>
          <cell r="N2022">
            <v>239</v>
          </cell>
          <cell r="O2022">
            <v>0</v>
          </cell>
          <cell r="P2022">
            <v>0</v>
          </cell>
          <cell r="Q2022">
            <v>0</v>
          </cell>
          <cell r="R2022">
            <v>0</v>
          </cell>
          <cell r="S2022" t="str">
            <v>No Students</v>
          </cell>
          <cell r="T2022" t="str">
            <v>No Students</v>
          </cell>
          <cell r="U2022" t="str">
            <v>No Students</v>
          </cell>
          <cell r="V2022" t="str">
            <v>No Students</v>
          </cell>
          <cell r="W2022" t="str">
            <v>No Students</v>
          </cell>
          <cell r="X2022" t="str">
            <v>No Students</v>
          </cell>
          <cell r="Y2022" t="str">
            <v>No Students</v>
          </cell>
          <cell r="Z2022">
            <v>92</v>
          </cell>
          <cell r="AA2022">
            <v>99</v>
          </cell>
          <cell r="AB2022">
            <v>96</v>
          </cell>
          <cell r="AC2022" t="str">
            <v>No Students</v>
          </cell>
          <cell r="AD2022" t="str">
            <v>No Students</v>
          </cell>
          <cell r="AE2022" t="str">
            <v>No Students</v>
          </cell>
          <cell r="AF2022" t="str">
            <v>No Students</v>
          </cell>
          <cell r="AG2022">
            <v>0.4214</v>
          </cell>
        </row>
        <row r="2023">
          <cell r="C2023">
            <v>1781</v>
          </cell>
          <cell r="D2023" t="str">
            <v>Sumner Special Services</v>
          </cell>
          <cell r="E2023">
            <v>0</v>
          </cell>
          <cell r="F2023">
            <v>0</v>
          </cell>
          <cell r="G2023">
            <v>0</v>
          </cell>
          <cell r="H2023">
            <v>1</v>
          </cell>
          <cell r="I2023">
            <v>0</v>
          </cell>
          <cell r="J2023">
            <v>0</v>
          </cell>
          <cell r="K2023">
            <v>0</v>
          </cell>
          <cell r="L2023">
            <v>0</v>
          </cell>
          <cell r="M2023">
            <v>0</v>
          </cell>
          <cell r="N2023">
            <v>0</v>
          </cell>
          <cell r="O2023">
            <v>0</v>
          </cell>
          <cell r="P2023">
            <v>0</v>
          </cell>
          <cell r="Q2023">
            <v>0</v>
          </cell>
          <cell r="R2023">
            <v>0</v>
          </cell>
          <cell r="S2023" t="str">
            <v>No Students</v>
          </cell>
          <cell r="T2023" t="str">
            <v>No Students</v>
          </cell>
          <cell r="U2023" t="str">
            <v>No Students</v>
          </cell>
          <cell r="V2023" t="str">
            <v>No Students</v>
          </cell>
          <cell r="W2023" t="str">
            <v>No Students</v>
          </cell>
          <cell r="X2023" t="str">
            <v>No Students</v>
          </cell>
          <cell r="Y2023" t="str">
            <v>No Students</v>
          </cell>
          <cell r="Z2023" t="str">
            <v>No Students</v>
          </cell>
          <cell r="AA2023" t="str">
            <v>No Students</v>
          </cell>
          <cell r="AB2023" t="str">
            <v>No Students</v>
          </cell>
          <cell r="AC2023" t="str">
            <v>No Students</v>
          </cell>
          <cell r="AD2023" t="str">
            <v>No Students</v>
          </cell>
          <cell r="AE2023" t="str">
            <v>No Students</v>
          </cell>
          <cell r="AF2023" t="str">
            <v>No Students</v>
          </cell>
          <cell r="AG2023">
            <v>0</v>
          </cell>
        </row>
        <row r="2024">
          <cell r="C2024">
            <v>5524</v>
          </cell>
          <cell r="D2024" t="str">
            <v>Tehaleh Heights Elementary</v>
          </cell>
          <cell r="E2024">
            <v>73</v>
          </cell>
          <cell r="F2024">
            <v>0</v>
          </cell>
          <cell r="G2024">
            <v>84</v>
          </cell>
          <cell r="H2024">
            <v>77</v>
          </cell>
          <cell r="I2024">
            <v>79</v>
          </cell>
          <cell r="J2024">
            <v>67</v>
          </cell>
          <cell r="K2024">
            <v>58</v>
          </cell>
          <cell r="L2024">
            <v>0</v>
          </cell>
          <cell r="M2024">
            <v>0</v>
          </cell>
          <cell r="N2024">
            <v>0</v>
          </cell>
          <cell r="O2024">
            <v>0</v>
          </cell>
          <cell r="P2024">
            <v>0</v>
          </cell>
          <cell r="Q2024">
            <v>0</v>
          </cell>
          <cell r="R2024">
            <v>0</v>
          </cell>
          <cell r="S2024" t="str">
            <v>N&lt;10</v>
          </cell>
          <cell r="T2024" t="str">
            <v>No Students</v>
          </cell>
          <cell r="U2024" t="str">
            <v>N&lt;10</v>
          </cell>
          <cell r="V2024" t="str">
            <v>N&lt;10</v>
          </cell>
          <cell r="W2024" t="str">
            <v>N&lt;10</v>
          </cell>
          <cell r="X2024">
            <v>10</v>
          </cell>
          <cell r="Y2024" t="str">
            <v>N&lt;10</v>
          </cell>
          <cell r="Z2024" t="str">
            <v>No Students</v>
          </cell>
          <cell r="AA2024" t="str">
            <v>No Students</v>
          </cell>
          <cell r="AB2024" t="str">
            <v>No Students</v>
          </cell>
          <cell r="AC2024" t="str">
            <v>No Students</v>
          </cell>
          <cell r="AD2024" t="str">
            <v>No Students</v>
          </cell>
          <cell r="AE2024" t="str">
            <v>No Students</v>
          </cell>
          <cell r="AF2024" t="str">
            <v>No Students</v>
          </cell>
          <cell r="AG2024">
            <v>0.1027</v>
          </cell>
        </row>
        <row r="2025">
          <cell r="C2025">
            <v>4166</v>
          </cell>
          <cell r="D2025" t="str">
            <v>Victor Falls Elementary</v>
          </cell>
          <cell r="E2025">
            <v>77</v>
          </cell>
          <cell r="F2025">
            <v>0</v>
          </cell>
          <cell r="G2025">
            <v>94</v>
          </cell>
          <cell r="H2025">
            <v>85</v>
          </cell>
          <cell r="I2025">
            <v>79</v>
          </cell>
          <cell r="J2025">
            <v>101</v>
          </cell>
          <cell r="K2025">
            <v>92</v>
          </cell>
          <cell r="L2025">
            <v>0</v>
          </cell>
          <cell r="M2025">
            <v>0</v>
          </cell>
          <cell r="N2025">
            <v>0</v>
          </cell>
          <cell r="O2025">
            <v>0</v>
          </cell>
          <cell r="P2025">
            <v>0</v>
          </cell>
          <cell r="Q2025">
            <v>0</v>
          </cell>
          <cell r="R2025">
            <v>0</v>
          </cell>
          <cell r="S2025">
            <v>14</v>
          </cell>
          <cell r="T2025" t="str">
            <v>No Students</v>
          </cell>
          <cell r="U2025">
            <v>26</v>
          </cell>
          <cell r="V2025">
            <v>23</v>
          </cell>
          <cell r="W2025">
            <v>11</v>
          </cell>
          <cell r="X2025">
            <v>26</v>
          </cell>
          <cell r="Y2025">
            <v>25</v>
          </cell>
          <cell r="Z2025" t="str">
            <v>No Students</v>
          </cell>
          <cell r="AA2025" t="str">
            <v>No Students</v>
          </cell>
          <cell r="AB2025" t="str">
            <v>No Students</v>
          </cell>
          <cell r="AC2025" t="str">
            <v>No Students</v>
          </cell>
          <cell r="AD2025" t="str">
            <v>No Students</v>
          </cell>
          <cell r="AE2025" t="str">
            <v>No Students</v>
          </cell>
          <cell r="AF2025" t="str">
            <v>No Students</v>
          </cell>
          <cell r="AG2025">
            <v>0.23669999999999999</v>
          </cell>
        </row>
        <row r="2026">
          <cell r="C2026">
            <v>4000</v>
          </cell>
          <cell r="D2026" t="str">
            <v>Chief Kamiakin Elementary School</v>
          </cell>
          <cell r="E2026">
            <v>0</v>
          </cell>
          <cell r="F2026">
            <v>0</v>
          </cell>
          <cell r="G2026">
            <v>111</v>
          </cell>
          <cell r="H2026">
            <v>107</v>
          </cell>
          <cell r="I2026">
            <v>124</v>
          </cell>
          <cell r="J2026">
            <v>119</v>
          </cell>
          <cell r="K2026">
            <v>108</v>
          </cell>
          <cell r="L2026">
            <v>0</v>
          </cell>
          <cell r="M2026">
            <v>0</v>
          </cell>
          <cell r="N2026">
            <v>0</v>
          </cell>
          <cell r="O2026">
            <v>0</v>
          </cell>
          <cell r="P2026">
            <v>0</v>
          </cell>
          <cell r="Q2026">
            <v>0</v>
          </cell>
          <cell r="R2026">
            <v>0</v>
          </cell>
          <cell r="S2026" t="str">
            <v>No Students</v>
          </cell>
          <cell r="T2026" t="str">
            <v>No Students</v>
          </cell>
          <cell r="U2026">
            <v>84</v>
          </cell>
          <cell r="V2026">
            <v>92</v>
          </cell>
          <cell r="W2026">
            <v>104</v>
          </cell>
          <cell r="X2026">
            <v>99</v>
          </cell>
          <cell r="Y2026">
            <v>88</v>
          </cell>
          <cell r="Z2026" t="str">
            <v>No Students</v>
          </cell>
          <cell r="AA2026" t="str">
            <v>No Students</v>
          </cell>
          <cell r="AB2026" t="str">
            <v>No Students</v>
          </cell>
          <cell r="AC2026" t="str">
            <v>No Students</v>
          </cell>
          <cell r="AD2026" t="str">
            <v>No Students</v>
          </cell>
          <cell r="AE2026" t="str">
            <v>No Students</v>
          </cell>
          <cell r="AF2026" t="str">
            <v>No Students</v>
          </cell>
          <cell r="AG2026">
            <v>0.82069999999999999</v>
          </cell>
        </row>
        <row r="2027">
          <cell r="C2027">
            <v>3313</v>
          </cell>
          <cell r="D2027" t="str">
            <v>Harrison Middle School</v>
          </cell>
          <cell r="E2027">
            <v>0</v>
          </cell>
          <cell r="F2027">
            <v>0</v>
          </cell>
          <cell r="G2027">
            <v>0</v>
          </cell>
          <cell r="H2027">
            <v>0</v>
          </cell>
          <cell r="I2027">
            <v>0</v>
          </cell>
          <cell r="J2027">
            <v>0</v>
          </cell>
          <cell r="K2027">
            <v>0</v>
          </cell>
          <cell r="L2027">
            <v>263</v>
          </cell>
          <cell r="M2027">
            <v>277</v>
          </cell>
          <cell r="N2027">
            <v>306</v>
          </cell>
          <cell r="O2027">
            <v>0</v>
          </cell>
          <cell r="P2027">
            <v>0</v>
          </cell>
          <cell r="Q2027">
            <v>0</v>
          </cell>
          <cell r="R2027">
            <v>0</v>
          </cell>
          <cell r="S2027" t="str">
            <v>No Students</v>
          </cell>
          <cell r="T2027" t="str">
            <v>No Students</v>
          </cell>
          <cell r="U2027" t="str">
            <v>No Students</v>
          </cell>
          <cell r="V2027" t="str">
            <v>No Students</v>
          </cell>
          <cell r="W2027" t="str">
            <v>No Students</v>
          </cell>
          <cell r="X2027" t="str">
            <v>No Students</v>
          </cell>
          <cell r="Y2027" t="str">
            <v>No Students</v>
          </cell>
          <cell r="Z2027">
            <v>225</v>
          </cell>
          <cell r="AA2027">
            <v>233</v>
          </cell>
          <cell r="AB2027">
            <v>235</v>
          </cell>
          <cell r="AC2027" t="str">
            <v>No Students</v>
          </cell>
          <cell r="AD2027" t="str">
            <v>No Students</v>
          </cell>
          <cell r="AE2027" t="str">
            <v>No Students</v>
          </cell>
          <cell r="AF2027" t="str">
            <v>No Students</v>
          </cell>
          <cell r="AG2027">
            <v>0.81910000000000005</v>
          </cell>
        </row>
        <row r="2028">
          <cell r="C2028">
            <v>2469</v>
          </cell>
          <cell r="D2028" t="str">
            <v>Outlook Elementary School</v>
          </cell>
          <cell r="E2028">
            <v>6</v>
          </cell>
          <cell r="F2028">
            <v>0</v>
          </cell>
          <cell r="G2028">
            <v>108</v>
          </cell>
          <cell r="H2028">
            <v>77</v>
          </cell>
          <cell r="I2028">
            <v>80</v>
          </cell>
          <cell r="J2028">
            <v>91</v>
          </cell>
          <cell r="K2028">
            <v>85</v>
          </cell>
          <cell r="L2028">
            <v>0</v>
          </cell>
          <cell r="M2028">
            <v>0</v>
          </cell>
          <cell r="N2028">
            <v>0</v>
          </cell>
          <cell r="O2028">
            <v>0</v>
          </cell>
          <cell r="P2028">
            <v>0</v>
          </cell>
          <cell r="Q2028">
            <v>0</v>
          </cell>
          <cell r="R2028">
            <v>0</v>
          </cell>
          <cell r="S2028" t="str">
            <v>N&lt;10</v>
          </cell>
          <cell r="T2028" t="str">
            <v>No Students</v>
          </cell>
          <cell r="U2028">
            <v>87</v>
          </cell>
          <cell r="V2028">
            <v>68</v>
          </cell>
          <cell r="W2028">
            <v>66</v>
          </cell>
          <cell r="X2028">
            <v>83</v>
          </cell>
          <cell r="Y2028">
            <v>72</v>
          </cell>
          <cell r="Z2028" t="str">
            <v>No Students</v>
          </cell>
          <cell r="AA2028" t="str">
            <v>No Students</v>
          </cell>
          <cell r="AB2028" t="str">
            <v>No Students</v>
          </cell>
          <cell r="AC2028" t="str">
            <v>No Students</v>
          </cell>
          <cell r="AD2028" t="str">
            <v>No Students</v>
          </cell>
          <cell r="AE2028" t="str">
            <v>No Students</v>
          </cell>
          <cell r="AF2028" t="str">
            <v>No Students</v>
          </cell>
          <cell r="AG2028">
            <v>0.84789999999999999</v>
          </cell>
        </row>
        <row r="2029">
          <cell r="C2029">
            <v>4497</v>
          </cell>
          <cell r="D2029" t="str">
            <v>Pioneer Elementary School</v>
          </cell>
          <cell r="E2029">
            <v>0</v>
          </cell>
          <cell r="F2029">
            <v>0</v>
          </cell>
          <cell r="G2029">
            <v>107</v>
          </cell>
          <cell r="H2029">
            <v>112</v>
          </cell>
          <cell r="I2029">
            <v>133</v>
          </cell>
          <cell r="J2029">
            <v>119</v>
          </cell>
          <cell r="K2029">
            <v>130</v>
          </cell>
          <cell r="L2029">
            <v>0</v>
          </cell>
          <cell r="M2029">
            <v>0</v>
          </cell>
          <cell r="N2029">
            <v>0</v>
          </cell>
          <cell r="O2029">
            <v>0</v>
          </cell>
          <cell r="P2029">
            <v>0</v>
          </cell>
          <cell r="Q2029">
            <v>0</v>
          </cell>
          <cell r="R2029">
            <v>0</v>
          </cell>
          <cell r="S2029" t="str">
            <v>No Students</v>
          </cell>
          <cell r="T2029" t="str">
            <v>No Students</v>
          </cell>
          <cell r="U2029">
            <v>87</v>
          </cell>
          <cell r="V2029">
            <v>80</v>
          </cell>
          <cell r="W2029">
            <v>113</v>
          </cell>
          <cell r="X2029">
            <v>81</v>
          </cell>
          <cell r="Y2029">
            <v>100</v>
          </cell>
          <cell r="Z2029" t="str">
            <v>No Students</v>
          </cell>
          <cell r="AA2029" t="str">
            <v>No Students</v>
          </cell>
          <cell r="AB2029" t="str">
            <v>No Students</v>
          </cell>
          <cell r="AC2029" t="str">
            <v>No Students</v>
          </cell>
          <cell r="AD2029" t="str">
            <v>No Students</v>
          </cell>
          <cell r="AE2029" t="str">
            <v>No Students</v>
          </cell>
          <cell r="AF2029" t="str">
            <v>No Students</v>
          </cell>
          <cell r="AG2029">
            <v>0.7671</v>
          </cell>
        </row>
        <row r="2030">
          <cell r="C2030">
            <v>5352</v>
          </cell>
          <cell r="D2030" t="str">
            <v>SHS Graduation Alliance</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3</v>
          </cell>
          <cell r="S2030" t="str">
            <v>No Students</v>
          </cell>
          <cell r="T2030" t="str">
            <v>No Students</v>
          </cell>
          <cell r="U2030" t="str">
            <v>No Students</v>
          </cell>
          <cell r="V2030" t="str">
            <v>No Students</v>
          </cell>
          <cell r="W2030" t="str">
            <v>No Students</v>
          </cell>
          <cell r="X2030" t="str">
            <v>No Students</v>
          </cell>
          <cell r="Y2030" t="str">
            <v>No Students</v>
          </cell>
          <cell r="Z2030" t="str">
            <v>No Students</v>
          </cell>
          <cell r="AA2030" t="str">
            <v>No Students</v>
          </cell>
          <cell r="AB2030" t="str">
            <v>No Students</v>
          </cell>
          <cell r="AC2030" t="str">
            <v>No Students</v>
          </cell>
          <cell r="AD2030" t="str">
            <v>No Students</v>
          </cell>
          <cell r="AE2030" t="str">
            <v>No Students</v>
          </cell>
          <cell r="AF2030" t="str">
            <v>N&lt;10</v>
          </cell>
          <cell r="AG2030">
            <v>1</v>
          </cell>
        </row>
        <row r="2031">
          <cell r="C2031">
            <v>5049</v>
          </cell>
          <cell r="D2031" t="str">
            <v>Sierra Vista Middle School</v>
          </cell>
          <cell r="E2031">
            <v>0</v>
          </cell>
          <cell r="F2031">
            <v>0</v>
          </cell>
          <cell r="G2031">
            <v>0</v>
          </cell>
          <cell r="H2031">
            <v>0</v>
          </cell>
          <cell r="I2031">
            <v>0</v>
          </cell>
          <cell r="J2031">
            <v>0</v>
          </cell>
          <cell r="K2031">
            <v>0</v>
          </cell>
          <cell r="L2031">
            <v>194</v>
          </cell>
          <cell r="M2031">
            <v>208</v>
          </cell>
          <cell r="N2031">
            <v>222</v>
          </cell>
          <cell r="O2031">
            <v>0</v>
          </cell>
          <cell r="P2031">
            <v>0</v>
          </cell>
          <cell r="Q2031">
            <v>0</v>
          </cell>
          <cell r="R2031">
            <v>0</v>
          </cell>
          <cell r="S2031" t="str">
            <v>No Students</v>
          </cell>
          <cell r="T2031" t="str">
            <v>No Students</v>
          </cell>
          <cell r="U2031" t="str">
            <v>No Students</v>
          </cell>
          <cell r="V2031" t="str">
            <v>No Students</v>
          </cell>
          <cell r="W2031" t="str">
            <v>No Students</v>
          </cell>
          <cell r="X2031" t="str">
            <v>No Students</v>
          </cell>
          <cell r="Y2031" t="str">
            <v>No Students</v>
          </cell>
          <cell r="Z2031">
            <v>164</v>
          </cell>
          <cell r="AA2031">
            <v>173</v>
          </cell>
          <cell r="AB2031">
            <v>184</v>
          </cell>
          <cell r="AC2031" t="str">
            <v>No Students</v>
          </cell>
          <cell r="AD2031" t="str">
            <v>No Students</v>
          </cell>
          <cell r="AE2031" t="str">
            <v>No Students</v>
          </cell>
          <cell r="AF2031" t="str">
            <v>No Students</v>
          </cell>
          <cell r="AG2031">
            <v>0.83489999999999998</v>
          </cell>
        </row>
        <row r="2032">
          <cell r="C2032">
            <v>5137</v>
          </cell>
          <cell r="D2032" t="str">
            <v>Sun Valley Elementary</v>
          </cell>
          <cell r="E2032">
            <v>432</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325</v>
          </cell>
          <cell r="T2032" t="str">
            <v>No Students</v>
          </cell>
          <cell r="U2032" t="str">
            <v>No Students</v>
          </cell>
          <cell r="V2032" t="str">
            <v>No Students</v>
          </cell>
          <cell r="W2032" t="str">
            <v>No Students</v>
          </cell>
          <cell r="X2032" t="str">
            <v>No Students</v>
          </cell>
          <cell r="Y2032" t="str">
            <v>No Students</v>
          </cell>
          <cell r="Z2032" t="str">
            <v>No Students</v>
          </cell>
          <cell r="AA2032" t="str">
            <v>No Students</v>
          </cell>
          <cell r="AB2032" t="str">
            <v>No Students</v>
          </cell>
          <cell r="AC2032" t="str">
            <v>No Students</v>
          </cell>
          <cell r="AD2032" t="str">
            <v>No Students</v>
          </cell>
          <cell r="AE2032" t="str">
            <v>No Students</v>
          </cell>
          <cell r="AF2032" t="str">
            <v>No Students</v>
          </cell>
          <cell r="AG2032">
            <v>0.75229999999999997</v>
          </cell>
        </row>
        <row r="2033">
          <cell r="C2033">
            <v>2959</v>
          </cell>
          <cell r="D2033" t="str">
            <v>Sunnyside High School</v>
          </cell>
          <cell r="E2033">
            <v>0</v>
          </cell>
          <cell r="F2033">
            <v>0</v>
          </cell>
          <cell r="G2033">
            <v>0</v>
          </cell>
          <cell r="H2033">
            <v>0</v>
          </cell>
          <cell r="I2033">
            <v>0</v>
          </cell>
          <cell r="J2033">
            <v>0</v>
          </cell>
          <cell r="K2033">
            <v>0</v>
          </cell>
          <cell r="L2033">
            <v>0</v>
          </cell>
          <cell r="M2033">
            <v>0</v>
          </cell>
          <cell r="N2033">
            <v>0</v>
          </cell>
          <cell r="O2033">
            <v>547</v>
          </cell>
          <cell r="P2033">
            <v>575</v>
          </cell>
          <cell r="Q2033">
            <v>531</v>
          </cell>
          <cell r="R2033">
            <v>529</v>
          </cell>
          <cell r="S2033" t="str">
            <v>No Students</v>
          </cell>
          <cell r="T2033" t="str">
            <v>No Students</v>
          </cell>
          <cell r="U2033" t="str">
            <v>No Students</v>
          </cell>
          <cell r="V2033" t="str">
            <v>No Students</v>
          </cell>
          <cell r="W2033" t="str">
            <v>No Students</v>
          </cell>
          <cell r="X2033" t="str">
            <v>No Students</v>
          </cell>
          <cell r="Y2033" t="str">
            <v>No Students</v>
          </cell>
          <cell r="Z2033" t="str">
            <v>No Students</v>
          </cell>
          <cell r="AA2033" t="str">
            <v>No Students</v>
          </cell>
          <cell r="AB2033" t="str">
            <v>No Students</v>
          </cell>
          <cell r="AC2033">
            <v>450</v>
          </cell>
          <cell r="AD2033">
            <v>452</v>
          </cell>
          <cell r="AE2033">
            <v>399</v>
          </cell>
          <cell r="AF2033">
            <v>390</v>
          </cell>
          <cell r="AG2033">
            <v>0.77500000000000002</v>
          </cell>
        </row>
        <row r="2034">
          <cell r="C2034">
            <v>2717</v>
          </cell>
          <cell r="D2034" t="str">
            <v>Washington Elementary</v>
          </cell>
          <cell r="E2034">
            <v>4</v>
          </cell>
          <cell r="F2034">
            <v>0</v>
          </cell>
          <cell r="G2034">
            <v>125</v>
          </cell>
          <cell r="H2034">
            <v>134</v>
          </cell>
          <cell r="I2034">
            <v>112</v>
          </cell>
          <cell r="J2034">
            <v>117</v>
          </cell>
          <cell r="K2034">
            <v>139</v>
          </cell>
          <cell r="L2034">
            <v>0</v>
          </cell>
          <cell r="M2034">
            <v>0</v>
          </cell>
          <cell r="N2034">
            <v>0</v>
          </cell>
          <cell r="O2034">
            <v>0</v>
          </cell>
          <cell r="P2034">
            <v>0</v>
          </cell>
          <cell r="Q2034">
            <v>0</v>
          </cell>
          <cell r="R2034">
            <v>0</v>
          </cell>
          <cell r="S2034" t="str">
            <v>N&lt;10</v>
          </cell>
          <cell r="T2034" t="str">
            <v>No Students</v>
          </cell>
          <cell r="U2034">
            <v>98</v>
          </cell>
          <cell r="V2034">
            <v>109</v>
          </cell>
          <cell r="W2034">
            <v>84</v>
          </cell>
          <cell r="X2034">
            <v>93</v>
          </cell>
          <cell r="Y2034">
            <v>112</v>
          </cell>
          <cell r="Z2034" t="str">
            <v>No Students</v>
          </cell>
          <cell r="AA2034" t="str">
            <v>No Students</v>
          </cell>
          <cell r="AB2034" t="str">
            <v>No Students</v>
          </cell>
          <cell r="AC2034" t="str">
            <v>No Students</v>
          </cell>
          <cell r="AD2034" t="str">
            <v>No Students</v>
          </cell>
          <cell r="AE2034" t="str">
            <v>No Students</v>
          </cell>
          <cell r="AF2034" t="str">
            <v>No Students</v>
          </cell>
          <cell r="AG2034">
            <v>0.79079999999999995</v>
          </cell>
        </row>
        <row r="2035">
          <cell r="C2035">
            <v>5319</v>
          </cell>
          <cell r="D2035" t="str">
            <v>Chief Kitsap Academy</v>
          </cell>
          <cell r="E2035">
            <v>0</v>
          </cell>
          <cell r="F2035">
            <v>0</v>
          </cell>
          <cell r="G2035">
            <v>0</v>
          </cell>
          <cell r="H2035">
            <v>0</v>
          </cell>
          <cell r="I2035">
            <v>0</v>
          </cell>
          <cell r="J2035">
            <v>0</v>
          </cell>
          <cell r="K2035">
            <v>0</v>
          </cell>
          <cell r="L2035">
            <v>6</v>
          </cell>
          <cell r="M2035">
            <v>8</v>
          </cell>
          <cell r="N2035">
            <v>15</v>
          </cell>
          <cell r="O2035">
            <v>14</v>
          </cell>
          <cell r="P2035">
            <v>14</v>
          </cell>
          <cell r="Q2035">
            <v>11</v>
          </cell>
          <cell r="R2035">
            <v>15</v>
          </cell>
          <cell r="S2035" t="str">
            <v>No Students</v>
          </cell>
          <cell r="T2035" t="str">
            <v>No Students</v>
          </cell>
          <cell r="U2035" t="str">
            <v>No Students</v>
          </cell>
          <cell r="V2035" t="str">
            <v>No Students</v>
          </cell>
          <cell r="W2035" t="str">
            <v>No Students</v>
          </cell>
          <cell r="X2035" t="str">
            <v>No Students</v>
          </cell>
          <cell r="Y2035" t="str">
            <v>No Students</v>
          </cell>
          <cell r="Z2035" t="str">
            <v>N&lt;10</v>
          </cell>
          <cell r="AA2035" t="str">
            <v>N&lt;10</v>
          </cell>
          <cell r="AB2035" t="str">
            <v>N&lt;10</v>
          </cell>
          <cell r="AC2035">
            <v>10</v>
          </cell>
          <cell r="AD2035" t="str">
            <v>N&lt;10</v>
          </cell>
          <cell r="AE2035" t="str">
            <v>N&lt;10</v>
          </cell>
          <cell r="AF2035">
            <v>10</v>
          </cell>
          <cell r="AG2035">
            <v>0.68669999999999998</v>
          </cell>
        </row>
        <row r="2036">
          <cell r="C2036">
            <v>4575</v>
          </cell>
          <cell r="D2036" t="str">
            <v>Angelo Giaudrone Middle School</v>
          </cell>
          <cell r="E2036">
            <v>0</v>
          </cell>
          <cell r="F2036">
            <v>0</v>
          </cell>
          <cell r="G2036">
            <v>0</v>
          </cell>
          <cell r="H2036">
            <v>0</v>
          </cell>
          <cell r="I2036">
            <v>0</v>
          </cell>
          <cell r="J2036">
            <v>0</v>
          </cell>
          <cell r="K2036">
            <v>0</v>
          </cell>
          <cell r="L2036">
            <v>149</v>
          </cell>
          <cell r="M2036">
            <v>144</v>
          </cell>
          <cell r="N2036">
            <v>143</v>
          </cell>
          <cell r="O2036">
            <v>0</v>
          </cell>
          <cell r="P2036">
            <v>0</v>
          </cell>
          <cell r="Q2036">
            <v>0</v>
          </cell>
          <cell r="R2036">
            <v>0</v>
          </cell>
          <cell r="S2036" t="str">
            <v>No Students</v>
          </cell>
          <cell r="T2036" t="str">
            <v>No Students</v>
          </cell>
          <cell r="U2036" t="str">
            <v>No Students</v>
          </cell>
          <cell r="V2036" t="str">
            <v>No Students</v>
          </cell>
          <cell r="W2036" t="str">
            <v>No Students</v>
          </cell>
          <cell r="X2036" t="str">
            <v>No Students</v>
          </cell>
          <cell r="Y2036" t="str">
            <v>No Students</v>
          </cell>
          <cell r="Z2036">
            <v>105</v>
          </cell>
          <cell r="AA2036">
            <v>104</v>
          </cell>
          <cell r="AB2036">
            <v>108</v>
          </cell>
          <cell r="AC2036" t="str">
            <v>No Students</v>
          </cell>
          <cell r="AD2036" t="str">
            <v>No Students</v>
          </cell>
          <cell r="AE2036" t="str">
            <v>No Students</v>
          </cell>
          <cell r="AF2036" t="str">
            <v>No Students</v>
          </cell>
          <cell r="AG2036">
            <v>0.72709999999999997</v>
          </cell>
        </row>
        <row r="2037">
          <cell r="C2037">
            <v>2940</v>
          </cell>
          <cell r="D2037" t="str">
            <v>Arlington</v>
          </cell>
          <cell r="E2037">
            <v>58</v>
          </cell>
          <cell r="F2037">
            <v>0</v>
          </cell>
          <cell r="G2037">
            <v>65</v>
          </cell>
          <cell r="H2037">
            <v>58</v>
          </cell>
          <cell r="I2037">
            <v>60</v>
          </cell>
          <cell r="J2037">
            <v>68</v>
          </cell>
          <cell r="K2037">
            <v>55</v>
          </cell>
          <cell r="L2037">
            <v>0</v>
          </cell>
          <cell r="M2037">
            <v>0</v>
          </cell>
          <cell r="N2037">
            <v>0</v>
          </cell>
          <cell r="O2037">
            <v>0</v>
          </cell>
          <cell r="P2037">
            <v>0</v>
          </cell>
          <cell r="Q2037">
            <v>0</v>
          </cell>
          <cell r="R2037">
            <v>0</v>
          </cell>
          <cell r="S2037">
            <v>32</v>
          </cell>
          <cell r="T2037" t="str">
            <v>No Students</v>
          </cell>
          <cell r="U2037">
            <v>47</v>
          </cell>
          <cell r="V2037">
            <v>39</v>
          </cell>
          <cell r="W2037">
            <v>50</v>
          </cell>
          <cell r="X2037">
            <v>49</v>
          </cell>
          <cell r="Y2037">
            <v>41</v>
          </cell>
          <cell r="Z2037" t="str">
            <v>No Students</v>
          </cell>
          <cell r="AA2037" t="str">
            <v>No Students</v>
          </cell>
          <cell r="AB2037" t="str">
            <v>No Students</v>
          </cell>
          <cell r="AC2037" t="str">
            <v>No Students</v>
          </cell>
          <cell r="AD2037" t="str">
            <v>No Students</v>
          </cell>
          <cell r="AE2037" t="str">
            <v>No Students</v>
          </cell>
          <cell r="AF2037" t="str">
            <v>No Students</v>
          </cell>
          <cell r="AG2037">
            <v>0.70879999999999999</v>
          </cell>
        </row>
        <row r="2038">
          <cell r="C2038">
            <v>3054</v>
          </cell>
          <cell r="D2038" t="str">
            <v>Baker</v>
          </cell>
          <cell r="E2038">
            <v>0</v>
          </cell>
          <cell r="F2038">
            <v>0</v>
          </cell>
          <cell r="G2038">
            <v>0</v>
          </cell>
          <cell r="H2038">
            <v>0</v>
          </cell>
          <cell r="I2038">
            <v>0</v>
          </cell>
          <cell r="J2038">
            <v>0</v>
          </cell>
          <cell r="K2038">
            <v>0</v>
          </cell>
          <cell r="L2038">
            <v>220</v>
          </cell>
          <cell r="M2038">
            <v>236</v>
          </cell>
          <cell r="N2038">
            <v>238</v>
          </cell>
          <cell r="O2038">
            <v>0</v>
          </cell>
          <cell r="P2038">
            <v>0</v>
          </cell>
          <cell r="Q2038">
            <v>0</v>
          </cell>
          <cell r="R2038">
            <v>0</v>
          </cell>
          <cell r="S2038" t="str">
            <v>No Students</v>
          </cell>
          <cell r="T2038" t="str">
            <v>No Students</v>
          </cell>
          <cell r="U2038" t="str">
            <v>No Students</v>
          </cell>
          <cell r="V2038" t="str">
            <v>No Students</v>
          </cell>
          <cell r="W2038" t="str">
            <v>No Students</v>
          </cell>
          <cell r="X2038" t="str">
            <v>No Students</v>
          </cell>
          <cell r="Y2038" t="str">
            <v>No Students</v>
          </cell>
          <cell r="Z2038">
            <v>156</v>
          </cell>
          <cell r="AA2038">
            <v>185</v>
          </cell>
          <cell r="AB2038">
            <v>164</v>
          </cell>
          <cell r="AC2038" t="str">
            <v>No Students</v>
          </cell>
          <cell r="AD2038" t="str">
            <v>No Students</v>
          </cell>
          <cell r="AE2038" t="str">
            <v>No Students</v>
          </cell>
          <cell r="AF2038" t="str">
            <v>No Students</v>
          </cell>
          <cell r="AG2038">
            <v>0.72770000000000001</v>
          </cell>
        </row>
        <row r="2039">
          <cell r="C2039">
            <v>3449</v>
          </cell>
          <cell r="D2039" t="str">
            <v>Birney</v>
          </cell>
          <cell r="E2039">
            <v>70</v>
          </cell>
          <cell r="F2039">
            <v>0</v>
          </cell>
          <cell r="G2039">
            <v>80</v>
          </cell>
          <cell r="H2039">
            <v>63</v>
          </cell>
          <cell r="I2039">
            <v>64</v>
          </cell>
          <cell r="J2039">
            <v>64</v>
          </cell>
          <cell r="K2039">
            <v>60</v>
          </cell>
          <cell r="L2039">
            <v>0</v>
          </cell>
          <cell r="M2039">
            <v>0</v>
          </cell>
          <cell r="N2039">
            <v>0</v>
          </cell>
          <cell r="O2039">
            <v>0</v>
          </cell>
          <cell r="P2039">
            <v>0</v>
          </cell>
          <cell r="Q2039">
            <v>0</v>
          </cell>
          <cell r="R2039">
            <v>0</v>
          </cell>
          <cell r="S2039">
            <v>50</v>
          </cell>
          <cell r="T2039" t="str">
            <v>No Students</v>
          </cell>
          <cell r="U2039">
            <v>57</v>
          </cell>
          <cell r="V2039">
            <v>45</v>
          </cell>
          <cell r="W2039">
            <v>47</v>
          </cell>
          <cell r="X2039">
            <v>44</v>
          </cell>
          <cell r="Y2039">
            <v>44</v>
          </cell>
          <cell r="Z2039" t="str">
            <v>No Students</v>
          </cell>
          <cell r="AA2039" t="str">
            <v>No Students</v>
          </cell>
          <cell r="AB2039" t="str">
            <v>No Students</v>
          </cell>
          <cell r="AC2039" t="str">
            <v>No Students</v>
          </cell>
          <cell r="AD2039" t="str">
            <v>No Students</v>
          </cell>
          <cell r="AE2039" t="str">
            <v>No Students</v>
          </cell>
          <cell r="AF2039" t="str">
            <v>No Students</v>
          </cell>
          <cell r="AG2039">
            <v>0.7157</v>
          </cell>
        </row>
        <row r="2040">
          <cell r="C2040">
            <v>2094</v>
          </cell>
          <cell r="D2040" t="str">
            <v>Blix Elementary</v>
          </cell>
          <cell r="E2040">
            <v>69</v>
          </cell>
          <cell r="F2040">
            <v>0</v>
          </cell>
          <cell r="G2040">
            <v>80</v>
          </cell>
          <cell r="H2040">
            <v>75</v>
          </cell>
          <cell r="I2040">
            <v>81</v>
          </cell>
          <cell r="J2040">
            <v>70</v>
          </cell>
          <cell r="K2040">
            <v>83</v>
          </cell>
          <cell r="L2040">
            <v>0</v>
          </cell>
          <cell r="M2040">
            <v>0</v>
          </cell>
          <cell r="N2040">
            <v>0</v>
          </cell>
          <cell r="O2040">
            <v>0</v>
          </cell>
          <cell r="P2040">
            <v>0</v>
          </cell>
          <cell r="Q2040">
            <v>0</v>
          </cell>
          <cell r="R2040">
            <v>0</v>
          </cell>
          <cell r="S2040">
            <v>41</v>
          </cell>
          <cell r="T2040" t="str">
            <v>No Students</v>
          </cell>
          <cell r="U2040">
            <v>44</v>
          </cell>
          <cell r="V2040">
            <v>48</v>
          </cell>
          <cell r="W2040">
            <v>57</v>
          </cell>
          <cell r="X2040">
            <v>49</v>
          </cell>
          <cell r="Y2040">
            <v>63</v>
          </cell>
          <cell r="Z2040" t="str">
            <v>No Students</v>
          </cell>
          <cell r="AA2040" t="str">
            <v>No Students</v>
          </cell>
          <cell r="AB2040" t="str">
            <v>No Students</v>
          </cell>
          <cell r="AC2040" t="str">
            <v>No Students</v>
          </cell>
          <cell r="AD2040" t="str">
            <v>No Students</v>
          </cell>
          <cell r="AE2040" t="str">
            <v>No Students</v>
          </cell>
          <cell r="AF2040" t="str">
            <v>No Students</v>
          </cell>
          <cell r="AG2040">
            <v>0.65939999999999999</v>
          </cell>
        </row>
        <row r="2041">
          <cell r="C2041">
            <v>3646</v>
          </cell>
          <cell r="D2041" t="str">
            <v>Boze</v>
          </cell>
          <cell r="E2041">
            <v>68</v>
          </cell>
          <cell r="F2041">
            <v>0</v>
          </cell>
          <cell r="G2041">
            <v>66</v>
          </cell>
          <cell r="H2041">
            <v>64</v>
          </cell>
          <cell r="I2041">
            <v>64</v>
          </cell>
          <cell r="J2041">
            <v>68</v>
          </cell>
          <cell r="K2041">
            <v>67</v>
          </cell>
          <cell r="L2041">
            <v>0</v>
          </cell>
          <cell r="M2041">
            <v>0</v>
          </cell>
          <cell r="N2041">
            <v>0</v>
          </cell>
          <cell r="O2041">
            <v>0</v>
          </cell>
          <cell r="P2041">
            <v>0</v>
          </cell>
          <cell r="Q2041">
            <v>0</v>
          </cell>
          <cell r="R2041">
            <v>0</v>
          </cell>
          <cell r="S2041">
            <v>34</v>
          </cell>
          <cell r="T2041" t="str">
            <v>No Students</v>
          </cell>
          <cell r="U2041">
            <v>38</v>
          </cell>
          <cell r="V2041">
            <v>38</v>
          </cell>
          <cell r="W2041">
            <v>39</v>
          </cell>
          <cell r="X2041">
            <v>47</v>
          </cell>
          <cell r="Y2041">
            <v>40</v>
          </cell>
          <cell r="Z2041" t="str">
            <v>No Students</v>
          </cell>
          <cell r="AA2041" t="str">
            <v>No Students</v>
          </cell>
          <cell r="AB2041" t="str">
            <v>No Students</v>
          </cell>
          <cell r="AC2041" t="str">
            <v>No Students</v>
          </cell>
          <cell r="AD2041" t="str">
            <v>No Students</v>
          </cell>
          <cell r="AE2041" t="str">
            <v>No Students</v>
          </cell>
          <cell r="AF2041" t="str">
            <v>No Students</v>
          </cell>
          <cell r="AG2041">
            <v>0.59450000000000003</v>
          </cell>
        </row>
        <row r="2042">
          <cell r="C2042">
            <v>2872</v>
          </cell>
          <cell r="D2042" t="str">
            <v>Browns Point</v>
          </cell>
          <cell r="E2042">
            <v>72</v>
          </cell>
          <cell r="F2042">
            <v>0</v>
          </cell>
          <cell r="G2042">
            <v>79</v>
          </cell>
          <cell r="H2042">
            <v>74</v>
          </cell>
          <cell r="I2042">
            <v>71</v>
          </cell>
          <cell r="J2042">
            <v>72</v>
          </cell>
          <cell r="K2042">
            <v>66</v>
          </cell>
          <cell r="L2042">
            <v>0</v>
          </cell>
          <cell r="M2042">
            <v>0</v>
          </cell>
          <cell r="N2042">
            <v>0</v>
          </cell>
          <cell r="O2042">
            <v>0</v>
          </cell>
          <cell r="P2042">
            <v>0</v>
          </cell>
          <cell r="Q2042">
            <v>0</v>
          </cell>
          <cell r="R2042">
            <v>0</v>
          </cell>
          <cell r="S2042">
            <v>10</v>
          </cell>
          <cell r="T2042" t="str">
            <v>No Students</v>
          </cell>
          <cell r="U2042">
            <v>15</v>
          </cell>
          <cell r="V2042">
            <v>12</v>
          </cell>
          <cell r="W2042">
            <v>12</v>
          </cell>
          <cell r="X2042">
            <v>15</v>
          </cell>
          <cell r="Y2042">
            <v>17</v>
          </cell>
          <cell r="Z2042" t="str">
            <v>No Students</v>
          </cell>
          <cell r="AA2042" t="str">
            <v>No Students</v>
          </cell>
          <cell r="AB2042" t="str">
            <v>No Students</v>
          </cell>
          <cell r="AC2042" t="str">
            <v>No Students</v>
          </cell>
          <cell r="AD2042" t="str">
            <v>No Students</v>
          </cell>
          <cell r="AE2042" t="str">
            <v>No Students</v>
          </cell>
          <cell r="AF2042" t="str">
            <v>No Students</v>
          </cell>
          <cell r="AG2042">
            <v>0.18659999999999999</v>
          </cell>
        </row>
        <row r="2043">
          <cell r="C2043">
            <v>3397</v>
          </cell>
          <cell r="D2043" t="str">
            <v>Bryant</v>
          </cell>
          <cell r="E2043">
            <v>55</v>
          </cell>
          <cell r="F2043">
            <v>0</v>
          </cell>
          <cell r="G2043">
            <v>37</v>
          </cell>
          <cell r="H2043">
            <v>33</v>
          </cell>
          <cell r="I2043">
            <v>33</v>
          </cell>
          <cell r="J2043">
            <v>34</v>
          </cell>
          <cell r="K2043">
            <v>47</v>
          </cell>
          <cell r="L2043">
            <v>0</v>
          </cell>
          <cell r="M2043">
            <v>0</v>
          </cell>
          <cell r="N2043">
            <v>0</v>
          </cell>
          <cell r="O2043">
            <v>0</v>
          </cell>
          <cell r="P2043">
            <v>0</v>
          </cell>
          <cell r="Q2043">
            <v>0</v>
          </cell>
          <cell r="R2043">
            <v>0</v>
          </cell>
          <cell r="S2043">
            <v>16</v>
          </cell>
          <cell r="T2043" t="str">
            <v>No Students</v>
          </cell>
          <cell r="U2043">
            <v>15</v>
          </cell>
          <cell r="V2043">
            <v>17</v>
          </cell>
          <cell r="W2043">
            <v>14</v>
          </cell>
          <cell r="X2043">
            <v>17</v>
          </cell>
          <cell r="Y2043">
            <v>25</v>
          </cell>
          <cell r="Z2043" t="str">
            <v>No Students</v>
          </cell>
          <cell r="AA2043" t="str">
            <v>No Students</v>
          </cell>
          <cell r="AB2043" t="str">
            <v>No Students</v>
          </cell>
          <cell r="AC2043" t="str">
            <v>No Students</v>
          </cell>
          <cell r="AD2043" t="str">
            <v>No Students</v>
          </cell>
          <cell r="AE2043" t="str">
            <v>No Students</v>
          </cell>
          <cell r="AF2043" t="str">
            <v>No Students</v>
          </cell>
          <cell r="AG2043">
            <v>0.43509999999999999</v>
          </cell>
        </row>
        <row r="2044">
          <cell r="C2044">
            <v>5627</v>
          </cell>
          <cell r="D2044" t="str">
            <v>Bryant Montessori Middle School</v>
          </cell>
          <cell r="E2044">
            <v>0</v>
          </cell>
          <cell r="F2044">
            <v>0</v>
          </cell>
          <cell r="G2044">
            <v>0</v>
          </cell>
          <cell r="H2044">
            <v>0</v>
          </cell>
          <cell r="I2044">
            <v>0</v>
          </cell>
          <cell r="J2044">
            <v>0</v>
          </cell>
          <cell r="K2044">
            <v>0</v>
          </cell>
          <cell r="L2044">
            <v>34</v>
          </cell>
          <cell r="M2044">
            <v>43</v>
          </cell>
          <cell r="N2044">
            <v>28</v>
          </cell>
          <cell r="O2044">
            <v>0</v>
          </cell>
          <cell r="P2044">
            <v>0</v>
          </cell>
          <cell r="Q2044">
            <v>0</v>
          </cell>
          <cell r="R2044">
            <v>0</v>
          </cell>
          <cell r="S2044" t="str">
            <v>No Students</v>
          </cell>
          <cell r="T2044" t="str">
            <v>No Students</v>
          </cell>
          <cell r="U2044" t="str">
            <v>No Students</v>
          </cell>
          <cell r="V2044" t="str">
            <v>No Students</v>
          </cell>
          <cell r="W2044" t="str">
            <v>No Students</v>
          </cell>
          <cell r="X2044" t="str">
            <v>No Students</v>
          </cell>
          <cell r="Y2044" t="str">
            <v>No Students</v>
          </cell>
          <cell r="Z2044">
            <v>16</v>
          </cell>
          <cell r="AA2044">
            <v>21</v>
          </cell>
          <cell r="AB2044">
            <v>11</v>
          </cell>
          <cell r="AC2044" t="str">
            <v>No Students</v>
          </cell>
          <cell r="AD2044" t="str">
            <v>No Students</v>
          </cell>
          <cell r="AE2044" t="str">
            <v>No Students</v>
          </cell>
          <cell r="AF2044" t="str">
            <v>No Students</v>
          </cell>
          <cell r="AG2044">
            <v>0.45710000000000001</v>
          </cell>
        </row>
        <row r="2045">
          <cell r="C2045">
            <v>1585</v>
          </cell>
          <cell r="D2045" t="str">
            <v>Comm Based Trans Program</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68</v>
          </cell>
          <cell r="S2045" t="str">
            <v>No Students</v>
          </cell>
          <cell r="T2045" t="str">
            <v>No Students</v>
          </cell>
          <cell r="U2045" t="str">
            <v>No Students</v>
          </cell>
          <cell r="V2045" t="str">
            <v>No Students</v>
          </cell>
          <cell r="W2045" t="str">
            <v>No Students</v>
          </cell>
          <cell r="X2045" t="str">
            <v>No Students</v>
          </cell>
          <cell r="Y2045" t="str">
            <v>No Students</v>
          </cell>
          <cell r="Z2045" t="str">
            <v>No Students</v>
          </cell>
          <cell r="AA2045" t="str">
            <v>No Students</v>
          </cell>
          <cell r="AB2045" t="str">
            <v>No Students</v>
          </cell>
          <cell r="AC2045" t="str">
            <v>No Students</v>
          </cell>
          <cell r="AD2045" t="str">
            <v>No Students</v>
          </cell>
          <cell r="AE2045" t="str">
            <v>No Students</v>
          </cell>
          <cell r="AF2045">
            <v>33</v>
          </cell>
          <cell r="AG2045">
            <v>0.48530000000000001</v>
          </cell>
        </row>
        <row r="2046">
          <cell r="C2046">
            <v>4537</v>
          </cell>
          <cell r="D2046" t="str">
            <v>Crescent Heights</v>
          </cell>
          <cell r="E2046">
            <v>63</v>
          </cell>
          <cell r="F2046">
            <v>0</v>
          </cell>
          <cell r="G2046">
            <v>70</v>
          </cell>
          <cell r="H2046">
            <v>58</v>
          </cell>
          <cell r="I2046">
            <v>62</v>
          </cell>
          <cell r="J2046">
            <v>69</v>
          </cell>
          <cell r="K2046">
            <v>74</v>
          </cell>
          <cell r="L2046">
            <v>0</v>
          </cell>
          <cell r="M2046">
            <v>0</v>
          </cell>
          <cell r="N2046">
            <v>0</v>
          </cell>
          <cell r="O2046">
            <v>0</v>
          </cell>
          <cell r="P2046">
            <v>0</v>
          </cell>
          <cell r="Q2046">
            <v>0</v>
          </cell>
          <cell r="R2046">
            <v>0</v>
          </cell>
          <cell r="S2046">
            <v>15</v>
          </cell>
          <cell r="T2046" t="str">
            <v>No Students</v>
          </cell>
          <cell r="U2046">
            <v>26</v>
          </cell>
          <cell r="V2046">
            <v>24</v>
          </cell>
          <cell r="W2046">
            <v>19</v>
          </cell>
          <cell r="X2046">
            <v>24</v>
          </cell>
          <cell r="Y2046">
            <v>32</v>
          </cell>
          <cell r="Z2046" t="str">
            <v>No Students</v>
          </cell>
          <cell r="AA2046" t="str">
            <v>No Students</v>
          </cell>
          <cell r="AB2046" t="str">
            <v>No Students</v>
          </cell>
          <cell r="AC2046" t="str">
            <v>No Students</v>
          </cell>
          <cell r="AD2046" t="str">
            <v>No Students</v>
          </cell>
          <cell r="AE2046" t="str">
            <v>No Students</v>
          </cell>
          <cell r="AF2046" t="str">
            <v>No Students</v>
          </cell>
          <cell r="AG2046">
            <v>0.35349999999999998</v>
          </cell>
        </row>
        <row r="2047">
          <cell r="C2047">
            <v>2939</v>
          </cell>
          <cell r="D2047" t="str">
            <v>Delong</v>
          </cell>
          <cell r="E2047">
            <v>60</v>
          </cell>
          <cell r="F2047">
            <v>0</v>
          </cell>
          <cell r="G2047">
            <v>69</v>
          </cell>
          <cell r="H2047">
            <v>52</v>
          </cell>
          <cell r="I2047">
            <v>53</v>
          </cell>
          <cell r="J2047">
            <v>59</v>
          </cell>
          <cell r="K2047">
            <v>56</v>
          </cell>
          <cell r="L2047">
            <v>0</v>
          </cell>
          <cell r="M2047">
            <v>0</v>
          </cell>
          <cell r="N2047">
            <v>0</v>
          </cell>
          <cell r="O2047">
            <v>0</v>
          </cell>
          <cell r="P2047">
            <v>0</v>
          </cell>
          <cell r="Q2047">
            <v>0</v>
          </cell>
          <cell r="R2047">
            <v>0</v>
          </cell>
          <cell r="S2047">
            <v>31</v>
          </cell>
          <cell r="T2047" t="str">
            <v>No Students</v>
          </cell>
          <cell r="U2047">
            <v>46</v>
          </cell>
          <cell r="V2047">
            <v>27</v>
          </cell>
          <cell r="W2047">
            <v>34</v>
          </cell>
          <cell r="X2047">
            <v>32</v>
          </cell>
          <cell r="Y2047">
            <v>38</v>
          </cell>
          <cell r="Z2047" t="str">
            <v>No Students</v>
          </cell>
          <cell r="AA2047" t="str">
            <v>No Students</v>
          </cell>
          <cell r="AB2047" t="str">
            <v>No Students</v>
          </cell>
          <cell r="AC2047" t="str">
            <v>No Students</v>
          </cell>
          <cell r="AD2047" t="str">
            <v>No Students</v>
          </cell>
          <cell r="AE2047" t="str">
            <v>No Students</v>
          </cell>
          <cell r="AF2047" t="str">
            <v>No Students</v>
          </cell>
          <cell r="AG2047">
            <v>0.59599999999999997</v>
          </cell>
        </row>
        <row r="2048">
          <cell r="C2048">
            <v>2747</v>
          </cell>
          <cell r="D2048" t="str">
            <v>Downing</v>
          </cell>
          <cell r="E2048">
            <v>44</v>
          </cell>
          <cell r="F2048">
            <v>0</v>
          </cell>
          <cell r="G2048">
            <v>45</v>
          </cell>
          <cell r="H2048">
            <v>42</v>
          </cell>
          <cell r="I2048">
            <v>43</v>
          </cell>
          <cell r="J2048">
            <v>25</v>
          </cell>
          <cell r="K2048">
            <v>39</v>
          </cell>
          <cell r="L2048">
            <v>0</v>
          </cell>
          <cell r="M2048">
            <v>0</v>
          </cell>
          <cell r="N2048">
            <v>0</v>
          </cell>
          <cell r="O2048">
            <v>0</v>
          </cell>
          <cell r="P2048">
            <v>0</v>
          </cell>
          <cell r="Q2048">
            <v>0</v>
          </cell>
          <cell r="R2048">
            <v>0</v>
          </cell>
          <cell r="S2048">
            <v>22</v>
          </cell>
          <cell r="T2048" t="str">
            <v>No Students</v>
          </cell>
          <cell r="U2048">
            <v>19</v>
          </cell>
          <cell r="V2048">
            <v>15</v>
          </cell>
          <cell r="W2048">
            <v>19</v>
          </cell>
          <cell r="X2048">
            <v>10</v>
          </cell>
          <cell r="Y2048">
            <v>22</v>
          </cell>
          <cell r="Z2048" t="str">
            <v>No Students</v>
          </cell>
          <cell r="AA2048" t="str">
            <v>No Students</v>
          </cell>
          <cell r="AB2048" t="str">
            <v>No Students</v>
          </cell>
          <cell r="AC2048" t="str">
            <v>No Students</v>
          </cell>
          <cell r="AD2048" t="str">
            <v>No Students</v>
          </cell>
          <cell r="AE2048" t="str">
            <v>No Students</v>
          </cell>
          <cell r="AF2048" t="str">
            <v>No Students</v>
          </cell>
          <cell r="AG2048">
            <v>0.4496</v>
          </cell>
        </row>
        <row r="2049">
          <cell r="C2049">
            <v>2871</v>
          </cell>
          <cell r="D2049" t="str">
            <v>Edison</v>
          </cell>
          <cell r="E2049">
            <v>47</v>
          </cell>
          <cell r="F2049">
            <v>0</v>
          </cell>
          <cell r="G2049">
            <v>62</v>
          </cell>
          <cell r="H2049">
            <v>59</v>
          </cell>
          <cell r="I2049">
            <v>71</v>
          </cell>
          <cell r="J2049">
            <v>65</v>
          </cell>
          <cell r="K2049">
            <v>52</v>
          </cell>
          <cell r="L2049">
            <v>0</v>
          </cell>
          <cell r="M2049">
            <v>0</v>
          </cell>
          <cell r="N2049">
            <v>0</v>
          </cell>
          <cell r="O2049">
            <v>0</v>
          </cell>
          <cell r="P2049">
            <v>0</v>
          </cell>
          <cell r="Q2049">
            <v>0</v>
          </cell>
          <cell r="R2049">
            <v>0</v>
          </cell>
          <cell r="S2049">
            <v>27</v>
          </cell>
          <cell r="T2049" t="str">
            <v>No Students</v>
          </cell>
          <cell r="U2049">
            <v>38</v>
          </cell>
          <cell r="V2049">
            <v>46</v>
          </cell>
          <cell r="W2049">
            <v>48</v>
          </cell>
          <cell r="X2049">
            <v>49</v>
          </cell>
          <cell r="Y2049">
            <v>44</v>
          </cell>
          <cell r="Z2049" t="str">
            <v>No Students</v>
          </cell>
          <cell r="AA2049" t="str">
            <v>No Students</v>
          </cell>
          <cell r="AB2049" t="str">
            <v>No Students</v>
          </cell>
          <cell r="AC2049" t="str">
            <v>No Students</v>
          </cell>
          <cell r="AD2049" t="str">
            <v>No Students</v>
          </cell>
          <cell r="AE2049" t="str">
            <v>No Students</v>
          </cell>
          <cell r="AF2049" t="str">
            <v>No Students</v>
          </cell>
          <cell r="AG2049">
            <v>0.70789999999999997</v>
          </cell>
        </row>
        <row r="2050">
          <cell r="C2050">
            <v>2772</v>
          </cell>
          <cell r="D2050" t="str">
            <v>Fawcett</v>
          </cell>
          <cell r="E2050">
            <v>53</v>
          </cell>
          <cell r="F2050">
            <v>0</v>
          </cell>
          <cell r="G2050">
            <v>39</v>
          </cell>
          <cell r="H2050">
            <v>50</v>
          </cell>
          <cell r="I2050">
            <v>54</v>
          </cell>
          <cell r="J2050">
            <v>62</v>
          </cell>
          <cell r="K2050">
            <v>56</v>
          </cell>
          <cell r="L2050">
            <v>0</v>
          </cell>
          <cell r="M2050">
            <v>0</v>
          </cell>
          <cell r="N2050">
            <v>0</v>
          </cell>
          <cell r="O2050">
            <v>0</v>
          </cell>
          <cell r="P2050">
            <v>0</v>
          </cell>
          <cell r="Q2050">
            <v>0</v>
          </cell>
          <cell r="R2050">
            <v>0</v>
          </cell>
          <cell r="S2050">
            <v>29</v>
          </cell>
          <cell r="T2050" t="str">
            <v>No Students</v>
          </cell>
          <cell r="U2050">
            <v>22</v>
          </cell>
          <cell r="V2050">
            <v>30</v>
          </cell>
          <cell r="W2050">
            <v>26</v>
          </cell>
          <cell r="X2050">
            <v>50</v>
          </cell>
          <cell r="Y2050">
            <v>32</v>
          </cell>
          <cell r="Z2050" t="str">
            <v>No Students</v>
          </cell>
          <cell r="AA2050" t="str">
            <v>No Students</v>
          </cell>
          <cell r="AB2050" t="str">
            <v>No Students</v>
          </cell>
          <cell r="AC2050" t="str">
            <v>No Students</v>
          </cell>
          <cell r="AD2050" t="str">
            <v>No Students</v>
          </cell>
          <cell r="AE2050" t="str">
            <v>No Students</v>
          </cell>
          <cell r="AF2050" t="str">
            <v>No Students</v>
          </cell>
          <cell r="AG2050">
            <v>0.60189999999999999</v>
          </cell>
        </row>
        <row r="2051">
          <cell r="C2051">
            <v>2167</v>
          </cell>
          <cell r="D2051" t="str">
            <v>Fern Hill</v>
          </cell>
          <cell r="E2051">
            <v>58</v>
          </cell>
          <cell r="F2051">
            <v>0</v>
          </cell>
          <cell r="G2051">
            <v>41</v>
          </cell>
          <cell r="H2051">
            <v>40</v>
          </cell>
          <cell r="I2051">
            <v>38</v>
          </cell>
          <cell r="J2051">
            <v>49</v>
          </cell>
          <cell r="K2051">
            <v>36</v>
          </cell>
          <cell r="L2051">
            <v>0</v>
          </cell>
          <cell r="M2051">
            <v>0</v>
          </cell>
          <cell r="N2051">
            <v>0</v>
          </cell>
          <cell r="O2051">
            <v>0</v>
          </cell>
          <cell r="P2051">
            <v>0</v>
          </cell>
          <cell r="Q2051">
            <v>0</v>
          </cell>
          <cell r="R2051">
            <v>0</v>
          </cell>
          <cell r="S2051">
            <v>26</v>
          </cell>
          <cell r="T2051" t="str">
            <v>No Students</v>
          </cell>
          <cell r="U2051">
            <v>33</v>
          </cell>
          <cell r="V2051">
            <v>26</v>
          </cell>
          <cell r="W2051">
            <v>27</v>
          </cell>
          <cell r="X2051">
            <v>30</v>
          </cell>
          <cell r="Y2051">
            <v>24</v>
          </cell>
          <cell r="Z2051" t="str">
            <v>No Students</v>
          </cell>
          <cell r="AA2051" t="str">
            <v>No Students</v>
          </cell>
          <cell r="AB2051" t="str">
            <v>No Students</v>
          </cell>
          <cell r="AC2051" t="str">
            <v>No Students</v>
          </cell>
          <cell r="AD2051" t="str">
            <v>No Students</v>
          </cell>
          <cell r="AE2051" t="str">
            <v>No Students</v>
          </cell>
          <cell r="AF2051" t="str">
            <v>No Students</v>
          </cell>
          <cell r="AG2051">
            <v>0.63360000000000005</v>
          </cell>
        </row>
        <row r="2052">
          <cell r="C2052">
            <v>5170</v>
          </cell>
          <cell r="D2052" t="str">
            <v>First Creek Middle School</v>
          </cell>
          <cell r="E2052">
            <v>0</v>
          </cell>
          <cell r="F2052">
            <v>0</v>
          </cell>
          <cell r="G2052">
            <v>0</v>
          </cell>
          <cell r="H2052">
            <v>0</v>
          </cell>
          <cell r="I2052">
            <v>0</v>
          </cell>
          <cell r="J2052">
            <v>0</v>
          </cell>
          <cell r="K2052">
            <v>0</v>
          </cell>
          <cell r="L2052">
            <v>189</v>
          </cell>
          <cell r="M2052">
            <v>198</v>
          </cell>
          <cell r="N2052">
            <v>189</v>
          </cell>
          <cell r="O2052">
            <v>0</v>
          </cell>
          <cell r="P2052">
            <v>0</v>
          </cell>
          <cell r="Q2052">
            <v>0</v>
          </cell>
          <cell r="R2052">
            <v>0</v>
          </cell>
          <cell r="S2052" t="str">
            <v>No Students</v>
          </cell>
          <cell r="T2052" t="str">
            <v>No Students</v>
          </cell>
          <cell r="U2052" t="str">
            <v>No Students</v>
          </cell>
          <cell r="V2052" t="str">
            <v>No Students</v>
          </cell>
          <cell r="W2052" t="str">
            <v>No Students</v>
          </cell>
          <cell r="X2052" t="str">
            <v>No Students</v>
          </cell>
          <cell r="Y2052" t="str">
            <v>No Students</v>
          </cell>
          <cell r="Z2052">
            <v>153</v>
          </cell>
          <cell r="AA2052">
            <v>171</v>
          </cell>
          <cell r="AB2052">
            <v>148</v>
          </cell>
          <cell r="AC2052" t="str">
            <v>No Students</v>
          </cell>
          <cell r="AD2052" t="str">
            <v>No Students</v>
          </cell>
          <cell r="AE2052" t="str">
            <v>No Students</v>
          </cell>
          <cell r="AF2052" t="str">
            <v>No Students</v>
          </cell>
          <cell r="AG2052">
            <v>0.81940000000000002</v>
          </cell>
        </row>
        <row r="2053">
          <cell r="C2053">
            <v>3880</v>
          </cell>
          <cell r="D2053" t="str">
            <v>Foss</v>
          </cell>
          <cell r="E2053">
            <v>0</v>
          </cell>
          <cell r="F2053">
            <v>0</v>
          </cell>
          <cell r="G2053">
            <v>0</v>
          </cell>
          <cell r="H2053">
            <v>0</v>
          </cell>
          <cell r="I2053">
            <v>0</v>
          </cell>
          <cell r="J2053">
            <v>0</v>
          </cell>
          <cell r="K2053">
            <v>0</v>
          </cell>
          <cell r="L2053">
            <v>0</v>
          </cell>
          <cell r="M2053">
            <v>0</v>
          </cell>
          <cell r="N2053">
            <v>0</v>
          </cell>
          <cell r="O2053">
            <v>156</v>
          </cell>
          <cell r="P2053">
            <v>189</v>
          </cell>
          <cell r="Q2053">
            <v>123</v>
          </cell>
          <cell r="R2053">
            <v>128</v>
          </cell>
          <cell r="S2053" t="str">
            <v>No Students</v>
          </cell>
          <cell r="T2053" t="str">
            <v>No Students</v>
          </cell>
          <cell r="U2053" t="str">
            <v>No Students</v>
          </cell>
          <cell r="V2053" t="str">
            <v>No Students</v>
          </cell>
          <cell r="W2053" t="str">
            <v>No Students</v>
          </cell>
          <cell r="X2053" t="str">
            <v>No Students</v>
          </cell>
          <cell r="Y2053" t="str">
            <v>No Students</v>
          </cell>
          <cell r="Z2053" t="str">
            <v>No Students</v>
          </cell>
          <cell r="AA2053" t="str">
            <v>No Students</v>
          </cell>
          <cell r="AB2053" t="str">
            <v>No Students</v>
          </cell>
          <cell r="AC2053">
            <v>111</v>
          </cell>
          <cell r="AD2053">
            <v>137</v>
          </cell>
          <cell r="AE2053">
            <v>75</v>
          </cell>
          <cell r="AF2053">
            <v>79</v>
          </cell>
          <cell r="AG2053">
            <v>0.67449999999999999</v>
          </cell>
        </row>
        <row r="2054">
          <cell r="C2054">
            <v>2148</v>
          </cell>
          <cell r="D2054" t="str">
            <v>Franklin</v>
          </cell>
          <cell r="E2054">
            <v>37</v>
          </cell>
          <cell r="F2054">
            <v>0</v>
          </cell>
          <cell r="G2054">
            <v>39</v>
          </cell>
          <cell r="H2054">
            <v>44</v>
          </cell>
          <cell r="I2054">
            <v>22</v>
          </cell>
          <cell r="J2054">
            <v>40</v>
          </cell>
          <cell r="K2054">
            <v>44</v>
          </cell>
          <cell r="L2054">
            <v>0</v>
          </cell>
          <cell r="M2054">
            <v>0</v>
          </cell>
          <cell r="N2054">
            <v>0</v>
          </cell>
          <cell r="O2054">
            <v>0</v>
          </cell>
          <cell r="P2054">
            <v>0</v>
          </cell>
          <cell r="Q2054">
            <v>0</v>
          </cell>
          <cell r="R2054">
            <v>0</v>
          </cell>
          <cell r="S2054">
            <v>17</v>
          </cell>
          <cell r="T2054" t="str">
            <v>No Students</v>
          </cell>
          <cell r="U2054">
            <v>24</v>
          </cell>
          <cell r="V2054">
            <v>25</v>
          </cell>
          <cell r="W2054">
            <v>18</v>
          </cell>
          <cell r="X2054">
            <v>25</v>
          </cell>
          <cell r="Y2054">
            <v>26</v>
          </cell>
          <cell r="Z2054" t="str">
            <v>No Students</v>
          </cell>
          <cell r="AA2054" t="str">
            <v>No Students</v>
          </cell>
          <cell r="AB2054" t="str">
            <v>No Students</v>
          </cell>
          <cell r="AC2054" t="str">
            <v>No Students</v>
          </cell>
          <cell r="AD2054" t="str">
            <v>No Students</v>
          </cell>
          <cell r="AE2054" t="str">
            <v>No Students</v>
          </cell>
          <cell r="AF2054" t="str">
            <v>No Students</v>
          </cell>
          <cell r="AG2054">
            <v>0.59730000000000005</v>
          </cell>
        </row>
        <row r="2055">
          <cell r="C2055">
            <v>2746</v>
          </cell>
          <cell r="D2055" t="str">
            <v>Geiger</v>
          </cell>
          <cell r="E2055">
            <v>137</v>
          </cell>
          <cell r="F2055">
            <v>0</v>
          </cell>
          <cell r="G2055">
            <v>79</v>
          </cell>
          <cell r="H2055">
            <v>75</v>
          </cell>
          <cell r="I2055">
            <v>79</v>
          </cell>
          <cell r="J2055">
            <v>73</v>
          </cell>
          <cell r="K2055">
            <v>60</v>
          </cell>
          <cell r="L2055">
            <v>0</v>
          </cell>
          <cell r="M2055">
            <v>0</v>
          </cell>
          <cell r="N2055">
            <v>0</v>
          </cell>
          <cell r="O2055">
            <v>0</v>
          </cell>
          <cell r="P2055">
            <v>0</v>
          </cell>
          <cell r="Q2055">
            <v>0</v>
          </cell>
          <cell r="R2055">
            <v>0</v>
          </cell>
          <cell r="S2055">
            <v>30</v>
          </cell>
          <cell r="T2055" t="str">
            <v>No Students</v>
          </cell>
          <cell r="U2055">
            <v>26</v>
          </cell>
          <cell r="V2055">
            <v>23</v>
          </cell>
          <cell r="W2055">
            <v>35</v>
          </cell>
          <cell r="X2055">
            <v>37</v>
          </cell>
          <cell r="Y2055">
            <v>20</v>
          </cell>
          <cell r="Z2055" t="str">
            <v>No Students</v>
          </cell>
          <cell r="AA2055" t="str">
            <v>No Students</v>
          </cell>
          <cell r="AB2055" t="str">
            <v>No Students</v>
          </cell>
          <cell r="AC2055" t="str">
            <v>No Students</v>
          </cell>
          <cell r="AD2055" t="str">
            <v>No Students</v>
          </cell>
          <cell r="AE2055" t="str">
            <v>No Students</v>
          </cell>
          <cell r="AF2055" t="str">
            <v>No Students</v>
          </cell>
          <cell r="AG2055">
            <v>0.34</v>
          </cell>
        </row>
        <row r="2056">
          <cell r="C2056">
            <v>3053</v>
          </cell>
          <cell r="D2056" t="str">
            <v>Grant</v>
          </cell>
          <cell r="E2056">
            <v>55</v>
          </cell>
          <cell r="F2056">
            <v>0</v>
          </cell>
          <cell r="G2056">
            <v>77</v>
          </cell>
          <cell r="H2056">
            <v>52</v>
          </cell>
          <cell r="I2056">
            <v>59</v>
          </cell>
          <cell r="J2056">
            <v>51</v>
          </cell>
          <cell r="K2056">
            <v>45</v>
          </cell>
          <cell r="L2056">
            <v>0</v>
          </cell>
          <cell r="M2056">
            <v>0</v>
          </cell>
          <cell r="N2056">
            <v>0</v>
          </cell>
          <cell r="O2056">
            <v>0</v>
          </cell>
          <cell r="P2056">
            <v>0</v>
          </cell>
          <cell r="Q2056">
            <v>0</v>
          </cell>
          <cell r="R2056">
            <v>0</v>
          </cell>
          <cell r="S2056">
            <v>12</v>
          </cell>
          <cell r="T2056" t="str">
            <v>No Students</v>
          </cell>
          <cell r="U2056">
            <v>26</v>
          </cell>
          <cell r="V2056">
            <v>13</v>
          </cell>
          <cell r="W2056">
            <v>20</v>
          </cell>
          <cell r="X2056">
            <v>14</v>
          </cell>
          <cell r="Y2056">
            <v>18</v>
          </cell>
          <cell r="Z2056" t="str">
            <v>No Students</v>
          </cell>
          <cell r="AA2056" t="str">
            <v>No Students</v>
          </cell>
          <cell r="AB2056" t="str">
            <v>No Students</v>
          </cell>
          <cell r="AC2056" t="str">
            <v>No Students</v>
          </cell>
          <cell r="AD2056" t="str">
            <v>No Students</v>
          </cell>
          <cell r="AE2056" t="str">
            <v>No Students</v>
          </cell>
          <cell r="AF2056" t="str">
            <v>No Students</v>
          </cell>
          <cell r="AG2056">
            <v>0.30380000000000001</v>
          </cell>
        </row>
        <row r="2057">
          <cell r="C2057">
            <v>2377</v>
          </cell>
          <cell r="D2057" t="str">
            <v>Gray</v>
          </cell>
          <cell r="E2057">
            <v>0</v>
          </cell>
          <cell r="F2057">
            <v>0</v>
          </cell>
          <cell r="G2057">
            <v>0</v>
          </cell>
          <cell r="H2057">
            <v>0</v>
          </cell>
          <cell r="I2057">
            <v>0</v>
          </cell>
          <cell r="J2057">
            <v>0</v>
          </cell>
          <cell r="K2057">
            <v>0</v>
          </cell>
          <cell r="L2057">
            <v>170</v>
          </cell>
          <cell r="M2057">
            <v>190</v>
          </cell>
          <cell r="N2057">
            <v>161</v>
          </cell>
          <cell r="O2057">
            <v>0</v>
          </cell>
          <cell r="P2057">
            <v>0</v>
          </cell>
          <cell r="Q2057">
            <v>0</v>
          </cell>
          <cell r="R2057">
            <v>0</v>
          </cell>
          <cell r="S2057" t="str">
            <v>No Students</v>
          </cell>
          <cell r="T2057" t="str">
            <v>No Students</v>
          </cell>
          <cell r="U2057" t="str">
            <v>No Students</v>
          </cell>
          <cell r="V2057" t="str">
            <v>No Students</v>
          </cell>
          <cell r="W2057" t="str">
            <v>No Students</v>
          </cell>
          <cell r="X2057" t="str">
            <v>No Students</v>
          </cell>
          <cell r="Y2057" t="str">
            <v>No Students</v>
          </cell>
          <cell r="Z2057">
            <v>120</v>
          </cell>
          <cell r="AA2057">
            <v>152</v>
          </cell>
          <cell r="AB2057">
            <v>125</v>
          </cell>
          <cell r="AC2057" t="str">
            <v>No Students</v>
          </cell>
          <cell r="AD2057" t="str">
            <v>No Students</v>
          </cell>
          <cell r="AE2057" t="str">
            <v>No Students</v>
          </cell>
          <cell r="AF2057" t="str">
            <v>No Students</v>
          </cell>
          <cell r="AG2057">
            <v>0.76200000000000001</v>
          </cell>
        </row>
        <row r="2058">
          <cell r="C2058">
            <v>5066</v>
          </cell>
          <cell r="D2058" t="str">
            <v>Helen B. Stafford Elementary</v>
          </cell>
          <cell r="E2058">
            <v>75</v>
          </cell>
          <cell r="F2058">
            <v>0</v>
          </cell>
          <cell r="G2058">
            <v>76</v>
          </cell>
          <cell r="H2058">
            <v>67</v>
          </cell>
          <cell r="I2058">
            <v>68</v>
          </cell>
          <cell r="J2058">
            <v>65</v>
          </cell>
          <cell r="K2058">
            <v>66</v>
          </cell>
          <cell r="L2058">
            <v>0</v>
          </cell>
          <cell r="M2058">
            <v>0</v>
          </cell>
          <cell r="N2058">
            <v>0</v>
          </cell>
          <cell r="O2058">
            <v>0</v>
          </cell>
          <cell r="P2058">
            <v>0</v>
          </cell>
          <cell r="Q2058">
            <v>0</v>
          </cell>
          <cell r="R2058">
            <v>0</v>
          </cell>
          <cell r="S2058">
            <v>42</v>
          </cell>
          <cell r="T2058" t="str">
            <v>No Students</v>
          </cell>
          <cell r="U2058">
            <v>53</v>
          </cell>
          <cell r="V2058">
            <v>41</v>
          </cell>
          <cell r="W2058">
            <v>54</v>
          </cell>
          <cell r="X2058">
            <v>47</v>
          </cell>
          <cell r="Y2058">
            <v>43</v>
          </cell>
          <cell r="Z2058" t="str">
            <v>No Students</v>
          </cell>
          <cell r="AA2058" t="str">
            <v>No Students</v>
          </cell>
          <cell r="AB2058" t="str">
            <v>No Students</v>
          </cell>
          <cell r="AC2058" t="str">
            <v>No Students</v>
          </cell>
          <cell r="AD2058" t="str">
            <v>No Students</v>
          </cell>
          <cell r="AE2058" t="str">
            <v>No Students</v>
          </cell>
          <cell r="AF2058" t="str">
            <v>No Students</v>
          </cell>
          <cell r="AG2058">
            <v>0.67149999999999999</v>
          </cell>
        </row>
        <row r="2059">
          <cell r="C2059">
            <v>5697</v>
          </cell>
          <cell r="D2059" t="str">
            <v>Hunt Middle School</v>
          </cell>
          <cell r="E2059">
            <v>0</v>
          </cell>
          <cell r="F2059">
            <v>0</v>
          </cell>
          <cell r="G2059">
            <v>0</v>
          </cell>
          <cell r="H2059">
            <v>0</v>
          </cell>
          <cell r="I2059">
            <v>0</v>
          </cell>
          <cell r="J2059">
            <v>0</v>
          </cell>
          <cell r="K2059">
            <v>0</v>
          </cell>
          <cell r="L2059">
            <v>164</v>
          </cell>
          <cell r="M2059">
            <v>144</v>
          </cell>
          <cell r="N2059">
            <v>92</v>
          </cell>
          <cell r="O2059">
            <v>0</v>
          </cell>
          <cell r="P2059">
            <v>0</v>
          </cell>
          <cell r="Q2059">
            <v>0</v>
          </cell>
          <cell r="R2059">
            <v>0</v>
          </cell>
          <cell r="S2059" t="str">
            <v>No Students</v>
          </cell>
          <cell r="T2059" t="str">
            <v>No Students</v>
          </cell>
          <cell r="U2059" t="str">
            <v>No Students</v>
          </cell>
          <cell r="V2059" t="str">
            <v>No Students</v>
          </cell>
          <cell r="W2059" t="str">
            <v>No Students</v>
          </cell>
          <cell r="X2059" t="str">
            <v>No Students</v>
          </cell>
          <cell r="Y2059" t="str">
            <v>No Students</v>
          </cell>
          <cell r="Z2059">
            <v>79</v>
          </cell>
          <cell r="AA2059">
            <v>88</v>
          </cell>
          <cell r="AB2059">
            <v>60</v>
          </cell>
          <cell r="AC2059" t="str">
            <v>No Students</v>
          </cell>
          <cell r="AD2059" t="str">
            <v>No Students</v>
          </cell>
          <cell r="AE2059" t="str">
            <v>No Students</v>
          </cell>
          <cell r="AF2059" t="str">
            <v>No Students</v>
          </cell>
          <cell r="AG2059">
            <v>0.5675</v>
          </cell>
        </row>
        <row r="2060">
          <cell r="C2060">
            <v>5458</v>
          </cell>
          <cell r="D2060" t="str">
            <v>Industrial Design Engineering and Art</v>
          </cell>
          <cell r="E2060">
            <v>0</v>
          </cell>
          <cell r="F2060">
            <v>0</v>
          </cell>
          <cell r="G2060">
            <v>0</v>
          </cell>
          <cell r="H2060">
            <v>0</v>
          </cell>
          <cell r="I2060">
            <v>0</v>
          </cell>
          <cell r="J2060">
            <v>0</v>
          </cell>
          <cell r="K2060">
            <v>0</v>
          </cell>
          <cell r="L2060">
            <v>0</v>
          </cell>
          <cell r="M2060">
            <v>0</v>
          </cell>
          <cell r="N2060">
            <v>0</v>
          </cell>
          <cell r="O2060">
            <v>110</v>
          </cell>
          <cell r="P2060">
            <v>103</v>
          </cell>
          <cell r="Q2060">
            <v>96</v>
          </cell>
          <cell r="R2060">
            <v>112</v>
          </cell>
          <cell r="S2060" t="str">
            <v>No Students</v>
          </cell>
          <cell r="T2060" t="str">
            <v>No Students</v>
          </cell>
          <cell r="U2060" t="str">
            <v>No Students</v>
          </cell>
          <cell r="V2060" t="str">
            <v>No Students</v>
          </cell>
          <cell r="W2060" t="str">
            <v>No Students</v>
          </cell>
          <cell r="X2060" t="str">
            <v>No Students</v>
          </cell>
          <cell r="Y2060" t="str">
            <v>No Students</v>
          </cell>
          <cell r="Z2060" t="str">
            <v>No Students</v>
          </cell>
          <cell r="AA2060" t="str">
            <v>No Students</v>
          </cell>
          <cell r="AB2060" t="str">
            <v>No Students</v>
          </cell>
          <cell r="AC2060">
            <v>46</v>
          </cell>
          <cell r="AD2060">
            <v>59</v>
          </cell>
          <cell r="AE2060">
            <v>41</v>
          </cell>
          <cell r="AF2060">
            <v>47</v>
          </cell>
          <cell r="AG2060">
            <v>0.45839999999999997</v>
          </cell>
        </row>
        <row r="2061">
          <cell r="C2061">
            <v>2338</v>
          </cell>
          <cell r="D2061" t="str">
            <v>Jason Lee</v>
          </cell>
          <cell r="E2061">
            <v>0</v>
          </cell>
          <cell r="F2061">
            <v>0</v>
          </cell>
          <cell r="G2061">
            <v>0</v>
          </cell>
          <cell r="H2061">
            <v>0</v>
          </cell>
          <cell r="I2061">
            <v>0</v>
          </cell>
          <cell r="J2061">
            <v>0</v>
          </cell>
          <cell r="K2061">
            <v>0</v>
          </cell>
          <cell r="L2061">
            <v>158</v>
          </cell>
          <cell r="M2061">
            <v>180</v>
          </cell>
          <cell r="N2061">
            <v>187</v>
          </cell>
          <cell r="O2061">
            <v>0</v>
          </cell>
          <cell r="P2061">
            <v>0</v>
          </cell>
          <cell r="Q2061">
            <v>0</v>
          </cell>
          <cell r="R2061">
            <v>0</v>
          </cell>
          <cell r="S2061" t="str">
            <v>No Students</v>
          </cell>
          <cell r="T2061" t="str">
            <v>No Students</v>
          </cell>
          <cell r="U2061" t="str">
            <v>No Students</v>
          </cell>
          <cell r="V2061" t="str">
            <v>No Students</v>
          </cell>
          <cell r="W2061" t="str">
            <v>No Students</v>
          </cell>
          <cell r="X2061" t="str">
            <v>No Students</v>
          </cell>
          <cell r="Y2061" t="str">
            <v>No Students</v>
          </cell>
          <cell r="Z2061">
            <v>90</v>
          </cell>
          <cell r="AA2061">
            <v>113</v>
          </cell>
          <cell r="AB2061">
            <v>112</v>
          </cell>
          <cell r="AC2061" t="str">
            <v>No Students</v>
          </cell>
          <cell r="AD2061" t="str">
            <v>No Students</v>
          </cell>
          <cell r="AE2061" t="str">
            <v>No Students</v>
          </cell>
          <cell r="AF2061" t="str">
            <v>No Students</v>
          </cell>
          <cell r="AG2061">
            <v>0.6</v>
          </cell>
        </row>
        <row r="2062">
          <cell r="C2062">
            <v>2103</v>
          </cell>
          <cell r="D2062" t="str">
            <v>Jefferson</v>
          </cell>
          <cell r="E2062">
            <v>37</v>
          </cell>
          <cell r="F2062">
            <v>0</v>
          </cell>
          <cell r="G2062">
            <v>40</v>
          </cell>
          <cell r="H2062">
            <v>42</v>
          </cell>
          <cell r="I2062">
            <v>55</v>
          </cell>
          <cell r="J2062">
            <v>56</v>
          </cell>
          <cell r="K2062">
            <v>48</v>
          </cell>
          <cell r="L2062">
            <v>0</v>
          </cell>
          <cell r="M2062">
            <v>0</v>
          </cell>
          <cell r="N2062">
            <v>0</v>
          </cell>
          <cell r="O2062">
            <v>0</v>
          </cell>
          <cell r="P2062">
            <v>0</v>
          </cell>
          <cell r="Q2062">
            <v>0</v>
          </cell>
          <cell r="R2062">
            <v>0</v>
          </cell>
          <cell r="S2062">
            <v>13</v>
          </cell>
          <cell r="T2062" t="str">
            <v>No Students</v>
          </cell>
          <cell r="U2062">
            <v>13</v>
          </cell>
          <cell r="V2062">
            <v>13</v>
          </cell>
          <cell r="W2062">
            <v>19</v>
          </cell>
          <cell r="X2062">
            <v>20</v>
          </cell>
          <cell r="Y2062">
            <v>20</v>
          </cell>
          <cell r="Z2062" t="str">
            <v>No Students</v>
          </cell>
          <cell r="AA2062" t="str">
            <v>No Students</v>
          </cell>
          <cell r="AB2062" t="str">
            <v>No Students</v>
          </cell>
          <cell r="AC2062" t="str">
            <v>No Students</v>
          </cell>
          <cell r="AD2062" t="str">
            <v>No Students</v>
          </cell>
          <cell r="AE2062" t="str">
            <v>No Students</v>
          </cell>
          <cell r="AF2062" t="str">
            <v>No Students</v>
          </cell>
          <cell r="AG2062">
            <v>0.35249999999999998</v>
          </cell>
        </row>
        <row r="2063">
          <cell r="C2063">
            <v>2036</v>
          </cell>
          <cell r="D2063" t="str">
            <v>Larchmont</v>
          </cell>
          <cell r="E2063">
            <v>56</v>
          </cell>
          <cell r="F2063">
            <v>0</v>
          </cell>
          <cell r="G2063">
            <v>35</v>
          </cell>
          <cell r="H2063">
            <v>44</v>
          </cell>
          <cell r="I2063">
            <v>50</v>
          </cell>
          <cell r="J2063">
            <v>38</v>
          </cell>
          <cell r="K2063">
            <v>46</v>
          </cell>
          <cell r="L2063">
            <v>0</v>
          </cell>
          <cell r="M2063">
            <v>0</v>
          </cell>
          <cell r="N2063">
            <v>0</v>
          </cell>
          <cell r="O2063">
            <v>0</v>
          </cell>
          <cell r="P2063">
            <v>0</v>
          </cell>
          <cell r="Q2063">
            <v>0</v>
          </cell>
          <cell r="R2063">
            <v>0</v>
          </cell>
          <cell r="S2063">
            <v>33</v>
          </cell>
          <cell r="T2063" t="str">
            <v>No Students</v>
          </cell>
          <cell r="U2063">
            <v>26</v>
          </cell>
          <cell r="V2063">
            <v>32</v>
          </cell>
          <cell r="W2063">
            <v>32</v>
          </cell>
          <cell r="X2063">
            <v>29</v>
          </cell>
          <cell r="Y2063">
            <v>29</v>
          </cell>
          <cell r="Z2063" t="str">
            <v>No Students</v>
          </cell>
          <cell r="AA2063" t="str">
            <v>No Students</v>
          </cell>
          <cell r="AB2063" t="str">
            <v>No Students</v>
          </cell>
          <cell r="AC2063" t="str">
            <v>No Students</v>
          </cell>
          <cell r="AD2063" t="str">
            <v>No Students</v>
          </cell>
          <cell r="AE2063" t="str">
            <v>No Students</v>
          </cell>
          <cell r="AF2063" t="str">
            <v>No Students</v>
          </cell>
          <cell r="AG2063">
            <v>0.67290000000000005</v>
          </cell>
        </row>
        <row r="2064">
          <cell r="C2064">
            <v>2215</v>
          </cell>
          <cell r="D2064" t="str">
            <v>Lincoln</v>
          </cell>
          <cell r="E2064">
            <v>0</v>
          </cell>
          <cell r="F2064">
            <v>0</v>
          </cell>
          <cell r="G2064">
            <v>0</v>
          </cell>
          <cell r="H2064">
            <v>0</v>
          </cell>
          <cell r="I2064">
            <v>0</v>
          </cell>
          <cell r="J2064">
            <v>0</v>
          </cell>
          <cell r="K2064">
            <v>0</v>
          </cell>
          <cell r="L2064">
            <v>0</v>
          </cell>
          <cell r="M2064">
            <v>0</v>
          </cell>
          <cell r="N2064">
            <v>0</v>
          </cell>
          <cell r="O2064">
            <v>413</v>
          </cell>
          <cell r="P2064">
            <v>454</v>
          </cell>
          <cell r="Q2064">
            <v>378</v>
          </cell>
          <cell r="R2064">
            <v>343</v>
          </cell>
          <cell r="S2064" t="str">
            <v>No Students</v>
          </cell>
          <cell r="T2064" t="str">
            <v>No Students</v>
          </cell>
          <cell r="U2064" t="str">
            <v>No Students</v>
          </cell>
          <cell r="V2064" t="str">
            <v>No Students</v>
          </cell>
          <cell r="W2064" t="str">
            <v>No Students</v>
          </cell>
          <cell r="X2064" t="str">
            <v>No Students</v>
          </cell>
          <cell r="Y2064" t="str">
            <v>No Students</v>
          </cell>
          <cell r="Z2064" t="str">
            <v>No Students</v>
          </cell>
          <cell r="AA2064" t="str">
            <v>No Students</v>
          </cell>
          <cell r="AB2064" t="str">
            <v>No Students</v>
          </cell>
          <cell r="AC2064">
            <v>301</v>
          </cell>
          <cell r="AD2064">
            <v>366</v>
          </cell>
          <cell r="AE2064">
            <v>256</v>
          </cell>
          <cell r="AF2064">
            <v>222</v>
          </cell>
          <cell r="AG2064">
            <v>0.72099999999999997</v>
          </cell>
        </row>
        <row r="2065">
          <cell r="C2065">
            <v>2771</v>
          </cell>
          <cell r="D2065" t="str">
            <v>Lister</v>
          </cell>
          <cell r="E2065">
            <v>67</v>
          </cell>
          <cell r="F2065">
            <v>0</v>
          </cell>
          <cell r="G2065">
            <v>60</v>
          </cell>
          <cell r="H2065">
            <v>61</v>
          </cell>
          <cell r="I2065">
            <v>65</v>
          </cell>
          <cell r="J2065">
            <v>72</v>
          </cell>
          <cell r="K2065">
            <v>55</v>
          </cell>
          <cell r="L2065">
            <v>0</v>
          </cell>
          <cell r="M2065">
            <v>0</v>
          </cell>
          <cell r="N2065">
            <v>0</v>
          </cell>
          <cell r="O2065">
            <v>0</v>
          </cell>
          <cell r="P2065">
            <v>0</v>
          </cell>
          <cell r="Q2065">
            <v>0</v>
          </cell>
          <cell r="R2065">
            <v>0</v>
          </cell>
          <cell r="S2065">
            <v>53</v>
          </cell>
          <cell r="T2065" t="str">
            <v>No Students</v>
          </cell>
          <cell r="U2065">
            <v>51</v>
          </cell>
          <cell r="V2065">
            <v>48</v>
          </cell>
          <cell r="W2065">
            <v>59</v>
          </cell>
          <cell r="X2065">
            <v>65</v>
          </cell>
          <cell r="Y2065">
            <v>44</v>
          </cell>
          <cell r="Z2065" t="str">
            <v>No Students</v>
          </cell>
          <cell r="AA2065" t="str">
            <v>No Students</v>
          </cell>
          <cell r="AB2065" t="str">
            <v>No Students</v>
          </cell>
          <cell r="AC2065" t="str">
            <v>No Students</v>
          </cell>
          <cell r="AD2065" t="str">
            <v>No Students</v>
          </cell>
          <cell r="AE2065" t="str">
            <v>No Students</v>
          </cell>
          <cell r="AF2065" t="str">
            <v>No Students</v>
          </cell>
          <cell r="AG2065">
            <v>0.84209999999999996</v>
          </cell>
        </row>
        <row r="2066">
          <cell r="C2066">
            <v>2805</v>
          </cell>
          <cell r="D2066" t="str">
            <v>Lowell</v>
          </cell>
          <cell r="E2066">
            <v>48</v>
          </cell>
          <cell r="F2066">
            <v>0</v>
          </cell>
          <cell r="G2066">
            <v>44</v>
          </cell>
          <cell r="H2066">
            <v>62</v>
          </cell>
          <cell r="I2066">
            <v>57</v>
          </cell>
          <cell r="J2066">
            <v>60</v>
          </cell>
          <cell r="K2066">
            <v>48</v>
          </cell>
          <cell r="L2066">
            <v>0</v>
          </cell>
          <cell r="M2066">
            <v>0</v>
          </cell>
          <cell r="N2066">
            <v>0</v>
          </cell>
          <cell r="O2066">
            <v>0</v>
          </cell>
          <cell r="P2066">
            <v>0</v>
          </cell>
          <cell r="Q2066">
            <v>0</v>
          </cell>
          <cell r="R2066">
            <v>0</v>
          </cell>
          <cell r="S2066">
            <v>16</v>
          </cell>
          <cell r="T2066" t="str">
            <v>No Students</v>
          </cell>
          <cell r="U2066" t="str">
            <v>N&lt;10</v>
          </cell>
          <cell r="V2066">
            <v>14</v>
          </cell>
          <cell r="W2066" t="str">
            <v>N&lt;10</v>
          </cell>
          <cell r="X2066">
            <v>14</v>
          </cell>
          <cell r="Y2066">
            <v>14</v>
          </cell>
          <cell r="Z2066" t="str">
            <v>No Students</v>
          </cell>
          <cell r="AA2066" t="str">
            <v>No Students</v>
          </cell>
          <cell r="AB2066" t="str">
            <v>No Students</v>
          </cell>
          <cell r="AC2066" t="str">
            <v>No Students</v>
          </cell>
          <cell r="AD2066" t="str">
            <v>No Students</v>
          </cell>
          <cell r="AE2066" t="str">
            <v>No Students</v>
          </cell>
          <cell r="AF2066" t="str">
            <v>No Students</v>
          </cell>
          <cell r="AG2066">
            <v>0.23200000000000001</v>
          </cell>
        </row>
        <row r="2067">
          <cell r="C2067">
            <v>2336</v>
          </cell>
          <cell r="D2067" t="str">
            <v>Lyon</v>
          </cell>
          <cell r="E2067">
            <v>49</v>
          </cell>
          <cell r="F2067">
            <v>0</v>
          </cell>
          <cell r="G2067">
            <v>52</v>
          </cell>
          <cell r="H2067">
            <v>56</v>
          </cell>
          <cell r="I2067">
            <v>52</v>
          </cell>
          <cell r="J2067">
            <v>61</v>
          </cell>
          <cell r="K2067">
            <v>48</v>
          </cell>
          <cell r="L2067">
            <v>0</v>
          </cell>
          <cell r="M2067">
            <v>0</v>
          </cell>
          <cell r="N2067">
            <v>0</v>
          </cell>
          <cell r="O2067">
            <v>0</v>
          </cell>
          <cell r="P2067">
            <v>0</v>
          </cell>
          <cell r="Q2067">
            <v>0</v>
          </cell>
          <cell r="R2067">
            <v>0</v>
          </cell>
          <cell r="S2067">
            <v>25</v>
          </cell>
          <cell r="T2067" t="str">
            <v>No Students</v>
          </cell>
          <cell r="U2067">
            <v>29</v>
          </cell>
          <cell r="V2067">
            <v>31</v>
          </cell>
          <cell r="W2067">
            <v>39</v>
          </cell>
          <cell r="X2067">
            <v>36</v>
          </cell>
          <cell r="Y2067">
            <v>41</v>
          </cell>
          <cell r="Z2067" t="str">
            <v>No Students</v>
          </cell>
          <cell r="AA2067" t="str">
            <v>No Students</v>
          </cell>
          <cell r="AB2067" t="str">
            <v>No Students</v>
          </cell>
          <cell r="AC2067" t="str">
            <v>No Students</v>
          </cell>
          <cell r="AD2067" t="str">
            <v>No Students</v>
          </cell>
          <cell r="AE2067" t="str">
            <v>No Students</v>
          </cell>
          <cell r="AF2067" t="str">
            <v>No Students</v>
          </cell>
          <cell r="AG2067">
            <v>0.6321</v>
          </cell>
        </row>
        <row r="2068">
          <cell r="C2068">
            <v>2252</v>
          </cell>
          <cell r="D2068" t="str">
            <v>Manitou Park</v>
          </cell>
          <cell r="E2068">
            <v>67</v>
          </cell>
          <cell r="F2068">
            <v>0</v>
          </cell>
          <cell r="G2068">
            <v>81</v>
          </cell>
          <cell r="H2068">
            <v>69</v>
          </cell>
          <cell r="I2068">
            <v>77</v>
          </cell>
          <cell r="J2068">
            <v>62</v>
          </cell>
          <cell r="K2068">
            <v>67</v>
          </cell>
          <cell r="L2068">
            <v>0</v>
          </cell>
          <cell r="M2068">
            <v>0</v>
          </cell>
          <cell r="N2068">
            <v>0</v>
          </cell>
          <cell r="O2068">
            <v>0</v>
          </cell>
          <cell r="P2068">
            <v>0</v>
          </cell>
          <cell r="Q2068">
            <v>0</v>
          </cell>
          <cell r="R2068">
            <v>0</v>
          </cell>
          <cell r="S2068">
            <v>40</v>
          </cell>
          <cell r="T2068" t="str">
            <v>No Students</v>
          </cell>
          <cell r="U2068">
            <v>56</v>
          </cell>
          <cell r="V2068">
            <v>53</v>
          </cell>
          <cell r="W2068">
            <v>58</v>
          </cell>
          <cell r="X2068">
            <v>43</v>
          </cell>
          <cell r="Y2068">
            <v>52</v>
          </cell>
          <cell r="Z2068" t="str">
            <v>No Students</v>
          </cell>
          <cell r="AA2068" t="str">
            <v>No Students</v>
          </cell>
          <cell r="AB2068" t="str">
            <v>No Students</v>
          </cell>
          <cell r="AC2068" t="str">
            <v>No Students</v>
          </cell>
          <cell r="AD2068" t="str">
            <v>No Students</v>
          </cell>
          <cell r="AE2068" t="str">
            <v>No Students</v>
          </cell>
          <cell r="AF2068" t="str">
            <v>No Students</v>
          </cell>
          <cell r="AG2068">
            <v>0.71389999999999998</v>
          </cell>
        </row>
        <row r="2069">
          <cell r="C2069">
            <v>2941</v>
          </cell>
          <cell r="D2069" t="str">
            <v>Mann</v>
          </cell>
          <cell r="E2069">
            <v>46</v>
          </cell>
          <cell r="F2069">
            <v>0</v>
          </cell>
          <cell r="G2069">
            <v>49</v>
          </cell>
          <cell r="H2069">
            <v>47</v>
          </cell>
          <cell r="I2069">
            <v>43</v>
          </cell>
          <cell r="J2069">
            <v>57</v>
          </cell>
          <cell r="K2069">
            <v>55</v>
          </cell>
          <cell r="L2069">
            <v>0</v>
          </cell>
          <cell r="M2069">
            <v>0</v>
          </cell>
          <cell r="N2069">
            <v>0</v>
          </cell>
          <cell r="O2069">
            <v>0</v>
          </cell>
          <cell r="P2069">
            <v>0</v>
          </cell>
          <cell r="Q2069">
            <v>0</v>
          </cell>
          <cell r="R2069">
            <v>0</v>
          </cell>
          <cell r="S2069">
            <v>21</v>
          </cell>
          <cell r="T2069" t="str">
            <v>No Students</v>
          </cell>
          <cell r="U2069">
            <v>35</v>
          </cell>
          <cell r="V2069">
            <v>24</v>
          </cell>
          <cell r="W2069">
            <v>29</v>
          </cell>
          <cell r="X2069">
            <v>38</v>
          </cell>
          <cell r="Y2069">
            <v>26</v>
          </cell>
          <cell r="Z2069" t="str">
            <v>No Students</v>
          </cell>
          <cell r="AA2069" t="str">
            <v>No Students</v>
          </cell>
          <cell r="AB2069" t="str">
            <v>No Students</v>
          </cell>
          <cell r="AC2069" t="str">
            <v>No Students</v>
          </cell>
          <cell r="AD2069" t="str">
            <v>No Students</v>
          </cell>
          <cell r="AE2069" t="str">
            <v>No Students</v>
          </cell>
          <cell r="AF2069" t="str">
            <v>No Students</v>
          </cell>
          <cell r="AG2069">
            <v>0.58250000000000002</v>
          </cell>
        </row>
        <row r="2070">
          <cell r="C2070">
            <v>2376</v>
          </cell>
          <cell r="D2070" t="str">
            <v>Mason</v>
          </cell>
          <cell r="E2070">
            <v>0</v>
          </cell>
          <cell r="F2070">
            <v>0</v>
          </cell>
          <cell r="G2070">
            <v>0</v>
          </cell>
          <cell r="H2070">
            <v>0</v>
          </cell>
          <cell r="I2070">
            <v>0</v>
          </cell>
          <cell r="J2070">
            <v>0</v>
          </cell>
          <cell r="K2070">
            <v>0</v>
          </cell>
          <cell r="L2070">
            <v>213</v>
          </cell>
          <cell r="M2070">
            <v>211</v>
          </cell>
          <cell r="N2070">
            <v>236</v>
          </cell>
          <cell r="O2070">
            <v>0</v>
          </cell>
          <cell r="P2070">
            <v>0</v>
          </cell>
          <cell r="Q2070">
            <v>0</v>
          </cell>
          <cell r="R2070">
            <v>0</v>
          </cell>
          <cell r="S2070" t="str">
            <v>No Students</v>
          </cell>
          <cell r="T2070" t="str">
            <v>No Students</v>
          </cell>
          <cell r="U2070" t="str">
            <v>No Students</v>
          </cell>
          <cell r="V2070" t="str">
            <v>No Students</v>
          </cell>
          <cell r="W2070" t="str">
            <v>No Students</v>
          </cell>
          <cell r="X2070" t="str">
            <v>No Students</v>
          </cell>
          <cell r="Y2070" t="str">
            <v>No Students</v>
          </cell>
          <cell r="Z2070">
            <v>59</v>
          </cell>
          <cell r="AA2070">
            <v>56</v>
          </cell>
          <cell r="AB2070">
            <v>73</v>
          </cell>
          <cell r="AC2070" t="str">
            <v>No Students</v>
          </cell>
          <cell r="AD2070" t="str">
            <v>No Students</v>
          </cell>
          <cell r="AE2070" t="str">
            <v>No Students</v>
          </cell>
          <cell r="AF2070" t="str">
            <v>No Students</v>
          </cell>
          <cell r="AG2070">
            <v>0.2848</v>
          </cell>
        </row>
        <row r="2071">
          <cell r="C2071">
            <v>3453</v>
          </cell>
          <cell r="D2071" t="str">
            <v>McCarver</v>
          </cell>
          <cell r="E2071">
            <v>71</v>
          </cell>
          <cell r="F2071">
            <v>0</v>
          </cell>
          <cell r="G2071">
            <v>67</v>
          </cell>
          <cell r="H2071">
            <v>60</v>
          </cell>
          <cell r="I2071">
            <v>48</v>
          </cell>
          <cell r="J2071">
            <v>66</v>
          </cell>
          <cell r="K2071">
            <v>50</v>
          </cell>
          <cell r="L2071">
            <v>0</v>
          </cell>
          <cell r="M2071">
            <v>0</v>
          </cell>
          <cell r="N2071">
            <v>0</v>
          </cell>
          <cell r="O2071">
            <v>0</v>
          </cell>
          <cell r="P2071">
            <v>0</v>
          </cell>
          <cell r="Q2071">
            <v>0</v>
          </cell>
          <cell r="R2071">
            <v>0</v>
          </cell>
          <cell r="S2071">
            <v>52</v>
          </cell>
          <cell r="T2071" t="str">
            <v>No Students</v>
          </cell>
          <cell r="U2071">
            <v>59</v>
          </cell>
          <cell r="V2071">
            <v>51</v>
          </cell>
          <cell r="W2071">
            <v>43</v>
          </cell>
          <cell r="X2071">
            <v>51</v>
          </cell>
          <cell r="Y2071">
            <v>44</v>
          </cell>
          <cell r="Z2071" t="str">
            <v>No Students</v>
          </cell>
          <cell r="AA2071" t="str">
            <v>No Students</v>
          </cell>
          <cell r="AB2071" t="str">
            <v>No Students</v>
          </cell>
          <cell r="AC2071" t="str">
            <v>No Students</v>
          </cell>
          <cell r="AD2071" t="str">
            <v>No Students</v>
          </cell>
          <cell r="AE2071" t="str">
            <v>No Students</v>
          </cell>
          <cell r="AF2071" t="str">
            <v>No Students</v>
          </cell>
          <cell r="AG2071">
            <v>0.82869999999999999</v>
          </cell>
        </row>
        <row r="2072">
          <cell r="C2072">
            <v>3244</v>
          </cell>
          <cell r="D2072" t="str">
            <v>Meeker</v>
          </cell>
          <cell r="E2072">
            <v>0</v>
          </cell>
          <cell r="F2072">
            <v>0</v>
          </cell>
          <cell r="G2072">
            <v>0</v>
          </cell>
          <cell r="H2072">
            <v>0</v>
          </cell>
          <cell r="I2072">
            <v>0</v>
          </cell>
          <cell r="J2072">
            <v>0</v>
          </cell>
          <cell r="K2072">
            <v>0</v>
          </cell>
          <cell r="L2072">
            <v>180</v>
          </cell>
          <cell r="M2072">
            <v>203</v>
          </cell>
          <cell r="N2072">
            <v>203</v>
          </cell>
          <cell r="O2072">
            <v>0</v>
          </cell>
          <cell r="P2072">
            <v>0</v>
          </cell>
          <cell r="Q2072">
            <v>0</v>
          </cell>
          <cell r="R2072">
            <v>0</v>
          </cell>
          <cell r="S2072" t="str">
            <v>No Students</v>
          </cell>
          <cell r="T2072" t="str">
            <v>No Students</v>
          </cell>
          <cell r="U2072" t="str">
            <v>No Students</v>
          </cell>
          <cell r="V2072" t="str">
            <v>No Students</v>
          </cell>
          <cell r="W2072" t="str">
            <v>No Students</v>
          </cell>
          <cell r="X2072" t="str">
            <v>No Students</v>
          </cell>
          <cell r="Y2072" t="str">
            <v>No Students</v>
          </cell>
          <cell r="Z2072">
            <v>59</v>
          </cell>
          <cell r="AA2072">
            <v>93</v>
          </cell>
          <cell r="AB2072">
            <v>71</v>
          </cell>
          <cell r="AC2072" t="str">
            <v>No Students</v>
          </cell>
          <cell r="AD2072" t="str">
            <v>No Students</v>
          </cell>
          <cell r="AE2072" t="str">
            <v>No Students</v>
          </cell>
          <cell r="AF2072" t="str">
            <v>No Students</v>
          </cell>
          <cell r="AG2072">
            <v>0.3805</v>
          </cell>
        </row>
        <row r="2073">
          <cell r="C2073">
            <v>3398</v>
          </cell>
          <cell r="D2073" t="str">
            <v>Mt Tahoma</v>
          </cell>
          <cell r="E2073">
            <v>0</v>
          </cell>
          <cell r="F2073">
            <v>0</v>
          </cell>
          <cell r="G2073">
            <v>0</v>
          </cell>
          <cell r="H2073">
            <v>0</v>
          </cell>
          <cell r="I2073">
            <v>0</v>
          </cell>
          <cell r="J2073">
            <v>0</v>
          </cell>
          <cell r="K2073">
            <v>0</v>
          </cell>
          <cell r="L2073">
            <v>0</v>
          </cell>
          <cell r="M2073">
            <v>0</v>
          </cell>
          <cell r="N2073">
            <v>0</v>
          </cell>
          <cell r="O2073">
            <v>423</v>
          </cell>
          <cell r="P2073">
            <v>387</v>
          </cell>
          <cell r="Q2073">
            <v>347</v>
          </cell>
          <cell r="R2073">
            <v>289</v>
          </cell>
          <cell r="S2073" t="str">
            <v>No Students</v>
          </cell>
          <cell r="T2073" t="str">
            <v>No Students</v>
          </cell>
          <cell r="U2073" t="str">
            <v>No Students</v>
          </cell>
          <cell r="V2073" t="str">
            <v>No Students</v>
          </cell>
          <cell r="W2073" t="str">
            <v>No Students</v>
          </cell>
          <cell r="X2073" t="str">
            <v>No Students</v>
          </cell>
          <cell r="Y2073" t="str">
            <v>No Students</v>
          </cell>
          <cell r="Z2073" t="str">
            <v>No Students</v>
          </cell>
          <cell r="AA2073" t="str">
            <v>No Students</v>
          </cell>
          <cell r="AB2073" t="str">
            <v>No Students</v>
          </cell>
          <cell r="AC2073">
            <v>284</v>
          </cell>
          <cell r="AD2073">
            <v>298</v>
          </cell>
          <cell r="AE2073">
            <v>224</v>
          </cell>
          <cell r="AF2073">
            <v>185</v>
          </cell>
          <cell r="AG2073">
            <v>0.68530000000000002</v>
          </cell>
        </row>
        <row r="2074">
          <cell r="C2074">
            <v>2247</v>
          </cell>
          <cell r="D2074" t="str">
            <v>Northeast Tacoma</v>
          </cell>
          <cell r="E2074">
            <v>80</v>
          </cell>
          <cell r="F2074">
            <v>0</v>
          </cell>
          <cell r="G2074">
            <v>67</v>
          </cell>
          <cell r="H2074">
            <v>51</v>
          </cell>
          <cell r="I2074">
            <v>61</v>
          </cell>
          <cell r="J2074">
            <v>39</v>
          </cell>
          <cell r="K2074">
            <v>52</v>
          </cell>
          <cell r="L2074">
            <v>0</v>
          </cell>
          <cell r="M2074">
            <v>0</v>
          </cell>
          <cell r="N2074">
            <v>0</v>
          </cell>
          <cell r="O2074">
            <v>0</v>
          </cell>
          <cell r="P2074">
            <v>0</v>
          </cell>
          <cell r="Q2074">
            <v>0</v>
          </cell>
          <cell r="R2074">
            <v>0</v>
          </cell>
          <cell r="S2074">
            <v>27</v>
          </cell>
          <cell r="T2074" t="str">
            <v>No Students</v>
          </cell>
          <cell r="U2074">
            <v>23</v>
          </cell>
          <cell r="V2074">
            <v>22</v>
          </cell>
          <cell r="W2074">
            <v>36</v>
          </cell>
          <cell r="X2074">
            <v>20</v>
          </cell>
          <cell r="Y2074">
            <v>27</v>
          </cell>
          <cell r="Z2074" t="str">
            <v>No Students</v>
          </cell>
          <cell r="AA2074" t="str">
            <v>No Students</v>
          </cell>
          <cell r="AB2074" t="str">
            <v>No Students</v>
          </cell>
          <cell r="AC2074" t="str">
            <v>No Students</v>
          </cell>
          <cell r="AD2074" t="str">
            <v>No Students</v>
          </cell>
          <cell r="AE2074" t="str">
            <v>No Students</v>
          </cell>
          <cell r="AF2074" t="str">
            <v>No Students</v>
          </cell>
          <cell r="AG2074">
            <v>0.44290000000000002</v>
          </cell>
        </row>
        <row r="2075">
          <cell r="C2075">
            <v>4109</v>
          </cell>
          <cell r="D2075" t="str">
            <v>Oakland High School</v>
          </cell>
          <cell r="E2075">
            <v>0</v>
          </cell>
          <cell r="F2075">
            <v>0</v>
          </cell>
          <cell r="G2075">
            <v>0</v>
          </cell>
          <cell r="H2075">
            <v>0</v>
          </cell>
          <cell r="I2075">
            <v>0</v>
          </cell>
          <cell r="J2075">
            <v>0</v>
          </cell>
          <cell r="K2075">
            <v>0</v>
          </cell>
          <cell r="L2075">
            <v>0</v>
          </cell>
          <cell r="M2075">
            <v>0</v>
          </cell>
          <cell r="N2075">
            <v>0</v>
          </cell>
          <cell r="O2075">
            <v>14</v>
          </cell>
          <cell r="P2075">
            <v>40</v>
          </cell>
          <cell r="Q2075">
            <v>44</v>
          </cell>
          <cell r="R2075">
            <v>44</v>
          </cell>
          <cell r="S2075" t="str">
            <v>No Students</v>
          </cell>
          <cell r="T2075" t="str">
            <v>No Students</v>
          </cell>
          <cell r="U2075" t="str">
            <v>No Students</v>
          </cell>
          <cell r="V2075" t="str">
            <v>No Students</v>
          </cell>
          <cell r="W2075" t="str">
            <v>No Students</v>
          </cell>
          <cell r="X2075" t="str">
            <v>No Students</v>
          </cell>
          <cell r="Y2075" t="str">
            <v>No Students</v>
          </cell>
          <cell r="Z2075" t="str">
            <v>No Students</v>
          </cell>
          <cell r="AA2075" t="str">
            <v>No Students</v>
          </cell>
          <cell r="AB2075" t="str">
            <v>No Students</v>
          </cell>
          <cell r="AC2075">
            <v>11</v>
          </cell>
          <cell r="AD2075">
            <v>35</v>
          </cell>
          <cell r="AE2075">
            <v>40</v>
          </cell>
          <cell r="AF2075">
            <v>33</v>
          </cell>
          <cell r="AG2075">
            <v>0.83799999999999997</v>
          </cell>
        </row>
        <row r="2076">
          <cell r="C2076">
            <v>4283</v>
          </cell>
          <cell r="D2076" t="str">
            <v>Pearl Street Center</v>
          </cell>
          <cell r="E2076">
            <v>0</v>
          </cell>
          <cell r="F2076">
            <v>0</v>
          </cell>
          <cell r="G2076">
            <v>0</v>
          </cell>
          <cell r="H2076">
            <v>0</v>
          </cell>
          <cell r="I2076">
            <v>0</v>
          </cell>
          <cell r="J2076">
            <v>0</v>
          </cell>
          <cell r="K2076">
            <v>0</v>
          </cell>
          <cell r="L2076">
            <v>2</v>
          </cell>
          <cell r="M2076">
            <v>3</v>
          </cell>
          <cell r="N2076">
            <v>0</v>
          </cell>
          <cell r="O2076">
            <v>2</v>
          </cell>
          <cell r="P2076">
            <v>3</v>
          </cell>
          <cell r="Q2076">
            <v>4</v>
          </cell>
          <cell r="R2076">
            <v>1</v>
          </cell>
          <cell r="S2076" t="str">
            <v>No Students</v>
          </cell>
          <cell r="T2076" t="str">
            <v>No Students</v>
          </cell>
          <cell r="U2076" t="str">
            <v>No Students</v>
          </cell>
          <cell r="V2076" t="str">
            <v>No Students</v>
          </cell>
          <cell r="W2076" t="str">
            <v>No Students</v>
          </cell>
          <cell r="X2076" t="str">
            <v>No Students</v>
          </cell>
          <cell r="Y2076" t="str">
            <v>No Students</v>
          </cell>
          <cell r="Z2076" t="str">
            <v>N&lt;10</v>
          </cell>
          <cell r="AA2076" t="str">
            <v>No Students</v>
          </cell>
          <cell r="AB2076" t="str">
            <v>No Students</v>
          </cell>
          <cell r="AC2076" t="str">
            <v>N&lt;10</v>
          </cell>
          <cell r="AD2076" t="str">
            <v>N&lt;10</v>
          </cell>
          <cell r="AE2076" t="str">
            <v>N&lt;10</v>
          </cell>
          <cell r="AF2076" t="str">
            <v>No Students</v>
          </cell>
          <cell r="AG2076">
            <v>0.26669999999999999</v>
          </cell>
        </row>
        <row r="2077">
          <cell r="C2077">
            <v>2169</v>
          </cell>
          <cell r="D2077" t="str">
            <v>Point Defiance</v>
          </cell>
          <cell r="E2077">
            <v>51</v>
          </cell>
          <cell r="F2077">
            <v>0</v>
          </cell>
          <cell r="G2077">
            <v>60</v>
          </cell>
          <cell r="H2077">
            <v>47</v>
          </cell>
          <cell r="I2077">
            <v>58</v>
          </cell>
          <cell r="J2077">
            <v>54</v>
          </cell>
          <cell r="K2077">
            <v>63</v>
          </cell>
          <cell r="L2077">
            <v>0</v>
          </cell>
          <cell r="M2077">
            <v>0</v>
          </cell>
          <cell r="N2077">
            <v>0</v>
          </cell>
          <cell r="O2077">
            <v>0</v>
          </cell>
          <cell r="P2077">
            <v>0</v>
          </cell>
          <cell r="Q2077">
            <v>0</v>
          </cell>
          <cell r="R2077">
            <v>0</v>
          </cell>
          <cell r="S2077">
            <v>13</v>
          </cell>
          <cell r="T2077" t="str">
            <v>No Students</v>
          </cell>
          <cell r="U2077">
            <v>19</v>
          </cell>
          <cell r="V2077">
            <v>14</v>
          </cell>
          <cell r="W2077">
            <v>10</v>
          </cell>
          <cell r="X2077">
            <v>15</v>
          </cell>
          <cell r="Y2077">
            <v>17</v>
          </cell>
          <cell r="Z2077" t="str">
            <v>No Students</v>
          </cell>
          <cell r="AA2077" t="str">
            <v>No Students</v>
          </cell>
          <cell r="AB2077" t="str">
            <v>No Students</v>
          </cell>
          <cell r="AC2077" t="str">
            <v>No Students</v>
          </cell>
          <cell r="AD2077" t="str">
            <v>No Students</v>
          </cell>
          <cell r="AE2077" t="str">
            <v>No Students</v>
          </cell>
          <cell r="AF2077" t="str">
            <v>No Students</v>
          </cell>
          <cell r="AG2077">
            <v>0.26429999999999998</v>
          </cell>
        </row>
        <row r="2078">
          <cell r="C2078">
            <v>2806</v>
          </cell>
          <cell r="D2078" t="str">
            <v>Reed</v>
          </cell>
          <cell r="E2078">
            <v>60</v>
          </cell>
          <cell r="F2078">
            <v>0</v>
          </cell>
          <cell r="G2078">
            <v>56</v>
          </cell>
          <cell r="H2078">
            <v>64</v>
          </cell>
          <cell r="I2078">
            <v>61</v>
          </cell>
          <cell r="J2078">
            <v>53</v>
          </cell>
          <cell r="K2078">
            <v>53</v>
          </cell>
          <cell r="L2078">
            <v>0</v>
          </cell>
          <cell r="M2078">
            <v>0</v>
          </cell>
          <cell r="N2078">
            <v>0</v>
          </cell>
          <cell r="O2078">
            <v>0</v>
          </cell>
          <cell r="P2078">
            <v>0</v>
          </cell>
          <cell r="Q2078">
            <v>0</v>
          </cell>
          <cell r="R2078">
            <v>0</v>
          </cell>
          <cell r="S2078">
            <v>32</v>
          </cell>
          <cell r="T2078" t="str">
            <v>No Students</v>
          </cell>
          <cell r="U2078">
            <v>39</v>
          </cell>
          <cell r="V2078">
            <v>43</v>
          </cell>
          <cell r="W2078">
            <v>48</v>
          </cell>
          <cell r="X2078">
            <v>45</v>
          </cell>
          <cell r="Y2078">
            <v>40</v>
          </cell>
          <cell r="Z2078" t="str">
            <v>No Students</v>
          </cell>
          <cell r="AA2078" t="str">
            <v>No Students</v>
          </cell>
          <cell r="AB2078" t="str">
            <v>No Students</v>
          </cell>
          <cell r="AC2078" t="str">
            <v>No Students</v>
          </cell>
          <cell r="AD2078" t="str">
            <v>No Students</v>
          </cell>
          <cell r="AE2078" t="str">
            <v>No Students</v>
          </cell>
          <cell r="AF2078" t="str">
            <v>No Students</v>
          </cell>
          <cell r="AG2078">
            <v>0.71179999999999999</v>
          </cell>
        </row>
        <row r="2079">
          <cell r="C2079">
            <v>2275</v>
          </cell>
          <cell r="D2079" t="str">
            <v>Roosevelt</v>
          </cell>
          <cell r="E2079">
            <v>27</v>
          </cell>
          <cell r="F2079">
            <v>0</v>
          </cell>
          <cell r="G2079">
            <v>31</v>
          </cell>
          <cell r="H2079">
            <v>25</v>
          </cell>
          <cell r="I2079">
            <v>36</v>
          </cell>
          <cell r="J2079">
            <v>41</v>
          </cell>
          <cell r="K2079">
            <v>37</v>
          </cell>
          <cell r="L2079">
            <v>0</v>
          </cell>
          <cell r="M2079">
            <v>0</v>
          </cell>
          <cell r="N2079">
            <v>0</v>
          </cell>
          <cell r="O2079">
            <v>0</v>
          </cell>
          <cell r="P2079">
            <v>0</v>
          </cell>
          <cell r="Q2079">
            <v>0</v>
          </cell>
          <cell r="R2079">
            <v>0</v>
          </cell>
          <cell r="S2079">
            <v>20</v>
          </cell>
          <cell r="T2079" t="str">
            <v>No Students</v>
          </cell>
          <cell r="U2079">
            <v>26</v>
          </cell>
          <cell r="V2079">
            <v>18</v>
          </cell>
          <cell r="W2079">
            <v>26</v>
          </cell>
          <cell r="X2079">
            <v>34</v>
          </cell>
          <cell r="Y2079">
            <v>29</v>
          </cell>
          <cell r="Z2079" t="str">
            <v>No Students</v>
          </cell>
          <cell r="AA2079" t="str">
            <v>No Students</v>
          </cell>
          <cell r="AB2079" t="str">
            <v>No Students</v>
          </cell>
          <cell r="AC2079" t="str">
            <v>No Students</v>
          </cell>
          <cell r="AD2079" t="str">
            <v>No Students</v>
          </cell>
          <cell r="AE2079" t="str">
            <v>No Students</v>
          </cell>
          <cell r="AF2079" t="str">
            <v>No Students</v>
          </cell>
          <cell r="AG2079">
            <v>0.77659999999999996</v>
          </cell>
        </row>
        <row r="2080">
          <cell r="C2080">
            <v>5169</v>
          </cell>
          <cell r="D2080" t="str">
            <v>Science and Math Institute</v>
          </cell>
          <cell r="E2080">
            <v>0</v>
          </cell>
          <cell r="F2080">
            <v>0</v>
          </cell>
          <cell r="G2080">
            <v>0</v>
          </cell>
          <cell r="H2080">
            <v>0</v>
          </cell>
          <cell r="I2080">
            <v>0</v>
          </cell>
          <cell r="J2080">
            <v>0</v>
          </cell>
          <cell r="K2080">
            <v>0</v>
          </cell>
          <cell r="L2080">
            <v>0</v>
          </cell>
          <cell r="M2080">
            <v>0</v>
          </cell>
          <cell r="N2080">
            <v>0</v>
          </cell>
          <cell r="O2080">
            <v>192</v>
          </cell>
          <cell r="P2080">
            <v>137</v>
          </cell>
          <cell r="Q2080">
            <v>144</v>
          </cell>
          <cell r="R2080">
            <v>141</v>
          </cell>
          <cell r="S2080" t="str">
            <v>No Students</v>
          </cell>
          <cell r="T2080" t="str">
            <v>No Students</v>
          </cell>
          <cell r="U2080" t="str">
            <v>No Students</v>
          </cell>
          <cell r="V2080" t="str">
            <v>No Students</v>
          </cell>
          <cell r="W2080" t="str">
            <v>No Students</v>
          </cell>
          <cell r="X2080" t="str">
            <v>No Students</v>
          </cell>
          <cell r="Y2080" t="str">
            <v>No Students</v>
          </cell>
          <cell r="Z2080" t="str">
            <v>No Students</v>
          </cell>
          <cell r="AA2080" t="str">
            <v>No Students</v>
          </cell>
          <cell r="AB2080" t="str">
            <v>No Students</v>
          </cell>
          <cell r="AC2080">
            <v>70</v>
          </cell>
          <cell r="AD2080">
            <v>53</v>
          </cell>
          <cell r="AE2080">
            <v>49</v>
          </cell>
          <cell r="AF2080">
            <v>53</v>
          </cell>
          <cell r="AG2080">
            <v>0.3664</v>
          </cell>
        </row>
        <row r="2081">
          <cell r="C2081">
            <v>2168</v>
          </cell>
          <cell r="D2081" t="str">
            <v>Sheridan</v>
          </cell>
          <cell r="E2081">
            <v>74</v>
          </cell>
          <cell r="F2081">
            <v>0</v>
          </cell>
          <cell r="G2081">
            <v>69</v>
          </cell>
          <cell r="H2081">
            <v>73</v>
          </cell>
          <cell r="I2081">
            <v>66</v>
          </cell>
          <cell r="J2081">
            <v>63</v>
          </cell>
          <cell r="K2081">
            <v>75</v>
          </cell>
          <cell r="L2081">
            <v>0</v>
          </cell>
          <cell r="M2081">
            <v>0</v>
          </cell>
          <cell r="N2081">
            <v>0</v>
          </cell>
          <cell r="O2081">
            <v>0</v>
          </cell>
          <cell r="P2081">
            <v>0</v>
          </cell>
          <cell r="Q2081">
            <v>0</v>
          </cell>
          <cell r="R2081">
            <v>0</v>
          </cell>
          <cell r="S2081">
            <v>32</v>
          </cell>
          <cell r="T2081" t="str">
            <v>No Students</v>
          </cell>
          <cell r="U2081">
            <v>43</v>
          </cell>
          <cell r="V2081">
            <v>44</v>
          </cell>
          <cell r="W2081">
            <v>49</v>
          </cell>
          <cell r="X2081">
            <v>42</v>
          </cell>
          <cell r="Y2081">
            <v>46</v>
          </cell>
          <cell r="Z2081" t="str">
            <v>No Students</v>
          </cell>
          <cell r="AA2081" t="str">
            <v>No Students</v>
          </cell>
          <cell r="AB2081" t="str">
            <v>No Students</v>
          </cell>
          <cell r="AC2081" t="str">
            <v>No Students</v>
          </cell>
          <cell r="AD2081" t="str">
            <v>No Students</v>
          </cell>
          <cell r="AE2081" t="str">
            <v>No Students</v>
          </cell>
          <cell r="AF2081" t="str">
            <v>No Students</v>
          </cell>
          <cell r="AG2081">
            <v>0.60950000000000004</v>
          </cell>
        </row>
        <row r="2082">
          <cell r="C2082">
            <v>2938</v>
          </cell>
          <cell r="D2082" t="str">
            <v>Sherman</v>
          </cell>
          <cell r="E2082">
            <v>68</v>
          </cell>
          <cell r="F2082">
            <v>0</v>
          </cell>
          <cell r="G2082">
            <v>76</v>
          </cell>
          <cell r="H2082">
            <v>76</v>
          </cell>
          <cell r="I2082">
            <v>73</v>
          </cell>
          <cell r="J2082">
            <v>71</v>
          </cell>
          <cell r="K2082">
            <v>80</v>
          </cell>
          <cell r="L2082">
            <v>0</v>
          </cell>
          <cell r="M2082">
            <v>0</v>
          </cell>
          <cell r="N2082">
            <v>0</v>
          </cell>
          <cell r="O2082">
            <v>0</v>
          </cell>
          <cell r="P2082">
            <v>0</v>
          </cell>
          <cell r="Q2082">
            <v>0</v>
          </cell>
          <cell r="R2082">
            <v>0</v>
          </cell>
          <cell r="S2082" t="str">
            <v>N&lt;10</v>
          </cell>
          <cell r="T2082" t="str">
            <v>No Students</v>
          </cell>
          <cell r="U2082">
            <v>11</v>
          </cell>
          <cell r="V2082" t="str">
            <v>N&lt;10</v>
          </cell>
          <cell r="W2082">
            <v>12</v>
          </cell>
          <cell r="X2082" t="str">
            <v>N&lt;10</v>
          </cell>
          <cell r="Y2082">
            <v>10</v>
          </cell>
          <cell r="Z2082" t="str">
            <v>No Students</v>
          </cell>
          <cell r="AA2082" t="str">
            <v>No Students</v>
          </cell>
          <cell r="AB2082" t="str">
            <v>No Students</v>
          </cell>
          <cell r="AC2082" t="str">
            <v>No Students</v>
          </cell>
          <cell r="AD2082" t="str">
            <v>No Students</v>
          </cell>
          <cell r="AE2082" t="str">
            <v>No Students</v>
          </cell>
          <cell r="AF2082" t="str">
            <v>No Students</v>
          </cell>
          <cell r="AG2082">
            <v>0.13059999999999999</v>
          </cell>
        </row>
        <row r="2083">
          <cell r="C2083">
            <v>3498</v>
          </cell>
          <cell r="D2083" t="str">
            <v>Skyline</v>
          </cell>
          <cell r="E2083">
            <v>59</v>
          </cell>
          <cell r="F2083">
            <v>0</v>
          </cell>
          <cell r="G2083">
            <v>57</v>
          </cell>
          <cell r="H2083">
            <v>40</v>
          </cell>
          <cell r="I2083">
            <v>53</v>
          </cell>
          <cell r="J2083">
            <v>54</v>
          </cell>
          <cell r="K2083">
            <v>37</v>
          </cell>
          <cell r="L2083">
            <v>0</v>
          </cell>
          <cell r="M2083">
            <v>0</v>
          </cell>
          <cell r="N2083">
            <v>0</v>
          </cell>
          <cell r="O2083">
            <v>0</v>
          </cell>
          <cell r="P2083">
            <v>0</v>
          </cell>
          <cell r="Q2083">
            <v>0</v>
          </cell>
          <cell r="R2083">
            <v>0</v>
          </cell>
          <cell r="S2083">
            <v>21</v>
          </cell>
          <cell r="T2083" t="str">
            <v>No Students</v>
          </cell>
          <cell r="U2083">
            <v>28</v>
          </cell>
          <cell r="V2083">
            <v>21</v>
          </cell>
          <cell r="W2083">
            <v>29</v>
          </cell>
          <cell r="X2083">
            <v>32</v>
          </cell>
          <cell r="Y2083">
            <v>17</v>
          </cell>
          <cell r="Z2083" t="str">
            <v>No Students</v>
          </cell>
          <cell r="AA2083" t="str">
            <v>No Students</v>
          </cell>
          <cell r="AB2083" t="str">
            <v>No Students</v>
          </cell>
          <cell r="AC2083" t="str">
            <v>No Students</v>
          </cell>
          <cell r="AD2083" t="str">
            <v>No Students</v>
          </cell>
          <cell r="AE2083" t="str">
            <v>No Students</v>
          </cell>
          <cell r="AF2083" t="str">
            <v>No Students</v>
          </cell>
          <cell r="AG2083">
            <v>0.49330000000000002</v>
          </cell>
        </row>
        <row r="2084">
          <cell r="C2084">
            <v>5192</v>
          </cell>
          <cell r="D2084" t="str">
            <v>Special Services</v>
          </cell>
          <cell r="E2084">
            <v>0</v>
          </cell>
          <cell r="F2084">
            <v>0</v>
          </cell>
          <cell r="G2084">
            <v>0</v>
          </cell>
          <cell r="H2084">
            <v>0</v>
          </cell>
          <cell r="I2084">
            <v>0</v>
          </cell>
          <cell r="J2084">
            <v>0</v>
          </cell>
          <cell r="K2084">
            <v>2</v>
          </cell>
          <cell r="L2084">
            <v>5</v>
          </cell>
          <cell r="M2084">
            <v>1</v>
          </cell>
          <cell r="N2084">
            <v>5</v>
          </cell>
          <cell r="O2084">
            <v>1</v>
          </cell>
          <cell r="P2084">
            <v>1</v>
          </cell>
          <cell r="Q2084">
            <v>2</v>
          </cell>
          <cell r="R2084">
            <v>3</v>
          </cell>
          <cell r="S2084" t="str">
            <v>No Students</v>
          </cell>
          <cell r="T2084" t="str">
            <v>No Students</v>
          </cell>
          <cell r="U2084" t="str">
            <v>No Students</v>
          </cell>
          <cell r="V2084" t="str">
            <v>No Students</v>
          </cell>
          <cell r="W2084" t="str">
            <v>No Students</v>
          </cell>
          <cell r="X2084" t="str">
            <v>No Students</v>
          </cell>
          <cell r="Y2084" t="str">
            <v>N&lt;10</v>
          </cell>
          <cell r="Z2084" t="str">
            <v>N&lt;10</v>
          </cell>
          <cell r="AA2084" t="str">
            <v>No Students</v>
          </cell>
          <cell r="AB2084" t="str">
            <v>N&lt;10</v>
          </cell>
          <cell r="AC2084" t="str">
            <v>No Students</v>
          </cell>
          <cell r="AD2084" t="str">
            <v>No Students</v>
          </cell>
          <cell r="AE2084" t="str">
            <v>N&lt;10</v>
          </cell>
          <cell r="AF2084" t="str">
            <v>No Students</v>
          </cell>
          <cell r="AG2084">
            <v>0.35</v>
          </cell>
        </row>
        <row r="2085">
          <cell r="C2085">
            <v>2084</v>
          </cell>
          <cell r="D2085" t="str">
            <v>Stadium</v>
          </cell>
          <cell r="E2085">
            <v>0</v>
          </cell>
          <cell r="F2085">
            <v>0</v>
          </cell>
          <cell r="G2085">
            <v>0</v>
          </cell>
          <cell r="H2085">
            <v>0</v>
          </cell>
          <cell r="I2085">
            <v>0</v>
          </cell>
          <cell r="J2085">
            <v>0</v>
          </cell>
          <cell r="K2085">
            <v>0</v>
          </cell>
          <cell r="L2085">
            <v>0</v>
          </cell>
          <cell r="M2085">
            <v>0</v>
          </cell>
          <cell r="N2085">
            <v>0</v>
          </cell>
          <cell r="O2085">
            <v>455</v>
          </cell>
          <cell r="P2085">
            <v>436</v>
          </cell>
          <cell r="Q2085">
            <v>395</v>
          </cell>
          <cell r="R2085">
            <v>307</v>
          </cell>
          <cell r="S2085" t="str">
            <v>No Students</v>
          </cell>
          <cell r="T2085" t="str">
            <v>No Students</v>
          </cell>
          <cell r="U2085" t="str">
            <v>No Students</v>
          </cell>
          <cell r="V2085" t="str">
            <v>No Students</v>
          </cell>
          <cell r="W2085" t="str">
            <v>No Students</v>
          </cell>
          <cell r="X2085" t="str">
            <v>No Students</v>
          </cell>
          <cell r="Y2085" t="str">
            <v>No Students</v>
          </cell>
          <cell r="Z2085" t="str">
            <v>No Students</v>
          </cell>
          <cell r="AA2085" t="str">
            <v>No Students</v>
          </cell>
          <cell r="AB2085" t="str">
            <v>No Students</v>
          </cell>
          <cell r="AC2085">
            <v>170</v>
          </cell>
          <cell r="AD2085">
            <v>167</v>
          </cell>
          <cell r="AE2085">
            <v>129</v>
          </cell>
          <cell r="AF2085">
            <v>86</v>
          </cell>
          <cell r="AG2085">
            <v>0.34649999999999997</v>
          </cell>
        </row>
        <row r="2086">
          <cell r="C2086">
            <v>2358</v>
          </cell>
          <cell r="D2086" t="str">
            <v>Stanley</v>
          </cell>
          <cell r="E2086">
            <v>46</v>
          </cell>
          <cell r="F2086">
            <v>0</v>
          </cell>
          <cell r="G2086">
            <v>43</v>
          </cell>
          <cell r="H2086">
            <v>58</v>
          </cell>
          <cell r="I2086">
            <v>45</v>
          </cell>
          <cell r="J2086">
            <v>61</v>
          </cell>
          <cell r="K2086">
            <v>48</v>
          </cell>
          <cell r="L2086">
            <v>0</v>
          </cell>
          <cell r="M2086">
            <v>0</v>
          </cell>
          <cell r="N2086">
            <v>0</v>
          </cell>
          <cell r="O2086">
            <v>0</v>
          </cell>
          <cell r="P2086">
            <v>0</v>
          </cell>
          <cell r="Q2086">
            <v>0</v>
          </cell>
          <cell r="R2086">
            <v>0</v>
          </cell>
          <cell r="S2086">
            <v>27</v>
          </cell>
          <cell r="T2086" t="str">
            <v>No Students</v>
          </cell>
          <cell r="U2086">
            <v>24</v>
          </cell>
          <cell r="V2086">
            <v>33</v>
          </cell>
          <cell r="W2086">
            <v>31</v>
          </cell>
          <cell r="X2086">
            <v>43</v>
          </cell>
          <cell r="Y2086">
            <v>37</v>
          </cell>
          <cell r="Z2086" t="str">
            <v>No Students</v>
          </cell>
          <cell r="AA2086" t="str">
            <v>No Students</v>
          </cell>
          <cell r="AB2086" t="str">
            <v>No Students</v>
          </cell>
          <cell r="AC2086" t="str">
            <v>No Students</v>
          </cell>
          <cell r="AD2086" t="str">
            <v>No Students</v>
          </cell>
          <cell r="AE2086" t="str">
            <v>No Students</v>
          </cell>
          <cell r="AF2086" t="str">
            <v>No Students</v>
          </cell>
          <cell r="AG2086">
            <v>0.64780000000000004</v>
          </cell>
        </row>
        <row r="2087">
          <cell r="C2087">
            <v>2359</v>
          </cell>
          <cell r="D2087" t="str">
            <v>Stewart</v>
          </cell>
          <cell r="E2087">
            <v>0</v>
          </cell>
          <cell r="F2087">
            <v>0</v>
          </cell>
          <cell r="G2087">
            <v>0</v>
          </cell>
          <cell r="H2087">
            <v>0</v>
          </cell>
          <cell r="I2087">
            <v>0</v>
          </cell>
          <cell r="J2087">
            <v>0</v>
          </cell>
          <cell r="K2087">
            <v>0</v>
          </cell>
          <cell r="L2087">
            <v>199</v>
          </cell>
          <cell r="M2087">
            <v>198</v>
          </cell>
          <cell r="N2087">
            <v>230</v>
          </cell>
          <cell r="O2087">
            <v>0</v>
          </cell>
          <cell r="P2087">
            <v>0</v>
          </cell>
          <cell r="Q2087">
            <v>0</v>
          </cell>
          <cell r="R2087">
            <v>0</v>
          </cell>
          <cell r="S2087" t="str">
            <v>No Students</v>
          </cell>
          <cell r="T2087" t="str">
            <v>No Students</v>
          </cell>
          <cell r="U2087" t="str">
            <v>No Students</v>
          </cell>
          <cell r="V2087" t="str">
            <v>No Students</v>
          </cell>
          <cell r="W2087" t="str">
            <v>No Students</v>
          </cell>
          <cell r="X2087" t="str">
            <v>No Students</v>
          </cell>
          <cell r="Y2087" t="str">
            <v>No Students</v>
          </cell>
          <cell r="Z2087">
            <v>131</v>
          </cell>
          <cell r="AA2087">
            <v>153</v>
          </cell>
          <cell r="AB2087">
            <v>151</v>
          </cell>
          <cell r="AC2087" t="str">
            <v>No Students</v>
          </cell>
          <cell r="AD2087" t="str">
            <v>No Students</v>
          </cell>
          <cell r="AE2087" t="str">
            <v>No Students</v>
          </cell>
          <cell r="AF2087" t="str">
            <v>No Students</v>
          </cell>
          <cell r="AG2087">
            <v>0.69379999999999997</v>
          </cell>
        </row>
        <row r="2088">
          <cell r="C2088">
            <v>5720</v>
          </cell>
          <cell r="D2088" t="str">
            <v>Tacoma Online Elementary School</v>
          </cell>
          <cell r="E2088">
            <v>14</v>
          </cell>
          <cell r="F2088">
            <v>0</v>
          </cell>
          <cell r="G2088">
            <v>33</v>
          </cell>
          <cell r="H2088">
            <v>34</v>
          </cell>
          <cell r="I2088">
            <v>33</v>
          </cell>
          <cell r="J2088">
            <v>52</v>
          </cell>
          <cell r="K2088">
            <v>52</v>
          </cell>
          <cell r="L2088">
            <v>0</v>
          </cell>
          <cell r="M2088">
            <v>0</v>
          </cell>
          <cell r="N2088">
            <v>0</v>
          </cell>
          <cell r="O2088">
            <v>0</v>
          </cell>
          <cell r="P2088">
            <v>0</v>
          </cell>
          <cell r="Q2088">
            <v>0</v>
          </cell>
          <cell r="R2088">
            <v>0</v>
          </cell>
          <cell r="S2088" t="str">
            <v>N&lt;10</v>
          </cell>
          <cell r="T2088" t="str">
            <v>No Students</v>
          </cell>
          <cell r="U2088">
            <v>19</v>
          </cell>
          <cell r="V2088">
            <v>29</v>
          </cell>
          <cell r="W2088">
            <v>23</v>
          </cell>
          <cell r="X2088">
            <v>40</v>
          </cell>
          <cell r="Y2088">
            <v>36</v>
          </cell>
          <cell r="Z2088" t="str">
            <v>No Students</v>
          </cell>
          <cell r="AA2088" t="str">
            <v>No Students</v>
          </cell>
          <cell r="AB2088" t="str">
            <v>No Students</v>
          </cell>
          <cell r="AC2088" t="str">
            <v>No Students</v>
          </cell>
          <cell r="AD2088" t="str">
            <v>No Students</v>
          </cell>
          <cell r="AE2088" t="str">
            <v>No Students</v>
          </cell>
          <cell r="AF2088" t="str">
            <v>No Students</v>
          </cell>
          <cell r="AG2088">
            <v>0.70640000000000003</v>
          </cell>
        </row>
        <row r="2089">
          <cell r="C2089">
            <v>5722</v>
          </cell>
          <cell r="D2089" t="str">
            <v>Tacoma Online High School</v>
          </cell>
          <cell r="E2089">
            <v>0</v>
          </cell>
          <cell r="F2089">
            <v>0</v>
          </cell>
          <cell r="G2089">
            <v>0</v>
          </cell>
          <cell r="H2089">
            <v>0</v>
          </cell>
          <cell r="I2089">
            <v>0</v>
          </cell>
          <cell r="J2089">
            <v>0</v>
          </cell>
          <cell r="K2089">
            <v>0</v>
          </cell>
          <cell r="L2089">
            <v>0</v>
          </cell>
          <cell r="M2089">
            <v>0</v>
          </cell>
          <cell r="N2089">
            <v>0</v>
          </cell>
          <cell r="O2089">
            <v>74</v>
          </cell>
          <cell r="P2089">
            <v>126</v>
          </cell>
          <cell r="Q2089">
            <v>148</v>
          </cell>
          <cell r="R2089">
            <v>146</v>
          </cell>
          <cell r="S2089" t="str">
            <v>No Students</v>
          </cell>
          <cell r="T2089" t="str">
            <v>No Students</v>
          </cell>
          <cell r="U2089" t="str">
            <v>No Students</v>
          </cell>
          <cell r="V2089" t="str">
            <v>No Students</v>
          </cell>
          <cell r="W2089" t="str">
            <v>No Students</v>
          </cell>
          <cell r="X2089" t="str">
            <v>No Students</v>
          </cell>
          <cell r="Y2089" t="str">
            <v>No Students</v>
          </cell>
          <cell r="Z2089" t="str">
            <v>No Students</v>
          </cell>
          <cell r="AA2089" t="str">
            <v>No Students</v>
          </cell>
          <cell r="AB2089" t="str">
            <v>No Students</v>
          </cell>
          <cell r="AC2089">
            <v>48</v>
          </cell>
          <cell r="AD2089">
            <v>82</v>
          </cell>
          <cell r="AE2089">
            <v>99</v>
          </cell>
          <cell r="AF2089">
            <v>88</v>
          </cell>
          <cell r="AG2089">
            <v>0.64170000000000005</v>
          </cell>
        </row>
        <row r="2090">
          <cell r="C2090">
            <v>5721</v>
          </cell>
          <cell r="D2090" t="str">
            <v>Tacoma Online Middle School</v>
          </cell>
          <cell r="E2090">
            <v>0</v>
          </cell>
          <cell r="F2090">
            <v>0</v>
          </cell>
          <cell r="G2090">
            <v>0</v>
          </cell>
          <cell r="H2090">
            <v>0</v>
          </cell>
          <cell r="I2090">
            <v>0</v>
          </cell>
          <cell r="J2090">
            <v>0</v>
          </cell>
          <cell r="K2090">
            <v>0</v>
          </cell>
          <cell r="L2090">
            <v>53</v>
          </cell>
          <cell r="M2090">
            <v>70</v>
          </cell>
          <cell r="N2090">
            <v>99</v>
          </cell>
          <cell r="O2090">
            <v>0</v>
          </cell>
          <cell r="P2090">
            <v>0</v>
          </cell>
          <cell r="Q2090">
            <v>0</v>
          </cell>
          <cell r="R2090">
            <v>0</v>
          </cell>
          <cell r="S2090" t="str">
            <v>No Students</v>
          </cell>
          <cell r="T2090" t="str">
            <v>No Students</v>
          </cell>
          <cell r="U2090" t="str">
            <v>No Students</v>
          </cell>
          <cell r="V2090" t="str">
            <v>No Students</v>
          </cell>
          <cell r="W2090" t="str">
            <v>No Students</v>
          </cell>
          <cell r="X2090" t="str">
            <v>No Students</v>
          </cell>
          <cell r="Y2090" t="str">
            <v>No Students</v>
          </cell>
          <cell r="Z2090">
            <v>43</v>
          </cell>
          <cell r="AA2090">
            <v>58</v>
          </cell>
          <cell r="AB2090">
            <v>65</v>
          </cell>
          <cell r="AC2090" t="str">
            <v>No Students</v>
          </cell>
          <cell r="AD2090" t="str">
            <v>No Students</v>
          </cell>
          <cell r="AE2090" t="str">
            <v>No Students</v>
          </cell>
          <cell r="AF2090" t="str">
            <v>No Students</v>
          </cell>
          <cell r="AG2090">
            <v>0.74770000000000003</v>
          </cell>
        </row>
        <row r="2091">
          <cell r="C2091">
            <v>5307</v>
          </cell>
          <cell r="D2091" t="str">
            <v>Tacoma Open Doors</v>
          </cell>
          <cell r="E2091">
            <v>0</v>
          </cell>
          <cell r="F2091">
            <v>0</v>
          </cell>
          <cell r="G2091">
            <v>0</v>
          </cell>
          <cell r="H2091">
            <v>0</v>
          </cell>
          <cell r="I2091">
            <v>0</v>
          </cell>
          <cell r="J2091">
            <v>0</v>
          </cell>
          <cell r="K2091">
            <v>0</v>
          </cell>
          <cell r="L2091">
            <v>0</v>
          </cell>
          <cell r="M2091">
            <v>0</v>
          </cell>
          <cell r="N2091">
            <v>0</v>
          </cell>
          <cell r="O2091">
            <v>0</v>
          </cell>
          <cell r="P2091">
            <v>2</v>
          </cell>
          <cell r="Q2091">
            <v>42</v>
          </cell>
          <cell r="R2091">
            <v>289</v>
          </cell>
          <cell r="S2091" t="str">
            <v>No Students</v>
          </cell>
          <cell r="T2091" t="str">
            <v>No Students</v>
          </cell>
          <cell r="U2091" t="str">
            <v>No Students</v>
          </cell>
          <cell r="V2091" t="str">
            <v>No Students</v>
          </cell>
          <cell r="W2091" t="str">
            <v>No Students</v>
          </cell>
          <cell r="X2091" t="str">
            <v>No Students</v>
          </cell>
          <cell r="Y2091" t="str">
            <v>No Students</v>
          </cell>
          <cell r="Z2091" t="str">
            <v>No Students</v>
          </cell>
          <cell r="AA2091" t="str">
            <v>No Students</v>
          </cell>
          <cell r="AB2091" t="str">
            <v>No Students</v>
          </cell>
          <cell r="AC2091" t="str">
            <v>No Students</v>
          </cell>
          <cell r="AD2091" t="str">
            <v>N&lt;10</v>
          </cell>
          <cell r="AE2091">
            <v>17</v>
          </cell>
          <cell r="AF2091">
            <v>124</v>
          </cell>
          <cell r="AG2091">
            <v>0.4264</v>
          </cell>
        </row>
        <row r="2092">
          <cell r="C2092">
            <v>1860</v>
          </cell>
          <cell r="D2092" t="str">
            <v>Tacoma School of the Arts</v>
          </cell>
          <cell r="E2092">
            <v>0</v>
          </cell>
          <cell r="F2092">
            <v>0</v>
          </cell>
          <cell r="G2092">
            <v>0</v>
          </cell>
          <cell r="H2092">
            <v>0</v>
          </cell>
          <cell r="I2092">
            <v>0</v>
          </cell>
          <cell r="J2092">
            <v>0</v>
          </cell>
          <cell r="K2092">
            <v>0</v>
          </cell>
          <cell r="L2092">
            <v>0</v>
          </cell>
          <cell r="M2092">
            <v>0</v>
          </cell>
          <cell r="N2092">
            <v>0</v>
          </cell>
          <cell r="O2092">
            <v>199</v>
          </cell>
          <cell r="P2092">
            <v>148</v>
          </cell>
          <cell r="Q2092">
            <v>144</v>
          </cell>
          <cell r="R2092">
            <v>134</v>
          </cell>
          <cell r="S2092" t="str">
            <v>No Students</v>
          </cell>
          <cell r="T2092" t="str">
            <v>No Students</v>
          </cell>
          <cell r="U2092" t="str">
            <v>No Students</v>
          </cell>
          <cell r="V2092" t="str">
            <v>No Students</v>
          </cell>
          <cell r="W2092" t="str">
            <v>No Students</v>
          </cell>
          <cell r="X2092" t="str">
            <v>No Students</v>
          </cell>
          <cell r="Y2092" t="str">
            <v>No Students</v>
          </cell>
          <cell r="Z2092" t="str">
            <v>No Students</v>
          </cell>
          <cell r="AA2092" t="str">
            <v>No Students</v>
          </cell>
          <cell r="AB2092" t="str">
            <v>No Students</v>
          </cell>
          <cell r="AC2092">
            <v>94</v>
          </cell>
          <cell r="AD2092">
            <v>75</v>
          </cell>
          <cell r="AE2092">
            <v>77</v>
          </cell>
          <cell r="AF2092">
            <v>53</v>
          </cell>
          <cell r="AG2092">
            <v>0.47839999999999999</v>
          </cell>
        </row>
        <row r="2093">
          <cell r="C2093">
            <v>3448</v>
          </cell>
          <cell r="D2093" t="str">
            <v>Truman</v>
          </cell>
          <cell r="E2093">
            <v>0</v>
          </cell>
          <cell r="F2093">
            <v>0</v>
          </cell>
          <cell r="G2093">
            <v>0</v>
          </cell>
          <cell r="H2093">
            <v>0</v>
          </cell>
          <cell r="I2093">
            <v>0</v>
          </cell>
          <cell r="J2093">
            <v>0</v>
          </cell>
          <cell r="K2093">
            <v>0</v>
          </cell>
          <cell r="L2093">
            <v>125</v>
          </cell>
          <cell r="M2093">
            <v>148</v>
          </cell>
          <cell r="N2093">
            <v>162</v>
          </cell>
          <cell r="O2093">
            <v>0</v>
          </cell>
          <cell r="P2093">
            <v>0</v>
          </cell>
          <cell r="Q2093">
            <v>0</v>
          </cell>
          <cell r="R2093">
            <v>0</v>
          </cell>
          <cell r="S2093" t="str">
            <v>No Students</v>
          </cell>
          <cell r="T2093" t="str">
            <v>No Students</v>
          </cell>
          <cell r="U2093" t="str">
            <v>No Students</v>
          </cell>
          <cell r="V2093" t="str">
            <v>No Students</v>
          </cell>
          <cell r="W2093" t="str">
            <v>No Students</v>
          </cell>
          <cell r="X2093" t="str">
            <v>No Students</v>
          </cell>
          <cell r="Y2093" t="str">
            <v>No Students</v>
          </cell>
          <cell r="Z2093">
            <v>60</v>
          </cell>
          <cell r="AA2093">
            <v>70</v>
          </cell>
          <cell r="AB2093">
            <v>68</v>
          </cell>
          <cell r="AC2093" t="str">
            <v>No Students</v>
          </cell>
          <cell r="AD2093" t="str">
            <v>No Students</v>
          </cell>
          <cell r="AE2093" t="str">
            <v>No Students</v>
          </cell>
          <cell r="AF2093" t="str">
            <v>No Students</v>
          </cell>
          <cell r="AG2093">
            <v>0.45519999999999999</v>
          </cell>
        </row>
        <row r="2094">
          <cell r="C2094">
            <v>3116</v>
          </cell>
          <cell r="D2094" t="str">
            <v>Wainwright</v>
          </cell>
          <cell r="E2094">
            <v>0</v>
          </cell>
          <cell r="F2094">
            <v>0</v>
          </cell>
          <cell r="G2094">
            <v>0</v>
          </cell>
          <cell r="H2094">
            <v>0</v>
          </cell>
          <cell r="I2094">
            <v>0</v>
          </cell>
          <cell r="J2094">
            <v>88</v>
          </cell>
          <cell r="K2094">
            <v>62</v>
          </cell>
          <cell r="L2094">
            <v>66</v>
          </cell>
          <cell r="M2094">
            <v>72</v>
          </cell>
          <cell r="N2094">
            <v>85</v>
          </cell>
          <cell r="O2094">
            <v>0</v>
          </cell>
          <cell r="P2094">
            <v>0</v>
          </cell>
          <cell r="Q2094">
            <v>0</v>
          </cell>
          <cell r="R2094">
            <v>0</v>
          </cell>
          <cell r="S2094" t="str">
            <v>No Students</v>
          </cell>
          <cell r="T2094" t="str">
            <v>No Students</v>
          </cell>
          <cell r="U2094" t="str">
            <v>No Students</v>
          </cell>
          <cell r="V2094" t="str">
            <v>No Students</v>
          </cell>
          <cell r="W2094" t="str">
            <v>No Students</v>
          </cell>
          <cell r="X2094">
            <v>52</v>
          </cell>
          <cell r="Y2094">
            <v>36</v>
          </cell>
          <cell r="Z2094">
            <v>43</v>
          </cell>
          <cell r="AA2094">
            <v>41</v>
          </cell>
          <cell r="AB2094">
            <v>35</v>
          </cell>
          <cell r="AC2094" t="str">
            <v>No Students</v>
          </cell>
          <cell r="AD2094" t="str">
            <v>No Students</v>
          </cell>
          <cell r="AE2094" t="str">
            <v>No Students</v>
          </cell>
          <cell r="AF2094" t="str">
            <v>No Students</v>
          </cell>
          <cell r="AG2094">
            <v>0.55500000000000005</v>
          </cell>
        </row>
        <row r="2095">
          <cell r="C2095">
            <v>2083</v>
          </cell>
          <cell r="D2095" t="str">
            <v>Washington Elementary</v>
          </cell>
          <cell r="E2095">
            <v>56</v>
          </cell>
          <cell r="F2095">
            <v>0</v>
          </cell>
          <cell r="G2095">
            <v>59</v>
          </cell>
          <cell r="H2095">
            <v>46</v>
          </cell>
          <cell r="I2095">
            <v>61</v>
          </cell>
          <cell r="J2095">
            <v>63</v>
          </cell>
          <cell r="K2095">
            <v>51</v>
          </cell>
          <cell r="L2095">
            <v>0</v>
          </cell>
          <cell r="M2095">
            <v>0</v>
          </cell>
          <cell r="N2095">
            <v>0</v>
          </cell>
          <cell r="O2095">
            <v>0</v>
          </cell>
          <cell r="P2095">
            <v>0</v>
          </cell>
          <cell r="Q2095">
            <v>0</v>
          </cell>
          <cell r="R2095">
            <v>0</v>
          </cell>
          <cell r="S2095">
            <v>11</v>
          </cell>
          <cell r="T2095" t="str">
            <v>No Students</v>
          </cell>
          <cell r="U2095">
            <v>11</v>
          </cell>
          <cell r="V2095" t="str">
            <v>N&lt;10</v>
          </cell>
          <cell r="W2095">
            <v>14</v>
          </cell>
          <cell r="X2095">
            <v>15</v>
          </cell>
          <cell r="Y2095">
            <v>14</v>
          </cell>
          <cell r="Z2095" t="str">
            <v>No Students</v>
          </cell>
          <cell r="AA2095" t="str">
            <v>No Students</v>
          </cell>
          <cell r="AB2095" t="str">
            <v>No Students</v>
          </cell>
          <cell r="AC2095" t="str">
            <v>No Students</v>
          </cell>
          <cell r="AD2095" t="str">
            <v>No Students</v>
          </cell>
          <cell r="AE2095" t="str">
            <v>No Students</v>
          </cell>
          <cell r="AF2095" t="str">
            <v>No Students</v>
          </cell>
          <cell r="AG2095">
            <v>0.2054</v>
          </cell>
        </row>
        <row r="2096">
          <cell r="C2096">
            <v>2874</v>
          </cell>
          <cell r="D2096" t="str">
            <v>Whitman</v>
          </cell>
          <cell r="E2096">
            <v>48</v>
          </cell>
          <cell r="F2096">
            <v>0</v>
          </cell>
          <cell r="G2096">
            <v>53</v>
          </cell>
          <cell r="H2096">
            <v>55</v>
          </cell>
          <cell r="I2096">
            <v>37</v>
          </cell>
          <cell r="J2096">
            <v>50</v>
          </cell>
          <cell r="K2096">
            <v>38</v>
          </cell>
          <cell r="L2096">
            <v>0</v>
          </cell>
          <cell r="M2096">
            <v>0</v>
          </cell>
          <cell r="N2096">
            <v>0</v>
          </cell>
          <cell r="O2096">
            <v>0</v>
          </cell>
          <cell r="P2096">
            <v>0</v>
          </cell>
          <cell r="Q2096">
            <v>0</v>
          </cell>
          <cell r="R2096">
            <v>0</v>
          </cell>
          <cell r="S2096">
            <v>30</v>
          </cell>
          <cell r="T2096" t="str">
            <v>No Students</v>
          </cell>
          <cell r="U2096">
            <v>37</v>
          </cell>
          <cell r="V2096">
            <v>40</v>
          </cell>
          <cell r="W2096">
            <v>24</v>
          </cell>
          <cell r="X2096">
            <v>35</v>
          </cell>
          <cell r="Y2096">
            <v>27</v>
          </cell>
          <cell r="Z2096" t="str">
            <v>No Students</v>
          </cell>
          <cell r="AA2096" t="str">
            <v>No Students</v>
          </cell>
          <cell r="AB2096" t="str">
            <v>No Students</v>
          </cell>
          <cell r="AC2096" t="str">
            <v>No Students</v>
          </cell>
          <cell r="AD2096" t="str">
            <v>No Students</v>
          </cell>
          <cell r="AE2096" t="str">
            <v>No Students</v>
          </cell>
          <cell r="AF2096" t="str">
            <v>No Students</v>
          </cell>
          <cell r="AG2096">
            <v>0.68679999999999997</v>
          </cell>
        </row>
        <row r="2097">
          <cell r="C2097">
            <v>3452</v>
          </cell>
          <cell r="D2097" t="str">
            <v>Whittier</v>
          </cell>
          <cell r="E2097">
            <v>64</v>
          </cell>
          <cell r="F2097">
            <v>0</v>
          </cell>
          <cell r="G2097">
            <v>68</v>
          </cell>
          <cell r="H2097">
            <v>68</v>
          </cell>
          <cell r="I2097">
            <v>72</v>
          </cell>
          <cell r="J2097">
            <v>0</v>
          </cell>
          <cell r="K2097">
            <v>0</v>
          </cell>
          <cell r="L2097">
            <v>0</v>
          </cell>
          <cell r="M2097">
            <v>0</v>
          </cell>
          <cell r="N2097">
            <v>0</v>
          </cell>
          <cell r="O2097">
            <v>0</v>
          </cell>
          <cell r="P2097">
            <v>0</v>
          </cell>
          <cell r="Q2097">
            <v>0</v>
          </cell>
          <cell r="R2097">
            <v>0</v>
          </cell>
          <cell r="S2097">
            <v>32</v>
          </cell>
          <cell r="T2097" t="str">
            <v>No Students</v>
          </cell>
          <cell r="U2097">
            <v>39</v>
          </cell>
          <cell r="V2097">
            <v>37</v>
          </cell>
          <cell r="W2097">
            <v>31</v>
          </cell>
          <cell r="X2097" t="str">
            <v>No Students</v>
          </cell>
          <cell r="Y2097" t="str">
            <v>No Students</v>
          </cell>
          <cell r="Z2097" t="str">
            <v>No Students</v>
          </cell>
          <cell r="AA2097" t="str">
            <v>No Students</v>
          </cell>
          <cell r="AB2097" t="str">
            <v>No Students</v>
          </cell>
          <cell r="AC2097" t="str">
            <v>No Students</v>
          </cell>
          <cell r="AD2097" t="str">
            <v>No Students</v>
          </cell>
          <cell r="AE2097" t="str">
            <v>No Students</v>
          </cell>
          <cell r="AF2097" t="str">
            <v>No Students</v>
          </cell>
          <cell r="AG2097">
            <v>0.51100000000000001</v>
          </cell>
        </row>
        <row r="2098">
          <cell r="C2098">
            <v>3246</v>
          </cell>
          <cell r="D2098" t="str">
            <v>Wilson</v>
          </cell>
          <cell r="E2098">
            <v>0</v>
          </cell>
          <cell r="F2098">
            <v>0</v>
          </cell>
          <cell r="G2098">
            <v>0</v>
          </cell>
          <cell r="H2098">
            <v>0</v>
          </cell>
          <cell r="I2098">
            <v>0</v>
          </cell>
          <cell r="J2098">
            <v>0</v>
          </cell>
          <cell r="K2098">
            <v>0</v>
          </cell>
          <cell r="L2098">
            <v>0</v>
          </cell>
          <cell r="M2098">
            <v>0</v>
          </cell>
          <cell r="N2098">
            <v>0</v>
          </cell>
          <cell r="O2098">
            <v>279</v>
          </cell>
          <cell r="P2098">
            <v>291</v>
          </cell>
          <cell r="Q2098">
            <v>302</v>
          </cell>
          <cell r="R2098">
            <v>255</v>
          </cell>
          <cell r="S2098" t="str">
            <v>No Students</v>
          </cell>
          <cell r="T2098" t="str">
            <v>No Students</v>
          </cell>
          <cell r="U2098" t="str">
            <v>No Students</v>
          </cell>
          <cell r="V2098" t="str">
            <v>No Students</v>
          </cell>
          <cell r="W2098" t="str">
            <v>No Students</v>
          </cell>
          <cell r="X2098" t="str">
            <v>No Students</v>
          </cell>
          <cell r="Y2098" t="str">
            <v>No Students</v>
          </cell>
          <cell r="Z2098" t="str">
            <v>No Students</v>
          </cell>
          <cell r="AA2098" t="str">
            <v>No Students</v>
          </cell>
          <cell r="AB2098" t="str">
            <v>No Students</v>
          </cell>
          <cell r="AC2098">
            <v>126</v>
          </cell>
          <cell r="AD2098">
            <v>140</v>
          </cell>
          <cell r="AE2098">
            <v>115</v>
          </cell>
          <cell r="AF2098">
            <v>109</v>
          </cell>
          <cell r="AG2098">
            <v>0.43480000000000002</v>
          </cell>
        </row>
        <row r="2099">
          <cell r="C2099">
            <v>5032</v>
          </cell>
          <cell r="D2099" t="str">
            <v>Taholah Elementary &amp; Middle School</v>
          </cell>
          <cell r="E2099">
            <v>14</v>
          </cell>
          <cell r="F2099">
            <v>0</v>
          </cell>
          <cell r="G2099">
            <v>16</v>
          </cell>
          <cell r="H2099">
            <v>10</v>
          </cell>
          <cell r="I2099">
            <v>6</v>
          </cell>
          <cell r="J2099">
            <v>10</v>
          </cell>
          <cell r="K2099">
            <v>12</v>
          </cell>
          <cell r="L2099">
            <v>14</v>
          </cell>
          <cell r="M2099">
            <v>12</v>
          </cell>
          <cell r="N2099">
            <v>15</v>
          </cell>
          <cell r="O2099">
            <v>0</v>
          </cell>
          <cell r="P2099">
            <v>0</v>
          </cell>
          <cell r="Q2099">
            <v>0</v>
          </cell>
          <cell r="R2099">
            <v>0</v>
          </cell>
          <cell r="S2099">
            <v>11</v>
          </cell>
          <cell r="T2099" t="str">
            <v>No Students</v>
          </cell>
          <cell r="U2099">
            <v>13</v>
          </cell>
          <cell r="V2099" t="str">
            <v>N&lt;10</v>
          </cell>
          <cell r="W2099" t="str">
            <v>N&lt;10</v>
          </cell>
          <cell r="X2099" t="str">
            <v>N&lt;10</v>
          </cell>
          <cell r="Y2099">
            <v>11</v>
          </cell>
          <cell r="Z2099">
            <v>14</v>
          </cell>
          <cell r="AA2099" t="str">
            <v>N&lt;10</v>
          </cell>
          <cell r="AB2099">
            <v>13</v>
          </cell>
          <cell r="AC2099" t="str">
            <v>No Students</v>
          </cell>
          <cell r="AD2099" t="str">
            <v>No Students</v>
          </cell>
          <cell r="AE2099" t="str">
            <v>No Students</v>
          </cell>
          <cell r="AF2099" t="str">
            <v>No Students</v>
          </cell>
          <cell r="AG2099">
            <v>0.83489999999999998</v>
          </cell>
        </row>
        <row r="2100">
          <cell r="C2100">
            <v>3580</v>
          </cell>
          <cell r="D2100" t="str">
            <v>Taholah High School</v>
          </cell>
          <cell r="E2100">
            <v>0</v>
          </cell>
          <cell r="F2100">
            <v>0</v>
          </cell>
          <cell r="G2100">
            <v>0</v>
          </cell>
          <cell r="H2100">
            <v>0</v>
          </cell>
          <cell r="I2100">
            <v>0</v>
          </cell>
          <cell r="J2100">
            <v>0</v>
          </cell>
          <cell r="K2100">
            <v>0</v>
          </cell>
          <cell r="L2100">
            <v>0</v>
          </cell>
          <cell r="M2100">
            <v>0</v>
          </cell>
          <cell r="N2100">
            <v>0</v>
          </cell>
          <cell r="O2100">
            <v>12</v>
          </cell>
          <cell r="P2100">
            <v>12</v>
          </cell>
          <cell r="Q2100">
            <v>19</v>
          </cell>
          <cell r="R2100">
            <v>19</v>
          </cell>
          <cell r="S2100" t="str">
            <v>No Students</v>
          </cell>
          <cell r="T2100" t="str">
            <v>No Students</v>
          </cell>
          <cell r="U2100" t="str">
            <v>No Students</v>
          </cell>
          <cell r="V2100" t="str">
            <v>No Students</v>
          </cell>
          <cell r="W2100" t="str">
            <v>No Students</v>
          </cell>
          <cell r="X2100" t="str">
            <v>No Students</v>
          </cell>
          <cell r="Y2100" t="str">
            <v>No Students</v>
          </cell>
          <cell r="Z2100" t="str">
            <v>No Students</v>
          </cell>
          <cell r="AA2100" t="str">
            <v>No Students</v>
          </cell>
          <cell r="AB2100" t="str">
            <v>No Students</v>
          </cell>
          <cell r="AC2100" t="str">
            <v>N&lt;10</v>
          </cell>
          <cell r="AD2100" t="str">
            <v>N&lt;10</v>
          </cell>
          <cell r="AE2100">
            <v>13</v>
          </cell>
          <cell r="AF2100">
            <v>13</v>
          </cell>
          <cell r="AG2100">
            <v>0.69350000000000001</v>
          </cell>
        </row>
        <row r="2101">
          <cell r="C2101">
            <v>5489</v>
          </cell>
          <cell r="D2101" t="str">
            <v>Cedar River Elementary</v>
          </cell>
          <cell r="E2101">
            <v>82</v>
          </cell>
          <cell r="F2101">
            <v>0</v>
          </cell>
          <cell r="G2101">
            <v>80</v>
          </cell>
          <cell r="H2101">
            <v>96</v>
          </cell>
          <cell r="I2101">
            <v>103</v>
          </cell>
          <cell r="J2101">
            <v>105</v>
          </cell>
          <cell r="K2101">
            <v>134</v>
          </cell>
          <cell r="L2101">
            <v>0</v>
          </cell>
          <cell r="M2101">
            <v>0</v>
          </cell>
          <cell r="N2101">
            <v>0</v>
          </cell>
          <cell r="O2101">
            <v>0</v>
          </cell>
          <cell r="P2101">
            <v>0</v>
          </cell>
          <cell r="Q2101">
            <v>0</v>
          </cell>
          <cell r="R2101">
            <v>0</v>
          </cell>
          <cell r="S2101">
            <v>13</v>
          </cell>
          <cell r="T2101" t="str">
            <v>No Students</v>
          </cell>
          <cell r="U2101" t="str">
            <v>N&lt;10</v>
          </cell>
          <cell r="V2101" t="str">
            <v>N&lt;10</v>
          </cell>
          <cell r="W2101">
            <v>13</v>
          </cell>
          <cell r="X2101" t="str">
            <v>N&lt;10</v>
          </cell>
          <cell r="Y2101">
            <v>16</v>
          </cell>
          <cell r="Z2101" t="str">
            <v>No Students</v>
          </cell>
          <cell r="AA2101" t="str">
            <v>No Students</v>
          </cell>
          <cell r="AB2101" t="str">
            <v>No Students</v>
          </cell>
          <cell r="AC2101" t="str">
            <v>No Students</v>
          </cell>
          <cell r="AD2101" t="str">
            <v>No Students</v>
          </cell>
          <cell r="AE2101" t="str">
            <v>No Students</v>
          </cell>
          <cell r="AF2101" t="str">
            <v>No Students</v>
          </cell>
          <cell r="AG2101">
            <v>0.105</v>
          </cell>
        </row>
        <row r="2102">
          <cell r="C2102">
            <v>4453</v>
          </cell>
          <cell r="D2102" t="str">
            <v>Glacier Park Elementary</v>
          </cell>
          <cell r="E2102">
            <v>138</v>
          </cell>
          <cell r="F2102">
            <v>0</v>
          </cell>
          <cell r="G2102">
            <v>147</v>
          </cell>
          <cell r="H2102">
            <v>138</v>
          </cell>
          <cell r="I2102">
            <v>121</v>
          </cell>
          <cell r="J2102">
            <v>118</v>
          </cell>
          <cell r="K2102">
            <v>107</v>
          </cell>
          <cell r="L2102">
            <v>0</v>
          </cell>
          <cell r="M2102">
            <v>0</v>
          </cell>
          <cell r="N2102">
            <v>0</v>
          </cell>
          <cell r="O2102">
            <v>0</v>
          </cell>
          <cell r="P2102">
            <v>0</v>
          </cell>
          <cell r="Q2102">
            <v>0</v>
          </cell>
          <cell r="R2102">
            <v>0</v>
          </cell>
          <cell r="S2102">
            <v>18</v>
          </cell>
          <cell r="T2102" t="str">
            <v>No Students</v>
          </cell>
          <cell r="U2102">
            <v>21</v>
          </cell>
          <cell r="V2102">
            <v>19</v>
          </cell>
          <cell r="W2102">
            <v>18</v>
          </cell>
          <cell r="X2102">
            <v>26</v>
          </cell>
          <cell r="Y2102">
            <v>18</v>
          </cell>
          <cell r="Z2102" t="str">
            <v>No Students</v>
          </cell>
          <cell r="AA2102" t="str">
            <v>No Students</v>
          </cell>
          <cell r="AB2102" t="str">
            <v>No Students</v>
          </cell>
          <cell r="AC2102" t="str">
            <v>No Students</v>
          </cell>
          <cell r="AD2102" t="str">
            <v>No Students</v>
          </cell>
          <cell r="AE2102" t="str">
            <v>No Students</v>
          </cell>
          <cell r="AF2102" t="str">
            <v>No Students</v>
          </cell>
          <cell r="AG2102">
            <v>0.156</v>
          </cell>
        </row>
        <row r="2103">
          <cell r="C2103">
            <v>3286</v>
          </cell>
          <cell r="D2103" t="str">
            <v>Lake Wilderness Elementary</v>
          </cell>
          <cell r="E2103">
            <v>102</v>
          </cell>
          <cell r="F2103">
            <v>0</v>
          </cell>
          <cell r="G2103">
            <v>117</v>
          </cell>
          <cell r="H2103">
            <v>106</v>
          </cell>
          <cell r="I2103">
            <v>125</v>
          </cell>
          <cell r="J2103">
            <v>145</v>
          </cell>
          <cell r="K2103">
            <v>114</v>
          </cell>
          <cell r="L2103">
            <v>0</v>
          </cell>
          <cell r="M2103">
            <v>0</v>
          </cell>
          <cell r="N2103">
            <v>0</v>
          </cell>
          <cell r="O2103">
            <v>0</v>
          </cell>
          <cell r="P2103">
            <v>0</v>
          </cell>
          <cell r="Q2103">
            <v>0</v>
          </cell>
          <cell r="R2103">
            <v>0</v>
          </cell>
          <cell r="S2103">
            <v>14</v>
          </cell>
          <cell r="T2103" t="str">
            <v>No Students</v>
          </cell>
          <cell r="U2103">
            <v>22</v>
          </cell>
          <cell r="V2103">
            <v>21</v>
          </cell>
          <cell r="W2103">
            <v>20</v>
          </cell>
          <cell r="X2103">
            <v>25</v>
          </cell>
          <cell r="Y2103">
            <v>21</v>
          </cell>
          <cell r="Z2103" t="str">
            <v>No Students</v>
          </cell>
          <cell r="AA2103" t="str">
            <v>No Students</v>
          </cell>
          <cell r="AB2103" t="str">
            <v>No Students</v>
          </cell>
          <cell r="AC2103" t="str">
            <v>No Students</v>
          </cell>
          <cell r="AD2103" t="str">
            <v>No Students</v>
          </cell>
          <cell r="AE2103" t="str">
            <v>No Students</v>
          </cell>
          <cell r="AF2103" t="str">
            <v>No Students</v>
          </cell>
          <cell r="AG2103">
            <v>0.17349999999999999</v>
          </cell>
        </row>
        <row r="2104">
          <cell r="C2104">
            <v>3937</v>
          </cell>
          <cell r="D2104" t="str">
            <v>Maple View Middle School</v>
          </cell>
          <cell r="E2104">
            <v>0</v>
          </cell>
          <cell r="F2104">
            <v>0</v>
          </cell>
          <cell r="G2104">
            <v>0</v>
          </cell>
          <cell r="H2104">
            <v>0</v>
          </cell>
          <cell r="I2104">
            <v>0</v>
          </cell>
          <cell r="J2104">
            <v>0</v>
          </cell>
          <cell r="K2104">
            <v>0</v>
          </cell>
          <cell r="L2104">
            <v>360</v>
          </cell>
          <cell r="M2104">
            <v>298</v>
          </cell>
          <cell r="N2104">
            <v>356</v>
          </cell>
          <cell r="O2104">
            <v>0</v>
          </cell>
          <cell r="P2104">
            <v>0</v>
          </cell>
          <cell r="Q2104">
            <v>0</v>
          </cell>
          <cell r="R2104">
            <v>0</v>
          </cell>
          <cell r="S2104" t="str">
            <v>No Students</v>
          </cell>
          <cell r="T2104" t="str">
            <v>No Students</v>
          </cell>
          <cell r="U2104" t="str">
            <v>No Students</v>
          </cell>
          <cell r="V2104" t="str">
            <v>No Students</v>
          </cell>
          <cell r="W2104" t="str">
            <v>No Students</v>
          </cell>
          <cell r="X2104" t="str">
            <v>No Students</v>
          </cell>
          <cell r="Y2104" t="str">
            <v>No Students</v>
          </cell>
          <cell r="Z2104">
            <v>84</v>
          </cell>
          <cell r="AA2104">
            <v>64</v>
          </cell>
          <cell r="AB2104">
            <v>73</v>
          </cell>
          <cell r="AC2104" t="str">
            <v>No Students</v>
          </cell>
          <cell r="AD2104" t="str">
            <v>No Students</v>
          </cell>
          <cell r="AE2104" t="str">
            <v>No Students</v>
          </cell>
          <cell r="AF2104" t="str">
            <v>No Students</v>
          </cell>
          <cell r="AG2104">
            <v>0.21790000000000001</v>
          </cell>
        </row>
        <row r="2105">
          <cell r="C2105">
            <v>4415</v>
          </cell>
          <cell r="D2105" t="str">
            <v>Rock Creek Elementary</v>
          </cell>
          <cell r="E2105">
            <v>100</v>
          </cell>
          <cell r="F2105">
            <v>0</v>
          </cell>
          <cell r="G2105">
            <v>123</v>
          </cell>
          <cell r="H2105">
            <v>118</v>
          </cell>
          <cell r="I2105">
            <v>144</v>
          </cell>
          <cell r="J2105">
            <v>111</v>
          </cell>
          <cell r="K2105">
            <v>129</v>
          </cell>
          <cell r="L2105">
            <v>0</v>
          </cell>
          <cell r="M2105">
            <v>0</v>
          </cell>
          <cell r="N2105">
            <v>0</v>
          </cell>
          <cell r="O2105">
            <v>0</v>
          </cell>
          <cell r="P2105">
            <v>0</v>
          </cell>
          <cell r="Q2105">
            <v>0</v>
          </cell>
          <cell r="R2105">
            <v>0</v>
          </cell>
          <cell r="S2105">
            <v>16</v>
          </cell>
          <cell r="T2105" t="str">
            <v>No Students</v>
          </cell>
          <cell r="U2105">
            <v>18</v>
          </cell>
          <cell r="V2105">
            <v>14</v>
          </cell>
          <cell r="W2105">
            <v>19</v>
          </cell>
          <cell r="X2105">
            <v>12</v>
          </cell>
          <cell r="Y2105">
            <v>26</v>
          </cell>
          <cell r="Z2105" t="str">
            <v>No Students</v>
          </cell>
          <cell r="AA2105" t="str">
            <v>No Students</v>
          </cell>
          <cell r="AB2105" t="str">
            <v>No Students</v>
          </cell>
          <cell r="AC2105" t="str">
            <v>No Students</v>
          </cell>
          <cell r="AD2105" t="str">
            <v>No Students</v>
          </cell>
          <cell r="AE2105" t="str">
            <v>No Students</v>
          </cell>
          <cell r="AF2105" t="str">
            <v>No Students</v>
          </cell>
          <cell r="AG2105">
            <v>0.14480000000000001</v>
          </cell>
        </row>
        <row r="2106">
          <cell r="C2106">
            <v>3589</v>
          </cell>
          <cell r="D2106" t="str">
            <v>Shadow Lake Elementary</v>
          </cell>
          <cell r="E2106">
            <v>84</v>
          </cell>
          <cell r="F2106">
            <v>0</v>
          </cell>
          <cell r="G2106">
            <v>90</v>
          </cell>
          <cell r="H2106">
            <v>89</v>
          </cell>
          <cell r="I2106">
            <v>75</v>
          </cell>
          <cell r="J2106">
            <v>77</v>
          </cell>
          <cell r="K2106">
            <v>80</v>
          </cell>
          <cell r="L2106">
            <v>0</v>
          </cell>
          <cell r="M2106">
            <v>0</v>
          </cell>
          <cell r="N2106">
            <v>0</v>
          </cell>
          <cell r="O2106">
            <v>0</v>
          </cell>
          <cell r="P2106">
            <v>0</v>
          </cell>
          <cell r="Q2106">
            <v>0</v>
          </cell>
          <cell r="R2106">
            <v>0</v>
          </cell>
          <cell r="S2106">
            <v>26</v>
          </cell>
          <cell r="T2106" t="str">
            <v>No Students</v>
          </cell>
          <cell r="U2106">
            <v>28</v>
          </cell>
          <cell r="V2106">
            <v>25</v>
          </cell>
          <cell r="W2106">
            <v>24</v>
          </cell>
          <cell r="X2106">
            <v>28</v>
          </cell>
          <cell r="Y2106">
            <v>27</v>
          </cell>
          <cell r="Z2106" t="str">
            <v>No Students</v>
          </cell>
          <cell r="AA2106" t="str">
            <v>No Students</v>
          </cell>
          <cell r="AB2106" t="str">
            <v>No Students</v>
          </cell>
          <cell r="AC2106" t="str">
            <v>No Students</v>
          </cell>
          <cell r="AD2106" t="str">
            <v>No Students</v>
          </cell>
          <cell r="AE2106" t="str">
            <v>No Students</v>
          </cell>
          <cell r="AF2106" t="str">
            <v>No Students</v>
          </cell>
          <cell r="AG2106">
            <v>0.31919999999999998</v>
          </cell>
        </row>
        <row r="2107">
          <cell r="C2107">
            <v>3341</v>
          </cell>
          <cell r="D2107" t="str">
            <v>Summit Trail Middle School</v>
          </cell>
          <cell r="E2107">
            <v>0</v>
          </cell>
          <cell r="F2107">
            <v>0</v>
          </cell>
          <cell r="G2107">
            <v>0</v>
          </cell>
          <cell r="H2107">
            <v>0</v>
          </cell>
          <cell r="I2107">
            <v>0</v>
          </cell>
          <cell r="J2107">
            <v>0</v>
          </cell>
          <cell r="K2107">
            <v>0</v>
          </cell>
          <cell r="L2107">
            <v>374</v>
          </cell>
          <cell r="M2107">
            <v>359</v>
          </cell>
          <cell r="N2107">
            <v>374</v>
          </cell>
          <cell r="O2107">
            <v>0</v>
          </cell>
          <cell r="P2107">
            <v>0</v>
          </cell>
          <cell r="Q2107">
            <v>0</v>
          </cell>
          <cell r="R2107">
            <v>0</v>
          </cell>
          <cell r="S2107" t="str">
            <v>No Students</v>
          </cell>
          <cell r="T2107" t="str">
            <v>No Students</v>
          </cell>
          <cell r="U2107" t="str">
            <v>No Students</v>
          </cell>
          <cell r="V2107" t="str">
            <v>No Students</v>
          </cell>
          <cell r="W2107" t="str">
            <v>No Students</v>
          </cell>
          <cell r="X2107" t="str">
            <v>No Students</v>
          </cell>
          <cell r="Y2107" t="str">
            <v>No Students</v>
          </cell>
          <cell r="Z2107">
            <v>54</v>
          </cell>
          <cell r="AA2107">
            <v>57</v>
          </cell>
          <cell r="AB2107">
            <v>50</v>
          </cell>
          <cell r="AC2107" t="str">
            <v>No Students</v>
          </cell>
          <cell r="AD2107" t="str">
            <v>No Students</v>
          </cell>
          <cell r="AE2107" t="str">
            <v>No Students</v>
          </cell>
          <cell r="AF2107" t="str">
            <v>No Students</v>
          </cell>
          <cell r="AG2107">
            <v>0.1454</v>
          </cell>
        </row>
        <row r="2108">
          <cell r="C2108">
            <v>5490</v>
          </cell>
          <cell r="D2108" t="str">
            <v>Tahoma Elementary</v>
          </cell>
          <cell r="E2108">
            <v>100</v>
          </cell>
          <cell r="F2108">
            <v>0</v>
          </cell>
          <cell r="G2108">
            <v>107</v>
          </cell>
          <cell r="H2108">
            <v>128</v>
          </cell>
          <cell r="I2108">
            <v>138</v>
          </cell>
          <cell r="J2108">
            <v>109</v>
          </cell>
          <cell r="K2108">
            <v>119</v>
          </cell>
          <cell r="L2108">
            <v>0</v>
          </cell>
          <cell r="M2108">
            <v>0</v>
          </cell>
          <cell r="N2108">
            <v>0</v>
          </cell>
          <cell r="O2108">
            <v>0</v>
          </cell>
          <cell r="P2108">
            <v>0</v>
          </cell>
          <cell r="Q2108">
            <v>0</v>
          </cell>
          <cell r="R2108">
            <v>0</v>
          </cell>
          <cell r="S2108">
            <v>17</v>
          </cell>
          <cell r="T2108" t="str">
            <v>No Students</v>
          </cell>
          <cell r="U2108">
            <v>15</v>
          </cell>
          <cell r="V2108">
            <v>16</v>
          </cell>
          <cell r="W2108">
            <v>27</v>
          </cell>
          <cell r="X2108">
            <v>18</v>
          </cell>
          <cell r="Y2108">
            <v>17</v>
          </cell>
          <cell r="Z2108" t="str">
            <v>No Students</v>
          </cell>
          <cell r="AA2108" t="str">
            <v>No Students</v>
          </cell>
          <cell r="AB2108" t="str">
            <v>No Students</v>
          </cell>
          <cell r="AC2108" t="str">
            <v>No Students</v>
          </cell>
          <cell r="AD2108" t="str">
            <v>No Students</v>
          </cell>
          <cell r="AE2108" t="str">
            <v>No Students</v>
          </cell>
          <cell r="AF2108" t="str">
            <v>No Students</v>
          </cell>
          <cell r="AG2108">
            <v>0.15690000000000001</v>
          </cell>
        </row>
        <row r="2109">
          <cell r="C2109">
            <v>5563</v>
          </cell>
          <cell r="D2109" t="str">
            <v>Tahoma Open Doors</v>
          </cell>
          <cell r="E2109">
            <v>0</v>
          </cell>
          <cell r="F2109">
            <v>0</v>
          </cell>
          <cell r="G2109">
            <v>0</v>
          </cell>
          <cell r="H2109">
            <v>0</v>
          </cell>
          <cell r="I2109">
            <v>0</v>
          </cell>
          <cell r="J2109">
            <v>0</v>
          </cell>
          <cell r="K2109">
            <v>0</v>
          </cell>
          <cell r="L2109">
            <v>0</v>
          </cell>
          <cell r="M2109">
            <v>0</v>
          </cell>
          <cell r="N2109">
            <v>0</v>
          </cell>
          <cell r="O2109">
            <v>0</v>
          </cell>
          <cell r="P2109">
            <v>0</v>
          </cell>
          <cell r="Q2109">
            <v>10</v>
          </cell>
          <cell r="R2109">
            <v>29</v>
          </cell>
          <cell r="S2109" t="str">
            <v>No Students</v>
          </cell>
          <cell r="T2109" t="str">
            <v>No Students</v>
          </cell>
          <cell r="U2109" t="str">
            <v>No Students</v>
          </cell>
          <cell r="V2109" t="str">
            <v>No Students</v>
          </cell>
          <cell r="W2109" t="str">
            <v>No Students</v>
          </cell>
          <cell r="X2109" t="str">
            <v>No Students</v>
          </cell>
          <cell r="Y2109" t="str">
            <v>No Students</v>
          </cell>
          <cell r="Z2109" t="str">
            <v>No Students</v>
          </cell>
          <cell r="AA2109" t="str">
            <v>No Students</v>
          </cell>
          <cell r="AB2109" t="str">
            <v>No Students</v>
          </cell>
          <cell r="AC2109" t="str">
            <v>No Students</v>
          </cell>
          <cell r="AD2109" t="str">
            <v>No Students</v>
          </cell>
          <cell r="AE2109" t="str">
            <v>N&lt;10</v>
          </cell>
          <cell r="AF2109" t="str">
            <v>N&lt;10</v>
          </cell>
          <cell r="AG2109">
            <v>0.30769999999999997</v>
          </cell>
        </row>
        <row r="2110">
          <cell r="C2110">
            <v>2849</v>
          </cell>
          <cell r="D2110" t="str">
            <v>Tahoma Senior High School</v>
          </cell>
          <cell r="E2110">
            <v>0</v>
          </cell>
          <cell r="F2110">
            <v>0</v>
          </cell>
          <cell r="G2110">
            <v>0</v>
          </cell>
          <cell r="H2110">
            <v>0</v>
          </cell>
          <cell r="I2110">
            <v>0</v>
          </cell>
          <cell r="J2110">
            <v>0</v>
          </cell>
          <cell r="K2110">
            <v>0</v>
          </cell>
          <cell r="L2110">
            <v>0</v>
          </cell>
          <cell r="M2110">
            <v>0</v>
          </cell>
          <cell r="N2110">
            <v>0</v>
          </cell>
          <cell r="O2110">
            <v>754</v>
          </cell>
          <cell r="P2110">
            <v>744</v>
          </cell>
          <cell r="Q2110">
            <v>678</v>
          </cell>
          <cell r="R2110">
            <v>633</v>
          </cell>
          <cell r="S2110" t="str">
            <v>No Students</v>
          </cell>
          <cell r="T2110" t="str">
            <v>No Students</v>
          </cell>
          <cell r="U2110" t="str">
            <v>No Students</v>
          </cell>
          <cell r="V2110" t="str">
            <v>No Students</v>
          </cell>
          <cell r="W2110" t="str">
            <v>No Students</v>
          </cell>
          <cell r="X2110" t="str">
            <v>No Students</v>
          </cell>
          <cell r="Y2110" t="str">
            <v>No Students</v>
          </cell>
          <cell r="Z2110" t="str">
            <v>No Students</v>
          </cell>
          <cell r="AA2110" t="str">
            <v>No Students</v>
          </cell>
          <cell r="AB2110" t="str">
            <v>No Students</v>
          </cell>
          <cell r="AC2110">
            <v>135</v>
          </cell>
          <cell r="AD2110">
            <v>138</v>
          </cell>
          <cell r="AE2110">
            <v>121</v>
          </cell>
          <cell r="AF2110">
            <v>102</v>
          </cell>
          <cell r="AG2110">
            <v>0.17660000000000001</v>
          </cell>
        </row>
        <row r="2111">
          <cell r="C2111">
            <v>2052</v>
          </cell>
          <cell r="D2111" t="str">
            <v>Tekoa Elementary School</v>
          </cell>
          <cell r="E2111">
            <v>0</v>
          </cell>
          <cell r="F2111">
            <v>16</v>
          </cell>
          <cell r="G2111">
            <v>13</v>
          </cell>
          <cell r="H2111">
            <v>16</v>
          </cell>
          <cell r="I2111">
            <v>11</v>
          </cell>
          <cell r="J2111">
            <v>17</v>
          </cell>
          <cell r="K2111">
            <v>21</v>
          </cell>
          <cell r="L2111">
            <v>16</v>
          </cell>
          <cell r="M2111">
            <v>0</v>
          </cell>
          <cell r="N2111">
            <v>0</v>
          </cell>
          <cell r="O2111">
            <v>0</v>
          </cell>
          <cell r="P2111">
            <v>0</v>
          </cell>
          <cell r="Q2111">
            <v>0</v>
          </cell>
          <cell r="R2111">
            <v>0</v>
          </cell>
          <cell r="S2111" t="str">
            <v>No Students</v>
          </cell>
          <cell r="T2111" t="str">
            <v>N&lt;10</v>
          </cell>
          <cell r="U2111" t="str">
            <v>N&lt;10</v>
          </cell>
          <cell r="V2111" t="str">
            <v>N&lt;10</v>
          </cell>
          <cell r="W2111" t="str">
            <v>N&lt;10</v>
          </cell>
          <cell r="X2111" t="str">
            <v>N&lt;10</v>
          </cell>
          <cell r="Y2111">
            <v>15</v>
          </cell>
          <cell r="Z2111" t="str">
            <v>N&lt;10</v>
          </cell>
          <cell r="AA2111" t="str">
            <v>No Students</v>
          </cell>
          <cell r="AB2111" t="str">
            <v>No Students</v>
          </cell>
          <cell r="AC2111" t="str">
            <v>No Students</v>
          </cell>
          <cell r="AD2111" t="str">
            <v>No Students</v>
          </cell>
          <cell r="AE2111" t="str">
            <v>No Students</v>
          </cell>
          <cell r="AF2111" t="str">
            <v>No Students</v>
          </cell>
          <cell r="AG2111">
            <v>0.46360000000000001</v>
          </cell>
        </row>
        <row r="2112">
          <cell r="C2112">
            <v>3418</v>
          </cell>
          <cell r="D2112" t="str">
            <v>Tekoa High School</v>
          </cell>
          <cell r="E2112">
            <v>0</v>
          </cell>
          <cell r="F2112">
            <v>0</v>
          </cell>
          <cell r="G2112">
            <v>0</v>
          </cell>
          <cell r="H2112">
            <v>0</v>
          </cell>
          <cell r="I2112">
            <v>0</v>
          </cell>
          <cell r="J2112">
            <v>0</v>
          </cell>
          <cell r="K2112">
            <v>0</v>
          </cell>
          <cell r="L2112">
            <v>0</v>
          </cell>
          <cell r="M2112">
            <v>13</v>
          </cell>
          <cell r="N2112">
            <v>10</v>
          </cell>
          <cell r="O2112">
            <v>15</v>
          </cell>
          <cell r="P2112">
            <v>9</v>
          </cell>
          <cell r="Q2112">
            <v>18</v>
          </cell>
          <cell r="R2112">
            <v>20</v>
          </cell>
          <cell r="S2112" t="str">
            <v>No Students</v>
          </cell>
          <cell r="T2112" t="str">
            <v>No Students</v>
          </cell>
          <cell r="U2112" t="str">
            <v>No Students</v>
          </cell>
          <cell r="V2112" t="str">
            <v>No Students</v>
          </cell>
          <cell r="W2112" t="str">
            <v>No Students</v>
          </cell>
          <cell r="X2112" t="str">
            <v>No Students</v>
          </cell>
          <cell r="Y2112" t="str">
            <v>No Students</v>
          </cell>
          <cell r="Z2112" t="str">
            <v>No Students</v>
          </cell>
          <cell r="AA2112" t="str">
            <v>N&lt;10</v>
          </cell>
          <cell r="AB2112" t="str">
            <v>N&lt;10</v>
          </cell>
          <cell r="AC2112">
            <v>10</v>
          </cell>
          <cell r="AD2112" t="str">
            <v>N&lt;10</v>
          </cell>
          <cell r="AE2112">
            <v>14</v>
          </cell>
          <cell r="AF2112">
            <v>13</v>
          </cell>
          <cell r="AG2112">
            <v>0.64710000000000001</v>
          </cell>
        </row>
        <row r="2113">
          <cell r="C2113">
            <v>2457</v>
          </cell>
          <cell r="D2113" t="str">
            <v>Parkside Elementary</v>
          </cell>
          <cell r="E2113">
            <v>97</v>
          </cell>
          <cell r="F2113">
            <v>0</v>
          </cell>
          <cell r="G2113">
            <v>90</v>
          </cell>
          <cell r="H2113">
            <v>87</v>
          </cell>
          <cell r="I2113">
            <v>3</v>
          </cell>
          <cell r="J2113">
            <v>0</v>
          </cell>
          <cell r="K2113">
            <v>0</v>
          </cell>
          <cell r="L2113">
            <v>0</v>
          </cell>
          <cell r="M2113">
            <v>0</v>
          </cell>
          <cell r="N2113">
            <v>0</v>
          </cell>
          <cell r="O2113">
            <v>0</v>
          </cell>
          <cell r="P2113">
            <v>0</v>
          </cell>
          <cell r="Q2113">
            <v>0</v>
          </cell>
          <cell r="R2113">
            <v>0</v>
          </cell>
          <cell r="S2113">
            <v>45</v>
          </cell>
          <cell r="T2113" t="str">
            <v>No Students</v>
          </cell>
          <cell r="U2113">
            <v>43</v>
          </cell>
          <cell r="V2113">
            <v>47</v>
          </cell>
          <cell r="W2113" t="str">
            <v>N&lt;10</v>
          </cell>
          <cell r="X2113" t="str">
            <v>No Students</v>
          </cell>
          <cell r="Y2113" t="str">
            <v>No Students</v>
          </cell>
          <cell r="Z2113" t="str">
            <v>No Students</v>
          </cell>
          <cell r="AA2113" t="str">
            <v>No Students</v>
          </cell>
          <cell r="AB2113" t="str">
            <v>No Students</v>
          </cell>
          <cell r="AC2113" t="str">
            <v>No Students</v>
          </cell>
          <cell r="AD2113" t="str">
            <v>No Students</v>
          </cell>
          <cell r="AE2113" t="str">
            <v>No Students</v>
          </cell>
          <cell r="AF2113" t="str">
            <v>No Students</v>
          </cell>
          <cell r="AG2113">
            <v>0.49099999999999999</v>
          </cell>
        </row>
        <row r="2114">
          <cell r="C2114">
            <v>4238</v>
          </cell>
          <cell r="D2114" t="str">
            <v>Tenino Elementary School</v>
          </cell>
          <cell r="E2114">
            <v>0</v>
          </cell>
          <cell r="F2114">
            <v>0</v>
          </cell>
          <cell r="G2114">
            <v>0</v>
          </cell>
          <cell r="H2114">
            <v>0</v>
          </cell>
          <cell r="I2114">
            <v>104</v>
          </cell>
          <cell r="J2114">
            <v>84</v>
          </cell>
          <cell r="K2114">
            <v>95</v>
          </cell>
          <cell r="L2114">
            <v>0</v>
          </cell>
          <cell r="M2114">
            <v>0</v>
          </cell>
          <cell r="N2114">
            <v>0</v>
          </cell>
          <cell r="O2114">
            <v>0</v>
          </cell>
          <cell r="P2114">
            <v>0</v>
          </cell>
          <cell r="Q2114">
            <v>0</v>
          </cell>
          <cell r="R2114">
            <v>0</v>
          </cell>
          <cell r="S2114" t="str">
            <v>No Students</v>
          </cell>
          <cell r="T2114" t="str">
            <v>No Students</v>
          </cell>
          <cell r="U2114" t="str">
            <v>No Students</v>
          </cell>
          <cell r="V2114" t="str">
            <v>No Students</v>
          </cell>
          <cell r="W2114">
            <v>54</v>
          </cell>
          <cell r="X2114">
            <v>50</v>
          </cell>
          <cell r="Y2114">
            <v>51</v>
          </cell>
          <cell r="Z2114" t="str">
            <v>No Students</v>
          </cell>
          <cell r="AA2114" t="str">
            <v>No Students</v>
          </cell>
          <cell r="AB2114" t="str">
            <v>No Students</v>
          </cell>
          <cell r="AC2114" t="str">
            <v>No Students</v>
          </cell>
          <cell r="AD2114" t="str">
            <v>No Students</v>
          </cell>
          <cell r="AE2114" t="str">
            <v>No Students</v>
          </cell>
          <cell r="AF2114" t="str">
            <v>No Students</v>
          </cell>
          <cell r="AG2114">
            <v>0.54769999999999996</v>
          </cell>
        </row>
        <row r="2115">
          <cell r="C2115">
            <v>3509</v>
          </cell>
          <cell r="D2115" t="str">
            <v>Tenino High School</v>
          </cell>
          <cell r="E2115">
            <v>0</v>
          </cell>
          <cell r="F2115">
            <v>0</v>
          </cell>
          <cell r="G2115">
            <v>0</v>
          </cell>
          <cell r="H2115">
            <v>0</v>
          </cell>
          <cell r="I2115">
            <v>0</v>
          </cell>
          <cell r="J2115">
            <v>0</v>
          </cell>
          <cell r="K2115">
            <v>0</v>
          </cell>
          <cell r="L2115">
            <v>0</v>
          </cell>
          <cell r="M2115">
            <v>0</v>
          </cell>
          <cell r="N2115">
            <v>1</v>
          </cell>
          <cell r="O2115">
            <v>91</v>
          </cell>
          <cell r="P2115">
            <v>99</v>
          </cell>
          <cell r="Q2115">
            <v>100</v>
          </cell>
          <cell r="R2115">
            <v>91</v>
          </cell>
          <cell r="S2115" t="str">
            <v>No Students</v>
          </cell>
          <cell r="T2115" t="str">
            <v>No Students</v>
          </cell>
          <cell r="U2115" t="str">
            <v>No Students</v>
          </cell>
          <cell r="V2115" t="str">
            <v>No Students</v>
          </cell>
          <cell r="W2115" t="str">
            <v>No Students</v>
          </cell>
          <cell r="X2115" t="str">
            <v>No Students</v>
          </cell>
          <cell r="Y2115" t="str">
            <v>No Students</v>
          </cell>
          <cell r="Z2115" t="str">
            <v>No Students</v>
          </cell>
          <cell r="AA2115" t="str">
            <v>No Students</v>
          </cell>
          <cell r="AB2115" t="str">
            <v>No Students</v>
          </cell>
          <cell r="AC2115">
            <v>43</v>
          </cell>
          <cell r="AD2115">
            <v>45</v>
          </cell>
          <cell r="AE2115">
            <v>47</v>
          </cell>
          <cell r="AF2115">
            <v>31</v>
          </cell>
          <cell r="AG2115">
            <v>0.43459999999999999</v>
          </cell>
        </row>
        <row r="2116">
          <cell r="C2116">
            <v>3795</v>
          </cell>
          <cell r="D2116" t="str">
            <v>Tenino Middle School</v>
          </cell>
          <cell r="E2116">
            <v>0</v>
          </cell>
          <cell r="F2116">
            <v>0</v>
          </cell>
          <cell r="G2116">
            <v>0</v>
          </cell>
          <cell r="H2116">
            <v>0</v>
          </cell>
          <cell r="I2116">
            <v>1</v>
          </cell>
          <cell r="J2116">
            <v>0</v>
          </cell>
          <cell r="K2116">
            <v>4</v>
          </cell>
          <cell r="L2116">
            <v>114</v>
          </cell>
          <cell r="M2116">
            <v>102</v>
          </cell>
          <cell r="N2116">
            <v>118</v>
          </cell>
          <cell r="O2116">
            <v>0</v>
          </cell>
          <cell r="P2116">
            <v>0</v>
          </cell>
          <cell r="Q2116">
            <v>0</v>
          </cell>
          <cell r="R2116">
            <v>0</v>
          </cell>
          <cell r="S2116" t="str">
            <v>No Students</v>
          </cell>
          <cell r="T2116" t="str">
            <v>No Students</v>
          </cell>
          <cell r="U2116" t="str">
            <v>No Students</v>
          </cell>
          <cell r="V2116" t="str">
            <v>No Students</v>
          </cell>
          <cell r="W2116" t="str">
            <v>N&lt;10</v>
          </cell>
          <cell r="X2116" t="str">
            <v>No Students</v>
          </cell>
          <cell r="Y2116" t="str">
            <v>N&lt;10</v>
          </cell>
          <cell r="Z2116">
            <v>61</v>
          </cell>
          <cell r="AA2116">
            <v>57</v>
          </cell>
          <cell r="AB2116">
            <v>59</v>
          </cell>
          <cell r="AC2116" t="str">
            <v>No Students</v>
          </cell>
          <cell r="AD2116" t="str">
            <v>No Students</v>
          </cell>
          <cell r="AE2116" t="str">
            <v>No Students</v>
          </cell>
          <cell r="AF2116" t="str">
            <v>No Students</v>
          </cell>
          <cell r="AG2116">
            <v>0.53390000000000004</v>
          </cell>
        </row>
        <row r="2117">
          <cell r="C2117">
            <v>2514</v>
          </cell>
          <cell r="D2117" t="str">
            <v>Thorp Elem &amp; Jr Sr High</v>
          </cell>
          <cell r="E2117">
            <v>32</v>
          </cell>
          <cell r="F2117">
            <v>0</v>
          </cell>
          <cell r="G2117">
            <v>28</v>
          </cell>
          <cell r="H2117">
            <v>25</v>
          </cell>
          <cell r="I2117">
            <v>22</v>
          </cell>
          <cell r="J2117">
            <v>23</v>
          </cell>
          <cell r="K2117">
            <v>22</v>
          </cell>
          <cell r="L2117">
            <v>21</v>
          </cell>
          <cell r="M2117">
            <v>17</v>
          </cell>
          <cell r="N2117">
            <v>16</v>
          </cell>
          <cell r="O2117">
            <v>18</v>
          </cell>
          <cell r="P2117">
            <v>11</v>
          </cell>
          <cell r="Q2117">
            <v>10</v>
          </cell>
          <cell r="R2117">
            <v>7</v>
          </cell>
          <cell r="S2117">
            <v>16</v>
          </cell>
          <cell r="T2117" t="str">
            <v>No Students</v>
          </cell>
          <cell r="U2117">
            <v>10</v>
          </cell>
          <cell r="V2117">
            <v>14</v>
          </cell>
          <cell r="W2117" t="str">
            <v>N&lt;10</v>
          </cell>
          <cell r="X2117" t="str">
            <v>N&lt;10</v>
          </cell>
          <cell r="Y2117" t="str">
            <v>N&lt;10</v>
          </cell>
          <cell r="Z2117" t="str">
            <v>N&lt;10</v>
          </cell>
          <cell r="AA2117">
            <v>11</v>
          </cell>
          <cell r="AB2117" t="str">
            <v>N&lt;10</v>
          </cell>
          <cell r="AC2117">
            <v>12</v>
          </cell>
          <cell r="AD2117" t="str">
            <v>N&lt;10</v>
          </cell>
          <cell r="AE2117" t="str">
            <v>N&lt;10</v>
          </cell>
          <cell r="AF2117" t="str">
            <v>N&lt;10</v>
          </cell>
          <cell r="AG2117">
            <v>0.45629999999999998</v>
          </cell>
        </row>
        <row r="2118">
          <cell r="C2118">
            <v>5190</v>
          </cell>
          <cell r="D2118" t="str">
            <v>Cowlitz Prairie Academy</v>
          </cell>
          <cell r="E2118">
            <v>0</v>
          </cell>
          <cell r="F2118">
            <v>0</v>
          </cell>
          <cell r="G2118">
            <v>0</v>
          </cell>
          <cell r="H2118">
            <v>0</v>
          </cell>
          <cell r="I2118">
            <v>0</v>
          </cell>
          <cell r="J2118">
            <v>0</v>
          </cell>
          <cell r="K2118">
            <v>0</v>
          </cell>
          <cell r="L2118">
            <v>0</v>
          </cell>
          <cell r="M2118">
            <v>0</v>
          </cell>
          <cell r="N2118">
            <v>2</v>
          </cell>
          <cell r="O2118">
            <v>1</v>
          </cell>
          <cell r="P2118">
            <v>8</v>
          </cell>
          <cell r="Q2118">
            <v>18</v>
          </cell>
          <cell r="R2118">
            <v>21</v>
          </cell>
          <cell r="S2118" t="str">
            <v>No Students</v>
          </cell>
          <cell r="T2118" t="str">
            <v>No Students</v>
          </cell>
          <cell r="U2118" t="str">
            <v>No Students</v>
          </cell>
          <cell r="V2118" t="str">
            <v>No Students</v>
          </cell>
          <cell r="W2118" t="str">
            <v>No Students</v>
          </cell>
          <cell r="X2118" t="str">
            <v>No Students</v>
          </cell>
          <cell r="Y2118" t="str">
            <v>No Students</v>
          </cell>
          <cell r="Z2118" t="str">
            <v>No Students</v>
          </cell>
          <cell r="AA2118" t="str">
            <v>No Students</v>
          </cell>
          <cell r="AB2118" t="str">
            <v>N&lt;10</v>
          </cell>
          <cell r="AC2118" t="str">
            <v>No Students</v>
          </cell>
          <cell r="AD2118" t="str">
            <v>N&lt;10</v>
          </cell>
          <cell r="AE2118" t="str">
            <v>N&lt;10</v>
          </cell>
          <cell r="AF2118">
            <v>15</v>
          </cell>
          <cell r="AG2118">
            <v>0.5</v>
          </cell>
        </row>
        <row r="2119">
          <cell r="C2119">
            <v>2998</v>
          </cell>
          <cell r="D2119" t="str">
            <v>Toledo Elementary School</v>
          </cell>
          <cell r="E2119">
            <v>66</v>
          </cell>
          <cell r="F2119">
            <v>0</v>
          </cell>
          <cell r="G2119">
            <v>80</v>
          </cell>
          <cell r="H2119">
            <v>67</v>
          </cell>
          <cell r="I2119">
            <v>66</v>
          </cell>
          <cell r="J2119">
            <v>60</v>
          </cell>
          <cell r="K2119">
            <v>53</v>
          </cell>
          <cell r="L2119">
            <v>0</v>
          </cell>
          <cell r="M2119">
            <v>0</v>
          </cell>
          <cell r="N2119">
            <v>0</v>
          </cell>
          <cell r="O2119">
            <v>0</v>
          </cell>
          <cell r="P2119">
            <v>0</v>
          </cell>
          <cell r="Q2119">
            <v>0</v>
          </cell>
          <cell r="R2119">
            <v>0</v>
          </cell>
          <cell r="S2119">
            <v>25</v>
          </cell>
          <cell r="T2119" t="str">
            <v>No Students</v>
          </cell>
          <cell r="U2119">
            <v>32</v>
          </cell>
          <cell r="V2119">
            <v>29</v>
          </cell>
          <cell r="W2119">
            <v>30</v>
          </cell>
          <cell r="X2119">
            <v>30</v>
          </cell>
          <cell r="Y2119">
            <v>21</v>
          </cell>
          <cell r="Z2119" t="str">
            <v>No Students</v>
          </cell>
          <cell r="AA2119" t="str">
            <v>No Students</v>
          </cell>
          <cell r="AB2119" t="str">
            <v>No Students</v>
          </cell>
          <cell r="AC2119" t="str">
            <v>No Students</v>
          </cell>
          <cell r="AD2119" t="str">
            <v>No Students</v>
          </cell>
          <cell r="AE2119" t="str">
            <v>No Students</v>
          </cell>
          <cell r="AF2119" t="str">
            <v>No Students</v>
          </cell>
          <cell r="AG2119">
            <v>0.42599999999999999</v>
          </cell>
        </row>
        <row r="2120">
          <cell r="C2120">
            <v>2616</v>
          </cell>
          <cell r="D2120" t="str">
            <v>Toledo High School</v>
          </cell>
          <cell r="E2120">
            <v>0</v>
          </cell>
          <cell r="F2120">
            <v>0</v>
          </cell>
          <cell r="G2120">
            <v>0</v>
          </cell>
          <cell r="H2120">
            <v>0</v>
          </cell>
          <cell r="I2120">
            <v>0</v>
          </cell>
          <cell r="J2120">
            <v>0</v>
          </cell>
          <cell r="K2120">
            <v>0</v>
          </cell>
          <cell r="L2120">
            <v>0</v>
          </cell>
          <cell r="M2120">
            <v>0</v>
          </cell>
          <cell r="N2120">
            <v>0</v>
          </cell>
          <cell r="O2120">
            <v>74</v>
          </cell>
          <cell r="P2120">
            <v>51</v>
          </cell>
          <cell r="Q2120">
            <v>66</v>
          </cell>
          <cell r="R2120">
            <v>37</v>
          </cell>
          <cell r="S2120" t="str">
            <v>No Students</v>
          </cell>
          <cell r="T2120" t="str">
            <v>No Students</v>
          </cell>
          <cell r="U2120" t="str">
            <v>No Students</v>
          </cell>
          <cell r="V2120" t="str">
            <v>No Students</v>
          </cell>
          <cell r="W2120" t="str">
            <v>No Students</v>
          </cell>
          <cell r="X2120" t="str">
            <v>No Students</v>
          </cell>
          <cell r="Y2120" t="str">
            <v>No Students</v>
          </cell>
          <cell r="Z2120" t="str">
            <v>No Students</v>
          </cell>
          <cell r="AA2120" t="str">
            <v>No Students</v>
          </cell>
          <cell r="AB2120" t="str">
            <v>No Students</v>
          </cell>
          <cell r="AC2120">
            <v>25</v>
          </cell>
          <cell r="AD2120">
            <v>26</v>
          </cell>
          <cell r="AE2120">
            <v>28</v>
          </cell>
          <cell r="AF2120">
            <v>14</v>
          </cell>
          <cell r="AG2120">
            <v>0.40789999999999998</v>
          </cell>
        </row>
        <row r="2121">
          <cell r="C2121">
            <v>3977</v>
          </cell>
          <cell r="D2121" t="str">
            <v>Toledo Middle School</v>
          </cell>
          <cell r="E2121">
            <v>0</v>
          </cell>
          <cell r="F2121">
            <v>0</v>
          </cell>
          <cell r="G2121">
            <v>0</v>
          </cell>
          <cell r="H2121">
            <v>0</v>
          </cell>
          <cell r="I2121">
            <v>0</v>
          </cell>
          <cell r="J2121">
            <v>0</v>
          </cell>
          <cell r="K2121">
            <v>0</v>
          </cell>
          <cell r="L2121">
            <v>62</v>
          </cell>
          <cell r="M2121">
            <v>61</v>
          </cell>
          <cell r="N2121">
            <v>51</v>
          </cell>
          <cell r="O2121">
            <v>0</v>
          </cell>
          <cell r="P2121">
            <v>0</v>
          </cell>
          <cell r="Q2121">
            <v>0</v>
          </cell>
          <cell r="R2121">
            <v>0</v>
          </cell>
          <cell r="S2121" t="str">
            <v>No Students</v>
          </cell>
          <cell r="T2121" t="str">
            <v>No Students</v>
          </cell>
          <cell r="U2121" t="str">
            <v>No Students</v>
          </cell>
          <cell r="V2121" t="str">
            <v>No Students</v>
          </cell>
          <cell r="W2121" t="str">
            <v>No Students</v>
          </cell>
          <cell r="X2121" t="str">
            <v>No Students</v>
          </cell>
          <cell r="Y2121" t="str">
            <v>No Students</v>
          </cell>
          <cell r="Z2121">
            <v>28</v>
          </cell>
          <cell r="AA2121">
            <v>31</v>
          </cell>
          <cell r="AB2121">
            <v>19</v>
          </cell>
          <cell r="AC2121" t="str">
            <v>No Students</v>
          </cell>
          <cell r="AD2121" t="str">
            <v>No Students</v>
          </cell>
          <cell r="AE2121" t="str">
            <v>No Students</v>
          </cell>
          <cell r="AF2121" t="str">
            <v>No Students</v>
          </cell>
          <cell r="AG2121">
            <v>0.44829999999999998</v>
          </cell>
        </row>
        <row r="2122">
          <cell r="C2122">
            <v>5586</v>
          </cell>
          <cell r="D2122" t="str">
            <v>Tonasket Choice High School</v>
          </cell>
          <cell r="E2122">
            <v>0</v>
          </cell>
          <cell r="F2122">
            <v>0</v>
          </cell>
          <cell r="G2122">
            <v>0</v>
          </cell>
          <cell r="H2122">
            <v>0</v>
          </cell>
          <cell r="I2122">
            <v>0</v>
          </cell>
          <cell r="J2122">
            <v>0</v>
          </cell>
          <cell r="K2122">
            <v>0</v>
          </cell>
          <cell r="L2122">
            <v>0</v>
          </cell>
          <cell r="M2122">
            <v>0</v>
          </cell>
          <cell r="N2122">
            <v>0</v>
          </cell>
          <cell r="O2122">
            <v>1</v>
          </cell>
          <cell r="P2122">
            <v>7</v>
          </cell>
          <cell r="Q2122">
            <v>8</v>
          </cell>
          <cell r="R2122">
            <v>6</v>
          </cell>
          <cell r="S2122" t="str">
            <v>No Students</v>
          </cell>
          <cell r="T2122" t="str">
            <v>No Students</v>
          </cell>
          <cell r="U2122" t="str">
            <v>No Students</v>
          </cell>
          <cell r="V2122" t="str">
            <v>No Students</v>
          </cell>
          <cell r="W2122" t="str">
            <v>No Students</v>
          </cell>
          <cell r="X2122" t="str">
            <v>No Students</v>
          </cell>
          <cell r="Y2122" t="str">
            <v>No Students</v>
          </cell>
          <cell r="Z2122" t="str">
            <v>No Students</v>
          </cell>
          <cell r="AA2122" t="str">
            <v>No Students</v>
          </cell>
          <cell r="AB2122" t="str">
            <v>No Students</v>
          </cell>
          <cell r="AC2122" t="str">
            <v>N&lt;10</v>
          </cell>
          <cell r="AD2122" t="str">
            <v>N&lt;10</v>
          </cell>
          <cell r="AE2122" t="str">
            <v>N&lt;10</v>
          </cell>
          <cell r="AF2122" t="str">
            <v>N&lt;10</v>
          </cell>
          <cell r="AG2122">
            <v>0.90910000000000002</v>
          </cell>
        </row>
        <row r="2123">
          <cell r="C2123">
            <v>3176</v>
          </cell>
          <cell r="D2123" t="str">
            <v>Tonasket Elementary School</v>
          </cell>
          <cell r="E2123">
            <v>84</v>
          </cell>
          <cell r="F2123">
            <v>0</v>
          </cell>
          <cell r="G2123">
            <v>64</v>
          </cell>
          <cell r="H2123">
            <v>72</v>
          </cell>
          <cell r="I2123">
            <v>71</v>
          </cell>
          <cell r="J2123">
            <v>75</v>
          </cell>
          <cell r="K2123">
            <v>74</v>
          </cell>
          <cell r="L2123">
            <v>0</v>
          </cell>
          <cell r="M2123">
            <v>0</v>
          </cell>
          <cell r="N2123">
            <v>0</v>
          </cell>
          <cell r="O2123">
            <v>0</v>
          </cell>
          <cell r="P2123">
            <v>0</v>
          </cell>
          <cell r="Q2123">
            <v>0</v>
          </cell>
          <cell r="R2123">
            <v>0</v>
          </cell>
          <cell r="S2123">
            <v>65</v>
          </cell>
          <cell r="T2123" t="str">
            <v>No Students</v>
          </cell>
          <cell r="U2123">
            <v>58</v>
          </cell>
          <cell r="V2123">
            <v>53</v>
          </cell>
          <cell r="W2123">
            <v>57</v>
          </cell>
          <cell r="X2123">
            <v>66</v>
          </cell>
          <cell r="Y2123">
            <v>60</v>
          </cell>
          <cell r="Z2123" t="str">
            <v>No Students</v>
          </cell>
          <cell r="AA2123" t="str">
            <v>No Students</v>
          </cell>
          <cell r="AB2123" t="str">
            <v>No Students</v>
          </cell>
          <cell r="AC2123" t="str">
            <v>No Students</v>
          </cell>
          <cell r="AD2123" t="str">
            <v>No Students</v>
          </cell>
          <cell r="AE2123" t="str">
            <v>No Students</v>
          </cell>
          <cell r="AF2123" t="str">
            <v>No Students</v>
          </cell>
          <cell r="AG2123">
            <v>0.81589999999999996</v>
          </cell>
        </row>
        <row r="2124">
          <cell r="C2124">
            <v>2679</v>
          </cell>
          <cell r="D2124" t="str">
            <v>Tonasket High School</v>
          </cell>
          <cell r="E2124">
            <v>0</v>
          </cell>
          <cell r="F2124">
            <v>0</v>
          </cell>
          <cell r="G2124">
            <v>0</v>
          </cell>
          <cell r="H2124">
            <v>0</v>
          </cell>
          <cell r="I2124">
            <v>0</v>
          </cell>
          <cell r="J2124">
            <v>0</v>
          </cell>
          <cell r="K2124">
            <v>0</v>
          </cell>
          <cell r="L2124">
            <v>0</v>
          </cell>
          <cell r="M2124">
            <v>0</v>
          </cell>
          <cell r="N2124">
            <v>0</v>
          </cell>
          <cell r="O2124">
            <v>94</v>
          </cell>
          <cell r="P2124">
            <v>79</v>
          </cell>
          <cell r="Q2124">
            <v>78</v>
          </cell>
          <cell r="R2124">
            <v>91</v>
          </cell>
          <cell r="S2124" t="str">
            <v>No Students</v>
          </cell>
          <cell r="T2124" t="str">
            <v>No Students</v>
          </cell>
          <cell r="U2124" t="str">
            <v>No Students</v>
          </cell>
          <cell r="V2124" t="str">
            <v>No Students</v>
          </cell>
          <cell r="W2124" t="str">
            <v>No Students</v>
          </cell>
          <cell r="X2124" t="str">
            <v>No Students</v>
          </cell>
          <cell r="Y2124" t="str">
            <v>No Students</v>
          </cell>
          <cell r="Z2124" t="str">
            <v>No Students</v>
          </cell>
          <cell r="AA2124" t="str">
            <v>No Students</v>
          </cell>
          <cell r="AB2124" t="str">
            <v>No Students</v>
          </cell>
          <cell r="AC2124">
            <v>78</v>
          </cell>
          <cell r="AD2124">
            <v>65</v>
          </cell>
          <cell r="AE2124">
            <v>62</v>
          </cell>
          <cell r="AF2124">
            <v>70</v>
          </cell>
          <cell r="AG2124">
            <v>0.80410000000000004</v>
          </cell>
        </row>
        <row r="2125">
          <cell r="C2125">
            <v>4196</v>
          </cell>
          <cell r="D2125" t="str">
            <v>Tonasket Middle School</v>
          </cell>
          <cell r="E2125">
            <v>0</v>
          </cell>
          <cell r="F2125">
            <v>0</v>
          </cell>
          <cell r="G2125">
            <v>0</v>
          </cell>
          <cell r="H2125">
            <v>0</v>
          </cell>
          <cell r="I2125">
            <v>0</v>
          </cell>
          <cell r="J2125">
            <v>0</v>
          </cell>
          <cell r="K2125">
            <v>0</v>
          </cell>
          <cell r="L2125">
            <v>69</v>
          </cell>
          <cell r="M2125">
            <v>74</v>
          </cell>
          <cell r="N2125">
            <v>89</v>
          </cell>
          <cell r="O2125">
            <v>0</v>
          </cell>
          <cell r="P2125">
            <v>0</v>
          </cell>
          <cell r="Q2125">
            <v>0</v>
          </cell>
          <cell r="R2125">
            <v>0</v>
          </cell>
          <cell r="S2125" t="str">
            <v>No Students</v>
          </cell>
          <cell r="T2125" t="str">
            <v>No Students</v>
          </cell>
          <cell r="U2125" t="str">
            <v>No Students</v>
          </cell>
          <cell r="V2125" t="str">
            <v>No Students</v>
          </cell>
          <cell r="W2125" t="str">
            <v>No Students</v>
          </cell>
          <cell r="X2125" t="str">
            <v>No Students</v>
          </cell>
          <cell r="Y2125" t="str">
            <v>No Students</v>
          </cell>
          <cell r="Z2125">
            <v>58</v>
          </cell>
          <cell r="AA2125">
            <v>58</v>
          </cell>
          <cell r="AB2125">
            <v>71</v>
          </cell>
          <cell r="AC2125" t="str">
            <v>No Students</v>
          </cell>
          <cell r="AD2125" t="str">
            <v>No Students</v>
          </cell>
          <cell r="AE2125" t="str">
            <v>No Students</v>
          </cell>
          <cell r="AF2125" t="str">
            <v>No Students</v>
          </cell>
          <cell r="AG2125">
            <v>0.80600000000000005</v>
          </cell>
        </row>
        <row r="2126">
          <cell r="C2126">
            <v>5587</v>
          </cell>
          <cell r="D2126" t="str">
            <v>Tonasket Outreach School</v>
          </cell>
          <cell r="E2126">
            <v>5</v>
          </cell>
          <cell r="F2126">
            <v>0</v>
          </cell>
          <cell r="G2126">
            <v>5</v>
          </cell>
          <cell r="H2126">
            <v>8</v>
          </cell>
          <cell r="I2126">
            <v>5</v>
          </cell>
          <cell r="J2126">
            <v>8</v>
          </cell>
          <cell r="K2126">
            <v>2</v>
          </cell>
          <cell r="L2126">
            <v>7</v>
          </cell>
          <cell r="M2126">
            <v>8</v>
          </cell>
          <cell r="N2126">
            <v>7</v>
          </cell>
          <cell r="O2126">
            <v>4</v>
          </cell>
          <cell r="P2126">
            <v>9</v>
          </cell>
          <cell r="Q2126">
            <v>10</v>
          </cell>
          <cell r="R2126">
            <v>18</v>
          </cell>
          <cell r="S2126" t="str">
            <v>N&lt;10</v>
          </cell>
          <cell r="T2126" t="str">
            <v>No Students</v>
          </cell>
          <cell r="U2126" t="str">
            <v>N&lt;10</v>
          </cell>
          <cell r="V2126" t="str">
            <v>N&lt;10</v>
          </cell>
          <cell r="W2126" t="str">
            <v>N&lt;10</v>
          </cell>
          <cell r="X2126" t="str">
            <v>N&lt;10</v>
          </cell>
          <cell r="Y2126" t="str">
            <v>N&lt;10</v>
          </cell>
          <cell r="Z2126" t="str">
            <v>N&lt;10</v>
          </cell>
          <cell r="AA2126" t="str">
            <v>N&lt;10</v>
          </cell>
          <cell r="AB2126" t="str">
            <v>N&lt;10</v>
          </cell>
          <cell r="AC2126" t="str">
            <v>N&lt;10</v>
          </cell>
          <cell r="AD2126" t="str">
            <v>N&lt;10</v>
          </cell>
          <cell r="AE2126" t="str">
            <v>N&lt;10</v>
          </cell>
          <cell r="AF2126">
            <v>14</v>
          </cell>
          <cell r="AG2126">
            <v>0.85419999999999996</v>
          </cell>
        </row>
        <row r="2127">
          <cell r="C2127">
            <v>1508</v>
          </cell>
          <cell r="D2127" t="str">
            <v>Computer Academy Toppenish High School</v>
          </cell>
          <cell r="E2127">
            <v>0</v>
          </cell>
          <cell r="F2127">
            <v>0</v>
          </cell>
          <cell r="G2127">
            <v>0</v>
          </cell>
          <cell r="H2127">
            <v>1</v>
          </cell>
          <cell r="I2127">
            <v>0</v>
          </cell>
          <cell r="J2127">
            <v>2</v>
          </cell>
          <cell r="K2127">
            <v>2</v>
          </cell>
          <cell r="L2127">
            <v>2</v>
          </cell>
          <cell r="M2127">
            <v>3</v>
          </cell>
          <cell r="N2127">
            <v>18</v>
          </cell>
          <cell r="O2127">
            <v>30</v>
          </cell>
          <cell r="P2127">
            <v>38</v>
          </cell>
          <cell r="Q2127">
            <v>54</v>
          </cell>
          <cell r="R2127">
            <v>133</v>
          </cell>
          <cell r="S2127" t="str">
            <v>No Students</v>
          </cell>
          <cell r="T2127" t="str">
            <v>No Students</v>
          </cell>
          <cell r="U2127" t="str">
            <v>No Students</v>
          </cell>
          <cell r="V2127" t="str">
            <v>N&lt;10</v>
          </cell>
          <cell r="W2127" t="str">
            <v>No Students</v>
          </cell>
          <cell r="X2127" t="str">
            <v>N&lt;10</v>
          </cell>
          <cell r="Y2127" t="str">
            <v>N&lt;10</v>
          </cell>
          <cell r="Z2127" t="str">
            <v>N&lt;10</v>
          </cell>
          <cell r="AA2127" t="str">
            <v>N&lt;10</v>
          </cell>
          <cell r="AB2127">
            <v>17</v>
          </cell>
          <cell r="AC2127">
            <v>28</v>
          </cell>
          <cell r="AD2127">
            <v>34</v>
          </cell>
          <cell r="AE2127">
            <v>48</v>
          </cell>
          <cell r="AF2127">
            <v>108</v>
          </cell>
          <cell r="AG2127">
            <v>0.86219999999999997</v>
          </cell>
        </row>
        <row r="2128">
          <cell r="C2128">
            <v>2608</v>
          </cell>
          <cell r="D2128" t="str">
            <v>Garfield Elementary School</v>
          </cell>
          <cell r="E2128">
            <v>56</v>
          </cell>
          <cell r="F2128">
            <v>0</v>
          </cell>
          <cell r="G2128">
            <v>58</v>
          </cell>
          <cell r="H2128">
            <v>44</v>
          </cell>
          <cell r="I2128">
            <v>63</v>
          </cell>
          <cell r="J2128">
            <v>62</v>
          </cell>
          <cell r="K2128">
            <v>49</v>
          </cell>
          <cell r="L2128">
            <v>0</v>
          </cell>
          <cell r="M2128">
            <v>0</v>
          </cell>
          <cell r="N2128">
            <v>0</v>
          </cell>
          <cell r="O2128">
            <v>0</v>
          </cell>
          <cell r="P2128">
            <v>0</v>
          </cell>
          <cell r="Q2128">
            <v>0</v>
          </cell>
          <cell r="R2128">
            <v>0</v>
          </cell>
          <cell r="S2128">
            <v>52</v>
          </cell>
          <cell r="T2128" t="str">
            <v>No Students</v>
          </cell>
          <cell r="U2128">
            <v>53</v>
          </cell>
          <cell r="V2128">
            <v>40</v>
          </cell>
          <cell r="W2128">
            <v>58</v>
          </cell>
          <cell r="X2128">
            <v>57</v>
          </cell>
          <cell r="Y2128">
            <v>47</v>
          </cell>
          <cell r="Z2128" t="str">
            <v>No Students</v>
          </cell>
          <cell r="AA2128" t="str">
            <v>No Students</v>
          </cell>
          <cell r="AB2128" t="str">
            <v>No Students</v>
          </cell>
          <cell r="AC2128" t="str">
            <v>No Students</v>
          </cell>
          <cell r="AD2128" t="str">
            <v>No Students</v>
          </cell>
          <cell r="AE2128" t="str">
            <v>No Students</v>
          </cell>
          <cell r="AF2128" t="str">
            <v>No Students</v>
          </cell>
          <cell r="AG2128">
            <v>0.92469999999999997</v>
          </cell>
        </row>
        <row r="2129">
          <cell r="C2129">
            <v>4106</v>
          </cell>
          <cell r="D2129" t="str">
            <v>Kirkwood Elementary School</v>
          </cell>
          <cell r="E2129">
            <v>75</v>
          </cell>
          <cell r="F2129">
            <v>0</v>
          </cell>
          <cell r="G2129">
            <v>70</v>
          </cell>
          <cell r="H2129">
            <v>69</v>
          </cell>
          <cell r="I2129">
            <v>71</v>
          </cell>
          <cell r="J2129">
            <v>67</v>
          </cell>
          <cell r="K2129">
            <v>71</v>
          </cell>
          <cell r="L2129">
            <v>0</v>
          </cell>
          <cell r="M2129">
            <v>0</v>
          </cell>
          <cell r="N2129">
            <v>0</v>
          </cell>
          <cell r="O2129">
            <v>0</v>
          </cell>
          <cell r="P2129">
            <v>0</v>
          </cell>
          <cell r="Q2129">
            <v>0</v>
          </cell>
          <cell r="R2129">
            <v>0</v>
          </cell>
          <cell r="S2129">
            <v>63</v>
          </cell>
          <cell r="T2129" t="str">
            <v>No Students</v>
          </cell>
          <cell r="U2129">
            <v>65</v>
          </cell>
          <cell r="V2129">
            <v>56</v>
          </cell>
          <cell r="W2129">
            <v>64</v>
          </cell>
          <cell r="X2129">
            <v>59</v>
          </cell>
          <cell r="Y2129">
            <v>65</v>
          </cell>
          <cell r="Z2129" t="str">
            <v>No Students</v>
          </cell>
          <cell r="AA2129" t="str">
            <v>No Students</v>
          </cell>
          <cell r="AB2129" t="str">
            <v>No Students</v>
          </cell>
          <cell r="AC2129" t="str">
            <v>No Students</v>
          </cell>
          <cell r="AD2129" t="str">
            <v>No Students</v>
          </cell>
          <cell r="AE2129" t="str">
            <v>No Students</v>
          </cell>
          <cell r="AF2129" t="str">
            <v>No Students</v>
          </cell>
          <cell r="AG2129">
            <v>0.87939999999999996</v>
          </cell>
        </row>
        <row r="2130">
          <cell r="C2130">
            <v>2635</v>
          </cell>
          <cell r="D2130" t="str">
            <v>Lincoln Elementary School</v>
          </cell>
          <cell r="E2130">
            <v>50</v>
          </cell>
          <cell r="F2130">
            <v>0</v>
          </cell>
          <cell r="G2130">
            <v>52</v>
          </cell>
          <cell r="H2130">
            <v>48</v>
          </cell>
          <cell r="I2130">
            <v>48</v>
          </cell>
          <cell r="J2130">
            <v>48</v>
          </cell>
          <cell r="K2130">
            <v>42</v>
          </cell>
          <cell r="L2130">
            <v>0</v>
          </cell>
          <cell r="M2130">
            <v>0</v>
          </cell>
          <cell r="N2130">
            <v>0</v>
          </cell>
          <cell r="O2130">
            <v>0</v>
          </cell>
          <cell r="P2130">
            <v>0</v>
          </cell>
          <cell r="Q2130">
            <v>0</v>
          </cell>
          <cell r="R2130">
            <v>0</v>
          </cell>
          <cell r="S2130">
            <v>41</v>
          </cell>
          <cell r="T2130" t="str">
            <v>No Students</v>
          </cell>
          <cell r="U2130">
            <v>41</v>
          </cell>
          <cell r="V2130">
            <v>38</v>
          </cell>
          <cell r="W2130">
            <v>42</v>
          </cell>
          <cell r="X2130">
            <v>43</v>
          </cell>
          <cell r="Y2130">
            <v>33</v>
          </cell>
          <cell r="Z2130" t="str">
            <v>No Students</v>
          </cell>
          <cell r="AA2130" t="str">
            <v>No Students</v>
          </cell>
          <cell r="AB2130" t="str">
            <v>No Students</v>
          </cell>
          <cell r="AC2130" t="str">
            <v>No Students</v>
          </cell>
          <cell r="AD2130" t="str">
            <v>No Students</v>
          </cell>
          <cell r="AE2130" t="str">
            <v>No Students</v>
          </cell>
          <cell r="AF2130" t="str">
            <v>No Students</v>
          </cell>
          <cell r="AG2130">
            <v>0.82640000000000002</v>
          </cell>
        </row>
        <row r="2131">
          <cell r="C2131">
            <v>5262</v>
          </cell>
          <cell r="D2131" t="str">
            <v>NW Allprep</v>
          </cell>
          <cell r="E2131">
            <v>10</v>
          </cell>
          <cell r="F2131">
            <v>0</v>
          </cell>
          <cell r="G2131">
            <v>10</v>
          </cell>
          <cell r="H2131">
            <v>5</v>
          </cell>
          <cell r="I2131">
            <v>8</v>
          </cell>
          <cell r="J2131">
            <v>15</v>
          </cell>
          <cell r="K2131">
            <v>17</v>
          </cell>
          <cell r="L2131">
            <v>15</v>
          </cell>
          <cell r="M2131">
            <v>28</v>
          </cell>
          <cell r="N2131">
            <v>41</v>
          </cell>
          <cell r="O2131">
            <v>49</v>
          </cell>
          <cell r="P2131">
            <v>69</v>
          </cell>
          <cell r="Q2131">
            <v>92</v>
          </cell>
          <cell r="R2131">
            <v>160</v>
          </cell>
          <cell r="S2131" t="str">
            <v>N&lt;10</v>
          </cell>
          <cell r="T2131" t="str">
            <v>No Students</v>
          </cell>
          <cell r="U2131" t="str">
            <v>N&lt;10</v>
          </cell>
          <cell r="V2131" t="str">
            <v>N&lt;10</v>
          </cell>
          <cell r="W2131" t="str">
            <v>N&lt;10</v>
          </cell>
          <cell r="X2131" t="str">
            <v>N&lt;10</v>
          </cell>
          <cell r="Y2131" t="str">
            <v>N&lt;10</v>
          </cell>
          <cell r="Z2131" t="str">
            <v>N&lt;10</v>
          </cell>
          <cell r="AA2131">
            <v>15</v>
          </cell>
          <cell r="AB2131">
            <v>21</v>
          </cell>
          <cell r="AC2131">
            <v>20</v>
          </cell>
          <cell r="AD2131">
            <v>28</v>
          </cell>
          <cell r="AE2131">
            <v>43</v>
          </cell>
          <cell r="AF2131">
            <v>78</v>
          </cell>
          <cell r="AG2131">
            <v>0.4451</v>
          </cell>
        </row>
        <row r="2132">
          <cell r="C2132">
            <v>2900</v>
          </cell>
          <cell r="D2132" t="str">
            <v>Toppenish High School</v>
          </cell>
          <cell r="E2132">
            <v>0</v>
          </cell>
          <cell r="F2132">
            <v>0</v>
          </cell>
          <cell r="G2132">
            <v>0</v>
          </cell>
          <cell r="H2132">
            <v>0</v>
          </cell>
          <cell r="I2132">
            <v>0</v>
          </cell>
          <cell r="J2132">
            <v>0</v>
          </cell>
          <cell r="K2132">
            <v>0</v>
          </cell>
          <cell r="L2132">
            <v>0</v>
          </cell>
          <cell r="M2132">
            <v>0</v>
          </cell>
          <cell r="N2132">
            <v>0</v>
          </cell>
          <cell r="O2132">
            <v>268</v>
          </cell>
          <cell r="P2132">
            <v>248</v>
          </cell>
          <cell r="Q2132">
            <v>227</v>
          </cell>
          <cell r="R2132">
            <v>232</v>
          </cell>
          <cell r="S2132" t="str">
            <v>No Students</v>
          </cell>
          <cell r="T2132" t="str">
            <v>No Students</v>
          </cell>
          <cell r="U2132" t="str">
            <v>No Students</v>
          </cell>
          <cell r="V2132" t="str">
            <v>No Students</v>
          </cell>
          <cell r="W2132" t="str">
            <v>No Students</v>
          </cell>
          <cell r="X2132" t="str">
            <v>No Students</v>
          </cell>
          <cell r="Y2132" t="str">
            <v>No Students</v>
          </cell>
          <cell r="Z2132" t="str">
            <v>No Students</v>
          </cell>
          <cell r="AA2132" t="str">
            <v>No Students</v>
          </cell>
          <cell r="AB2132" t="str">
            <v>No Students</v>
          </cell>
          <cell r="AC2132">
            <v>221</v>
          </cell>
          <cell r="AD2132">
            <v>203</v>
          </cell>
          <cell r="AE2132">
            <v>179</v>
          </cell>
          <cell r="AF2132">
            <v>160</v>
          </cell>
          <cell r="AG2132">
            <v>0.78259999999999996</v>
          </cell>
        </row>
        <row r="2133">
          <cell r="C2133">
            <v>2264</v>
          </cell>
          <cell r="D2133" t="str">
            <v>Toppenish Middle School</v>
          </cell>
          <cell r="E2133">
            <v>0</v>
          </cell>
          <cell r="F2133">
            <v>0</v>
          </cell>
          <cell r="G2133">
            <v>0</v>
          </cell>
          <cell r="H2133">
            <v>0</v>
          </cell>
          <cell r="I2133">
            <v>0</v>
          </cell>
          <cell r="J2133">
            <v>0</v>
          </cell>
          <cell r="K2133">
            <v>0</v>
          </cell>
          <cell r="L2133">
            <v>282</v>
          </cell>
          <cell r="M2133">
            <v>274</v>
          </cell>
          <cell r="N2133">
            <v>292</v>
          </cell>
          <cell r="O2133">
            <v>0</v>
          </cell>
          <cell r="P2133">
            <v>0</v>
          </cell>
          <cell r="Q2133">
            <v>0</v>
          </cell>
          <cell r="R2133">
            <v>0</v>
          </cell>
          <cell r="S2133" t="str">
            <v>No Students</v>
          </cell>
          <cell r="T2133" t="str">
            <v>No Students</v>
          </cell>
          <cell r="U2133" t="str">
            <v>No Students</v>
          </cell>
          <cell r="V2133" t="str">
            <v>No Students</v>
          </cell>
          <cell r="W2133" t="str">
            <v>No Students</v>
          </cell>
          <cell r="X2133" t="str">
            <v>No Students</v>
          </cell>
          <cell r="Y2133" t="str">
            <v>No Students</v>
          </cell>
          <cell r="Z2133">
            <v>229</v>
          </cell>
          <cell r="AA2133">
            <v>239</v>
          </cell>
          <cell r="AB2133">
            <v>245</v>
          </cell>
          <cell r="AC2133" t="str">
            <v>No Students</v>
          </cell>
          <cell r="AD2133" t="str">
            <v>No Students</v>
          </cell>
          <cell r="AE2133" t="str">
            <v>No Students</v>
          </cell>
          <cell r="AF2133" t="str">
            <v>No Students</v>
          </cell>
          <cell r="AG2133">
            <v>0.84079999999999999</v>
          </cell>
        </row>
        <row r="2134">
          <cell r="C2134">
            <v>4588</v>
          </cell>
          <cell r="D2134" t="str">
            <v>Valley View Elementary</v>
          </cell>
          <cell r="E2134">
            <v>59</v>
          </cell>
          <cell r="F2134">
            <v>0</v>
          </cell>
          <cell r="G2134">
            <v>71</v>
          </cell>
          <cell r="H2134">
            <v>80</v>
          </cell>
          <cell r="I2134">
            <v>87</v>
          </cell>
          <cell r="J2134">
            <v>80</v>
          </cell>
          <cell r="K2134">
            <v>78</v>
          </cell>
          <cell r="L2134">
            <v>0</v>
          </cell>
          <cell r="M2134">
            <v>0</v>
          </cell>
          <cell r="N2134">
            <v>0</v>
          </cell>
          <cell r="O2134">
            <v>0</v>
          </cell>
          <cell r="P2134">
            <v>0</v>
          </cell>
          <cell r="Q2134">
            <v>0</v>
          </cell>
          <cell r="R2134">
            <v>0</v>
          </cell>
          <cell r="S2134">
            <v>52</v>
          </cell>
          <cell r="T2134" t="str">
            <v>No Students</v>
          </cell>
          <cell r="U2134">
            <v>59</v>
          </cell>
          <cell r="V2134">
            <v>70</v>
          </cell>
          <cell r="W2134">
            <v>72</v>
          </cell>
          <cell r="X2134">
            <v>67</v>
          </cell>
          <cell r="Y2134">
            <v>68</v>
          </cell>
          <cell r="Z2134" t="str">
            <v>No Students</v>
          </cell>
          <cell r="AA2134" t="str">
            <v>No Students</v>
          </cell>
          <cell r="AB2134" t="str">
            <v>No Students</v>
          </cell>
          <cell r="AC2134" t="str">
            <v>No Students</v>
          </cell>
          <cell r="AD2134" t="str">
            <v>No Students</v>
          </cell>
          <cell r="AE2134" t="str">
            <v>No Students</v>
          </cell>
          <cell r="AF2134" t="str">
            <v>No Students</v>
          </cell>
          <cell r="AG2134">
            <v>0.85270000000000001</v>
          </cell>
        </row>
        <row r="2135">
          <cell r="C2135">
            <v>2160</v>
          </cell>
          <cell r="D2135" t="str">
            <v>Touchet Elem &amp; High School</v>
          </cell>
          <cell r="E2135">
            <v>27</v>
          </cell>
          <cell r="F2135">
            <v>0</v>
          </cell>
          <cell r="G2135">
            <v>13</v>
          </cell>
          <cell r="H2135">
            <v>20</v>
          </cell>
          <cell r="I2135">
            <v>16</v>
          </cell>
          <cell r="J2135">
            <v>11</v>
          </cell>
          <cell r="K2135">
            <v>12</v>
          </cell>
          <cell r="L2135">
            <v>21</v>
          </cell>
          <cell r="M2135">
            <v>17</v>
          </cell>
          <cell r="N2135">
            <v>19</v>
          </cell>
          <cell r="O2135">
            <v>13</v>
          </cell>
          <cell r="P2135">
            <v>11</v>
          </cell>
          <cell r="Q2135">
            <v>18</v>
          </cell>
          <cell r="R2135">
            <v>15</v>
          </cell>
          <cell r="S2135" t="str">
            <v>N&lt;10</v>
          </cell>
          <cell r="T2135" t="str">
            <v>No Students</v>
          </cell>
          <cell r="U2135" t="str">
            <v>N&lt;10</v>
          </cell>
          <cell r="V2135" t="str">
            <v>N&lt;10</v>
          </cell>
          <cell r="W2135" t="str">
            <v>N&lt;10</v>
          </cell>
          <cell r="X2135" t="str">
            <v>N&lt;10</v>
          </cell>
          <cell r="Y2135" t="str">
            <v>N&lt;10</v>
          </cell>
          <cell r="Z2135" t="str">
            <v>N&lt;10</v>
          </cell>
          <cell r="AA2135">
            <v>10</v>
          </cell>
          <cell r="AB2135">
            <v>11</v>
          </cell>
          <cell r="AC2135" t="str">
            <v>N&lt;10</v>
          </cell>
          <cell r="AD2135" t="str">
            <v>N&lt;10</v>
          </cell>
          <cell r="AE2135" t="str">
            <v>N&lt;10</v>
          </cell>
          <cell r="AF2135" t="str">
            <v>N&lt;10</v>
          </cell>
          <cell r="AG2135">
            <v>0.47889999999999999</v>
          </cell>
        </row>
        <row r="2136">
          <cell r="C2136">
            <v>4264</v>
          </cell>
          <cell r="D2136" t="str">
            <v>Toutle Lake Elementary</v>
          </cell>
          <cell r="E2136">
            <v>63</v>
          </cell>
          <cell r="F2136">
            <v>0</v>
          </cell>
          <cell r="G2136">
            <v>61</v>
          </cell>
          <cell r="H2136">
            <v>54</v>
          </cell>
          <cell r="I2136">
            <v>58</v>
          </cell>
          <cell r="J2136">
            <v>45</v>
          </cell>
          <cell r="K2136">
            <v>58</v>
          </cell>
          <cell r="L2136">
            <v>52</v>
          </cell>
          <cell r="M2136">
            <v>0</v>
          </cell>
          <cell r="N2136">
            <v>0</v>
          </cell>
          <cell r="O2136">
            <v>0</v>
          </cell>
          <cell r="P2136">
            <v>0</v>
          </cell>
          <cell r="Q2136">
            <v>0</v>
          </cell>
          <cell r="R2136">
            <v>0</v>
          </cell>
          <cell r="S2136">
            <v>25</v>
          </cell>
          <cell r="T2136" t="str">
            <v>No Students</v>
          </cell>
          <cell r="U2136">
            <v>26</v>
          </cell>
          <cell r="V2136">
            <v>24</v>
          </cell>
          <cell r="W2136">
            <v>30</v>
          </cell>
          <cell r="X2136">
            <v>23</v>
          </cell>
          <cell r="Y2136">
            <v>30</v>
          </cell>
          <cell r="Z2136">
            <v>30</v>
          </cell>
          <cell r="AA2136" t="str">
            <v>No Students</v>
          </cell>
          <cell r="AB2136" t="str">
            <v>No Students</v>
          </cell>
          <cell r="AC2136" t="str">
            <v>No Students</v>
          </cell>
          <cell r="AD2136" t="str">
            <v>No Students</v>
          </cell>
          <cell r="AE2136" t="str">
            <v>No Students</v>
          </cell>
          <cell r="AF2136" t="str">
            <v>No Students</v>
          </cell>
          <cell r="AG2136">
            <v>0.48080000000000001</v>
          </cell>
        </row>
        <row r="2137">
          <cell r="C2137">
            <v>2560</v>
          </cell>
          <cell r="D2137" t="str">
            <v>Toutle Lake High School</v>
          </cell>
          <cell r="E2137">
            <v>0</v>
          </cell>
          <cell r="F2137">
            <v>0</v>
          </cell>
          <cell r="G2137">
            <v>0</v>
          </cell>
          <cell r="H2137">
            <v>0</v>
          </cell>
          <cell r="I2137">
            <v>0</v>
          </cell>
          <cell r="J2137">
            <v>0</v>
          </cell>
          <cell r="K2137">
            <v>0</v>
          </cell>
          <cell r="L2137">
            <v>0</v>
          </cell>
          <cell r="M2137">
            <v>59</v>
          </cell>
          <cell r="N2137">
            <v>50</v>
          </cell>
          <cell r="O2137">
            <v>46</v>
          </cell>
          <cell r="P2137">
            <v>42</v>
          </cell>
          <cell r="Q2137">
            <v>56</v>
          </cell>
          <cell r="R2137">
            <v>44</v>
          </cell>
          <cell r="S2137" t="str">
            <v>No Students</v>
          </cell>
          <cell r="T2137" t="str">
            <v>No Students</v>
          </cell>
          <cell r="U2137" t="str">
            <v>No Students</v>
          </cell>
          <cell r="V2137" t="str">
            <v>No Students</v>
          </cell>
          <cell r="W2137" t="str">
            <v>No Students</v>
          </cell>
          <cell r="X2137" t="str">
            <v>No Students</v>
          </cell>
          <cell r="Y2137" t="str">
            <v>No Students</v>
          </cell>
          <cell r="Z2137" t="str">
            <v>No Students</v>
          </cell>
          <cell r="AA2137">
            <v>27</v>
          </cell>
          <cell r="AB2137">
            <v>21</v>
          </cell>
          <cell r="AC2137">
            <v>17</v>
          </cell>
          <cell r="AD2137">
            <v>14</v>
          </cell>
          <cell r="AE2137">
            <v>25</v>
          </cell>
          <cell r="AF2137">
            <v>16</v>
          </cell>
          <cell r="AG2137">
            <v>0.40400000000000003</v>
          </cell>
        </row>
        <row r="2138">
          <cell r="C2138">
            <v>3062</v>
          </cell>
          <cell r="D2138" t="str">
            <v>Trout Lake Elementary</v>
          </cell>
          <cell r="E2138">
            <v>0</v>
          </cell>
          <cell r="F2138">
            <v>11</v>
          </cell>
          <cell r="G2138">
            <v>17</v>
          </cell>
          <cell r="H2138">
            <v>10</v>
          </cell>
          <cell r="I2138">
            <v>18</v>
          </cell>
          <cell r="J2138">
            <v>15</v>
          </cell>
          <cell r="K2138">
            <v>0</v>
          </cell>
          <cell r="L2138">
            <v>0</v>
          </cell>
          <cell r="M2138">
            <v>0</v>
          </cell>
          <cell r="N2138">
            <v>0</v>
          </cell>
          <cell r="O2138">
            <v>0</v>
          </cell>
          <cell r="P2138">
            <v>0</v>
          </cell>
          <cell r="Q2138">
            <v>0</v>
          </cell>
          <cell r="R2138">
            <v>0</v>
          </cell>
          <cell r="S2138" t="str">
            <v>No Students</v>
          </cell>
          <cell r="T2138" t="str">
            <v>N&lt;10</v>
          </cell>
          <cell r="U2138" t="str">
            <v>N&lt;10</v>
          </cell>
          <cell r="V2138" t="str">
            <v>N&lt;10</v>
          </cell>
          <cell r="W2138" t="str">
            <v>N&lt;10</v>
          </cell>
          <cell r="X2138" t="str">
            <v>N&lt;10</v>
          </cell>
          <cell r="Y2138" t="str">
            <v>No Students</v>
          </cell>
          <cell r="Z2138" t="str">
            <v>No Students</v>
          </cell>
          <cell r="AA2138" t="str">
            <v>No Students</v>
          </cell>
          <cell r="AB2138" t="str">
            <v>No Students</v>
          </cell>
          <cell r="AC2138" t="str">
            <v>No Students</v>
          </cell>
          <cell r="AD2138" t="str">
            <v>No Students</v>
          </cell>
          <cell r="AE2138" t="str">
            <v>No Students</v>
          </cell>
          <cell r="AF2138" t="str">
            <v>No Students</v>
          </cell>
          <cell r="AG2138">
            <v>0.2676</v>
          </cell>
        </row>
        <row r="2139">
          <cell r="C2139">
            <v>2676</v>
          </cell>
          <cell r="D2139" t="str">
            <v>Trout Lake School</v>
          </cell>
          <cell r="E2139">
            <v>0</v>
          </cell>
          <cell r="F2139">
            <v>0</v>
          </cell>
          <cell r="G2139">
            <v>0</v>
          </cell>
          <cell r="H2139">
            <v>0</v>
          </cell>
          <cell r="I2139">
            <v>0</v>
          </cell>
          <cell r="J2139">
            <v>0</v>
          </cell>
          <cell r="K2139">
            <v>9</v>
          </cell>
          <cell r="L2139">
            <v>17</v>
          </cell>
          <cell r="M2139">
            <v>18</v>
          </cell>
          <cell r="N2139">
            <v>13</v>
          </cell>
          <cell r="O2139">
            <v>18</v>
          </cell>
          <cell r="P2139">
            <v>22</v>
          </cell>
          <cell r="Q2139">
            <v>18</v>
          </cell>
          <cell r="R2139">
            <v>13</v>
          </cell>
          <cell r="S2139" t="str">
            <v>No Students</v>
          </cell>
          <cell r="T2139" t="str">
            <v>No Students</v>
          </cell>
          <cell r="U2139" t="str">
            <v>No Students</v>
          </cell>
          <cell r="V2139" t="str">
            <v>No Students</v>
          </cell>
          <cell r="W2139" t="str">
            <v>No Students</v>
          </cell>
          <cell r="X2139" t="str">
            <v>No Students</v>
          </cell>
          <cell r="Y2139" t="str">
            <v>N&lt;10</v>
          </cell>
          <cell r="Z2139" t="str">
            <v>N&lt;10</v>
          </cell>
          <cell r="AA2139" t="str">
            <v>N&lt;10</v>
          </cell>
          <cell r="AB2139" t="str">
            <v>N&lt;10</v>
          </cell>
          <cell r="AC2139">
            <v>13</v>
          </cell>
          <cell r="AD2139" t="str">
            <v>N&lt;10</v>
          </cell>
          <cell r="AE2139" t="str">
            <v>N&lt;10</v>
          </cell>
          <cell r="AF2139" t="str">
            <v>N&lt;10</v>
          </cell>
          <cell r="AG2139">
            <v>0.375</v>
          </cell>
        </row>
        <row r="2140">
          <cell r="C2140">
            <v>3226</v>
          </cell>
          <cell r="D2140" t="str">
            <v>Cascade View Elementary</v>
          </cell>
          <cell r="E2140">
            <v>66</v>
          </cell>
          <cell r="F2140">
            <v>0</v>
          </cell>
          <cell r="G2140">
            <v>62</v>
          </cell>
          <cell r="H2140">
            <v>57</v>
          </cell>
          <cell r="I2140">
            <v>67</v>
          </cell>
          <cell r="J2140">
            <v>67</v>
          </cell>
          <cell r="K2140">
            <v>64</v>
          </cell>
          <cell r="L2140">
            <v>0</v>
          </cell>
          <cell r="M2140">
            <v>0</v>
          </cell>
          <cell r="N2140">
            <v>0</v>
          </cell>
          <cell r="O2140">
            <v>0</v>
          </cell>
          <cell r="P2140">
            <v>0</v>
          </cell>
          <cell r="Q2140">
            <v>0</v>
          </cell>
          <cell r="R2140">
            <v>0</v>
          </cell>
          <cell r="S2140">
            <v>44</v>
          </cell>
          <cell r="T2140" t="str">
            <v>No Students</v>
          </cell>
          <cell r="U2140">
            <v>52</v>
          </cell>
          <cell r="V2140">
            <v>39</v>
          </cell>
          <cell r="W2140">
            <v>56</v>
          </cell>
          <cell r="X2140">
            <v>56</v>
          </cell>
          <cell r="Y2140">
            <v>53</v>
          </cell>
          <cell r="Z2140" t="str">
            <v>No Students</v>
          </cell>
          <cell r="AA2140" t="str">
            <v>No Students</v>
          </cell>
          <cell r="AB2140" t="str">
            <v>No Students</v>
          </cell>
          <cell r="AC2140" t="str">
            <v>No Students</v>
          </cell>
          <cell r="AD2140" t="str">
            <v>No Students</v>
          </cell>
          <cell r="AE2140" t="str">
            <v>No Students</v>
          </cell>
          <cell r="AF2140" t="str">
            <v>No Students</v>
          </cell>
          <cell r="AG2140">
            <v>0.7833</v>
          </cell>
        </row>
        <row r="2141">
          <cell r="C2141">
            <v>2848</v>
          </cell>
          <cell r="D2141" t="str">
            <v>Foster Senior High School</v>
          </cell>
          <cell r="E2141">
            <v>0</v>
          </cell>
          <cell r="F2141">
            <v>0</v>
          </cell>
          <cell r="G2141">
            <v>0</v>
          </cell>
          <cell r="H2141">
            <v>0</v>
          </cell>
          <cell r="I2141">
            <v>0</v>
          </cell>
          <cell r="J2141">
            <v>0</v>
          </cell>
          <cell r="K2141">
            <v>0</v>
          </cell>
          <cell r="L2141">
            <v>0</v>
          </cell>
          <cell r="M2141">
            <v>0</v>
          </cell>
          <cell r="N2141">
            <v>0</v>
          </cell>
          <cell r="O2141">
            <v>219</v>
          </cell>
          <cell r="P2141">
            <v>224</v>
          </cell>
          <cell r="Q2141">
            <v>205</v>
          </cell>
          <cell r="R2141">
            <v>218</v>
          </cell>
          <cell r="S2141" t="str">
            <v>No Students</v>
          </cell>
          <cell r="T2141" t="str">
            <v>No Students</v>
          </cell>
          <cell r="U2141" t="str">
            <v>No Students</v>
          </cell>
          <cell r="V2141" t="str">
            <v>No Students</v>
          </cell>
          <cell r="W2141" t="str">
            <v>No Students</v>
          </cell>
          <cell r="X2141" t="str">
            <v>No Students</v>
          </cell>
          <cell r="Y2141" t="str">
            <v>No Students</v>
          </cell>
          <cell r="Z2141" t="str">
            <v>No Students</v>
          </cell>
          <cell r="AA2141" t="str">
            <v>No Students</v>
          </cell>
          <cell r="AB2141" t="str">
            <v>No Students</v>
          </cell>
          <cell r="AC2141">
            <v>169</v>
          </cell>
          <cell r="AD2141">
            <v>170</v>
          </cell>
          <cell r="AE2141">
            <v>143</v>
          </cell>
          <cell r="AF2141">
            <v>166</v>
          </cell>
          <cell r="AG2141">
            <v>0.74829999999999997</v>
          </cell>
        </row>
        <row r="2142">
          <cell r="C2142">
            <v>2564</v>
          </cell>
          <cell r="D2142" t="str">
            <v>Showalter Middle School</v>
          </cell>
          <cell r="E2142">
            <v>0</v>
          </cell>
          <cell r="F2142">
            <v>0</v>
          </cell>
          <cell r="G2142">
            <v>0</v>
          </cell>
          <cell r="H2142">
            <v>0</v>
          </cell>
          <cell r="I2142">
            <v>0</v>
          </cell>
          <cell r="J2142">
            <v>0</v>
          </cell>
          <cell r="K2142">
            <v>0</v>
          </cell>
          <cell r="L2142">
            <v>195</v>
          </cell>
          <cell r="M2142">
            <v>193</v>
          </cell>
          <cell r="N2142">
            <v>188</v>
          </cell>
          <cell r="O2142">
            <v>0</v>
          </cell>
          <cell r="P2142">
            <v>0</v>
          </cell>
          <cell r="Q2142">
            <v>0</v>
          </cell>
          <cell r="R2142">
            <v>0</v>
          </cell>
          <cell r="S2142" t="str">
            <v>No Students</v>
          </cell>
          <cell r="T2142" t="str">
            <v>No Students</v>
          </cell>
          <cell r="U2142" t="str">
            <v>No Students</v>
          </cell>
          <cell r="V2142" t="str">
            <v>No Students</v>
          </cell>
          <cell r="W2142" t="str">
            <v>No Students</v>
          </cell>
          <cell r="X2142" t="str">
            <v>No Students</v>
          </cell>
          <cell r="Y2142" t="str">
            <v>No Students</v>
          </cell>
          <cell r="Z2142">
            <v>160</v>
          </cell>
          <cell r="AA2142">
            <v>146</v>
          </cell>
          <cell r="AB2142">
            <v>139</v>
          </cell>
          <cell r="AC2142" t="str">
            <v>No Students</v>
          </cell>
          <cell r="AD2142" t="str">
            <v>No Students</v>
          </cell>
          <cell r="AE2142" t="str">
            <v>No Students</v>
          </cell>
          <cell r="AF2142" t="str">
            <v>No Students</v>
          </cell>
          <cell r="AG2142">
            <v>0.77259999999999995</v>
          </cell>
        </row>
        <row r="2143">
          <cell r="C2143">
            <v>3635</v>
          </cell>
          <cell r="D2143" t="str">
            <v>Thorndyke Elementary</v>
          </cell>
          <cell r="E2143">
            <v>63</v>
          </cell>
          <cell r="F2143">
            <v>0</v>
          </cell>
          <cell r="G2143">
            <v>51</v>
          </cell>
          <cell r="H2143">
            <v>48</v>
          </cell>
          <cell r="I2143">
            <v>53</v>
          </cell>
          <cell r="J2143">
            <v>63</v>
          </cell>
          <cell r="K2143">
            <v>53</v>
          </cell>
          <cell r="L2143">
            <v>0</v>
          </cell>
          <cell r="M2143">
            <v>0</v>
          </cell>
          <cell r="N2143">
            <v>0</v>
          </cell>
          <cell r="O2143">
            <v>0</v>
          </cell>
          <cell r="P2143">
            <v>0</v>
          </cell>
          <cell r="Q2143">
            <v>0</v>
          </cell>
          <cell r="R2143">
            <v>0</v>
          </cell>
          <cell r="S2143">
            <v>29</v>
          </cell>
          <cell r="T2143" t="str">
            <v>No Students</v>
          </cell>
          <cell r="U2143">
            <v>42</v>
          </cell>
          <cell r="V2143">
            <v>37</v>
          </cell>
          <cell r="W2143">
            <v>45</v>
          </cell>
          <cell r="X2143">
            <v>46</v>
          </cell>
          <cell r="Y2143">
            <v>43</v>
          </cell>
          <cell r="Z2143" t="str">
            <v>No Students</v>
          </cell>
          <cell r="AA2143" t="str">
            <v>No Students</v>
          </cell>
          <cell r="AB2143" t="str">
            <v>No Students</v>
          </cell>
          <cell r="AC2143" t="str">
            <v>No Students</v>
          </cell>
          <cell r="AD2143" t="str">
            <v>No Students</v>
          </cell>
          <cell r="AE2143" t="str">
            <v>No Students</v>
          </cell>
          <cell r="AF2143" t="str">
            <v>No Students</v>
          </cell>
          <cell r="AG2143">
            <v>0.73109999999999997</v>
          </cell>
        </row>
        <row r="2144">
          <cell r="C2144">
            <v>3488</v>
          </cell>
          <cell r="D2144" t="str">
            <v>Tukwila Elementary</v>
          </cell>
          <cell r="E2144">
            <v>64</v>
          </cell>
          <cell r="F2144">
            <v>0</v>
          </cell>
          <cell r="G2144">
            <v>79</v>
          </cell>
          <cell r="H2144">
            <v>52</v>
          </cell>
          <cell r="I2144">
            <v>79</v>
          </cell>
          <cell r="J2144">
            <v>74</v>
          </cell>
          <cell r="K2144">
            <v>66</v>
          </cell>
          <cell r="L2144">
            <v>0</v>
          </cell>
          <cell r="M2144">
            <v>0</v>
          </cell>
          <cell r="N2144">
            <v>0</v>
          </cell>
          <cell r="O2144">
            <v>0</v>
          </cell>
          <cell r="P2144">
            <v>0</v>
          </cell>
          <cell r="Q2144">
            <v>0</v>
          </cell>
          <cell r="R2144">
            <v>0</v>
          </cell>
          <cell r="S2144">
            <v>31</v>
          </cell>
          <cell r="T2144" t="str">
            <v>No Students</v>
          </cell>
          <cell r="U2144">
            <v>43</v>
          </cell>
          <cell r="V2144">
            <v>37</v>
          </cell>
          <cell r="W2144">
            <v>49</v>
          </cell>
          <cell r="X2144">
            <v>49</v>
          </cell>
          <cell r="Y2144">
            <v>46</v>
          </cell>
          <cell r="Z2144" t="str">
            <v>No Students</v>
          </cell>
          <cell r="AA2144" t="str">
            <v>No Students</v>
          </cell>
          <cell r="AB2144" t="str">
            <v>No Students</v>
          </cell>
          <cell r="AC2144" t="str">
            <v>No Students</v>
          </cell>
          <cell r="AD2144" t="str">
            <v>No Students</v>
          </cell>
          <cell r="AE2144" t="str">
            <v>No Students</v>
          </cell>
          <cell r="AF2144" t="str">
            <v>No Students</v>
          </cell>
          <cell r="AG2144">
            <v>0.6159</v>
          </cell>
        </row>
        <row r="2145">
          <cell r="C2145">
            <v>5536</v>
          </cell>
          <cell r="D2145" t="str">
            <v>Tukwila Online Learning</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t="str">
            <v>No Students</v>
          </cell>
          <cell r="T2145" t="str">
            <v>No Students</v>
          </cell>
          <cell r="U2145" t="str">
            <v>No Students</v>
          </cell>
          <cell r="V2145" t="str">
            <v>No Students</v>
          </cell>
          <cell r="W2145" t="str">
            <v>No Students</v>
          </cell>
          <cell r="X2145" t="str">
            <v>No Students</v>
          </cell>
          <cell r="Y2145" t="str">
            <v>No Students</v>
          </cell>
          <cell r="Z2145" t="str">
            <v>No Students</v>
          </cell>
          <cell r="AA2145" t="str">
            <v>No Students</v>
          </cell>
          <cell r="AB2145" t="str">
            <v>No Students</v>
          </cell>
          <cell r="AC2145" t="str">
            <v>No Students</v>
          </cell>
          <cell r="AD2145" t="str">
            <v>No Students</v>
          </cell>
          <cell r="AE2145" t="str">
            <v>No Students</v>
          </cell>
          <cell r="AF2145" t="str">
            <v>No Students</v>
          </cell>
          <cell r="AG2145" t="str">
            <v>No % for 23-24</v>
          </cell>
        </row>
        <row r="2146">
          <cell r="C2146">
            <v>5315</v>
          </cell>
          <cell r="D2146" t="str">
            <v>Youthsource</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t="str">
            <v>No Students</v>
          </cell>
          <cell r="T2146" t="str">
            <v>No Students</v>
          </cell>
          <cell r="U2146" t="str">
            <v>No Students</v>
          </cell>
          <cell r="V2146" t="str">
            <v>No Students</v>
          </cell>
          <cell r="W2146" t="str">
            <v>No Students</v>
          </cell>
          <cell r="X2146" t="str">
            <v>No Students</v>
          </cell>
          <cell r="Y2146" t="str">
            <v>No Students</v>
          </cell>
          <cell r="Z2146" t="str">
            <v>No Students</v>
          </cell>
          <cell r="AA2146" t="str">
            <v>No Students</v>
          </cell>
          <cell r="AB2146" t="str">
            <v>No Students</v>
          </cell>
          <cell r="AC2146" t="str">
            <v>No Students</v>
          </cell>
          <cell r="AD2146" t="str">
            <v>No Students</v>
          </cell>
          <cell r="AE2146" t="str">
            <v>No Students</v>
          </cell>
          <cell r="AF2146" t="str">
            <v>No Students</v>
          </cell>
          <cell r="AG2146" t="str">
            <v>No % for 23-24</v>
          </cell>
        </row>
        <row r="2147">
          <cell r="C2147">
            <v>4500</v>
          </cell>
          <cell r="D2147" t="str">
            <v>A G West Black Hills High School</v>
          </cell>
          <cell r="E2147">
            <v>0</v>
          </cell>
          <cell r="F2147">
            <v>0</v>
          </cell>
          <cell r="G2147">
            <v>0</v>
          </cell>
          <cell r="H2147">
            <v>0</v>
          </cell>
          <cell r="I2147">
            <v>0</v>
          </cell>
          <cell r="J2147">
            <v>0</v>
          </cell>
          <cell r="K2147">
            <v>0</v>
          </cell>
          <cell r="L2147">
            <v>0</v>
          </cell>
          <cell r="M2147">
            <v>0</v>
          </cell>
          <cell r="N2147">
            <v>0</v>
          </cell>
          <cell r="O2147">
            <v>221</v>
          </cell>
          <cell r="P2147">
            <v>197</v>
          </cell>
          <cell r="Q2147">
            <v>205</v>
          </cell>
          <cell r="R2147">
            <v>210</v>
          </cell>
          <cell r="S2147" t="str">
            <v>No Students</v>
          </cell>
          <cell r="T2147" t="str">
            <v>No Students</v>
          </cell>
          <cell r="U2147" t="str">
            <v>No Students</v>
          </cell>
          <cell r="V2147" t="str">
            <v>No Students</v>
          </cell>
          <cell r="W2147" t="str">
            <v>No Students</v>
          </cell>
          <cell r="X2147" t="str">
            <v>No Students</v>
          </cell>
          <cell r="Y2147" t="str">
            <v>No Students</v>
          </cell>
          <cell r="Z2147" t="str">
            <v>No Students</v>
          </cell>
          <cell r="AA2147" t="str">
            <v>No Students</v>
          </cell>
          <cell r="AB2147" t="str">
            <v>No Students</v>
          </cell>
          <cell r="AC2147">
            <v>79</v>
          </cell>
          <cell r="AD2147">
            <v>67</v>
          </cell>
          <cell r="AE2147">
            <v>59</v>
          </cell>
          <cell r="AF2147">
            <v>46</v>
          </cell>
          <cell r="AG2147">
            <v>0.30130000000000001</v>
          </cell>
        </row>
        <row r="2148">
          <cell r="C2148">
            <v>4205</v>
          </cell>
          <cell r="D2148" t="str">
            <v>Black Lake Elementary</v>
          </cell>
          <cell r="E2148">
            <v>63</v>
          </cell>
          <cell r="F2148">
            <v>0</v>
          </cell>
          <cell r="G2148">
            <v>68</v>
          </cell>
          <cell r="H2148">
            <v>60</v>
          </cell>
          <cell r="I2148">
            <v>60</v>
          </cell>
          <cell r="J2148">
            <v>66</v>
          </cell>
          <cell r="K2148">
            <v>62</v>
          </cell>
          <cell r="L2148">
            <v>0</v>
          </cell>
          <cell r="M2148">
            <v>0</v>
          </cell>
          <cell r="N2148">
            <v>0</v>
          </cell>
          <cell r="O2148">
            <v>0</v>
          </cell>
          <cell r="P2148">
            <v>0</v>
          </cell>
          <cell r="Q2148">
            <v>0</v>
          </cell>
          <cell r="R2148">
            <v>0</v>
          </cell>
          <cell r="S2148">
            <v>11</v>
          </cell>
          <cell r="T2148" t="str">
            <v>No Students</v>
          </cell>
          <cell r="U2148">
            <v>17</v>
          </cell>
          <cell r="V2148">
            <v>12</v>
          </cell>
          <cell r="W2148">
            <v>23</v>
          </cell>
          <cell r="X2148">
            <v>21</v>
          </cell>
          <cell r="Y2148">
            <v>20</v>
          </cell>
          <cell r="Z2148" t="str">
            <v>No Students</v>
          </cell>
          <cell r="AA2148" t="str">
            <v>No Students</v>
          </cell>
          <cell r="AB2148" t="str">
            <v>No Students</v>
          </cell>
          <cell r="AC2148" t="str">
            <v>No Students</v>
          </cell>
          <cell r="AD2148" t="str">
            <v>No Students</v>
          </cell>
          <cell r="AE2148" t="str">
            <v>No Students</v>
          </cell>
          <cell r="AF2148" t="str">
            <v>No Students</v>
          </cell>
          <cell r="AG2148">
            <v>0.27439999999999998</v>
          </cell>
        </row>
        <row r="2149">
          <cell r="C2149">
            <v>1713</v>
          </cell>
          <cell r="D2149" t="str">
            <v>Cascadia High School</v>
          </cell>
          <cell r="E2149">
            <v>0</v>
          </cell>
          <cell r="F2149">
            <v>0</v>
          </cell>
          <cell r="G2149">
            <v>0</v>
          </cell>
          <cell r="H2149">
            <v>0</v>
          </cell>
          <cell r="I2149">
            <v>0</v>
          </cell>
          <cell r="J2149">
            <v>0</v>
          </cell>
          <cell r="K2149">
            <v>0</v>
          </cell>
          <cell r="L2149">
            <v>0</v>
          </cell>
          <cell r="M2149">
            <v>0</v>
          </cell>
          <cell r="N2149">
            <v>0</v>
          </cell>
          <cell r="O2149">
            <v>0</v>
          </cell>
          <cell r="P2149">
            <v>13</v>
          </cell>
          <cell r="Q2149">
            <v>31</v>
          </cell>
          <cell r="R2149">
            <v>71</v>
          </cell>
          <cell r="S2149" t="str">
            <v>No Students</v>
          </cell>
          <cell r="T2149" t="str">
            <v>No Students</v>
          </cell>
          <cell r="U2149" t="str">
            <v>No Students</v>
          </cell>
          <cell r="V2149" t="str">
            <v>No Students</v>
          </cell>
          <cell r="W2149" t="str">
            <v>No Students</v>
          </cell>
          <cell r="X2149" t="str">
            <v>No Students</v>
          </cell>
          <cell r="Y2149" t="str">
            <v>No Students</v>
          </cell>
          <cell r="Z2149" t="str">
            <v>No Students</v>
          </cell>
          <cell r="AA2149" t="str">
            <v>No Students</v>
          </cell>
          <cell r="AB2149" t="str">
            <v>No Students</v>
          </cell>
          <cell r="AC2149" t="str">
            <v>No Students</v>
          </cell>
          <cell r="AD2149" t="str">
            <v>N&lt;10</v>
          </cell>
          <cell r="AE2149">
            <v>18</v>
          </cell>
          <cell r="AF2149">
            <v>34</v>
          </cell>
          <cell r="AG2149">
            <v>0.50429999999999997</v>
          </cell>
        </row>
        <row r="2150">
          <cell r="C2150">
            <v>4365</v>
          </cell>
          <cell r="D2150" t="str">
            <v>East Olympia Elementary</v>
          </cell>
          <cell r="E2150">
            <v>107</v>
          </cell>
          <cell r="F2150">
            <v>0</v>
          </cell>
          <cell r="G2150">
            <v>102</v>
          </cell>
          <cell r="H2150">
            <v>80</v>
          </cell>
          <cell r="I2150">
            <v>108</v>
          </cell>
          <cell r="J2150">
            <v>97</v>
          </cell>
          <cell r="K2150">
            <v>93</v>
          </cell>
          <cell r="L2150">
            <v>0</v>
          </cell>
          <cell r="M2150">
            <v>0</v>
          </cell>
          <cell r="N2150">
            <v>0</v>
          </cell>
          <cell r="O2150">
            <v>0</v>
          </cell>
          <cell r="P2150">
            <v>0</v>
          </cell>
          <cell r="Q2150">
            <v>0</v>
          </cell>
          <cell r="R2150">
            <v>0</v>
          </cell>
          <cell r="S2150">
            <v>24</v>
          </cell>
          <cell r="T2150" t="str">
            <v>No Students</v>
          </cell>
          <cell r="U2150">
            <v>27</v>
          </cell>
          <cell r="V2150">
            <v>28</v>
          </cell>
          <cell r="W2150">
            <v>30</v>
          </cell>
          <cell r="X2150">
            <v>27</v>
          </cell>
          <cell r="Y2150">
            <v>29</v>
          </cell>
          <cell r="Z2150" t="str">
            <v>No Students</v>
          </cell>
          <cell r="AA2150" t="str">
            <v>No Students</v>
          </cell>
          <cell r="AB2150" t="str">
            <v>No Students</v>
          </cell>
          <cell r="AC2150" t="str">
            <v>No Students</v>
          </cell>
          <cell r="AD2150" t="str">
            <v>No Students</v>
          </cell>
          <cell r="AE2150" t="str">
            <v>No Students</v>
          </cell>
          <cell r="AF2150" t="str">
            <v>No Students</v>
          </cell>
          <cell r="AG2150">
            <v>0.28110000000000002</v>
          </cell>
        </row>
        <row r="2151">
          <cell r="C2151">
            <v>4452</v>
          </cell>
          <cell r="D2151" t="str">
            <v>George Washington Bush Middle Sch</v>
          </cell>
          <cell r="E2151">
            <v>0</v>
          </cell>
          <cell r="F2151">
            <v>0</v>
          </cell>
          <cell r="G2151">
            <v>0</v>
          </cell>
          <cell r="H2151">
            <v>0</v>
          </cell>
          <cell r="I2151">
            <v>0</v>
          </cell>
          <cell r="J2151">
            <v>0</v>
          </cell>
          <cell r="K2151">
            <v>0</v>
          </cell>
          <cell r="L2151">
            <v>265</v>
          </cell>
          <cell r="M2151">
            <v>237</v>
          </cell>
          <cell r="N2151">
            <v>245</v>
          </cell>
          <cell r="O2151">
            <v>0</v>
          </cell>
          <cell r="P2151">
            <v>0</v>
          </cell>
          <cell r="Q2151">
            <v>0</v>
          </cell>
          <cell r="R2151">
            <v>0</v>
          </cell>
          <cell r="S2151" t="str">
            <v>No Students</v>
          </cell>
          <cell r="T2151" t="str">
            <v>No Students</v>
          </cell>
          <cell r="U2151" t="str">
            <v>No Students</v>
          </cell>
          <cell r="V2151" t="str">
            <v>No Students</v>
          </cell>
          <cell r="W2151" t="str">
            <v>No Students</v>
          </cell>
          <cell r="X2151" t="str">
            <v>No Students</v>
          </cell>
          <cell r="Y2151" t="str">
            <v>No Students</v>
          </cell>
          <cell r="Z2151">
            <v>103</v>
          </cell>
          <cell r="AA2151">
            <v>95</v>
          </cell>
          <cell r="AB2151">
            <v>80</v>
          </cell>
          <cell r="AC2151" t="str">
            <v>No Students</v>
          </cell>
          <cell r="AD2151" t="str">
            <v>No Students</v>
          </cell>
          <cell r="AE2151" t="str">
            <v>No Students</v>
          </cell>
          <cell r="AF2151" t="str">
            <v>No Students</v>
          </cell>
          <cell r="AG2151">
            <v>0.37219999999999998</v>
          </cell>
        </row>
        <row r="2152">
          <cell r="C2152">
            <v>2816</v>
          </cell>
          <cell r="D2152" t="str">
            <v>Littlerock Elementary School</v>
          </cell>
          <cell r="E2152">
            <v>49</v>
          </cell>
          <cell r="F2152">
            <v>0</v>
          </cell>
          <cell r="G2152">
            <v>70</v>
          </cell>
          <cell r="H2152">
            <v>61</v>
          </cell>
          <cell r="I2152">
            <v>52</v>
          </cell>
          <cell r="J2152">
            <v>60</v>
          </cell>
          <cell r="K2152">
            <v>63</v>
          </cell>
          <cell r="L2152">
            <v>0</v>
          </cell>
          <cell r="M2152">
            <v>0</v>
          </cell>
          <cell r="N2152">
            <v>0</v>
          </cell>
          <cell r="O2152">
            <v>0</v>
          </cell>
          <cell r="P2152">
            <v>0</v>
          </cell>
          <cell r="Q2152">
            <v>0</v>
          </cell>
          <cell r="R2152">
            <v>0</v>
          </cell>
          <cell r="S2152">
            <v>17</v>
          </cell>
          <cell r="T2152" t="str">
            <v>No Students</v>
          </cell>
          <cell r="U2152">
            <v>30</v>
          </cell>
          <cell r="V2152">
            <v>25</v>
          </cell>
          <cell r="W2152">
            <v>18</v>
          </cell>
          <cell r="X2152">
            <v>28</v>
          </cell>
          <cell r="Y2152">
            <v>21</v>
          </cell>
          <cell r="Z2152" t="str">
            <v>No Students</v>
          </cell>
          <cell r="AA2152" t="str">
            <v>No Students</v>
          </cell>
          <cell r="AB2152" t="str">
            <v>No Students</v>
          </cell>
          <cell r="AC2152" t="str">
            <v>No Students</v>
          </cell>
          <cell r="AD2152" t="str">
            <v>No Students</v>
          </cell>
          <cell r="AE2152" t="str">
            <v>No Students</v>
          </cell>
          <cell r="AF2152" t="str">
            <v>No Students</v>
          </cell>
          <cell r="AG2152">
            <v>0.39150000000000001</v>
          </cell>
        </row>
        <row r="2153">
          <cell r="C2153">
            <v>2552</v>
          </cell>
          <cell r="D2153" t="str">
            <v>Michael T Simmons Elementary</v>
          </cell>
          <cell r="E2153">
            <v>68</v>
          </cell>
          <cell r="F2153">
            <v>0</v>
          </cell>
          <cell r="G2153">
            <v>87</v>
          </cell>
          <cell r="H2153">
            <v>69</v>
          </cell>
          <cell r="I2153">
            <v>76</v>
          </cell>
          <cell r="J2153">
            <v>85</v>
          </cell>
          <cell r="K2153">
            <v>96</v>
          </cell>
          <cell r="L2153">
            <v>0</v>
          </cell>
          <cell r="M2153">
            <v>0</v>
          </cell>
          <cell r="N2153">
            <v>0</v>
          </cell>
          <cell r="O2153">
            <v>0</v>
          </cell>
          <cell r="P2153">
            <v>0</v>
          </cell>
          <cell r="Q2153">
            <v>0</v>
          </cell>
          <cell r="R2153">
            <v>0</v>
          </cell>
          <cell r="S2153">
            <v>22</v>
          </cell>
          <cell r="T2153" t="str">
            <v>No Students</v>
          </cell>
          <cell r="U2153">
            <v>21</v>
          </cell>
          <cell r="V2153">
            <v>25</v>
          </cell>
          <cell r="W2153">
            <v>32</v>
          </cell>
          <cell r="X2153">
            <v>35</v>
          </cell>
          <cell r="Y2153">
            <v>35</v>
          </cell>
          <cell r="Z2153" t="str">
            <v>No Students</v>
          </cell>
          <cell r="AA2153" t="str">
            <v>No Students</v>
          </cell>
          <cell r="AB2153" t="str">
            <v>No Students</v>
          </cell>
          <cell r="AC2153" t="str">
            <v>No Students</v>
          </cell>
          <cell r="AD2153" t="str">
            <v>No Students</v>
          </cell>
          <cell r="AE2153" t="str">
            <v>No Students</v>
          </cell>
          <cell r="AF2153" t="str">
            <v>No Students</v>
          </cell>
          <cell r="AG2153">
            <v>0.35339999999999999</v>
          </cell>
        </row>
        <row r="2154">
          <cell r="C2154">
            <v>5014</v>
          </cell>
          <cell r="D2154" t="str">
            <v>New Market High School</v>
          </cell>
          <cell r="E2154">
            <v>0</v>
          </cell>
          <cell r="F2154">
            <v>0</v>
          </cell>
          <cell r="G2154">
            <v>0</v>
          </cell>
          <cell r="H2154">
            <v>0</v>
          </cell>
          <cell r="I2154">
            <v>0</v>
          </cell>
          <cell r="J2154">
            <v>0</v>
          </cell>
          <cell r="K2154">
            <v>0</v>
          </cell>
          <cell r="L2154">
            <v>0</v>
          </cell>
          <cell r="M2154">
            <v>0</v>
          </cell>
          <cell r="N2154">
            <v>0</v>
          </cell>
          <cell r="O2154">
            <v>0</v>
          </cell>
          <cell r="P2154">
            <v>1</v>
          </cell>
          <cell r="Q2154">
            <v>3</v>
          </cell>
          <cell r="R2154">
            <v>27</v>
          </cell>
          <cell r="S2154" t="str">
            <v>No Students</v>
          </cell>
          <cell r="T2154" t="str">
            <v>No Students</v>
          </cell>
          <cell r="U2154" t="str">
            <v>No Students</v>
          </cell>
          <cell r="V2154" t="str">
            <v>No Students</v>
          </cell>
          <cell r="W2154" t="str">
            <v>No Students</v>
          </cell>
          <cell r="X2154" t="str">
            <v>No Students</v>
          </cell>
          <cell r="Y2154" t="str">
            <v>No Students</v>
          </cell>
          <cell r="Z2154" t="str">
            <v>No Students</v>
          </cell>
          <cell r="AA2154" t="str">
            <v>No Students</v>
          </cell>
          <cell r="AB2154" t="str">
            <v>No Students</v>
          </cell>
          <cell r="AC2154" t="str">
            <v>No Students</v>
          </cell>
          <cell r="AD2154" t="str">
            <v>N&lt;10</v>
          </cell>
          <cell r="AE2154" t="str">
            <v>No Students</v>
          </cell>
          <cell r="AF2154">
            <v>13</v>
          </cell>
          <cell r="AG2154">
            <v>0.4516</v>
          </cell>
        </row>
        <row r="2155">
          <cell r="C2155">
            <v>4225</v>
          </cell>
          <cell r="D2155" t="str">
            <v>New Market Skills Center</v>
          </cell>
          <cell r="E2155">
            <v>0</v>
          </cell>
          <cell r="F2155">
            <v>0</v>
          </cell>
          <cell r="G2155">
            <v>0</v>
          </cell>
          <cell r="H2155">
            <v>0</v>
          </cell>
          <cell r="I2155">
            <v>0</v>
          </cell>
          <cell r="J2155">
            <v>0</v>
          </cell>
          <cell r="K2155">
            <v>0</v>
          </cell>
          <cell r="L2155">
            <v>0</v>
          </cell>
          <cell r="M2155">
            <v>0</v>
          </cell>
          <cell r="N2155">
            <v>0</v>
          </cell>
          <cell r="O2155">
            <v>0</v>
          </cell>
          <cell r="P2155">
            <v>3</v>
          </cell>
          <cell r="Q2155">
            <v>39</v>
          </cell>
          <cell r="R2155">
            <v>67</v>
          </cell>
          <cell r="S2155" t="str">
            <v>No Students</v>
          </cell>
          <cell r="T2155" t="str">
            <v>No Students</v>
          </cell>
          <cell r="U2155" t="str">
            <v>No Students</v>
          </cell>
          <cell r="V2155" t="str">
            <v>No Students</v>
          </cell>
          <cell r="W2155" t="str">
            <v>No Students</v>
          </cell>
          <cell r="X2155" t="str">
            <v>No Students</v>
          </cell>
          <cell r="Y2155" t="str">
            <v>No Students</v>
          </cell>
          <cell r="Z2155" t="str">
            <v>No Students</v>
          </cell>
          <cell r="AA2155" t="str">
            <v>No Students</v>
          </cell>
          <cell r="AB2155" t="str">
            <v>No Students</v>
          </cell>
          <cell r="AC2155" t="str">
            <v>No Students</v>
          </cell>
          <cell r="AD2155" t="str">
            <v>No Students</v>
          </cell>
          <cell r="AE2155" t="str">
            <v>N&lt;10</v>
          </cell>
          <cell r="AF2155">
            <v>14</v>
          </cell>
          <cell r="AG2155">
            <v>0.1651</v>
          </cell>
        </row>
        <row r="2156">
          <cell r="C2156">
            <v>3199</v>
          </cell>
          <cell r="D2156" t="str">
            <v>Peter G Schmidt Elementary</v>
          </cell>
          <cell r="E2156">
            <v>87</v>
          </cell>
          <cell r="F2156">
            <v>0</v>
          </cell>
          <cell r="G2156">
            <v>104</v>
          </cell>
          <cell r="H2156">
            <v>89</v>
          </cell>
          <cell r="I2156">
            <v>98</v>
          </cell>
          <cell r="J2156">
            <v>82</v>
          </cell>
          <cell r="K2156">
            <v>102</v>
          </cell>
          <cell r="L2156">
            <v>0</v>
          </cell>
          <cell r="M2156">
            <v>0</v>
          </cell>
          <cell r="N2156">
            <v>0</v>
          </cell>
          <cell r="O2156">
            <v>0</v>
          </cell>
          <cell r="P2156">
            <v>0</v>
          </cell>
          <cell r="Q2156">
            <v>0</v>
          </cell>
          <cell r="R2156">
            <v>0</v>
          </cell>
          <cell r="S2156">
            <v>25</v>
          </cell>
          <cell r="T2156" t="str">
            <v>No Students</v>
          </cell>
          <cell r="U2156">
            <v>45</v>
          </cell>
          <cell r="V2156">
            <v>35</v>
          </cell>
          <cell r="W2156">
            <v>45</v>
          </cell>
          <cell r="X2156">
            <v>36</v>
          </cell>
          <cell r="Y2156">
            <v>48</v>
          </cell>
          <cell r="Z2156" t="str">
            <v>No Students</v>
          </cell>
          <cell r="AA2156" t="str">
            <v>No Students</v>
          </cell>
          <cell r="AB2156" t="str">
            <v>No Students</v>
          </cell>
          <cell r="AC2156" t="str">
            <v>No Students</v>
          </cell>
          <cell r="AD2156" t="str">
            <v>No Students</v>
          </cell>
          <cell r="AE2156" t="str">
            <v>No Students</v>
          </cell>
          <cell r="AF2156" t="str">
            <v>No Students</v>
          </cell>
          <cell r="AG2156">
            <v>0.41639999999999999</v>
          </cell>
        </row>
        <row r="2157">
          <cell r="C2157">
            <v>3362</v>
          </cell>
          <cell r="D2157" t="str">
            <v>Tumwater High School</v>
          </cell>
          <cell r="E2157">
            <v>0</v>
          </cell>
          <cell r="F2157">
            <v>0</v>
          </cell>
          <cell r="G2157">
            <v>0</v>
          </cell>
          <cell r="H2157">
            <v>0</v>
          </cell>
          <cell r="I2157">
            <v>0</v>
          </cell>
          <cell r="J2157">
            <v>0</v>
          </cell>
          <cell r="K2157">
            <v>0</v>
          </cell>
          <cell r="L2157">
            <v>0</v>
          </cell>
          <cell r="M2157">
            <v>0</v>
          </cell>
          <cell r="N2157">
            <v>0</v>
          </cell>
          <cell r="O2157">
            <v>314</v>
          </cell>
          <cell r="P2157">
            <v>269</v>
          </cell>
          <cell r="Q2157">
            <v>245</v>
          </cell>
          <cell r="R2157">
            <v>277</v>
          </cell>
          <cell r="S2157" t="str">
            <v>No Students</v>
          </cell>
          <cell r="T2157" t="str">
            <v>No Students</v>
          </cell>
          <cell r="U2157" t="str">
            <v>No Students</v>
          </cell>
          <cell r="V2157" t="str">
            <v>No Students</v>
          </cell>
          <cell r="W2157" t="str">
            <v>No Students</v>
          </cell>
          <cell r="X2157" t="str">
            <v>No Students</v>
          </cell>
          <cell r="Y2157" t="str">
            <v>No Students</v>
          </cell>
          <cell r="Z2157" t="str">
            <v>No Students</v>
          </cell>
          <cell r="AA2157" t="str">
            <v>No Students</v>
          </cell>
          <cell r="AB2157" t="str">
            <v>No Students</v>
          </cell>
          <cell r="AC2157">
            <v>107</v>
          </cell>
          <cell r="AD2157">
            <v>86</v>
          </cell>
          <cell r="AE2157">
            <v>70</v>
          </cell>
          <cell r="AF2157">
            <v>56</v>
          </cell>
          <cell r="AG2157">
            <v>0.28870000000000001</v>
          </cell>
        </row>
        <row r="2158">
          <cell r="C2158">
            <v>4373</v>
          </cell>
          <cell r="D2158" t="str">
            <v>Tumwater Hill Elementary</v>
          </cell>
          <cell r="E2158">
            <v>57</v>
          </cell>
          <cell r="F2158">
            <v>0</v>
          </cell>
          <cell r="G2158">
            <v>62</v>
          </cell>
          <cell r="H2158">
            <v>64</v>
          </cell>
          <cell r="I2158">
            <v>61</v>
          </cell>
          <cell r="J2158">
            <v>54</v>
          </cell>
          <cell r="K2158">
            <v>58</v>
          </cell>
          <cell r="L2158">
            <v>0</v>
          </cell>
          <cell r="M2158">
            <v>0</v>
          </cell>
          <cell r="N2158">
            <v>0</v>
          </cell>
          <cell r="O2158">
            <v>0</v>
          </cell>
          <cell r="P2158">
            <v>0</v>
          </cell>
          <cell r="Q2158">
            <v>0</v>
          </cell>
          <cell r="R2158">
            <v>0</v>
          </cell>
          <cell r="S2158">
            <v>15</v>
          </cell>
          <cell r="T2158" t="str">
            <v>No Students</v>
          </cell>
          <cell r="U2158">
            <v>15</v>
          </cell>
          <cell r="V2158">
            <v>18</v>
          </cell>
          <cell r="W2158">
            <v>24</v>
          </cell>
          <cell r="X2158">
            <v>23</v>
          </cell>
          <cell r="Y2158">
            <v>21</v>
          </cell>
          <cell r="Z2158" t="str">
            <v>No Students</v>
          </cell>
          <cell r="AA2158" t="str">
            <v>No Students</v>
          </cell>
          <cell r="AB2158" t="str">
            <v>No Students</v>
          </cell>
          <cell r="AC2158" t="str">
            <v>No Students</v>
          </cell>
          <cell r="AD2158" t="str">
            <v>No Students</v>
          </cell>
          <cell r="AE2158" t="str">
            <v>No Students</v>
          </cell>
          <cell r="AF2158" t="str">
            <v>No Students</v>
          </cell>
          <cell r="AG2158">
            <v>0.32579999999999998</v>
          </cell>
        </row>
        <row r="2159">
          <cell r="C2159">
            <v>3612</v>
          </cell>
          <cell r="D2159" t="str">
            <v>Tumwater Middle School</v>
          </cell>
          <cell r="E2159">
            <v>0</v>
          </cell>
          <cell r="F2159">
            <v>0</v>
          </cell>
          <cell r="G2159">
            <v>0</v>
          </cell>
          <cell r="H2159">
            <v>0</v>
          </cell>
          <cell r="I2159">
            <v>0</v>
          </cell>
          <cell r="J2159">
            <v>0</v>
          </cell>
          <cell r="K2159">
            <v>0</v>
          </cell>
          <cell r="L2159">
            <v>231</v>
          </cell>
          <cell r="M2159">
            <v>179</v>
          </cell>
          <cell r="N2159">
            <v>201</v>
          </cell>
          <cell r="O2159">
            <v>0</v>
          </cell>
          <cell r="P2159">
            <v>0</v>
          </cell>
          <cell r="Q2159">
            <v>0</v>
          </cell>
          <cell r="R2159">
            <v>0</v>
          </cell>
          <cell r="S2159" t="str">
            <v>No Students</v>
          </cell>
          <cell r="T2159" t="str">
            <v>No Students</v>
          </cell>
          <cell r="U2159" t="str">
            <v>No Students</v>
          </cell>
          <cell r="V2159" t="str">
            <v>No Students</v>
          </cell>
          <cell r="W2159" t="str">
            <v>No Students</v>
          </cell>
          <cell r="X2159" t="str">
            <v>No Students</v>
          </cell>
          <cell r="Y2159" t="str">
            <v>No Students</v>
          </cell>
          <cell r="Z2159">
            <v>68</v>
          </cell>
          <cell r="AA2159">
            <v>62</v>
          </cell>
          <cell r="AB2159">
            <v>54</v>
          </cell>
          <cell r="AC2159" t="str">
            <v>No Students</v>
          </cell>
          <cell r="AD2159" t="str">
            <v>No Students</v>
          </cell>
          <cell r="AE2159" t="str">
            <v>No Students</v>
          </cell>
          <cell r="AF2159" t="str">
            <v>No Students</v>
          </cell>
          <cell r="AG2159">
            <v>0.30109999999999998</v>
          </cell>
        </row>
        <row r="2160">
          <cell r="C2160">
            <v>5629</v>
          </cell>
          <cell r="D2160" t="str">
            <v>Tumwater Virtual Academy</v>
          </cell>
          <cell r="E2160">
            <v>2</v>
          </cell>
          <cell r="F2160">
            <v>0</v>
          </cell>
          <cell r="G2160">
            <v>5</v>
          </cell>
          <cell r="H2160">
            <v>6</v>
          </cell>
          <cell r="I2160">
            <v>7</v>
          </cell>
          <cell r="J2160">
            <v>5</v>
          </cell>
          <cell r="K2160">
            <v>10</v>
          </cell>
          <cell r="L2160">
            <v>12</v>
          </cell>
          <cell r="M2160">
            <v>22</v>
          </cell>
          <cell r="N2160">
            <v>12</v>
          </cell>
          <cell r="O2160">
            <v>13</v>
          </cell>
          <cell r="P2160">
            <v>9</v>
          </cell>
          <cell r="Q2160">
            <v>11</v>
          </cell>
          <cell r="R2160">
            <v>12</v>
          </cell>
          <cell r="S2160" t="str">
            <v>No Students</v>
          </cell>
          <cell r="T2160" t="str">
            <v>No Students</v>
          </cell>
          <cell r="U2160" t="str">
            <v>N&lt;10</v>
          </cell>
          <cell r="V2160" t="str">
            <v>No Students</v>
          </cell>
          <cell r="W2160" t="str">
            <v>N&lt;10</v>
          </cell>
          <cell r="X2160" t="str">
            <v>N&lt;10</v>
          </cell>
          <cell r="Y2160" t="str">
            <v>N&lt;10</v>
          </cell>
          <cell r="Z2160" t="str">
            <v>N&lt;10</v>
          </cell>
          <cell r="AA2160">
            <v>11</v>
          </cell>
          <cell r="AB2160" t="str">
            <v>N&lt;10</v>
          </cell>
          <cell r="AC2160" t="str">
            <v>N&lt;10</v>
          </cell>
          <cell r="AD2160" t="str">
            <v>N&lt;10</v>
          </cell>
          <cell r="AE2160" t="str">
            <v>N&lt;10</v>
          </cell>
          <cell r="AF2160" t="str">
            <v>N&lt;10</v>
          </cell>
          <cell r="AG2160">
            <v>0.38890000000000002</v>
          </cell>
        </row>
        <row r="2161">
          <cell r="C2161">
            <v>2714</v>
          </cell>
          <cell r="D2161" t="str">
            <v>Union Gap School</v>
          </cell>
          <cell r="E2161">
            <v>65</v>
          </cell>
          <cell r="F2161">
            <v>0</v>
          </cell>
          <cell r="G2161">
            <v>67</v>
          </cell>
          <cell r="H2161">
            <v>54</v>
          </cell>
          <cell r="I2161">
            <v>67</v>
          </cell>
          <cell r="J2161">
            <v>64</v>
          </cell>
          <cell r="K2161">
            <v>61</v>
          </cell>
          <cell r="L2161">
            <v>53</v>
          </cell>
          <cell r="M2161">
            <v>71</v>
          </cell>
          <cell r="N2161">
            <v>60</v>
          </cell>
          <cell r="O2161">
            <v>0</v>
          </cell>
          <cell r="P2161">
            <v>0</v>
          </cell>
          <cell r="Q2161">
            <v>0</v>
          </cell>
          <cell r="R2161">
            <v>0</v>
          </cell>
          <cell r="S2161">
            <v>53</v>
          </cell>
          <cell r="T2161" t="str">
            <v>No Students</v>
          </cell>
          <cell r="U2161">
            <v>63</v>
          </cell>
          <cell r="V2161">
            <v>49</v>
          </cell>
          <cell r="W2161">
            <v>60</v>
          </cell>
          <cell r="X2161">
            <v>58</v>
          </cell>
          <cell r="Y2161">
            <v>51</v>
          </cell>
          <cell r="Z2161">
            <v>49</v>
          </cell>
          <cell r="AA2161">
            <v>61</v>
          </cell>
          <cell r="AB2161">
            <v>50</v>
          </cell>
          <cell r="AC2161" t="str">
            <v>No Students</v>
          </cell>
          <cell r="AD2161" t="str">
            <v>No Students</v>
          </cell>
          <cell r="AE2161" t="str">
            <v>No Students</v>
          </cell>
          <cell r="AF2161" t="str">
            <v>No Students</v>
          </cell>
          <cell r="AG2161">
            <v>0.879</v>
          </cell>
        </row>
        <row r="2162">
          <cell r="C2162">
            <v>3792</v>
          </cell>
          <cell r="D2162" t="str">
            <v>Chambers Elementary</v>
          </cell>
          <cell r="E2162">
            <v>78</v>
          </cell>
          <cell r="F2162">
            <v>0</v>
          </cell>
          <cell r="G2162">
            <v>90</v>
          </cell>
          <cell r="H2162">
            <v>93</v>
          </cell>
          <cell r="I2162">
            <v>107</v>
          </cell>
          <cell r="J2162">
            <v>105</v>
          </cell>
          <cell r="K2162">
            <v>0</v>
          </cell>
          <cell r="L2162">
            <v>0</v>
          </cell>
          <cell r="M2162">
            <v>0</v>
          </cell>
          <cell r="N2162">
            <v>0</v>
          </cell>
          <cell r="O2162">
            <v>0</v>
          </cell>
          <cell r="P2162">
            <v>0</v>
          </cell>
          <cell r="Q2162">
            <v>0</v>
          </cell>
          <cell r="R2162">
            <v>0</v>
          </cell>
          <cell r="S2162">
            <v>25</v>
          </cell>
          <cell r="T2162" t="str">
            <v>No Students</v>
          </cell>
          <cell r="U2162">
            <v>36</v>
          </cell>
          <cell r="V2162">
            <v>29</v>
          </cell>
          <cell r="W2162">
            <v>48</v>
          </cell>
          <cell r="X2162">
            <v>39</v>
          </cell>
          <cell r="Y2162" t="str">
            <v>No Students</v>
          </cell>
          <cell r="Z2162" t="str">
            <v>No Students</v>
          </cell>
          <cell r="AA2162" t="str">
            <v>No Students</v>
          </cell>
          <cell r="AB2162" t="str">
            <v>No Students</v>
          </cell>
          <cell r="AC2162" t="str">
            <v>No Students</v>
          </cell>
          <cell r="AD2162" t="str">
            <v>No Students</v>
          </cell>
          <cell r="AE2162" t="str">
            <v>No Students</v>
          </cell>
          <cell r="AF2162" t="str">
            <v>No Students</v>
          </cell>
          <cell r="AG2162">
            <v>0.37419999999999998</v>
          </cell>
        </row>
        <row r="2163">
          <cell r="C2163">
            <v>3179</v>
          </cell>
          <cell r="D2163" t="str">
            <v>Curtis Junior High</v>
          </cell>
          <cell r="E2163">
            <v>0</v>
          </cell>
          <cell r="F2163">
            <v>0</v>
          </cell>
          <cell r="G2163">
            <v>0</v>
          </cell>
          <cell r="H2163">
            <v>0</v>
          </cell>
          <cell r="I2163">
            <v>0</v>
          </cell>
          <cell r="J2163">
            <v>0</v>
          </cell>
          <cell r="K2163">
            <v>0</v>
          </cell>
          <cell r="L2163">
            <v>0</v>
          </cell>
          <cell r="M2163">
            <v>0</v>
          </cell>
          <cell r="N2163">
            <v>474</v>
          </cell>
          <cell r="O2163">
            <v>437</v>
          </cell>
          <cell r="P2163">
            <v>0</v>
          </cell>
          <cell r="Q2163">
            <v>0</v>
          </cell>
          <cell r="R2163">
            <v>0</v>
          </cell>
          <cell r="S2163" t="str">
            <v>No Students</v>
          </cell>
          <cell r="T2163" t="str">
            <v>No Students</v>
          </cell>
          <cell r="U2163" t="str">
            <v>No Students</v>
          </cell>
          <cell r="V2163" t="str">
            <v>No Students</v>
          </cell>
          <cell r="W2163" t="str">
            <v>No Students</v>
          </cell>
          <cell r="X2163" t="str">
            <v>No Students</v>
          </cell>
          <cell r="Y2163" t="str">
            <v>No Students</v>
          </cell>
          <cell r="Z2163" t="str">
            <v>No Students</v>
          </cell>
          <cell r="AA2163" t="str">
            <v>No Students</v>
          </cell>
          <cell r="AB2163">
            <v>195</v>
          </cell>
          <cell r="AC2163">
            <v>178</v>
          </cell>
          <cell r="AD2163" t="str">
            <v>No Students</v>
          </cell>
          <cell r="AE2163" t="str">
            <v>No Students</v>
          </cell>
          <cell r="AF2163" t="str">
            <v>No Students</v>
          </cell>
          <cell r="AG2163">
            <v>0.40939999999999999</v>
          </cell>
        </row>
        <row r="2164">
          <cell r="C2164">
            <v>3600</v>
          </cell>
          <cell r="D2164" t="str">
            <v>Curtis Senior High</v>
          </cell>
          <cell r="E2164">
            <v>0</v>
          </cell>
          <cell r="F2164">
            <v>0</v>
          </cell>
          <cell r="G2164">
            <v>0</v>
          </cell>
          <cell r="H2164">
            <v>0</v>
          </cell>
          <cell r="I2164">
            <v>0</v>
          </cell>
          <cell r="J2164">
            <v>0</v>
          </cell>
          <cell r="K2164">
            <v>0</v>
          </cell>
          <cell r="L2164">
            <v>0</v>
          </cell>
          <cell r="M2164">
            <v>0</v>
          </cell>
          <cell r="N2164">
            <v>0</v>
          </cell>
          <cell r="O2164">
            <v>5</v>
          </cell>
          <cell r="P2164">
            <v>462</v>
          </cell>
          <cell r="Q2164">
            <v>440</v>
          </cell>
          <cell r="R2164">
            <v>465</v>
          </cell>
          <cell r="S2164" t="str">
            <v>No Students</v>
          </cell>
          <cell r="T2164" t="str">
            <v>No Students</v>
          </cell>
          <cell r="U2164" t="str">
            <v>No Students</v>
          </cell>
          <cell r="V2164" t="str">
            <v>No Students</v>
          </cell>
          <cell r="W2164" t="str">
            <v>No Students</v>
          </cell>
          <cell r="X2164" t="str">
            <v>No Students</v>
          </cell>
          <cell r="Y2164" t="str">
            <v>No Students</v>
          </cell>
          <cell r="Z2164" t="str">
            <v>No Students</v>
          </cell>
          <cell r="AA2164" t="str">
            <v>No Students</v>
          </cell>
          <cell r="AB2164" t="str">
            <v>No Students</v>
          </cell>
          <cell r="AC2164" t="str">
            <v>N&lt;10</v>
          </cell>
          <cell r="AD2164">
            <v>171</v>
          </cell>
          <cell r="AE2164">
            <v>151</v>
          </cell>
          <cell r="AF2164">
            <v>170</v>
          </cell>
          <cell r="AG2164">
            <v>0.35930000000000001</v>
          </cell>
        </row>
        <row r="2165">
          <cell r="C2165">
            <v>4325</v>
          </cell>
          <cell r="D2165" t="str">
            <v>Drum Intermediate</v>
          </cell>
          <cell r="E2165">
            <v>0</v>
          </cell>
          <cell r="F2165">
            <v>0</v>
          </cell>
          <cell r="G2165">
            <v>0</v>
          </cell>
          <cell r="H2165">
            <v>0</v>
          </cell>
          <cell r="I2165">
            <v>0</v>
          </cell>
          <cell r="J2165">
            <v>0</v>
          </cell>
          <cell r="K2165">
            <v>206</v>
          </cell>
          <cell r="L2165">
            <v>211</v>
          </cell>
          <cell r="M2165">
            <v>173</v>
          </cell>
          <cell r="N2165">
            <v>0</v>
          </cell>
          <cell r="O2165">
            <v>0</v>
          </cell>
          <cell r="P2165">
            <v>0</v>
          </cell>
          <cell r="Q2165">
            <v>0</v>
          </cell>
          <cell r="R2165">
            <v>0</v>
          </cell>
          <cell r="S2165" t="str">
            <v>No Students</v>
          </cell>
          <cell r="T2165" t="str">
            <v>No Students</v>
          </cell>
          <cell r="U2165" t="str">
            <v>No Students</v>
          </cell>
          <cell r="V2165" t="str">
            <v>No Students</v>
          </cell>
          <cell r="W2165" t="str">
            <v>No Students</v>
          </cell>
          <cell r="X2165" t="str">
            <v>No Students</v>
          </cell>
          <cell r="Y2165">
            <v>92</v>
          </cell>
          <cell r="Z2165">
            <v>91</v>
          </cell>
          <cell r="AA2165">
            <v>86</v>
          </cell>
          <cell r="AB2165" t="str">
            <v>No Students</v>
          </cell>
          <cell r="AC2165" t="str">
            <v>No Students</v>
          </cell>
          <cell r="AD2165" t="str">
            <v>No Students</v>
          </cell>
          <cell r="AE2165" t="str">
            <v>No Students</v>
          </cell>
          <cell r="AF2165" t="str">
            <v>No Students</v>
          </cell>
          <cell r="AG2165">
            <v>0.45590000000000003</v>
          </cell>
        </row>
        <row r="2166">
          <cell r="C2166">
            <v>4447</v>
          </cell>
          <cell r="D2166" t="str">
            <v>Evergreen Primary</v>
          </cell>
          <cell r="E2166">
            <v>94</v>
          </cell>
          <cell r="F2166">
            <v>0</v>
          </cell>
          <cell r="G2166">
            <v>117</v>
          </cell>
          <cell r="H2166">
            <v>111</v>
          </cell>
          <cell r="I2166">
            <v>118</v>
          </cell>
          <cell r="J2166">
            <v>100</v>
          </cell>
          <cell r="K2166">
            <v>0</v>
          </cell>
          <cell r="L2166">
            <v>0</v>
          </cell>
          <cell r="M2166">
            <v>0</v>
          </cell>
          <cell r="N2166">
            <v>0</v>
          </cell>
          <cell r="O2166">
            <v>0</v>
          </cell>
          <cell r="P2166">
            <v>0</v>
          </cell>
          <cell r="Q2166">
            <v>0</v>
          </cell>
          <cell r="R2166">
            <v>0</v>
          </cell>
          <cell r="S2166">
            <v>34</v>
          </cell>
          <cell r="T2166" t="str">
            <v>No Students</v>
          </cell>
          <cell r="U2166">
            <v>48</v>
          </cell>
          <cell r="V2166">
            <v>45</v>
          </cell>
          <cell r="W2166">
            <v>48</v>
          </cell>
          <cell r="X2166">
            <v>47</v>
          </cell>
          <cell r="Y2166" t="str">
            <v>No Students</v>
          </cell>
          <cell r="Z2166" t="str">
            <v>No Students</v>
          </cell>
          <cell r="AA2166" t="str">
            <v>No Students</v>
          </cell>
          <cell r="AB2166" t="str">
            <v>No Students</v>
          </cell>
          <cell r="AC2166" t="str">
            <v>No Students</v>
          </cell>
          <cell r="AD2166" t="str">
            <v>No Students</v>
          </cell>
          <cell r="AE2166" t="str">
            <v>No Students</v>
          </cell>
          <cell r="AF2166" t="str">
            <v>No Students</v>
          </cell>
          <cell r="AG2166">
            <v>0.41110000000000002</v>
          </cell>
        </row>
        <row r="2167">
          <cell r="C2167">
            <v>3296</v>
          </cell>
          <cell r="D2167" t="str">
            <v>Narrows View Intermediate</v>
          </cell>
          <cell r="E2167">
            <v>0</v>
          </cell>
          <cell r="F2167">
            <v>0</v>
          </cell>
          <cell r="G2167">
            <v>0</v>
          </cell>
          <cell r="H2167">
            <v>0</v>
          </cell>
          <cell r="I2167">
            <v>0</v>
          </cell>
          <cell r="J2167">
            <v>0</v>
          </cell>
          <cell r="K2167">
            <v>233</v>
          </cell>
          <cell r="L2167">
            <v>247</v>
          </cell>
          <cell r="M2167">
            <v>233</v>
          </cell>
          <cell r="N2167">
            <v>0</v>
          </cell>
          <cell r="O2167">
            <v>0</v>
          </cell>
          <cell r="P2167">
            <v>0</v>
          </cell>
          <cell r="Q2167">
            <v>0</v>
          </cell>
          <cell r="R2167">
            <v>0</v>
          </cell>
          <cell r="S2167" t="str">
            <v>No Students</v>
          </cell>
          <cell r="T2167" t="str">
            <v>No Students</v>
          </cell>
          <cell r="U2167" t="str">
            <v>No Students</v>
          </cell>
          <cell r="V2167" t="str">
            <v>No Students</v>
          </cell>
          <cell r="W2167" t="str">
            <v>No Students</v>
          </cell>
          <cell r="X2167" t="str">
            <v>No Students</v>
          </cell>
          <cell r="Y2167">
            <v>96</v>
          </cell>
          <cell r="Z2167">
            <v>111</v>
          </cell>
          <cell r="AA2167">
            <v>103</v>
          </cell>
          <cell r="AB2167" t="str">
            <v>No Students</v>
          </cell>
          <cell r="AC2167" t="str">
            <v>No Students</v>
          </cell>
          <cell r="AD2167" t="str">
            <v>No Students</v>
          </cell>
          <cell r="AE2167" t="str">
            <v>No Students</v>
          </cell>
          <cell r="AF2167" t="str">
            <v>No Students</v>
          </cell>
          <cell r="AG2167">
            <v>0.43480000000000002</v>
          </cell>
        </row>
        <row r="2168">
          <cell r="C2168">
            <v>3601</v>
          </cell>
          <cell r="D2168" t="str">
            <v>Sunset Primary</v>
          </cell>
          <cell r="E2168">
            <v>71</v>
          </cell>
          <cell r="F2168">
            <v>0</v>
          </cell>
          <cell r="G2168">
            <v>94</v>
          </cell>
          <cell r="H2168">
            <v>95</v>
          </cell>
          <cell r="I2168">
            <v>96</v>
          </cell>
          <cell r="J2168">
            <v>100</v>
          </cell>
          <cell r="K2168">
            <v>0</v>
          </cell>
          <cell r="L2168">
            <v>0</v>
          </cell>
          <cell r="M2168">
            <v>0</v>
          </cell>
          <cell r="N2168">
            <v>0</v>
          </cell>
          <cell r="O2168">
            <v>0</v>
          </cell>
          <cell r="P2168">
            <v>0</v>
          </cell>
          <cell r="Q2168">
            <v>0</v>
          </cell>
          <cell r="R2168">
            <v>0</v>
          </cell>
          <cell r="S2168">
            <v>22</v>
          </cell>
          <cell r="T2168" t="str">
            <v>No Students</v>
          </cell>
          <cell r="U2168">
            <v>37</v>
          </cell>
          <cell r="V2168">
            <v>26</v>
          </cell>
          <cell r="W2168">
            <v>39</v>
          </cell>
          <cell r="X2168">
            <v>49</v>
          </cell>
          <cell r="Y2168" t="str">
            <v>No Students</v>
          </cell>
          <cell r="Z2168" t="str">
            <v>No Students</v>
          </cell>
          <cell r="AA2168" t="str">
            <v>No Students</v>
          </cell>
          <cell r="AB2168" t="str">
            <v>No Students</v>
          </cell>
          <cell r="AC2168" t="str">
            <v>No Students</v>
          </cell>
          <cell r="AD2168" t="str">
            <v>No Students</v>
          </cell>
          <cell r="AE2168" t="str">
            <v>No Students</v>
          </cell>
          <cell r="AF2168" t="str">
            <v>No Students</v>
          </cell>
          <cell r="AG2168">
            <v>0.37940000000000002</v>
          </cell>
        </row>
        <row r="2169">
          <cell r="C2169">
            <v>2223</v>
          </cell>
          <cell r="D2169" t="str">
            <v>University Place Primary</v>
          </cell>
          <cell r="E2169">
            <v>94</v>
          </cell>
          <cell r="F2169">
            <v>0</v>
          </cell>
          <cell r="G2169">
            <v>115</v>
          </cell>
          <cell r="H2169">
            <v>95</v>
          </cell>
          <cell r="I2169">
            <v>95</v>
          </cell>
          <cell r="J2169">
            <v>103</v>
          </cell>
          <cell r="K2169">
            <v>0</v>
          </cell>
          <cell r="L2169">
            <v>0</v>
          </cell>
          <cell r="M2169">
            <v>0</v>
          </cell>
          <cell r="N2169">
            <v>0</v>
          </cell>
          <cell r="O2169">
            <v>0</v>
          </cell>
          <cell r="P2169">
            <v>0</v>
          </cell>
          <cell r="Q2169">
            <v>0</v>
          </cell>
          <cell r="R2169">
            <v>0</v>
          </cell>
          <cell r="S2169">
            <v>33</v>
          </cell>
          <cell r="T2169" t="str">
            <v>No Students</v>
          </cell>
          <cell r="U2169">
            <v>39</v>
          </cell>
          <cell r="V2169">
            <v>46</v>
          </cell>
          <cell r="W2169">
            <v>37</v>
          </cell>
          <cell r="X2169">
            <v>43</v>
          </cell>
          <cell r="Y2169" t="str">
            <v>No Students</v>
          </cell>
          <cell r="Z2169" t="str">
            <v>No Students</v>
          </cell>
          <cell r="AA2169" t="str">
            <v>No Students</v>
          </cell>
          <cell r="AB2169" t="str">
            <v>No Students</v>
          </cell>
          <cell r="AC2169" t="str">
            <v>No Students</v>
          </cell>
          <cell r="AD2169" t="str">
            <v>No Students</v>
          </cell>
          <cell r="AE2169" t="str">
            <v>No Students</v>
          </cell>
          <cell r="AF2169" t="str">
            <v>No Students</v>
          </cell>
          <cell r="AG2169">
            <v>0.39439999999999997</v>
          </cell>
        </row>
        <row r="2170">
          <cell r="C2170">
            <v>1932</v>
          </cell>
          <cell r="D2170" t="str">
            <v>Columbia Virtual Academy</v>
          </cell>
          <cell r="E2170">
            <v>4</v>
          </cell>
          <cell r="F2170">
            <v>83</v>
          </cell>
          <cell r="G2170">
            <v>75</v>
          </cell>
          <cell r="H2170">
            <v>56</v>
          </cell>
          <cell r="I2170">
            <v>95</v>
          </cell>
          <cell r="J2170">
            <v>88</v>
          </cell>
          <cell r="K2170">
            <v>89</v>
          </cell>
          <cell r="L2170">
            <v>80</v>
          </cell>
          <cell r="M2170">
            <v>106</v>
          </cell>
          <cell r="N2170">
            <v>128</v>
          </cell>
          <cell r="O2170">
            <v>0</v>
          </cell>
          <cell r="P2170">
            <v>0</v>
          </cell>
          <cell r="Q2170">
            <v>0</v>
          </cell>
          <cell r="R2170">
            <v>0</v>
          </cell>
          <cell r="S2170" t="str">
            <v>No Students</v>
          </cell>
          <cell r="T2170" t="str">
            <v>No Students</v>
          </cell>
          <cell r="U2170">
            <v>14</v>
          </cell>
          <cell r="V2170" t="str">
            <v>N&lt;10</v>
          </cell>
          <cell r="W2170">
            <v>21</v>
          </cell>
          <cell r="X2170" t="str">
            <v>N&lt;10</v>
          </cell>
          <cell r="Y2170">
            <v>15</v>
          </cell>
          <cell r="Z2170">
            <v>14</v>
          </cell>
          <cell r="AA2170">
            <v>21</v>
          </cell>
          <cell r="AB2170">
            <v>26</v>
          </cell>
          <cell r="AC2170" t="str">
            <v>No Students</v>
          </cell>
          <cell r="AD2170" t="str">
            <v>No Students</v>
          </cell>
          <cell r="AE2170" t="str">
            <v>No Students</v>
          </cell>
          <cell r="AF2170" t="str">
            <v>No Students</v>
          </cell>
          <cell r="AG2170">
            <v>0.1555</v>
          </cell>
        </row>
        <row r="2171">
          <cell r="C2171">
            <v>5223</v>
          </cell>
          <cell r="D2171" t="str">
            <v>Paideia High School</v>
          </cell>
          <cell r="E2171">
            <v>0</v>
          </cell>
          <cell r="F2171">
            <v>0</v>
          </cell>
          <cell r="G2171">
            <v>0</v>
          </cell>
          <cell r="H2171">
            <v>0</v>
          </cell>
          <cell r="I2171">
            <v>0</v>
          </cell>
          <cell r="J2171">
            <v>0</v>
          </cell>
          <cell r="K2171">
            <v>0</v>
          </cell>
          <cell r="L2171">
            <v>0</v>
          </cell>
          <cell r="M2171">
            <v>0</v>
          </cell>
          <cell r="N2171">
            <v>0</v>
          </cell>
          <cell r="O2171">
            <v>10</v>
          </cell>
          <cell r="P2171">
            <v>13</v>
          </cell>
          <cell r="Q2171">
            <v>10</v>
          </cell>
          <cell r="R2171">
            <v>14</v>
          </cell>
          <cell r="S2171" t="str">
            <v>No Students</v>
          </cell>
          <cell r="T2171" t="str">
            <v>No Students</v>
          </cell>
          <cell r="U2171" t="str">
            <v>No Students</v>
          </cell>
          <cell r="V2171" t="str">
            <v>No Students</v>
          </cell>
          <cell r="W2171" t="str">
            <v>No Students</v>
          </cell>
          <cell r="X2171" t="str">
            <v>No Students</v>
          </cell>
          <cell r="Y2171" t="str">
            <v>No Students</v>
          </cell>
          <cell r="Z2171" t="str">
            <v>No Students</v>
          </cell>
          <cell r="AA2171" t="str">
            <v>No Students</v>
          </cell>
          <cell r="AB2171" t="str">
            <v>No Students</v>
          </cell>
          <cell r="AC2171" t="str">
            <v>N&lt;10</v>
          </cell>
          <cell r="AD2171" t="str">
            <v>N&lt;10</v>
          </cell>
          <cell r="AE2171" t="str">
            <v>N&lt;10</v>
          </cell>
          <cell r="AF2171" t="str">
            <v>N&lt;10</v>
          </cell>
          <cell r="AG2171">
            <v>0.61699999999999999</v>
          </cell>
        </row>
        <row r="2172">
          <cell r="C2172">
            <v>2405</v>
          </cell>
          <cell r="D2172" t="str">
            <v>Valley School</v>
          </cell>
          <cell r="E2172">
            <v>39</v>
          </cell>
          <cell r="F2172">
            <v>0</v>
          </cell>
          <cell r="G2172">
            <v>23</v>
          </cell>
          <cell r="H2172">
            <v>21</v>
          </cell>
          <cell r="I2172">
            <v>16</v>
          </cell>
          <cell r="J2172">
            <v>21</v>
          </cell>
          <cell r="K2172">
            <v>17</v>
          </cell>
          <cell r="L2172">
            <v>16</v>
          </cell>
          <cell r="M2172">
            <v>19</v>
          </cell>
          <cell r="N2172">
            <v>20</v>
          </cell>
          <cell r="O2172">
            <v>0</v>
          </cell>
          <cell r="P2172">
            <v>0</v>
          </cell>
          <cell r="Q2172">
            <v>0</v>
          </cell>
          <cell r="R2172">
            <v>0</v>
          </cell>
          <cell r="S2172">
            <v>18</v>
          </cell>
          <cell r="T2172" t="str">
            <v>No Students</v>
          </cell>
          <cell r="U2172">
            <v>18</v>
          </cell>
          <cell r="V2172">
            <v>16</v>
          </cell>
          <cell r="W2172">
            <v>13</v>
          </cell>
          <cell r="X2172">
            <v>16</v>
          </cell>
          <cell r="Y2172">
            <v>14</v>
          </cell>
          <cell r="Z2172">
            <v>15</v>
          </cell>
          <cell r="AA2172">
            <v>16</v>
          </cell>
          <cell r="AB2172">
            <v>12</v>
          </cell>
          <cell r="AC2172" t="str">
            <v>No Students</v>
          </cell>
          <cell r="AD2172" t="str">
            <v>No Students</v>
          </cell>
          <cell r="AE2172" t="str">
            <v>No Students</v>
          </cell>
          <cell r="AF2172" t="str">
            <v>No Students</v>
          </cell>
          <cell r="AG2172">
            <v>0.71879999999999999</v>
          </cell>
        </row>
        <row r="2173">
          <cell r="C2173">
            <v>4406</v>
          </cell>
          <cell r="D2173" t="str">
            <v>Alki Middle School</v>
          </cell>
          <cell r="E2173">
            <v>0</v>
          </cell>
          <cell r="F2173">
            <v>0</v>
          </cell>
          <cell r="G2173">
            <v>0</v>
          </cell>
          <cell r="H2173">
            <v>0</v>
          </cell>
          <cell r="I2173">
            <v>0</v>
          </cell>
          <cell r="J2173">
            <v>0</v>
          </cell>
          <cell r="K2173">
            <v>0</v>
          </cell>
          <cell r="L2173">
            <v>191</v>
          </cell>
          <cell r="M2173">
            <v>201</v>
          </cell>
          <cell r="N2173">
            <v>212</v>
          </cell>
          <cell r="O2173">
            <v>0</v>
          </cell>
          <cell r="P2173">
            <v>0</v>
          </cell>
          <cell r="Q2173">
            <v>0</v>
          </cell>
          <cell r="R2173">
            <v>0</v>
          </cell>
          <cell r="S2173" t="str">
            <v>No Students</v>
          </cell>
          <cell r="T2173" t="str">
            <v>No Students</v>
          </cell>
          <cell r="U2173" t="str">
            <v>No Students</v>
          </cell>
          <cell r="V2173" t="str">
            <v>No Students</v>
          </cell>
          <cell r="W2173" t="str">
            <v>No Students</v>
          </cell>
          <cell r="X2173" t="str">
            <v>No Students</v>
          </cell>
          <cell r="Y2173" t="str">
            <v>No Students</v>
          </cell>
          <cell r="Z2173">
            <v>59</v>
          </cell>
          <cell r="AA2173">
            <v>83</v>
          </cell>
          <cell r="AB2173">
            <v>56</v>
          </cell>
          <cell r="AC2173" t="str">
            <v>No Students</v>
          </cell>
          <cell r="AD2173" t="str">
            <v>No Students</v>
          </cell>
          <cell r="AE2173" t="str">
            <v>No Students</v>
          </cell>
          <cell r="AF2173" t="str">
            <v>No Students</v>
          </cell>
          <cell r="AG2173">
            <v>0.32779999999999998</v>
          </cell>
        </row>
        <row r="2174">
          <cell r="C2174">
            <v>3080</v>
          </cell>
          <cell r="D2174" t="str">
            <v>Benjamin Franklin Elementary</v>
          </cell>
          <cell r="E2174">
            <v>55</v>
          </cell>
          <cell r="F2174">
            <v>0</v>
          </cell>
          <cell r="G2174">
            <v>63</v>
          </cell>
          <cell r="H2174">
            <v>55</v>
          </cell>
          <cell r="I2174">
            <v>55</v>
          </cell>
          <cell r="J2174">
            <v>59</v>
          </cell>
          <cell r="K2174">
            <v>68</v>
          </cell>
          <cell r="L2174">
            <v>0</v>
          </cell>
          <cell r="M2174">
            <v>0</v>
          </cell>
          <cell r="N2174">
            <v>0</v>
          </cell>
          <cell r="O2174">
            <v>0</v>
          </cell>
          <cell r="P2174">
            <v>0</v>
          </cell>
          <cell r="Q2174">
            <v>0</v>
          </cell>
          <cell r="R2174">
            <v>0</v>
          </cell>
          <cell r="S2174" t="str">
            <v>N&lt;10</v>
          </cell>
          <cell r="T2174" t="str">
            <v>No Students</v>
          </cell>
          <cell r="U2174">
            <v>18</v>
          </cell>
          <cell r="V2174">
            <v>11</v>
          </cell>
          <cell r="W2174">
            <v>13</v>
          </cell>
          <cell r="X2174" t="str">
            <v>N&lt;10</v>
          </cell>
          <cell r="Y2174">
            <v>19</v>
          </cell>
          <cell r="Z2174" t="str">
            <v>No Students</v>
          </cell>
          <cell r="AA2174" t="str">
            <v>No Students</v>
          </cell>
          <cell r="AB2174" t="str">
            <v>No Students</v>
          </cell>
          <cell r="AC2174" t="str">
            <v>No Students</v>
          </cell>
          <cell r="AD2174" t="str">
            <v>No Students</v>
          </cell>
          <cell r="AE2174" t="str">
            <v>No Students</v>
          </cell>
          <cell r="AF2174" t="str">
            <v>No Students</v>
          </cell>
          <cell r="AG2174">
            <v>0.2225</v>
          </cell>
        </row>
        <row r="2175">
          <cell r="C2175">
            <v>4405</v>
          </cell>
          <cell r="D2175" t="str">
            <v>Chinook Elementary School</v>
          </cell>
          <cell r="E2175">
            <v>71</v>
          </cell>
          <cell r="F2175">
            <v>0</v>
          </cell>
          <cell r="G2175">
            <v>78</v>
          </cell>
          <cell r="H2175">
            <v>87</v>
          </cell>
          <cell r="I2175">
            <v>89</v>
          </cell>
          <cell r="J2175">
            <v>117</v>
          </cell>
          <cell r="K2175">
            <v>107</v>
          </cell>
          <cell r="L2175">
            <v>0</v>
          </cell>
          <cell r="M2175">
            <v>0</v>
          </cell>
          <cell r="N2175">
            <v>0</v>
          </cell>
          <cell r="O2175">
            <v>0</v>
          </cell>
          <cell r="P2175">
            <v>0</v>
          </cell>
          <cell r="Q2175">
            <v>0</v>
          </cell>
          <cell r="R2175">
            <v>0</v>
          </cell>
          <cell r="S2175">
            <v>16</v>
          </cell>
          <cell r="T2175" t="str">
            <v>No Students</v>
          </cell>
          <cell r="U2175">
            <v>19</v>
          </cell>
          <cell r="V2175">
            <v>25</v>
          </cell>
          <cell r="W2175">
            <v>30</v>
          </cell>
          <cell r="X2175">
            <v>42</v>
          </cell>
          <cell r="Y2175">
            <v>36</v>
          </cell>
          <cell r="Z2175" t="str">
            <v>No Students</v>
          </cell>
          <cell r="AA2175" t="str">
            <v>No Students</v>
          </cell>
          <cell r="AB2175" t="str">
            <v>No Students</v>
          </cell>
          <cell r="AC2175" t="str">
            <v>No Students</v>
          </cell>
          <cell r="AD2175" t="str">
            <v>No Students</v>
          </cell>
          <cell r="AE2175" t="str">
            <v>No Students</v>
          </cell>
          <cell r="AF2175" t="str">
            <v>No Students</v>
          </cell>
          <cell r="AG2175">
            <v>0.30599999999999999</v>
          </cell>
        </row>
        <row r="2176">
          <cell r="C2176">
            <v>3423</v>
          </cell>
          <cell r="D2176" t="str">
            <v>Columbia River High</v>
          </cell>
          <cell r="E2176">
            <v>0</v>
          </cell>
          <cell r="F2176">
            <v>0</v>
          </cell>
          <cell r="G2176">
            <v>0</v>
          </cell>
          <cell r="H2176">
            <v>0</v>
          </cell>
          <cell r="I2176">
            <v>0</v>
          </cell>
          <cell r="J2176">
            <v>0</v>
          </cell>
          <cell r="K2176">
            <v>0</v>
          </cell>
          <cell r="L2176">
            <v>0</v>
          </cell>
          <cell r="M2176">
            <v>0</v>
          </cell>
          <cell r="N2176">
            <v>0</v>
          </cell>
          <cell r="O2176">
            <v>272</v>
          </cell>
          <cell r="P2176">
            <v>289</v>
          </cell>
          <cell r="Q2176">
            <v>301</v>
          </cell>
          <cell r="R2176">
            <v>267</v>
          </cell>
          <cell r="S2176" t="str">
            <v>No Students</v>
          </cell>
          <cell r="T2176" t="str">
            <v>No Students</v>
          </cell>
          <cell r="U2176" t="str">
            <v>No Students</v>
          </cell>
          <cell r="V2176" t="str">
            <v>No Students</v>
          </cell>
          <cell r="W2176" t="str">
            <v>No Students</v>
          </cell>
          <cell r="X2176" t="str">
            <v>No Students</v>
          </cell>
          <cell r="Y2176" t="str">
            <v>No Students</v>
          </cell>
          <cell r="Z2176" t="str">
            <v>No Students</v>
          </cell>
          <cell r="AA2176" t="str">
            <v>No Students</v>
          </cell>
          <cell r="AB2176" t="str">
            <v>No Students</v>
          </cell>
          <cell r="AC2176">
            <v>80</v>
          </cell>
          <cell r="AD2176">
            <v>96</v>
          </cell>
          <cell r="AE2176">
            <v>85</v>
          </cell>
          <cell r="AF2176">
            <v>57</v>
          </cell>
          <cell r="AG2176">
            <v>0.28170000000000001</v>
          </cell>
        </row>
        <row r="2177">
          <cell r="C2177">
            <v>4503</v>
          </cell>
          <cell r="D2177" t="str">
            <v>Discovery Middle School</v>
          </cell>
          <cell r="E2177">
            <v>0</v>
          </cell>
          <cell r="F2177">
            <v>0</v>
          </cell>
          <cell r="G2177">
            <v>0</v>
          </cell>
          <cell r="H2177">
            <v>0</v>
          </cell>
          <cell r="I2177">
            <v>0</v>
          </cell>
          <cell r="J2177">
            <v>0</v>
          </cell>
          <cell r="K2177">
            <v>0</v>
          </cell>
          <cell r="L2177">
            <v>180</v>
          </cell>
          <cell r="M2177">
            <v>162</v>
          </cell>
          <cell r="N2177">
            <v>200</v>
          </cell>
          <cell r="O2177">
            <v>0</v>
          </cell>
          <cell r="P2177">
            <v>0</v>
          </cell>
          <cell r="Q2177">
            <v>0</v>
          </cell>
          <cell r="R2177">
            <v>0</v>
          </cell>
          <cell r="S2177" t="str">
            <v>No Students</v>
          </cell>
          <cell r="T2177" t="str">
            <v>No Students</v>
          </cell>
          <cell r="U2177" t="str">
            <v>No Students</v>
          </cell>
          <cell r="V2177" t="str">
            <v>No Students</v>
          </cell>
          <cell r="W2177" t="str">
            <v>No Students</v>
          </cell>
          <cell r="X2177" t="str">
            <v>No Students</v>
          </cell>
          <cell r="Y2177" t="str">
            <v>No Students</v>
          </cell>
          <cell r="Z2177">
            <v>141</v>
          </cell>
          <cell r="AA2177">
            <v>129</v>
          </cell>
          <cell r="AB2177">
            <v>146</v>
          </cell>
          <cell r="AC2177" t="str">
            <v>No Students</v>
          </cell>
          <cell r="AD2177" t="str">
            <v>No Students</v>
          </cell>
          <cell r="AE2177" t="str">
            <v>No Students</v>
          </cell>
          <cell r="AF2177" t="str">
            <v>No Students</v>
          </cell>
          <cell r="AG2177">
            <v>0.76749999999999996</v>
          </cell>
        </row>
        <row r="2178">
          <cell r="C2178">
            <v>3733</v>
          </cell>
          <cell r="D2178" t="str">
            <v>Dwight D Eisenhower Elementary</v>
          </cell>
          <cell r="E2178">
            <v>69</v>
          </cell>
          <cell r="F2178">
            <v>0</v>
          </cell>
          <cell r="G2178">
            <v>60</v>
          </cell>
          <cell r="H2178">
            <v>73</v>
          </cell>
          <cell r="I2178">
            <v>92</v>
          </cell>
          <cell r="J2178">
            <v>93</v>
          </cell>
          <cell r="K2178">
            <v>88</v>
          </cell>
          <cell r="L2178">
            <v>0</v>
          </cell>
          <cell r="M2178">
            <v>0</v>
          </cell>
          <cell r="N2178">
            <v>0</v>
          </cell>
          <cell r="O2178">
            <v>0</v>
          </cell>
          <cell r="P2178">
            <v>0</v>
          </cell>
          <cell r="Q2178">
            <v>0</v>
          </cell>
          <cell r="R2178">
            <v>0</v>
          </cell>
          <cell r="S2178">
            <v>30</v>
          </cell>
          <cell r="T2178" t="str">
            <v>No Students</v>
          </cell>
          <cell r="U2178">
            <v>29</v>
          </cell>
          <cell r="V2178">
            <v>38</v>
          </cell>
          <cell r="W2178">
            <v>31</v>
          </cell>
          <cell r="X2178">
            <v>43</v>
          </cell>
          <cell r="Y2178">
            <v>41</v>
          </cell>
          <cell r="Z2178" t="str">
            <v>No Students</v>
          </cell>
          <cell r="AA2178" t="str">
            <v>No Students</v>
          </cell>
          <cell r="AB2178" t="str">
            <v>No Students</v>
          </cell>
          <cell r="AC2178" t="str">
            <v>No Students</v>
          </cell>
          <cell r="AD2178" t="str">
            <v>No Students</v>
          </cell>
          <cell r="AE2178" t="str">
            <v>No Students</v>
          </cell>
          <cell r="AF2178" t="str">
            <v>No Students</v>
          </cell>
          <cell r="AG2178">
            <v>0.44629999999999997</v>
          </cell>
        </row>
        <row r="2179">
          <cell r="C2179">
            <v>2636</v>
          </cell>
          <cell r="D2179" t="str">
            <v>Early Childhood Education Center</v>
          </cell>
          <cell r="E2179">
            <v>5</v>
          </cell>
          <cell r="F2179">
            <v>0</v>
          </cell>
          <cell r="G2179">
            <v>1</v>
          </cell>
          <cell r="H2179">
            <v>0</v>
          </cell>
          <cell r="I2179">
            <v>0</v>
          </cell>
          <cell r="J2179">
            <v>0</v>
          </cell>
          <cell r="K2179">
            <v>0</v>
          </cell>
          <cell r="L2179">
            <v>0</v>
          </cell>
          <cell r="M2179">
            <v>0</v>
          </cell>
          <cell r="N2179">
            <v>0</v>
          </cell>
          <cell r="O2179">
            <v>0</v>
          </cell>
          <cell r="P2179">
            <v>0</v>
          </cell>
          <cell r="Q2179">
            <v>0</v>
          </cell>
          <cell r="R2179">
            <v>0</v>
          </cell>
          <cell r="S2179" t="str">
            <v>N&lt;10</v>
          </cell>
          <cell r="T2179" t="str">
            <v>No Students</v>
          </cell>
          <cell r="U2179" t="str">
            <v>N&lt;10</v>
          </cell>
          <cell r="V2179" t="str">
            <v>No Students</v>
          </cell>
          <cell r="W2179" t="str">
            <v>No Students</v>
          </cell>
          <cell r="X2179" t="str">
            <v>No Students</v>
          </cell>
          <cell r="Y2179" t="str">
            <v>No Students</v>
          </cell>
          <cell r="Z2179" t="str">
            <v>No Students</v>
          </cell>
          <cell r="AA2179" t="str">
            <v>No Students</v>
          </cell>
          <cell r="AB2179" t="str">
            <v>No Students</v>
          </cell>
          <cell r="AC2179" t="str">
            <v>No Students</v>
          </cell>
          <cell r="AD2179" t="str">
            <v>No Students</v>
          </cell>
          <cell r="AE2179" t="str">
            <v>No Students</v>
          </cell>
          <cell r="AF2179" t="str">
            <v>No Students</v>
          </cell>
          <cell r="AG2179">
            <v>0.33329999999999999</v>
          </cell>
        </row>
        <row r="2180">
          <cell r="C2180">
            <v>4075</v>
          </cell>
          <cell r="D2180" t="str">
            <v>Felida Elementary School</v>
          </cell>
          <cell r="E2180">
            <v>86</v>
          </cell>
          <cell r="F2180">
            <v>0</v>
          </cell>
          <cell r="G2180">
            <v>110</v>
          </cell>
          <cell r="H2180">
            <v>97</v>
          </cell>
          <cell r="I2180">
            <v>104</v>
          </cell>
          <cell r="J2180">
            <v>118</v>
          </cell>
          <cell r="K2180">
            <v>117</v>
          </cell>
          <cell r="L2180">
            <v>0</v>
          </cell>
          <cell r="M2180">
            <v>0</v>
          </cell>
          <cell r="N2180">
            <v>0</v>
          </cell>
          <cell r="O2180">
            <v>0</v>
          </cell>
          <cell r="P2180">
            <v>0</v>
          </cell>
          <cell r="Q2180">
            <v>0</v>
          </cell>
          <cell r="R2180">
            <v>0</v>
          </cell>
          <cell r="S2180">
            <v>10</v>
          </cell>
          <cell r="T2180" t="str">
            <v>No Students</v>
          </cell>
          <cell r="U2180">
            <v>19</v>
          </cell>
          <cell r="V2180">
            <v>11</v>
          </cell>
          <cell r="W2180">
            <v>16</v>
          </cell>
          <cell r="X2180">
            <v>21</v>
          </cell>
          <cell r="Y2180">
            <v>24</v>
          </cell>
          <cell r="Z2180" t="str">
            <v>No Students</v>
          </cell>
          <cell r="AA2180" t="str">
            <v>No Students</v>
          </cell>
          <cell r="AB2180" t="str">
            <v>No Students</v>
          </cell>
          <cell r="AC2180" t="str">
            <v>No Students</v>
          </cell>
          <cell r="AD2180" t="str">
            <v>No Students</v>
          </cell>
          <cell r="AE2180" t="str">
            <v>No Students</v>
          </cell>
          <cell r="AF2180" t="str">
            <v>No Students</v>
          </cell>
          <cell r="AG2180">
            <v>0.1598</v>
          </cell>
        </row>
        <row r="2181">
          <cell r="C2181">
            <v>1574</v>
          </cell>
          <cell r="D2181" t="str">
            <v>Fir Grove Childrens Center</v>
          </cell>
          <cell r="E2181">
            <v>0</v>
          </cell>
          <cell r="F2181">
            <v>0</v>
          </cell>
          <cell r="G2181">
            <v>0</v>
          </cell>
          <cell r="H2181">
            <v>3</v>
          </cell>
          <cell r="I2181">
            <v>3</v>
          </cell>
          <cell r="J2181">
            <v>9</v>
          </cell>
          <cell r="K2181">
            <v>7</v>
          </cell>
          <cell r="L2181">
            <v>8</v>
          </cell>
          <cell r="M2181">
            <v>6</v>
          </cell>
          <cell r="N2181">
            <v>7</v>
          </cell>
          <cell r="O2181">
            <v>6</v>
          </cell>
          <cell r="P2181">
            <v>3</v>
          </cell>
          <cell r="Q2181">
            <v>5</v>
          </cell>
          <cell r="R2181">
            <v>1</v>
          </cell>
          <cell r="S2181" t="str">
            <v>No Students</v>
          </cell>
          <cell r="T2181" t="str">
            <v>No Students</v>
          </cell>
          <cell r="U2181" t="str">
            <v>No Students</v>
          </cell>
          <cell r="V2181" t="str">
            <v>N&lt;10</v>
          </cell>
          <cell r="W2181" t="str">
            <v>N&lt;10</v>
          </cell>
          <cell r="X2181" t="str">
            <v>N&lt;10</v>
          </cell>
          <cell r="Y2181" t="str">
            <v>N&lt;10</v>
          </cell>
          <cell r="Z2181" t="str">
            <v>N&lt;10</v>
          </cell>
          <cell r="AA2181" t="str">
            <v>N&lt;10</v>
          </cell>
          <cell r="AB2181" t="str">
            <v>N&lt;10</v>
          </cell>
          <cell r="AC2181" t="str">
            <v>N&lt;10</v>
          </cell>
          <cell r="AD2181" t="str">
            <v>N&lt;10</v>
          </cell>
          <cell r="AE2181" t="str">
            <v>N&lt;10</v>
          </cell>
          <cell r="AF2181" t="str">
            <v>N&lt;10</v>
          </cell>
          <cell r="AG2181">
            <v>0.60340000000000005</v>
          </cell>
        </row>
        <row r="2182">
          <cell r="C2182">
            <v>2179</v>
          </cell>
          <cell r="D2182" t="str">
            <v>Fort Vancouver High School</v>
          </cell>
          <cell r="E2182">
            <v>0</v>
          </cell>
          <cell r="F2182">
            <v>0</v>
          </cell>
          <cell r="G2182">
            <v>0</v>
          </cell>
          <cell r="H2182">
            <v>0</v>
          </cell>
          <cell r="I2182">
            <v>0</v>
          </cell>
          <cell r="J2182">
            <v>0</v>
          </cell>
          <cell r="K2182">
            <v>0</v>
          </cell>
          <cell r="L2182">
            <v>0</v>
          </cell>
          <cell r="M2182">
            <v>0</v>
          </cell>
          <cell r="N2182">
            <v>0</v>
          </cell>
          <cell r="O2182">
            <v>407</v>
          </cell>
          <cell r="P2182">
            <v>437</v>
          </cell>
          <cell r="Q2182">
            <v>340</v>
          </cell>
          <cell r="R2182">
            <v>362</v>
          </cell>
          <cell r="S2182" t="str">
            <v>No Students</v>
          </cell>
          <cell r="T2182" t="str">
            <v>No Students</v>
          </cell>
          <cell r="U2182" t="str">
            <v>No Students</v>
          </cell>
          <cell r="V2182" t="str">
            <v>No Students</v>
          </cell>
          <cell r="W2182" t="str">
            <v>No Students</v>
          </cell>
          <cell r="X2182" t="str">
            <v>No Students</v>
          </cell>
          <cell r="Y2182" t="str">
            <v>No Students</v>
          </cell>
          <cell r="Z2182" t="str">
            <v>No Students</v>
          </cell>
          <cell r="AA2182" t="str">
            <v>No Students</v>
          </cell>
          <cell r="AB2182" t="str">
            <v>No Students</v>
          </cell>
          <cell r="AC2182">
            <v>309</v>
          </cell>
          <cell r="AD2182">
            <v>335</v>
          </cell>
          <cell r="AE2182">
            <v>222</v>
          </cell>
          <cell r="AF2182">
            <v>230</v>
          </cell>
          <cell r="AG2182">
            <v>0.70889999999999997</v>
          </cell>
        </row>
        <row r="2183">
          <cell r="C2183">
            <v>2637</v>
          </cell>
          <cell r="D2183" t="str">
            <v>Fruit Valley Elementary School</v>
          </cell>
          <cell r="E2183">
            <v>24</v>
          </cell>
          <cell r="F2183">
            <v>0</v>
          </cell>
          <cell r="G2183">
            <v>37</v>
          </cell>
          <cell r="H2183">
            <v>30</v>
          </cell>
          <cell r="I2183">
            <v>31</v>
          </cell>
          <cell r="J2183">
            <v>35</v>
          </cell>
          <cell r="K2183">
            <v>31</v>
          </cell>
          <cell r="L2183">
            <v>0</v>
          </cell>
          <cell r="M2183">
            <v>0</v>
          </cell>
          <cell r="N2183">
            <v>0</v>
          </cell>
          <cell r="O2183">
            <v>0</v>
          </cell>
          <cell r="P2183">
            <v>0</v>
          </cell>
          <cell r="Q2183">
            <v>0</v>
          </cell>
          <cell r="R2183">
            <v>0</v>
          </cell>
          <cell r="S2183">
            <v>13</v>
          </cell>
          <cell r="T2183" t="str">
            <v>No Students</v>
          </cell>
          <cell r="U2183">
            <v>31</v>
          </cell>
          <cell r="V2183">
            <v>21</v>
          </cell>
          <cell r="W2183">
            <v>26</v>
          </cell>
          <cell r="X2183">
            <v>25</v>
          </cell>
          <cell r="Y2183">
            <v>28</v>
          </cell>
          <cell r="Z2183" t="str">
            <v>No Students</v>
          </cell>
          <cell r="AA2183" t="str">
            <v>No Students</v>
          </cell>
          <cell r="AB2183" t="str">
            <v>No Students</v>
          </cell>
          <cell r="AC2183" t="str">
            <v>No Students</v>
          </cell>
          <cell r="AD2183" t="str">
            <v>No Students</v>
          </cell>
          <cell r="AE2183" t="str">
            <v>No Students</v>
          </cell>
          <cell r="AF2183" t="str">
            <v>No Students</v>
          </cell>
          <cell r="AG2183">
            <v>0.76600000000000001</v>
          </cell>
        </row>
        <row r="2184">
          <cell r="C2184">
            <v>3902</v>
          </cell>
          <cell r="D2184" t="str">
            <v>Gaiser Middle School</v>
          </cell>
          <cell r="E2184">
            <v>0</v>
          </cell>
          <cell r="F2184">
            <v>0</v>
          </cell>
          <cell r="G2184">
            <v>0</v>
          </cell>
          <cell r="H2184">
            <v>0</v>
          </cell>
          <cell r="I2184">
            <v>0</v>
          </cell>
          <cell r="J2184">
            <v>0</v>
          </cell>
          <cell r="K2184">
            <v>0</v>
          </cell>
          <cell r="L2184">
            <v>255</v>
          </cell>
          <cell r="M2184">
            <v>214</v>
          </cell>
          <cell r="N2184">
            <v>270</v>
          </cell>
          <cell r="O2184">
            <v>0</v>
          </cell>
          <cell r="P2184">
            <v>0</v>
          </cell>
          <cell r="Q2184">
            <v>0</v>
          </cell>
          <cell r="R2184">
            <v>0</v>
          </cell>
          <cell r="S2184" t="str">
            <v>No Students</v>
          </cell>
          <cell r="T2184" t="str">
            <v>No Students</v>
          </cell>
          <cell r="U2184" t="str">
            <v>No Students</v>
          </cell>
          <cell r="V2184" t="str">
            <v>No Students</v>
          </cell>
          <cell r="W2184" t="str">
            <v>No Students</v>
          </cell>
          <cell r="X2184" t="str">
            <v>No Students</v>
          </cell>
          <cell r="Y2184" t="str">
            <v>No Students</v>
          </cell>
          <cell r="Z2184">
            <v>159</v>
          </cell>
          <cell r="AA2184">
            <v>158</v>
          </cell>
          <cell r="AB2184">
            <v>156</v>
          </cell>
          <cell r="AC2184" t="str">
            <v>No Students</v>
          </cell>
          <cell r="AD2184" t="str">
            <v>No Students</v>
          </cell>
          <cell r="AE2184" t="str">
            <v>No Students</v>
          </cell>
          <cell r="AF2184" t="str">
            <v>No Students</v>
          </cell>
          <cell r="AG2184">
            <v>0.6401</v>
          </cell>
        </row>
        <row r="2185">
          <cell r="C2185">
            <v>1738</v>
          </cell>
          <cell r="D2185" t="str">
            <v>Gate Program</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44</v>
          </cell>
          <cell r="S2185" t="str">
            <v>No Students</v>
          </cell>
          <cell r="T2185" t="str">
            <v>No Students</v>
          </cell>
          <cell r="U2185" t="str">
            <v>No Students</v>
          </cell>
          <cell r="V2185" t="str">
            <v>No Students</v>
          </cell>
          <cell r="W2185" t="str">
            <v>No Students</v>
          </cell>
          <cell r="X2185" t="str">
            <v>No Students</v>
          </cell>
          <cell r="Y2185" t="str">
            <v>No Students</v>
          </cell>
          <cell r="Z2185" t="str">
            <v>No Students</v>
          </cell>
          <cell r="AA2185" t="str">
            <v>No Students</v>
          </cell>
          <cell r="AB2185" t="str">
            <v>No Students</v>
          </cell>
          <cell r="AC2185" t="str">
            <v>No Students</v>
          </cell>
          <cell r="AD2185" t="str">
            <v>No Students</v>
          </cell>
          <cell r="AE2185" t="str">
            <v>No Students</v>
          </cell>
          <cell r="AF2185">
            <v>26</v>
          </cell>
          <cell r="AG2185">
            <v>0.59089999999999998</v>
          </cell>
        </row>
        <row r="2186">
          <cell r="C2186">
            <v>3424</v>
          </cell>
          <cell r="D2186" t="str">
            <v>George C Marshall Elementary</v>
          </cell>
          <cell r="E2186">
            <v>42</v>
          </cell>
          <cell r="F2186">
            <v>0</v>
          </cell>
          <cell r="G2186">
            <v>64</v>
          </cell>
          <cell r="H2186">
            <v>61</v>
          </cell>
          <cell r="I2186">
            <v>58</v>
          </cell>
          <cell r="J2186">
            <v>53</v>
          </cell>
          <cell r="K2186">
            <v>75</v>
          </cell>
          <cell r="L2186">
            <v>0</v>
          </cell>
          <cell r="M2186">
            <v>0</v>
          </cell>
          <cell r="N2186">
            <v>0</v>
          </cell>
          <cell r="O2186">
            <v>0</v>
          </cell>
          <cell r="P2186">
            <v>0</v>
          </cell>
          <cell r="Q2186">
            <v>0</v>
          </cell>
          <cell r="R2186">
            <v>0</v>
          </cell>
          <cell r="S2186">
            <v>31</v>
          </cell>
          <cell r="T2186" t="str">
            <v>No Students</v>
          </cell>
          <cell r="U2186">
            <v>36</v>
          </cell>
          <cell r="V2186">
            <v>38</v>
          </cell>
          <cell r="W2186">
            <v>36</v>
          </cell>
          <cell r="X2186">
            <v>41</v>
          </cell>
          <cell r="Y2186">
            <v>58</v>
          </cell>
          <cell r="Z2186" t="str">
            <v>No Students</v>
          </cell>
          <cell r="AA2186" t="str">
            <v>No Students</v>
          </cell>
          <cell r="AB2186" t="str">
            <v>No Students</v>
          </cell>
          <cell r="AC2186" t="str">
            <v>No Students</v>
          </cell>
          <cell r="AD2186" t="str">
            <v>No Students</v>
          </cell>
          <cell r="AE2186" t="str">
            <v>No Students</v>
          </cell>
          <cell r="AF2186" t="str">
            <v>No Students</v>
          </cell>
          <cell r="AG2186">
            <v>0.67989999999999995</v>
          </cell>
        </row>
        <row r="2187">
          <cell r="C2187">
            <v>2643</v>
          </cell>
          <cell r="D2187" t="str">
            <v>Harney Elementary School</v>
          </cell>
          <cell r="E2187">
            <v>66</v>
          </cell>
          <cell r="F2187">
            <v>0</v>
          </cell>
          <cell r="G2187">
            <v>91</v>
          </cell>
          <cell r="H2187">
            <v>81</v>
          </cell>
          <cell r="I2187">
            <v>101</v>
          </cell>
          <cell r="J2187">
            <v>97</v>
          </cell>
          <cell r="K2187">
            <v>83</v>
          </cell>
          <cell r="L2187">
            <v>0</v>
          </cell>
          <cell r="M2187">
            <v>0</v>
          </cell>
          <cell r="N2187">
            <v>0</v>
          </cell>
          <cell r="O2187">
            <v>0</v>
          </cell>
          <cell r="P2187">
            <v>0</v>
          </cell>
          <cell r="Q2187">
            <v>0</v>
          </cell>
          <cell r="R2187">
            <v>0</v>
          </cell>
          <cell r="S2187">
            <v>45</v>
          </cell>
          <cell r="T2187" t="str">
            <v>No Students</v>
          </cell>
          <cell r="U2187">
            <v>65</v>
          </cell>
          <cell r="V2187">
            <v>52</v>
          </cell>
          <cell r="W2187">
            <v>63</v>
          </cell>
          <cell r="X2187">
            <v>64</v>
          </cell>
          <cell r="Y2187">
            <v>59</v>
          </cell>
          <cell r="Z2187" t="str">
            <v>No Students</v>
          </cell>
          <cell r="AA2187" t="str">
            <v>No Students</v>
          </cell>
          <cell r="AB2187" t="str">
            <v>No Students</v>
          </cell>
          <cell r="AC2187" t="str">
            <v>No Students</v>
          </cell>
          <cell r="AD2187" t="str">
            <v>No Students</v>
          </cell>
          <cell r="AE2187" t="str">
            <v>No Students</v>
          </cell>
          <cell r="AF2187" t="str">
            <v>No Students</v>
          </cell>
          <cell r="AG2187">
            <v>0.67049999999999998</v>
          </cell>
        </row>
        <row r="2188">
          <cell r="C2188">
            <v>3735</v>
          </cell>
          <cell r="D2188" t="str">
            <v>Harry S Truman Elementary School</v>
          </cell>
          <cell r="E2188">
            <v>79</v>
          </cell>
          <cell r="F2188">
            <v>0</v>
          </cell>
          <cell r="G2188">
            <v>86</v>
          </cell>
          <cell r="H2188">
            <v>75</v>
          </cell>
          <cell r="I2188">
            <v>70</v>
          </cell>
          <cell r="J2188">
            <v>80</v>
          </cell>
          <cell r="K2188">
            <v>96</v>
          </cell>
          <cell r="L2188">
            <v>0</v>
          </cell>
          <cell r="M2188">
            <v>0</v>
          </cell>
          <cell r="N2188">
            <v>0</v>
          </cell>
          <cell r="O2188">
            <v>0</v>
          </cell>
          <cell r="P2188">
            <v>0</v>
          </cell>
          <cell r="Q2188">
            <v>0</v>
          </cell>
          <cell r="R2188">
            <v>0</v>
          </cell>
          <cell r="S2188">
            <v>47</v>
          </cell>
          <cell r="T2188" t="str">
            <v>No Students</v>
          </cell>
          <cell r="U2188">
            <v>59</v>
          </cell>
          <cell r="V2188">
            <v>51</v>
          </cell>
          <cell r="W2188">
            <v>48</v>
          </cell>
          <cell r="X2188">
            <v>53</v>
          </cell>
          <cell r="Y2188">
            <v>63</v>
          </cell>
          <cell r="Z2188" t="str">
            <v>No Students</v>
          </cell>
          <cell r="AA2188" t="str">
            <v>No Students</v>
          </cell>
          <cell r="AB2188" t="str">
            <v>No Students</v>
          </cell>
          <cell r="AC2188" t="str">
            <v>No Students</v>
          </cell>
          <cell r="AD2188" t="str">
            <v>No Students</v>
          </cell>
          <cell r="AE2188" t="str">
            <v>No Students</v>
          </cell>
          <cell r="AF2188" t="str">
            <v>No Students</v>
          </cell>
          <cell r="AG2188">
            <v>0.66049999999999998</v>
          </cell>
        </row>
        <row r="2189">
          <cell r="C2189">
            <v>2690</v>
          </cell>
          <cell r="D2189" t="str">
            <v>Hazel Dell Elementary School</v>
          </cell>
          <cell r="E2189">
            <v>59</v>
          </cell>
          <cell r="F2189">
            <v>0</v>
          </cell>
          <cell r="G2189">
            <v>71</v>
          </cell>
          <cell r="H2189">
            <v>66</v>
          </cell>
          <cell r="I2189">
            <v>56</v>
          </cell>
          <cell r="J2189">
            <v>69</v>
          </cell>
          <cell r="K2189">
            <v>68</v>
          </cell>
          <cell r="L2189">
            <v>0</v>
          </cell>
          <cell r="M2189">
            <v>0</v>
          </cell>
          <cell r="N2189">
            <v>0</v>
          </cell>
          <cell r="O2189">
            <v>0</v>
          </cell>
          <cell r="P2189">
            <v>0</v>
          </cell>
          <cell r="Q2189">
            <v>0</v>
          </cell>
          <cell r="R2189">
            <v>0</v>
          </cell>
          <cell r="S2189">
            <v>32</v>
          </cell>
          <cell r="T2189" t="str">
            <v>No Students</v>
          </cell>
          <cell r="U2189">
            <v>45</v>
          </cell>
          <cell r="V2189">
            <v>40</v>
          </cell>
          <cell r="W2189">
            <v>33</v>
          </cell>
          <cell r="X2189">
            <v>44</v>
          </cell>
          <cell r="Y2189">
            <v>48</v>
          </cell>
          <cell r="Z2189" t="str">
            <v>No Students</v>
          </cell>
          <cell r="AA2189" t="str">
            <v>No Students</v>
          </cell>
          <cell r="AB2189" t="str">
            <v>No Students</v>
          </cell>
          <cell r="AC2189" t="str">
            <v>No Students</v>
          </cell>
          <cell r="AD2189" t="str">
            <v>No Students</v>
          </cell>
          <cell r="AE2189" t="str">
            <v>No Students</v>
          </cell>
          <cell r="AF2189" t="str">
            <v>No Students</v>
          </cell>
          <cell r="AG2189">
            <v>0.62209999999999999</v>
          </cell>
        </row>
        <row r="2190">
          <cell r="C2190">
            <v>2610</v>
          </cell>
          <cell r="D2190" t="str">
            <v>Hough Elementary School</v>
          </cell>
          <cell r="E2190">
            <v>48</v>
          </cell>
          <cell r="F2190">
            <v>0</v>
          </cell>
          <cell r="G2190">
            <v>42</v>
          </cell>
          <cell r="H2190">
            <v>33</v>
          </cell>
          <cell r="I2190">
            <v>41</v>
          </cell>
          <cell r="J2190">
            <v>48</v>
          </cell>
          <cell r="K2190">
            <v>37</v>
          </cell>
          <cell r="L2190">
            <v>0</v>
          </cell>
          <cell r="M2190">
            <v>0</v>
          </cell>
          <cell r="N2190">
            <v>0</v>
          </cell>
          <cell r="O2190">
            <v>0</v>
          </cell>
          <cell r="P2190">
            <v>0</v>
          </cell>
          <cell r="Q2190">
            <v>0</v>
          </cell>
          <cell r="R2190">
            <v>0</v>
          </cell>
          <cell r="S2190">
            <v>20</v>
          </cell>
          <cell r="T2190" t="str">
            <v>No Students</v>
          </cell>
          <cell r="U2190">
            <v>26</v>
          </cell>
          <cell r="V2190">
            <v>22</v>
          </cell>
          <cell r="W2190">
            <v>26</v>
          </cell>
          <cell r="X2190">
            <v>19</v>
          </cell>
          <cell r="Y2190">
            <v>20</v>
          </cell>
          <cell r="Z2190" t="str">
            <v>No Students</v>
          </cell>
          <cell r="AA2190" t="str">
            <v>No Students</v>
          </cell>
          <cell r="AB2190" t="str">
            <v>No Students</v>
          </cell>
          <cell r="AC2190" t="str">
            <v>No Students</v>
          </cell>
          <cell r="AD2190" t="str">
            <v>No Students</v>
          </cell>
          <cell r="AE2190" t="str">
            <v>No Students</v>
          </cell>
          <cell r="AF2190" t="str">
            <v>No Students</v>
          </cell>
          <cell r="AG2190">
            <v>0.53410000000000002</v>
          </cell>
        </row>
        <row r="2191">
          <cell r="C2191">
            <v>3081</v>
          </cell>
          <cell r="D2191" t="str">
            <v>Hudson's Bay High School</v>
          </cell>
          <cell r="E2191">
            <v>0</v>
          </cell>
          <cell r="F2191">
            <v>0</v>
          </cell>
          <cell r="G2191">
            <v>0</v>
          </cell>
          <cell r="H2191">
            <v>0</v>
          </cell>
          <cell r="I2191">
            <v>0</v>
          </cell>
          <cell r="J2191">
            <v>0</v>
          </cell>
          <cell r="K2191">
            <v>0</v>
          </cell>
          <cell r="L2191">
            <v>0</v>
          </cell>
          <cell r="M2191">
            <v>0</v>
          </cell>
          <cell r="N2191">
            <v>0</v>
          </cell>
          <cell r="O2191">
            <v>331</v>
          </cell>
          <cell r="P2191">
            <v>303</v>
          </cell>
          <cell r="Q2191">
            <v>264</v>
          </cell>
          <cell r="R2191">
            <v>236</v>
          </cell>
          <cell r="S2191" t="str">
            <v>No Students</v>
          </cell>
          <cell r="T2191" t="str">
            <v>No Students</v>
          </cell>
          <cell r="U2191" t="str">
            <v>No Students</v>
          </cell>
          <cell r="V2191" t="str">
            <v>No Students</v>
          </cell>
          <cell r="W2191" t="str">
            <v>No Students</v>
          </cell>
          <cell r="X2191" t="str">
            <v>No Students</v>
          </cell>
          <cell r="Y2191" t="str">
            <v>No Students</v>
          </cell>
          <cell r="Z2191" t="str">
            <v>No Students</v>
          </cell>
          <cell r="AA2191" t="str">
            <v>No Students</v>
          </cell>
          <cell r="AB2191" t="str">
            <v>No Students</v>
          </cell>
          <cell r="AC2191">
            <v>209</v>
          </cell>
          <cell r="AD2191">
            <v>209</v>
          </cell>
          <cell r="AE2191">
            <v>157</v>
          </cell>
          <cell r="AF2191">
            <v>111</v>
          </cell>
          <cell r="AG2191">
            <v>0.60489999999999999</v>
          </cell>
        </row>
        <row r="2192">
          <cell r="C2192">
            <v>3543</v>
          </cell>
          <cell r="D2192" t="str">
            <v>Jason Lee Middle School</v>
          </cell>
          <cell r="E2192">
            <v>0</v>
          </cell>
          <cell r="F2192">
            <v>0</v>
          </cell>
          <cell r="G2192">
            <v>0</v>
          </cell>
          <cell r="H2192">
            <v>0</v>
          </cell>
          <cell r="I2192">
            <v>0</v>
          </cell>
          <cell r="J2192">
            <v>0</v>
          </cell>
          <cell r="K2192">
            <v>0</v>
          </cell>
          <cell r="L2192">
            <v>167</v>
          </cell>
          <cell r="M2192">
            <v>157</v>
          </cell>
          <cell r="N2192">
            <v>207</v>
          </cell>
          <cell r="O2192">
            <v>0</v>
          </cell>
          <cell r="P2192">
            <v>0</v>
          </cell>
          <cell r="Q2192">
            <v>0</v>
          </cell>
          <cell r="R2192">
            <v>0</v>
          </cell>
          <cell r="S2192" t="str">
            <v>No Students</v>
          </cell>
          <cell r="T2192" t="str">
            <v>No Students</v>
          </cell>
          <cell r="U2192" t="str">
            <v>No Students</v>
          </cell>
          <cell r="V2192" t="str">
            <v>No Students</v>
          </cell>
          <cell r="W2192" t="str">
            <v>No Students</v>
          </cell>
          <cell r="X2192" t="str">
            <v>No Students</v>
          </cell>
          <cell r="Y2192" t="str">
            <v>No Students</v>
          </cell>
          <cell r="Z2192">
            <v>91</v>
          </cell>
          <cell r="AA2192">
            <v>94</v>
          </cell>
          <cell r="AB2192">
            <v>107</v>
          </cell>
          <cell r="AC2192" t="str">
            <v>No Students</v>
          </cell>
          <cell r="AD2192" t="str">
            <v>No Students</v>
          </cell>
          <cell r="AE2192" t="str">
            <v>No Students</v>
          </cell>
          <cell r="AF2192" t="str">
            <v>No Students</v>
          </cell>
          <cell r="AG2192">
            <v>0.54990000000000006</v>
          </cell>
        </row>
        <row r="2193">
          <cell r="C2193">
            <v>4591</v>
          </cell>
          <cell r="D2193" t="str">
            <v>Jefferson Middle School</v>
          </cell>
          <cell r="E2193">
            <v>0</v>
          </cell>
          <cell r="F2193">
            <v>0</v>
          </cell>
          <cell r="G2193">
            <v>0</v>
          </cell>
          <cell r="H2193">
            <v>0</v>
          </cell>
          <cell r="I2193">
            <v>0</v>
          </cell>
          <cell r="J2193">
            <v>0</v>
          </cell>
          <cell r="K2193">
            <v>0</v>
          </cell>
          <cell r="L2193">
            <v>242</v>
          </cell>
          <cell r="M2193">
            <v>250</v>
          </cell>
          <cell r="N2193">
            <v>248</v>
          </cell>
          <cell r="O2193">
            <v>0</v>
          </cell>
          <cell r="P2193">
            <v>0</v>
          </cell>
          <cell r="Q2193">
            <v>0</v>
          </cell>
          <cell r="R2193">
            <v>0</v>
          </cell>
          <cell r="S2193" t="str">
            <v>No Students</v>
          </cell>
          <cell r="T2193" t="str">
            <v>No Students</v>
          </cell>
          <cell r="U2193" t="str">
            <v>No Students</v>
          </cell>
          <cell r="V2193" t="str">
            <v>No Students</v>
          </cell>
          <cell r="W2193" t="str">
            <v>No Students</v>
          </cell>
          <cell r="X2193" t="str">
            <v>No Students</v>
          </cell>
          <cell r="Y2193" t="str">
            <v>No Students</v>
          </cell>
          <cell r="Z2193">
            <v>80</v>
          </cell>
          <cell r="AA2193">
            <v>90</v>
          </cell>
          <cell r="AB2193">
            <v>72</v>
          </cell>
          <cell r="AC2193" t="str">
            <v>No Students</v>
          </cell>
          <cell r="AD2193" t="str">
            <v>No Students</v>
          </cell>
          <cell r="AE2193" t="str">
            <v>No Students</v>
          </cell>
          <cell r="AF2193" t="str">
            <v>No Students</v>
          </cell>
          <cell r="AG2193">
            <v>0.32700000000000001</v>
          </cell>
        </row>
        <row r="2194">
          <cell r="C2194">
            <v>3017</v>
          </cell>
          <cell r="D2194" t="str">
            <v>Lake Shore Elementary</v>
          </cell>
          <cell r="E2194">
            <v>48</v>
          </cell>
          <cell r="F2194">
            <v>0</v>
          </cell>
          <cell r="G2194">
            <v>55</v>
          </cell>
          <cell r="H2194">
            <v>79</v>
          </cell>
          <cell r="I2194">
            <v>49</v>
          </cell>
          <cell r="J2194">
            <v>66</v>
          </cell>
          <cell r="K2194">
            <v>71</v>
          </cell>
          <cell r="L2194">
            <v>0</v>
          </cell>
          <cell r="M2194">
            <v>0</v>
          </cell>
          <cell r="N2194">
            <v>0</v>
          </cell>
          <cell r="O2194">
            <v>0</v>
          </cell>
          <cell r="P2194">
            <v>0</v>
          </cell>
          <cell r="Q2194">
            <v>0</v>
          </cell>
          <cell r="R2194">
            <v>0</v>
          </cell>
          <cell r="S2194" t="str">
            <v>N&lt;10</v>
          </cell>
          <cell r="T2194" t="str">
            <v>No Students</v>
          </cell>
          <cell r="U2194">
            <v>20</v>
          </cell>
          <cell r="V2194">
            <v>19</v>
          </cell>
          <cell r="W2194">
            <v>13</v>
          </cell>
          <cell r="X2194">
            <v>19</v>
          </cell>
          <cell r="Y2194">
            <v>24</v>
          </cell>
          <cell r="Z2194" t="str">
            <v>No Students</v>
          </cell>
          <cell r="AA2194" t="str">
            <v>No Students</v>
          </cell>
          <cell r="AB2194" t="str">
            <v>No Students</v>
          </cell>
          <cell r="AC2194" t="str">
            <v>No Students</v>
          </cell>
          <cell r="AD2194" t="str">
            <v>No Students</v>
          </cell>
          <cell r="AE2194" t="str">
            <v>No Students</v>
          </cell>
          <cell r="AF2194" t="str">
            <v>No Students</v>
          </cell>
          <cell r="AG2194">
            <v>0.27989999999999998</v>
          </cell>
        </row>
        <row r="2195">
          <cell r="C2195">
            <v>3932</v>
          </cell>
          <cell r="D2195" t="str">
            <v>Lewis and Clark High School</v>
          </cell>
          <cell r="E2195">
            <v>0</v>
          </cell>
          <cell r="F2195">
            <v>0</v>
          </cell>
          <cell r="G2195">
            <v>0</v>
          </cell>
          <cell r="H2195">
            <v>0</v>
          </cell>
          <cell r="I2195">
            <v>0</v>
          </cell>
          <cell r="J2195">
            <v>0</v>
          </cell>
          <cell r="K2195">
            <v>0</v>
          </cell>
          <cell r="L2195">
            <v>0</v>
          </cell>
          <cell r="M2195">
            <v>0</v>
          </cell>
          <cell r="N2195">
            <v>0</v>
          </cell>
          <cell r="O2195">
            <v>25</v>
          </cell>
          <cell r="P2195">
            <v>22</v>
          </cell>
          <cell r="Q2195">
            <v>21</v>
          </cell>
          <cell r="R2195">
            <v>18</v>
          </cell>
          <cell r="S2195" t="str">
            <v>No Students</v>
          </cell>
          <cell r="T2195" t="str">
            <v>No Students</v>
          </cell>
          <cell r="U2195" t="str">
            <v>No Students</v>
          </cell>
          <cell r="V2195" t="str">
            <v>No Students</v>
          </cell>
          <cell r="W2195" t="str">
            <v>No Students</v>
          </cell>
          <cell r="X2195" t="str">
            <v>No Students</v>
          </cell>
          <cell r="Y2195" t="str">
            <v>No Students</v>
          </cell>
          <cell r="Z2195" t="str">
            <v>No Students</v>
          </cell>
          <cell r="AA2195" t="str">
            <v>No Students</v>
          </cell>
          <cell r="AB2195" t="str">
            <v>No Students</v>
          </cell>
          <cell r="AC2195">
            <v>18</v>
          </cell>
          <cell r="AD2195">
            <v>15</v>
          </cell>
          <cell r="AE2195">
            <v>12</v>
          </cell>
          <cell r="AF2195">
            <v>10</v>
          </cell>
          <cell r="AG2195">
            <v>0.63949999999999996</v>
          </cell>
        </row>
        <row r="2196">
          <cell r="C2196">
            <v>2318</v>
          </cell>
          <cell r="D2196" t="str">
            <v>Lincoln Elementary School</v>
          </cell>
          <cell r="E2196">
            <v>48</v>
          </cell>
          <cell r="F2196">
            <v>0</v>
          </cell>
          <cell r="G2196">
            <v>59</v>
          </cell>
          <cell r="H2196">
            <v>59</v>
          </cell>
          <cell r="I2196">
            <v>58</v>
          </cell>
          <cell r="J2196">
            <v>56</v>
          </cell>
          <cell r="K2196">
            <v>58</v>
          </cell>
          <cell r="L2196">
            <v>0</v>
          </cell>
          <cell r="M2196">
            <v>0</v>
          </cell>
          <cell r="N2196">
            <v>0</v>
          </cell>
          <cell r="O2196">
            <v>0</v>
          </cell>
          <cell r="P2196">
            <v>0</v>
          </cell>
          <cell r="Q2196">
            <v>0</v>
          </cell>
          <cell r="R2196">
            <v>0</v>
          </cell>
          <cell r="S2196">
            <v>21</v>
          </cell>
          <cell r="T2196" t="str">
            <v>No Students</v>
          </cell>
          <cell r="U2196">
            <v>27</v>
          </cell>
          <cell r="V2196">
            <v>37</v>
          </cell>
          <cell r="W2196">
            <v>34</v>
          </cell>
          <cell r="X2196">
            <v>31</v>
          </cell>
          <cell r="Y2196">
            <v>37</v>
          </cell>
          <cell r="Z2196" t="str">
            <v>No Students</v>
          </cell>
          <cell r="AA2196" t="str">
            <v>No Students</v>
          </cell>
          <cell r="AB2196" t="str">
            <v>No Students</v>
          </cell>
          <cell r="AC2196" t="str">
            <v>No Students</v>
          </cell>
          <cell r="AD2196" t="str">
            <v>No Students</v>
          </cell>
          <cell r="AE2196" t="str">
            <v>No Students</v>
          </cell>
          <cell r="AF2196" t="str">
            <v>No Students</v>
          </cell>
          <cell r="AG2196">
            <v>0.55330000000000001</v>
          </cell>
        </row>
        <row r="2197">
          <cell r="C2197">
            <v>3734</v>
          </cell>
          <cell r="D2197" t="str">
            <v>Martin Luther King Elementary</v>
          </cell>
          <cell r="E2197">
            <v>84</v>
          </cell>
          <cell r="F2197">
            <v>0</v>
          </cell>
          <cell r="G2197">
            <v>77</v>
          </cell>
          <cell r="H2197">
            <v>65</v>
          </cell>
          <cell r="I2197">
            <v>57</v>
          </cell>
          <cell r="J2197">
            <v>52</v>
          </cell>
          <cell r="K2197">
            <v>58</v>
          </cell>
          <cell r="L2197">
            <v>0</v>
          </cell>
          <cell r="M2197">
            <v>0</v>
          </cell>
          <cell r="N2197">
            <v>0</v>
          </cell>
          <cell r="O2197">
            <v>0</v>
          </cell>
          <cell r="P2197">
            <v>0</v>
          </cell>
          <cell r="Q2197">
            <v>0</v>
          </cell>
          <cell r="R2197">
            <v>0</v>
          </cell>
          <cell r="S2197">
            <v>50</v>
          </cell>
          <cell r="T2197" t="str">
            <v>No Students</v>
          </cell>
          <cell r="U2197">
            <v>49</v>
          </cell>
          <cell r="V2197">
            <v>50</v>
          </cell>
          <cell r="W2197">
            <v>41</v>
          </cell>
          <cell r="X2197">
            <v>43</v>
          </cell>
          <cell r="Y2197">
            <v>54</v>
          </cell>
          <cell r="Z2197" t="str">
            <v>No Students</v>
          </cell>
          <cell r="AA2197" t="str">
            <v>No Students</v>
          </cell>
          <cell r="AB2197" t="str">
            <v>No Students</v>
          </cell>
          <cell r="AC2197" t="str">
            <v>No Students</v>
          </cell>
          <cell r="AD2197" t="str">
            <v>No Students</v>
          </cell>
          <cell r="AE2197" t="str">
            <v>No Students</v>
          </cell>
          <cell r="AF2197" t="str">
            <v>No Students</v>
          </cell>
          <cell r="AG2197">
            <v>0.73029999999999995</v>
          </cell>
        </row>
        <row r="2198">
          <cell r="C2198">
            <v>3146</v>
          </cell>
          <cell r="D2198" t="str">
            <v>Mcloughlin Middle School</v>
          </cell>
          <cell r="E2198">
            <v>0</v>
          </cell>
          <cell r="F2198">
            <v>0</v>
          </cell>
          <cell r="G2198">
            <v>0</v>
          </cell>
          <cell r="H2198">
            <v>0</v>
          </cell>
          <cell r="I2198">
            <v>0</v>
          </cell>
          <cell r="J2198">
            <v>0</v>
          </cell>
          <cell r="K2198">
            <v>0</v>
          </cell>
          <cell r="L2198">
            <v>305</v>
          </cell>
          <cell r="M2198">
            <v>311</v>
          </cell>
          <cell r="N2198">
            <v>289</v>
          </cell>
          <cell r="O2198">
            <v>0</v>
          </cell>
          <cell r="P2198">
            <v>0</v>
          </cell>
          <cell r="Q2198">
            <v>0</v>
          </cell>
          <cell r="R2198">
            <v>0</v>
          </cell>
          <cell r="S2198" t="str">
            <v>No Students</v>
          </cell>
          <cell r="T2198" t="str">
            <v>No Students</v>
          </cell>
          <cell r="U2198" t="str">
            <v>No Students</v>
          </cell>
          <cell r="V2198" t="str">
            <v>No Students</v>
          </cell>
          <cell r="W2198" t="str">
            <v>No Students</v>
          </cell>
          <cell r="X2198" t="str">
            <v>No Students</v>
          </cell>
          <cell r="Y2198" t="str">
            <v>No Students</v>
          </cell>
          <cell r="Z2198">
            <v>245</v>
          </cell>
          <cell r="AA2198">
            <v>267</v>
          </cell>
          <cell r="AB2198">
            <v>223</v>
          </cell>
          <cell r="AC2198" t="str">
            <v>No Students</v>
          </cell>
          <cell r="AD2198" t="str">
            <v>No Students</v>
          </cell>
          <cell r="AE2198" t="str">
            <v>No Students</v>
          </cell>
          <cell r="AF2198" t="str">
            <v>No Students</v>
          </cell>
          <cell r="AG2198">
            <v>0.81220000000000003</v>
          </cell>
        </row>
        <row r="2199">
          <cell r="C2199">
            <v>2723</v>
          </cell>
          <cell r="D2199" t="str">
            <v>Minnehaha Elementary School</v>
          </cell>
          <cell r="E2199">
            <v>90</v>
          </cell>
          <cell r="F2199">
            <v>0</v>
          </cell>
          <cell r="G2199">
            <v>86</v>
          </cell>
          <cell r="H2199">
            <v>85</v>
          </cell>
          <cell r="I2199">
            <v>83</v>
          </cell>
          <cell r="J2199">
            <v>80</v>
          </cell>
          <cell r="K2199">
            <v>90</v>
          </cell>
          <cell r="L2199">
            <v>0</v>
          </cell>
          <cell r="M2199">
            <v>0</v>
          </cell>
          <cell r="N2199">
            <v>0</v>
          </cell>
          <cell r="O2199">
            <v>0</v>
          </cell>
          <cell r="P2199">
            <v>0</v>
          </cell>
          <cell r="Q2199">
            <v>0</v>
          </cell>
          <cell r="R2199">
            <v>0</v>
          </cell>
          <cell r="S2199">
            <v>39</v>
          </cell>
          <cell r="T2199" t="str">
            <v>No Students</v>
          </cell>
          <cell r="U2199">
            <v>52</v>
          </cell>
          <cell r="V2199">
            <v>47</v>
          </cell>
          <cell r="W2199">
            <v>46</v>
          </cell>
          <cell r="X2199">
            <v>48</v>
          </cell>
          <cell r="Y2199">
            <v>49</v>
          </cell>
          <cell r="Z2199" t="str">
            <v>No Students</v>
          </cell>
          <cell r="AA2199" t="str">
            <v>No Students</v>
          </cell>
          <cell r="AB2199" t="str">
            <v>No Students</v>
          </cell>
          <cell r="AC2199" t="str">
            <v>No Students</v>
          </cell>
          <cell r="AD2199" t="str">
            <v>No Students</v>
          </cell>
          <cell r="AE2199" t="str">
            <v>No Students</v>
          </cell>
          <cell r="AF2199" t="str">
            <v>No Students</v>
          </cell>
          <cell r="AG2199">
            <v>0.54669999999999996</v>
          </cell>
        </row>
        <row r="2200">
          <cell r="C2200">
            <v>5342</v>
          </cell>
          <cell r="D2200" t="str">
            <v>Open Doors Vancouver</v>
          </cell>
          <cell r="E2200">
            <v>0</v>
          </cell>
          <cell r="F2200">
            <v>0</v>
          </cell>
          <cell r="G2200">
            <v>0</v>
          </cell>
          <cell r="H2200">
            <v>0</v>
          </cell>
          <cell r="I2200">
            <v>0</v>
          </cell>
          <cell r="J2200">
            <v>0</v>
          </cell>
          <cell r="K2200">
            <v>0</v>
          </cell>
          <cell r="L2200">
            <v>0</v>
          </cell>
          <cell r="M2200">
            <v>0</v>
          </cell>
          <cell r="N2200">
            <v>0</v>
          </cell>
          <cell r="O2200">
            <v>0</v>
          </cell>
          <cell r="P2200">
            <v>0</v>
          </cell>
          <cell r="Q2200">
            <v>40</v>
          </cell>
          <cell r="R2200">
            <v>132</v>
          </cell>
          <cell r="S2200" t="str">
            <v>No Students</v>
          </cell>
          <cell r="T2200" t="str">
            <v>No Students</v>
          </cell>
          <cell r="U2200" t="str">
            <v>No Students</v>
          </cell>
          <cell r="V2200" t="str">
            <v>No Students</v>
          </cell>
          <cell r="W2200" t="str">
            <v>No Students</v>
          </cell>
          <cell r="X2200" t="str">
            <v>No Students</v>
          </cell>
          <cell r="Y2200" t="str">
            <v>No Students</v>
          </cell>
          <cell r="Z2200" t="str">
            <v>No Students</v>
          </cell>
          <cell r="AA2200" t="str">
            <v>No Students</v>
          </cell>
          <cell r="AB2200" t="str">
            <v>No Students</v>
          </cell>
          <cell r="AC2200" t="str">
            <v>No Students</v>
          </cell>
          <cell r="AD2200" t="str">
            <v>No Students</v>
          </cell>
          <cell r="AE2200">
            <v>36</v>
          </cell>
          <cell r="AF2200">
            <v>86</v>
          </cell>
          <cell r="AG2200">
            <v>0.70930000000000004</v>
          </cell>
        </row>
        <row r="2201">
          <cell r="C2201">
            <v>2644</v>
          </cell>
          <cell r="D2201" t="str">
            <v>Peter S Ogden Elementary</v>
          </cell>
          <cell r="E2201">
            <v>97</v>
          </cell>
          <cell r="F2201">
            <v>1</v>
          </cell>
          <cell r="G2201">
            <v>106</v>
          </cell>
          <cell r="H2201">
            <v>92</v>
          </cell>
          <cell r="I2201">
            <v>101</v>
          </cell>
          <cell r="J2201">
            <v>89</v>
          </cell>
          <cell r="K2201">
            <v>110</v>
          </cell>
          <cell r="L2201">
            <v>0</v>
          </cell>
          <cell r="M2201">
            <v>0</v>
          </cell>
          <cell r="N2201">
            <v>0</v>
          </cell>
          <cell r="O2201">
            <v>0</v>
          </cell>
          <cell r="P2201">
            <v>0</v>
          </cell>
          <cell r="Q2201">
            <v>0</v>
          </cell>
          <cell r="R2201">
            <v>0</v>
          </cell>
          <cell r="S2201">
            <v>54</v>
          </cell>
          <cell r="T2201" t="str">
            <v>N&lt;10</v>
          </cell>
          <cell r="U2201">
            <v>80</v>
          </cell>
          <cell r="V2201">
            <v>69</v>
          </cell>
          <cell r="W2201">
            <v>74</v>
          </cell>
          <cell r="X2201">
            <v>65</v>
          </cell>
          <cell r="Y2201">
            <v>78</v>
          </cell>
          <cell r="Z2201" t="str">
            <v>No Students</v>
          </cell>
          <cell r="AA2201" t="str">
            <v>No Students</v>
          </cell>
          <cell r="AB2201" t="str">
            <v>No Students</v>
          </cell>
          <cell r="AC2201" t="str">
            <v>No Students</v>
          </cell>
          <cell r="AD2201" t="str">
            <v>No Students</v>
          </cell>
          <cell r="AE2201" t="str">
            <v>No Students</v>
          </cell>
          <cell r="AF2201" t="str">
            <v>No Students</v>
          </cell>
          <cell r="AG2201">
            <v>0.70640000000000003</v>
          </cell>
        </row>
        <row r="2202">
          <cell r="C2202">
            <v>4410</v>
          </cell>
          <cell r="D2202" t="str">
            <v>Roosevelt Elementary School</v>
          </cell>
          <cell r="E2202">
            <v>90</v>
          </cell>
          <cell r="F2202">
            <v>0</v>
          </cell>
          <cell r="G2202">
            <v>99</v>
          </cell>
          <cell r="H2202">
            <v>111</v>
          </cell>
          <cell r="I2202">
            <v>97</v>
          </cell>
          <cell r="J2202">
            <v>83</v>
          </cell>
          <cell r="K2202">
            <v>98</v>
          </cell>
          <cell r="L2202">
            <v>0</v>
          </cell>
          <cell r="M2202">
            <v>0</v>
          </cell>
          <cell r="N2202">
            <v>0</v>
          </cell>
          <cell r="O2202">
            <v>0</v>
          </cell>
          <cell r="P2202">
            <v>0</v>
          </cell>
          <cell r="Q2202">
            <v>0</v>
          </cell>
          <cell r="R2202">
            <v>0</v>
          </cell>
          <cell r="S2202">
            <v>59</v>
          </cell>
          <cell r="T2202" t="str">
            <v>No Students</v>
          </cell>
          <cell r="U2202">
            <v>73</v>
          </cell>
          <cell r="V2202">
            <v>80</v>
          </cell>
          <cell r="W2202">
            <v>81</v>
          </cell>
          <cell r="X2202">
            <v>70</v>
          </cell>
          <cell r="Y2202">
            <v>83</v>
          </cell>
          <cell r="Z2202" t="str">
            <v>No Students</v>
          </cell>
          <cell r="AA2202" t="str">
            <v>No Students</v>
          </cell>
          <cell r="AB2202" t="str">
            <v>No Students</v>
          </cell>
          <cell r="AC2202" t="str">
            <v>No Students</v>
          </cell>
          <cell r="AD2202" t="str">
            <v>No Students</v>
          </cell>
          <cell r="AE2202" t="str">
            <v>No Students</v>
          </cell>
          <cell r="AF2202" t="str">
            <v>No Students</v>
          </cell>
          <cell r="AG2202">
            <v>0.77159999999999995</v>
          </cell>
        </row>
        <row r="2203">
          <cell r="C2203">
            <v>4034</v>
          </cell>
          <cell r="D2203" t="str">
            <v>Sacajawea Elementary School</v>
          </cell>
          <cell r="E2203">
            <v>56</v>
          </cell>
          <cell r="F2203">
            <v>0</v>
          </cell>
          <cell r="G2203">
            <v>74</v>
          </cell>
          <cell r="H2203">
            <v>60</v>
          </cell>
          <cell r="I2203">
            <v>68</v>
          </cell>
          <cell r="J2203">
            <v>74</v>
          </cell>
          <cell r="K2203">
            <v>49</v>
          </cell>
          <cell r="L2203">
            <v>0</v>
          </cell>
          <cell r="M2203">
            <v>0</v>
          </cell>
          <cell r="N2203">
            <v>0</v>
          </cell>
          <cell r="O2203">
            <v>0</v>
          </cell>
          <cell r="P2203">
            <v>0</v>
          </cell>
          <cell r="Q2203">
            <v>0</v>
          </cell>
          <cell r="R2203">
            <v>0</v>
          </cell>
          <cell r="S2203">
            <v>19</v>
          </cell>
          <cell r="T2203" t="str">
            <v>No Students</v>
          </cell>
          <cell r="U2203">
            <v>29</v>
          </cell>
          <cell r="V2203">
            <v>30</v>
          </cell>
          <cell r="W2203">
            <v>32</v>
          </cell>
          <cell r="X2203">
            <v>28</v>
          </cell>
          <cell r="Y2203">
            <v>24</v>
          </cell>
          <cell r="Z2203" t="str">
            <v>No Students</v>
          </cell>
          <cell r="AA2203" t="str">
            <v>No Students</v>
          </cell>
          <cell r="AB2203" t="str">
            <v>No Students</v>
          </cell>
          <cell r="AC2203" t="str">
            <v>No Students</v>
          </cell>
          <cell r="AD2203" t="str">
            <v>No Students</v>
          </cell>
          <cell r="AE2203" t="str">
            <v>No Students</v>
          </cell>
          <cell r="AF2203" t="str">
            <v>No Students</v>
          </cell>
          <cell r="AG2203">
            <v>0.42520000000000002</v>
          </cell>
        </row>
        <row r="2204">
          <cell r="C2204">
            <v>2964</v>
          </cell>
          <cell r="D2204" t="str">
            <v>Salmon Creek Elementary</v>
          </cell>
          <cell r="E2204">
            <v>66</v>
          </cell>
          <cell r="F2204">
            <v>0</v>
          </cell>
          <cell r="G2204">
            <v>67</v>
          </cell>
          <cell r="H2204">
            <v>67</v>
          </cell>
          <cell r="I2204">
            <v>71</v>
          </cell>
          <cell r="J2204">
            <v>73</v>
          </cell>
          <cell r="K2204">
            <v>65</v>
          </cell>
          <cell r="L2204">
            <v>0</v>
          </cell>
          <cell r="M2204">
            <v>0</v>
          </cell>
          <cell r="N2204">
            <v>0</v>
          </cell>
          <cell r="O2204">
            <v>0</v>
          </cell>
          <cell r="P2204">
            <v>0</v>
          </cell>
          <cell r="Q2204">
            <v>0</v>
          </cell>
          <cell r="R2204">
            <v>0</v>
          </cell>
          <cell r="S2204">
            <v>18</v>
          </cell>
          <cell r="T2204" t="str">
            <v>No Students</v>
          </cell>
          <cell r="U2204">
            <v>21</v>
          </cell>
          <cell r="V2204">
            <v>21</v>
          </cell>
          <cell r="W2204">
            <v>18</v>
          </cell>
          <cell r="X2204">
            <v>30</v>
          </cell>
          <cell r="Y2204">
            <v>22</v>
          </cell>
          <cell r="Z2204" t="str">
            <v>No Students</v>
          </cell>
          <cell r="AA2204" t="str">
            <v>No Students</v>
          </cell>
          <cell r="AB2204" t="str">
            <v>No Students</v>
          </cell>
          <cell r="AC2204" t="str">
            <v>No Students</v>
          </cell>
          <cell r="AD2204" t="str">
            <v>No Students</v>
          </cell>
          <cell r="AE2204" t="str">
            <v>No Students</v>
          </cell>
          <cell r="AF2204" t="str">
            <v>No Students</v>
          </cell>
          <cell r="AG2204">
            <v>0.31780000000000003</v>
          </cell>
        </row>
        <row r="2205">
          <cell r="C2205">
            <v>3016</v>
          </cell>
          <cell r="D2205" t="str">
            <v>Sarah J Anderson Elementary</v>
          </cell>
          <cell r="E2205">
            <v>98</v>
          </cell>
          <cell r="F2205">
            <v>0</v>
          </cell>
          <cell r="G2205">
            <v>128</v>
          </cell>
          <cell r="H2205">
            <v>108</v>
          </cell>
          <cell r="I2205">
            <v>124</v>
          </cell>
          <cell r="J2205">
            <v>96</v>
          </cell>
          <cell r="K2205">
            <v>102</v>
          </cell>
          <cell r="L2205">
            <v>0</v>
          </cell>
          <cell r="M2205">
            <v>0</v>
          </cell>
          <cell r="N2205">
            <v>0</v>
          </cell>
          <cell r="O2205">
            <v>0</v>
          </cell>
          <cell r="P2205">
            <v>0</v>
          </cell>
          <cell r="Q2205">
            <v>0</v>
          </cell>
          <cell r="R2205">
            <v>0</v>
          </cell>
          <cell r="S2205">
            <v>29</v>
          </cell>
          <cell r="T2205" t="str">
            <v>No Students</v>
          </cell>
          <cell r="U2205">
            <v>67</v>
          </cell>
          <cell r="V2205">
            <v>56</v>
          </cell>
          <cell r="W2205">
            <v>58</v>
          </cell>
          <cell r="X2205">
            <v>46</v>
          </cell>
          <cell r="Y2205">
            <v>57</v>
          </cell>
          <cell r="Z2205" t="str">
            <v>No Students</v>
          </cell>
          <cell r="AA2205" t="str">
            <v>No Students</v>
          </cell>
          <cell r="AB2205" t="str">
            <v>No Students</v>
          </cell>
          <cell r="AC2205" t="str">
            <v>No Students</v>
          </cell>
          <cell r="AD2205" t="str">
            <v>No Students</v>
          </cell>
          <cell r="AE2205" t="str">
            <v>No Students</v>
          </cell>
          <cell r="AF2205" t="str">
            <v>No Students</v>
          </cell>
          <cell r="AG2205">
            <v>0.47710000000000002</v>
          </cell>
        </row>
        <row r="2206">
          <cell r="C2206">
            <v>4504</v>
          </cell>
          <cell r="D2206" t="str">
            <v>Skyview High School</v>
          </cell>
          <cell r="E2206">
            <v>0</v>
          </cell>
          <cell r="F2206">
            <v>0</v>
          </cell>
          <cell r="G2206">
            <v>0</v>
          </cell>
          <cell r="H2206">
            <v>0</v>
          </cell>
          <cell r="I2206">
            <v>0</v>
          </cell>
          <cell r="J2206">
            <v>0</v>
          </cell>
          <cell r="K2206">
            <v>0</v>
          </cell>
          <cell r="L2206">
            <v>0</v>
          </cell>
          <cell r="M2206">
            <v>0</v>
          </cell>
          <cell r="N2206">
            <v>0</v>
          </cell>
          <cell r="O2206">
            <v>487</v>
          </cell>
          <cell r="P2206">
            <v>497</v>
          </cell>
          <cell r="Q2206">
            <v>392</v>
          </cell>
          <cell r="R2206">
            <v>362</v>
          </cell>
          <cell r="S2206" t="str">
            <v>No Students</v>
          </cell>
          <cell r="T2206" t="str">
            <v>No Students</v>
          </cell>
          <cell r="U2206" t="str">
            <v>No Students</v>
          </cell>
          <cell r="V2206" t="str">
            <v>No Students</v>
          </cell>
          <cell r="W2206" t="str">
            <v>No Students</v>
          </cell>
          <cell r="X2206" t="str">
            <v>No Students</v>
          </cell>
          <cell r="Y2206" t="str">
            <v>No Students</v>
          </cell>
          <cell r="Z2206" t="str">
            <v>No Students</v>
          </cell>
          <cell r="AA2206" t="str">
            <v>No Students</v>
          </cell>
          <cell r="AB2206" t="str">
            <v>No Students</v>
          </cell>
          <cell r="AC2206">
            <v>170</v>
          </cell>
          <cell r="AD2206">
            <v>184</v>
          </cell>
          <cell r="AE2206">
            <v>105</v>
          </cell>
          <cell r="AF2206">
            <v>71</v>
          </cell>
          <cell r="AG2206">
            <v>0.3049</v>
          </cell>
        </row>
        <row r="2207">
          <cell r="C2207">
            <v>5713</v>
          </cell>
          <cell r="D2207" t="str">
            <v>Vancouver Alternative Programs</v>
          </cell>
          <cell r="E2207">
            <v>0</v>
          </cell>
          <cell r="F2207">
            <v>0</v>
          </cell>
          <cell r="G2207">
            <v>0</v>
          </cell>
          <cell r="H2207">
            <v>0</v>
          </cell>
          <cell r="I2207">
            <v>0</v>
          </cell>
          <cell r="J2207">
            <v>0</v>
          </cell>
          <cell r="K2207">
            <v>0</v>
          </cell>
          <cell r="L2207">
            <v>0</v>
          </cell>
          <cell r="M2207">
            <v>4</v>
          </cell>
          <cell r="N2207">
            <v>6</v>
          </cell>
          <cell r="O2207">
            <v>4</v>
          </cell>
          <cell r="P2207">
            <v>6</v>
          </cell>
          <cell r="Q2207">
            <v>3</v>
          </cell>
          <cell r="R2207">
            <v>0</v>
          </cell>
          <cell r="S2207" t="str">
            <v>No Students</v>
          </cell>
          <cell r="T2207" t="str">
            <v>No Students</v>
          </cell>
          <cell r="U2207" t="str">
            <v>No Students</v>
          </cell>
          <cell r="V2207" t="str">
            <v>No Students</v>
          </cell>
          <cell r="W2207" t="str">
            <v>No Students</v>
          </cell>
          <cell r="X2207" t="str">
            <v>No Students</v>
          </cell>
          <cell r="Y2207" t="str">
            <v>No Students</v>
          </cell>
          <cell r="Z2207" t="str">
            <v>No Students</v>
          </cell>
          <cell r="AA2207" t="str">
            <v>N&lt;10</v>
          </cell>
          <cell r="AB2207" t="str">
            <v>N&lt;10</v>
          </cell>
          <cell r="AC2207" t="str">
            <v>N&lt;10</v>
          </cell>
          <cell r="AD2207" t="str">
            <v>N&lt;10</v>
          </cell>
          <cell r="AE2207" t="str">
            <v>N&lt;10</v>
          </cell>
          <cell r="AF2207" t="str">
            <v>No Students</v>
          </cell>
          <cell r="AG2207">
            <v>0.86960000000000004</v>
          </cell>
        </row>
        <row r="2208">
          <cell r="C2208">
            <v>3556</v>
          </cell>
          <cell r="D2208" t="str">
            <v>Vancouver Home Connection</v>
          </cell>
          <cell r="E2208">
            <v>14</v>
          </cell>
          <cell r="F2208">
            <v>0</v>
          </cell>
          <cell r="G2208">
            <v>9</v>
          </cell>
          <cell r="H2208">
            <v>14</v>
          </cell>
          <cell r="I2208">
            <v>15</v>
          </cell>
          <cell r="J2208">
            <v>19</v>
          </cell>
          <cell r="K2208">
            <v>9</v>
          </cell>
          <cell r="L2208">
            <v>16</v>
          </cell>
          <cell r="M2208">
            <v>30</v>
          </cell>
          <cell r="N2208">
            <v>25</v>
          </cell>
          <cell r="O2208">
            <v>20</v>
          </cell>
          <cell r="P2208">
            <v>14</v>
          </cell>
          <cell r="Q2208">
            <v>0</v>
          </cell>
          <cell r="R2208">
            <v>0</v>
          </cell>
          <cell r="S2208" t="str">
            <v>N&lt;10</v>
          </cell>
          <cell r="T2208" t="str">
            <v>No Students</v>
          </cell>
          <cell r="U2208" t="str">
            <v>N&lt;10</v>
          </cell>
          <cell r="V2208" t="str">
            <v>N&lt;10</v>
          </cell>
          <cell r="W2208" t="str">
            <v>N&lt;10</v>
          </cell>
          <cell r="X2208" t="str">
            <v>N&lt;10</v>
          </cell>
          <cell r="Y2208" t="str">
            <v>N&lt;10</v>
          </cell>
          <cell r="Z2208" t="str">
            <v>N&lt;10</v>
          </cell>
          <cell r="AA2208">
            <v>17</v>
          </cell>
          <cell r="AB2208">
            <v>15</v>
          </cell>
          <cell r="AC2208">
            <v>15</v>
          </cell>
          <cell r="AD2208" t="str">
            <v>N&lt;10</v>
          </cell>
          <cell r="AE2208" t="str">
            <v>No Students</v>
          </cell>
          <cell r="AF2208" t="str">
            <v>No Students</v>
          </cell>
          <cell r="AG2208">
            <v>0.52969999999999995</v>
          </cell>
        </row>
        <row r="2209">
          <cell r="C2209">
            <v>5716</v>
          </cell>
          <cell r="D2209" t="str">
            <v>Vancouver Intensive Communications Center</v>
          </cell>
          <cell r="E2209">
            <v>5</v>
          </cell>
          <cell r="F2209">
            <v>0</v>
          </cell>
          <cell r="G2209">
            <v>4</v>
          </cell>
          <cell r="H2209">
            <v>4</v>
          </cell>
          <cell r="I2209">
            <v>1</v>
          </cell>
          <cell r="J2209">
            <v>3</v>
          </cell>
          <cell r="K2209">
            <v>2</v>
          </cell>
          <cell r="L2209">
            <v>1</v>
          </cell>
          <cell r="M2209">
            <v>0</v>
          </cell>
          <cell r="N2209">
            <v>0</v>
          </cell>
          <cell r="O2209">
            <v>0</v>
          </cell>
          <cell r="P2209">
            <v>0</v>
          </cell>
          <cell r="Q2209">
            <v>1</v>
          </cell>
          <cell r="R2209">
            <v>1</v>
          </cell>
          <cell r="S2209" t="str">
            <v>N&lt;10</v>
          </cell>
          <cell r="T2209" t="str">
            <v>No Students</v>
          </cell>
          <cell r="U2209" t="str">
            <v>N&lt;10</v>
          </cell>
          <cell r="V2209" t="str">
            <v>N&lt;10</v>
          </cell>
          <cell r="W2209" t="str">
            <v>No Students</v>
          </cell>
          <cell r="X2209" t="str">
            <v>N&lt;10</v>
          </cell>
          <cell r="Y2209" t="str">
            <v>N&lt;10</v>
          </cell>
          <cell r="Z2209" t="str">
            <v>N&lt;10</v>
          </cell>
          <cell r="AA2209" t="str">
            <v>No Students</v>
          </cell>
          <cell r="AB2209" t="str">
            <v>No Students</v>
          </cell>
          <cell r="AC2209" t="str">
            <v>No Students</v>
          </cell>
          <cell r="AD2209" t="str">
            <v>No Students</v>
          </cell>
          <cell r="AE2209" t="str">
            <v>No Students</v>
          </cell>
          <cell r="AF2209" t="str">
            <v>N&lt;10</v>
          </cell>
          <cell r="AG2209">
            <v>0.72729999999999995</v>
          </cell>
        </row>
        <row r="2210">
          <cell r="C2210">
            <v>5271</v>
          </cell>
          <cell r="D2210" t="str">
            <v>Vancouver iTech Preparatory</v>
          </cell>
          <cell r="E2210">
            <v>0</v>
          </cell>
          <cell r="F2210">
            <v>0</v>
          </cell>
          <cell r="G2210">
            <v>0</v>
          </cell>
          <cell r="H2210">
            <v>0</v>
          </cell>
          <cell r="I2210">
            <v>0</v>
          </cell>
          <cell r="J2210">
            <v>0</v>
          </cell>
          <cell r="K2210">
            <v>0</v>
          </cell>
          <cell r="L2210">
            <v>90</v>
          </cell>
          <cell r="M2210">
            <v>91</v>
          </cell>
          <cell r="N2210">
            <v>90</v>
          </cell>
          <cell r="O2210">
            <v>97</v>
          </cell>
          <cell r="P2210">
            <v>93</v>
          </cell>
          <cell r="Q2210">
            <v>75</v>
          </cell>
          <cell r="R2210">
            <v>67</v>
          </cell>
          <cell r="S2210" t="str">
            <v>No Students</v>
          </cell>
          <cell r="T2210" t="str">
            <v>No Students</v>
          </cell>
          <cell r="U2210" t="str">
            <v>No Students</v>
          </cell>
          <cell r="V2210" t="str">
            <v>No Students</v>
          </cell>
          <cell r="W2210" t="str">
            <v>No Students</v>
          </cell>
          <cell r="X2210" t="str">
            <v>No Students</v>
          </cell>
          <cell r="Y2210" t="str">
            <v>No Students</v>
          </cell>
          <cell r="Z2210">
            <v>32</v>
          </cell>
          <cell r="AA2210">
            <v>29</v>
          </cell>
          <cell r="AB2210">
            <v>34</v>
          </cell>
          <cell r="AC2210">
            <v>40</v>
          </cell>
          <cell r="AD2210">
            <v>32</v>
          </cell>
          <cell r="AE2210">
            <v>24</v>
          </cell>
          <cell r="AF2210">
            <v>22</v>
          </cell>
          <cell r="AG2210">
            <v>0.35320000000000001</v>
          </cell>
        </row>
        <row r="2211">
          <cell r="C2211">
            <v>1689</v>
          </cell>
          <cell r="D2211" t="str">
            <v>Vancouver School of Arts and Academics</v>
          </cell>
          <cell r="E2211">
            <v>0</v>
          </cell>
          <cell r="F2211">
            <v>0</v>
          </cell>
          <cell r="G2211">
            <v>0</v>
          </cell>
          <cell r="H2211">
            <v>0</v>
          </cell>
          <cell r="I2211">
            <v>0</v>
          </cell>
          <cell r="J2211">
            <v>0</v>
          </cell>
          <cell r="K2211">
            <v>0</v>
          </cell>
          <cell r="L2211">
            <v>139</v>
          </cell>
          <cell r="M2211">
            <v>138</v>
          </cell>
          <cell r="N2211">
            <v>127</v>
          </cell>
          <cell r="O2211">
            <v>109</v>
          </cell>
          <cell r="P2211">
            <v>104</v>
          </cell>
          <cell r="Q2211">
            <v>79</v>
          </cell>
          <cell r="R2211">
            <v>72</v>
          </cell>
          <cell r="S2211" t="str">
            <v>No Students</v>
          </cell>
          <cell r="T2211" t="str">
            <v>No Students</v>
          </cell>
          <cell r="U2211" t="str">
            <v>No Students</v>
          </cell>
          <cell r="V2211" t="str">
            <v>No Students</v>
          </cell>
          <cell r="W2211" t="str">
            <v>No Students</v>
          </cell>
          <cell r="X2211" t="str">
            <v>No Students</v>
          </cell>
          <cell r="Y2211" t="str">
            <v>No Students</v>
          </cell>
          <cell r="Z2211">
            <v>42</v>
          </cell>
          <cell r="AA2211">
            <v>32</v>
          </cell>
          <cell r="AB2211">
            <v>33</v>
          </cell>
          <cell r="AC2211">
            <v>32</v>
          </cell>
          <cell r="AD2211">
            <v>25</v>
          </cell>
          <cell r="AE2211">
            <v>20</v>
          </cell>
          <cell r="AF2211">
            <v>13</v>
          </cell>
          <cell r="AG2211">
            <v>0.25650000000000001</v>
          </cell>
        </row>
        <row r="2212">
          <cell r="C2212">
            <v>5149</v>
          </cell>
          <cell r="D2212" t="str">
            <v>Vancouver Virtual Learning Academy</v>
          </cell>
          <cell r="E2212">
            <v>5</v>
          </cell>
          <cell r="F2212">
            <v>0</v>
          </cell>
          <cell r="G2212">
            <v>8</v>
          </cell>
          <cell r="H2212">
            <v>10</v>
          </cell>
          <cell r="I2212">
            <v>8</v>
          </cell>
          <cell r="J2212">
            <v>15</v>
          </cell>
          <cell r="K2212">
            <v>9</v>
          </cell>
          <cell r="L2212">
            <v>23</v>
          </cell>
          <cell r="M2212">
            <v>38</v>
          </cell>
          <cell r="N2212">
            <v>57</v>
          </cell>
          <cell r="O2212">
            <v>36</v>
          </cell>
          <cell r="P2212">
            <v>101</v>
          </cell>
          <cell r="Q2212">
            <v>164</v>
          </cell>
          <cell r="R2212">
            <v>248</v>
          </cell>
          <cell r="S2212" t="str">
            <v>N&lt;10</v>
          </cell>
          <cell r="T2212" t="str">
            <v>No Students</v>
          </cell>
          <cell r="U2212" t="str">
            <v>N&lt;10</v>
          </cell>
          <cell r="V2212" t="str">
            <v>N&lt;10</v>
          </cell>
          <cell r="W2212" t="str">
            <v>N&lt;10</v>
          </cell>
          <cell r="X2212" t="str">
            <v>N&lt;10</v>
          </cell>
          <cell r="Y2212" t="str">
            <v>N&lt;10</v>
          </cell>
          <cell r="Z2212">
            <v>21</v>
          </cell>
          <cell r="AA2212">
            <v>26</v>
          </cell>
          <cell r="AB2212">
            <v>41</v>
          </cell>
          <cell r="AC2212">
            <v>21</v>
          </cell>
          <cell r="AD2212">
            <v>75</v>
          </cell>
          <cell r="AE2212">
            <v>113</v>
          </cell>
          <cell r="AF2212">
            <v>166</v>
          </cell>
          <cell r="AG2212">
            <v>0.68279999999999996</v>
          </cell>
        </row>
        <row r="2213">
          <cell r="C2213">
            <v>2828</v>
          </cell>
          <cell r="D2213" t="str">
            <v>Walnut Grove Elementary</v>
          </cell>
          <cell r="E2213">
            <v>105</v>
          </cell>
          <cell r="F2213">
            <v>0</v>
          </cell>
          <cell r="G2213">
            <v>106</v>
          </cell>
          <cell r="H2213">
            <v>110</v>
          </cell>
          <cell r="I2213">
            <v>115</v>
          </cell>
          <cell r="J2213">
            <v>106</v>
          </cell>
          <cell r="K2213">
            <v>111</v>
          </cell>
          <cell r="L2213">
            <v>0</v>
          </cell>
          <cell r="M2213">
            <v>0</v>
          </cell>
          <cell r="N2213">
            <v>0</v>
          </cell>
          <cell r="O2213">
            <v>0</v>
          </cell>
          <cell r="P2213">
            <v>0</v>
          </cell>
          <cell r="Q2213">
            <v>0</v>
          </cell>
          <cell r="R2213">
            <v>0</v>
          </cell>
          <cell r="S2213">
            <v>45</v>
          </cell>
          <cell r="T2213" t="str">
            <v>No Students</v>
          </cell>
          <cell r="U2213">
            <v>46</v>
          </cell>
          <cell r="V2213">
            <v>63</v>
          </cell>
          <cell r="W2213">
            <v>67</v>
          </cell>
          <cell r="X2213">
            <v>59</v>
          </cell>
          <cell r="Y2213">
            <v>79</v>
          </cell>
          <cell r="Z2213" t="str">
            <v>No Students</v>
          </cell>
          <cell r="AA2213" t="str">
            <v>No Students</v>
          </cell>
          <cell r="AB2213" t="str">
            <v>No Students</v>
          </cell>
          <cell r="AC2213" t="str">
            <v>No Students</v>
          </cell>
          <cell r="AD2213" t="str">
            <v>No Students</v>
          </cell>
          <cell r="AE2213" t="str">
            <v>No Students</v>
          </cell>
          <cell r="AF2213" t="str">
            <v>No Students</v>
          </cell>
          <cell r="AG2213">
            <v>0.54979999999999996</v>
          </cell>
        </row>
        <row r="2214">
          <cell r="C2214">
            <v>3565</v>
          </cell>
          <cell r="D2214" t="str">
            <v>Washington Elementary</v>
          </cell>
          <cell r="E2214">
            <v>43</v>
          </cell>
          <cell r="F2214">
            <v>0</v>
          </cell>
          <cell r="G2214">
            <v>33</v>
          </cell>
          <cell r="H2214">
            <v>38</v>
          </cell>
          <cell r="I2214">
            <v>47</v>
          </cell>
          <cell r="J2214">
            <v>52</v>
          </cell>
          <cell r="K2214">
            <v>41</v>
          </cell>
          <cell r="L2214">
            <v>0</v>
          </cell>
          <cell r="M2214">
            <v>0</v>
          </cell>
          <cell r="N2214">
            <v>0</v>
          </cell>
          <cell r="O2214">
            <v>0</v>
          </cell>
          <cell r="P2214">
            <v>0</v>
          </cell>
          <cell r="Q2214">
            <v>0</v>
          </cell>
          <cell r="R2214">
            <v>0</v>
          </cell>
          <cell r="S2214">
            <v>28</v>
          </cell>
          <cell r="T2214" t="str">
            <v>No Students</v>
          </cell>
          <cell r="U2214">
            <v>29</v>
          </cell>
          <cell r="V2214">
            <v>30</v>
          </cell>
          <cell r="W2214">
            <v>40</v>
          </cell>
          <cell r="X2214">
            <v>45</v>
          </cell>
          <cell r="Y2214">
            <v>32</v>
          </cell>
          <cell r="Z2214" t="str">
            <v>No Students</v>
          </cell>
          <cell r="AA2214" t="str">
            <v>No Students</v>
          </cell>
          <cell r="AB2214" t="str">
            <v>No Students</v>
          </cell>
          <cell r="AC2214" t="str">
            <v>No Students</v>
          </cell>
          <cell r="AD2214" t="str">
            <v>No Students</v>
          </cell>
          <cell r="AE2214" t="str">
            <v>No Students</v>
          </cell>
          <cell r="AF2214" t="str">
            <v>No Students</v>
          </cell>
          <cell r="AG2214">
            <v>0.80310000000000004</v>
          </cell>
        </row>
        <row r="2215">
          <cell r="C2215">
            <v>4468</v>
          </cell>
          <cell r="D2215" t="str">
            <v>Chautauqua Elementary</v>
          </cell>
          <cell r="E2215">
            <v>77</v>
          </cell>
          <cell r="F2215">
            <v>0</v>
          </cell>
          <cell r="G2215">
            <v>66</v>
          </cell>
          <cell r="H2215">
            <v>73</v>
          </cell>
          <cell r="I2215">
            <v>98</v>
          </cell>
          <cell r="J2215">
            <v>78</v>
          </cell>
          <cell r="K2215">
            <v>97</v>
          </cell>
          <cell r="L2215">
            <v>0</v>
          </cell>
          <cell r="M2215">
            <v>0</v>
          </cell>
          <cell r="N2215">
            <v>0</v>
          </cell>
          <cell r="O2215">
            <v>0</v>
          </cell>
          <cell r="P2215">
            <v>0</v>
          </cell>
          <cell r="Q2215">
            <v>0</v>
          </cell>
          <cell r="R2215">
            <v>0</v>
          </cell>
          <cell r="S2215">
            <v>24</v>
          </cell>
          <cell r="T2215" t="str">
            <v>No Students</v>
          </cell>
          <cell r="U2215">
            <v>21</v>
          </cell>
          <cell r="V2215">
            <v>14</v>
          </cell>
          <cell r="W2215">
            <v>22</v>
          </cell>
          <cell r="X2215">
            <v>25</v>
          </cell>
          <cell r="Y2215">
            <v>26</v>
          </cell>
          <cell r="Z2215" t="str">
            <v>No Students</v>
          </cell>
          <cell r="AA2215" t="str">
            <v>No Students</v>
          </cell>
          <cell r="AB2215" t="str">
            <v>No Students</v>
          </cell>
          <cell r="AC2215" t="str">
            <v>No Students</v>
          </cell>
          <cell r="AD2215" t="str">
            <v>No Students</v>
          </cell>
          <cell r="AE2215" t="str">
            <v>No Students</v>
          </cell>
          <cell r="AF2215" t="str">
            <v>No Students</v>
          </cell>
          <cell r="AG2215">
            <v>0.26989999999999997</v>
          </cell>
        </row>
        <row r="2216">
          <cell r="C2216">
            <v>1822</v>
          </cell>
          <cell r="D2216" t="str">
            <v>Family Link</v>
          </cell>
          <cell r="E2216">
            <v>6</v>
          </cell>
          <cell r="F2216">
            <v>0</v>
          </cell>
          <cell r="G2216">
            <v>7</v>
          </cell>
          <cell r="H2216">
            <v>5</v>
          </cell>
          <cell r="I2216">
            <v>5</v>
          </cell>
          <cell r="J2216">
            <v>12</v>
          </cell>
          <cell r="K2216">
            <v>11</v>
          </cell>
          <cell r="L2216">
            <v>12</v>
          </cell>
          <cell r="M2216">
            <v>12</v>
          </cell>
          <cell r="N2216">
            <v>10</v>
          </cell>
          <cell r="O2216">
            <v>2</v>
          </cell>
          <cell r="P2216">
            <v>2</v>
          </cell>
          <cell r="Q2216">
            <v>0</v>
          </cell>
          <cell r="R2216">
            <v>2</v>
          </cell>
          <cell r="S2216" t="str">
            <v>N&lt;10</v>
          </cell>
          <cell r="T2216" t="str">
            <v>No Students</v>
          </cell>
          <cell r="U2216" t="str">
            <v>N&lt;10</v>
          </cell>
          <cell r="V2216" t="str">
            <v>N&lt;10</v>
          </cell>
          <cell r="W2216" t="str">
            <v>N&lt;10</v>
          </cell>
          <cell r="X2216" t="str">
            <v>N&lt;10</v>
          </cell>
          <cell r="Y2216" t="str">
            <v>N&lt;10</v>
          </cell>
          <cell r="Z2216" t="str">
            <v>N&lt;10</v>
          </cell>
          <cell r="AA2216" t="str">
            <v>N&lt;10</v>
          </cell>
          <cell r="AB2216" t="str">
            <v>N&lt;10</v>
          </cell>
          <cell r="AC2216" t="str">
            <v>No Students</v>
          </cell>
          <cell r="AD2216" t="str">
            <v>No Students</v>
          </cell>
          <cell r="AE2216" t="str">
            <v>No Students</v>
          </cell>
          <cell r="AF2216" t="str">
            <v>No Students</v>
          </cell>
          <cell r="AG2216">
            <v>0.20930000000000001</v>
          </cell>
        </row>
        <row r="2217">
          <cell r="C2217">
            <v>3667</v>
          </cell>
          <cell r="D2217" t="str">
            <v>McMurray Middle School</v>
          </cell>
          <cell r="E2217">
            <v>0</v>
          </cell>
          <cell r="F2217">
            <v>0</v>
          </cell>
          <cell r="G2217">
            <v>0</v>
          </cell>
          <cell r="H2217">
            <v>0</v>
          </cell>
          <cell r="I2217">
            <v>0</v>
          </cell>
          <cell r="J2217">
            <v>0</v>
          </cell>
          <cell r="K2217">
            <v>0</v>
          </cell>
          <cell r="L2217">
            <v>111</v>
          </cell>
          <cell r="M2217">
            <v>118</v>
          </cell>
          <cell r="N2217">
            <v>124</v>
          </cell>
          <cell r="O2217">
            <v>0</v>
          </cell>
          <cell r="P2217">
            <v>0</v>
          </cell>
          <cell r="Q2217">
            <v>0</v>
          </cell>
          <cell r="R2217">
            <v>0</v>
          </cell>
          <cell r="S2217" t="str">
            <v>No Students</v>
          </cell>
          <cell r="T2217" t="str">
            <v>No Students</v>
          </cell>
          <cell r="U2217" t="str">
            <v>No Students</v>
          </cell>
          <cell r="V2217" t="str">
            <v>No Students</v>
          </cell>
          <cell r="W2217" t="str">
            <v>No Students</v>
          </cell>
          <cell r="X2217" t="str">
            <v>No Students</v>
          </cell>
          <cell r="Y2217" t="str">
            <v>No Students</v>
          </cell>
          <cell r="Z2217">
            <v>23</v>
          </cell>
          <cell r="AA2217">
            <v>32</v>
          </cell>
          <cell r="AB2217">
            <v>37</v>
          </cell>
          <cell r="AC2217" t="str">
            <v>No Students</v>
          </cell>
          <cell r="AD2217" t="str">
            <v>No Students</v>
          </cell>
          <cell r="AE2217" t="str">
            <v>No Students</v>
          </cell>
          <cell r="AF2217" t="str">
            <v>No Students</v>
          </cell>
          <cell r="AG2217">
            <v>0.2606</v>
          </cell>
        </row>
        <row r="2218">
          <cell r="C2218">
            <v>1938</v>
          </cell>
          <cell r="D2218" t="str">
            <v>Student Link</v>
          </cell>
          <cell r="E2218">
            <v>0</v>
          </cell>
          <cell r="F2218">
            <v>0</v>
          </cell>
          <cell r="G2218">
            <v>0</v>
          </cell>
          <cell r="H2218">
            <v>0</v>
          </cell>
          <cell r="I2218">
            <v>0</v>
          </cell>
          <cell r="J2218">
            <v>0</v>
          </cell>
          <cell r="K2218">
            <v>0</v>
          </cell>
          <cell r="L2218">
            <v>0</v>
          </cell>
          <cell r="M2218">
            <v>0</v>
          </cell>
          <cell r="N2218">
            <v>0</v>
          </cell>
          <cell r="O2218">
            <v>6</v>
          </cell>
          <cell r="P2218">
            <v>5</v>
          </cell>
          <cell r="Q2218">
            <v>21</v>
          </cell>
          <cell r="R2218">
            <v>27</v>
          </cell>
          <cell r="S2218" t="str">
            <v>No Students</v>
          </cell>
          <cell r="T2218" t="str">
            <v>No Students</v>
          </cell>
          <cell r="U2218" t="str">
            <v>No Students</v>
          </cell>
          <cell r="V2218" t="str">
            <v>No Students</v>
          </cell>
          <cell r="W2218" t="str">
            <v>No Students</v>
          </cell>
          <cell r="X2218" t="str">
            <v>No Students</v>
          </cell>
          <cell r="Y2218" t="str">
            <v>No Students</v>
          </cell>
          <cell r="Z2218" t="str">
            <v>No Students</v>
          </cell>
          <cell r="AA2218" t="str">
            <v>No Students</v>
          </cell>
          <cell r="AB2218" t="str">
            <v>No Students</v>
          </cell>
          <cell r="AC2218" t="str">
            <v>N&lt;10</v>
          </cell>
          <cell r="AD2218" t="str">
            <v>N&lt;10</v>
          </cell>
          <cell r="AE2218" t="str">
            <v>N&lt;10</v>
          </cell>
          <cell r="AF2218">
            <v>17</v>
          </cell>
          <cell r="AG2218">
            <v>0.50849999999999995</v>
          </cell>
        </row>
        <row r="2219">
          <cell r="C2219">
            <v>2419</v>
          </cell>
          <cell r="D2219" t="str">
            <v>Vashon Island High School</v>
          </cell>
          <cell r="E2219">
            <v>0</v>
          </cell>
          <cell r="F2219">
            <v>0</v>
          </cell>
          <cell r="G2219">
            <v>0</v>
          </cell>
          <cell r="H2219">
            <v>0</v>
          </cell>
          <cell r="I2219">
            <v>0</v>
          </cell>
          <cell r="J2219">
            <v>0</v>
          </cell>
          <cell r="K2219">
            <v>0</v>
          </cell>
          <cell r="L2219">
            <v>0</v>
          </cell>
          <cell r="M2219">
            <v>0</v>
          </cell>
          <cell r="N2219">
            <v>0</v>
          </cell>
          <cell r="O2219">
            <v>129</v>
          </cell>
          <cell r="P2219">
            <v>150</v>
          </cell>
          <cell r="Q2219">
            <v>118</v>
          </cell>
          <cell r="R2219">
            <v>111</v>
          </cell>
          <cell r="S2219" t="str">
            <v>No Students</v>
          </cell>
          <cell r="T2219" t="str">
            <v>No Students</v>
          </cell>
          <cell r="U2219" t="str">
            <v>No Students</v>
          </cell>
          <cell r="V2219" t="str">
            <v>No Students</v>
          </cell>
          <cell r="W2219" t="str">
            <v>No Students</v>
          </cell>
          <cell r="X2219" t="str">
            <v>No Students</v>
          </cell>
          <cell r="Y2219" t="str">
            <v>No Students</v>
          </cell>
          <cell r="Z2219" t="str">
            <v>No Students</v>
          </cell>
          <cell r="AA2219" t="str">
            <v>No Students</v>
          </cell>
          <cell r="AB2219" t="str">
            <v>No Students</v>
          </cell>
          <cell r="AC2219">
            <v>21</v>
          </cell>
          <cell r="AD2219">
            <v>37</v>
          </cell>
          <cell r="AE2219">
            <v>22</v>
          </cell>
          <cell r="AF2219">
            <v>28</v>
          </cell>
          <cell r="AG2219">
            <v>0.21260000000000001</v>
          </cell>
        </row>
        <row r="2220">
          <cell r="C2220">
            <v>5496</v>
          </cell>
          <cell r="D2220" t="str">
            <v>Wa He Lut Indian School</v>
          </cell>
          <cell r="E2220">
            <v>0</v>
          </cell>
          <cell r="F2220">
            <v>19</v>
          </cell>
          <cell r="G2220">
            <v>14</v>
          </cell>
          <cell r="H2220">
            <v>18</v>
          </cell>
          <cell r="I2220">
            <v>17</v>
          </cell>
          <cell r="J2220">
            <v>17</v>
          </cell>
          <cell r="K2220">
            <v>12</v>
          </cell>
          <cell r="L2220">
            <v>13</v>
          </cell>
          <cell r="M2220">
            <v>13</v>
          </cell>
          <cell r="N2220">
            <v>12</v>
          </cell>
          <cell r="O2220">
            <v>0</v>
          </cell>
          <cell r="P2220">
            <v>0</v>
          </cell>
          <cell r="Q2220">
            <v>0</v>
          </cell>
          <cell r="R2220">
            <v>0</v>
          </cell>
          <cell r="S2220" t="str">
            <v>No Students</v>
          </cell>
          <cell r="T2220">
            <v>10</v>
          </cell>
          <cell r="U2220">
            <v>11</v>
          </cell>
          <cell r="V2220">
            <v>15</v>
          </cell>
          <cell r="W2220">
            <v>16</v>
          </cell>
          <cell r="X2220">
            <v>16</v>
          </cell>
          <cell r="Y2220">
            <v>11</v>
          </cell>
          <cell r="Z2220">
            <v>12</v>
          </cell>
          <cell r="AA2220">
            <v>13</v>
          </cell>
          <cell r="AB2220">
            <v>12</v>
          </cell>
          <cell r="AC2220" t="str">
            <v>No Students</v>
          </cell>
          <cell r="AD2220" t="str">
            <v>No Students</v>
          </cell>
          <cell r="AE2220" t="str">
            <v>No Students</v>
          </cell>
          <cell r="AF2220" t="str">
            <v>No Students</v>
          </cell>
          <cell r="AG2220">
            <v>0.85929999999999995</v>
          </cell>
        </row>
        <row r="2221">
          <cell r="C2221">
            <v>2893</v>
          </cell>
          <cell r="D2221" t="str">
            <v>Julius A Wendt Elementary/John C Thomas Middle School</v>
          </cell>
          <cell r="E2221">
            <v>27</v>
          </cell>
          <cell r="F2221">
            <v>0</v>
          </cell>
          <cell r="G2221">
            <v>31</v>
          </cell>
          <cell r="H2221">
            <v>26</v>
          </cell>
          <cell r="I2221">
            <v>33</v>
          </cell>
          <cell r="J2221">
            <v>36</v>
          </cell>
          <cell r="K2221">
            <v>32</v>
          </cell>
          <cell r="L2221">
            <v>24</v>
          </cell>
          <cell r="M2221">
            <v>28</v>
          </cell>
          <cell r="N2221">
            <v>34</v>
          </cell>
          <cell r="O2221">
            <v>0</v>
          </cell>
          <cell r="P2221">
            <v>0</v>
          </cell>
          <cell r="Q2221">
            <v>0</v>
          </cell>
          <cell r="R2221">
            <v>0</v>
          </cell>
          <cell r="S2221">
            <v>16</v>
          </cell>
          <cell r="T2221" t="str">
            <v>No Students</v>
          </cell>
          <cell r="U2221">
            <v>17</v>
          </cell>
          <cell r="V2221">
            <v>15</v>
          </cell>
          <cell r="W2221">
            <v>16</v>
          </cell>
          <cell r="X2221">
            <v>20</v>
          </cell>
          <cell r="Y2221">
            <v>21</v>
          </cell>
          <cell r="Z2221">
            <v>14</v>
          </cell>
          <cell r="AA2221">
            <v>14</v>
          </cell>
          <cell r="AB2221">
            <v>28</v>
          </cell>
          <cell r="AC2221" t="str">
            <v>No Students</v>
          </cell>
          <cell r="AD2221" t="str">
            <v>No Students</v>
          </cell>
          <cell r="AE2221" t="str">
            <v>No Students</v>
          </cell>
          <cell r="AF2221" t="str">
            <v>No Students</v>
          </cell>
          <cell r="AG2221">
            <v>0.59409999999999996</v>
          </cell>
        </row>
        <row r="2222">
          <cell r="C2222">
            <v>3467</v>
          </cell>
          <cell r="D2222" t="str">
            <v>Wahkiakum High School</v>
          </cell>
          <cell r="E2222">
            <v>0</v>
          </cell>
          <cell r="F2222">
            <v>0</v>
          </cell>
          <cell r="G2222">
            <v>0</v>
          </cell>
          <cell r="H2222">
            <v>0</v>
          </cell>
          <cell r="I2222">
            <v>0</v>
          </cell>
          <cell r="J2222">
            <v>0</v>
          </cell>
          <cell r="K2222">
            <v>0</v>
          </cell>
          <cell r="L2222">
            <v>0</v>
          </cell>
          <cell r="M2222">
            <v>0</v>
          </cell>
          <cell r="N2222">
            <v>0</v>
          </cell>
          <cell r="O2222">
            <v>35</v>
          </cell>
          <cell r="P2222">
            <v>33</v>
          </cell>
          <cell r="Q2222">
            <v>44</v>
          </cell>
          <cell r="R2222">
            <v>48</v>
          </cell>
          <cell r="S2222" t="str">
            <v>No Students</v>
          </cell>
          <cell r="T2222" t="str">
            <v>No Students</v>
          </cell>
          <cell r="U2222" t="str">
            <v>No Students</v>
          </cell>
          <cell r="V2222" t="str">
            <v>No Students</v>
          </cell>
          <cell r="W2222" t="str">
            <v>No Students</v>
          </cell>
          <cell r="X2222" t="str">
            <v>No Students</v>
          </cell>
          <cell r="Y2222" t="str">
            <v>No Students</v>
          </cell>
          <cell r="Z2222" t="str">
            <v>No Students</v>
          </cell>
          <cell r="AA2222" t="str">
            <v>No Students</v>
          </cell>
          <cell r="AB2222" t="str">
            <v>No Students</v>
          </cell>
          <cell r="AC2222">
            <v>18</v>
          </cell>
          <cell r="AD2222">
            <v>16</v>
          </cell>
          <cell r="AE2222">
            <v>24</v>
          </cell>
          <cell r="AF2222">
            <v>31</v>
          </cell>
          <cell r="AG2222">
            <v>0.55630000000000002</v>
          </cell>
        </row>
        <row r="2223">
          <cell r="C2223">
            <v>3152</v>
          </cell>
          <cell r="D2223" t="str">
            <v>Mattawa Elementary</v>
          </cell>
          <cell r="E2223">
            <v>45</v>
          </cell>
          <cell r="F2223">
            <v>0</v>
          </cell>
          <cell r="G2223">
            <v>60</v>
          </cell>
          <cell r="H2223">
            <v>70</v>
          </cell>
          <cell r="I2223">
            <v>64</v>
          </cell>
          <cell r="J2223">
            <v>45</v>
          </cell>
          <cell r="K2223">
            <v>71</v>
          </cell>
          <cell r="L2223">
            <v>0</v>
          </cell>
          <cell r="M2223">
            <v>0</v>
          </cell>
          <cell r="N2223">
            <v>0</v>
          </cell>
          <cell r="O2223">
            <v>0</v>
          </cell>
          <cell r="P2223">
            <v>0</v>
          </cell>
          <cell r="Q2223">
            <v>0</v>
          </cell>
          <cell r="R2223">
            <v>0</v>
          </cell>
          <cell r="S2223">
            <v>40</v>
          </cell>
          <cell r="T2223" t="str">
            <v>No Students</v>
          </cell>
          <cell r="U2223">
            <v>56</v>
          </cell>
          <cell r="V2223">
            <v>68</v>
          </cell>
          <cell r="W2223">
            <v>61</v>
          </cell>
          <cell r="X2223">
            <v>42</v>
          </cell>
          <cell r="Y2223">
            <v>68</v>
          </cell>
          <cell r="Z2223" t="str">
            <v>No Students</v>
          </cell>
          <cell r="AA2223" t="str">
            <v>No Students</v>
          </cell>
          <cell r="AB2223" t="str">
            <v>No Students</v>
          </cell>
          <cell r="AC2223" t="str">
            <v>No Students</v>
          </cell>
          <cell r="AD2223" t="str">
            <v>No Students</v>
          </cell>
          <cell r="AE2223" t="str">
            <v>No Students</v>
          </cell>
          <cell r="AF2223" t="str">
            <v>No Students</v>
          </cell>
          <cell r="AG2223">
            <v>0.94369999999999998</v>
          </cell>
        </row>
        <row r="2224">
          <cell r="C2224">
            <v>4222</v>
          </cell>
          <cell r="D2224" t="str">
            <v>Morris Schott Elementary</v>
          </cell>
          <cell r="E2224">
            <v>35</v>
          </cell>
          <cell r="F2224">
            <v>0</v>
          </cell>
          <cell r="G2224">
            <v>37</v>
          </cell>
          <cell r="H2224">
            <v>48</v>
          </cell>
          <cell r="I2224">
            <v>39</v>
          </cell>
          <cell r="J2224">
            <v>40</v>
          </cell>
          <cell r="K2224">
            <v>44</v>
          </cell>
          <cell r="L2224">
            <v>0</v>
          </cell>
          <cell r="M2224">
            <v>0</v>
          </cell>
          <cell r="N2224">
            <v>0</v>
          </cell>
          <cell r="O2224">
            <v>0</v>
          </cell>
          <cell r="P2224">
            <v>0</v>
          </cell>
          <cell r="Q2224">
            <v>0</v>
          </cell>
          <cell r="R2224">
            <v>0</v>
          </cell>
          <cell r="S2224">
            <v>28</v>
          </cell>
          <cell r="T2224" t="str">
            <v>No Students</v>
          </cell>
          <cell r="U2224">
            <v>33</v>
          </cell>
          <cell r="V2224">
            <v>45</v>
          </cell>
          <cell r="W2224">
            <v>35</v>
          </cell>
          <cell r="X2224">
            <v>35</v>
          </cell>
          <cell r="Y2224">
            <v>42</v>
          </cell>
          <cell r="Z2224" t="str">
            <v>No Students</v>
          </cell>
          <cell r="AA2224" t="str">
            <v>No Students</v>
          </cell>
          <cell r="AB2224" t="str">
            <v>No Students</v>
          </cell>
          <cell r="AC2224" t="str">
            <v>No Students</v>
          </cell>
          <cell r="AD2224" t="str">
            <v>No Students</v>
          </cell>
          <cell r="AE2224" t="str">
            <v>No Students</v>
          </cell>
          <cell r="AF2224" t="str">
            <v>No Students</v>
          </cell>
          <cell r="AG2224">
            <v>0.89710000000000001</v>
          </cell>
        </row>
        <row r="2225">
          <cell r="C2225">
            <v>4490</v>
          </cell>
          <cell r="D2225" t="str">
            <v>Saddle Mountain Elementary</v>
          </cell>
          <cell r="E2225">
            <v>88</v>
          </cell>
          <cell r="F2225">
            <v>0</v>
          </cell>
          <cell r="G2225">
            <v>61</v>
          </cell>
          <cell r="H2225">
            <v>56</v>
          </cell>
          <cell r="I2225">
            <v>41</v>
          </cell>
          <cell r="J2225">
            <v>65</v>
          </cell>
          <cell r="K2225">
            <v>89</v>
          </cell>
          <cell r="L2225">
            <v>0</v>
          </cell>
          <cell r="M2225">
            <v>0</v>
          </cell>
          <cell r="N2225">
            <v>0</v>
          </cell>
          <cell r="O2225">
            <v>0</v>
          </cell>
          <cell r="P2225">
            <v>0</v>
          </cell>
          <cell r="Q2225">
            <v>0</v>
          </cell>
          <cell r="R2225">
            <v>0</v>
          </cell>
          <cell r="S2225">
            <v>65</v>
          </cell>
          <cell r="T2225" t="str">
            <v>No Students</v>
          </cell>
          <cell r="U2225">
            <v>59</v>
          </cell>
          <cell r="V2225">
            <v>52</v>
          </cell>
          <cell r="W2225">
            <v>40</v>
          </cell>
          <cell r="X2225">
            <v>63</v>
          </cell>
          <cell r="Y2225">
            <v>87</v>
          </cell>
          <cell r="Z2225" t="str">
            <v>No Students</v>
          </cell>
          <cell r="AA2225" t="str">
            <v>No Students</v>
          </cell>
          <cell r="AB2225" t="str">
            <v>No Students</v>
          </cell>
          <cell r="AC2225" t="str">
            <v>No Students</v>
          </cell>
          <cell r="AD2225" t="str">
            <v>No Students</v>
          </cell>
          <cell r="AE2225" t="str">
            <v>No Students</v>
          </cell>
          <cell r="AF2225" t="str">
            <v>No Students</v>
          </cell>
          <cell r="AG2225">
            <v>0.91500000000000004</v>
          </cell>
        </row>
        <row r="2226">
          <cell r="C2226">
            <v>1835</v>
          </cell>
          <cell r="D2226" t="str">
            <v>Sentinel Tech Alt School</v>
          </cell>
          <cell r="E2226">
            <v>0</v>
          </cell>
          <cell r="F2226">
            <v>0</v>
          </cell>
          <cell r="G2226">
            <v>0</v>
          </cell>
          <cell r="H2226">
            <v>0</v>
          </cell>
          <cell r="I2226">
            <v>0</v>
          </cell>
          <cell r="J2226">
            <v>0</v>
          </cell>
          <cell r="K2226">
            <v>0</v>
          </cell>
          <cell r="L2226">
            <v>0</v>
          </cell>
          <cell r="M2226">
            <v>0</v>
          </cell>
          <cell r="N2226">
            <v>0</v>
          </cell>
          <cell r="O2226">
            <v>2</v>
          </cell>
          <cell r="P2226">
            <v>6</v>
          </cell>
          <cell r="Q2226">
            <v>6</v>
          </cell>
          <cell r="R2226">
            <v>20</v>
          </cell>
          <cell r="S2226" t="str">
            <v>No Students</v>
          </cell>
          <cell r="T2226" t="str">
            <v>No Students</v>
          </cell>
          <cell r="U2226" t="str">
            <v>No Students</v>
          </cell>
          <cell r="V2226" t="str">
            <v>No Students</v>
          </cell>
          <cell r="W2226" t="str">
            <v>No Students</v>
          </cell>
          <cell r="X2226" t="str">
            <v>No Students</v>
          </cell>
          <cell r="Y2226" t="str">
            <v>No Students</v>
          </cell>
          <cell r="Z2226" t="str">
            <v>No Students</v>
          </cell>
          <cell r="AA2226" t="str">
            <v>No Students</v>
          </cell>
          <cell r="AB2226" t="str">
            <v>No Students</v>
          </cell>
          <cell r="AC2226" t="str">
            <v>N&lt;10</v>
          </cell>
          <cell r="AD2226" t="str">
            <v>N&lt;10</v>
          </cell>
          <cell r="AE2226" t="str">
            <v>N&lt;10</v>
          </cell>
          <cell r="AF2226">
            <v>19</v>
          </cell>
          <cell r="AG2226">
            <v>0.94120000000000004</v>
          </cell>
        </row>
        <row r="2227">
          <cell r="C2227">
            <v>4254</v>
          </cell>
          <cell r="D2227" t="str">
            <v>Wahluke High School</v>
          </cell>
          <cell r="E2227">
            <v>0</v>
          </cell>
          <cell r="F2227">
            <v>0</v>
          </cell>
          <cell r="G2227">
            <v>0</v>
          </cell>
          <cell r="H2227">
            <v>0</v>
          </cell>
          <cell r="I2227">
            <v>0</v>
          </cell>
          <cell r="J2227">
            <v>0</v>
          </cell>
          <cell r="K2227">
            <v>0</v>
          </cell>
          <cell r="L2227">
            <v>0</v>
          </cell>
          <cell r="M2227">
            <v>0</v>
          </cell>
          <cell r="N2227">
            <v>0</v>
          </cell>
          <cell r="O2227">
            <v>220</v>
          </cell>
          <cell r="P2227">
            <v>202</v>
          </cell>
          <cell r="Q2227">
            <v>196</v>
          </cell>
          <cell r="R2227">
            <v>185</v>
          </cell>
          <cell r="S2227" t="str">
            <v>No Students</v>
          </cell>
          <cell r="T2227" t="str">
            <v>No Students</v>
          </cell>
          <cell r="U2227" t="str">
            <v>No Students</v>
          </cell>
          <cell r="V2227" t="str">
            <v>No Students</v>
          </cell>
          <cell r="W2227" t="str">
            <v>No Students</v>
          </cell>
          <cell r="X2227" t="str">
            <v>No Students</v>
          </cell>
          <cell r="Y2227" t="str">
            <v>No Students</v>
          </cell>
          <cell r="Z2227" t="str">
            <v>No Students</v>
          </cell>
          <cell r="AA2227" t="str">
            <v>No Students</v>
          </cell>
          <cell r="AB2227" t="str">
            <v>No Students</v>
          </cell>
          <cell r="AC2227">
            <v>210</v>
          </cell>
          <cell r="AD2227">
            <v>196</v>
          </cell>
          <cell r="AE2227">
            <v>188</v>
          </cell>
          <cell r="AF2227">
            <v>182</v>
          </cell>
          <cell r="AG2227">
            <v>0.96640000000000004</v>
          </cell>
        </row>
        <row r="2228">
          <cell r="C2228">
            <v>5144</v>
          </cell>
          <cell r="D2228" t="str">
            <v>Wahluke Junior High</v>
          </cell>
          <cell r="E2228">
            <v>0</v>
          </cell>
          <cell r="F2228">
            <v>0</v>
          </cell>
          <cell r="G2228">
            <v>0</v>
          </cell>
          <cell r="H2228">
            <v>0</v>
          </cell>
          <cell r="I2228">
            <v>0</v>
          </cell>
          <cell r="J2228">
            <v>0</v>
          </cell>
          <cell r="K2228">
            <v>0</v>
          </cell>
          <cell r="L2228">
            <v>197</v>
          </cell>
          <cell r="M2228">
            <v>197</v>
          </cell>
          <cell r="N2228">
            <v>175</v>
          </cell>
          <cell r="O2228">
            <v>0</v>
          </cell>
          <cell r="P2228">
            <v>0</v>
          </cell>
          <cell r="Q2228">
            <v>0</v>
          </cell>
          <cell r="R2228">
            <v>0</v>
          </cell>
          <cell r="S2228" t="str">
            <v>No Students</v>
          </cell>
          <cell r="T2228" t="str">
            <v>No Students</v>
          </cell>
          <cell r="U2228" t="str">
            <v>No Students</v>
          </cell>
          <cell r="V2228" t="str">
            <v>No Students</v>
          </cell>
          <cell r="W2228" t="str">
            <v>No Students</v>
          </cell>
          <cell r="X2228" t="str">
            <v>No Students</v>
          </cell>
          <cell r="Y2228" t="str">
            <v>No Students</v>
          </cell>
          <cell r="Z2228">
            <v>192</v>
          </cell>
          <cell r="AA2228">
            <v>186</v>
          </cell>
          <cell r="AB2228">
            <v>164</v>
          </cell>
          <cell r="AC2228" t="str">
            <v>No Students</v>
          </cell>
          <cell r="AD2228" t="str">
            <v>No Students</v>
          </cell>
          <cell r="AE2228" t="str">
            <v>No Students</v>
          </cell>
          <cell r="AF2228" t="str">
            <v>No Students</v>
          </cell>
          <cell r="AG2228">
            <v>0.95250000000000001</v>
          </cell>
        </row>
        <row r="2229">
          <cell r="C2229">
            <v>2174</v>
          </cell>
          <cell r="D2229" t="str">
            <v>Preston Hall Middle School</v>
          </cell>
          <cell r="E2229">
            <v>0</v>
          </cell>
          <cell r="F2229">
            <v>0</v>
          </cell>
          <cell r="G2229">
            <v>0</v>
          </cell>
          <cell r="H2229">
            <v>0</v>
          </cell>
          <cell r="I2229">
            <v>0</v>
          </cell>
          <cell r="J2229">
            <v>0</v>
          </cell>
          <cell r="K2229">
            <v>0</v>
          </cell>
          <cell r="L2229">
            <v>26</v>
          </cell>
          <cell r="M2229">
            <v>22</v>
          </cell>
          <cell r="N2229">
            <v>28</v>
          </cell>
          <cell r="O2229">
            <v>0</v>
          </cell>
          <cell r="P2229">
            <v>0</v>
          </cell>
          <cell r="Q2229">
            <v>0</v>
          </cell>
          <cell r="R2229">
            <v>0</v>
          </cell>
          <cell r="S2229" t="str">
            <v>No Students</v>
          </cell>
          <cell r="T2229" t="str">
            <v>No Students</v>
          </cell>
          <cell r="U2229" t="str">
            <v>No Students</v>
          </cell>
          <cell r="V2229" t="str">
            <v>No Students</v>
          </cell>
          <cell r="W2229" t="str">
            <v>No Students</v>
          </cell>
          <cell r="X2229" t="str">
            <v>No Students</v>
          </cell>
          <cell r="Y2229" t="str">
            <v>No Students</v>
          </cell>
          <cell r="Z2229" t="str">
            <v>N&lt;10</v>
          </cell>
          <cell r="AA2229">
            <v>13</v>
          </cell>
          <cell r="AB2229">
            <v>14</v>
          </cell>
          <cell r="AC2229" t="str">
            <v>No Students</v>
          </cell>
          <cell r="AD2229" t="str">
            <v>No Students</v>
          </cell>
          <cell r="AE2229" t="str">
            <v>No Students</v>
          </cell>
          <cell r="AF2229" t="str">
            <v>No Students</v>
          </cell>
          <cell r="AG2229">
            <v>0.43419999999999997</v>
          </cell>
        </row>
        <row r="2230">
          <cell r="C2230">
            <v>2712</v>
          </cell>
          <cell r="D2230" t="str">
            <v>Waitsburg Elementary School</v>
          </cell>
          <cell r="E2230">
            <v>17</v>
          </cell>
          <cell r="F2230">
            <v>0</v>
          </cell>
          <cell r="G2230">
            <v>19</v>
          </cell>
          <cell r="H2230">
            <v>18</v>
          </cell>
          <cell r="I2230">
            <v>15</v>
          </cell>
          <cell r="J2230">
            <v>24</v>
          </cell>
          <cell r="K2230">
            <v>21</v>
          </cell>
          <cell r="L2230">
            <v>0</v>
          </cell>
          <cell r="M2230">
            <v>0</v>
          </cell>
          <cell r="N2230">
            <v>0</v>
          </cell>
          <cell r="O2230">
            <v>0</v>
          </cell>
          <cell r="P2230">
            <v>0</v>
          </cell>
          <cell r="Q2230">
            <v>0</v>
          </cell>
          <cell r="R2230">
            <v>0</v>
          </cell>
          <cell r="S2230" t="str">
            <v>N&lt;10</v>
          </cell>
          <cell r="T2230" t="str">
            <v>No Students</v>
          </cell>
          <cell r="U2230">
            <v>10</v>
          </cell>
          <cell r="V2230" t="str">
            <v>N&lt;10</v>
          </cell>
          <cell r="W2230" t="str">
            <v>N&lt;10</v>
          </cell>
          <cell r="X2230">
            <v>12</v>
          </cell>
          <cell r="Y2230">
            <v>11</v>
          </cell>
          <cell r="Z2230" t="str">
            <v>No Students</v>
          </cell>
          <cell r="AA2230" t="str">
            <v>No Students</v>
          </cell>
          <cell r="AB2230" t="str">
            <v>No Students</v>
          </cell>
          <cell r="AC2230" t="str">
            <v>No Students</v>
          </cell>
          <cell r="AD2230" t="str">
            <v>No Students</v>
          </cell>
          <cell r="AE2230" t="str">
            <v>No Students</v>
          </cell>
          <cell r="AF2230" t="str">
            <v>No Students</v>
          </cell>
          <cell r="AG2230">
            <v>0.45610000000000001</v>
          </cell>
        </row>
        <row r="2231">
          <cell r="C2231">
            <v>2386</v>
          </cell>
          <cell r="D2231" t="str">
            <v>Waitsburg High School</v>
          </cell>
          <cell r="E2231">
            <v>0</v>
          </cell>
          <cell r="F2231">
            <v>0</v>
          </cell>
          <cell r="G2231">
            <v>0</v>
          </cell>
          <cell r="H2231">
            <v>0</v>
          </cell>
          <cell r="I2231">
            <v>0</v>
          </cell>
          <cell r="J2231">
            <v>0</v>
          </cell>
          <cell r="K2231">
            <v>0</v>
          </cell>
          <cell r="L2231">
            <v>0</v>
          </cell>
          <cell r="M2231">
            <v>0</v>
          </cell>
          <cell r="N2231">
            <v>0</v>
          </cell>
          <cell r="O2231">
            <v>26</v>
          </cell>
          <cell r="P2231">
            <v>24</v>
          </cell>
          <cell r="Q2231">
            <v>19</v>
          </cell>
          <cell r="R2231">
            <v>21</v>
          </cell>
          <cell r="S2231" t="str">
            <v>No Students</v>
          </cell>
          <cell r="T2231" t="str">
            <v>No Students</v>
          </cell>
          <cell r="U2231" t="str">
            <v>No Students</v>
          </cell>
          <cell r="V2231" t="str">
            <v>No Students</v>
          </cell>
          <cell r="W2231" t="str">
            <v>No Students</v>
          </cell>
          <cell r="X2231" t="str">
            <v>No Students</v>
          </cell>
          <cell r="Y2231" t="str">
            <v>No Students</v>
          </cell>
          <cell r="Z2231" t="str">
            <v>No Students</v>
          </cell>
          <cell r="AA2231" t="str">
            <v>No Students</v>
          </cell>
          <cell r="AB2231" t="str">
            <v>No Students</v>
          </cell>
          <cell r="AC2231">
            <v>11</v>
          </cell>
          <cell r="AD2231">
            <v>13</v>
          </cell>
          <cell r="AE2231">
            <v>10</v>
          </cell>
          <cell r="AF2231">
            <v>11</v>
          </cell>
          <cell r="AG2231">
            <v>0.5</v>
          </cell>
        </row>
        <row r="2232">
          <cell r="C2232">
            <v>2074</v>
          </cell>
          <cell r="D2232" t="str">
            <v>Berney Elementary School</v>
          </cell>
          <cell r="E2232">
            <v>47</v>
          </cell>
          <cell r="F2232">
            <v>0</v>
          </cell>
          <cell r="G2232">
            <v>51</v>
          </cell>
          <cell r="H2232">
            <v>66</v>
          </cell>
          <cell r="I2232">
            <v>78</v>
          </cell>
          <cell r="J2232">
            <v>87</v>
          </cell>
          <cell r="K2232">
            <v>76</v>
          </cell>
          <cell r="L2232">
            <v>0</v>
          </cell>
          <cell r="M2232">
            <v>0</v>
          </cell>
          <cell r="N2232">
            <v>0</v>
          </cell>
          <cell r="O2232">
            <v>0</v>
          </cell>
          <cell r="P2232">
            <v>0</v>
          </cell>
          <cell r="Q2232">
            <v>0</v>
          </cell>
          <cell r="R2232">
            <v>0</v>
          </cell>
          <cell r="S2232">
            <v>32</v>
          </cell>
          <cell r="T2232" t="str">
            <v>No Students</v>
          </cell>
          <cell r="U2232">
            <v>35</v>
          </cell>
          <cell r="V2232">
            <v>45</v>
          </cell>
          <cell r="W2232">
            <v>54</v>
          </cell>
          <cell r="X2232">
            <v>60</v>
          </cell>
          <cell r="Y2232">
            <v>48</v>
          </cell>
          <cell r="Z2232" t="str">
            <v>No Students</v>
          </cell>
          <cell r="AA2232" t="str">
            <v>No Students</v>
          </cell>
          <cell r="AB2232" t="str">
            <v>No Students</v>
          </cell>
          <cell r="AC2232" t="str">
            <v>No Students</v>
          </cell>
          <cell r="AD2232" t="str">
            <v>No Students</v>
          </cell>
          <cell r="AE2232" t="str">
            <v>No Students</v>
          </cell>
          <cell r="AF2232" t="str">
            <v>No Students</v>
          </cell>
          <cell r="AG2232">
            <v>0.67649999999999999</v>
          </cell>
        </row>
        <row r="2233">
          <cell r="C2233">
            <v>2528</v>
          </cell>
          <cell r="D2233" t="str">
            <v>Edison Elementary School - Walla Walla</v>
          </cell>
          <cell r="E2233">
            <v>72</v>
          </cell>
          <cell r="F2233">
            <v>0</v>
          </cell>
          <cell r="G2233">
            <v>78</v>
          </cell>
          <cell r="H2233">
            <v>68</v>
          </cell>
          <cell r="I2233">
            <v>75</v>
          </cell>
          <cell r="J2233">
            <v>74</v>
          </cell>
          <cell r="K2233">
            <v>71</v>
          </cell>
          <cell r="L2233">
            <v>0</v>
          </cell>
          <cell r="M2233">
            <v>0</v>
          </cell>
          <cell r="N2233">
            <v>0</v>
          </cell>
          <cell r="O2233">
            <v>0</v>
          </cell>
          <cell r="P2233">
            <v>0</v>
          </cell>
          <cell r="Q2233">
            <v>0</v>
          </cell>
          <cell r="R2233">
            <v>0</v>
          </cell>
          <cell r="S2233">
            <v>49</v>
          </cell>
          <cell r="T2233" t="str">
            <v>No Students</v>
          </cell>
          <cell r="U2233">
            <v>56</v>
          </cell>
          <cell r="V2233">
            <v>47</v>
          </cell>
          <cell r="W2233">
            <v>51</v>
          </cell>
          <cell r="X2233">
            <v>60</v>
          </cell>
          <cell r="Y2233">
            <v>50</v>
          </cell>
          <cell r="Z2233" t="str">
            <v>No Students</v>
          </cell>
          <cell r="AA2233" t="str">
            <v>No Students</v>
          </cell>
          <cell r="AB2233" t="str">
            <v>No Students</v>
          </cell>
          <cell r="AC2233" t="str">
            <v>No Students</v>
          </cell>
          <cell r="AD2233" t="str">
            <v>No Students</v>
          </cell>
          <cell r="AE2233" t="str">
            <v>No Students</v>
          </cell>
          <cell r="AF2233" t="str">
            <v>No Students</v>
          </cell>
          <cell r="AG2233">
            <v>0.71460000000000001</v>
          </cell>
        </row>
        <row r="2234">
          <cell r="C2234">
            <v>3510</v>
          </cell>
          <cell r="D2234" t="str">
            <v>Garrison Middle School</v>
          </cell>
          <cell r="E2234">
            <v>0</v>
          </cell>
          <cell r="F2234">
            <v>0</v>
          </cell>
          <cell r="G2234">
            <v>0</v>
          </cell>
          <cell r="H2234">
            <v>0</v>
          </cell>
          <cell r="I2234">
            <v>0</v>
          </cell>
          <cell r="J2234">
            <v>0</v>
          </cell>
          <cell r="K2234">
            <v>0</v>
          </cell>
          <cell r="L2234">
            <v>163</v>
          </cell>
          <cell r="M2234">
            <v>175</v>
          </cell>
          <cell r="N2234">
            <v>222</v>
          </cell>
          <cell r="O2234">
            <v>0</v>
          </cell>
          <cell r="P2234">
            <v>0</v>
          </cell>
          <cell r="Q2234">
            <v>0</v>
          </cell>
          <cell r="R2234">
            <v>0</v>
          </cell>
          <cell r="S2234" t="str">
            <v>No Students</v>
          </cell>
          <cell r="T2234" t="str">
            <v>No Students</v>
          </cell>
          <cell r="U2234" t="str">
            <v>No Students</v>
          </cell>
          <cell r="V2234" t="str">
            <v>No Students</v>
          </cell>
          <cell r="W2234" t="str">
            <v>No Students</v>
          </cell>
          <cell r="X2234" t="str">
            <v>No Students</v>
          </cell>
          <cell r="Y2234" t="str">
            <v>No Students</v>
          </cell>
          <cell r="Z2234">
            <v>114</v>
          </cell>
          <cell r="AA2234">
            <v>116</v>
          </cell>
          <cell r="AB2234">
            <v>144</v>
          </cell>
          <cell r="AC2234" t="str">
            <v>No Students</v>
          </cell>
          <cell r="AD2234" t="str">
            <v>No Students</v>
          </cell>
          <cell r="AE2234" t="str">
            <v>No Students</v>
          </cell>
          <cell r="AF2234" t="str">
            <v>No Students</v>
          </cell>
          <cell r="AG2234">
            <v>0.66790000000000005</v>
          </cell>
        </row>
        <row r="2235">
          <cell r="C2235">
            <v>2078</v>
          </cell>
          <cell r="D2235" t="str">
            <v>Green Park Elementary School</v>
          </cell>
          <cell r="E2235">
            <v>77</v>
          </cell>
          <cell r="F2235">
            <v>0</v>
          </cell>
          <cell r="G2235">
            <v>91</v>
          </cell>
          <cell r="H2235">
            <v>72</v>
          </cell>
          <cell r="I2235">
            <v>92</v>
          </cell>
          <cell r="J2235">
            <v>71</v>
          </cell>
          <cell r="K2235">
            <v>80</v>
          </cell>
          <cell r="L2235">
            <v>0</v>
          </cell>
          <cell r="M2235">
            <v>0</v>
          </cell>
          <cell r="N2235">
            <v>0</v>
          </cell>
          <cell r="O2235">
            <v>0</v>
          </cell>
          <cell r="P2235">
            <v>0</v>
          </cell>
          <cell r="Q2235">
            <v>0</v>
          </cell>
          <cell r="R2235">
            <v>0</v>
          </cell>
          <cell r="S2235">
            <v>64</v>
          </cell>
          <cell r="T2235" t="str">
            <v>No Students</v>
          </cell>
          <cell r="U2235">
            <v>76</v>
          </cell>
          <cell r="V2235">
            <v>53</v>
          </cell>
          <cell r="W2235">
            <v>78</v>
          </cell>
          <cell r="X2235">
            <v>61</v>
          </cell>
          <cell r="Y2235">
            <v>67</v>
          </cell>
          <cell r="Z2235" t="str">
            <v>No Students</v>
          </cell>
          <cell r="AA2235" t="str">
            <v>No Students</v>
          </cell>
          <cell r="AB2235" t="str">
            <v>No Students</v>
          </cell>
          <cell r="AC2235" t="str">
            <v>No Students</v>
          </cell>
          <cell r="AD2235" t="str">
            <v>No Students</v>
          </cell>
          <cell r="AE2235" t="str">
            <v>No Students</v>
          </cell>
          <cell r="AF2235" t="str">
            <v>No Students</v>
          </cell>
          <cell r="AG2235">
            <v>0.82609999999999995</v>
          </cell>
        </row>
        <row r="2236">
          <cell r="C2236">
            <v>4071</v>
          </cell>
          <cell r="D2236" t="str">
            <v>Lincoln High School</v>
          </cell>
          <cell r="E2236">
            <v>0</v>
          </cell>
          <cell r="F2236">
            <v>0</v>
          </cell>
          <cell r="G2236">
            <v>0</v>
          </cell>
          <cell r="H2236">
            <v>0</v>
          </cell>
          <cell r="I2236">
            <v>0</v>
          </cell>
          <cell r="J2236">
            <v>0</v>
          </cell>
          <cell r="K2236">
            <v>0</v>
          </cell>
          <cell r="L2236">
            <v>0</v>
          </cell>
          <cell r="M2236">
            <v>1</v>
          </cell>
          <cell r="N2236">
            <v>15</v>
          </cell>
          <cell r="O2236">
            <v>26</v>
          </cell>
          <cell r="P2236">
            <v>49</v>
          </cell>
          <cell r="Q2236">
            <v>49</v>
          </cell>
          <cell r="R2236">
            <v>39</v>
          </cell>
          <cell r="S2236" t="str">
            <v>No Students</v>
          </cell>
          <cell r="T2236" t="str">
            <v>No Students</v>
          </cell>
          <cell r="U2236" t="str">
            <v>No Students</v>
          </cell>
          <cell r="V2236" t="str">
            <v>No Students</v>
          </cell>
          <cell r="W2236" t="str">
            <v>No Students</v>
          </cell>
          <cell r="X2236" t="str">
            <v>No Students</v>
          </cell>
          <cell r="Y2236" t="str">
            <v>No Students</v>
          </cell>
          <cell r="Z2236" t="str">
            <v>No Students</v>
          </cell>
          <cell r="AA2236" t="str">
            <v>N&lt;10</v>
          </cell>
          <cell r="AB2236">
            <v>12</v>
          </cell>
          <cell r="AC2236">
            <v>22</v>
          </cell>
          <cell r="AD2236">
            <v>46</v>
          </cell>
          <cell r="AE2236">
            <v>43</v>
          </cell>
          <cell r="AF2236">
            <v>31</v>
          </cell>
          <cell r="AG2236">
            <v>0.8659</v>
          </cell>
        </row>
        <row r="2237">
          <cell r="C2237">
            <v>2780</v>
          </cell>
          <cell r="D2237" t="str">
            <v>Pioneer Middle School</v>
          </cell>
          <cell r="E2237">
            <v>0</v>
          </cell>
          <cell r="F2237">
            <v>0</v>
          </cell>
          <cell r="G2237">
            <v>0</v>
          </cell>
          <cell r="H2237">
            <v>0</v>
          </cell>
          <cell r="I2237">
            <v>0</v>
          </cell>
          <cell r="J2237">
            <v>0</v>
          </cell>
          <cell r="K2237">
            <v>0</v>
          </cell>
          <cell r="L2237">
            <v>209</v>
          </cell>
          <cell r="M2237">
            <v>206</v>
          </cell>
          <cell r="N2237">
            <v>199</v>
          </cell>
          <cell r="O2237">
            <v>0</v>
          </cell>
          <cell r="P2237">
            <v>0</v>
          </cell>
          <cell r="Q2237">
            <v>0</v>
          </cell>
          <cell r="R2237">
            <v>0</v>
          </cell>
          <cell r="S2237" t="str">
            <v>No Students</v>
          </cell>
          <cell r="T2237" t="str">
            <v>No Students</v>
          </cell>
          <cell r="U2237" t="str">
            <v>No Students</v>
          </cell>
          <cell r="V2237" t="str">
            <v>No Students</v>
          </cell>
          <cell r="W2237" t="str">
            <v>No Students</v>
          </cell>
          <cell r="X2237" t="str">
            <v>No Students</v>
          </cell>
          <cell r="Y2237" t="str">
            <v>No Students</v>
          </cell>
          <cell r="Z2237">
            <v>146</v>
          </cell>
          <cell r="AA2237">
            <v>150</v>
          </cell>
          <cell r="AB2237">
            <v>136</v>
          </cell>
          <cell r="AC2237" t="str">
            <v>No Students</v>
          </cell>
          <cell r="AD2237" t="str">
            <v>No Students</v>
          </cell>
          <cell r="AE2237" t="str">
            <v>No Students</v>
          </cell>
          <cell r="AF2237" t="str">
            <v>No Students</v>
          </cell>
          <cell r="AG2237">
            <v>0.7036</v>
          </cell>
        </row>
        <row r="2238">
          <cell r="C2238">
            <v>2159</v>
          </cell>
          <cell r="D2238" t="str">
            <v>Prospect Point Elementary</v>
          </cell>
          <cell r="E2238">
            <v>81</v>
          </cell>
          <cell r="F2238">
            <v>0</v>
          </cell>
          <cell r="G2238">
            <v>79</v>
          </cell>
          <cell r="H2238">
            <v>81</v>
          </cell>
          <cell r="I2238">
            <v>77</v>
          </cell>
          <cell r="J2238">
            <v>107</v>
          </cell>
          <cell r="K2238">
            <v>89</v>
          </cell>
          <cell r="L2238">
            <v>0</v>
          </cell>
          <cell r="M2238">
            <v>0</v>
          </cell>
          <cell r="N2238">
            <v>0</v>
          </cell>
          <cell r="O2238">
            <v>0</v>
          </cell>
          <cell r="P2238">
            <v>0</v>
          </cell>
          <cell r="Q2238">
            <v>0</v>
          </cell>
          <cell r="R2238">
            <v>0</v>
          </cell>
          <cell r="S2238">
            <v>40</v>
          </cell>
          <cell r="T2238" t="str">
            <v>No Students</v>
          </cell>
          <cell r="U2238">
            <v>44</v>
          </cell>
          <cell r="V2238">
            <v>46</v>
          </cell>
          <cell r="W2238">
            <v>37</v>
          </cell>
          <cell r="X2238">
            <v>47</v>
          </cell>
          <cell r="Y2238">
            <v>45</v>
          </cell>
          <cell r="Z2238" t="str">
            <v>No Students</v>
          </cell>
          <cell r="AA2238" t="str">
            <v>No Students</v>
          </cell>
          <cell r="AB2238" t="str">
            <v>No Students</v>
          </cell>
          <cell r="AC2238" t="str">
            <v>No Students</v>
          </cell>
          <cell r="AD2238" t="str">
            <v>No Students</v>
          </cell>
          <cell r="AE2238" t="str">
            <v>No Students</v>
          </cell>
          <cell r="AF2238" t="str">
            <v>No Students</v>
          </cell>
          <cell r="AG2238">
            <v>0.50390000000000001</v>
          </cell>
        </row>
        <row r="2239">
          <cell r="C2239">
            <v>5337</v>
          </cell>
          <cell r="D2239" t="str">
            <v>SE AREA TECHNICAL SKILLS CENTER</v>
          </cell>
          <cell r="E2239">
            <v>0</v>
          </cell>
          <cell r="F2239">
            <v>0</v>
          </cell>
          <cell r="G2239">
            <v>0</v>
          </cell>
          <cell r="H2239">
            <v>0</v>
          </cell>
          <cell r="I2239">
            <v>0</v>
          </cell>
          <cell r="J2239">
            <v>0</v>
          </cell>
          <cell r="K2239">
            <v>0</v>
          </cell>
          <cell r="L2239">
            <v>0</v>
          </cell>
          <cell r="M2239">
            <v>0</v>
          </cell>
          <cell r="N2239">
            <v>0</v>
          </cell>
          <cell r="O2239">
            <v>0</v>
          </cell>
          <cell r="P2239">
            <v>0</v>
          </cell>
          <cell r="Q2239">
            <v>25</v>
          </cell>
          <cell r="R2239">
            <v>17</v>
          </cell>
          <cell r="S2239" t="str">
            <v>No Students</v>
          </cell>
          <cell r="T2239" t="str">
            <v>No Students</v>
          </cell>
          <cell r="U2239" t="str">
            <v>No Students</v>
          </cell>
          <cell r="V2239" t="str">
            <v>No Students</v>
          </cell>
          <cell r="W2239" t="str">
            <v>No Students</v>
          </cell>
          <cell r="X2239" t="str">
            <v>No Students</v>
          </cell>
          <cell r="Y2239" t="str">
            <v>No Students</v>
          </cell>
          <cell r="Z2239" t="str">
            <v>No Students</v>
          </cell>
          <cell r="AA2239" t="str">
            <v>No Students</v>
          </cell>
          <cell r="AB2239" t="str">
            <v>No Students</v>
          </cell>
          <cell r="AC2239" t="str">
            <v>No Students</v>
          </cell>
          <cell r="AD2239" t="str">
            <v>No Students</v>
          </cell>
          <cell r="AE2239" t="str">
            <v>N&lt;10</v>
          </cell>
          <cell r="AF2239" t="str">
            <v>N&lt;10</v>
          </cell>
          <cell r="AG2239">
            <v>0.1905</v>
          </cell>
        </row>
        <row r="2240">
          <cell r="C2240">
            <v>3728</v>
          </cell>
          <cell r="D2240" t="str">
            <v>Sharpstein Elementary School</v>
          </cell>
          <cell r="E2240">
            <v>59</v>
          </cell>
          <cell r="F2240">
            <v>0</v>
          </cell>
          <cell r="G2240">
            <v>52</v>
          </cell>
          <cell r="H2240">
            <v>58</v>
          </cell>
          <cell r="I2240">
            <v>62</v>
          </cell>
          <cell r="J2240">
            <v>66</v>
          </cell>
          <cell r="K2240">
            <v>67</v>
          </cell>
          <cell r="L2240">
            <v>0</v>
          </cell>
          <cell r="M2240">
            <v>0</v>
          </cell>
          <cell r="N2240">
            <v>0</v>
          </cell>
          <cell r="O2240">
            <v>0</v>
          </cell>
          <cell r="P2240">
            <v>0</v>
          </cell>
          <cell r="Q2240">
            <v>0</v>
          </cell>
          <cell r="R2240">
            <v>0</v>
          </cell>
          <cell r="S2240">
            <v>47</v>
          </cell>
          <cell r="T2240" t="str">
            <v>No Students</v>
          </cell>
          <cell r="U2240">
            <v>44</v>
          </cell>
          <cell r="V2240">
            <v>44</v>
          </cell>
          <cell r="W2240">
            <v>46</v>
          </cell>
          <cell r="X2240">
            <v>51</v>
          </cell>
          <cell r="Y2240">
            <v>56</v>
          </cell>
          <cell r="Z2240" t="str">
            <v>No Students</v>
          </cell>
          <cell r="AA2240" t="str">
            <v>No Students</v>
          </cell>
          <cell r="AB2240" t="str">
            <v>No Students</v>
          </cell>
          <cell r="AC2240" t="str">
            <v>No Students</v>
          </cell>
          <cell r="AD2240" t="str">
            <v>No Students</v>
          </cell>
          <cell r="AE2240" t="str">
            <v>No Students</v>
          </cell>
          <cell r="AF2240" t="str">
            <v>No Students</v>
          </cell>
          <cell r="AG2240">
            <v>0.79120000000000001</v>
          </cell>
        </row>
        <row r="2241">
          <cell r="C2241">
            <v>5616</v>
          </cell>
          <cell r="D2241" t="str">
            <v>Walla Walla Center for Children and Families</v>
          </cell>
          <cell r="E2241">
            <v>64</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46</v>
          </cell>
          <cell r="T2241" t="str">
            <v>No Students</v>
          </cell>
          <cell r="U2241" t="str">
            <v>No Students</v>
          </cell>
          <cell r="V2241" t="str">
            <v>No Students</v>
          </cell>
          <cell r="W2241" t="str">
            <v>No Students</v>
          </cell>
          <cell r="X2241" t="str">
            <v>No Students</v>
          </cell>
          <cell r="Y2241" t="str">
            <v>No Students</v>
          </cell>
          <cell r="Z2241" t="str">
            <v>No Students</v>
          </cell>
          <cell r="AA2241" t="str">
            <v>No Students</v>
          </cell>
          <cell r="AB2241" t="str">
            <v>No Students</v>
          </cell>
          <cell r="AC2241" t="str">
            <v>No Students</v>
          </cell>
          <cell r="AD2241" t="str">
            <v>No Students</v>
          </cell>
          <cell r="AE2241" t="str">
            <v>No Students</v>
          </cell>
          <cell r="AF2241" t="str">
            <v>No Students</v>
          </cell>
          <cell r="AG2241">
            <v>0.71879999999999999</v>
          </cell>
        </row>
        <row r="2242">
          <cell r="C2242">
            <v>3468</v>
          </cell>
          <cell r="D2242" t="str">
            <v>Walla Walla High School</v>
          </cell>
          <cell r="E2242">
            <v>0</v>
          </cell>
          <cell r="F2242">
            <v>0</v>
          </cell>
          <cell r="G2242">
            <v>0</v>
          </cell>
          <cell r="H2242">
            <v>0</v>
          </cell>
          <cell r="I2242">
            <v>0</v>
          </cell>
          <cell r="J2242">
            <v>0</v>
          </cell>
          <cell r="K2242">
            <v>0</v>
          </cell>
          <cell r="L2242">
            <v>0</v>
          </cell>
          <cell r="M2242">
            <v>0</v>
          </cell>
          <cell r="N2242">
            <v>0</v>
          </cell>
          <cell r="O2242">
            <v>429</v>
          </cell>
          <cell r="P2242">
            <v>402</v>
          </cell>
          <cell r="Q2242">
            <v>401</v>
          </cell>
          <cell r="R2242">
            <v>404</v>
          </cell>
          <cell r="S2242" t="str">
            <v>No Students</v>
          </cell>
          <cell r="T2242" t="str">
            <v>No Students</v>
          </cell>
          <cell r="U2242" t="str">
            <v>No Students</v>
          </cell>
          <cell r="V2242" t="str">
            <v>No Students</v>
          </cell>
          <cell r="W2242" t="str">
            <v>No Students</v>
          </cell>
          <cell r="X2242" t="str">
            <v>No Students</v>
          </cell>
          <cell r="Y2242" t="str">
            <v>No Students</v>
          </cell>
          <cell r="Z2242" t="str">
            <v>No Students</v>
          </cell>
          <cell r="AA2242" t="str">
            <v>No Students</v>
          </cell>
          <cell r="AB2242" t="str">
            <v>No Students</v>
          </cell>
          <cell r="AC2242">
            <v>260</v>
          </cell>
          <cell r="AD2242">
            <v>256</v>
          </cell>
          <cell r="AE2242">
            <v>220</v>
          </cell>
          <cell r="AF2242">
            <v>226</v>
          </cell>
          <cell r="AG2242">
            <v>0.58799999999999997</v>
          </cell>
        </row>
        <row r="2243">
          <cell r="C2243">
            <v>5636</v>
          </cell>
          <cell r="D2243" t="str">
            <v>Walla Walla Online</v>
          </cell>
          <cell r="E2243">
            <v>1</v>
          </cell>
          <cell r="F2243">
            <v>0</v>
          </cell>
          <cell r="G2243">
            <v>1</v>
          </cell>
          <cell r="H2243">
            <v>3</v>
          </cell>
          <cell r="I2243">
            <v>5</v>
          </cell>
          <cell r="J2243">
            <v>4</v>
          </cell>
          <cell r="K2243">
            <v>0</v>
          </cell>
          <cell r="L2243">
            <v>1</v>
          </cell>
          <cell r="M2243">
            <v>4</v>
          </cell>
          <cell r="N2243">
            <v>7</v>
          </cell>
          <cell r="O2243">
            <v>5</v>
          </cell>
          <cell r="P2243">
            <v>13</v>
          </cell>
          <cell r="Q2243">
            <v>19</v>
          </cell>
          <cell r="R2243">
            <v>18</v>
          </cell>
          <cell r="S2243" t="str">
            <v>No Students</v>
          </cell>
          <cell r="T2243" t="str">
            <v>No Students</v>
          </cell>
          <cell r="U2243" t="str">
            <v>N&lt;10</v>
          </cell>
          <cell r="V2243" t="str">
            <v>N&lt;10</v>
          </cell>
          <cell r="W2243" t="str">
            <v>N&lt;10</v>
          </cell>
          <cell r="X2243" t="str">
            <v>N&lt;10</v>
          </cell>
          <cell r="Y2243" t="str">
            <v>No Students</v>
          </cell>
          <cell r="Z2243" t="str">
            <v>No Students</v>
          </cell>
          <cell r="AA2243" t="str">
            <v>N&lt;10</v>
          </cell>
          <cell r="AB2243" t="str">
            <v>N&lt;10</v>
          </cell>
          <cell r="AC2243" t="str">
            <v>N&lt;10</v>
          </cell>
          <cell r="AD2243" t="str">
            <v>N&lt;10</v>
          </cell>
          <cell r="AE2243">
            <v>14</v>
          </cell>
          <cell r="AF2243">
            <v>10</v>
          </cell>
          <cell r="AG2243">
            <v>0.70369999999999999</v>
          </cell>
        </row>
        <row r="2244">
          <cell r="C2244">
            <v>5460</v>
          </cell>
          <cell r="D2244" t="str">
            <v>Walla Walla Open Doors</v>
          </cell>
          <cell r="E2244">
            <v>0</v>
          </cell>
          <cell r="F2244">
            <v>0</v>
          </cell>
          <cell r="G2244">
            <v>0</v>
          </cell>
          <cell r="H2244">
            <v>0</v>
          </cell>
          <cell r="I2244">
            <v>0</v>
          </cell>
          <cell r="J2244">
            <v>0</v>
          </cell>
          <cell r="K2244">
            <v>0</v>
          </cell>
          <cell r="L2244">
            <v>0</v>
          </cell>
          <cell r="M2244">
            <v>0</v>
          </cell>
          <cell r="N2244">
            <v>0</v>
          </cell>
          <cell r="O2244">
            <v>0</v>
          </cell>
          <cell r="P2244">
            <v>0</v>
          </cell>
          <cell r="Q2244">
            <v>17</v>
          </cell>
          <cell r="R2244">
            <v>84</v>
          </cell>
          <cell r="S2244" t="str">
            <v>No Students</v>
          </cell>
          <cell r="T2244" t="str">
            <v>No Students</v>
          </cell>
          <cell r="U2244" t="str">
            <v>No Students</v>
          </cell>
          <cell r="V2244" t="str">
            <v>No Students</v>
          </cell>
          <cell r="W2244" t="str">
            <v>No Students</v>
          </cell>
          <cell r="X2244" t="str">
            <v>No Students</v>
          </cell>
          <cell r="Y2244" t="str">
            <v>No Students</v>
          </cell>
          <cell r="Z2244" t="str">
            <v>No Students</v>
          </cell>
          <cell r="AA2244" t="str">
            <v>No Students</v>
          </cell>
          <cell r="AB2244" t="str">
            <v>No Students</v>
          </cell>
          <cell r="AC2244" t="str">
            <v>No Students</v>
          </cell>
          <cell r="AD2244" t="str">
            <v>No Students</v>
          </cell>
          <cell r="AE2244">
            <v>14</v>
          </cell>
          <cell r="AF2244">
            <v>78</v>
          </cell>
          <cell r="AG2244">
            <v>0.91090000000000004</v>
          </cell>
        </row>
        <row r="2245">
          <cell r="C2245">
            <v>4518</v>
          </cell>
          <cell r="D2245" t="str">
            <v>Adams Elementary</v>
          </cell>
          <cell r="E2245">
            <v>0</v>
          </cell>
          <cell r="F2245">
            <v>0</v>
          </cell>
          <cell r="G2245">
            <v>0</v>
          </cell>
          <cell r="H2245">
            <v>0</v>
          </cell>
          <cell r="I2245">
            <v>130</v>
          </cell>
          <cell r="J2245">
            <v>140</v>
          </cell>
          <cell r="K2245">
            <v>114</v>
          </cell>
          <cell r="L2245">
            <v>0</v>
          </cell>
          <cell r="M2245">
            <v>0</v>
          </cell>
          <cell r="N2245">
            <v>0</v>
          </cell>
          <cell r="O2245">
            <v>0</v>
          </cell>
          <cell r="P2245">
            <v>0</v>
          </cell>
          <cell r="Q2245">
            <v>0</v>
          </cell>
          <cell r="R2245">
            <v>0</v>
          </cell>
          <cell r="S2245" t="str">
            <v>No Students</v>
          </cell>
          <cell r="T2245" t="str">
            <v>No Students</v>
          </cell>
          <cell r="U2245" t="str">
            <v>No Students</v>
          </cell>
          <cell r="V2245" t="str">
            <v>No Students</v>
          </cell>
          <cell r="W2245">
            <v>123</v>
          </cell>
          <cell r="X2245">
            <v>132</v>
          </cell>
          <cell r="Y2245">
            <v>108</v>
          </cell>
          <cell r="Z2245" t="str">
            <v>No Students</v>
          </cell>
          <cell r="AA2245" t="str">
            <v>No Students</v>
          </cell>
          <cell r="AB2245" t="str">
            <v>No Students</v>
          </cell>
          <cell r="AC2245" t="str">
            <v>No Students</v>
          </cell>
          <cell r="AD2245" t="str">
            <v>No Students</v>
          </cell>
          <cell r="AE2245" t="str">
            <v>No Students</v>
          </cell>
          <cell r="AF2245" t="str">
            <v>No Students</v>
          </cell>
          <cell r="AG2245">
            <v>0.94530000000000003</v>
          </cell>
        </row>
        <row r="2246">
          <cell r="C2246">
            <v>5544</v>
          </cell>
          <cell r="D2246" t="str">
            <v>Camas Elementary</v>
          </cell>
          <cell r="E2246">
            <v>170</v>
          </cell>
          <cell r="F2246">
            <v>0</v>
          </cell>
          <cell r="G2246">
            <v>99</v>
          </cell>
          <cell r="H2246">
            <v>96</v>
          </cell>
          <cell r="I2246">
            <v>0</v>
          </cell>
          <cell r="J2246">
            <v>0</v>
          </cell>
          <cell r="K2246">
            <v>0</v>
          </cell>
          <cell r="L2246">
            <v>0</v>
          </cell>
          <cell r="M2246">
            <v>0</v>
          </cell>
          <cell r="N2246">
            <v>0</v>
          </cell>
          <cell r="O2246">
            <v>0</v>
          </cell>
          <cell r="P2246">
            <v>0</v>
          </cell>
          <cell r="Q2246">
            <v>0</v>
          </cell>
          <cell r="R2246">
            <v>0</v>
          </cell>
          <cell r="S2246">
            <v>98</v>
          </cell>
          <cell r="T2246" t="str">
            <v>No Students</v>
          </cell>
          <cell r="U2246">
            <v>83</v>
          </cell>
          <cell r="V2246">
            <v>87</v>
          </cell>
          <cell r="W2246" t="str">
            <v>No Students</v>
          </cell>
          <cell r="X2246" t="str">
            <v>No Students</v>
          </cell>
          <cell r="Y2246" t="str">
            <v>No Students</v>
          </cell>
          <cell r="Z2246" t="str">
            <v>No Students</v>
          </cell>
          <cell r="AA2246" t="str">
            <v>No Students</v>
          </cell>
          <cell r="AB2246" t="str">
            <v>No Students</v>
          </cell>
          <cell r="AC2246" t="str">
            <v>No Students</v>
          </cell>
          <cell r="AD2246" t="str">
            <v>No Students</v>
          </cell>
          <cell r="AE2246" t="str">
            <v>No Students</v>
          </cell>
          <cell r="AF2246" t="str">
            <v>No Students</v>
          </cell>
          <cell r="AG2246">
            <v>0.73419999999999996</v>
          </cell>
        </row>
        <row r="2247">
          <cell r="C2247">
            <v>4022</v>
          </cell>
          <cell r="D2247" t="str">
            <v>Pace Alternative High School</v>
          </cell>
          <cell r="E2247">
            <v>0</v>
          </cell>
          <cell r="F2247">
            <v>0</v>
          </cell>
          <cell r="G2247">
            <v>0</v>
          </cell>
          <cell r="H2247">
            <v>0</v>
          </cell>
          <cell r="I2247">
            <v>0</v>
          </cell>
          <cell r="J2247">
            <v>0</v>
          </cell>
          <cell r="K2247">
            <v>0</v>
          </cell>
          <cell r="L2247">
            <v>0</v>
          </cell>
          <cell r="M2247">
            <v>0</v>
          </cell>
          <cell r="N2247">
            <v>0</v>
          </cell>
          <cell r="O2247">
            <v>2</v>
          </cell>
          <cell r="P2247">
            <v>18</v>
          </cell>
          <cell r="Q2247">
            <v>35</v>
          </cell>
          <cell r="R2247">
            <v>33</v>
          </cell>
          <cell r="S2247" t="str">
            <v>No Students</v>
          </cell>
          <cell r="T2247" t="str">
            <v>No Students</v>
          </cell>
          <cell r="U2247" t="str">
            <v>No Students</v>
          </cell>
          <cell r="V2247" t="str">
            <v>No Students</v>
          </cell>
          <cell r="W2247" t="str">
            <v>No Students</v>
          </cell>
          <cell r="X2247" t="str">
            <v>No Students</v>
          </cell>
          <cell r="Y2247" t="str">
            <v>No Students</v>
          </cell>
          <cell r="Z2247" t="str">
            <v>No Students</v>
          </cell>
          <cell r="AA2247" t="str">
            <v>No Students</v>
          </cell>
          <cell r="AB2247" t="str">
            <v>No Students</v>
          </cell>
          <cell r="AC2247" t="str">
            <v>N&lt;10</v>
          </cell>
          <cell r="AD2247">
            <v>16</v>
          </cell>
          <cell r="AE2247">
            <v>33</v>
          </cell>
          <cell r="AF2247">
            <v>31</v>
          </cell>
          <cell r="AG2247">
            <v>0.93179999999999996</v>
          </cell>
        </row>
        <row r="2248">
          <cell r="C2248">
            <v>2757</v>
          </cell>
          <cell r="D2248" t="str">
            <v>Satus Elementary</v>
          </cell>
          <cell r="E2248">
            <v>0</v>
          </cell>
          <cell r="F2248">
            <v>0</v>
          </cell>
          <cell r="G2248">
            <v>0</v>
          </cell>
          <cell r="H2248">
            <v>0</v>
          </cell>
          <cell r="I2248">
            <v>85</v>
          </cell>
          <cell r="J2248">
            <v>124</v>
          </cell>
          <cell r="K2248">
            <v>124</v>
          </cell>
          <cell r="L2248">
            <v>0</v>
          </cell>
          <cell r="M2248">
            <v>0</v>
          </cell>
          <cell r="N2248">
            <v>0</v>
          </cell>
          <cell r="O2248">
            <v>0</v>
          </cell>
          <cell r="P2248">
            <v>0</v>
          </cell>
          <cell r="Q2248">
            <v>0</v>
          </cell>
          <cell r="R2248">
            <v>0</v>
          </cell>
          <cell r="S2248" t="str">
            <v>No Students</v>
          </cell>
          <cell r="T2248" t="str">
            <v>No Students</v>
          </cell>
          <cell r="U2248" t="str">
            <v>No Students</v>
          </cell>
          <cell r="V2248" t="str">
            <v>No Students</v>
          </cell>
          <cell r="W2248">
            <v>67</v>
          </cell>
          <cell r="X2248">
            <v>120</v>
          </cell>
          <cell r="Y2248">
            <v>115</v>
          </cell>
          <cell r="Z2248" t="str">
            <v>No Students</v>
          </cell>
          <cell r="AA2248" t="str">
            <v>No Students</v>
          </cell>
          <cell r="AB2248" t="str">
            <v>No Students</v>
          </cell>
          <cell r="AC2248" t="str">
            <v>No Students</v>
          </cell>
          <cell r="AD2248" t="str">
            <v>No Students</v>
          </cell>
          <cell r="AE2248" t="str">
            <v>No Students</v>
          </cell>
          <cell r="AF2248" t="str">
            <v>No Students</v>
          </cell>
          <cell r="AG2248">
            <v>0.90690000000000004</v>
          </cell>
        </row>
        <row r="2249">
          <cell r="C2249">
            <v>5543</v>
          </cell>
          <cell r="D2249" t="str">
            <v>Simcoe Elementary School</v>
          </cell>
          <cell r="E2249">
            <v>124</v>
          </cell>
          <cell r="F2249">
            <v>0</v>
          </cell>
          <cell r="G2249">
            <v>142</v>
          </cell>
          <cell r="H2249">
            <v>105</v>
          </cell>
          <cell r="I2249">
            <v>0</v>
          </cell>
          <cell r="J2249">
            <v>0</v>
          </cell>
          <cell r="K2249">
            <v>0</v>
          </cell>
          <cell r="L2249">
            <v>0</v>
          </cell>
          <cell r="M2249">
            <v>0</v>
          </cell>
          <cell r="N2249">
            <v>0</v>
          </cell>
          <cell r="O2249">
            <v>0</v>
          </cell>
          <cell r="P2249">
            <v>0</v>
          </cell>
          <cell r="Q2249">
            <v>0</v>
          </cell>
          <cell r="R2249">
            <v>0</v>
          </cell>
          <cell r="S2249">
            <v>72</v>
          </cell>
          <cell r="T2249" t="str">
            <v>No Students</v>
          </cell>
          <cell r="U2249">
            <v>137</v>
          </cell>
          <cell r="V2249">
            <v>96</v>
          </cell>
          <cell r="W2249" t="str">
            <v>No Students</v>
          </cell>
          <cell r="X2249" t="str">
            <v>No Students</v>
          </cell>
          <cell r="Y2249" t="str">
            <v>No Students</v>
          </cell>
          <cell r="Z2249" t="str">
            <v>No Students</v>
          </cell>
          <cell r="AA2249" t="str">
            <v>No Students</v>
          </cell>
          <cell r="AB2249" t="str">
            <v>No Students</v>
          </cell>
          <cell r="AC2249" t="str">
            <v>No Students</v>
          </cell>
          <cell r="AD2249" t="str">
            <v>No Students</v>
          </cell>
          <cell r="AE2249" t="str">
            <v>No Students</v>
          </cell>
          <cell r="AF2249" t="str">
            <v>No Students</v>
          </cell>
          <cell r="AG2249">
            <v>0.82210000000000005</v>
          </cell>
        </row>
        <row r="2250">
          <cell r="C2250">
            <v>3141</v>
          </cell>
          <cell r="D2250" t="str">
            <v>Wapato High School</v>
          </cell>
          <cell r="E2250">
            <v>0</v>
          </cell>
          <cell r="F2250">
            <v>0</v>
          </cell>
          <cell r="G2250">
            <v>0</v>
          </cell>
          <cell r="H2250">
            <v>0</v>
          </cell>
          <cell r="I2250">
            <v>0</v>
          </cell>
          <cell r="J2250">
            <v>0</v>
          </cell>
          <cell r="K2250">
            <v>0</v>
          </cell>
          <cell r="L2250">
            <v>0</v>
          </cell>
          <cell r="M2250">
            <v>0</v>
          </cell>
          <cell r="N2250">
            <v>0</v>
          </cell>
          <cell r="O2250">
            <v>272</v>
          </cell>
          <cell r="P2250">
            <v>194</v>
          </cell>
          <cell r="Q2250">
            <v>222</v>
          </cell>
          <cell r="R2250">
            <v>185</v>
          </cell>
          <cell r="S2250" t="str">
            <v>No Students</v>
          </cell>
          <cell r="T2250" t="str">
            <v>No Students</v>
          </cell>
          <cell r="U2250" t="str">
            <v>No Students</v>
          </cell>
          <cell r="V2250" t="str">
            <v>No Students</v>
          </cell>
          <cell r="W2250" t="str">
            <v>No Students</v>
          </cell>
          <cell r="X2250" t="str">
            <v>No Students</v>
          </cell>
          <cell r="Y2250" t="str">
            <v>No Students</v>
          </cell>
          <cell r="Z2250" t="str">
            <v>No Students</v>
          </cell>
          <cell r="AA2250" t="str">
            <v>No Students</v>
          </cell>
          <cell r="AB2250" t="str">
            <v>No Students</v>
          </cell>
          <cell r="AC2250">
            <v>242</v>
          </cell>
          <cell r="AD2250">
            <v>165</v>
          </cell>
          <cell r="AE2250">
            <v>186</v>
          </cell>
          <cell r="AF2250">
            <v>166</v>
          </cell>
          <cell r="AG2250">
            <v>0.86939999999999995</v>
          </cell>
        </row>
        <row r="2251">
          <cell r="C2251">
            <v>2131</v>
          </cell>
          <cell r="D2251" t="str">
            <v>Wapato Middle School</v>
          </cell>
          <cell r="E2251">
            <v>0</v>
          </cell>
          <cell r="F2251">
            <v>0</v>
          </cell>
          <cell r="G2251">
            <v>0</v>
          </cell>
          <cell r="H2251">
            <v>0</v>
          </cell>
          <cell r="I2251">
            <v>0</v>
          </cell>
          <cell r="J2251">
            <v>0</v>
          </cell>
          <cell r="K2251">
            <v>0</v>
          </cell>
          <cell r="L2251">
            <v>232</v>
          </cell>
          <cell r="M2251">
            <v>250</v>
          </cell>
          <cell r="N2251">
            <v>236</v>
          </cell>
          <cell r="O2251">
            <v>0</v>
          </cell>
          <cell r="P2251">
            <v>0</v>
          </cell>
          <cell r="Q2251">
            <v>0</v>
          </cell>
          <cell r="R2251">
            <v>0</v>
          </cell>
          <cell r="S2251" t="str">
            <v>No Students</v>
          </cell>
          <cell r="T2251" t="str">
            <v>No Students</v>
          </cell>
          <cell r="U2251" t="str">
            <v>No Students</v>
          </cell>
          <cell r="V2251" t="str">
            <v>No Students</v>
          </cell>
          <cell r="W2251" t="str">
            <v>No Students</v>
          </cell>
          <cell r="X2251" t="str">
            <v>No Students</v>
          </cell>
          <cell r="Y2251" t="str">
            <v>No Students</v>
          </cell>
          <cell r="Z2251">
            <v>222</v>
          </cell>
          <cell r="AA2251">
            <v>234</v>
          </cell>
          <cell r="AB2251">
            <v>212</v>
          </cell>
          <cell r="AC2251" t="str">
            <v>No Students</v>
          </cell>
          <cell r="AD2251" t="str">
            <v>No Students</v>
          </cell>
          <cell r="AE2251" t="str">
            <v>No Students</v>
          </cell>
          <cell r="AF2251" t="str">
            <v>No Students</v>
          </cell>
          <cell r="AG2251">
            <v>0.9304</v>
          </cell>
        </row>
        <row r="2252">
          <cell r="C2252">
            <v>5724</v>
          </cell>
          <cell r="D2252" t="str">
            <v>Wapato Online Academy 6-8</v>
          </cell>
          <cell r="E2252">
            <v>0</v>
          </cell>
          <cell r="F2252">
            <v>0</v>
          </cell>
          <cell r="G2252">
            <v>0</v>
          </cell>
          <cell r="H2252">
            <v>0</v>
          </cell>
          <cell r="I2252">
            <v>0</v>
          </cell>
          <cell r="J2252">
            <v>0</v>
          </cell>
          <cell r="K2252">
            <v>0</v>
          </cell>
          <cell r="L2252">
            <v>4</v>
          </cell>
          <cell r="M2252">
            <v>3</v>
          </cell>
          <cell r="N2252">
            <v>5</v>
          </cell>
          <cell r="O2252">
            <v>0</v>
          </cell>
          <cell r="P2252">
            <v>0</v>
          </cell>
          <cell r="Q2252">
            <v>0</v>
          </cell>
          <cell r="R2252">
            <v>0</v>
          </cell>
          <cell r="S2252" t="str">
            <v>No Students</v>
          </cell>
          <cell r="T2252" t="str">
            <v>No Students</v>
          </cell>
          <cell r="U2252" t="str">
            <v>No Students</v>
          </cell>
          <cell r="V2252" t="str">
            <v>No Students</v>
          </cell>
          <cell r="W2252" t="str">
            <v>No Students</v>
          </cell>
          <cell r="X2252" t="str">
            <v>No Students</v>
          </cell>
          <cell r="Y2252" t="str">
            <v>No Students</v>
          </cell>
          <cell r="Z2252" t="str">
            <v>N&lt;10</v>
          </cell>
          <cell r="AA2252" t="str">
            <v>N&lt;10</v>
          </cell>
          <cell r="AB2252" t="str">
            <v>N&lt;10</v>
          </cell>
          <cell r="AC2252" t="str">
            <v>No Students</v>
          </cell>
          <cell r="AD2252" t="str">
            <v>No Students</v>
          </cell>
          <cell r="AE2252" t="str">
            <v>No Students</v>
          </cell>
          <cell r="AF2252" t="str">
            <v>No Students</v>
          </cell>
          <cell r="AG2252">
            <v>0.91669999999999996</v>
          </cell>
        </row>
        <row r="2253">
          <cell r="C2253">
            <v>5725</v>
          </cell>
          <cell r="D2253" t="str">
            <v>Wapato Online Academy 9-12</v>
          </cell>
          <cell r="E2253">
            <v>0</v>
          </cell>
          <cell r="F2253">
            <v>0</v>
          </cell>
          <cell r="G2253">
            <v>0</v>
          </cell>
          <cell r="H2253">
            <v>0</v>
          </cell>
          <cell r="I2253">
            <v>0</v>
          </cell>
          <cell r="J2253">
            <v>0</v>
          </cell>
          <cell r="K2253">
            <v>0</v>
          </cell>
          <cell r="L2253">
            <v>0</v>
          </cell>
          <cell r="M2253">
            <v>0</v>
          </cell>
          <cell r="N2253">
            <v>0</v>
          </cell>
          <cell r="O2253">
            <v>5</v>
          </cell>
          <cell r="P2253">
            <v>5</v>
          </cell>
          <cell r="Q2253">
            <v>9</v>
          </cell>
          <cell r="R2253">
            <v>4</v>
          </cell>
          <cell r="S2253" t="str">
            <v>No Students</v>
          </cell>
          <cell r="T2253" t="str">
            <v>No Students</v>
          </cell>
          <cell r="U2253" t="str">
            <v>No Students</v>
          </cell>
          <cell r="V2253" t="str">
            <v>No Students</v>
          </cell>
          <cell r="W2253" t="str">
            <v>No Students</v>
          </cell>
          <cell r="X2253" t="str">
            <v>No Students</v>
          </cell>
          <cell r="Y2253" t="str">
            <v>No Students</v>
          </cell>
          <cell r="Z2253" t="str">
            <v>No Students</v>
          </cell>
          <cell r="AA2253" t="str">
            <v>No Students</v>
          </cell>
          <cell r="AB2253" t="str">
            <v>No Students</v>
          </cell>
          <cell r="AC2253" t="str">
            <v>N&lt;10</v>
          </cell>
          <cell r="AD2253" t="str">
            <v>N&lt;10</v>
          </cell>
          <cell r="AE2253" t="str">
            <v>N&lt;10</v>
          </cell>
          <cell r="AF2253" t="str">
            <v>N&lt;10</v>
          </cell>
          <cell r="AG2253">
            <v>0.73909999999999998</v>
          </cell>
        </row>
        <row r="2254">
          <cell r="C2254">
            <v>5723</v>
          </cell>
          <cell r="D2254" t="str">
            <v>Wapato Online Academy K-5</v>
          </cell>
          <cell r="E2254">
            <v>1</v>
          </cell>
          <cell r="F2254">
            <v>0</v>
          </cell>
          <cell r="G2254">
            <v>3</v>
          </cell>
          <cell r="H2254">
            <v>0</v>
          </cell>
          <cell r="I2254">
            <v>1</v>
          </cell>
          <cell r="J2254">
            <v>0</v>
          </cell>
          <cell r="K2254">
            <v>0</v>
          </cell>
          <cell r="L2254">
            <v>0</v>
          </cell>
          <cell r="M2254">
            <v>0</v>
          </cell>
          <cell r="N2254">
            <v>0</v>
          </cell>
          <cell r="O2254">
            <v>0</v>
          </cell>
          <cell r="P2254">
            <v>0</v>
          </cell>
          <cell r="Q2254">
            <v>0</v>
          </cell>
          <cell r="R2254">
            <v>0</v>
          </cell>
          <cell r="S2254" t="str">
            <v>No Students</v>
          </cell>
          <cell r="T2254" t="str">
            <v>No Students</v>
          </cell>
          <cell r="U2254" t="str">
            <v>N&lt;10</v>
          </cell>
          <cell r="V2254" t="str">
            <v>No Students</v>
          </cell>
          <cell r="W2254" t="str">
            <v>N&lt;10</v>
          </cell>
          <cell r="X2254" t="str">
            <v>No Students</v>
          </cell>
          <cell r="Y2254" t="str">
            <v>No Students</v>
          </cell>
          <cell r="Z2254" t="str">
            <v>No Students</v>
          </cell>
          <cell r="AA2254" t="str">
            <v>No Students</v>
          </cell>
          <cell r="AB2254" t="str">
            <v>No Students</v>
          </cell>
          <cell r="AC2254" t="str">
            <v>No Students</v>
          </cell>
          <cell r="AD2254" t="str">
            <v>No Students</v>
          </cell>
          <cell r="AE2254" t="str">
            <v>No Students</v>
          </cell>
          <cell r="AF2254" t="str">
            <v>No Students</v>
          </cell>
          <cell r="AG2254">
            <v>0.6</v>
          </cell>
        </row>
        <row r="2255">
          <cell r="C2255">
            <v>2792</v>
          </cell>
          <cell r="D2255" t="str">
            <v>Warden Elementary</v>
          </cell>
          <cell r="E2255">
            <v>66</v>
          </cell>
          <cell r="F2255">
            <v>0</v>
          </cell>
          <cell r="G2255">
            <v>62</v>
          </cell>
          <cell r="H2255">
            <v>54</v>
          </cell>
          <cell r="I2255">
            <v>57</v>
          </cell>
          <cell r="J2255">
            <v>63</v>
          </cell>
          <cell r="K2255">
            <v>70</v>
          </cell>
          <cell r="L2255">
            <v>0</v>
          </cell>
          <cell r="M2255">
            <v>0</v>
          </cell>
          <cell r="N2255">
            <v>0</v>
          </cell>
          <cell r="O2255">
            <v>0</v>
          </cell>
          <cell r="P2255">
            <v>0</v>
          </cell>
          <cell r="Q2255">
            <v>0</v>
          </cell>
          <cell r="R2255">
            <v>0</v>
          </cell>
          <cell r="S2255">
            <v>66</v>
          </cell>
          <cell r="T2255" t="str">
            <v>No Students</v>
          </cell>
          <cell r="U2255">
            <v>60</v>
          </cell>
          <cell r="V2255">
            <v>54</v>
          </cell>
          <cell r="W2255">
            <v>53</v>
          </cell>
          <cell r="X2255">
            <v>61</v>
          </cell>
          <cell r="Y2255">
            <v>68</v>
          </cell>
          <cell r="Z2255" t="str">
            <v>No Students</v>
          </cell>
          <cell r="AA2255" t="str">
            <v>No Students</v>
          </cell>
          <cell r="AB2255" t="str">
            <v>No Students</v>
          </cell>
          <cell r="AC2255" t="str">
            <v>No Students</v>
          </cell>
          <cell r="AD2255" t="str">
            <v>No Students</v>
          </cell>
          <cell r="AE2255" t="str">
            <v>No Students</v>
          </cell>
          <cell r="AF2255" t="str">
            <v>No Students</v>
          </cell>
          <cell r="AG2255">
            <v>0.97309999999999997</v>
          </cell>
        </row>
        <row r="2256">
          <cell r="C2256">
            <v>3273</v>
          </cell>
          <cell r="D2256" t="str">
            <v>Warden High School</v>
          </cell>
          <cell r="E2256">
            <v>0</v>
          </cell>
          <cell r="F2256">
            <v>0</v>
          </cell>
          <cell r="G2256">
            <v>0</v>
          </cell>
          <cell r="H2256">
            <v>0</v>
          </cell>
          <cell r="I2256">
            <v>0</v>
          </cell>
          <cell r="J2256">
            <v>0</v>
          </cell>
          <cell r="K2256">
            <v>0</v>
          </cell>
          <cell r="L2256">
            <v>0</v>
          </cell>
          <cell r="M2256">
            <v>0</v>
          </cell>
          <cell r="N2256">
            <v>0</v>
          </cell>
          <cell r="O2256">
            <v>73</v>
          </cell>
          <cell r="P2256">
            <v>78</v>
          </cell>
          <cell r="Q2256">
            <v>76</v>
          </cell>
          <cell r="R2256">
            <v>64</v>
          </cell>
          <cell r="S2256" t="str">
            <v>No Students</v>
          </cell>
          <cell r="T2256" t="str">
            <v>No Students</v>
          </cell>
          <cell r="U2256" t="str">
            <v>No Students</v>
          </cell>
          <cell r="V2256" t="str">
            <v>No Students</v>
          </cell>
          <cell r="W2256" t="str">
            <v>No Students</v>
          </cell>
          <cell r="X2256" t="str">
            <v>No Students</v>
          </cell>
          <cell r="Y2256" t="str">
            <v>No Students</v>
          </cell>
          <cell r="Z2256" t="str">
            <v>No Students</v>
          </cell>
          <cell r="AA2256" t="str">
            <v>No Students</v>
          </cell>
          <cell r="AB2256" t="str">
            <v>No Students</v>
          </cell>
          <cell r="AC2256">
            <v>64</v>
          </cell>
          <cell r="AD2256">
            <v>71</v>
          </cell>
          <cell r="AE2256">
            <v>58</v>
          </cell>
          <cell r="AF2256">
            <v>44</v>
          </cell>
          <cell r="AG2256">
            <v>0.81440000000000001</v>
          </cell>
        </row>
        <row r="2257">
          <cell r="C2257">
            <v>3909</v>
          </cell>
          <cell r="D2257" t="str">
            <v>Warden Middle School</v>
          </cell>
          <cell r="E2257">
            <v>0</v>
          </cell>
          <cell r="F2257">
            <v>0</v>
          </cell>
          <cell r="G2257">
            <v>0</v>
          </cell>
          <cell r="H2257">
            <v>0</v>
          </cell>
          <cell r="I2257">
            <v>0</v>
          </cell>
          <cell r="J2257">
            <v>0</v>
          </cell>
          <cell r="K2257">
            <v>0</v>
          </cell>
          <cell r="L2257">
            <v>72</v>
          </cell>
          <cell r="M2257">
            <v>70</v>
          </cell>
          <cell r="N2257">
            <v>77</v>
          </cell>
          <cell r="O2257">
            <v>0</v>
          </cell>
          <cell r="P2257">
            <v>0</v>
          </cell>
          <cell r="Q2257">
            <v>0</v>
          </cell>
          <cell r="R2257">
            <v>0</v>
          </cell>
          <cell r="S2257" t="str">
            <v>No Students</v>
          </cell>
          <cell r="T2257" t="str">
            <v>No Students</v>
          </cell>
          <cell r="U2257" t="str">
            <v>No Students</v>
          </cell>
          <cell r="V2257" t="str">
            <v>No Students</v>
          </cell>
          <cell r="W2257" t="str">
            <v>No Students</v>
          </cell>
          <cell r="X2257" t="str">
            <v>No Students</v>
          </cell>
          <cell r="Y2257" t="str">
            <v>No Students</v>
          </cell>
          <cell r="Z2257">
            <v>71</v>
          </cell>
          <cell r="AA2257">
            <v>61</v>
          </cell>
          <cell r="AB2257">
            <v>62</v>
          </cell>
          <cell r="AC2257" t="str">
            <v>No Students</v>
          </cell>
          <cell r="AD2257" t="str">
            <v>No Students</v>
          </cell>
          <cell r="AE2257" t="str">
            <v>No Students</v>
          </cell>
          <cell r="AF2257" t="str">
            <v>No Students</v>
          </cell>
          <cell r="AG2257">
            <v>0.88580000000000003</v>
          </cell>
        </row>
        <row r="2258">
          <cell r="C2258">
            <v>4549</v>
          </cell>
          <cell r="D2258" t="str">
            <v>Canyon Creek Middle School</v>
          </cell>
          <cell r="E2258">
            <v>0</v>
          </cell>
          <cell r="F2258">
            <v>0</v>
          </cell>
          <cell r="G2258">
            <v>0</v>
          </cell>
          <cell r="H2258">
            <v>0</v>
          </cell>
          <cell r="I2258">
            <v>0</v>
          </cell>
          <cell r="J2258">
            <v>0</v>
          </cell>
          <cell r="K2258">
            <v>0</v>
          </cell>
          <cell r="L2258">
            <v>49</v>
          </cell>
          <cell r="M2258">
            <v>69</v>
          </cell>
          <cell r="N2258">
            <v>87</v>
          </cell>
          <cell r="O2258">
            <v>0</v>
          </cell>
          <cell r="P2258">
            <v>0</v>
          </cell>
          <cell r="Q2258">
            <v>0</v>
          </cell>
          <cell r="R2258">
            <v>0</v>
          </cell>
          <cell r="S2258" t="str">
            <v>No Students</v>
          </cell>
          <cell r="T2258" t="str">
            <v>No Students</v>
          </cell>
          <cell r="U2258" t="str">
            <v>No Students</v>
          </cell>
          <cell r="V2258" t="str">
            <v>No Students</v>
          </cell>
          <cell r="W2258" t="str">
            <v>No Students</v>
          </cell>
          <cell r="X2258" t="str">
            <v>No Students</v>
          </cell>
          <cell r="Y2258" t="str">
            <v>No Students</v>
          </cell>
          <cell r="Z2258">
            <v>16</v>
          </cell>
          <cell r="AA2258">
            <v>20</v>
          </cell>
          <cell r="AB2258">
            <v>15</v>
          </cell>
          <cell r="AC2258" t="str">
            <v>No Students</v>
          </cell>
          <cell r="AD2258" t="str">
            <v>No Students</v>
          </cell>
          <cell r="AE2258" t="str">
            <v>No Students</v>
          </cell>
          <cell r="AF2258" t="str">
            <v>No Students</v>
          </cell>
          <cell r="AG2258">
            <v>0.24879999999999999</v>
          </cell>
        </row>
        <row r="2259">
          <cell r="C2259">
            <v>3270</v>
          </cell>
          <cell r="D2259" t="str">
            <v>Cape Horn Skye Elementary</v>
          </cell>
          <cell r="E2259">
            <v>42</v>
          </cell>
          <cell r="F2259">
            <v>0</v>
          </cell>
          <cell r="G2259">
            <v>52</v>
          </cell>
          <cell r="H2259">
            <v>44</v>
          </cell>
          <cell r="I2259">
            <v>52</v>
          </cell>
          <cell r="J2259">
            <v>47</v>
          </cell>
          <cell r="K2259">
            <v>54</v>
          </cell>
          <cell r="L2259">
            <v>0</v>
          </cell>
          <cell r="M2259">
            <v>0</v>
          </cell>
          <cell r="N2259">
            <v>0</v>
          </cell>
          <cell r="O2259">
            <v>0</v>
          </cell>
          <cell r="P2259">
            <v>0</v>
          </cell>
          <cell r="Q2259">
            <v>0</v>
          </cell>
          <cell r="R2259">
            <v>0</v>
          </cell>
          <cell r="S2259">
            <v>10</v>
          </cell>
          <cell r="T2259" t="str">
            <v>No Students</v>
          </cell>
          <cell r="U2259">
            <v>11</v>
          </cell>
          <cell r="V2259">
            <v>14</v>
          </cell>
          <cell r="W2259">
            <v>14</v>
          </cell>
          <cell r="X2259">
            <v>15</v>
          </cell>
          <cell r="Y2259">
            <v>16</v>
          </cell>
          <cell r="Z2259" t="str">
            <v>No Students</v>
          </cell>
          <cell r="AA2259" t="str">
            <v>No Students</v>
          </cell>
          <cell r="AB2259" t="str">
            <v>No Students</v>
          </cell>
          <cell r="AC2259" t="str">
            <v>No Students</v>
          </cell>
          <cell r="AD2259" t="str">
            <v>No Students</v>
          </cell>
          <cell r="AE2259" t="str">
            <v>No Students</v>
          </cell>
          <cell r="AF2259" t="str">
            <v>No Students</v>
          </cell>
          <cell r="AG2259">
            <v>0.27489999999999998</v>
          </cell>
        </row>
        <row r="2260">
          <cell r="C2260">
            <v>5494</v>
          </cell>
          <cell r="D2260" t="str">
            <v>Columbia River Gorge Elementary School</v>
          </cell>
          <cell r="E2260">
            <v>58</v>
          </cell>
          <cell r="F2260">
            <v>0</v>
          </cell>
          <cell r="G2260">
            <v>62</v>
          </cell>
          <cell r="H2260">
            <v>61</v>
          </cell>
          <cell r="I2260">
            <v>50</v>
          </cell>
          <cell r="J2260">
            <v>51</v>
          </cell>
          <cell r="K2260">
            <v>58</v>
          </cell>
          <cell r="L2260">
            <v>0</v>
          </cell>
          <cell r="M2260">
            <v>0</v>
          </cell>
          <cell r="N2260">
            <v>0</v>
          </cell>
          <cell r="O2260">
            <v>0</v>
          </cell>
          <cell r="P2260">
            <v>0</v>
          </cell>
          <cell r="Q2260">
            <v>0</v>
          </cell>
          <cell r="R2260">
            <v>0</v>
          </cell>
          <cell r="S2260">
            <v>20</v>
          </cell>
          <cell r="T2260" t="str">
            <v>No Students</v>
          </cell>
          <cell r="U2260">
            <v>27</v>
          </cell>
          <cell r="V2260">
            <v>25</v>
          </cell>
          <cell r="W2260">
            <v>20</v>
          </cell>
          <cell r="X2260">
            <v>19</v>
          </cell>
          <cell r="Y2260">
            <v>25</v>
          </cell>
          <cell r="Z2260" t="str">
            <v>No Students</v>
          </cell>
          <cell r="AA2260" t="str">
            <v>No Students</v>
          </cell>
          <cell r="AB2260" t="str">
            <v>No Students</v>
          </cell>
          <cell r="AC2260" t="str">
            <v>No Students</v>
          </cell>
          <cell r="AD2260" t="str">
            <v>No Students</v>
          </cell>
          <cell r="AE2260" t="str">
            <v>No Students</v>
          </cell>
          <cell r="AF2260" t="str">
            <v>No Students</v>
          </cell>
          <cell r="AG2260">
            <v>0.4</v>
          </cell>
        </row>
        <row r="2261">
          <cell r="C2261">
            <v>2911</v>
          </cell>
          <cell r="D2261" t="str">
            <v>Gause Elementary</v>
          </cell>
          <cell r="E2261">
            <v>24</v>
          </cell>
          <cell r="F2261">
            <v>0</v>
          </cell>
          <cell r="G2261">
            <v>37</v>
          </cell>
          <cell r="H2261">
            <v>44</v>
          </cell>
          <cell r="I2261">
            <v>47</v>
          </cell>
          <cell r="J2261">
            <v>57</v>
          </cell>
          <cell r="K2261">
            <v>51</v>
          </cell>
          <cell r="L2261">
            <v>0</v>
          </cell>
          <cell r="M2261">
            <v>0</v>
          </cell>
          <cell r="N2261">
            <v>0</v>
          </cell>
          <cell r="O2261">
            <v>0</v>
          </cell>
          <cell r="P2261">
            <v>0</v>
          </cell>
          <cell r="Q2261">
            <v>0</v>
          </cell>
          <cell r="R2261">
            <v>0</v>
          </cell>
          <cell r="S2261">
            <v>11</v>
          </cell>
          <cell r="T2261" t="str">
            <v>No Students</v>
          </cell>
          <cell r="U2261">
            <v>15</v>
          </cell>
          <cell r="V2261">
            <v>15</v>
          </cell>
          <cell r="W2261">
            <v>20</v>
          </cell>
          <cell r="X2261">
            <v>23</v>
          </cell>
          <cell r="Y2261">
            <v>25</v>
          </cell>
          <cell r="Z2261" t="str">
            <v>No Students</v>
          </cell>
          <cell r="AA2261" t="str">
            <v>No Students</v>
          </cell>
          <cell r="AB2261" t="str">
            <v>No Students</v>
          </cell>
          <cell r="AC2261" t="str">
            <v>No Students</v>
          </cell>
          <cell r="AD2261" t="str">
            <v>No Students</v>
          </cell>
          <cell r="AE2261" t="str">
            <v>No Students</v>
          </cell>
          <cell r="AF2261" t="str">
            <v>No Students</v>
          </cell>
          <cell r="AG2261">
            <v>0.41920000000000002</v>
          </cell>
        </row>
        <row r="2262">
          <cell r="C2262">
            <v>2509</v>
          </cell>
          <cell r="D2262" t="str">
            <v>Hathaway Elementary</v>
          </cell>
          <cell r="E2262">
            <v>70</v>
          </cell>
          <cell r="F2262">
            <v>0</v>
          </cell>
          <cell r="G2262">
            <v>51</v>
          </cell>
          <cell r="H2262">
            <v>33</v>
          </cell>
          <cell r="I2262">
            <v>38</v>
          </cell>
          <cell r="J2262">
            <v>34</v>
          </cell>
          <cell r="K2262">
            <v>37</v>
          </cell>
          <cell r="L2262">
            <v>0</v>
          </cell>
          <cell r="M2262">
            <v>0</v>
          </cell>
          <cell r="N2262">
            <v>0</v>
          </cell>
          <cell r="O2262">
            <v>0</v>
          </cell>
          <cell r="P2262">
            <v>0</v>
          </cell>
          <cell r="Q2262">
            <v>0</v>
          </cell>
          <cell r="R2262">
            <v>0</v>
          </cell>
          <cell r="S2262">
            <v>22</v>
          </cell>
          <cell r="T2262" t="str">
            <v>No Students</v>
          </cell>
          <cell r="U2262">
            <v>24</v>
          </cell>
          <cell r="V2262">
            <v>13</v>
          </cell>
          <cell r="W2262">
            <v>20</v>
          </cell>
          <cell r="X2262">
            <v>20</v>
          </cell>
          <cell r="Y2262">
            <v>18</v>
          </cell>
          <cell r="Z2262" t="str">
            <v>No Students</v>
          </cell>
          <cell r="AA2262" t="str">
            <v>No Students</v>
          </cell>
          <cell r="AB2262" t="str">
            <v>No Students</v>
          </cell>
          <cell r="AC2262" t="str">
            <v>No Students</v>
          </cell>
          <cell r="AD2262" t="str">
            <v>No Students</v>
          </cell>
          <cell r="AE2262" t="str">
            <v>No Students</v>
          </cell>
          <cell r="AF2262" t="str">
            <v>No Students</v>
          </cell>
          <cell r="AG2262">
            <v>0.44490000000000002</v>
          </cell>
        </row>
        <row r="2263">
          <cell r="C2263">
            <v>4207</v>
          </cell>
          <cell r="D2263" t="str">
            <v>Jemtegaard Middle School</v>
          </cell>
          <cell r="E2263">
            <v>0</v>
          </cell>
          <cell r="F2263">
            <v>0</v>
          </cell>
          <cell r="G2263">
            <v>0</v>
          </cell>
          <cell r="H2263">
            <v>0</v>
          </cell>
          <cell r="I2263">
            <v>0</v>
          </cell>
          <cell r="J2263">
            <v>0</v>
          </cell>
          <cell r="K2263">
            <v>0</v>
          </cell>
          <cell r="L2263">
            <v>154</v>
          </cell>
          <cell r="M2263">
            <v>139</v>
          </cell>
          <cell r="N2263">
            <v>144</v>
          </cell>
          <cell r="O2263">
            <v>0</v>
          </cell>
          <cell r="P2263">
            <v>0</v>
          </cell>
          <cell r="Q2263">
            <v>0</v>
          </cell>
          <cell r="R2263">
            <v>0</v>
          </cell>
          <cell r="S2263" t="str">
            <v>No Students</v>
          </cell>
          <cell r="T2263" t="str">
            <v>No Students</v>
          </cell>
          <cell r="U2263" t="str">
            <v>No Students</v>
          </cell>
          <cell r="V2263" t="str">
            <v>No Students</v>
          </cell>
          <cell r="W2263" t="str">
            <v>No Students</v>
          </cell>
          <cell r="X2263" t="str">
            <v>No Students</v>
          </cell>
          <cell r="Y2263" t="str">
            <v>No Students</v>
          </cell>
          <cell r="Z2263">
            <v>73</v>
          </cell>
          <cell r="AA2263">
            <v>58</v>
          </cell>
          <cell r="AB2263">
            <v>71</v>
          </cell>
          <cell r="AC2263" t="str">
            <v>No Students</v>
          </cell>
          <cell r="AD2263" t="str">
            <v>No Students</v>
          </cell>
          <cell r="AE2263" t="str">
            <v>No Students</v>
          </cell>
          <cell r="AF2263" t="str">
            <v>No Students</v>
          </cell>
          <cell r="AG2263">
            <v>0.4622</v>
          </cell>
        </row>
        <row r="2264">
          <cell r="C2264">
            <v>3147</v>
          </cell>
          <cell r="D2264" t="str">
            <v>Washougal High School</v>
          </cell>
          <cell r="E2264">
            <v>0</v>
          </cell>
          <cell r="F2264">
            <v>0</v>
          </cell>
          <cell r="G2264">
            <v>0</v>
          </cell>
          <cell r="H2264">
            <v>0</v>
          </cell>
          <cell r="I2264">
            <v>0</v>
          </cell>
          <cell r="J2264">
            <v>0</v>
          </cell>
          <cell r="K2264">
            <v>0</v>
          </cell>
          <cell r="L2264">
            <v>0</v>
          </cell>
          <cell r="M2264">
            <v>0</v>
          </cell>
          <cell r="N2264">
            <v>0</v>
          </cell>
          <cell r="O2264">
            <v>255</v>
          </cell>
          <cell r="P2264">
            <v>235</v>
          </cell>
          <cell r="Q2264">
            <v>245</v>
          </cell>
          <cell r="R2264">
            <v>274</v>
          </cell>
          <cell r="S2264" t="str">
            <v>No Students</v>
          </cell>
          <cell r="T2264" t="str">
            <v>No Students</v>
          </cell>
          <cell r="U2264" t="str">
            <v>No Students</v>
          </cell>
          <cell r="V2264" t="str">
            <v>No Students</v>
          </cell>
          <cell r="W2264" t="str">
            <v>No Students</v>
          </cell>
          <cell r="X2264" t="str">
            <v>No Students</v>
          </cell>
          <cell r="Y2264" t="str">
            <v>No Students</v>
          </cell>
          <cell r="Z2264" t="str">
            <v>No Students</v>
          </cell>
          <cell r="AA2264" t="str">
            <v>No Students</v>
          </cell>
          <cell r="AB2264" t="str">
            <v>No Students</v>
          </cell>
          <cell r="AC2264">
            <v>92</v>
          </cell>
          <cell r="AD2264">
            <v>100</v>
          </cell>
          <cell r="AE2264">
            <v>75</v>
          </cell>
          <cell r="AF2264">
            <v>90</v>
          </cell>
          <cell r="AG2264">
            <v>0.3538</v>
          </cell>
        </row>
        <row r="2265">
          <cell r="C2265">
            <v>5615</v>
          </cell>
          <cell r="D2265" t="str">
            <v>Washougal Learning Academy</v>
          </cell>
          <cell r="E2265">
            <v>0</v>
          </cell>
          <cell r="F2265">
            <v>0</v>
          </cell>
          <cell r="G2265">
            <v>1</v>
          </cell>
          <cell r="H2265">
            <v>3</v>
          </cell>
          <cell r="I2265">
            <v>2</v>
          </cell>
          <cell r="J2265">
            <v>4</v>
          </cell>
          <cell r="K2265">
            <v>5</v>
          </cell>
          <cell r="L2265">
            <v>4</v>
          </cell>
          <cell r="M2265">
            <v>11</v>
          </cell>
          <cell r="N2265">
            <v>10</v>
          </cell>
          <cell r="O2265">
            <v>0</v>
          </cell>
          <cell r="P2265">
            <v>0</v>
          </cell>
          <cell r="Q2265">
            <v>0</v>
          </cell>
          <cell r="R2265">
            <v>0</v>
          </cell>
          <cell r="S2265" t="str">
            <v>No Students</v>
          </cell>
          <cell r="T2265" t="str">
            <v>No Students</v>
          </cell>
          <cell r="U2265" t="str">
            <v>No Students</v>
          </cell>
          <cell r="V2265" t="str">
            <v>No Students</v>
          </cell>
          <cell r="W2265" t="str">
            <v>No Students</v>
          </cell>
          <cell r="X2265" t="str">
            <v>N&lt;10</v>
          </cell>
          <cell r="Y2265" t="str">
            <v>N&lt;10</v>
          </cell>
          <cell r="Z2265" t="str">
            <v>N&lt;10</v>
          </cell>
          <cell r="AA2265" t="str">
            <v>N&lt;10</v>
          </cell>
          <cell r="AB2265" t="str">
            <v>N&lt;10</v>
          </cell>
          <cell r="AC2265" t="str">
            <v>No Students</v>
          </cell>
          <cell r="AD2265" t="str">
            <v>No Students</v>
          </cell>
          <cell r="AE2265" t="str">
            <v>No Students</v>
          </cell>
          <cell r="AF2265" t="str">
            <v>No Students</v>
          </cell>
          <cell r="AG2265">
            <v>0.4</v>
          </cell>
        </row>
        <row r="2266">
          <cell r="C2266">
            <v>1899</v>
          </cell>
          <cell r="D2266" t="str">
            <v>Washougal Special Services</v>
          </cell>
          <cell r="E2266">
            <v>1</v>
          </cell>
          <cell r="F2266">
            <v>0</v>
          </cell>
          <cell r="G2266">
            <v>0</v>
          </cell>
          <cell r="H2266">
            <v>0</v>
          </cell>
          <cell r="I2266">
            <v>0</v>
          </cell>
          <cell r="J2266">
            <v>0</v>
          </cell>
          <cell r="K2266">
            <v>0</v>
          </cell>
          <cell r="L2266">
            <v>1</v>
          </cell>
          <cell r="M2266">
            <v>2</v>
          </cell>
          <cell r="N2266">
            <v>0</v>
          </cell>
          <cell r="O2266">
            <v>1</v>
          </cell>
          <cell r="P2266">
            <v>0</v>
          </cell>
          <cell r="Q2266">
            <v>0</v>
          </cell>
          <cell r="R2266">
            <v>0</v>
          </cell>
          <cell r="S2266" t="str">
            <v>No Students</v>
          </cell>
          <cell r="T2266" t="str">
            <v>No Students</v>
          </cell>
          <cell r="U2266" t="str">
            <v>No Students</v>
          </cell>
          <cell r="V2266" t="str">
            <v>No Students</v>
          </cell>
          <cell r="W2266" t="str">
            <v>No Students</v>
          </cell>
          <cell r="X2266" t="str">
            <v>No Students</v>
          </cell>
          <cell r="Y2266" t="str">
            <v>No Students</v>
          </cell>
          <cell r="Z2266" t="str">
            <v>No Students</v>
          </cell>
          <cell r="AA2266" t="str">
            <v>N&lt;10</v>
          </cell>
          <cell r="AB2266" t="str">
            <v>No Students</v>
          </cell>
          <cell r="AC2266" t="str">
            <v>No Students</v>
          </cell>
          <cell r="AD2266" t="str">
            <v>No Students</v>
          </cell>
          <cell r="AE2266" t="str">
            <v>No Students</v>
          </cell>
          <cell r="AF2266" t="str">
            <v>No Students</v>
          </cell>
          <cell r="AG2266">
            <v>0.2</v>
          </cell>
        </row>
        <row r="2267">
          <cell r="C2267">
            <v>3075</v>
          </cell>
          <cell r="D2267" t="str">
            <v>Washtucna Elementary/High School</v>
          </cell>
          <cell r="E2267">
            <v>3</v>
          </cell>
          <cell r="F2267">
            <v>0</v>
          </cell>
          <cell r="G2267">
            <v>6</v>
          </cell>
          <cell r="H2267">
            <v>3</v>
          </cell>
          <cell r="I2267">
            <v>7</v>
          </cell>
          <cell r="J2267">
            <v>2</v>
          </cell>
          <cell r="K2267">
            <v>6</v>
          </cell>
          <cell r="L2267">
            <v>5</v>
          </cell>
          <cell r="M2267">
            <v>5</v>
          </cell>
          <cell r="N2267">
            <v>15</v>
          </cell>
          <cell r="O2267">
            <v>2</v>
          </cell>
          <cell r="P2267">
            <v>6</v>
          </cell>
          <cell r="Q2267">
            <v>4</v>
          </cell>
          <cell r="R2267">
            <v>5</v>
          </cell>
          <cell r="S2267" t="str">
            <v>N&lt;10</v>
          </cell>
          <cell r="T2267" t="str">
            <v>No Students</v>
          </cell>
          <cell r="U2267" t="str">
            <v>N&lt;10</v>
          </cell>
          <cell r="V2267" t="str">
            <v>N&lt;10</v>
          </cell>
          <cell r="W2267" t="str">
            <v>N&lt;10</v>
          </cell>
          <cell r="X2267" t="str">
            <v>N&lt;10</v>
          </cell>
          <cell r="Y2267" t="str">
            <v>N&lt;10</v>
          </cell>
          <cell r="Z2267" t="str">
            <v>N&lt;10</v>
          </cell>
          <cell r="AA2267" t="str">
            <v>N&lt;10</v>
          </cell>
          <cell r="AB2267">
            <v>13</v>
          </cell>
          <cell r="AC2267" t="str">
            <v>N&lt;10</v>
          </cell>
          <cell r="AD2267" t="str">
            <v>N&lt;10</v>
          </cell>
          <cell r="AE2267" t="str">
            <v>N&lt;10</v>
          </cell>
          <cell r="AF2267" t="str">
            <v>N&lt;10</v>
          </cell>
          <cell r="AG2267">
            <v>0.72460000000000002</v>
          </cell>
        </row>
        <row r="2268">
          <cell r="C2268">
            <v>2161</v>
          </cell>
          <cell r="D2268" t="str">
            <v>Waterville Elementary</v>
          </cell>
          <cell r="E2268">
            <v>38</v>
          </cell>
          <cell r="F2268">
            <v>0</v>
          </cell>
          <cell r="G2268">
            <v>20</v>
          </cell>
          <cell r="H2268">
            <v>12</v>
          </cell>
          <cell r="I2268">
            <v>22</v>
          </cell>
          <cell r="J2268">
            <v>9</v>
          </cell>
          <cell r="K2268">
            <v>15</v>
          </cell>
          <cell r="L2268">
            <v>32</v>
          </cell>
          <cell r="M2268">
            <v>0</v>
          </cell>
          <cell r="N2268">
            <v>0</v>
          </cell>
          <cell r="O2268">
            <v>0</v>
          </cell>
          <cell r="P2268">
            <v>0</v>
          </cell>
          <cell r="Q2268">
            <v>0</v>
          </cell>
          <cell r="R2268">
            <v>0</v>
          </cell>
          <cell r="S2268">
            <v>11</v>
          </cell>
          <cell r="T2268" t="str">
            <v>No Students</v>
          </cell>
          <cell r="U2268">
            <v>13</v>
          </cell>
          <cell r="V2268" t="str">
            <v>N&lt;10</v>
          </cell>
          <cell r="W2268">
            <v>10</v>
          </cell>
          <cell r="X2268" t="str">
            <v>N&lt;10</v>
          </cell>
          <cell r="Y2268" t="str">
            <v>N&lt;10</v>
          </cell>
          <cell r="Z2268">
            <v>16</v>
          </cell>
          <cell r="AA2268" t="str">
            <v>No Students</v>
          </cell>
          <cell r="AB2268" t="str">
            <v>No Students</v>
          </cell>
          <cell r="AC2268" t="str">
            <v>No Students</v>
          </cell>
          <cell r="AD2268" t="str">
            <v>No Students</v>
          </cell>
          <cell r="AE2268" t="str">
            <v>No Students</v>
          </cell>
          <cell r="AF2268" t="str">
            <v>No Students</v>
          </cell>
          <cell r="AG2268">
            <v>0.44590000000000002</v>
          </cell>
        </row>
        <row r="2269">
          <cell r="C2269">
            <v>2162</v>
          </cell>
          <cell r="D2269" t="str">
            <v>Waterville High School</v>
          </cell>
          <cell r="E2269">
            <v>0</v>
          </cell>
          <cell r="F2269">
            <v>0</v>
          </cell>
          <cell r="G2269">
            <v>0</v>
          </cell>
          <cell r="H2269">
            <v>0</v>
          </cell>
          <cell r="I2269">
            <v>0</v>
          </cell>
          <cell r="J2269">
            <v>0</v>
          </cell>
          <cell r="K2269">
            <v>0</v>
          </cell>
          <cell r="L2269">
            <v>0</v>
          </cell>
          <cell r="M2269">
            <v>18</v>
          </cell>
          <cell r="N2269">
            <v>17</v>
          </cell>
          <cell r="O2269">
            <v>20</v>
          </cell>
          <cell r="P2269">
            <v>22</v>
          </cell>
          <cell r="Q2269">
            <v>18</v>
          </cell>
          <cell r="R2269">
            <v>21</v>
          </cell>
          <cell r="S2269" t="str">
            <v>No Students</v>
          </cell>
          <cell r="T2269" t="str">
            <v>No Students</v>
          </cell>
          <cell r="U2269" t="str">
            <v>No Students</v>
          </cell>
          <cell r="V2269" t="str">
            <v>No Students</v>
          </cell>
          <cell r="W2269" t="str">
            <v>No Students</v>
          </cell>
          <cell r="X2269" t="str">
            <v>No Students</v>
          </cell>
          <cell r="Y2269" t="str">
            <v>No Students</v>
          </cell>
          <cell r="Z2269" t="str">
            <v>No Students</v>
          </cell>
          <cell r="AA2269" t="str">
            <v>N&lt;10</v>
          </cell>
          <cell r="AB2269">
            <v>10</v>
          </cell>
          <cell r="AC2269">
            <v>13</v>
          </cell>
          <cell r="AD2269">
            <v>13</v>
          </cell>
          <cell r="AE2269">
            <v>10</v>
          </cell>
          <cell r="AF2269" t="str">
            <v>N&lt;10</v>
          </cell>
          <cell r="AG2269">
            <v>0.4914</v>
          </cell>
        </row>
        <row r="2270">
          <cell r="C2270">
            <v>2549</v>
          </cell>
          <cell r="D2270" t="str">
            <v>Wellpinit Elementary School</v>
          </cell>
          <cell r="E2270">
            <v>19</v>
          </cell>
          <cell r="F2270">
            <v>0</v>
          </cell>
          <cell r="G2270">
            <v>22</v>
          </cell>
          <cell r="H2270">
            <v>30</v>
          </cell>
          <cell r="I2270">
            <v>23</v>
          </cell>
          <cell r="J2270">
            <v>27</v>
          </cell>
          <cell r="K2270">
            <v>27</v>
          </cell>
          <cell r="L2270">
            <v>0</v>
          </cell>
          <cell r="M2270">
            <v>0</v>
          </cell>
          <cell r="N2270">
            <v>0</v>
          </cell>
          <cell r="O2270">
            <v>0</v>
          </cell>
          <cell r="P2270">
            <v>0</v>
          </cell>
          <cell r="Q2270">
            <v>0</v>
          </cell>
          <cell r="R2270">
            <v>0</v>
          </cell>
          <cell r="S2270">
            <v>14</v>
          </cell>
          <cell r="T2270" t="str">
            <v>No Students</v>
          </cell>
          <cell r="U2270">
            <v>22</v>
          </cell>
          <cell r="V2270">
            <v>29</v>
          </cell>
          <cell r="W2270">
            <v>23</v>
          </cell>
          <cell r="X2270">
            <v>26</v>
          </cell>
          <cell r="Y2270">
            <v>27</v>
          </cell>
          <cell r="Z2270" t="str">
            <v>No Students</v>
          </cell>
          <cell r="AA2270" t="str">
            <v>No Students</v>
          </cell>
          <cell r="AB2270" t="str">
            <v>No Students</v>
          </cell>
          <cell r="AC2270" t="str">
            <v>No Students</v>
          </cell>
          <cell r="AD2270" t="str">
            <v>No Students</v>
          </cell>
          <cell r="AE2270" t="str">
            <v>No Students</v>
          </cell>
          <cell r="AF2270" t="str">
            <v>No Students</v>
          </cell>
          <cell r="AG2270">
            <v>0.95269999999999999</v>
          </cell>
        </row>
        <row r="2271">
          <cell r="C2271">
            <v>5461</v>
          </cell>
          <cell r="D2271" t="str">
            <v>Wellpinit Fort Simcoe SEA</v>
          </cell>
          <cell r="E2271">
            <v>0</v>
          </cell>
          <cell r="F2271">
            <v>0</v>
          </cell>
          <cell r="G2271">
            <v>0</v>
          </cell>
          <cell r="H2271">
            <v>0</v>
          </cell>
          <cell r="I2271">
            <v>0</v>
          </cell>
          <cell r="J2271">
            <v>0</v>
          </cell>
          <cell r="K2271">
            <v>0</v>
          </cell>
          <cell r="L2271">
            <v>0</v>
          </cell>
          <cell r="M2271">
            <v>0</v>
          </cell>
          <cell r="N2271">
            <v>0</v>
          </cell>
          <cell r="O2271">
            <v>0</v>
          </cell>
          <cell r="P2271">
            <v>0</v>
          </cell>
          <cell r="Q2271">
            <v>9</v>
          </cell>
          <cell r="R2271">
            <v>43</v>
          </cell>
          <cell r="S2271" t="str">
            <v>No Students</v>
          </cell>
          <cell r="T2271" t="str">
            <v>No Students</v>
          </cell>
          <cell r="U2271" t="str">
            <v>No Students</v>
          </cell>
          <cell r="V2271" t="str">
            <v>No Students</v>
          </cell>
          <cell r="W2271" t="str">
            <v>No Students</v>
          </cell>
          <cell r="X2271" t="str">
            <v>No Students</v>
          </cell>
          <cell r="Y2271" t="str">
            <v>No Students</v>
          </cell>
          <cell r="Z2271" t="str">
            <v>No Students</v>
          </cell>
          <cell r="AA2271" t="str">
            <v>No Students</v>
          </cell>
          <cell r="AB2271" t="str">
            <v>No Students</v>
          </cell>
          <cell r="AC2271" t="str">
            <v>No Students</v>
          </cell>
          <cell r="AD2271" t="str">
            <v>No Students</v>
          </cell>
          <cell r="AE2271" t="str">
            <v>N&lt;10</v>
          </cell>
          <cell r="AF2271">
            <v>22</v>
          </cell>
          <cell r="AG2271">
            <v>0.55769999999999997</v>
          </cell>
        </row>
        <row r="2272">
          <cell r="C2272">
            <v>2550</v>
          </cell>
          <cell r="D2272" t="str">
            <v>Wellpinit High School</v>
          </cell>
          <cell r="E2272">
            <v>0</v>
          </cell>
          <cell r="F2272">
            <v>0</v>
          </cell>
          <cell r="G2272">
            <v>0</v>
          </cell>
          <cell r="H2272">
            <v>0</v>
          </cell>
          <cell r="I2272">
            <v>0</v>
          </cell>
          <cell r="J2272">
            <v>0</v>
          </cell>
          <cell r="K2272">
            <v>0</v>
          </cell>
          <cell r="L2272">
            <v>0</v>
          </cell>
          <cell r="M2272">
            <v>0</v>
          </cell>
          <cell r="N2272">
            <v>0</v>
          </cell>
          <cell r="O2272">
            <v>24</v>
          </cell>
          <cell r="P2272">
            <v>30</v>
          </cell>
          <cell r="Q2272">
            <v>19</v>
          </cell>
          <cell r="R2272">
            <v>26</v>
          </cell>
          <cell r="S2272" t="str">
            <v>No Students</v>
          </cell>
          <cell r="T2272" t="str">
            <v>No Students</v>
          </cell>
          <cell r="U2272" t="str">
            <v>No Students</v>
          </cell>
          <cell r="V2272" t="str">
            <v>No Students</v>
          </cell>
          <cell r="W2272" t="str">
            <v>No Students</v>
          </cell>
          <cell r="X2272" t="str">
            <v>No Students</v>
          </cell>
          <cell r="Y2272" t="str">
            <v>No Students</v>
          </cell>
          <cell r="Z2272" t="str">
            <v>No Students</v>
          </cell>
          <cell r="AA2272" t="str">
            <v>No Students</v>
          </cell>
          <cell r="AB2272" t="str">
            <v>No Students</v>
          </cell>
          <cell r="AC2272">
            <v>22</v>
          </cell>
          <cell r="AD2272">
            <v>26</v>
          </cell>
          <cell r="AE2272">
            <v>12</v>
          </cell>
          <cell r="AF2272">
            <v>22</v>
          </cell>
          <cell r="AG2272">
            <v>0.82830000000000004</v>
          </cell>
        </row>
        <row r="2273">
          <cell r="C2273">
            <v>4232</v>
          </cell>
          <cell r="D2273" t="str">
            <v>Wellpinit Middle School</v>
          </cell>
          <cell r="E2273">
            <v>0</v>
          </cell>
          <cell r="F2273">
            <v>0</v>
          </cell>
          <cell r="G2273">
            <v>0</v>
          </cell>
          <cell r="H2273">
            <v>0</v>
          </cell>
          <cell r="I2273">
            <v>0</v>
          </cell>
          <cell r="J2273">
            <v>0</v>
          </cell>
          <cell r="K2273">
            <v>0</v>
          </cell>
          <cell r="L2273">
            <v>29</v>
          </cell>
          <cell r="M2273">
            <v>30</v>
          </cell>
          <cell r="N2273">
            <v>30</v>
          </cell>
          <cell r="O2273">
            <v>0</v>
          </cell>
          <cell r="P2273">
            <v>0</v>
          </cell>
          <cell r="Q2273">
            <v>0</v>
          </cell>
          <cell r="R2273">
            <v>0</v>
          </cell>
          <cell r="S2273" t="str">
            <v>No Students</v>
          </cell>
          <cell r="T2273" t="str">
            <v>No Students</v>
          </cell>
          <cell r="U2273" t="str">
            <v>No Students</v>
          </cell>
          <cell r="V2273" t="str">
            <v>No Students</v>
          </cell>
          <cell r="W2273" t="str">
            <v>No Students</v>
          </cell>
          <cell r="X2273" t="str">
            <v>No Students</v>
          </cell>
          <cell r="Y2273" t="str">
            <v>No Students</v>
          </cell>
          <cell r="Z2273">
            <v>26</v>
          </cell>
          <cell r="AA2273">
            <v>28</v>
          </cell>
          <cell r="AB2273">
            <v>27</v>
          </cell>
          <cell r="AC2273" t="str">
            <v>No Students</v>
          </cell>
          <cell r="AD2273" t="str">
            <v>No Students</v>
          </cell>
          <cell r="AE2273" t="str">
            <v>No Students</v>
          </cell>
          <cell r="AF2273" t="str">
            <v>No Students</v>
          </cell>
          <cell r="AG2273">
            <v>0.91010000000000002</v>
          </cell>
        </row>
        <row r="2274">
          <cell r="C2274">
            <v>3209</v>
          </cell>
          <cell r="D2274" t="str">
            <v>Abraham Lincoln Elementary</v>
          </cell>
          <cell r="E2274">
            <v>70</v>
          </cell>
          <cell r="F2274">
            <v>0</v>
          </cell>
          <cell r="G2274">
            <v>76</v>
          </cell>
          <cell r="H2274">
            <v>70</v>
          </cell>
          <cell r="I2274">
            <v>93</v>
          </cell>
          <cell r="J2274">
            <v>77</v>
          </cell>
          <cell r="K2274">
            <v>78</v>
          </cell>
          <cell r="L2274">
            <v>0</v>
          </cell>
          <cell r="M2274">
            <v>0</v>
          </cell>
          <cell r="N2274">
            <v>0</v>
          </cell>
          <cell r="O2274">
            <v>0</v>
          </cell>
          <cell r="P2274">
            <v>0</v>
          </cell>
          <cell r="Q2274">
            <v>0</v>
          </cell>
          <cell r="R2274">
            <v>0</v>
          </cell>
          <cell r="S2274">
            <v>15</v>
          </cell>
          <cell r="T2274" t="str">
            <v>No Students</v>
          </cell>
          <cell r="U2274">
            <v>52</v>
          </cell>
          <cell r="V2274">
            <v>50</v>
          </cell>
          <cell r="W2274">
            <v>58</v>
          </cell>
          <cell r="X2274">
            <v>56</v>
          </cell>
          <cell r="Y2274">
            <v>59</v>
          </cell>
          <cell r="Z2274" t="str">
            <v>No Students</v>
          </cell>
          <cell r="AA2274" t="str">
            <v>No Students</v>
          </cell>
          <cell r="AB2274" t="str">
            <v>No Students</v>
          </cell>
          <cell r="AC2274" t="str">
            <v>No Students</v>
          </cell>
          <cell r="AD2274" t="str">
            <v>No Students</v>
          </cell>
          <cell r="AE2274" t="str">
            <v>No Students</v>
          </cell>
          <cell r="AF2274" t="str">
            <v>No Students</v>
          </cell>
          <cell r="AG2274">
            <v>0.625</v>
          </cell>
        </row>
        <row r="2275">
          <cell r="C2275">
            <v>3269</v>
          </cell>
          <cell r="D2275" t="str">
            <v>Castlerock Early Learning Center</v>
          </cell>
          <cell r="E2275">
            <v>1</v>
          </cell>
          <cell r="F2275">
            <v>0</v>
          </cell>
          <cell r="G2275">
            <v>1</v>
          </cell>
          <cell r="H2275">
            <v>1</v>
          </cell>
          <cell r="I2275">
            <v>5</v>
          </cell>
          <cell r="J2275">
            <v>5</v>
          </cell>
          <cell r="K2275">
            <v>2</v>
          </cell>
          <cell r="L2275">
            <v>1</v>
          </cell>
          <cell r="M2275">
            <v>2</v>
          </cell>
          <cell r="N2275">
            <v>1</v>
          </cell>
          <cell r="O2275">
            <v>1</v>
          </cell>
          <cell r="P2275">
            <v>0</v>
          </cell>
          <cell r="Q2275">
            <v>0</v>
          </cell>
          <cell r="R2275">
            <v>0</v>
          </cell>
          <cell r="S2275" t="str">
            <v>No Students</v>
          </cell>
          <cell r="T2275" t="str">
            <v>No Students</v>
          </cell>
          <cell r="U2275" t="str">
            <v>No Students</v>
          </cell>
          <cell r="V2275" t="str">
            <v>N&lt;10</v>
          </cell>
          <cell r="W2275" t="str">
            <v>No Students</v>
          </cell>
          <cell r="X2275" t="str">
            <v>N&lt;10</v>
          </cell>
          <cell r="Y2275" t="str">
            <v>No Students</v>
          </cell>
          <cell r="Z2275" t="str">
            <v>No Students</v>
          </cell>
          <cell r="AA2275" t="str">
            <v>No Students</v>
          </cell>
          <cell r="AB2275" t="str">
            <v>N&lt;10</v>
          </cell>
          <cell r="AC2275" t="str">
            <v>No Students</v>
          </cell>
          <cell r="AD2275" t="str">
            <v>No Students</v>
          </cell>
          <cell r="AE2275" t="str">
            <v>No Students</v>
          </cell>
          <cell r="AF2275" t="str">
            <v>No Students</v>
          </cell>
          <cell r="AG2275">
            <v>0.2</v>
          </cell>
        </row>
        <row r="2276">
          <cell r="C2276">
            <v>2301</v>
          </cell>
          <cell r="D2276" t="str">
            <v>Columbia Elementary School</v>
          </cell>
          <cell r="E2276">
            <v>73</v>
          </cell>
          <cell r="F2276">
            <v>5</v>
          </cell>
          <cell r="G2276">
            <v>60</v>
          </cell>
          <cell r="H2276">
            <v>47</v>
          </cell>
          <cell r="I2276">
            <v>50</v>
          </cell>
          <cell r="J2276">
            <v>41</v>
          </cell>
          <cell r="K2276">
            <v>58</v>
          </cell>
          <cell r="L2276">
            <v>0</v>
          </cell>
          <cell r="M2276">
            <v>0</v>
          </cell>
          <cell r="N2276">
            <v>0</v>
          </cell>
          <cell r="O2276">
            <v>0</v>
          </cell>
          <cell r="P2276">
            <v>0</v>
          </cell>
          <cell r="Q2276">
            <v>0</v>
          </cell>
          <cell r="R2276">
            <v>0</v>
          </cell>
          <cell r="S2276">
            <v>14</v>
          </cell>
          <cell r="T2276" t="str">
            <v>N&lt;10</v>
          </cell>
          <cell r="U2276">
            <v>38</v>
          </cell>
          <cell r="V2276">
            <v>38</v>
          </cell>
          <cell r="W2276">
            <v>37</v>
          </cell>
          <cell r="X2276">
            <v>33</v>
          </cell>
          <cell r="Y2276">
            <v>42</v>
          </cell>
          <cell r="Z2276" t="str">
            <v>No Students</v>
          </cell>
          <cell r="AA2276" t="str">
            <v>No Students</v>
          </cell>
          <cell r="AB2276" t="str">
            <v>No Students</v>
          </cell>
          <cell r="AC2276" t="str">
            <v>No Students</v>
          </cell>
          <cell r="AD2276" t="str">
            <v>No Students</v>
          </cell>
          <cell r="AE2276" t="str">
            <v>No Students</v>
          </cell>
          <cell r="AF2276" t="str">
            <v>No Students</v>
          </cell>
          <cell r="AG2276">
            <v>0.61380000000000001</v>
          </cell>
        </row>
        <row r="2277">
          <cell r="C2277">
            <v>4432</v>
          </cell>
          <cell r="D2277" t="str">
            <v>Foothills Middle School</v>
          </cell>
          <cell r="E2277">
            <v>0</v>
          </cell>
          <cell r="F2277">
            <v>0</v>
          </cell>
          <cell r="G2277">
            <v>0</v>
          </cell>
          <cell r="H2277">
            <v>0</v>
          </cell>
          <cell r="I2277">
            <v>0</v>
          </cell>
          <cell r="J2277">
            <v>0</v>
          </cell>
          <cell r="K2277">
            <v>0</v>
          </cell>
          <cell r="L2277">
            <v>196</v>
          </cell>
          <cell r="M2277">
            <v>187</v>
          </cell>
          <cell r="N2277">
            <v>192</v>
          </cell>
          <cell r="O2277">
            <v>0</v>
          </cell>
          <cell r="P2277">
            <v>0</v>
          </cell>
          <cell r="Q2277">
            <v>0</v>
          </cell>
          <cell r="R2277">
            <v>0</v>
          </cell>
          <cell r="S2277" t="str">
            <v>No Students</v>
          </cell>
          <cell r="T2277" t="str">
            <v>No Students</v>
          </cell>
          <cell r="U2277" t="str">
            <v>No Students</v>
          </cell>
          <cell r="V2277" t="str">
            <v>No Students</v>
          </cell>
          <cell r="W2277" t="str">
            <v>No Students</v>
          </cell>
          <cell r="X2277" t="str">
            <v>No Students</v>
          </cell>
          <cell r="Y2277" t="str">
            <v>No Students</v>
          </cell>
          <cell r="Z2277">
            <v>105</v>
          </cell>
          <cell r="AA2277">
            <v>108</v>
          </cell>
          <cell r="AB2277">
            <v>90</v>
          </cell>
          <cell r="AC2277" t="str">
            <v>No Students</v>
          </cell>
          <cell r="AD2277" t="str">
            <v>No Students</v>
          </cell>
          <cell r="AE2277" t="str">
            <v>No Students</v>
          </cell>
          <cell r="AF2277" t="str">
            <v>No Students</v>
          </cell>
          <cell r="AG2277">
            <v>0.52700000000000002</v>
          </cell>
        </row>
        <row r="2278">
          <cell r="C2278">
            <v>4423</v>
          </cell>
          <cell r="D2278" t="str">
            <v>John Newbery Elementary</v>
          </cell>
          <cell r="E2278">
            <v>66</v>
          </cell>
          <cell r="F2278">
            <v>0</v>
          </cell>
          <cell r="G2278">
            <v>74</v>
          </cell>
          <cell r="H2278">
            <v>70</v>
          </cell>
          <cell r="I2278">
            <v>69</v>
          </cell>
          <cell r="J2278">
            <v>70</v>
          </cell>
          <cell r="K2278">
            <v>71</v>
          </cell>
          <cell r="L2278">
            <v>0</v>
          </cell>
          <cell r="M2278">
            <v>0</v>
          </cell>
          <cell r="N2278">
            <v>0</v>
          </cell>
          <cell r="O2278">
            <v>0</v>
          </cell>
          <cell r="P2278">
            <v>0</v>
          </cell>
          <cell r="Q2278">
            <v>0</v>
          </cell>
          <cell r="R2278">
            <v>0</v>
          </cell>
          <cell r="S2278" t="str">
            <v>N&lt;10</v>
          </cell>
          <cell r="T2278" t="str">
            <v>No Students</v>
          </cell>
          <cell r="U2278">
            <v>37</v>
          </cell>
          <cell r="V2278">
            <v>44</v>
          </cell>
          <cell r="W2278">
            <v>36</v>
          </cell>
          <cell r="X2278">
            <v>34</v>
          </cell>
          <cell r="Y2278">
            <v>45</v>
          </cell>
          <cell r="Z2278" t="str">
            <v>No Students</v>
          </cell>
          <cell r="AA2278" t="str">
            <v>No Students</v>
          </cell>
          <cell r="AB2278" t="str">
            <v>No Students</v>
          </cell>
          <cell r="AC2278" t="str">
            <v>No Students</v>
          </cell>
          <cell r="AD2278" t="str">
            <v>No Students</v>
          </cell>
          <cell r="AE2278" t="str">
            <v>No Students</v>
          </cell>
          <cell r="AF2278" t="str">
            <v>No Students</v>
          </cell>
          <cell r="AG2278">
            <v>0.48809999999999998</v>
          </cell>
        </row>
        <row r="2279">
          <cell r="C2279">
            <v>2279</v>
          </cell>
          <cell r="D2279" t="str">
            <v>Lewis And Clark Elementary Sch</v>
          </cell>
          <cell r="E2279">
            <v>72</v>
          </cell>
          <cell r="F2279">
            <v>0</v>
          </cell>
          <cell r="G2279">
            <v>87</v>
          </cell>
          <cell r="H2279">
            <v>76</v>
          </cell>
          <cell r="I2279">
            <v>64</v>
          </cell>
          <cell r="J2279">
            <v>66</v>
          </cell>
          <cell r="K2279">
            <v>65</v>
          </cell>
          <cell r="L2279">
            <v>0</v>
          </cell>
          <cell r="M2279">
            <v>0</v>
          </cell>
          <cell r="N2279">
            <v>0</v>
          </cell>
          <cell r="O2279">
            <v>0</v>
          </cell>
          <cell r="P2279">
            <v>0</v>
          </cell>
          <cell r="Q2279">
            <v>0</v>
          </cell>
          <cell r="R2279">
            <v>0</v>
          </cell>
          <cell r="S2279">
            <v>14</v>
          </cell>
          <cell r="T2279" t="str">
            <v>No Students</v>
          </cell>
          <cell r="U2279">
            <v>55</v>
          </cell>
          <cell r="V2279">
            <v>50</v>
          </cell>
          <cell r="W2279">
            <v>48</v>
          </cell>
          <cell r="X2279">
            <v>54</v>
          </cell>
          <cell r="Y2279">
            <v>45</v>
          </cell>
          <cell r="Z2279" t="str">
            <v>No Students</v>
          </cell>
          <cell r="AA2279" t="str">
            <v>No Students</v>
          </cell>
          <cell r="AB2279" t="str">
            <v>No Students</v>
          </cell>
          <cell r="AC2279" t="str">
            <v>No Students</v>
          </cell>
          <cell r="AD2279" t="str">
            <v>No Students</v>
          </cell>
          <cell r="AE2279" t="str">
            <v>No Students</v>
          </cell>
          <cell r="AF2279" t="str">
            <v>No Students</v>
          </cell>
          <cell r="AG2279">
            <v>0.61860000000000004</v>
          </cell>
        </row>
        <row r="2280">
          <cell r="C2280">
            <v>2347</v>
          </cell>
          <cell r="D2280" t="str">
            <v>Mission View Elementary School</v>
          </cell>
          <cell r="E2280">
            <v>84</v>
          </cell>
          <cell r="F2280">
            <v>1</v>
          </cell>
          <cell r="G2280">
            <v>67</v>
          </cell>
          <cell r="H2280">
            <v>64</v>
          </cell>
          <cell r="I2280">
            <v>63</v>
          </cell>
          <cell r="J2280">
            <v>79</v>
          </cell>
          <cell r="K2280">
            <v>98</v>
          </cell>
          <cell r="L2280">
            <v>0</v>
          </cell>
          <cell r="M2280">
            <v>0</v>
          </cell>
          <cell r="N2280">
            <v>0</v>
          </cell>
          <cell r="O2280">
            <v>0</v>
          </cell>
          <cell r="P2280">
            <v>0</v>
          </cell>
          <cell r="Q2280">
            <v>0</v>
          </cell>
          <cell r="R2280">
            <v>0</v>
          </cell>
          <cell r="S2280">
            <v>14</v>
          </cell>
          <cell r="T2280" t="str">
            <v>No Students</v>
          </cell>
          <cell r="U2280">
            <v>48</v>
          </cell>
          <cell r="V2280">
            <v>46</v>
          </cell>
          <cell r="W2280">
            <v>45</v>
          </cell>
          <cell r="X2280">
            <v>57</v>
          </cell>
          <cell r="Y2280">
            <v>60</v>
          </cell>
          <cell r="Z2280" t="str">
            <v>No Students</v>
          </cell>
          <cell r="AA2280" t="str">
            <v>No Students</v>
          </cell>
          <cell r="AB2280" t="str">
            <v>No Students</v>
          </cell>
          <cell r="AC2280" t="str">
            <v>No Students</v>
          </cell>
          <cell r="AD2280" t="str">
            <v>No Students</v>
          </cell>
          <cell r="AE2280" t="str">
            <v>No Students</v>
          </cell>
          <cell r="AF2280" t="str">
            <v>No Students</v>
          </cell>
          <cell r="AG2280">
            <v>0.59209999999999996</v>
          </cell>
        </row>
        <row r="2281">
          <cell r="C2281">
            <v>5316</v>
          </cell>
          <cell r="D2281" t="str">
            <v>Open Doors  Re-Engagement Wenatchee</v>
          </cell>
          <cell r="E2281">
            <v>0</v>
          </cell>
          <cell r="F2281">
            <v>0</v>
          </cell>
          <cell r="G2281">
            <v>0</v>
          </cell>
          <cell r="H2281">
            <v>0</v>
          </cell>
          <cell r="I2281">
            <v>0</v>
          </cell>
          <cell r="J2281">
            <v>0</v>
          </cell>
          <cell r="K2281">
            <v>0</v>
          </cell>
          <cell r="L2281">
            <v>0</v>
          </cell>
          <cell r="M2281">
            <v>0</v>
          </cell>
          <cell r="N2281">
            <v>0</v>
          </cell>
          <cell r="O2281">
            <v>0</v>
          </cell>
          <cell r="P2281">
            <v>2</v>
          </cell>
          <cell r="Q2281">
            <v>21</v>
          </cell>
          <cell r="R2281">
            <v>53</v>
          </cell>
          <cell r="S2281" t="str">
            <v>No Students</v>
          </cell>
          <cell r="T2281" t="str">
            <v>No Students</v>
          </cell>
          <cell r="U2281" t="str">
            <v>No Students</v>
          </cell>
          <cell r="V2281" t="str">
            <v>No Students</v>
          </cell>
          <cell r="W2281" t="str">
            <v>No Students</v>
          </cell>
          <cell r="X2281" t="str">
            <v>No Students</v>
          </cell>
          <cell r="Y2281" t="str">
            <v>No Students</v>
          </cell>
          <cell r="Z2281" t="str">
            <v>No Students</v>
          </cell>
          <cell r="AA2281" t="str">
            <v>No Students</v>
          </cell>
          <cell r="AB2281" t="str">
            <v>No Students</v>
          </cell>
          <cell r="AC2281" t="str">
            <v>No Students</v>
          </cell>
          <cell r="AD2281" t="str">
            <v>N&lt;10</v>
          </cell>
          <cell r="AE2281">
            <v>17</v>
          </cell>
          <cell r="AF2281">
            <v>31</v>
          </cell>
          <cell r="AG2281">
            <v>0.65790000000000004</v>
          </cell>
        </row>
        <row r="2282">
          <cell r="C2282">
            <v>3370</v>
          </cell>
          <cell r="D2282" t="str">
            <v>Orchard Middle School</v>
          </cell>
          <cell r="E2282">
            <v>0</v>
          </cell>
          <cell r="F2282">
            <v>0</v>
          </cell>
          <cell r="G2282">
            <v>0</v>
          </cell>
          <cell r="H2282">
            <v>0</v>
          </cell>
          <cell r="I2282">
            <v>0</v>
          </cell>
          <cell r="J2282">
            <v>0</v>
          </cell>
          <cell r="K2282">
            <v>0</v>
          </cell>
          <cell r="L2282">
            <v>125</v>
          </cell>
          <cell r="M2282">
            <v>143</v>
          </cell>
          <cell r="N2282">
            <v>131</v>
          </cell>
          <cell r="O2282">
            <v>0</v>
          </cell>
          <cell r="P2282">
            <v>0</v>
          </cell>
          <cell r="Q2282">
            <v>0</v>
          </cell>
          <cell r="R2282">
            <v>0</v>
          </cell>
          <cell r="S2282" t="str">
            <v>No Students</v>
          </cell>
          <cell r="T2282" t="str">
            <v>No Students</v>
          </cell>
          <cell r="U2282" t="str">
            <v>No Students</v>
          </cell>
          <cell r="V2282" t="str">
            <v>No Students</v>
          </cell>
          <cell r="W2282" t="str">
            <v>No Students</v>
          </cell>
          <cell r="X2282" t="str">
            <v>No Students</v>
          </cell>
          <cell r="Y2282" t="str">
            <v>No Students</v>
          </cell>
          <cell r="Z2282">
            <v>90</v>
          </cell>
          <cell r="AA2282">
            <v>108</v>
          </cell>
          <cell r="AB2282">
            <v>84</v>
          </cell>
          <cell r="AC2282" t="str">
            <v>No Students</v>
          </cell>
          <cell r="AD2282" t="str">
            <v>No Students</v>
          </cell>
          <cell r="AE2282" t="str">
            <v>No Students</v>
          </cell>
          <cell r="AF2282" t="str">
            <v>No Students</v>
          </cell>
          <cell r="AG2282">
            <v>0.70679999999999998</v>
          </cell>
        </row>
        <row r="2283">
          <cell r="C2283">
            <v>3210</v>
          </cell>
          <cell r="D2283" t="str">
            <v>Pioneer Middle School</v>
          </cell>
          <cell r="E2283">
            <v>0</v>
          </cell>
          <cell r="F2283">
            <v>0</v>
          </cell>
          <cell r="G2283">
            <v>0</v>
          </cell>
          <cell r="H2283">
            <v>0</v>
          </cell>
          <cell r="I2283">
            <v>0</v>
          </cell>
          <cell r="J2283">
            <v>0</v>
          </cell>
          <cell r="K2283">
            <v>0</v>
          </cell>
          <cell r="L2283">
            <v>184</v>
          </cell>
          <cell r="M2283">
            <v>203</v>
          </cell>
          <cell r="N2283">
            <v>210</v>
          </cell>
          <cell r="O2283">
            <v>0</v>
          </cell>
          <cell r="P2283">
            <v>0</v>
          </cell>
          <cell r="Q2283">
            <v>0</v>
          </cell>
          <cell r="R2283">
            <v>0</v>
          </cell>
          <cell r="S2283" t="str">
            <v>No Students</v>
          </cell>
          <cell r="T2283" t="str">
            <v>No Students</v>
          </cell>
          <cell r="U2283" t="str">
            <v>No Students</v>
          </cell>
          <cell r="V2283" t="str">
            <v>No Students</v>
          </cell>
          <cell r="W2283" t="str">
            <v>No Students</v>
          </cell>
          <cell r="X2283" t="str">
            <v>No Students</v>
          </cell>
          <cell r="Y2283" t="str">
            <v>No Students</v>
          </cell>
          <cell r="Z2283">
            <v>113</v>
          </cell>
          <cell r="AA2283">
            <v>156</v>
          </cell>
          <cell r="AB2283">
            <v>130</v>
          </cell>
          <cell r="AC2283" t="str">
            <v>No Students</v>
          </cell>
          <cell r="AD2283" t="str">
            <v>No Students</v>
          </cell>
          <cell r="AE2283" t="str">
            <v>No Students</v>
          </cell>
          <cell r="AF2283" t="str">
            <v>No Students</v>
          </cell>
          <cell r="AG2283">
            <v>0.66830000000000001</v>
          </cell>
        </row>
        <row r="2284">
          <cell r="C2284">
            <v>1612</v>
          </cell>
          <cell r="D2284" t="str">
            <v>Skill Source</v>
          </cell>
          <cell r="E2284">
            <v>0</v>
          </cell>
          <cell r="F2284">
            <v>0</v>
          </cell>
          <cell r="G2284">
            <v>0</v>
          </cell>
          <cell r="H2284">
            <v>0</v>
          </cell>
          <cell r="I2284">
            <v>0</v>
          </cell>
          <cell r="J2284">
            <v>0</v>
          </cell>
          <cell r="K2284">
            <v>0</v>
          </cell>
          <cell r="L2284">
            <v>0</v>
          </cell>
          <cell r="M2284">
            <v>0</v>
          </cell>
          <cell r="N2284">
            <v>0</v>
          </cell>
          <cell r="O2284">
            <v>0</v>
          </cell>
          <cell r="P2284">
            <v>3</v>
          </cell>
          <cell r="Q2284">
            <v>0</v>
          </cell>
          <cell r="R2284">
            <v>0</v>
          </cell>
          <cell r="S2284" t="str">
            <v>No Students</v>
          </cell>
          <cell r="T2284" t="str">
            <v>No Students</v>
          </cell>
          <cell r="U2284" t="str">
            <v>No Students</v>
          </cell>
          <cell r="V2284" t="str">
            <v>No Students</v>
          </cell>
          <cell r="W2284" t="str">
            <v>No Students</v>
          </cell>
          <cell r="X2284" t="str">
            <v>No Students</v>
          </cell>
          <cell r="Y2284" t="str">
            <v>No Students</v>
          </cell>
          <cell r="Z2284" t="str">
            <v>No Students</v>
          </cell>
          <cell r="AA2284" t="str">
            <v>No Students</v>
          </cell>
          <cell r="AB2284" t="str">
            <v>No Students</v>
          </cell>
          <cell r="AC2284" t="str">
            <v>No Students</v>
          </cell>
          <cell r="AD2284" t="str">
            <v>N&lt;10</v>
          </cell>
          <cell r="AE2284" t="str">
            <v>No Students</v>
          </cell>
          <cell r="AF2284" t="str">
            <v>No Students</v>
          </cell>
          <cell r="AG2284">
            <v>1</v>
          </cell>
        </row>
        <row r="2285">
          <cell r="C2285">
            <v>3208</v>
          </cell>
          <cell r="D2285" t="str">
            <v>Sunnyslope Elementary School</v>
          </cell>
          <cell r="E2285">
            <v>52</v>
          </cell>
          <cell r="F2285">
            <v>0</v>
          </cell>
          <cell r="G2285">
            <v>49</v>
          </cell>
          <cell r="H2285">
            <v>41</v>
          </cell>
          <cell r="I2285">
            <v>54</v>
          </cell>
          <cell r="J2285">
            <v>58</v>
          </cell>
          <cell r="K2285">
            <v>51</v>
          </cell>
          <cell r="L2285">
            <v>0</v>
          </cell>
          <cell r="M2285">
            <v>0</v>
          </cell>
          <cell r="N2285">
            <v>0</v>
          </cell>
          <cell r="O2285">
            <v>0</v>
          </cell>
          <cell r="P2285">
            <v>0</v>
          </cell>
          <cell r="Q2285">
            <v>0</v>
          </cell>
          <cell r="R2285">
            <v>0</v>
          </cell>
          <cell r="S2285" t="str">
            <v>N&lt;10</v>
          </cell>
          <cell r="T2285" t="str">
            <v>No Students</v>
          </cell>
          <cell r="U2285">
            <v>14</v>
          </cell>
          <cell r="V2285">
            <v>15</v>
          </cell>
          <cell r="W2285" t="str">
            <v>N&lt;10</v>
          </cell>
          <cell r="X2285">
            <v>14</v>
          </cell>
          <cell r="Y2285">
            <v>13</v>
          </cell>
          <cell r="Z2285" t="str">
            <v>No Students</v>
          </cell>
          <cell r="AA2285" t="str">
            <v>No Students</v>
          </cell>
          <cell r="AB2285" t="str">
            <v>No Students</v>
          </cell>
          <cell r="AC2285" t="str">
            <v>No Students</v>
          </cell>
          <cell r="AD2285" t="str">
            <v>No Students</v>
          </cell>
          <cell r="AE2285" t="str">
            <v>No Students</v>
          </cell>
          <cell r="AF2285" t="str">
            <v>No Students</v>
          </cell>
          <cell r="AG2285">
            <v>0.20979999999999999</v>
          </cell>
        </row>
        <row r="2286">
          <cell r="C2286">
            <v>5569</v>
          </cell>
          <cell r="D2286" t="str">
            <v>Valley Academy of Learning K-8</v>
          </cell>
          <cell r="E2286">
            <v>13</v>
          </cell>
          <cell r="F2286">
            <v>2</v>
          </cell>
          <cell r="G2286">
            <v>18</v>
          </cell>
          <cell r="H2286">
            <v>23</v>
          </cell>
          <cell r="I2286">
            <v>25</v>
          </cell>
          <cell r="J2286">
            <v>18</v>
          </cell>
          <cell r="K2286">
            <v>18</v>
          </cell>
          <cell r="L2286">
            <v>21</v>
          </cell>
          <cell r="M2286">
            <v>15</v>
          </cell>
          <cell r="N2286">
            <v>10</v>
          </cell>
          <cell r="O2286">
            <v>0</v>
          </cell>
          <cell r="P2286">
            <v>0</v>
          </cell>
          <cell r="Q2286">
            <v>0</v>
          </cell>
          <cell r="R2286">
            <v>0</v>
          </cell>
          <cell r="S2286" t="str">
            <v>No Students</v>
          </cell>
          <cell r="T2286" t="str">
            <v>No Students</v>
          </cell>
          <cell r="U2286" t="str">
            <v>N&lt;10</v>
          </cell>
          <cell r="V2286" t="str">
            <v>N&lt;10</v>
          </cell>
          <cell r="W2286" t="str">
            <v>N&lt;10</v>
          </cell>
          <cell r="X2286" t="str">
            <v>N&lt;10</v>
          </cell>
          <cell r="Y2286" t="str">
            <v>N&lt;10</v>
          </cell>
          <cell r="Z2286" t="str">
            <v>N&lt;10</v>
          </cell>
          <cell r="AA2286" t="str">
            <v>N&lt;10</v>
          </cell>
          <cell r="AB2286" t="str">
            <v>No Students</v>
          </cell>
          <cell r="AC2286" t="str">
            <v>No Students</v>
          </cell>
          <cell r="AD2286" t="str">
            <v>No Students</v>
          </cell>
          <cell r="AE2286" t="str">
            <v>No Students</v>
          </cell>
          <cell r="AF2286" t="str">
            <v>No Students</v>
          </cell>
          <cell r="AG2286">
            <v>0.1472</v>
          </cell>
        </row>
        <row r="2287">
          <cell r="C2287">
            <v>2907</v>
          </cell>
          <cell r="D2287" t="str">
            <v>Washington Elementary School</v>
          </cell>
          <cell r="E2287">
            <v>71</v>
          </cell>
          <cell r="F2287">
            <v>0</v>
          </cell>
          <cell r="G2287">
            <v>81</v>
          </cell>
          <cell r="H2287">
            <v>78</v>
          </cell>
          <cell r="I2287">
            <v>81</v>
          </cell>
          <cell r="J2287">
            <v>86</v>
          </cell>
          <cell r="K2287">
            <v>94</v>
          </cell>
          <cell r="L2287">
            <v>0</v>
          </cell>
          <cell r="M2287">
            <v>0</v>
          </cell>
          <cell r="N2287">
            <v>0</v>
          </cell>
          <cell r="O2287">
            <v>0</v>
          </cell>
          <cell r="P2287">
            <v>0</v>
          </cell>
          <cell r="Q2287">
            <v>0</v>
          </cell>
          <cell r="R2287">
            <v>0</v>
          </cell>
          <cell r="S2287">
            <v>14</v>
          </cell>
          <cell r="T2287" t="str">
            <v>No Students</v>
          </cell>
          <cell r="U2287">
            <v>40</v>
          </cell>
          <cell r="V2287">
            <v>39</v>
          </cell>
          <cell r="W2287">
            <v>30</v>
          </cell>
          <cell r="X2287">
            <v>38</v>
          </cell>
          <cell r="Y2287">
            <v>50</v>
          </cell>
          <cell r="Z2287" t="str">
            <v>No Students</v>
          </cell>
          <cell r="AA2287" t="str">
            <v>No Students</v>
          </cell>
          <cell r="AB2287" t="str">
            <v>No Students</v>
          </cell>
          <cell r="AC2287" t="str">
            <v>No Students</v>
          </cell>
          <cell r="AD2287" t="str">
            <v>No Students</v>
          </cell>
          <cell r="AE2287" t="str">
            <v>No Students</v>
          </cell>
          <cell r="AF2287" t="str">
            <v>No Students</v>
          </cell>
          <cell r="AG2287">
            <v>0.42970000000000003</v>
          </cell>
        </row>
        <row r="2288">
          <cell r="C2288">
            <v>2134</v>
          </cell>
          <cell r="D2288" t="str">
            <v>Wenatchee High School</v>
          </cell>
          <cell r="E2288">
            <v>0</v>
          </cell>
          <cell r="F2288">
            <v>0</v>
          </cell>
          <cell r="G2288">
            <v>0</v>
          </cell>
          <cell r="H2288">
            <v>0</v>
          </cell>
          <cell r="I2288">
            <v>0</v>
          </cell>
          <cell r="J2288">
            <v>0</v>
          </cell>
          <cell r="K2288">
            <v>0</v>
          </cell>
          <cell r="L2288">
            <v>0</v>
          </cell>
          <cell r="M2288">
            <v>0</v>
          </cell>
          <cell r="N2288">
            <v>0</v>
          </cell>
          <cell r="O2288">
            <v>583</v>
          </cell>
          <cell r="P2288">
            <v>519</v>
          </cell>
          <cell r="Q2288">
            <v>506</v>
          </cell>
          <cell r="R2288">
            <v>461</v>
          </cell>
          <cell r="S2288" t="str">
            <v>No Students</v>
          </cell>
          <cell r="T2288" t="str">
            <v>No Students</v>
          </cell>
          <cell r="U2288" t="str">
            <v>No Students</v>
          </cell>
          <cell r="V2288" t="str">
            <v>No Students</v>
          </cell>
          <cell r="W2288" t="str">
            <v>No Students</v>
          </cell>
          <cell r="X2288" t="str">
            <v>No Students</v>
          </cell>
          <cell r="Y2288" t="str">
            <v>No Students</v>
          </cell>
          <cell r="Z2288" t="str">
            <v>No Students</v>
          </cell>
          <cell r="AA2288" t="str">
            <v>No Students</v>
          </cell>
          <cell r="AB2288" t="str">
            <v>No Students</v>
          </cell>
          <cell r="AC2288">
            <v>322</v>
          </cell>
          <cell r="AD2288">
            <v>297</v>
          </cell>
          <cell r="AE2288">
            <v>230</v>
          </cell>
          <cell r="AF2288">
            <v>225</v>
          </cell>
          <cell r="AG2288">
            <v>0.51910000000000001</v>
          </cell>
        </row>
        <row r="2289">
          <cell r="C2289">
            <v>5637</v>
          </cell>
          <cell r="D2289" t="str">
            <v>Wenatchee Internet Academy</v>
          </cell>
          <cell r="E2289">
            <v>0</v>
          </cell>
          <cell r="F2289">
            <v>0</v>
          </cell>
          <cell r="G2289">
            <v>0</v>
          </cell>
          <cell r="H2289">
            <v>4</v>
          </cell>
          <cell r="I2289">
            <v>2</v>
          </cell>
          <cell r="J2289">
            <v>8</v>
          </cell>
          <cell r="K2289">
            <v>7</v>
          </cell>
          <cell r="L2289">
            <v>5</v>
          </cell>
          <cell r="M2289">
            <v>13</v>
          </cell>
          <cell r="N2289">
            <v>8</v>
          </cell>
          <cell r="O2289">
            <v>0</v>
          </cell>
          <cell r="P2289">
            <v>0</v>
          </cell>
          <cell r="Q2289">
            <v>0</v>
          </cell>
          <cell r="R2289">
            <v>0</v>
          </cell>
          <cell r="S2289" t="str">
            <v>No Students</v>
          </cell>
          <cell r="T2289" t="str">
            <v>No Students</v>
          </cell>
          <cell r="U2289" t="str">
            <v>No Students</v>
          </cell>
          <cell r="V2289" t="str">
            <v>N&lt;10</v>
          </cell>
          <cell r="W2289" t="str">
            <v>N&lt;10</v>
          </cell>
          <cell r="X2289" t="str">
            <v>N&lt;10</v>
          </cell>
          <cell r="Y2289" t="str">
            <v>N&lt;10</v>
          </cell>
          <cell r="Z2289" t="str">
            <v>N&lt;10</v>
          </cell>
          <cell r="AA2289" t="str">
            <v>N&lt;10</v>
          </cell>
          <cell r="AB2289" t="str">
            <v>N&lt;10</v>
          </cell>
          <cell r="AC2289" t="str">
            <v>No Students</v>
          </cell>
          <cell r="AD2289" t="str">
            <v>No Students</v>
          </cell>
          <cell r="AE2289" t="str">
            <v>No Students</v>
          </cell>
          <cell r="AF2289" t="str">
            <v>No Students</v>
          </cell>
          <cell r="AG2289">
            <v>0.68089999999999995</v>
          </cell>
        </row>
        <row r="2290">
          <cell r="C2290">
            <v>4105</v>
          </cell>
          <cell r="D2290" t="str">
            <v>Wenatchee Valley Technical Skills Center</v>
          </cell>
          <cell r="E2290">
            <v>0</v>
          </cell>
          <cell r="F2290">
            <v>0</v>
          </cell>
          <cell r="G2290">
            <v>0</v>
          </cell>
          <cell r="H2290">
            <v>0</v>
          </cell>
          <cell r="I2290">
            <v>0</v>
          </cell>
          <cell r="J2290">
            <v>0</v>
          </cell>
          <cell r="K2290">
            <v>0</v>
          </cell>
          <cell r="L2290">
            <v>0</v>
          </cell>
          <cell r="M2290">
            <v>0</v>
          </cell>
          <cell r="N2290">
            <v>0</v>
          </cell>
          <cell r="O2290">
            <v>1</v>
          </cell>
          <cell r="P2290">
            <v>2</v>
          </cell>
          <cell r="Q2290">
            <v>12</v>
          </cell>
          <cell r="R2290">
            <v>12</v>
          </cell>
          <cell r="S2290" t="str">
            <v>No Students</v>
          </cell>
          <cell r="T2290" t="str">
            <v>No Students</v>
          </cell>
          <cell r="U2290" t="str">
            <v>No Students</v>
          </cell>
          <cell r="V2290" t="str">
            <v>No Students</v>
          </cell>
          <cell r="W2290" t="str">
            <v>No Students</v>
          </cell>
          <cell r="X2290" t="str">
            <v>No Students</v>
          </cell>
          <cell r="Y2290" t="str">
            <v>No Students</v>
          </cell>
          <cell r="Z2290" t="str">
            <v>No Students</v>
          </cell>
          <cell r="AA2290" t="str">
            <v>No Students</v>
          </cell>
          <cell r="AB2290" t="str">
            <v>No Students</v>
          </cell>
          <cell r="AC2290" t="str">
            <v>No Students</v>
          </cell>
          <cell r="AD2290" t="str">
            <v>N&lt;10</v>
          </cell>
          <cell r="AE2290" t="str">
            <v>N&lt;10</v>
          </cell>
          <cell r="AF2290" t="str">
            <v>N&lt;10</v>
          </cell>
          <cell r="AG2290">
            <v>0.51849999999999996</v>
          </cell>
        </row>
        <row r="2291">
          <cell r="C2291">
            <v>1613</v>
          </cell>
          <cell r="D2291" t="str">
            <v>Westside High School</v>
          </cell>
          <cell r="E2291">
            <v>0</v>
          </cell>
          <cell r="F2291">
            <v>0</v>
          </cell>
          <cell r="G2291">
            <v>0</v>
          </cell>
          <cell r="H2291">
            <v>0</v>
          </cell>
          <cell r="I2291">
            <v>0</v>
          </cell>
          <cell r="J2291">
            <v>0</v>
          </cell>
          <cell r="K2291">
            <v>0</v>
          </cell>
          <cell r="L2291">
            <v>0</v>
          </cell>
          <cell r="M2291">
            <v>0</v>
          </cell>
          <cell r="N2291">
            <v>0</v>
          </cell>
          <cell r="O2291">
            <v>18</v>
          </cell>
          <cell r="P2291">
            <v>31</v>
          </cell>
          <cell r="Q2291">
            <v>104</v>
          </cell>
          <cell r="R2291">
            <v>142</v>
          </cell>
          <cell r="S2291" t="str">
            <v>No Students</v>
          </cell>
          <cell r="T2291" t="str">
            <v>No Students</v>
          </cell>
          <cell r="U2291" t="str">
            <v>No Students</v>
          </cell>
          <cell r="V2291" t="str">
            <v>No Students</v>
          </cell>
          <cell r="W2291" t="str">
            <v>No Students</v>
          </cell>
          <cell r="X2291" t="str">
            <v>No Students</v>
          </cell>
          <cell r="Y2291" t="str">
            <v>No Students</v>
          </cell>
          <cell r="Z2291" t="str">
            <v>No Students</v>
          </cell>
          <cell r="AA2291" t="str">
            <v>No Students</v>
          </cell>
          <cell r="AB2291" t="str">
            <v>No Students</v>
          </cell>
          <cell r="AC2291" t="str">
            <v>N&lt;10</v>
          </cell>
          <cell r="AD2291">
            <v>14</v>
          </cell>
          <cell r="AE2291">
            <v>70</v>
          </cell>
          <cell r="AF2291">
            <v>97</v>
          </cell>
          <cell r="AG2291">
            <v>0.64070000000000005</v>
          </cell>
        </row>
        <row r="2292">
          <cell r="C2292">
            <v>3538</v>
          </cell>
          <cell r="D2292" t="str">
            <v>Centennial Middle School</v>
          </cell>
          <cell r="E2292">
            <v>0</v>
          </cell>
          <cell r="F2292">
            <v>0</v>
          </cell>
          <cell r="G2292">
            <v>0</v>
          </cell>
          <cell r="H2292">
            <v>0</v>
          </cell>
          <cell r="I2292">
            <v>0</v>
          </cell>
          <cell r="J2292">
            <v>0</v>
          </cell>
          <cell r="K2292">
            <v>0</v>
          </cell>
          <cell r="L2292">
            <v>186</v>
          </cell>
          <cell r="M2292">
            <v>190</v>
          </cell>
          <cell r="N2292">
            <v>181</v>
          </cell>
          <cell r="O2292">
            <v>0</v>
          </cell>
          <cell r="P2292">
            <v>0</v>
          </cell>
          <cell r="Q2292">
            <v>0</v>
          </cell>
          <cell r="R2292">
            <v>0</v>
          </cell>
          <cell r="S2292" t="str">
            <v>No Students</v>
          </cell>
          <cell r="T2292" t="str">
            <v>No Students</v>
          </cell>
          <cell r="U2292" t="str">
            <v>No Students</v>
          </cell>
          <cell r="V2292" t="str">
            <v>No Students</v>
          </cell>
          <cell r="W2292" t="str">
            <v>No Students</v>
          </cell>
          <cell r="X2292" t="str">
            <v>No Students</v>
          </cell>
          <cell r="Y2292" t="str">
            <v>No Students</v>
          </cell>
          <cell r="Z2292">
            <v>106</v>
          </cell>
          <cell r="AA2292">
            <v>97</v>
          </cell>
          <cell r="AB2292">
            <v>99</v>
          </cell>
          <cell r="AC2292" t="str">
            <v>No Students</v>
          </cell>
          <cell r="AD2292" t="str">
            <v>No Students</v>
          </cell>
          <cell r="AE2292" t="str">
            <v>No Students</v>
          </cell>
          <cell r="AF2292" t="str">
            <v>No Students</v>
          </cell>
          <cell r="AG2292">
            <v>0.54220000000000002</v>
          </cell>
        </row>
        <row r="2293">
          <cell r="C2293">
            <v>1628</v>
          </cell>
          <cell r="D2293" t="str">
            <v>Dishman Hills High School</v>
          </cell>
          <cell r="E2293">
            <v>0</v>
          </cell>
          <cell r="F2293">
            <v>0</v>
          </cell>
          <cell r="G2293">
            <v>0</v>
          </cell>
          <cell r="H2293">
            <v>0</v>
          </cell>
          <cell r="I2293">
            <v>0</v>
          </cell>
          <cell r="J2293">
            <v>0</v>
          </cell>
          <cell r="K2293">
            <v>0</v>
          </cell>
          <cell r="L2293">
            <v>0</v>
          </cell>
          <cell r="M2293">
            <v>0</v>
          </cell>
          <cell r="N2293">
            <v>8</v>
          </cell>
          <cell r="O2293">
            <v>33</v>
          </cell>
          <cell r="P2293">
            <v>67</v>
          </cell>
          <cell r="Q2293">
            <v>75</v>
          </cell>
          <cell r="R2293">
            <v>100</v>
          </cell>
          <cell r="S2293" t="str">
            <v>No Students</v>
          </cell>
          <cell r="T2293" t="str">
            <v>No Students</v>
          </cell>
          <cell r="U2293" t="str">
            <v>No Students</v>
          </cell>
          <cell r="V2293" t="str">
            <v>No Students</v>
          </cell>
          <cell r="W2293" t="str">
            <v>No Students</v>
          </cell>
          <cell r="X2293" t="str">
            <v>No Students</v>
          </cell>
          <cell r="Y2293" t="str">
            <v>No Students</v>
          </cell>
          <cell r="Z2293" t="str">
            <v>No Students</v>
          </cell>
          <cell r="AA2293" t="str">
            <v>No Students</v>
          </cell>
          <cell r="AB2293" t="str">
            <v>N&lt;10</v>
          </cell>
          <cell r="AC2293">
            <v>25</v>
          </cell>
          <cell r="AD2293">
            <v>55</v>
          </cell>
          <cell r="AE2293">
            <v>62</v>
          </cell>
          <cell r="AF2293">
            <v>75</v>
          </cell>
          <cell r="AG2293">
            <v>0.78449999999999998</v>
          </cell>
        </row>
        <row r="2294">
          <cell r="C2294">
            <v>2711</v>
          </cell>
          <cell r="D2294" t="str">
            <v>Millwood Kindergarten Center</v>
          </cell>
          <cell r="E2294">
            <v>164</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64</v>
          </cell>
          <cell r="T2294" t="str">
            <v>No Students</v>
          </cell>
          <cell r="U2294" t="str">
            <v>No Students</v>
          </cell>
          <cell r="V2294" t="str">
            <v>No Students</v>
          </cell>
          <cell r="W2294" t="str">
            <v>No Students</v>
          </cell>
          <cell r="X2294" t="str">
            <v>No Students</v>
          </cell>
          <cell r="Y2294" t="str">
            <v>No Students</v>
          </cell>
          <cell r="Z2294" t="str">
            <v>No Students</v>
          </cell>
          <cell r="AA2294" t="str">
            <v>No Students</v>
          </cell>
          <cell r="AB2294" t="str">
            <v>No Students</v>
          </cell>
          <cell r="AC2294" t="str">
            <v>No Students</v>
          </cell>
          <cell r="AD2294" t="str">
            <v>No Students</v>
          </cell>
          <cell r="AE2294" t="str">
            <v>No Students</v>
          </cell>
          <cell r="AF2294" t="str">
            <v>No Students</v>
          </cell>
          <cell r="AG2294">
            <v>0.39019999999999999</v>
          </cell>
        </row>
        <row r="2295">
          <cell r="C2295">
            <v>3196</v>
          </cell>
          <cell r="D2295" t="str">
            <v>Ness Elementary</v>
          </cell>
          <cell r="E2295">
            <v>0</v>
          </cell>
          <cell r="F2295">
            <v>0</v>
          </cell>
          <cell r="G2295">
            <v>46</v>
          </cell>
          <cell r="H2295">
            <v>54</v>
          </cell>
          <cell r="I2295">
            <v>51</v>
          </cell>
          <cell r="J2295">
            <v>64</v>
          </cell>
          <cell r="K2295">
            <v>40</v>
          </cell>
          <cell r="L2295">
            <v>0</v>
          </cell>
          <cell r="M2295">
            <v>0</v>
          </cell>
          <cell r="N2295">
            <v>0</v>
          </cell>
          <cell r="O2295">
            <v>0</v>
          </cell>
          <cell r="P2295">
            <v>0</v>
          </cell>
          <cell r="Q2295">
            <v>0</v>
          </cell>
          <cell r="R2295">
            <v>0</v>
          </cell>
          <cell r="S2295" t="str">
            <v>No Students</v>
          </cell>
          <cell r="T2295" t="str">
            <v>No Students</v>
          </cell>
          <cell r="U2295">
            <v>36</v>
          </cell>
          <cell r="V2295">
            <v>36</v>
          </cell>
          <cell r="W2295">
            <v>36</v>
          </cell>
          <cell r="X2295">
            <v>47</v>
          </cell>
          <cell r="Y2295">
            <v>32</v>
          </cell>
          <cell r="Z2295" t="str">
            <v>No Students</v>
          </cell>
          <cell r="AA2295" t="str">
            <v>No Students</v>
          </cell>
          <cell r="AB2295" t="str">
            <v>No Students</v>
          </cell>
          <cell r="AC2295" t="str">
            <v>No Students</v>
          </cell>
          <cell r="AD2295" t="str">
            <v>No Students</v>
          </cell>
          <cell r="AE2295" t="str">
            <v>No Students</v>
          </cell>
          <cell r="AF2295" t="str">
            <v>No Students</v>
          </cell>
          <cell r="AG2295">
            <v>0.73329999999999995</v>
          </cell>
        </row>
        <row r="2296">
          <cell r="C2296">
            <v>3129</v>
          </cell>
          <cell r="D2296" t="str">
            <v>Orchard Center Elementary</v>
          </cell>
          <cell r="E2296">
            <v>3</v>
          </cell>
          <cell r="F2296">
            <v>0</v>
          </cell>
          <cell r="G2296">
            <v>33</v>
          </cell>
          <cell r="H2296">
            <v>50</v>
          </cell>
          <cell r="I2296">
            <v>35</v>
          </cell>
          <cell r="J2296">
            <v>48</v>
          </cell>
          <cell r="K2296">
            <v>44</v>
          </cell>
          <cell r="L2296">
            <v>0</v>
          </cell>
          <cell r="M2296">
            <v>0</v>
          </cell>
          <cell r="N2296">
            <v>0</v>
          </cell>
          <cell r="O2296">
            <v>0</v>
          </cell>
          <cell r="P2296">
            <v>0</v>
          </cell>
          <cell r="Q2296">
            <v>0</v>
          </cell>
          <cell r="R2296">
            <v>0</v>
          </cell>
          <cell r="S2296" t="str">
            <v>N&lt;10</v>
          </cell>
          <cell r="T2296" t="str">
            <v>No Students</v>
          </cell>
          <cell r="U2296">
            <v>27</v>
          </cell>
          <cell r="V2296">
            <v>36</v>
          </cell>
          <cell r="W2296">
            <v>25</v>
          </cell>
          <cell r="X2296">
            <v>40</v>
          </cell>
          <cell r="Y2296">
            <v>37</v>
          </cell>
          <cell r="Z2296" t="str">
            <v>No Students</v>
          </cell>
          <cell r="AA2296" t="str">
            <v>No Students</v>
          </cell>
          <cell r="AB2296" t="str">
            <v>No Students</v>
          </cell>
          <cell r="AC2296" t="str">
            <v>No Students</v>
          </cell>
          <cell r="AD2296" t="str">
            <v>No Students</v>
          </cell>
          <cell r="AE2296" t="str">
            <v>No Students</v>
          </cell>
          <cell r="AF2296" t="str">
            <v>No Students</v>
          </cell>
          <cell r="AG2296">
            <v>0.78400000000000003</v>
          </cell>
        </row>
        <row r="2297">
          <cell r="C2297">
            <v>3194</v>
          </cell>
          <cell r="D2297" t="str">
            <v>Pasadena Park Elementary</v>
          </cell>
          <cell r="E2297">
            <v>0</v>
          </cell>
          <cell r="F2297">
            <v>0</v>
          </cell>
          <cell r="G2297">
            <v>67</v>
          </cell>
          <cell r="H2297">
            <v>56</v>
          </cell>
          <cell r="I2297">
            <v>75</v>
          </cell>
          <cell r="J2297">
            <v>71</v>
          </cell>
          <cell r="K2297">
            <v>76</v>
          </cell>
          <cell r="L2297">
            <v>0</v>
          </cell>
          <cell r="M2297">
            <v>0</v>
          </cell>
          <cell r="N2297">
            <v>0</v>
          </cell>
          <cell r="O2297">
            <v>0</v>
          </cell>
          <cell r="P2297">
            <v>0</v>
          </cell>
          <cell r="Q2297">
            <v>0</v>
          </cell>
          <cell r="R2297">
            <v>0</v>
          </cell>
          <cell r="S2297" t="str">
            <v>No Students</v>
          </cell>
          <cell r="T2297" t="str">
            <v>No Students</v>
          </cell>
          <cell r="U2297">
            <v>33</v>
          </cell>
          <cell r="V2297">
            <v>27</v>
          </cell>
          <cell r="W2297">
            <v>35</v>
          </cell>
          <cell r="X2297">
            <v>30</v>
          </cell>
          <cell r="Y2297">
            <v>32</v>
          </cell>
          <cell r="Z2297" t="str">
            <v>No Students</v>
          </cell>
          <cell r="AA2297" t="str">
            <v>No Students</v>
          </cell>
          <cell r="AB2297" t="str">
            <v>No Students</v>
          </cell>
          <cell r="AC2297" t="str">
            <v>No Students</v>
          </cell>
          <cell r="AD2297" t="str">
            <v>No Students</v>
          </cell>
          <cell r="AE2297" t="str">
            <v>No Students</v>
          </cell>
          <cell r="AF2297" t="str">
            <v>No Students</v>
          </cell>
          <cell r="AG2297">
            <v>0.4551</v>
          </cell>
        </row>
        <row r="2298">
          <cell r="C2298">
            <v>5356</v>
          </cell>
          <cell r="D2298" t="str">
            <v xml:space="preserve">re-engagement </v>
          </cell>
          <cell r="E2298">
            <v>0</v>
          </cell>
          <cell r="F2298">
            <v>0</v>
          </cell>
          <cell r="G2298">
            <v>0</v>
          </cell>
          <cell r="H2298">
            <v>0</v>
          </cell>
          <cell r="I2298">
            <v>0</v>
          </cell>
          <cell r="J2298">
            <v>0</v>
          </cell>
          <cell r="K2298">
            <v>0</v>
          </cell>
          <cell r="L2298">
            <v>0</v>
          </cell>
          <cell r="M2298">
            <v>0</v>
          </cell>
          <cell r="N2298">
            <v>0</v>
          </cell>
          <cell r="O2298">
            <v>0</v>
          </cell>
          <cell r="P2298">
            <v>1</v>
          </cell>
          <cell r="Q2298">
            <v>3</v>
          </cell>
          <cell r="R2298">
            <v>4</v>
          </cell>
          <cell r="S2298" t="str">
            <v>No Students</v>
          </cell>
          <cell r="T2298" t="str">
            <v>No Students</v>
          </cell>
          <cell r="U2298" t="str">
            <v>No Students</v>
          </cell>
          <cell r="V2298" t="str">
            <v>No Students</v>
          </cell>
          <cell r="W2298" t="str">
            <v>No Students</v>
          </cell>
          <cell r="X2298" t="str">
            <v>No Students</v>
          </cell>
          <cell r="Y2298" t="str">
            <v>No Students</v>
          </cell>
          <cell r="Z2298" t="str">
            <v>No Students</v>
          </cell>
          <cell r="AA2298" t="str">
            <v>No Students</v>
          </cell>
          <cell r="AB2298" t="str">
            <v>No Students</v>
          </cell>
          <cell r="AC2298" t="str">
            <v>No Students</v>
          </cell>
          <cell r="AD2298" t="str">
            <v>N&lt;10</v>
          </cell>
          <cell r="AE2298" t="str">
            <v>N&lt;10</v>
          </cell>
          <cell r="AF2298" t="str">
            <v>N&lt;10</v>
          </cell>
          <cell r="AG2298">
            <v>0.875</v>
          </cell>
        </row>
        <row r="2299">
          <cell r="C2299">
            <v>2956</v>
          </cell>
          <cell r="D2299" t="str">
            <v>Seth Woodard Elementary</v>
          </cell>
          <cell r="E2299">
            <v>21</v>
          </cell>
          <cell r="F2299">
            <v>4</v>
          </cell>
          <cell r="G2299">
            <v>43</v>
          </cell>
          <cell r="H2299">
            <v>55</v>
          </cell>
          <cell r="I2299">
            <v>48</v>
          </cell>
          <cell r="J2299">
            <v>55</v>
          </cell>
          <cell r="K2299">
            <v>48</v>
          </cell>
          <cell r="L2299">
            <v>0</v>
          </cell>
          <cell r="M2299">
            <v>0</v>
          </cell>
          <cell r="N2299">
            <v>0</v>
          </cell>
          <cell r="O2299">
            <v>0</v>
          </cell>
          <cell r="P2299">
            <v>0</v>
          </cell>
          <cell r="Q2299">
            <v>0</v>
          </cell>
          <cell r="R2299">
            <v>0</v>
          </cell>
          <cell r="S2299">
            <v>10</v>
          </cell>
          <cell r="T2299" t="str">
            <v>N&lt;10</v>
          </cell>
          <cell r="U2299">
            <v>31</v>
          </cell>
          <cell r="V2299">
            <v>39</v>
          </cell>
          <cell r="W2299">
            <v>34</v>
          </cell>
          <cell r="X2299">
            <v>43</v>
          </cell>
          <cell r="Y2299">
            <v>37</v>
          </cell>
          <cell r="Z2299" t="str">
            <v>No Students</v>
          </cell>
          <cell r="AA2299" t="str">
            <v>No Students</v>
          </cell>
          <cell r="AB2299" t="str">
            <v>No Students</v>
          </cell>
          <cell r="AC2299" t="str">
            <v>No Students</v>
          </cell>
          <cell r="AD2299" t="str">
            <v>No Students</v>
          </cell>
          <cell r="AE2299" t="str">
            <v>No Students</v>
          </cell>
          <cell r="AF2299" t="str">
            <v>No Students</v>
          </cell>
          <cell r="AG2299">
            <v>0.71530000000000005</v>
          </cell>
        </row>
        <row r="2300">
          <cell r="C2300">
            <v>5645</v>
          </cell>
          <cell r="D2300" t="str">
            <v>Spokane Valley High School</v>
          </cell>
          <cell r="E2300">
            <v>0</v>
          </cell>
          <cell r="F2300">
            <v>0</v>
          </cell>
          <cell r="G2300">
            <v>0</v>
          </cell>
          <cell r="H2300">
            <v>0</v>
          </cell>
          <cell r="I2300">
            <v>0</v>
          </cell>
          <cell r="J2300">
            <v>0</v>
          </cell>
          <cell r="K2300">
            <v>0</v>
          </cell>
          <cell r="L2300">
            <v>0</v>
          </cell>
          <cell r="M2300">
            <v>0</v>
          </cell>
          <cell r="N2300">
            <v>0</v>
          </cell>
          <cell r="O2300">
            <v>23</v>
          </cell>
          <cell r="P2300">
            <v>47</v>
          </cell>
          <cell r="Q2300">
            <v>73</v>
          </cell>
          <cell r="R2300">
            <v>107</v>
          </cell>
          <cell r="S2300" t="str">
            <v>No Students</v>
          </cell>
          <cell r="T2300" t="str">
            <v>No Students</v>
          </cell>
          <cell r="U2300" t="str">
            <v>No Students</v>
          </cell>
          <cell r="V2300" t="str">
            <v>No Students</v>
          </cell>
          <cell r="W2300" t="str">
            <v>No Students</v>
          </cell>
          <cell r="X2300" t="str">
            <v>No Students</v>
          </cell>
          <cell r="Y2300" t="str">
            <v>No Students</v>
          </cell>
          <cell r="Z2300" t="str">
            <v>No Students</v>
          </cell>
          <cell r="AA2300" t="str">
            <v>No Students</v>
          </cell>
          <cell r="AB2300" t="str">
            <v>No Students</v>
          </cell>
          <cell r="AC2300">
            <v>13</v>
          </cell>
          <cell r="AD2300">
            <v>26</v>
          </cell>
          <cell r="AE2300">
            <v>43</v>
          </cell>
          <cell r="AF2300">
            <v>65</v>
          </cell>
          <cell r="AG2300">
            <v>0.58799999999999997</v>
          </cell>
        </row>
        <row r="2301">
          <cell r="C2301">
            <v>1755</v>
          </cell>
          <cell r="D2301" t="str">
            <v>West Valley City School</v>
          </cell>
          <cell r="E2301">
            <v>0</v>
          </cell>
          <cell r="F2301">
            <v>0</v>
          </cell>
          <cell r="G2301">
            <v>0</v>
          </cell>
          <cell r="H2301">
            <v>0</v>
          </cell>
          <cell r="I2301">
            <v>0</v>
          </cell>
          <cell r="J2301">
            <v>0</v>
          </cell>
          <cell r="K2301">
            <v>22</v>
          </cell>
          <cell r="L2301">
            <v>50</v>
          </cell>
          <cell r="M2301">
            <v>45</v>
          </cell>
          <cell r="N2301">
            <v>48</v>
          </cell>
          <cell r="O2301">
            <v>0</v>
          </cell>
          <cell r="P2301">
            <v>0</v>
          </cell>
          <cell r="Q2301">
            <v>0</v>
          </cell>
          <cell r="R2301">
            <v>0</v>
          </cell>
          <cell r="S2301" t="str">
            <v>No Students</v>
          </cell>
          <cell r="T2301" t="str">
            <v>No Students</v>
          </cell>
          <cell r="U2301" t="str">
            <v>No Students</v>
          </cell>
          <cell r="V2301" t="str">
            <v>No Students</v>
          </cell>
          <cell r="W2301" t="str">
            <v>No Students</v>
          </cell>
          <cell r="X2301" t="str">
            <v>No Students</v>
          </cell>
          <cell r="Y2301">
            <v>11</v>
          </cell>
          <cell r="Z2301">
            <v>21</v>
          </cell>
          <cell r="AA2301">
            <v>21</v>
          </cell>
          <cell r="AB2301">
            <v>23</v>
          </cell>
          <cell r="AC2301" t="str">
            <v>No Students</v>
          </cell>
          <cell r="AD2301" t="str">
            <v>No Students</v>
          </cell>
          <cell r="AE2301" t="str">
            <v>No Students</v>
          </cell>
          <cell r="AF2301" t="str">
            <v>No Students</v>
          </cell>
          <cell r="AG2301">
            <v>0.46060000000000001</v>
          </cell>
        </row>
        <row r="2302">
          <cell r="C2302">
            <v>3195</v>
          </cell>
          <cell r="D2302" t="str">
            <v>West Valley High School</v>
          </cell>
          <cell r="E2302">
            <v>0</v>
          </cell>
          <cell r="F2302">
            <v>0</v>
          </cell>
          <cell r="G2302">
            <v>0</v>
          </cell>
          <cell r="H2302">
            <v>0</v>
          </cell>
          <cell r="I2302">
            <v>0</v>
          </cell>
          <cell r="J2302">
            <v>0</v>
          </cell>
          <cell r="K2302">
            <v>0</v>
          </cell>
          <cell r="L2302">
            <v>0</v>
          </cell>
          <cell r="M2302">
            <v>0</v>
          </cell>
          <cell r="N2302">
            <v>0</v>
          </cell>
          <cell r="O2302">
            <v>251</v>
          </cell>
          <cell r="P2302">
            <v>230</v>
          </cell>
          <cell r="Q2302">
            <v>209</v>
          </cell>
          <cell r="R2302">
            <v>190</v>
          </cell>
          <cell r="S2302" t="str">
            <v>No Students</v>
          </cell>
          <cell r="T2302" t="str">
            <v>No Students</v>
          </cell>
          <cell r="U2302" t="str">
            <v>No Students</v>
          </cell>
          <cell r="V2302" t="str">
            <v>No Students</v>
          </cell>
          <cell r="W2302" t="str">
            <v>No Students</v>
          </cell>
          <cell r="X2302" t="str">
            <v>No Students</v>
          </cell>
          <cell r="Y2302" t="str">
            <v>No Students</v>
          </cell>
          <cell r="Z2302" t="str">
            <v>No Students</v>
          </cell>
          <cell r="AA2302" t="str">
            <v>No Students</v>
          </cell>
          <cell r="AB2302" t="str">
            <v>No Students</v>
          </cell>
          <cell r="AC2302">
            <v>134</v>
          </cell>
          <cell r="AD2302">
            <v>106</v>
          </cell>
          <cell r="AE2302">
            <v>90</v>
          </cell>
          <cell r="AF2302">
            <v>88</v>
          </cell>
          <cell r="AG2302">
            <v>0.47499999999999998</v>
          </cell>
        </row>
        <row r="2303">
          <cell r="C2303">
            <v>5698</v>
          </cell>
          <cell r="D2303" t="str">
            <v>West Valley Virtual Learning Center</v>
          </cell>
          <cell r="E2303">
            <v>5</v>
          </cell>
          <cell r="F2303">
            <v>0</v>
          </cell>
          <cell r="G2303">
            <v>2</v>
          </cell>
          <cell r="H2303">
            <v>2</v>
          </cell>
          <cell r="I2303">
            <v>4</v>
          </cell>
          <cell r="J2303">
            <v>2</v>
          </cell>
          <cell r="K2303">
            <v>2</v>
          </cell>
          <cell r="L2303">
            <v>2</v>
          </cell>
          <cell r="M2303">
            <v>4</v>
          </cell>
          <cell r="N2303">
            <v>10</v>
          </cell>
          <cell r="O2303">
            <v>0</v>
          </cell>
          <cell r="P2303">
            <v>0</v>
          </cell>
          <cell r="Q2303">
            <v>0</v>
          </cell>
          <cell r="R2303">
            <v>0</v>
          </cell>
          <cell r="S2303" t="str">
            <v>N&lt;10</v>
          </cell>
          <cell r="T2303" t="str">
            <v>No Students</v>
          </cell>
          <cell r="U2303" t="str">
            <v>N&lt;10</v>
          </cell>
          <cell r="V2303" t="str">
            <v>N&lt;10</v>
          </cell>
          <cell r="W2303" t="str">
            <v>N&lt;10</v>
          </cell>
          <cell r="X2303" t="str">
            <v>N&lt;10</v>
          </cell>
          <cell r="Y2303" t="str">
            <v>N&lt;10</v>
          </cell>
          <cell r="Z2303" t="str">
            <v>N&lt;10</v>
          </cell>
          <cell r="AA2303" t="str">
            <v>N&lt;10</v>
          </cell>
          <cell r="AB2303" t="str">
            <v>N&lt;10</v>
          </cell>
          <cell r="AC2303" t="str">
            <v>No Students</v>
          </cell>
          <cell r="AD2303" t="str">
            <v>No Students</v>
          </cell>
          <cell r="AE2303" t="str">
            <v>No Students</v>
          </cell>
          <cell r="AF2303" t="str">
            <v>No Students</v>
          </cell>
          <cell r="AG2303">
            <v>0.69699999999999995</v>
          </cell>
        </row>
        <row r="2304">
          <cell r="C2304">
            <v>2822</v>
          </cell>
          <cell r="D2304" t="str">
            <v>Ahtanum Valley Elementary</v>
          </cell>
          <cell r="E2304">
            <v>59</v>
          </cell>
          <cell r="F2304">
            <v>0</v>
          </cell>
          <cell r="G2304">
            <v>73</v>
          </cell>
          <cell r="H2304">
            <v>64</v>
          </cell>
          <cell r="I2304">
            <v>56</v>
          </cell>
          <cell r="J2304">
            <v>61</v>
          </cell>
          <cell r="K2304">
            <v>48</v>
          </cell>
          <cell r="L2304">
            <v>0</v>
          </cell>
          <cell r="M2304">
            <v>0</v>
          </cell>
          <cell r="N2304">
            <v>0</v>
          </cell>
          <cell r="O2304">
            <v>0</v>
          </cell>
          <cell r="P2304">
            <v>0</v>
          </cell>
          <cell r="Q2304">
            <v>0</v>
          </cell>
          <cell r="R2304">
            <v>0</v>
          </cell>
          <cell r="S2304">
            <v>27</v>
          </cell>
          <cell r="T2304" t="str">
            <v>No Students</v>
          </cell>
          <cell r="U2304">
            <v>47</v>
          </cell>
          <cell r="V2304">
            <v>42</v>
          </cell>
          <cell r="W2304">
            <v>35</v>
          </cell>
          <cell r="X2304">
            <v>40</v>
          </cell>
          <cell r="Y2304">
            <v>34</v>
          </cell>
          <cell r="Z2304" t="str">
            <v>No Students</v>
          </cell>
          <cell r="AA2304" t="str">
            <v>No Students</v>
          </cell>
          <cell r="AB2304" t="str">
            <v>No Students</v>
          </cell>
          <cell r="AC2304" t="str">
            <v>No Students</v>
          </cell>
          <cell r="AD2304" t="str">
            <v>No Students</v>
          </cell>
          <cell r="AE2304" t="str">
            <v>No Students</v>
          </cell>
          <cell r="AF2304" t="str">
            <v>No Students</v>
          </cell>
          <cell r="AG2304">
            <v>0.62329999999999997</v>
          </cell>
        </row>
        <row r="2305">
          <cell r="C2305">
            <v>3699</v>
          </cell>
          <cell r="D2305" t="str">
            <v>Apple Valley Elementary</v>
          </cell>
          <cell r="E2305">
            <v>78</v>
          </cell>
          <cell r="F2305">
            <v>0</v>
          </cell>
          <cell r="G2305">
            <v>62</v>
          </cell>
          <cell r="H2305">
            <v>64</v>
          </cell>
          <cell r="I2305">
            <v>71</v>
          </cell>
          <cell r="J2305">
            <v>68</v>
          </cell>
          <cell r="K2305">
            <v>72</v>
          </cell>
          <cell r="L2305">
            <v>0</v>
          </cell>
          <cell r="M2305">
            <v>0</v>
          </cell>
          <cell r="N2305">
            <v>0</v>
          </cell>
          <cell r="O2305">
            <v>0</v>
          </cell>
          <cell r="P2305">
            <v>0</v>
          </cell>
          <cell r="Q2305">
            <v>0</v>
          </cell>
          <cell r="R2305">
            <v>0</v>
          </cell>
          <cell r="S2305">
            <v>36</v>
          </cell>
          <cell r="T2305" t="str">
            <v>No Students</v>
          </cell>
          <cell r="U2305">
            <v>22</v>
          </cell>
          <cell r="V2305">
            <v>22</v>
          </cell>
          <cell r="W2305">
            <v>27</v>
          </cell>
          <cell r="X2305">
            <v>23</v>
          </cell>
          <cell r="Y2305">
            <v>33</v>
          </cell>
          <cell r="Z2305" t="str">
            <v>No Students</v>
          </cell>
          <cell r="AA2305" t="str">
            <v>No Students</v>
          </cell>
          <cell r="AB2305" t="str">
            <v>No Students</v>
          </cell>
          <cell r="AC2305" t="str">
            <v>No Students</v>
          </cell>
          <cell r="AD2305" t="str">
            <v>No Students</v>
          </cell>
          <cell r="AE2305" t="str">
            <v>No Students</v>
          </cell>
          <cell r="AF2305" t="str">
            <v>No Students</v>
          </cell>
          <cell r="AG2305">
            <v>0.39279999999999998</v>
          </cell>
        </row>
        <row r="2306">
          <cell r="C2306">
            <v>4448</v>
          </cell>
          <cell r="D2306" t="str">
            <v>Cottonwood Elementary School</v>
          </cell>
          <cell r="E2306">
            <v>81</v>
          </cell>
          <cell r="F2306">
            <v>0</v>
          </cell>
          <cell r="G2306">
            <v>70</v>
          </cell>
          <cell r="H2306">
            <v>53</v>
          </cell>
          <cell r="I2306">
            <v>54</v>
          </cell>
          <cell r="J2306">
            <v>66</v>
          </cell>
          <cell r="K2306">
            <v>73</v>
          </cell>
          <cell r="L2306">
            <v>0</v>
          </cell>
          <cell r="M2306">
            <v>0</v>
          </cell>
          <cell r="N2306">
            <v>0</v>
          </cell>
          <cell r="O2306">
            <v>0</v>
          </cell>
          <cell r="P2306">
            <v>0</v>
          </cell>
          <cell r="Q2306">
            <v>0</v>
          </cell>
          <cell r="R2306">
            <v>0</v>
          </cell>
          <cell r="S2306">
            <v>24</v>
          </cell>
          <cell r="T2306" t="str">
            <v>No Students</v>
          </cell>
          <cell r="U2306">
            <v>30</v>
          </cell>
          <cell r="V2306">
            <v>16</v>
          </cell>
          <cell r="W2306">
            <v>18</v>
          </cell>
          <cell r="X2306">
            <v>18</v>
          </cell>
          <cell r="Y2306">
            <v>28</v>
          </cell>
          <cell r="Z2306" t="str">
            <v>No Students</v>
          </cell>
          <cell r="AA2306" t="str">
            <v>No Students</v>
          </cell>
          <cell r="AB2306" t="str">
            <v>No Students</v>
          </cell>
          <cell r="AC2306" t="str">
            <v>No Students</v>
          </cell>
          <cell r="AD2306" t="str">
            <v>No Students</v>
          </cell>
          <cell r="AE2306" t="str">
            <v>No Students</v>
          </cell>
          <cell r="AF2306" t="str">
            <v>No Students</v>
          </cell>
          <cell r="AG2306">
            <v>0.33750000000000002</v>
          </cell>
        </row>
        <row r="2307">
          <cell r="C2307">
            <v>2758</v>
          </cell>
          <cell r="D2307" t="str">
            <v>Mountainview Elementary</v>
          </cell>
          <cell r="E2307">
            <v>32</v>
          </cell>
          <cell r="F2307">
            <v>0</v>
          </cell>
          <cell r="G2307">
            <v>31</v>
          </cell>
          <cell r="H2307">
            <v>39</v>
          </cell>
          <cell r="I2307">
            <v>39</v>
          </cell>
          <cell r="J2307">
            <v>45</v>
          </cell>
          <cell r="K2307">
            <v>47</v>
          </cell>
          <cell r="L2307">
            <v>0</v>
          </cell>
          <cell r="M2307">
            <v>0</v>
          </cell>
          <cell r="N2307">
            <v>0</v>
          </cell>
          <cell r="O2307">
            <v>0</v>
          </cell>
          <cell r="P2307">
            <v>0</v>
          </cell>
          <cell r="Q2307">
            <v>0</v>
          </cell>
          <cell r="R2307">
            <v>0</v>
          </cell>
          <cell r="S2307">
            <v>19</v>
          </cell>
          <cell r="T2307" t="str">
            <v>No Students</v>
          </cell>
          <cell r="U2307">
            <v>18</v>
          </cell>
          <cell r="V2307">
            <v>18</v>
          </cell>
          <cell r="W2307">
            <v>19</v>
          </cell>
          <cell r="X2307">
            <v>28</v>
          </cell>
          <cell r="Y2307">
            <v>23</v>
          </cell>
          <cell r="Z2307" t="str">
            <v>No Students</v>
          </cell>
          <cell r="AA2307" t="str">
            <v>No Students</v>
          </cell>
          <cell r="AB2307" t="str">
            <v>No Students</v>
          </cell>
          <cell r="AC2307" t="str">
            <v>No Students</v>
          </cell>
          <cell r="AD2307" t="str">
            <v>No Students</v>
          </cell>
          <cell r="AE2307" t="str">
            <v>No Students</v>
          </cell>
          <cell r="AF2307" t="str">
            <v>No Students</v>
          </cell>
          <cell r="AG2307">
            <v>0.53649999999999998</v>
          </cell>
        </row>
        <row r="2308">
          <cell r="C2308">
            <v>3207</v>
          </cell>
          <cell r="D2308" t="str">
            <v>Summitview Elementary</v>
          </cell>
          <cell r="E2308">
            <v>75</v>
          </cell>
          <cell r="F2308">
            <v>0</v>
          </cell>
          <cell r="G2308">
            <v>92</v>
          </cell>
          <cell r="H2308">
            <v>87</v>
          </cell>
          <cell r="I2308">
            <v>93</v>
          </cell>
          <cell r="J2308">
            <v>73</v>
          </cell>
          <cell r="K2308">
            <v>79</v>
          </cell>
          <cell r="L2308">
            <v>1</v>
          </cell>
          <cell r="M2308">
            <v>0</v>
          </cell>
          <cell r="N2308">
            <v>0</v>
          </cell>
          <cell r="O2308">
            <v>0</v>
          </cell>
          <cell r="P2308">
            <v>0</v>
          </cell>
          <cell r="Q2308">
            <v>0</v>
          </cell>
          <cell r="R2308">
            <v>0</v>
          </cell>
          <cell r="S2308">
            <v>54</v>
          </cell>
          <cell r="T2308" t="str">
            <v>No Students</v>
          </cell>
          <cell r="U2308">
            <v>55</v>
          </cell>
          <cell r="V2308">
            <v>65</v>
          </cell>
          <cell r="W2308">
            <v>55</v>
          </cell>
          <cell r="X2308">
            <v>41</v>
          </cell>
          <cell r="Y2308">
            <v>54</v>
          </cell>
          <cell r="Z2308" t="str">
            <v>N&lt;10</v>
          </cell>
          <cell r="AA2308" t="str">
            <v>No Students</v>
          </cell>
          <cell r="AB2308" t="str">
            <v>No Students</v>
          </cell>
          <cell r="AC2308" t="str">
            <v>No Students</v>
          </cell>
          <cell r="AD2308" t="str">
            <v>No Students</v>
          </cell>
          <cell r="AE2308" t="str">
            <v>No Students</v>
          </cell>
          <cell r="AF2308" t="str">
            <v>No Students</v>
          </cell>
          <cell r="AG2308">
            <v>0.65</v>
          </cell>
        </row>
        <row r="2309">
          <cell r="C2309">
            <v>3074</v>
          </cell>
          <cell r="D2309" t="str">
            <v>West Valley High School</v>
          </cell>
          <cell r="E2309">
            <v>0</v>
          </cell>
          <cell r="F2309">
            <v>0</v>
          </cell>
          <cell r="G2309">
            <v>0</v>
          </cell>
          <cell r="H2309">
            <v>0</v>
          </cell>
          <cell r="I2309">
            <v>0</v>
          </cell>
          <cell r="J2309">
            <v>0</v>
          </cell>
          <cell r="K2309">
            <v>0</v>
          </cell>
          <cell r="L2309">
            <v>0</v>
          </cell>
          <cell r="M2309">
            <v>0</v>
          </cell>
          <cell r="N2309">
            <v>0</v>
          </cell>
          <cell r="O2309">
            <v>398</v>
          </cell>
          <cell r="P2309">
            <v>371</v>
          </cell>
          <cell r="Q2309">
            <v>381</v>
          </cell>
          <cell r="R2309">
            <v>363</v>
          </cell>
          <cell r="S2309" t="str">
            <v>No Students</v>
          </cell>
          <cell r="T2309" t="str">
            <v>No Students</v>
          </cell>
          <cell r="U2309" t="str">
            <v>No Students</v>
          </cell>
          <cell r="V2309" t="str">
            <v>No Students</v>
          </cell>
          <cell r="W2309" t="str">
            <v>No Students</v>
          </cell>
          <cell r="X2309" t="str">
            <v>No Students</v>
          </cell>
          <cell r="Y2309" t="str">
            <v>No Students</v>
          </cell>
          <cell r="Z2309" t="str">
            <v>No Students</v>
          </cell>
          <cell r="AA2309" t="str">
            <v>No Students</v>
          </cell>
          <cell r="AB2309" t="str">
            <v>No Students</v>
          </cell>
          <cell r="AC2309">
            <v>194</v>
          </cell>
          <cell r="AD2309">
            <v>164</v>
          </cell>
          <cell r="AE2309">
            <v>139</v>
          </cell>
          <cell r="AF2309">
            <v>147</v>
          </cell>
          <cell r="AG2309">
            <v>0.42559999999999998</v>
          </cell>
        </row>
        <row r="2310">
          <cell r="C2310">
            <v>5699</v>
          </cell>
          <cell r="D2310" t="str">
            <v>West Valley Innovation Center</v>
          </cell>
          <cell r="E2310">
            <v>0</v>
          </cell>
          <cell r="F2310">
            <v>0</v>
          </cell>
          <cell r="G2310">
            <v>0</v>
          </cell>
          <cell r="H2310">
            <v>0</v>
          </cell>
          <cell r="I2310">
            <v>0</v>
          </cell>
          <cell r="J2310">
            <v>0</v>
          </cell>
          <cell r="K2310">
            <v>0</v>
          </cell>
          <cell r="L2310">
            <v>0</v>
          </cell>
          <cell r="M2310">
            <v>33</v>
          </cell>
          <cell r="N2310">
            <v>36</v>
          </cell>
          <cell r="O2310">
            <v>37</v>
          </cell>
          <cell r="P2310">
            <v>33</v>
          </cell>
          <cell r="Q2310">
            <v>12</v>
          </cell>
          <cell r="R2310">
            <v>11</v>
          </cell>
          <cell r="S2310" t="str">
            <v>No Students</v>
          </cell>
          <cell r="T2310" t="str">
            <v>No Students</v>
          </cell>
          <cell r="U2310" t="str">
            <v>No Students</v>
          </cell>
          <cell r="V2310" t="str">
            <v>No Students</v>
          </cell>
          <cell r="W2310" t="str">
            <v>No Students</v>
          </cell>
          <cell r="X2310" t="str">
            <v>No Students</v>
          </cell>
          <cell r="Y2310" t="str">
            <v>No Students</v>
          </cell>
          <cell r="Z2310" t="str">
            <v>No Students</v>
          </cell>
          <cell r="AA2310">
            <v>21</v>
          </cell>
          <cell r="AB2310">
            <v>21</v>
          </cell>
          <cell r="AC2310">
            <v>18</v>
          </cell>
          <cell r="AD2310">
            <v>15</v>
          </cell>
          <cell r="AE2310" t="str">
            <v>N&lt;10</v>
          </cell>
          <cell r="AF2310" t="str">
            <v>N&lt;10</v>
          </cell>
          <cell r="AG2310">
            <v>0.53700000000000003</v>
          </cell>
        </row>
        <row r="2311">
          <cell r="C2311">
            <v>4040</v>
          </cell>
          <cell r="D2311" t="str">
            <v>West Valley Jr High</v>
          </cell>
          <cell r="E2311">
            <v>0</v>
          </cell>
          <cell r="F2311">
            <v>0</v>
          </cell>
          <cell r="G2311">
            <v>0</v>
          </cell>
          <cell r="H2311">
            <v>0</v>
          </cell>
          <cell r="I2311">
            <v>0</v>
          </cell>
          <cell r="J2311">
            <v>0</v>
          </cell>
          <cell r="K2311">
            <v>0</v>
          </cell>
          <cell r="L2311">
            <v>423</v>
          </cell>
          <cell r="M2311">
            <v>362</v>
          </cell>
          <cell r="N2311">
            <v>408</v>
          </cell>
          <cell r="O2311">
            <v>0</v>
          </cell>
          <cell r="P2311">
            <v>0</v>
          </cell>
          <cell r="Q2311">
            <v>0</v>
          </cell>
          <cell r="R2311">
            <v>0</v>
          </cell>
          <cell r="S2311" t="str">
            <v>No Students</v>
          </cell>
          <cell r="T2311" t="str">
            <v>No Students</v>
          </cell>
          <cell r="U2311" t="str">
            <v>No Students</v>
          </cell>
          <cell r="V2311" t="str">
            <v>No Students</v>
          </cell>
          <cell r="W2311" t="str">
            <v>No Students</v>
          </cell>
          <cell r="X2311" t="str">
            <v>No Students</v>
          </cell>
          <cell r="Y2311" t="str">
            <v>No Students</v>
          </cell>
          <cell r="Z2311">
            <v>217</v>
          </cell>
          <cell r="AA2311">
            <v>183</v>
          </cell>
          <cell r="AB2311">
            <v>204</v>
          </cell>
          <cell r="AC2311" t="str">
            <v>No Students</v>
          </cell>
          <cell r="AD2311" t="str">
            <v>No Students</v>
          </cell>
          <cell r="AE2311" t="str">
            <v>No Students</v>
          </cell>
          <cell r="AF2311" t="str">
            <v>No Students</v>
          </cell>
          <cell r="AG2311">
            <v>0.50629999999999997</v>
          </cell>
        </row>
        <row r="2312">
          <cell r="C2312">
            <v>5540</v>
          </cell>
          <cell r="D2312" t="str">
            <v>West Valley Open Doors</v>
          </cell>
          <cell r="E2312">
            <v>0</v>
          </cell>
          <cell r="F2312">
            <v>0</v>
          </cell>
          <cell r="G2312">
            <v>0</v>
          </cell>
          <cell r="H2312">
            <v>0</v>
          </cell>
          <cell r="I2312">
            <v>0</v>
          </cell>
          <cell r="J2312">
            <v>0</v>
          </cell>
          <cell r="K2312">
            <v>0</v>
          </cell>
          <cell r="L2312">
            <v>0</v>
          </cell>
          <cell r="M2312">
            <v>0</v>
          </cell>
          <cell r="N2312">
            <v>0</v>
          </cell>
          <cell r="O2312">
            <v>0</v>
          </cell>
          <cell r="P2312">
            <v>1</v>
          </cell>
          <cell r="Q2312">
            <v>3</v>
          </cell>
          <cell r="R2312">
            <v>32</v>
          </cell>
          <cell r="S2312" t="str">
            <v>No Students</v>
          </cell>
          <cell r="T2312" t="str">
            <v>No Students</v>
          </cell>
          <cell r="U2312" t="str">
            <v>No Students</v>
          </cell>
          <cell r="V2312" t="str">
            <v>No Students</v>
          </cell>
          <cell r="W2312" t="str">
            <v>No Students</v>
          </cell>
          <cell r="X2312" t="str">
            <v>No Students</v>
          </cell>
          <cell r="Y2312" t="str">
            <v>No Students</v>
          </cell>
          <cell r="Z2312" t="str">
            <v>No Students</v>
          </cell>
          <cell r="AA2312" t="str">
            <v>No Students</v>
          </cell>
          <cell r="AB2312" t="str">
            <v>No Students</v>
          </cell>
          <cell r="AC2312" t="str">
            <v>No Students</v>
          </cell>
          <cell r="AD2312" t="str">
            <v>N&lt;10</v>
          </cell>
          <cell r="AE2312" t="str">
            <v>N&lt;10</v>
          </cell>
          <cell r="AF2312">
            <v>20</v>
          </cell>
          <cell r="AG2312">
            <v>0.63890000000000002</v>
          </cell>
        </row>
        <row r="2313">
          <cell r="C2313">
            <v>5505</v>
          </cell>
          <cell r="D2313" t="str">
            <v>WEST VALLEY VIRTUAL ACADEMY 7-8</v>
          </cell>
          <cell r="E2313">
            <v>0</v>
          </cell>
          <cell r="F2313">
            <v>0</v>
          </cell>
          <cell r="G2313">
            <v>0</v>
          </cell>
          <cell r="H2313">
            <v>0</v>
          </cell>
          <cell r="I2313">
            <v>0</v>
          </cell>
          <cell r="J2313">
            <v>0</v>
          </cell>
          <cell r="K2313">
            <v>0</v>
          </cell>
          <cell r="L2313">
            <v>0</v>
          </cell>
          <cell r="M2313">
            <v>9</v>
          </cell>
          <cell r="N2313">
            <v>16</v>
          </cell>
          <cell r="O2313">
            <v>1</v>
          </cell>
          <cell r="P2313">
            <v>0</v>
          </cell>
          <cell r="Q2313">
            <v>0</v>
          </cell>
          <cell r="R2313">
            <v>0</v>
          </cell>
          <cell r="S2313" t="str">
            <v>No Students</v>
          </cell>
          <cell r="T2313" t="str">
            <v>No Students</v>
          </cell>
          <cell r="U2313" t="str">
            <v>No Students</v>
          </cell>
          <cell r="V2313" t="str">
            <v>No Students</v>
          </cell>
          <cell r="W2313" t="str">
            <v>No Students</v>
          </cell>
          <cell r="X2313" t="str">
            <v>No Students</v>
          </cell>
          <cell r="Y2313" t="str">
            <v>No Students</v>
          </cell>
          <cell r="Z2313" t="str">
            <v>No Students</v>
          </cell>
          <cell r="AA2313" t="str">
            <v>N&lt;10</v>
          </cell>
          <cell r="AB2313" t="str">
            <v>N&lt;10</v>
          </cell>
          <cell r="AC2313" t="str">
            <v>N&lt;10</v>
          </cell>
          <cell r="AD2313" t="str">
            <v>No Students</v>
          </cell>
          <cell r="AE2313" t="str">
            <v>No Students</v>
          </cell>
          <cell r="AF2313" t="str">
            <v>No Students</v>
          </cell>
          <cell r="AG2313">
            <v>0.46150000000000002</v>
          </cell>
        </row>
        <row r="2314">
          <cell r="C2314">
            <v>5506</v>
          </cell>
          <cell r="D2314" t="str">
            <v>WEST VALLEY VIRTUAL ACADEMY 9-12</v>
          </cell>
          <cell r="E2314">
            <v>0</v>
          </cell>
          <cell r="F2314">
            <v>0</v>
          </cell>
          <cell r="G2314">
            <v>0</v>
          </cell>
          <cell r="H2314">
            <v>0</v>
          </cell>
          <cell r="I2314">
            <v>0</v>
          </cell>
          <cell r="J2314">
            <v>0</v>
          </cell>
          <cell r="K2314">
            <v>0</v>
          </cell>
          <cell r="L2314">
            <v>0</v>
          </cell>
          <cell r="M2314">
            <v>0</v>
          </cell>
          <cell r="N2314">
            <v>0</v>
          </cell>
          <cell r="O2314">
            <v>20</v>
          </cell>
          <cell r="P2314">
            <v>31</v>
          </cell>
          <cell r="Q2314">
            <v>36</v>
          </cell>
          <cell r="R2314">
            <v>57</v>
          </cell>
          <cell r="S2314" t="str">
            <v>No Students</v>
          </cell>
          <cell r="T2314" t="str">
            <v>No Students</v>
          </cell>
          <cell r="U2314" t="str">
            <v>No Students</v>
          </cell>
          <cell r="V2314" t="str">
            <v>No Students</v>
          </cell>
          <cell r="W2314" t="str">
            <v>No Students</v>
          </cell>
          <cell r="X2314" t="str">
            <v>No Students</v>
          </cell>
          <cell r="Y2314" t="str">
            <v>No Students</v>
          </cell>
          <cell r="Z2314" t="str">
            <v>No Students</v>
          </cell>
          <cell r="AA2314" t="str">
            <v>No Students</v>
          </cell>
          <cell r="AB2314" t="str">
            <v>No Students</v>
          </cell>
          <cell r="AC2314" t="str">
            <v>N&lt;10</v>
          </cell>
          <cell r="AD2314" t="str">
            <v>N&lt;10</v>
          </cell>
          <cell r="AE2314">
            <v>13</v>
          </cell>
          <cell r="AF2314">
            <v>12</v>
          </cell>
          <cell r="AG2314">
            <v>0.27779999999999999</v>
          </cell>
        </row>
        <row r="2315">
          <cell r="C2315">
            <v>5504</v>
          </cell>
          <cell r="D2315" t="str">
            <v>WEST VALLEY VIRTUAL ACADEMY K-6</v>
          </cell>
          <cell r="E2315">
            <v>1</v>
          </cell>
          <cell r="F2315">
            <v>0</v>
          </cell>
          <cell r="G2315">
            <v>5</v>
          </cell>
          <cell r="H2315">
            <v>1</v>
          </cell>
          <cell r="I2315">
            <v>4</v>
          </cell>
          <cell r="J2315">
            <v>6</v>
          </cell>
          <cell r="K2315">
            <v>3</v>
          </cell>
          <cell r="L2315">
            <v>12</v>
          </cell>
          <cell r="M2315">
            <v>0</v>
          </cell>
          <cell r="N2315">
            <v>0</v>
          </cell>
          <cell r="O2315">
            <v>0</v>
          </cell>
          <cell r="P2315">
            <v>0</v>
          </cell>
          <cell r="Q2315">
            <v>0</v>
          </cell>
          <cell r="R2315">
            <v>0</v>
          </cell>
          <cell r="S2315" t="str">
            <v>No Students</v>
          </cell>
          <cell r="T2315" t="str">
            <v>No Students</v>
          </cell>
          <cell r="U2315" t="str">
            <v>N&lt;10</v>
          </cell>
          <cell r="V2315" t="str">
            <v>No Students</v>
          </cell>
          <cell r="W2315" t="str">
            <v>N&lt;10</v>
          </cell>
          <cell r="X2315" t="str">
            <v>N&lt;10</v>
          </cell>
          <cell r="Y2315" t="str">
            <v>N&lt;10</v>
          </cell>
          <cell r="Z2315" t="str">
            <v>N&lt;10</v>
          </cell>
          <cell r="AA2315" t="str">
            <v>No Students</v>
          </cell>
          <cell r="AB2315" t="str">
            <v>No Students</v>
          </cell>
          <cell r="AC2315" t="str">
            <v>No Students</v>
          </cell>
          <cell r="AD2315" t="str">
            <v>No Students</v>
          </cell>
          <cell r="AE2315" t="str">
            <v>No Students</v>
          </cell>
          <cell r="AF2315" t="str">
            <v>No Students</v>
          </cell>
          <cell r="AG2315">
            <v>0.59379999999999999</v>
          </cell>
        </row>
        <row r="2316">
          <cell r="C2316">
            <v>5620</v>
          </cell>
          <cell r="D2316" t="str">
            <v>West Valley Virtual University</v>
          </cell>
          <cell r="E2316">
            <v>0</v>
          </cell>
          <cell r="F2316">
            <v>0</v>
          </cell>
          <cell r="G2316">
            <v>0</v>
          </cell>
          <cell r="H2316">
            <v>0</v>
          </cell>
          <cell r="I2316">
            <v>0</v>
          </cell>
          <cell r="J2316">
            <v>0</v>
          </cell>
          <cell r="K2316">
            <v>0</v>
          </cell>
          <cell r="L2316">
            <v>0</v>
          </cell>
          <cell r="M2316">
            <v>0</v>
          </cell>
          <cell r="N2316">
            <v>0</v>
          </cell>
          <cell r="O2316">
            <v>2</v>
          </cell>
          <cell r="P2316">
            <v>0</v>
          </cell>
          <cell r="Q2316">
            <v>3</v>
          </cell>
          <cell r="R2316">
            <v>3</v>
          </cell>
          <cell r="S2316" t="str">
            <v>No Students</v>
          </cell>
          <cell r="T2316" t="str">
            <v>No Students</v>
          </cell>
          <cell r="U2316" t="str">
            <v>No Students</v>
          </cell>
          <cell r="V2316" t="str">
            <v>No Students</v>
          </cell>
          <cell r="W2316" t="str">
            <v>No Students</v>
          </cell>
          <cell r="X2316" t="str">
            <v>No Students</v>
          </cell>
          <cell r="Y2316" t="str">
            <v>No Students</v>
          </cell>
          <cell r="Z2316" t="str">
            <v>No Students</v>
          </cell>
          <cell r="AA2316" t="str">
            <v>No Students</v>
          </cell>
          <cell r="AB2316" t="str">
            <v>No Students</v>
          </cell>
          <cell r="AC2316" t="str">
            <v>No Students</v>
          </cell>
          <cell r="AD2316" t="str">
            <v>No Students</v>
          </cell>
          <cell r="AE2316" t="str">
            <v>N&lt;10</v>
          </cell>
          <cell r="AF2316" t="str">
            <v>No Students</v>
          </cell>
          <cell r="AG2316">
            <v>0.125</v>
          </cell>
        </row>
        <row r="2317">
          <cell r="C2317">
            <v>2505</v>
          </cell>
          <cell r="D2317" t="str">
            <v>Wide Hollow Elementary</v>
          </cell>
          <cell r="E2317">
            <v>72</v>
          </cell>
          <cell r="F2317">
            <v>0</v>
          </cell>
          <cell r="G2317">
            <v>55</v>
          </cell>
          <cell r="H2317">
            <v>66</v>
          </cell>
          <cell r="I2317">
            <v>89</v>
          </cell>
          <cell r="J2317">
            <v>81</v>
          </cell>
          <cell r="K2317">
            <v>93</v>
          </cell>
          <cell r="L2317">
            <v>0</v>
          </cell>
          <cell r="M2317">
            <v>0</v>
          </cell>
          <cell r="N2317">
            <v>0</v>
          </cell>
          <cell r="O2317">
            <v>0</v>
          </cell>
          <cell r="P2317">
            <v>0</v>
          </cell>
          <cell r="Q2317">
            <v>0</v>
          </cell>
          <cell r="R2317">
            <v>0</v>
          </cell>
          <cell r="S2317">
            <v>47</v>
          </cell>
          <cell r="T2317" t="str">
            <v>No Students</v>
          </cell>
          <cell r="U2317">
            <v>36</v>
          </cell>
          <cell r="V2317">
            <v>47</v>
          </cell>
          <cell r="W2317">
            <v>59</v>
          </cell>
          <cell r="X2317">
            <v>54</v>
          </cell>
          <cell r="Y2317">
            <v>56</v>
          </cell>
          <cell r="Z2317" t="str">
            <v>No Students</v>
          </cell>
          <cell r="AA2317" t="str">
            <v>No Students</v>
          </cell>
          <cell r="AB2317" t="str">
            <v>No Students</v>
          </cell>
          <cell r="AC2317" t="str">
            <v>No Students</v>
          </cell>
          <cell r="AD2317" t="str">
            <v>No Students</v>
          </cell>
          <cell r="AE2317" t="str">
            <v>No Students</v>
          </cell>
          <cell r="AF2317" t="str">
            <v>No Students</v>
          </cell>
          <cell r="AG2317">
            <v>0.65569999999999995</v>
          </cell>
        </row>
        <row r="2318">
          <cell r="C2318">
            <v>5710</v>
          </cell>
          <cell r="D2318" t="str">
            <v>Whatcom Intergenerational High School</v>
          </cell>
          <cell r="E2318">
            <v>0</v>
          </cell>
          <cell r="F2318">
            <v>0</v>
          </cell>
          <cell r="G2318">
            <v>0</v>
          </cell>
          <cell r="H2318">
            <v>0</v>
          </cell>
          <cell r="I2318">
            <v>0</v>
          </cell>
          <cell r="J2318">
            <v>0</v>
          </cell>
          <cell r="K2318">
            <v>0</v>
          </cell>
          <cell r="L2318">
            <v>0</v>
          </cell>
          <cell r="M2318">
            <v>0</v>
          </cell>
          <cell r="N2318">
            <v>0</v>
          </cell>
          <cell r="O2318">
            <v>14</v>
          </cell>
          <cell r="P2318">
            <v>25</v>
          </cell>
          <cell r="Q2318">
            <v>30</v>
          </cell>
          <cell r="R2318">
            <v>0</v>
          </cell>
          <cell r="S2318" t="str">
            <v>No Students</v>
          </cell>
          <cell r="T2318" t="str">
            <v>No Students</v>
          </cell>
          <cell r="U2318" t="str">
            <v>No Students</v>
          </cell>
          <cell r="V2318" t="str">
            <v>No Students</v>
          </cell>
          <cell r="W2318" t="str">
            <v>No Students</v>
          </cell>
          <cell r="X2318" t="str">
            <v>No Students</v>
          </cell>
          <cell r="Y2318" t="str">
            <v>No Students</v>
          </cell>
          <cell r="Z2318" t="str">
            <v>No Students</v>
          </cell>
          <cell r="AA2318" t="str">
            <v>No Students</v>
          </cell>
          <cell r="AB2318" t="str">
            <v>No Students</v>
          </cell>
          <cell r="AC2318" t="str">
            <v>N&lt;10</v>
          </cell>
          <cell r="AD2318">
            <v>12</v>
          </cell>
          <cell r="AE2318">
            <v>18</v>
          </cell>
          <cell r="AF2318" t="str">
            <v>No Students</v>
          </cell>
          <cell r="AG2318">
            <v>0.4783</v>
          </cell>
        </row>
        <row r="2319">
          <cell r="C2319">
            <v>3555</v>
          </cell>
          <cell r="D2319" t="str">
            <v>White Pass Elementary School</v>
          </cell>
          <cell r="E2319">
            <v>24</v>
          </cell>
          <cell r="F2319">
            <v>0</v>
          </cell>
          <cell r="G2319">
            <v>30</v>
          </cell>
          <cell r="H2319">
            <v>25</v>
          </cell>
          <cell r="I2319">
            <v>24</v>
          </cell>
          <cell r="J2319">
            <v>28</v>
          </cell>
          <cell r="K2319">
            <v>31</v>
          </cell>
          <cell r="L2319">
            <v>24</v>
          </cell>
          <cell r="M2319">
            <v>0</v>
          </cell>
          <cell r="N2319">
            <v>0</v>
          </cell>
          <cell r="O2319">
            <v>0</v>
          </cell>
          <cell r="P2319">
            <v>0</v>
          </cell>
          <cell r="Q2319">
            <v>0</v>
          </cell>
          <cell r="R2319">
            <v>0</v>
          </cell>
          <cell r="S2319" t="str">
            <v>N&lt;10</v>
          </cell>
          <cell r="T2319" t="str">
            <v>No Students</v>
          </cell>
          <cell r="U2319">
            <v>20</v>
          </cell>
          <cell r="V2319">
            <v>20</v>
          </cell>
          <cell r="W2319">
            <v>15</v>
          </cell>
          <cell r="X2319">
            <v>20</v>
          </cell>
          <cell r="Y2319">
            <v>17</v>
          </cell>
          <cell r="Z2319">
            <v>19</v>
          </cell>
          <cell r="AA2319" t="str">
            <v>No Students</v>
          </cell>
          <cell r="AB2319" t="str">
            <v>No Students</v>
          </cell>
          <cell r="AC2319" t="str">
            <v>No Students</v>
          </cell>
          <cell r="AD2319" t="str">
            <v>No Students</v>
          </cell>
          <cell r="AE2319" t="str">
            <v>No Students</v>
          </cell>
          <cell r="AF2319" t="str">
            <v>No Students</v>
          </cell>
          <cell r="AG2319">
            <v>0.6452</v>
          </cell>
        </row>
        <row r="2320">
          <cell r="C2320">
            <v>2859</v>
          </cell>
          <cell r="D2320" t="str">
            <v>White Pass Jr. Sr. High School</v>
          </cell>
          <cell r="E2320">
            <v>0</v>
          </cell>
          <cell r="F2320">
            <v>0</v>
          </cell>
          <cell r="G2320">
            <v>0</v>
          </cell>
          <cell r="H2320">
            <v>0</v>
          </cell>
          <cell r="I2320">
            <v>0</v>
          </cell>
          <cell r="J2320">
            <v>0</v>
          </cell>
          <cell r="K2320">
            <v>0</v>
          </cell>
          <cell r="L2320">
            <v>0</v>
          </cell>
          <cell r="M2320">
            <v>20</v>
          </cell>
          <cell r="N2320">
            <v>23</v>
          </cell>
          <cell r="O2320">
            <v>32</v>
          </cell>
          <cell r="P2320">
            <v>24</v>
          </cell>
          <cell r="Q2320">
            <v>21</v>
          </cell>
          <cell r="R2320">
            <v>45</v>
          </cell>
          <cell r="S2320" t="str">
            <v>No Students</v>
          </cell>
          <cell r="T2320" t="str">
            <v>No Students</v>
          </cell>
          <cell r="U2320" t="str">
            <v>No Students</v>
          </cell>
          <cell r="V2320" t="str">
            <v>No Students</v>
          </cell>
          <cell r="W2320" t="str">
            <v>No Students</v>
          </cell>
          <cell r="X2320" t="str">
            <v>No Students</v>
          </cell>
          <cell r="Y2320" t="str">
            <v>No Students</v>
          </cell>
          <cell r="Z2320" t="str">
            <v>No Students</v>
          </cell>
          <cell r="AA2320">
            <v>14</v>
          </cell>
          <cell r="AB2320">
            <v>19</v>
          </cell>
          <cell r="AC2320">
            <v>25</v>
          </cell>
          <cell r="AD2320">
            <v>13</v>
          </cell>
          <cell r="AE2320">
            <v>14</v>
          </cell>
          <cell r="AF2320">
            <v>22</v>
          </cell>
          <cell r="AG2320">
            <v>0.64849999999999997</v>
          </cell>
        </row>
        <row r="2321">
          <cell r="C2321">
            <v>2190</v>
          </cell>
          <cell r="D2321" t="str">
            <v>Elk Ridge Elementary</v>
          </cell>
          <cell r="E2321">
            <v>94</v>
          </cell>
          <cell r="F2321">
            <v>19</v>
          </cell>
          <cell r="G2321">
            <v>80</v>
          </cell>
          <cell r="H2321">
            <v>104</v>
          </cell>
          <cell r="I2321">
            <v>95</v>
          </cell>
          <cell r="J2321">
            <v>93</v>
          </cell>
          <cell r="K2321">
            <v>77</v>
          </cell>
          <cell r="L2321">
            <v>0</v>
          </cell>
          <cell r="M2321">
            <v>0</v>
          </cell>
          <cell r="N2321">
            <v>0</v>
          </cell>
          <cell r="O2321">
            <v>0</v>
          </cell>
          <cell r="P2321">
            <v>0</v>
          </cell>
          <cell r="Q2321">
            <v>0</v>
          </cell>
          <cell r="R2321">
            <v>0</v>
          </cell>
          <cell r="S2321">
            <v>17</v>
          </cell>
          <cell r="T2321" t="str">
            <v>N&lt;10</v>
          </cell>
          <cell r="U2321">
            <v>23</v>
          </cell>
          <cell r="V2321">
            <v>27</v>
          </cell>
          <cell r="W2321">
            <v>25</v>
          </cell>
          <cell r="X2321">
            <v>36</v>
          </cell>
          <cell r="Y2321">
            <v>27</v>
          </cell>
          <cell r="Z2321" t="str">
            <v>No Students</v>
          </cell>
          <cell r="AA2321" t="str">
            <v>No Students</v>
          </cell>
          <cell r="AB2321" t="str">
            <v>No Students</v>
          </cell>
          <cell r="AC2321" t="str">
            <v>No Students</v>
          </cell>
          <cell r="AD2321" t="str">
            <v>No Students</v>
          </cell>
          <cell r="AE2321" t="str">
            <v>No Students</v>
          </cell>
          <cell r="AF2321" t="str">
            <v>No Students</v>
          </cell>
          <cell r="AG2321">
            <v>0.28289999999999998</v>
          </cell>
        </row>
        <row r="2322">
          <cell r="C2322">
            <v>4309</v>
          </cell>
          <cell r="D2322" t="str">
            <v>Foothills Elementary</v>
          </cell>
          <cell r="E2322">
            <v>0</v>
          </cell>
          <cell r="F2322">
            <v>0</v>
          </cell>
          <cell r="G2322">
            <v>98</v>
          </cell>
          <cell r="H2322">
            <v>91</v>
          </cell>
          <cell r="I2322">
            <v>99</v>
          </cell>
          <cell r="J2322">
            <v>106</v>
          </cell>
          <cell r="K2322">
            <v>95</v>
          </cell>
          <cell r="L2322">
            <v>0</v>
          </cell>
          <cell r="M2322">
            <v>0</v>
          </cell>
          <cell r="N2322">
            <v>0</v>
          </cell>
          <cell r="O2322">
            <v>0</v>
          </cell>
          <cell r="P2322">
            <v>0</v>
          </cell>
          <cell r="Q2322">
            <v>0</v>
          </cell>
          <cell r="R2322">
            <v>0</v>
          </cell>
          <cell r="S2322" t="str">
            <v>No Students</v>
          </cell>
          <cell r="T2322" t="str">
            <v>No Students</v>
          </cell>
          <cell r="U2322">
            <v>40</v>
          </cell>
          <cell r="V2322">
            <v>48</v>
          </cell>
          <cell r="W2322">
            <v>44</v>
          </cell>
          <cell r="X2322">
            <v>51</v>
          </cell>
          <cell r="Y2322">
            <v>51</v>
          </cell>
          <cell r="Z2322" t="str">
            <v>No Students</v>
          </cell>
          <cell r="AA2322" t="str">
            <v>No Students</v>
          </cell>
          <cell r="AB2322" t="str">
            <v>No Students</v>
          </cell>
          <cell r="AC2322" t="str">
            <v>No Students</v>
          </cell>
          <cell r="AD2322" t="str">
            <v>No Students</v>
          </cell>
          <cell r="AE2322" t="str">
            <v>No Students</v>
          </cell>
          <cell r="AF2322" t="str">
            <v>No Students</v>
          </cell>
          <cell r="AG2322">
            <v>0.47849999999999998</v>
          </cell>
        </row>
        <row r="2323">
          <cell r="C2323">
            <v>3458</v>
          </cell>
          <cell r="D2323" t="str">
            <v>Glacier Middle School</v>
          </cell>
          <cell r="E2323">
            <v>0</v>
          </cell>
          <cell r="F2323">
            <v>0</v>
          </cell>
          <cell r="G2323">
            <v>0</v>
          </cell>
          <cell r="H2323">
            <v>0</v>
          </cell>
          <cell r="I2323">
            <v>0</v>
          </cell>
          <cell r="J2323">
            <v>0</v>
          </cell>
          <cell r="K2323">
            <v>0</v>
          </cell>
          <cell r="L2323">
            <v>322</v>
          </cell>
          <cell r="M2323">
            <v>302</v>
          </cell>
          <cell r="N2323">
            <v>349</v>
          </cell>
          <cell r="O2323">
            <v>0</v>
          </cell>
          <cell r="P2323">
            <v>0</v>
          </cell>
          <cell r="Q2323">
            <v>0</v>
          </cell>
          <cell r="R2323">
            <v>0</v>
          </cell>
          <cell r="S2323" t="str">
            <v>No Students</v>
          </cell>
          <cell r="T2323" t="str">
            <v>No Students</v>
          </cell>
          <cell r="U2323" t="str">
            <v>No Students</v>
          </cell>
          <cell r="V2323" t="str">
            <v>No Students</v>
          </cell>
          <cell r="W2323" t="str">
            <v>No Students</v>
          </cell>
          <cell r="X2323" t="str">
            <v>No Students</v>
          </cell>
          <cell r="Y2323" t="str">
            <v>No Students</v>
          </cell>
          <cell r="Z2323">
            <v>112</v>
          </cell>
          <cell r="AA2323">
            <v>109</v>
          </cell>
          <cell r="AB2323">
            <v>100</v>
          </cell>
          <cell r="AC2323" t="str">
            <v>No Students</v>
          </cell>
          <cell r="AD2323" t="str">
            <v>No Students</v>
          </cell>
          <cell r="AE2323" t="str">
            <v>No Students</v>
          </cell>
          <cell r="AF2323" t="str">
            <v>No Students</v>
          </cell>
          <cell r="AG2323">
            <v>0.32990000000000003</v>
          </cell>
        </row>
        <row r="2324">
          <cell r="C2324">
            <v>4471</v>
          </cell>
          <cell r="D2324" t="str">
            <v>Mountain Meadow Elementary</v>
          </cell>
          <cell r="E2324">
            <v>0</v>
          </cell>
          <cell r="F2324">
            <v>0</v>
          </cell>
          <cell r="G2324">
            <v>82</v>
          </cell>
          <cell r="H2324">
            <v>86</v>
          </cell>
          <cell r="I2324">
            <v>80</v>
          </cell>
          <cell r="J2324">
            <v>77</v>
          </cell>
          <cell r="K2324">
            <v>91</v>
          </cell>
          <cell r="L2324">
            <v>0</v>
          </cell>
          <cell r="M2324">
            <v>0</v>
          </cell>
          <cell r="N2324">
            <v>0</v>
          </cell>
          <cell r="O2324">
            <v>0</v>
          </cell>
          <cell r="P2324">
            <v>0</v>
          </cell>
          <cell r="Q2324">
            <v>0</v>
          </cell>
          <cell r="R2324">
            <v>0</v>
          </cell>
          <cell r="S2324" t="str">
            <v>No Students</v>
          </cell>
          <cell r="T2324" t="str">
            <v>No Students</v>
          </cell>
          <cell r="U2324">
            <v>12</v>
          </cell>
          <cell r="V2324">
            <v>19</v>
          </cell>
          <cell r="W2324">
            <v>14</v>
          </cell>
          <cell r="X2324">
            <v>20</v>
          </cell>
          <cell r="Y2324">
            <v>21</v>
          </cell>
          <cell r="Z2324" t="str">
            <v>No Students</v>
          </cell>
          <cell r="AA2324" t="str">
            <v>No Students</v>
          </cell>
          <cell r="AB2324" t="str">
            <v>No Students</v>
          </cell>
          <cell r="AC2324" t="str">
            <v>No Students</v>
          </cell>
          <cell r="AD2324" t="str">
            <v>No Students</v>
          </cell>
          <cell r="AE2324" t="str">
            <v>No Students</v>
          </cell>
          <cell r="AF2324" t="str">
            <v>No Students</v>
          </cell>
          <cell r="AG2324">
            <v>0.20669999999999999</v>
          </cell>
        </row>
        <row r="2325">
          <cell r="C2325">
            <v>5564</v>
          </cell>
          <cell r="D2325" t="str">
            <v>White River Early Learning Center</v>
          </cell>
          <cell r="E2325">
            <v>211</v>
          </cell>
          <cell r="F2325">
            <v>50</v>
          </cell>
          <cell r="G2325">
            <v>0</v>
          </cell>
          <cell r="H2325">
            <v>0</v>
          </cell>
          <cell r="I2325">
            <v>0</v>
          </cell>
          <cell r="J2325">
            <v>0</v>
          </cell>
          <cell r="K2325">
            <v>0</v>
          </cell>
          <cell r="L2325">
            <v>0</v>
          </cell>
          <cell r="M2325">
            <v>0</v>
          </cell>
          <cell r="N2325">
            <v>0</v>
          </cell>
          <cell r="O2325">
            <v>0</v>
          </cell>
          <cell r="P2325">
            <v>0</v>
          </cell>
          <cell r="Q2325">
            <v>0</v>
          </cell>
          <cell r="R2325">
            <v>0</v>
          </cell>
          <cell r="S2325">
            <v>69</v>
          </cell>
          <cell r="T2325">
            <v>17</v>
          </cell>
          <cell r="U2325" t="str">
            <v>No Students</v>
          </cell>
          <cell r="V2325" t="str">
            <v>No Students</v>
          </cell>
          <cell r="W2325" t="str">
            <v>No Students</v>
          </cell>
          <cell r="X2325" t="str">
            <v>No Students</v>
          </cell>
          <cell r="Y2325" t="str">
            <v>No Students</v>
          </cell>
          <cell r="Z2325" t="str">
            <v>No Students</v>
          </cell>
          <cell r="AA2325" t="str">
            <v>No Students</v>
          </cell>
          <cell r="AB2325" t="str">
            <v>No Students</v>
          </cell>
          <cell r="AC2325" t="str">
            <v>No Students</v>
          </cell>
          <cell r="AD2325" t="str">
            <v>No Students</v>
          </cell>
          <cell r="AE2325" t="str">
            <v>No Students</v>
          </cell>
          <cell r="AF2325" t="str">
            <v>No Students</v>
          </cell>
          <cell r="AG2325">
            <v>0.32950000000000002</v>
          </cell>
        </row>
        <row r="2326">
          <cell r="C2326">
            <v>4569</v>
          </cell>
          <cell r="D2326" t="str">
            <v>White River High School</v>
          </cell>
          <cell r="E2326">
            <v>0</v>
          </cell>
          <cell r="F2326">
            <v>0</v>
          </cell>
          <cell r="G2326">
            <v>0</v>
          </cell>
          <cell r="H2326">
            <v>0</v>
          </cell>
          <cell r="I2326">
            <v>0</v>
          </cell>
          <cell r="J2326">
            <v>0</v>
          </cell>
          <cell r="K2326">
            <v>0</v>
          </cell>
          <cell r="L2326">
            <v>0</v>
          </cell>
          <cell r="M2326">
            <v>0</v>
          </cell>
          <cell r="N2326">
            <v>0</v>
          </cell>
          <cell r="O2326">
            <v>344</v>
          </cell>
          <cell r="P2326">
            <v>333</v>
          </cell>
          <cell r="Q2326">
            <v>322</v>
          </cell>
          <cell r="R2326">
            <v>283</v>
          </cell>
          <cell r="S2326" t="str">
            <v>No Students</v>
          </cell>
          <cell r="T2326" t="str">
            <v>No Students</v>
          </cell>
          <cell r="U2326" t="str">
            <v>No Students</v>
          </cell>
          <cell r="V2326" t="str">
            <v>No Students</v>
          </cell>
          <cell r="W2326" t="str">
            <v>No Students</v>
          </cell>
          <cell r="X2326" t="str">
            <v>No Students</v>
          </cell>
          <cell r="Y2326" t="str">
            <v>No Students</v>
          </cell>
          <cell r="Z2326" t="str">
            <v>No Students</v>
          </cell>
          <cell r="AA2326" t="str">
            <v>No Students</v>
          </cell>
          <cell r="AB2326" t="str">
            <v>No Students</v>
          </cell>
          <cell r="AC2326">
            <v>110</v>
          </cell>
          <cell r="AD2326">
            <v>97</v>
          </cell>
          <cell r="AE2326">
            <v>93</v>
          </cell>
          <cell r="AF2326">
            <v>77</v>
          </cell>
          <cell r="AG2326">
            <v>0.29409999999999997</v>
          </cell>
        </row>
        <row r="2327">
          <cell r="C2327">
            <v>5338</v>
          </cell>
          <cell r="D2327" t="str">
            <v>White River Reengagement Program</v>
          </cell>
          <cell r="E2327">
            <v>0</v>
          </cell>
          <cell r="F2327">
            <v>0</v>
          </cell>
          <cell r="G2327">
            <v>0</v>
          </cell>
          <cell r="H2327">
            <v>0</v>
          </cell>
          <cell r="I2327">
            <v>0</v>
          </cell>
          <cell r="J2327">
            <v>0</v>
          </cell>
          <cell r="K2327">
            <v>0</v>
          </cell>
          <cell r="L2327">
            <v>0</v>
          </cell>
          <cell r="M2327">
            <v>0</v>
          </cell>
          <cell r="N2327">
            <v>0</v>
          </cell>
          <cell r="O2327">
            <v>0</v>
          </cell>
          <cell r="P2327">
            <v>0</v>
          </cell>
          <cell r="Q2327">
            <v>1</v>
          </cell>
          <cell r="R2327">
            <v>20</v>
          </cell>
          <cell r="S2327" t="str">
            <v>No Students</v>
          </cell>
          <cell r="T2327" t="str">
            <v>No Students</v>
          </cell>
          <cell r="U2327" t="str">
            <v>No Students</v>
          </cell>
          <cell r="V2327" t="str">
            <v>No Students</v>
          </cell>
          <cell r="W2327" t="str">
            <v>No Students</v>
          </cell>
          <cell r="X2327" t="str">
            <v>No Students</v>
          </cell>
          <cell r="Y2327" t="str">
            <v>No Students</v>
          </cell>
          <cell r="Z2327" t="str">
            <v>No Students</v>
          </cell>
          <cell r="AA2327" t="str">
            <v>No Students</v>
          </cell>
          <cell r="AB2327" t="str">
            <v>No Students</v>
          </cell>
          <cell r="AC2327" t="str">
            <v>No Students</v>
          </cell>
          <cell r="AD2327" t="str">
            <v>No Students</v>
          </cell>
          <cell r="AE2327" t="str">
            <v>N&lt;10</v>
          </cell>
          <cell r="AF2327">
            <v>11</v>
          </cell>
          <cell r="AG2327">
            <v>0.57140000000000002</v>
          </cell>
        </row>
        <row r="2328">
          <cell r="C2328">
            <v>5045</v>
          </cell>
          <cell r="D2328" t="str">
            <v>White River Special Ed Services</v>
          </cell>
          <cell r="E2328">
            <v>1</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t="str">
            <v>No Students</v>
          </cell>
          <cell r="T2328" t="str">
            <v>No Students</v>
          </cell>
          <cell r="U2328" t="str">
            <v>No Students</v>
          </cell>
          <cell r="V2328" t="str">
            <v>No Students</v>
          </cell>
          <cell r="W2328" t="str">
            <v>No Students</v>
          </cell>
          <cell r="X2328" t="str">
            <v>No Students</v>
          </cell>
          <cell r="Y2328" t="str">
            <v>No Students</v>
          </cell>
          <cell r="Z2328" t="str">
            <v>No Students</v>
          </cell>
          <cell r="AA2328" t="str">
            <v>No Students</v>
          </cell>
          <cell r="AB2328" t="str">
            <v>No Students</v>
          </cell>
          <cell r="AC2328" t="str">
            <v>No Students</v>
          </cell>
          <cell r="AD2328" t="str">
            <v>No Students</v>
          </cell>
          <cell r="AE2328" t="str">
            <v>No Students</v>
          </cell>
          <cell r="AF2328" t="str">
            <v>No Students</v>
          </cell>
          <cell r="AG2328">
            <v>0</v>
          </cell>
        </row>
        <row r="2329">
          <cell r="C2329">
            <v>4170</v>
          </cell>
          <cell r="D2329" t="str">
            <v>Wilkeson Elementary School</v>
          </cell>
          <cell r="E2329">
            <v>0</v>
          </cell>
          <cell r="F2329">
            <v>0</v>
          </cell>
          <cell r="G2329">
            <v>54</v>
          </cell>
          <cell r="H2329">
            <v>56</v>
          </cell>
          <cell r="I2329">
            <v>51</v>
          </cell>
          <cell r="J2329">
            <v>63</v>
          </cell>
          <cell r="K2329">
            <v>49</v>
          </cell>
          <cell r="L2329">
            <v>0</v>
          </cell>
          <cell r="M2329">
            <v>0</v>
          </cell>
          <cell r="N2329">
            <v>0</v>
          </cell>
          <cell r="O2329">
            <v>0</v>
          </cell>
          <cell r="P2329">
            <v>0</v>
          </cell>
          <cell r="Q2329">
            <v>0</v>
          </cell>
          <cell r="R2329">
            <v>0</v>
          </cell>
          <cell r="S2329" t="str">
            <v>No Students</v>
          </cell>
          <cell r="T2329" t="str">
            <v>No Students</v>
          </cell>
          <cell r="U2329">
            <v>22</v>
          </cell>
          <cell r="V2329">
            <v>11</v>
          </cell>
          <cell r="W2329">
            <v>12</v>
          </cell>
          <cell r="X2329">
            <v>22</v>
          </cell>
          <cell r="Y2329">
            <v>11</v>
          </cell>
          <cell r="Z2329" t="str">
            <v>No Students</v>
          </cell>
          <cell r="AA2329" t="str">
            <v>No Students</v>
          </cell>
          <cell r="AB2329" t="str">
            <v>No Students</v>
          </cell>
          <cell r="AC2329" t="str">
            <v>No Students</v>
          </cell>
          <cell r="AD2329" t="str">
            <v>No Students</v>
          </cell>
          <cell r="AE2329" t="str">
            <v>No Students</v>
          </cell>
          <cell r="AF2329" t="str">
            <v>No Students</v>
          </cell>
          <cell r="AG2329">
            <v>0.28570000000000001</v>
          </cell>
        </row>
        <row r="2330">
          <cell r="C2330">
            <v>2330</v>
          </cell>
          <cell r="D2330" t="str">
            <v>Columbia High School</v>
          </cell>
          <cell r="E2330">
            <v>0</v>
          </cell>
          <cell r="F2330">
            <v>0</v>
          </cell>
          <cell r="G2330">
            <v>0</v>
          </cell>
          <cell r="H2330">
            <v>0</v>
          </cell>
          <cell r="I2330">
            <v>0</v>
          </cell>
          <cell r="J2330">
            <v>0</v>
          </cell>
          <cell r="K2330">
            <v>0</v>
          </cell>
          <cell r="L2330">
            <v>0</v>
          </cell>
          <cell r="M2330">
            <v>0</v>
          </cell>
          <cell r="N2330">
            <v>0</v>
          </cell>
          <cell r="O2330">
            <v>106</v>
          </cell>
          <cell r="P2330">
            <v>105</v>
          </cell>
          <cell r="Q2330">
            <v>84</v>
          </cell>
          <cell r="R2330">
            <v>70</v>
          </cell>
          <cell r="S2330" t="str">
            <v>No Students</v>
          </cell>
          <cell r="T2330" t="str">
            <v>No Students</v>
          </cell>
          <cell r="U2330" t="str">
            <v>No Students</v>
          </cell>
          <cell r="V2330" t="str">
            <v>No Students</v>
          </cell>
          <cell r="W2330" t="str">
            <v>No Students</v>
          </cell>
          <cell r="X2330" t="str">
            <v>No Students</v>
          </cell>
          <cell r="Y2330" t="str">
            <v>No Students</v>
          </cell>
          <cell r="Z2330" t="str">
            <v>No Students</v>
          </cell>
          <cell r="AA2330" t="str">
            <v>No Students</v>
          </cell>
          <cell r="AB2330" t="str">
            <v>No Students</v>
          </cell>
          <cell r="AC2330">
            <v>52</v>
          </cell>
          <cell r="AD2330">
            <v>44</v>
          </cell>
          <cell r="AE2330">
            <v>35</v>
          </cell>
          <cell r="AF2330">
            <v>31</v>
          </cell>
          <cell r="AG2330">
            <v>0.44379999999999997</v>
          </cell>
        </row>
        <row r="2331">
          <cell r="C2331">
            <v>2997</v>
          </cell>
          <cell r="D2331" t="str">
            <v>Hulan L Whitson Elem</v>
          </cell>
          <cell r="E2331">
            <v>60</v>
          </cell>
          <cell r="F2331">
            <v>0</v>
          </cell>
          <cell r="G2331">
            <v>92</v>
          </cell>
          <cell r="H2331">
            <v>60</v>
          </cell>
          <cell r="I2331">
            <v>83</v>
          </cell>
          <cell r="J2331">
            <v>0</v>
          </cell>
          <cell r="K2331">
            <v>0</v>
          </cell>
          <cell r="L2331">
            <v>0</v>
          </cell>
          <cell r="M2331">
            <v>0</v>
          </cell>
          <cell r="N2331">
            <v>0</v>
          </cell>
          <cell r="O2331">
            <v>0</v>
          </cell>
          <cell r="P2331">
            <v>0</v>
          </cell>
          <cell r="Q2331">
            <v>0</v>
          </cell>
          <cell r="R2331">
            <v>0</v>
          </cell>
          <cell r="S2331">
            <v>27</v>
          </cell>
          <cell r="T2331" t="str">
            <v>No Students</v>
          </cell>
          <cell r="U2331">
            <v>48</v>
          </cell>
          <cell r="V2331">
            <v>32</v>
          </cell>
          <cell r="W2331">
            <v>44</v>
          </cell>
          <cell r="X2331" t="str">
            <v>No Students</v>
          </cell>
          <cell r="Y2331" t="str">
            <v>No Students</v>
          </cell>
          <cell r="Z2331" t="str">
            <v>No Students</v>
          </cell>
          <cell r="AA2331" t="str">
            <v>No Students</v>
          </cell>
          <cell r="AB2331" t="str">
            <v>No Students</v>
          </cell>
          <cell r="AC2331" t="str">
            <v>No Students</v>
          </cell>
          <cell r="AD2331" t="str">
            <v>No Students</v>
          </cell>
          <cell r="AE2331" t="str">
            <v>No Students</v>
          </cell>
          <cell r="AF2331" t="str">
            <v>No Students</v>
          </cell>
          <cell r="AG2331">
            <v>0.51190000000000002</v>
          </cell>
        </row>
        <row r="2332">
          <cell r="C2332">
            <v>5368</v>
          </cell>
          <cell r="D2332" t="str">
            <v>Wallace &amp; Priscilla Stevenson Intermediate School</v>
          </cell>
          <cell r="E2332">
            <v>0</v>
          </cell>
          <cell r="F2332">
            <v>0</v>
          </cell>
          <cell r="G2332">
            <v>0</v>
          </cell>
          <cell r="H2332">
            <v>0</v>
          </cell>
          <cell r="I2332">
            <v>0</v>
          </cell>
          <cell r="J2332">
            <v>93</v>
          </cell>
          <cell r="K2332">
            <v>85</v>
          </cell>
          <cell r="L2332">
            <v>86</v>
          </cell>
          <cell r="M2332">
            <v>0</v>
          </cell>
          <cell r="N2332">
            <v>0</v>
          </cell>
          <cell r="O2332">
            <v>0</v>
          </cell>
          <cell r="P2332">
            <v>0</v>
          </cell>
          <cell r="Q2332">
            <v>0</v>
          </cell>
          <cell r="R2332">
            <v>0</v>
          </cell>
          <cell r="S2332" t="str">
            <v>No Students</v>
          </cell>
          <cell r="T2332" t="str">
            <v>No Students</v>
          </cell>
          <cell r="U2332" t="str">
            <v>No Students</v>
          </cell>
          <cell r="V2332" t="str">
            <v>No Students</v>
          </cell>
          <cell r="W2332" t="str">
            <v>No Students</v>
          </cell>
          <cell r="X2332">
            <v>44</v>
          </cell>
          <cell r="Y2332">
            <v>35</v>
          </cell>
          <cell r="Z2332">
            <v>38</v>
          </cell>
          <cell r="AA2332" t="str">
            <v>No Students</v>
          </cell>
          <cell r="AB2332" t="str">
            <v>No Students</v>
          </cell>
          <cell r="AC2332" t="str">
            <v>No Students</v>
          </cell>
          <cell r="AD2332" t="str">
            <v>No Students</v>
          </cell>
          <cell r="AE2332" t="str">
            <v>No Students</v>
          </cell>
          <cell r="AF2332" t="str">
            <v>No Students</v>
          </cell>
          <cell r="AG2332">
            <v>0.44319999999999998</v>
          </cell>
        </row>
        <row r="2333">
          <cell r="C2333">
            <v>3394</v>
          </cell>
          <cell r="D2333" t="str">
            <v>Wayne M Henkle Middle School</v>
          </cell>
          <cell r="E2333">
            <v>0</v>
          </cell>
          <cell r="F2333">
            <v>0</v>
          </cell>
          <cell r="G2333">
            <v>0</v>
          </cell>
          <cell r="H2333">
            <v>0</v>
          </cell>
          <cell r="I2333">
            <v>0</v>
          </cell>
          <cell r="J2333">
            <v>0</v>
          </cell>
          <cell r="K2333">
            <v>0</v>
          </cell>
          <cell r="L2333">
            <v>0</v>
          </cell>
          <cell r="M2333">
            <v>91</v>
          </cell>
          <cell r="N2333">
            <v>82</v>
          </cell>
          <cell r="O2333">
            <v>0</v>
          </cell>
          <cell r="P2333">
            <v>0</v>
          </cell>
          <cell r="Q2333">
            <v>0</v>
          </cell>
          <cell r="R2333">
            <v>0</v>
          </cell>
          <cell r="S2333" t="str">
            <v>No Students</v>
          </cell>
          <cell r="T2333" t="str">
            <v>No Students</v>
          </cell>
          <cell r="U2333" t="str">
            <v>No Students</v>
          </cell>
          <cell r="V2333" t="str">
            <v>No Students</v>
          </cell>
          <cell r="W2333" t="str">
            <v>No Students</v>
          </cell>
          <cell r="X2333" t="str">
            <v>No Students</v>
          </cell>
          <cell r="Y2333" t="str">
            <v>No Students</v>
          </cell>
          <cell r="Z2333" t="str">
            <v>No Students</v>
          </cell>
          <cell r="AA2333">
            <v>36</v>
          </cell>
          <cell r="AB2333">
            <v>38</v>
          </cell>
          <cell r="AC2333" t="str">
            <v>No Students</v>
          </cell>
          <cell r="AD2333" t="str">
            <v>No Students</v>
          </cell>
          <cell r="AE2333" t="str">
            <v>No Students</v>
          </cell>
          <cell r="AF2333" t="str">
            <v>No Students</v>
          </cell>
          <cell r="AG2333">
            <v>0.42770000000000002</v>
          </cell>
        </row>
        <row r="2334">
          <cell r="C2334">
            <v>5077</v>
          </cell>
          <cell r="D2334" t="str">
            <v>White Salmon Academy</v>
          </cell>
          <cell r="E2334">
            <v>0</v>
          </cell>
          <cell r="F2334">
            <v>0</v>
          </cell>
          <cell r="G2334">
            <v>0</v>
          </cell>
          <cell r="H2334">
            <v>0</v>
          </cell>
          <cell r="I2334">
            <v>0</v>
          </cell>
          <cell r="J2334">
            <v>0</v>
          </cell>
          <cell r="K2334">
            <v>0</v>
          </cell>
          <cell r="L2334">
            <v>0</v>
          </cell>
          <cell r="M2334">
            <v>0</v>
          </cell>
          <cell r="N2334">
            <v>0</v>
          </cell>
          <cell r="O2334">
            <v>0</v>
          </cell>
          <cell r="P2334">
            <v>4</v>
          </cell>
          <cell r="Q2334">
            <v>6</v>
          </cell>
          <cell r="R2334">
            <v>7</v>
          </cell>
          <cell r="S2334" t="str">
            <v>No Students</v>
          </cell>
          <cell r="T2334" t="str">
            <v>No Students</v>
          </cell>
          <cell r="U2334" t="str">
            <v>No Students</v>
          </cell>
          <cell r="V2334" t="str">
            <v>No Students</v>
          </cell>
          <cell r="W2334" t="str">
            <v>No Students</v>
          </cell>
          <cell r="X2334" t="str">
            <v>No Students</v>
          </cell>
          <cell r="Y2334" t="str">
            <v>No Students</v>
          </cell>
          <cell r="Z2334" t="str">
            <v>No Students</v>
          </cell>
          <cell r="AA2334" t="str">
            <v>No Students</v>
          </cell>
          <cell r="AB2334" t="str">
            <v>No Students</v>
          </cell>
          <cell r="AC2334" t="str">
            <v>No Students</v>
          </cell>
          <cell r="AD2334" t="str">
            <v>N&lt;10</v>
          </cell>
          <cell r="AE2334" t="str">
            <v>N&lt;10</v>
          </cell>
          <cell r="AF2334" t="str">
            <v>N&lt;10</v>
          </cell>
          <cell r="AG2334">
            <v>0.64710000000000001</v>
          </cell>
        </row>
        <row r="2335">
          <cell r="C2335">
            <v>5662</v>
          </cell>
          <cell r="D2335" t="str">
            <v>Cascade Public Schools</v>
          </cell>
          <cell r="E2335">
            <v>0</v>
          </cell>
          <cell r="F2335">
            <v>0</v>
          </cell>
          <cell r="G2335">
            <v>0</v>
          </cell>
          <cell r="H2335">
            <v>0</v>
          </cell>
          <cell r="I2335">
            <v>0</v>
          </cell>
          <cell r="J2335">
            <v>0</v>
          </cell>
          <cell r="K2335">
            <v>0</v>
          </cell>
          <cell r="L2335">
            <v>0</v>
          </cell>
          <cell r="M2335">
            <v>0</v>
          </cell>
          <cell r="N2335">
            <v>0</v>
          </cell>
          <cell r="O2335">
            <v>60</v>
          </cell>
          <cell r="P2335">
            <v>86</v>
          </cell>
          <cell r="Q2335">
            <v>0</v>
          </cell>
          <cell r="R2335">
            <v>0</v>
          </cell>
          <cell r="S2335" t="str">
            <v>No Students</v>
          </cell>
          <cell r="T2335" t="str">
            <v>No Students</v>
          </cell>
          <cell r="U2335" t="str">
            <v>No Students</v>
          </cell>
          <cell r="V2335" t="str">
            <v>No Students</v>
          </cell>
          <cell r="W2335" t="str">
            <v>No Students</v>
          </cell>
          <cell r="X2335" t="str">
            <v>No Students</v>
          </cell>
          <cell r="Y2335" t="str">
            <v>No Students</v>
          </cell>
          <cell r="Z2335" t="str">
            <v>No Students</v>
          </cell>
          <cell r="AA2335" t="str">
            <v>No Students</v>
          </cell>
          <cell r="AB2335" t="str">
            <v>No Students</v>
          </cell>
          <cell r="AC2335">
            <v>20</v>
          </cell>
          <cell r="AD2335">
            <v>65</v>
          </cell>
          <cell r="AE2335" t="str">
            <v>No Students</v>
          </cell>
          <cell r="AF2335" t="str">
            <v>No Students</v>
          </cell>
          <cell r="AG2335">
            <v>0.58220000000000005</v>
          </cell>
        </row>
        <row r="2336">
          <cell r="C2336">
            <v>3290</v>
          </cell>
          <cell r="D2336" t="str">
            <v>Wilbur Elementary School</v>
          </cell>
          <cell r="E2336">
            <v>24</v>
          </cell>
          <cell r="F2336">
            <v>1</v>
          </cell>
          <cell r="G2336">
            <v>11</v>
          </cell>
          <cell r="H2336">
            <v>8</v>
          </cell>
          <cell r="I2336">
            <v>12</v>
          </cell>
          <cell r="J2336">
            <v>15</v>
          </cell>
          <cell r="K2336">
            <v>10</v>
          </cell>
          <cell r="L2336">
            <v>10</v>
          </cell>
          <cell r="M2336">
            <v>0</v>
          </cell>
          <cell r="N2336">
            <v>0</v>
          </cell>
          <cell r="O2336">
            <v>0</v>
          </cell>
          <cell r="P2336">
            <v>0</v>
          </cell>
          <cell r="Q2336">
            <v>0</v>
          </cell>
          <cell r="R2336">
            <v>0</v>
          </cell>
          <cell r="S2336" t="str">
            <v>N&lt;10</v>
          </cell>
          <cell r="T2336" t="str">
            <v>No Students</v>
          </cell>
          <cell r="U2336" t="str">
            <v>N&lt;10</v>
          </cell>
          <cell r="V2336" t="str">
            <v>N&lt;10</v>
          </cell>
          <cell r="W2336" t="str">
            <v>N&lt;10</v>
          </cell>
          <cell r="X2336" t="str">
            <v>N&lt;10</v>
          </cell>
          <cell r="Y2336" t="str">
            <v>N&lt;10</v>
          </cell>
          <cell r="Z2336" t="str">
            <v>N&lt;10</v>
          </cell>
          <cell r="AA2336" t="str">
            <v>No Students</v>
          </cell>
          <cell r="AB2336" t="str">
            <v>No Students</v>
          </cell>
          <cell r="AC2336" t="str">
            <v>No Students</v>
          </cell>
          <cell r="AD2336" t="str">
            <v>No Students</v>
          </cell>
          <cell r="AE2336" t="str">
            <v>No Students</v>
          </cell>
          <cell r="AF2336" t="str">
            <v>No Students</v>
          </cell>
          <cell r="AG2336">
            <v>0.47249999999999998</v>
          </cell>
        </row>
        <row r="2337">
          <cell r="C2337">
            <v>3289</v>
          </cell>
          <cell r="D2337" t="str">
            <v>Wilbur Secondary School</v>
          </cell>
          <cell r="E2337">
            <v>0</v>
          </cell>
          <cell r="F2337">
            <v>0</v>
          </cell>
          <cell r="G2337">
            <v>0</v>
          </cell>
          <cell r="H2337">
            <v>0</v>
          </cell>
          <cell r="I2337">
            <v>0</v>
          </cell>
          <cell r="J2337">
            <v>0</v>
          </cell>
          <cell r="K2337">
            <v>0</v>
          </cell>
          <cell r="L2337">
            <v>0</v>
          </cell>
          <cell r="M2337">
            <v>12</v>
          </cell>
          <cell r="N2337">
            <v>17</v>
          </cell>
          <cell r="O2337">
            <v>24</v>
          </cell>
          <cell r="P2337">
            <v>24</v>
          </cell>
          <cell r="Q2337">
            <v>26</v>
          </cell>
          <cell r="R2337">
            <v>23</v>
          </cell>
          <cell r="S2337" t="str">
            <v>No Students</v>
          </cell>
          <cell r="T2337" t="str">
            <v>No Students</v>
          </cell>
          <cell r="U2337" t="str">
            <v>No Students</v>
          </cell>
          <cell r="V2337" t="str">
            <v>No Students</v>
          </cell>
          <cell r="W2337" t="str">
            <v>No Students</v>
          </cell>
          <cell r="X2337" t="str">
            <v>No Students</v>
          </cell>
          <cell r="Y2337" t="str">
            <v>No Students</v>
          </cell>
          <cell r="Z2337" t="str">
            <v>No Students</v>
          </cell>
          <cell r="AA2337" t="str">
            <v>N&lt;10</v>
          </cell>
          <cell r="AB2337">
            <v>11</v>
          </cell>
          <cell r="AC2337">
            <v>11</v>
          </cell>
          <cell r="AD2337">
            <v>11</v>
          </cell>
          <cell r="AE2337" t="str">
            <v>N&lt;10</v>
          </cell>
          <cell r="AF2337" t="str">
            <v>N&lt;10</v>
          </cell>
          <cell r="AG2337">
            <v>0.41270000000000001</v>
          </cell>
        </row>
        <row r="2338">
          <cell r="C2338">
            <v>3444</v>
          </cell>
          <cell r="D2338" t="str">
            <v>Willapa Elementary</v>
          </cell>
          <cell r="E2338">
            <v>27</v>
          </cell>
          <cell r="F2338">
            <v>0</v>
          </cell>
          <cell r="G2338">
            <v>26</v>
          </cell>
          <cell r="H2338">
            <v>31</v>
          </cell>
          <cell r="I2338">
            <v>19</v>
          </cell>
          <cell r="J2338">
            <v>25</v>
          </cell>
          <cell r="K2338">
            <v>30</v>
          </cell>
          <cell r="L2338">
            <v>0</v>
          </cell>
          <cell r="M2338">
            <v>0</v>
          </cell>
          <cell r="N2338">
            <v>0</v>
          </cell>
          <cell r="O2338">
            <v>0</v>
          </cell>
          <cell r="P2338">
            <v>0</v>
          </cell>
          <cell r="Q2338">
            <v>0</v>
          </cell>
          <cell r="R2338">
            <v>0</v>
          </cell>
          <cell r="S2338">
            <v>10</v>
          </cell>
          <cell r="T2338" t="str">
            <v>No Students</v>
          </cell>
          <cell r="U2338">
            <v>12</v>
          </cell>
          <cell r="V2338">
            <v>15</v>
          </cell>
          <cell r="W2338">
            <v>10</v>
          </cell>
          <cell r="X2338" t="str">
            <v>N&lt;10</v>
          </cell>
          <cell r="Y2338">
            <v>11</v>
          </cell>
          <cell r="Z2338" t="str">
            <v>No Students</v>
          </cell>
          <cell r="AA2338" t="str">
            <v>No Students</v>
          </cell>
          <cell r="AB2338" t="str">
            <v>No Students</v>
          </cell>
          <cell r="AC2338" t="str">
            <v>No Students</v>
          </cell>
          <cell r="AD2338" t="str">
            <v>No Students</v>
          </cell>
          <cell r="AE2338" t="str">
            <v>No Students</v>
          </cell>
          <cell r="AF2338" t="str">
            <v>No Students</v>
          </cell>
          <cell r="AG2338">
            <v>0.42409999999999998</v>
          </cell>
        </row>
        <row r="2339">
          <cell r="C2339">
            <v>2542</v>
          </cell>
          <cell r="D2339" t="str">
            <v>Willapa Valley Middle-High</v>
          </cell>
          <cell r="E2339">
            <v>0</v>
          </cell>
          <cell r="F2339">
            <v>0</v>
          </cell>
          <cell r="G2339">
            <v>0</v>
          </cell>
          <cell r="H2339">
            <v>0</v>
          </cell>
          <cell r="I2339">
            <v>0</v>
          </cell>
          <cell r="J2339">
            <v>0</v>
          </cell>
          <cell r="K2339">
            <v>0</v>
          </cell>
          <cell r="L2339">
            <v>22</v>
          </cell>
          <cell r="M2339">
            <v>28</v>
          </cell>
          <cell r="N2339">
            <v>26</v>
          </cell>
          <cell r="O2339">
            <v>36</v>
          </cell>
          <cell r="P2339">
            <v>24</v>
          </cell>
          <cell r="Q2339">
            <v>22</v>
          </cell>
          <cell r="R2339">
            <v>28</v>
          </cell>
          <cell r="S2339" t="str">
            <v>No Students</v>
          </cell>
          <cell r="T2339" t="str">
            <v>No Students</v>
          </cell>
          <cell r="U2339" t="str">
            <v>No Students</v>
          </cell>
          <cell r="V2339" t="str">
            <v>No Students</v>
          </cell>
          <cell r="W2339" t="str">
            <v>No Students</v>
          </cell>
          <cell r="X2339" t="str">
            <v>No Students</v>
          </cell>
          <cell r="Y2339" t="str">
            <v>No Students</v>
          </cell>
          <cell r="Z2339">
            <v>12</v>
          </cell>
          <cell r="AA2339">
            <v>15</v>
          </cell>
          <cell r="AB2339">
            <v>12</v>
          </cell>
          <cell r="AC2339">
            <v>12</v>
          </cell>
          <cell r="AD2339" t="str">
            <v>N&lt;10</v>
          </cell>
          <cell r="AE2339">
            <v>10</v>
          </cell>
          <cell r="AF2339" t="str">
            <v>N&lt;10</v>
          </cell>
          <cell r="AG2339">
            <v>0.40860000000000002</v>
          </cell>
        </row>
        <row r="2340">
          <cell r="C2340">
            <v>2472</v>
          </cell>
          <cell r="D2340" t="str">
            <v>Wilson Creek Elementary</v>
          </cell>
          <cell r="E2340">
            <v>10</v>
          </cell>
          <cell r="F2340">
            <v>0</v>
          </cell>
          <cell r="G2340">
            <v>9</v>
          </cell>
          <cell r="H2340">
            <v>6</v>
          </cell>
          <cell r="I2340">
            <v>9</v>
          </cell>
          <cell r="J2340">
            <v>10</v>
          </cell>
          <cell r="K2340">
            <v>8</v>
          </cell>
          <cell r="L2340">
            <v>7</v>
          </cell>
          <cell r="M2340">
            <v>0</v>
          </cell>
          <cell r="N2340">
            <v>0</v>
          </cell>
          <cell r="O2340">
            <v>0</v>
          </cell>
          <cell r="P2340">
            <v>0</v>
          </cell>
          <cell r="Q2340">
            <v>0</v>
          </cell>
          <cell r="R2340">
            <v>0</v>
          </cell>
          <cell r="S2340" t="str">
            <v>N&lt;10</v>
          </cell>
          <cell r="T2340" t="str">
            <v>No Students</v>
          </cell>
          <cell r="U2340" t="str">
            <v>N&lt;10</v>
          </cell>
          <cell r="V2340" t="str">
            <v>N&lt;10</v>
          </cell>
          <cell r="W2340" t="str">
            <v>N&lt;10</v>
          </cell>
          <cell r="X2340" t="str">
            <v>N&lt;10</v>
          </cell>
          <cell r="Y2340" t="str">
            <v>N&lt;10</v>
          </cell>
          <cell r="Z2340" t="str">
            <v>N&lt;10</v>
          </cell>
          <cell r="AA2340" t="str">
            <v>No Students</v>
          </cell>
          <cell r="AB2340" t="str">
            <v>No Students</v>
          </cell>
          <cell r="AC2340" t="str">
            <v>No Students</v>
          </cell>
          <cell r="AD2340" t="str">
            <v>No Students</v>
          </cell>
          <cell r="AE2340" t="str">
            <v>No Students</v>
          </cell>
          <cell r="AF2340" t="str">
            <v>No Students</v>
          </cell>
          <cell r="AG2340">
            <v>0.77969999999999995</v>
          </cell>
        </row>
        <row r="2341">
          <cell r="C2341">
            <v>2473</v>
          </cell>
          <cell r="D2341" t="str">
            <v>Wilson Creek High</v>
          </cell>
          <cell r="E2341">
            <v>0</v>
          </cell>
          <cell r="F2341">
            <v>0</v>
          </cell>
          <cell r="G2341">
            <v>0</v>
          </cell>
          <cell r="H2341">
            <v>0</v>
          </cell>
          <cell r="I2341">
            <v>0</v>
          </cell>
          <cell r="J2341">
            <v>0</v>
          </cell>
          <cell r="K2341">
            <v>0</v>
          </cell>
          <cell r="L2341">
            <v>0</v>
          </cell>
          <cell r="M2341">
            <v>7</v>
          </cell>
          <cell r="N2341">
            <v>10</v>
          </cell>
          <cell r="O2341">
            <v>11</v>
          </cell>
          <cell r="P2341">
            <v>10</v>
          </cell>
          <cell r="Q2341">
            <v>10</v>
          </cell>
          <cell r="R2341">
            <v>8</v>
          </cell>
          <cell r="S2341" t="str">
            <v>No Students</v>
          </cell>
          <cell r="T2341" t="str">
            <v>No Students</v>
          </cell>
          <cell r="U2341" t="str">
            <v>No Students</v>
          </cell>
          <cell r="V2341" t="str">
            <v>No Students</v>
          </cell>
          <cell r="W2341" t="str">
            <v>No Students</v>
          </cell>
          <cell r="X2341" t="str">
            <v>No Students</v>
          </cell>
          <cell r="Y2341" t="str">
            <v>No Students</v>
          </cell>
          <cell r="Z2341" t="str">
            <v>No Students</v>
          </cell>
          <cell r="AA2341" t="str">
            <v>N&lt;10</v>
          </cell>
          <cell r="AB2341" t="str">
            <v>N&lt;10</v>
          </cell>
          <cell r="AC2341" t="str">
            <v>N&lt;10</v>
          </cell>
          <cell r="AD2341" t="str">
            <v>N&lt;10</v>
          </cell>
          <cell r="AE2341" t="str">
            <v>N&lt;10</v>
          </cell>
          <cell r="AF2341" t="str">
            <v>N&lt;10</v>
          </cell>
          <cell r="AG2341">
            <v>0.55359999999999998</v>
          </cell>
        </row>
        <row r="2342">
          <cell r="C2342">
            <v>4369</v>
          </cell>
          <cell r="D2342" t="str">
            <v>Winlock Middle School</v>
          </cell>
          <cell r="E2342">
            <v>0</v>
          </cell>
          <cell r="F2342">
            <v>0</v>
          </cell>
          <cell r="G2342">
            <v>0</v>
          </cell>
          <cell r="H2342">
            <v>0</v>
          </cell>
          <cell r="I2342">
            <v>0</v>
          </cell>
          <cell r="J2342">
            <v>0</v>
          </cell>
          <cell r="K2342">
            <v>0</v>
          </cell>
          <cell r="L2342">
            <v>61</v>
          </cell>
          <cell r="M2342">
            <v>56</v>
          </cell>
          <cell r="N2342">
            <v>67</v>
          </cell>
          <cell r="O2342">
            <v>0</v>
          </cell>
          <cell r="P2342">
            <v>0</v>
          </cell>
          <cell r="Q2342">
            <v>0</v>
          </cell>
          <cell r="R2342">
            <v>0</v>
          </cell>
          <cell r="S2342" t="str">
            <v>No Students</v>
          </cell>
          <cell r="T2342" t="str">
            <v>No Students</v>
          </cell>
          <cell r="U2342" t="str">
            <v>No Students</v>
          </cell>
          <cell r="V2342" t="str">
            <v>No Students</v>
          </cell>
          <cell r="W2342" t="str">
            <v>No Students</v>
          </cell>
          <cell r="X2342" t="str">
            <v>No Students</v>
          </cell>
          <cell r="Y2342" t="str">
            <v>No Students</v>
          </cell>
          <cell r="Z2342">
            <v>40</v>
          </cell>
          <cell r="AA2342">
            <v>46</v>
          </cell>
          <cell r="AB2342">
            <v>47</v>
          </cell>
          <cell r="AC2342" t="str">
            <v>No Students</v>
          </cell>
          <cell r="AD2342" t="str">
            <v>No Students</v>
          </cell>
          <cell r="AE2342" t="str">
            <v>No Students</v>
          </cell>
          <cell r="AF2342" t="str">
            <v>No Students</v>
          </cell>
          <cell r="AG2342">
            <v>0.7228</v>
          </cell>
        </row>
        <row r="2343">
          <cell r="C2343">
            <v>2290</v>
          </cell>
          <cell r="D2343" t="str">
            <v>Winlock Miller Elementary</v>
          </cell>
          <cell r="E2343">
            <v>93</v>
          </cell>
          <cell r="F2343">
            <v>0</v>
          </cell>
          <cell r="G2343">
            <v>62</v>
          </cell>
          <cell r="H2343">
            <v>62</v>
          </cell>
          <cell r="I2343">
            <v>62</v>
          </cell>
          <cell r="J2343">
            <v>57</v>
          </cell>
          <cell r="K2343">
            <v>59</v>
          </cell>
          <cell r="L2343">
            <v>0</v>
          </cell>
          <cell r="M2343">
            <v>0</v>
          </cell>
          <cell r="N2343">
            <v>0</v>
          </cell>
          <cell r="O2343">
            <v>0</v>
          </cell>
          <cell r="P2343">
            <v>0</v>
          </cell>
          <cell r="Q2343">
            <v>0</v>
          </cell>
          <cell r="R2343">
            <v>0</v>
          </cell>
          <cell r="S2343">
            <v>58</v>
          </cell>
          <cell r="T2343" t="str">
            <v>No Students</v>
          </cell>
          <cell r="U2343">
            <v>39</v>
          </cell>
          <cell r="V2343">
            <v>44</v>
          </cell>
          <cell r="W2343">
            <v>42</v>
          </cell>
          <cell r="X2343">
            <v>41</v>
          </cell>
          <cell r="Y2343">
            <v>47</v>
          </cell>
          <cell r="Z2343" t="str">
            <v>No Students</v>
          </cell>
          <cell r="AA2343" t="str">
            <v>No Students</v>
          </cell>
          <cell r="AB2343" t="str">
            <v>No Students</v>
          </cell>
          <cell r="AC2343" t="str">
            <v>No Students</v>
          </cell>
          <cell r="AD2343" t="str">
            <v>No Students</v>
          </cell>
          <cell r="AE2343" t="str">
            <v>No Students</v>
          </cell>
          <cell r="AF2343" t="str">
            <v>No Students</v>
          </cell>
          <cell r="AG2343">
            <v>0.68610000000000004</v>
          </cell>
        </row>
        <row r="2344">
          <cell r="C2344">
            <v>3597</v>
          </cell>
          <cell r="D2344" t="str">
            <v>Winlock Senior High</v>
          </cell>
          <cell r="E2344">
            <v>0</v>
          </cell>
          <cell r="F2344">
            <v>0</v>
          </cell>
          <cell r="G2344">
            <v>0</v>
          </cell>
          <cell r="H2344">
            <v>0</v>
          </cell>
          <cell r="I2344">
            <v>0</v>
          </cell>
          <cell r="J2344">
            <v>0</v>
          </cell>
          <cell r="K2344">
            <v>0</v>
          </cell>
          <cell r="L2344">
            <v>0</v>
          </cell>
          <cell r="M2344">
            <v>0</v>
          </cell>
          <cell r="N2344">
            <v>0</v>
          </cell>
          <cell r="O2344">
            <v>70</v>
          </cell>
          <cell r="P2344">
            <v>48</v>
          </cell>
          <cell r="Q2344">
            <v>59</v>
          </cell>
          <cell r="R2344">
            <v>59</v>
          </cell>
          <cell r="S2344" t="str">
            <v>No Students</v>
          </cell>
          <cell r="T2344" t="str">
            <v>No Students</v>
          </cell>
          <cell r="U2344" t="str">
            <v>No Students</v>
          </cell>
          <cell r="V2344" t="str">
            <v>No Students</v>
          </cell>
          <cell r="W2344" t="str">
            <v>No Students</v>
          </cell>
          <cell r="X2344" t="str">
            <v>No Students</v>
          </cell>
          <cell r="Y2344" t="str">
            <v>No Students</v>
          </cell>
          <cell r="Z2344" t="str">
            <v>No Students</v>
          </cell>
          <cell r="AA2344" t="str">
            <v>No Students</v>
          </cell>
          <cell r="AB2344" t="str">
            <v>No Students</v>
          </cell>
          <cell r="AC2344">
            <v>48</v>
          </cell>
          <cell r="AD2344">
            <v>33</v>
          </cell>
          <cell r="AE2344">
            <v>35</v>
          </cell>
          <cell r="AF2344">
            <v>41</v>
          </cell>
          <cell r="AG2344">
            <v>0.6653</v>
          </cell>
        </row>
        <row r="2345">
          <cell r="C2345">
            <v>1829</v>
          </cell>
          <cell r="D2345" t="str">
            <v>Winolequa Learning Academy</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t="str">
            <v>No Students</v>
          </cell>
          <cell r="T2345" t="str">
            <v>No Students</v>
          </cell>
          <cell r="U2345" t="str">
            <v>No Students</v>
          </cell>
          <cell r="V2345" t="str">
            <v>No Students</v>
          </cell>
          <cell r="W2345" t="str">
            <v>No Students</v>
          </cell>
          <cell r="X2345" t="str">
            <v>No Students</v>
          </cell>
          <cell r="Y2345" t="str">
            <v>No Students</v>
          </cell>
          <cell r="Z2345" t="str">
            <v>No Students</v>
          </cell>
          <cell r="AA2345" t="str">
            <v>No Students</v>
          </cell>
          <cell r="AB2345" t="str">
            <v>No Students</v>
          </cell>
          <cell r="AC2345" t="str">
            <v>No Students</v>
          </cell>
          <cell r="AD2345" t="str">
            <v>No Students</v>
          </cell>
          <cell r="AE2345" t="str">
            <v>No Students</v>
          </cell>
          <cell r="AF2345" t="str">
            <v>No Students</v>
          </cell>
          <cell r="AG2345" t="str">
            <v>No % for 23-24</v>
          </cell>
        </row>
        <row r="2346">
          <cell r="C2346">
            <v>3375</v>
          </cell>
          <cell r="D2346" t="str">
            <v>Wishkah Valley Elementary/High School</v>
          </cell>
          <cell r="E2346">
            <v>14</v>
          </cell>
          <cell r="F2346">
            <v>0</v>
          </cell>
          <cell r="G2346">
            <v>12</v>
          </cell>
          <cell r="H2346">
            <v>9</v>
          </cell>
          <cell r="I2346">
            <v>10</v>
          </cell>
          <cell r="J2346">
            <v>14</v>
          </cell>
          <cell r="K2346">
            <v>12</v>
          </cell>
          <cell r="L2346">
            <v>12</v>
          </cell>
          <cell r="M2346">
            <v>14</v>
          </cell>
          <cell r="N2346">
            <v>16</v>
          </cell>
          <cell r="O2346">
            <v>11</v>
          </cell>
          <cell r="P2346">
            <v>13</v>
          </cell>
          <cell r="Q2346">
            <v>8</v>
          </cell>
          <cell r="R2346">
            <v>12</v>
          </cell>
          <cell r="S2346" t="str">
            <v>N&lt;10</v>
          </cell>
          <cell r="T2346" t="str">
            <v>No Students</v>
          </cell>
          <cell r="U2346" t="str">
            <v>N&lt;10</v>
          </cell>
          <cell r="V2346" t="str">
            <v>N&lt;10</v>
          </cell>
          <cell r="W2346" t="str">
            <v>N&lt;10</v>
          </cell>
          <cell r="X2346" t="str">
            <v>N&lt;10</v>
          </cell>
          <cell r="Y2346" t="str">
            <v>N&lt;10</v>
          </cell>
          <cell r="Z2346">
            <v>11</v>
          </cell>
          <cell r="AA2346">
            <v>10</v>
          </cell>
          <cell r="AB2346">
            <v>11</v>
          </cell>
          <cell r="AC2346" t="str">
            <v>N&lt;10</v>
          </cell>
          <cell r="AD2346" t="str">
            <v>N&lt;10</v>
          </cell>
          <cell r="AE2346" t="str">
            <v>N&lt;10</v>
          </cell>
          <cell r="AF2346" t="str">
            <v>N&lt;10</v>
          </cell>
          <cell r="AG2346">
            <v>0.70699999999999996</v>
          </cell>
        </row>
        <row r="2347">
          <cell r="C2347">
            <v>2605</v>
          </cell>
          <cell r="D2347" t="str">
            <v>Wishram High And Elementary Schl</v>
          </cell>
          <cell r="E2347">
            <v>7</v>
          </cell>
          <cell r="F2347">
            <v>0</v>
          </cell>
          <cell r="G2347">
            <v>3</v>
          </cell>
          <cell r="H2347">
            <v>7</v>
          </cell>
          <cell r="I2347">
            <v>6</v>
          </cell>
          <cell r="J2347">
            <v>6</v>
          </cell>
          <cell r="K2347">
            <v>2</v>
          </cell>
          <cell r="L2347">
            <v>4</v>
          </cell>
          <cell r="M2347">
            <v>5</v>
          </cell>
          <cell r="N2347">
            <v>6</v>
          </cell>
          <cell r="O2347">
            <v>5</v>
          </cell>
          <cell r="P2347">
            <v>6</v>
          </cell>
          <cell r="Q2347">
            <v>7</v>
          </cell>
          <cell r="R2347">
            <v>4</v>
          </cell>
          <cell r="S2347" t="str">
            <v>N&lt;10</v>
          </cell>
          <cell r="T2347" t="str">
            <v>No Students</v>
          </cell>
          <cell r="U2347" t="str">
            <v>N&lt;10</v>
          </cell>
          <cell r="V2347" t="str">
            <v>N&lt;10</v>
          </cell>
          <cell r="W2347" t="str">
            <v>N&lt;10</v>
          </cell>
          <cell r="X2347" t="str">
            <v>N&lt;10</v>
          </cell>
          <cell r="Y2347" t="str">
            <v>N&lt;10</v>
          </cell>
          <cell r="Z2347" t="str">
            <v>N&lt;10</v>
          </cell>
          <cell r="AA2347" t="str">
            <v>N&lt;10</v>
          </cell>
          <cell r="AB2347" t="str">
            <v>N&lt;10</v>
          </cell>
          <cell r="AC2347" t="str">
            <v>N&lt;10</v>
          </cell>
          <cell r="AD2347" t="str">
            <v>N&lt;10</v>
          </cell>
          <cell r="AE2347" t="str">
            <v>N&lt;10</v>
          </cell>
          <cell r="AF2347" t="str">
            <v>N&lt;10</v>
          </cell>
          <cell r="AG2347">
            <v>0.89710000000000001</v>
          </cell>
        </row>
        <row r="2348">
          <cell r="C2348">
            <v>5599</v>
          </cell>
          <cell r="D2348" t="str">
            <v>Columbia Elementary</v>
          </cell>
          <cell r="E2348">
            <v>64</v>
          </cell>
          <cell r="F2348">
            <v>0</v>
          </cell>
          <cell r="G2348">
            <v>74</v>
          </cell>
          <cell r="H2348">
            <v>79</v>
          </cell>
          <cell r="I2348">
            <v>80</v>
          </cell>
          <cell r="J2348">
            <v>108</v>
          </cell>
          <cell r="K2348">
            <v>0</v>
          </cell>
          <cell r="L2348">
            <v>0</v>
          </cell>
          <cell r="M2348">
            <v>0</v>
          </cell>
          <cell r="N2348">
            <v>0</v>
          </cell>
          <cell r="O2348">
            <v>0</v>
          </cell>
          <cell r="P2348">
            <v>0</v>
          </cell>
          <cell r="Q2348">
            <v>0</v>
          </cell>
          <cell r="R2348">
            <v>0</v>
          </cell>
          <cell r="S2348">
            <v>31</v>
          </cell>
          <cell r="T2348" t="str">
            <v>No Students</v>
          </cell>
          <cell r="U2348">
            <v>42</v>
          </cell>
          <cell r="V2348">
            <v>38</v>
          </cell>
          <cell r="W2348">
            <v>36</v>
          </cell>
          <cell r="X2348">
            <v>60</v>
          </cell>
          <cell r="Y2348" t="str">
            <v>No Students</v>
          </cell>
          <cell r="Z2348" t="str">
            <v>No Students</v>
          </cell>
          <cell r="AA2348" t="str">
            <v>No Students</v>
          </cell>
          <cell r="AB2348" t="str">
            <v>No Students</v>
          </cell>
          <cell r="AC2348" t="str">
            <v>No Students</v>
          </cell>
          <cell r="AD2348" t="str">
            <v>No Students</v>
          </cell>
          <cell r="AE2348" t="str">
            <v>No Students</v>
          </cell>
          <cell r="AF2348" t="str">
            <v>No Students</v>
          </cell>
          <cell r="AG2348">
            <v>0.5111</v>
          </cell>
        </row>
        <row r="2349">
          <cell r="C2349">
            <v>5246</v>
          </cell>
          <cell r="D2349" t="str">
            <v>Lewis River Academy</v>
          </cell>
          <cell r="E2349">
            <v>1</v>
          </cell>
          <cell r="F2349">
            <v>0</v>
          </cell>
          <cell r="G2349">
            <v>3</v>
          </cell>
          <cell r="H2349">
            <v>4</v>
          </cell>
          <cell r="I2349">
            <v>7</v>
          </cell>
          <cell r="J2349">
            <v>3</v>
          </cell>
          <cell r="K2349">
            <v>12</v>
          </cell>
          <cell r="L2349">
            <v>2</v>
          </cell>
          <cell r="M2349">
            <v>10</v>
          </cell>
          <cell r="N2349">
            <v>6</v>
          </cell>
          <cell r="O2349">
            <v>0</v>
          </cell>
          <cell r="P2349">
            <v>0</v>
          </cell>
          <cell r="Q2349">
            <v>0</v>
          </cell>
          <cell r="R2349">
            <v>0</v>
          </cell>
          <cell r="S2349" t="str">
            <v>No Students</v>
          </cell>
          <cell r="T2349" t="str">
            <v>No Students</v>
          </cell>
          <cell r="U2349" t="str">
            <v>N&lt;10</v>
          </cell>
          <cell r="V2349" t="str">
            <v>N&lt;10</v>
          </cell>
          <cell r="W2349" t="str">
            <v>N&lt;10</v>
          </cell>
          <cell r="X2349" t="str">
            <v>N&lt;10</v>
          </cell>
          <cell r="Y2349" t="str">
            <v>N&lt;10</v>
          </cell>
          <cell r="Z2349" t="str">
            <v>N&lt;10</v>
          </cell>
          <cell r="AA2349" t="str">
            <v>N&lt;10</v>
          </cell>
          <cell r="AB2349" t="str">
            <v>N&lt;10</v>
          </cell>
          <cell r="AC2349" t="str">
            <v>No Students</v>
          </cell>
          <cell r="AD2349" t="str">
            <v>No Students</v>
          </cell>
          <cell r="AE2349" t="str">
            <v>No Students</v>
          </cell>
          <cell r="AF2349" t="str">
            <v>No Students</v>
          </cell>
          <cell r="AG2349">
            <v>0.33329999999999999</v>
          </cell>
        </row>
        <row r="2350">
          <cell r="C2350">
            <v>5600</v>
          </cell>
          <cell r="D2350" t="str">
            <v>North Fork Elementary School</v>
          </cell>
          <cell r="E2350">
            <v>95</v>
          </cell>
          <cell r="F2350">
            <v>1</v>
          </cell>
          <cell r="G2350">
            <v>94</v>
          </cell>
          <cell r="H2350">
            <v>82</v>
          </cell>
          <cell r="I2350">
            <v>80</v>
          </cell>
          <cell r="J2350">
            <v>90</v>
          </cell>
          <cell r="K2350">
            <v>0</v>
          </cell>
          <cell r="L2350">
            <v>0</v>
          </cell>
          <cell r="M2350">
            <v>0</v>
          </cell>
          <cell r="N2350">
            <v>0</v>
          </cell>
          <cell r="O2350">
            <v>0</v>
          </cell>
          <cell r="P2350">
            <v>0</v>
          </cell>
          <cell r="Q2350">
            <v>0</v>
          </cell>
          <cell r="R2350">
            <v>0</v>
          </cell>
          <cell r="S2350">
            <v>21</v>
          </cell>
          <cell r="T2350" t="str">
            <v>No Students</v>
          </cell>
          <cell r="U2350">
            <v>33</v>
          </cell>
          <cell r="V2350">
            <v>30</v>
          </cell>
          <cell r="W2350">
            <v>17</v>
          </cell>
          <cell r="X2350">
            <v>40</v>
          </cell>
          <cell r="Y2350" t="str">
            <v>No Students</v>
          </cell>
          <cell r="Z2350" t="str">
            <v>No Students</v>
          </cell>
          <cell r="AA2350" t="str">
            <v>No Students</v>
          </cell>
          <cell r="AB2350" t="str">
            <v>No Students</v>
          </cell>
          <cell r="AC2350" t="str">
            <v>No Students</v>
          </cell>
          <cell r="AD2350" t="str">
            <v>No Students</v>
          </cell>
          <cell r="AE2350" t="str">
            <v>No Students</v>
          </cell>
          <cell r="AF2350" t="str">
            <v>No Students</v>
          </cell>
          <cell r="AG2350">
            <v>0.31900000000000001</v>
          </cell>
        </row>
        <row r="2351">
          <cell r="C2351">
            <v>1795</v>
          </cell>
          <cell r="D2351" t="str">
            <v>TEAM High School</v>
          </cell>
          <cell r="E2351">
            <v>0</v>
          </cell>
          <cell r="F2351">
            <v>0</v>
          </cell>
          <cell r="G2351">
            <v>0</v>
          </cell>
          <cell r="H2351">
            <v>0</v>
          </cell>
          <cell r="I2351">
            <v>0</v>
          </cell>
          <cell r="J2351">
            <v>0</v>
          </cell>
          <cell r="K2351">
            <v>0</v>
          </cell>
          <cell r="L2351">
            <v>0</v>
          </cell>
          <cell r="M2351">
            <v>0</v>
          </cell>
          <cell r="N2351">
            <v>0</v>
          </cell>
          <cell r="O2351">
            <v>4</v>
          </cell>
          <cell r="P2351">
            <v>19</v>
          </cell>
          <cell r="Q2351">
            <v>33</v>
          </cell>
          <cell r="R2351">
            <v>58</v>
          </cell>
          <cell r="S2351" t="str">
            <v>No Students</v>
          </cell>
          <cell r="T2351" t="str">
            <v>No Students</v>
          </cell>
          <cell r="U2351" t="str">
            <v>No Students</v>
          </cell>
          <cell r="V2351" t="str">
            <v>No Students</v>
          </cell>
          <cell r="W2351" t="str">
            <v>No Students</v>
          </cell>
          <cell r="X2351" t="str">
            <v>No Students</v>
          </cell>
          <cell r="Y2351" t="str">
            <v>No Students</v>
          </cell>
          <cell r="Z2351" t="str">
            <v>No Students</v>
          </cell>
          <cell r="AA2351" t="str">
            <v>No Students</v>
          </cell>
          <cell r="AB2351" t="str">
            <v>No Students</v>
          </cell>
          <cell r="AC2351" t="str">
            <v>N&lt;10</v>
          </cell>
          <cell r="AD2351" t="str">
            <v>N&lt;10</v>
          </cell>
          <cell r="AE2351">
            <v>16</v>
          </cell>
          <cell r="AF2351">
            <v>30</v>
          </cell>
          <cell r="AG2351">
            <v>0.47370000000000001</v>
          </cell>
        </row>
        <row r="2352">
          <cell r="C2352">
            <v>3546</v>
          </cell>
          <cell r="D2352" t="str">
            <v>Woodland High School</v>
          </cell>
          <cell r="E2352">
            <v>0</v>
          </cell>
          <cell r="F2352">
            <v>0</v>
          </cell>
          <cell r="G2352">
            <v>0</v>
          </cell>
          <cell r="H2352">
            <v>0</v>
          </cell>
          <cell r="I2352">
            <v>0</v>
          </cell>
          <cell r="J2352">
            <v>0</v>
          </cell>
          <cell r="K2352">
            <v>0</v>
          </cell>
          <cell r="L2352">
            <v>0</v>
          </cell>
          <cell r="M2352">
            <v>0</v>
          </cell>
          <cell r="N2352">
            <v>0</v>
          </cell>
          <cell r="O2352">
            <v>170</v>
          </cell>
          <cell r="P2352">
            <v>190</v>
          </cell>
          <cell r="Q2352">
            <v>130</v>
          </cell>
          <cell r="R2352">
            <v>150</v>
          </cell>
          <cell r="S2352" t="str">
            <v>No Students</v>
          </cell>
          <cell r="T2352" t="str">
            <v>No Students</v>
          </cell>
          <cell r="U2352" t="str">
            <v>No Students</v>
          </cell>
          <cell r="V2352" t="str">
            <v>No Students</v>
          </cell>
          <cell r="W2352" t="str">
            <v>No Students</v>
          </cell>
          <cell r="X2352" t="str">
            <v>No Students</v>
          </cell>
          <cell r="Y2352" t="str">
            <v>No Students</v>
          </cell>
          <cell r="Z2352" t="str">
            <v>No Students</v>
          </cell>
          <cell r="AA2352" t="str">
            <v>No Students</v>
          </cell>
          <cell r="AB2352" t="str">
            <v>No Students</v>
          </cell>
          <cell r="AC2352">
            <v>66</v>
          </cell>
          <cell r="AD2352">
            <v>94</v>
          </cell>
          <cell r="AE2352">
            <v>50</v>
          </cell>
          <cell r="AF2352">
            <v>50</v>
          </cell>
          <cell r="AG2352">
            <v>0.40629999999999999</v>
          </cell>
        </row>
        <row r="2353">
          <cell r="C2353">
            <v>5409</v>
          </cell>
          <cell r="D2353" t="str">
            <v>Woodland Middle School</v>
          </cell>
          <cell r="E2353">
            <v>0</v>
          </cell>
          <cell r="F2353">
            <v>0</v>
          </cell>
          <cell r="G2353">
            <v>0</v>
          </cell>
          <cell r="H2353">
            <v>0</v>
          </cell>
          <cell r="I2353">
            <v>0</v>
          </cell>
          <cell r="J2353">
            <v>0</v>
          </cell>
          <cell r="K2353">
            <v>172</v>
          </cell>
          <cell r="L2353">
            <v>176</v>
          </cell>
          <cell r="M2353">
            <v>172</v>
          </cell>
          <cell r="N2353">
            <v>161</v>
          </cell>
          <cell r="O2353">
            <v>0</v>
          </cell>
          <cell r="P2353">
            <v>0</v>
          </cell>
          <cell r="Q2353">
            <v>0</v>
          </cell>
          <cell r="R2353">
            <v>0</v>
          </cell>
          <cell r="S2353" t="str">
            <v>No Students</v>
          </cell>
          <cell r="T2353" t="str">
            <v>No Students</v>
          </cell>
          <cell r="U2353" t="str">
            <v>No Students</v>
          </cell>
          <cell r="V2353" t="str">
            <v>No Students</v>
          </cell>
          <cell r="W2353" t="str">
            <v>No Students</v>
          </cell>
          <cell r="X2353" t="str">
            <v>No Students</v>
          </cell>
          <cell r="Y2353">
            <v>81</v>
          </cell>
          <cell r="Z2353">
            <v>84</v>
          </cell>
          <cell r="AA2353">
            <v>74</v>
          </cell>
          <cell r="AB2353">
            <v>77</v>
          </cell>
          <cell r="AC2353" t="str">
            <v>No Students</v>
          </cell>
          <cell r="AD2353" t="str">
            <v>No Students</v>
          </cell>
          <cell r="AE2353" t="str">
            <v>No Students</v>
          </cell>
          <cell r="AF2353" t="str">
            <v>No Students</v>
          </cell>
          <cell r="AG2353">
            <v>0.46400000000000002</v>
          </cell>
        </row>
        <row r="2354">
          <cell r="C2354">
            <v>3513</v>
          </cell>
          <cell r="D2354" t="str">
            <v>Yale Elementary</v>
          </cell>
          <cell r="E2354">
            <v>13</v>
          </cell>
          <cell r="F2354">
            <v>0</v>
          </cell>
          <cell r="G2354">
            <v>9</v>
          </cell>
          <cell r="H2354">
            <v>10</v>
          </cell>
          <cell r="I2354">
            <v>11</v>
          </cell>
          <cell r="J2354">
            <v>11</v>
          </cell>
          <cell r="K2354">
            <v>0</v>
          </cell>
          <cell r="L2354">
            <v>0</v>
          </cell>
          <cell r="M2354">
            <v>0</v>
          </cell>
          <cell r="N2354">
            <v>0</v>
          </cell>
          <cell r="O2354">
            <v>0</v>
          </cell>
          <cell r="P2354">
            <v>0</v>
          </cell>
          <cell r="Q2354">
            <v>0</v>
          </cell>
          <cell r="R2354">
            <v>0</v>
          </cell>
          <cell r="S2354" t="str">
            <v>N&lt;10</v>
          </cell>
          <cell r="T2354" t="str">
            <v>No Students</v>
          </cell>
          <cell r="U2354" t="str">
            <v>N&lt;10</v>
          </cell>
          <cell r="V2354" t="str">
            <v>N&lt;10</v>
          </cell>
          <cell r="W2354" t="str">
            <v>N&lt;10</v>
          </cell>
          <cell r="X2354" t="str">
            <v>N&lt;10</v>
          </cell>
          <cell r="Y2354" t="str">
            <v>No Students</v>
          </cell>
          <cell r="Z2354" t="str">
            <v>No Students</v>
          </cell>
          <cell r="AA2354" t="str">
            <v>No Students</v>
          </cell>
          <cell r="AB2354" t="str">
            <v>No Students</v>
          </cell>
          <cell r="AC2354" t="str">
            <v>No Students</v>
          </cell>
          <cell r="AD2354" t="str">
            <v>No Students</v>
          </cell>
          <cell r="AE2354" t="str">
            <v>No Students</v>
          </cell>
          <cell r="AF2354" t="str">
            <v>No Students</v>
          </cell>
          <cell r="AG2354">
            <v>0.4259</v>
          </cell>
        </row>
        <row r="2355">
          <cell r="C2355">
            <v>2592</v>
          </cell>
          <cell r="D2355" t="str">
            <v>Adams Elementary School</v>
          </cell>
          <cell r="E2355">
            <v>101</v>
          </cell>
          <cell r="F2355">
            <v>0</v>
          </cell>
          <cell r="G2355">
            <v>92</v>
          </cell>
          <cell r="H2355">
            <v>103</v>
          </cell>
          <cell r="I2355">
            <v>105</v>
          </cell>
          <cell r="J2355">
            <v>105</v>
          </cell>
          <cell r="K2355">
            <v>108</v>
          </cell>
          <cell r="L2355">
            <v>0</v>
          </cell>
          <cell r="M2355">
            <v>0</v>
          </cell>
          <cell r="N2355">
            <v>0</v>
          </cell>
          <cell r="O2355">
            <v>0</v>
          </cell>
          <cell r="P2355">
            <v>0</v>
          </cell>
          <cell r="Q2355">
            <v>0</v>
          </cell>
          <cell r="R2355">
            <v>0</v>
          </cell>
          <cell r="S2355">
            <v>91</v>
          </cell>
          <cell r="T2355" t="str">
            <v>No Students</v>
          </cell>
          <cell r="U2355">
            <v>84</v>
          </cell>
          <cell r="V2355">
            <v>93</v>
          </cell>
          <cell r="W2355">
            <v>96</v>
          </cell>
          <cell r="X2355">
            <v>100</v>
          </cell>
          <cell r="Y2355">
            <v>99</v>
          </cell>
          <cell r="Z2355" t="str">
            <v>No Students</v>
          </cell>
          <cell r="AA2355" t="str">
            <v>No Students</v>
          </cell>
          <cell r="AB2355" t="str">
            <v>No Students</v>
          </cell>
          <cell r="AC2355" t="str">
            <v>No Students</v>
          </cell>
          <cell r="AD2355" t="str">
            <v>No Students</v>
          </cell>
          <cell r="AE2355" t="str">
            <v>No Students</v>
          </cell>
          <cell r="AF2355" t="str">
            <v>No Students</v>
          </cell>
          <cell r="AG2355">
            <v>0.91690000000000005</v>
          </cell>
        </row>
        <row r="2356">
          <cell r="C2356">
            <v>3138</v>
          </cell>
          <cell r="D2356" t="str">
            <v>Barge-Lincoln Elementary School</v>
          </cell>
          <cell r="E2356">
            <v>75</v>
          </cell>
          <cell r="F2356">
            <v>0</v>
          </cell>
          <cell r="G2356">
            <v>96</v>
          </cell>
          <cell r="H2356">
            <v>98</v>
          </cell>
          <cell r="I2356">
            <v>81</v>
          </cell>
          <cell r="J2356">
            <v>83</v>
          </cell>
          <cell r="K2356">
            <v>91</v>
          </cell>
          <cell r="L2356">
            <v>0</v>
          </cell>
          <cell r="M2356">
            <v>0</v>
          </cell>
          <cell r="N2356">
            <v>0</v>
          </cell>
          <cell r="O2356">
            <v>0</v>
          </cell>
          <cell r="P2356">
            <v>0</v>
          </cell>
          <cell r="Q2356">
            <v>0</v>
          </cell>
          <cell r="R2356">
            <v>0</v>
          </cell>
          <cell r="S2356">
            <v>68</v>
          </cell>
          <cell r="T2356" t="str">
            <v>No Students</v>
          </cell>
          <cell r="U2356">
            <v>92</v>
          </cell>
          <cell r="V2356">
            <v>91</v>
          </cell>
          <cell r="W2356">
            <v>78</v>
          </cell>
          <cell r="X2356">
            <v>80</v>
          </cell>
          <cell r="Y2356">
            <v>88</v>
          </cell>
          <cell r="Z2356" t="str">
            <v>No Students</v>
          </cell>
          <cell r="AA2356" t="str">
            <v>No Students</v>
          </cell>
          <cell r="AB2356" t="str">
            <v>No Students</v>
          </cell>
          <cell r="AC2356" t="str">
            <v>No Students</v>
          </cell>
          <cell r="AD2356" t="str">
            <v>No Students</v>
          </cell>
          <cell r="AE2356" t="str">
            <v>No Students</v>
          </cell>
          <cell r="AF2356" t="str">
            <v>No Students</v>
          </cell>
          <cell r="AG2356">
            <v>0.94850000000000001</v>
          </cell>
        </row>
        <row r="2357">
          <cell r="C2357">
            <v>2116</v>
          </cell>
          <cell r="D2357" t="str">
            <v>Davis High School</v>
          </cell>
          <cell r="E2357">
            <v>0</v>
          </cell>
          <cell r="F2357">
            <v>0</v>
          </cell>
          <cell r="G2357">
            <v>0</v>
          </cell>
          <cell r="H2357">
            <v>0</v>
          </cell>
          <cell r="I2357">
            <v>0</v>
          </cell>
          <cell r="J2357">
            <v>0</v>
          </cell>
          <cell r="K2357">
            <v>0</v>
          </cell>
          <cell r="L2357">
            <v>0</v>
          </cell>
          <cell r="M2357">
            <v>0</v>
          </cell>
          <cell r="N2357">
            <v>1</v>
          </cell>
          <cell r="O2357">
            <v>509</v>
          </cell>
          <cell r="P2357">
            <v>643</v>
          </cell>
          <cell r="Q2357">
            <v>579</v>
          </cell>
          <cell r="R2357">
            <v>553</v>
          </cell>
          <cell r="S2357" t="str">
            <v>No Students</v>
          </cell>
          <cell r="T2357" t="str">
            <v>No Students</v>
          </cell>
          <cell r="U2357" t="str">
            <v>No Students</v>
          </cell>
          <cell r="V2357" t="str">
            <v>No Students</v>
          </cell>
          <cell r="W2357" t="str">
            <v>No Students</v>
          </cell>
          <cell r="X2357" t="str">
            <v>No Students</v>
          </cell>
          <cell r="Y2357" t="str">
            <v>No Students</v>
          </cell>
          <cell r="Z2357" t="str">
            <v>No Students</v>
          </cell>
          <cell r="AA2357" t="str">
            <v>No Students</v>
          </cell>
          <cell r="AB2357" t="str">
            <v>N&lt;10</v>
          </cell>
          <cell r="AC2357">
            <v>441</v>
          </cell>
          <cell r="AD2357">
            <v>533</v>
          </cell>
          <cell r="AE2357">
            <v>457</v>
          </cell>
          <cell r="AF2357">
            <v>433</v>
          </cell>
          <cell r="AG2357">
            <v>0.81620000000000004</v>
          </cell>
        </row>
        <row r="2358">
          <cell r="C2358">
            <v>3206</v>
          </cell>
          <cell r="D2358" t="str">
            <v>Eisenhower High School</v>
          </cell>
          <cell r="E2358">
            <v>0</v>
          </cell>
          <cell r="F2358">
            <v>0</v>
          </cell>
          <cell r="G2358">
            <v>0</v>
          </cell>
          <cell r="H2358">
            <v>0</v>
          </cell>
          <cell r="I2358">
            <v>0</v>
          </cell>
          <cell r="J2358">
            <v>0</v>
          </cell>
          <cell r="K2358">
            <v>0</v>
          </cell>
          <cell r="L2358">
            <v>0</v>
          </cell>
          <cell r="M2358">
            <v>0</v>
          </cell>
          <cell r="N2358">
            <v>0</v>
          </cell>
          <cell r="O2358">
            <v>714</v>
          </cell>
          <cell r="P2358">
            <v>575</v>
          </cell>
          <cell r="Q2358">
            <v>491</v>
          </cell>
          <cell r="R2358">
            <v>458</v>
          </cell>
          <cell r="S2358" t="str">
            <v>No Students</v>
          </cell>
          <cell r="T2358" t="str">
            <v>No Students</v>
          </cell>
          <cell r="U2358" t="str">
            <v>No Students</v>
          </cell>
          <cell r="V2358" t="str">
            <v>No Students</v>
          </cell>
          <cell r="W2358" t="str">
            <v>No Students</v>
          </cell>
          <cell r="X2358" t="str">
            <v>No Students</v>
          </cell>
          <cell r="Y2358" t="str">
            <v>No Students</v>
          </cell>
          <cell r="Z2358" t="str">
            <v>No Students</v>
          </cell>
          <cell r="AA2358" t="str">
            <v>No Students</v>
          </cell>
          <cell r="AB2358" t="str">
            <v>No Students</v>
          </cell>
          <cell r="AC2358">
            <v>560</v>
          </cell>
          <cell r="AD2358">
            <v>460</v>
          </cell>
          <cell r="AE2358">
            <v>355</v>
          </cell>
          <cell r="AF2358">
            <v>361</v>
          </cell>
          <cell r="AG2358">
            <v>0.77569999999999995</v>
          </cell>
        </row>
        <row r="2359">
          <cell r="C2359">
            <v>2410</v>
          </cell>
          <cell r="D2359" t="str">
            <v>Franklin Middle School</v>
          </cell>
          <cell r="E2359">
            <v>0</v>
          </cell>
          <cell r="F2359">
            <v>0</v>
          </cell>
          <cell r="G2359">
            <v>0</v>
          </cell>
          <cell r="H2359">
            <v>0</v>
          </cell>
          <cell r="I2359">
            <v>0</v>
          </cell>
          <cell r="J2359">
            <v>0</v>
          </cell>
          <cell r="K2359">
            <v>0</v>
          </cell>
          <cell r="L2359">
            <v>299</v>
          </cell>
          <cell r="M2359">
            <v>292</v>
          </cell>
          <cell r="N2359">
            <v>288</v>
          </cell>
          <cell r="O2359">
            <v>0</v>
          </cell>
          <cell r="P2359">
            <v>0</v>
          </cell>
          <cell r="Q2359">
            <v>0</v>
          </cell>
          <cell r="R2359">
            <v>0</v>
          </cell>
          <cell r="S2359" t="str">
            <v>No Students</v>
          </cell>
          <cell r="T2359" t="str">
            <v>No Students</v>
          </cell>
          <cell r="U2359" t="str">
            <v>No Students</v>
          </cell>
          <cell r="V2359" t="str">
            <v>No Students</v>
          </cell>
          <cell r="W2359" t="str">
            <v>No Students</v>
          </cell>
          <cell r="X2359" t="str">
            <v>No Students</v>
          </cell>
          <cell r="Y2359" t="str">
            <v>No Students</v>
          </cell>
          <cell r="Z2359">
            <v>249</v>
          </cell>
          <cell r="AA2359">
            <v>224</v>
          </cell>
          <cell r="AB2359">
            <v>240</v>
          </cell>
          <cell r="AC2359" t="str">
            <v>No Students</v>
          </cell>
          <cell r="AD2359" t="str">
            <v>No Students</v>
          </cell>
          <cell r="AE2359" t="str">
            <v>No Students</v>
          </cell>
          <cell r="AF2359" t="str">
            <v>No Students</v>
          </cell>
          <cell r="AG2359">
            <v>0.81110000000000004</v>
          </cell>
        </row>
        <row r="2360">
          <cell r="C2360">
            <v>2176</v>
          </cell>
          <cell r="D2360" t="str">
            <v>Garfield Elementary School</v>
          </cell>
          <cell r="E2360">
            <v>73</v>
          </cell>
          <cell r="F2360">
            <v>0</v>
          </cell>
          <cell r="G2360">
            <v>80</v>
          </cell>
          <cell r="H2360">
            <v>90</v>
          </cell>
          <cell r="I2360">
            <v>81</v>
          </cell>
          <cell r="J2360">
            <v>87</v>
          </cell>
          <cell r="K2360">
            <v>77</v>
          </cell>
          <cell r="L2360">
            <v>0</v>
          </cell>
          <cell r="M2360">
            <v>0</v>
          </cell>
          <cell r="N2360">
            <v>0</v>
          </cell>
          <cell r="O2360">
            <v>0</v>
          </cell>
          <cell r="P2360">
            <v>0</v>
          </cell>
          <cell r="Q2360">
            <v>0</v>
          </cell>
          <cell r="R2360">
            <v>0</v>
          </cell>
          <cell r="S2360">
            <v>64</v>
          </cell>
          <cell r="T2360" t="str">
            <v>No Students</v>
          </cell>
          <cell r="U2360">
            <v>76</v>
          </cell>
          <cell r="V2360">
            <v>85</v>
          </cell>
          <cell r="W2360">
            <v>74</v>
          </cell>
          <cell r="X2360">
            <v>81</v>
          </cell>
          <cell r="Y2360">
            <v>76</v>
          </cell>
          <cell r="Z2360" t="str">
            <v>No Students</v>
          </cell>
          <cell r="AA2360" t="str">
            <v>No Students</v>
          </cell>
          <cell r="AB2360" t="str">
            <v>No Students</v>
          </cell>
          <cell r="AC2360" t="str">
            <v>No Students</v>
          </cell>
          <cell r="AD2360" t="str">
            <v>No Students</v>
          </cell>
          <cell r="AE2360" t="str">
            <v>No Students</v>
          </cell>
          <cell r="AF2360" t="str">
            <v>No Students</v>
          </cell>
          <cell r="AG2360">
            <v>0.93440000000000001</v>
          </cell>
        </row>
        <row r="2361">
          <cell r="C2361">
            <v>2818</v>
          </cell>
          <cell r="D2361" t="str">
            <v>Gilbert Elementary School</v>
          </cell>
          <cell r="E2361">
            <v>73</v>
          </cell>
          <cell r="F2361">
            <v>0</v>
          </cell>
          <cell r="G2361">
            <v>78</v>
          </cell>
          <cell r="H2361">
            <v>64</v>
          </cell>
          <cell r="I2361">
            <v>56</v>
          </cell>
          <cell r="J2361">
            <v>73</v>
          </cell>
          <cell r="K2361">
            <v>69</v>
          </cell>
          <cell r="L2361">
            <v>0</v>
          </cell>
          <cell r="M2361">
            <v>0</v>
          </cell>
          <cell r="N2361">
            <v>0</v>
          </cell>
          <cell r="O2361">
            <v>0</v>
          </cell>
          <cell r="P2361">
            <v>0</v>
          </cell>
          <cell r="Q2361">
            <v>0</v>
          </cell>
          <cell r="R2361">
            <v>0</v>
          </cell>
          <cell r="S2361">
            <v>47</v>
          </cell>
          <cell r="T2361" t="str">
            <v>No Students</v>
          </cell>
          <cell r="U2361">
            <v>58</v>
          </cell>
          <cell r="V2361">
            <v>48</v>
          </cell>
          <cell r="W2361">
            <v>31</v>
          </cell>
          <cell r="X2361">
            <v>53</v>
          </cell>
          <cell r="Y2361">
            <v>53</v>
          </cell>
          <cell r="Z2361" t="str">
            <v>No Students</v>
          </cell>
          <cell r="AA2361" t="str">
            <v>No Students</v>
          </cell>
          <cell r="AB2361" t="str">
            <v>No Students</v>
          </cell>
          <cell r="AC2361" t="str">
            <v>No Students</v>
          </cell>
          <cell r="AD2361" t="str">
            <v>No Students</v>
          </cell>
          <cell r="AE2361" t="str">
            <v>No Students</v>
          </cell>
          <cell r="AF2361" t="str">
            <v>No Students</v>
          </cell>
          <cell r="AG2361">
            <v>0.70220000000000005</v>
          </cell>
        </row>
        <row r="2362">
          <cell r="C2362">
            <v>2715</v>
          </cell>
          <cell r="D2362" t="str">
            <v>Hoover Elementary School</v>
          </cell>
          <cell r="E2362">
            <v>97</v>
          </cell>
          <cell r="F2362">
            <v>0</v>
          </cell>
          <cell r="G2362">
            <v>108</v>
          </cell>
          <cell r="H2362">
            <v>96</v>
          </cell>
          <cell r="I2362">
            <v>93</v>
          </cell>
          <cell r="J2362">
            <v>106</v>
          </cell>
          <cell r="K2362">
            <v>114</v>
          </cell>
          <cell r="L2362">
            <v>0</v>
          </cell>
          <cell r="M2362">
            <v>0</v>
          </cell>
          <cell r="N2362">
            <v>0</v>
          </cell>
          <cell r="O2362">
            <v>0</v>
          </cell>
          <cell r="P2362">
            <v>0</v>
          </cell>
          <cell r="Q2362">
            <v>0</v>
          </cell>
          <cell r="R2362">
            <v>0</v>
          </cell>
          <cell r="S2362">
            <v>82</v>
          </cell>
          <cell r="T2362" t="str">
            <v>No Students</v>
          </cell>
          <cell r="U2362">
            <v>92</v>
          </cell>
          <cell r="V2362">
            <v>87</v>
          </cell>
          <cell r="W2362">
            <v>83</v>
          </cell>
          <cell r="X2362">
            <v>95</v>
          </cell>
          <cell r="Y2362">
            <v>101</v>
          </cell>
          <cell r="Z2362" t="str">
            <v>No Students</v>
          </cell>
          <cell r="AA2362" t="str">
            <v>No Students</v>
          </cell>
          <cell r="AB2362" t="str">
            <v>No Students</v>
          </cell>
          <cell r="AC2362" t="str">
            <v>No Students</v>
          </cell>
          <cell r="AD2362" t="str">
            <v>No Students</v>
          </cell>
          <cell r="AE2362" t="str">
            <v>No Students</v>
          </cell>
          <cell r="AF2362" t="str">
            <v>No Students</v>
          </cell>
          <cell r="AG2362">
            <v>0.87949999999999995</v>
          </cell>
        </row>
        <row r="2363">
          <cell r="C2363">
            <v>3023</v>
          </cell>
          <cell r="D2363" t="str">
            <v>K-8 Learning Lab</v>
          </cell>
          <cell r="E2363">
            <v>3</v>
          </cell>
          <cell r="F2363">
            <v>0</v>
          </cell>
          <cell r="G2363">
            <v>5</v>
          </cell>
          <cell r="H2363">
            <v>4</v>
          </cell>
          <cell r="I2363">
            <v>6</v>
          </cell>
          <cell r="J2363">
            <v>9</v>
          </cell>
          <cell r="K2363">
            <v>12</v>
          </cell>
          <cell r="L2363">
            <v>18</v>
          </cell>
          <cell r="M2363">
            <v>28</v>
          </cell>
          <cell r="N2363">
            <v>42</v>
          </cell>
          <cell r="O2363">
            <v>0</v>
          </cell>
          <cell r="P2363">
            <v>0</v>
          </cell>
          <cell r="Q2363">
            <v>0</v>
          </cell>
          <cell r="R2363">
            <v>0</v>
          </cell>
          <cell r="S2363" t="str">
            <v>N&lt;10</v>
          </cell>
          <cell r="T2363" t="str">
            <v>No Students</v>
          </cell>
          <cell r="U2363" t="str">
            <v>N&lt;10</v>
          </cell>
          <cell r="V2363" t="str">
            <v>N&lt;10</v>
          </cell>
          <cell r="W2363" t="str">
            <v>N&lt;10</v>
          </cell>
          <cell r="X2363" t="str">
            <v>N&lt;10</v>
          </cell>
          <cell r="Y2363">
            <v>10</v>
          </cell>
          <cell r="Z2363">
            <v>15</v>
          </cell>
          <cell r="AA2363">
            <v>23</v>
          </cell>
          <cell r="AB2363">
            <v>33</v>
          </cell>
          <cell r="AC2363" t="str">
            <v>No Students</v>
          </cell>
          <cell r="AD2363" t="str">
            <v>No Students</v>
          </cell>
          <cell r="AE2363" t="str">
            <v>No Students</v>
          </cell>
          <cell r="AF2363" t="str">
            <v>No Students</v>
          </cell>
          <cell r="AG2363">
            <v>0.84250000000000003</v>
          </cell>
        </row>
        <row r="2364">
          <cell r="C2364">
            <v>3615</v>
          </cell>
          <cell r="D2364" t="str">
            <v>Lewis &amp; Clark Middle School</v>
          </cell>
          <cell r="E2364">
            <v>0</v>
          </cell>
          <cell r="F2364">
            <v>0</v>
          </cell>
          <cell r="G2364">
            <v>0</v>
          </cell>
          <cell r="H2364">
            <v>0</v>
          </cell>
          <cell r="I2364">
            <v>0</v>
          </cell>
          <cell r="J2364">
            <v>0</v>
          </cell>
          <cell r="K2364">
            <v>0</v>
          </cell>
          <cell r="L2364">
            <v>276</v>
          </cell>
          <cell r="M2364">
            <v>282</v>
          </cell>
          <cell r="N2364">
            <v>288</v>
          </cell>
          <cell r="O2364">
            <v>0</v>
          </cell>
          <cell r="P2364">
            <v>0</v>
          </cell>
          <cell r="Q2364">
            <v>0</v>
          </cell>
          <cell r="R2364">
            <v>0</v>
          </cell>
          <cell r="S2364" t="str">
            <v>No Students</v>
          </cell>
          <cell r="T2364" t="str">
            <v>No Students</v>
          </cell>
          <cell r="U2364" t="str">
            <v>No Students</v>
          </cell>
          <cell r="V2364" t="str">
            <v>No Students</v>
          </cell>
          <cell r="W2364" t="str">
            <v>No Students</v>
          </cell>
          <cell r="X2364" t="str">
            <v>No Students</v>
          </cell>
          <cell r="Y2364" t="str">
            <v>No Students</v>
          </cell>
          <cell r="Z2364">
            <v>240</v>
          </cell>
          <cell r="AA2364">
            <v>250</v>
          </cell>
          <cell r="AB2364">
            <v>251</v>
          </cell>
          <cell r="AC2364" t="str">
            <v>No Students</v>
          </cell>
          <cell r="AD2364" t="str">
            <v>No Students</v>
          </cell>
          <cell r="AE2364" t="str">
            <v>No Students</v>
          </cell>
          <cell r="AF2364" t="str">
            <v>No Students</v>
          </cell>
          <cell r="AG2364">
            <v>0.87590000000000001</v>
          </cell>
        </row>
        <row r="2365">
          <cell r="C2365">
            <v>3817</v>
          </cell>
          <cell r="D2365" t="str">
            <v>Martin Luther King Jr Elementary</v>
          </cell>
          <cell r="E2365">
            <v>74</v>
          </cell>
          <cell r="F2365">
            <v>0</v>
          </cell>
          <cell r="G2365">
            <v>97</v>
          </cell>
          <cell r="H2365">
            <v>79</v>
          </cell>
          <cell r="I2365">
            <v>90</v>
          </cell>
          <cell r="J2365">
            <v>86</v>
          </cell>
          <cell r="K2365">
            <v>87</v>
          </cell>
          <cell r="L2365">
            <v>1</v>
          </cell>
          <cell r="M2365">
            <v>3</v>
          </cell>
          <cell r="N2365">
            <v>2</v>
          </cell>
          <cell r="O2365">
            <v>0</v>
          </cell>
          <cell r="P2365">
            <v>0</v>
          </cell>
          <cell r="Q2365">
            <v>0</v>
          </cell>
          <cell r="R2365">
            <v>0</v>
          </cell>
          <cell r="S2365">
            <v>65</v>
          </cell>
          <cell r="T2365" t="str">
            <v>No Students</v>
          </cell>
          <cell r="U2365">
            <v>89</v>
          </cell>
          <cell r="V2365">
            <v>72</v>
          </cell>
          <cell r="W2365">
            <v>86</v>
          </cell>
          <cell r="X2365">
            <v>80</v>
          </cell>
          <cell r="Y2365">
            <v>81</v>
          </cell>
          <cell r="Z2365" t="str">
            <v>N&lt;10</v>
          </cell>
          <cell r="AA2365" t="str">
            <v>N&lt;10</v>
          </cell>
          <cell r="AB2365" t="str">
            <v>N&lt;10</v>
          </cell>
          <cell r="AC2365" t="str">
            <v>No Students</v>
          </cell>
          <cell r="AD2365" t="str">
            <v>No Students</v>
          </cell>
          <cell r="AE2365" t="str">
            <v>No Students</v>
          </cell>
          <cell r="AF2365" t="str">
            <v>No Students</v>
          </cell>
          <cell r="AG2365">
            <v>0.92100000000000004</v>
          </cell>
        </row>
        <row r="2366">
          <cell r="C2366">
            <v>2899</v>
          </cell>
          <cell r="D2366" t="str">
            <v>Mcclure Elementary School Yakima</v>
          </cell>
          <cell r="E2366">
            <v>95</v>
          </cell>
          <cell r="F2366">
            <v>0</v>
          </cell>
          <cell r="G2366">
            <v>97</v>
          </cell>
          <cell r="H2366">
            <v>85</v>
          </cell>
          <cell r="I2366">
            <v>96</v>
          </cell>
          <cell r="J2366">
            <v>82</v>
          </cell>
          <cell r="K2366">
            <v>103</v>
          </cell>
          <cell r="L2366">
            <v>0</v>
          </cell>
          <cell r="M2366">
            <v>0</v>
          </cell>
          <cell r="N2366">
            <v>0</v>
          </cell>
          <cell r="O2366">
            <v>0</v>
          </cell>
          <cell r="P2366">
            <v>0</v>
          </cell>
          <cell r="Q2366">
            <v>0</v>
          </cell>
          <cell r="R2366">
            <v>0</v>
          </cell>
          <cell r="S2366">
            <v>76</v>
          </cell>
          <cell r="T2366" t="str">
            <v>No Students</v>
          </cell>
          <cell r="U2366">
            <v>76</v>
          </cell>
          <cell r="V2366">
            <v>70</v>
          </cell>
          <cell r="W2366">
            <v>73</v>
          </cell>
          <cell r="X2366">
            <v>61</v>
          </cell>
          <cell r="Y2366">
            <v>80</v>
          </cell>
          <cell r="Z2366" t="str">
            <v>No Students</v>
          </cell>
          <cell r="AA2366" t="str">
            <v>No Students</v>
          </cell>
          <cell r="AB2366" t="str">
            <v>No Students</v>
          </cell>
          <cell r="AC2366" t="str">
            <v>No Students</v>
          </cell>
          <cell r="AD2366" t="str">
            <v>No Students</v>
          </cell>
          <cell r="AE2366" t="str">
            <v>No Students</v>
          </cell>
          <cell r="AF2366" t="str">
            <v>No Students</v>
          </cell>
          <cell r="AG2366">
            <v>0.78139999999999998</v>
          </cell>
        </row>
        <row r="2367">
          <cell r="C2367">
            <v>2177</v>
          </cell>
          <cell r="D2367" t="str">
            <v>Mckinley Elementary School</v>
          </cell>
          <cell r="E2367">
            <v>69</v>
          </cell>
          <cell r="F2367">
            <v>0</v>
          </cell>
          <cell r="G2367">
            <v>70</v>
          </cell>
          <cell r="H2367">
            <v>68</v>
          </cell>
          <cell r="I2367">
            <v>67</v>
          </cell>
          <cell r="J2367">
            <v>75</v>
          </cell>
          <cell r="K2367">
            <v>65</v>
          </cell>
          <cell r="L2367">
            <v>0</v>
          </cell>
          <cell r="M2367">
            <v>0</v>
          </cell>
          <cell r="N2367">
            <v>0</v>
          </cell>
          <cell r="O2367">
            <v>0</v>
          </cell>
          <cell r="P2367">
            <v>0</v>
          </cell>
          <cell r="Q2367">
            <v>0</v>
          </cell>
          <cell r="R2367">
            <v>0</v>
          </cell>
          <cell r="S2367">
            <v>57</v>
          </cell>
          <cell r="T2367" t="str">
            <v>No Students</v>
          </cell>
          <cell r="U2367">
            <v>64</v>
          </cell>
          <cell r="V2367">
            <v>59</v>
          </cell>
          <cell r="W2367">
            <v>59</v>
          </cell>
          <cell r="X2367">
            <v>65</v>
          </cell>
          <cell r="Y2367">
            <v>59</v>
          </cell>
          <cell r="Z2367" t="str">
            <v>No Students</v>
          </cell>
          <cell r="AA2367" t="str">
            <v>No Students</v>
          </cell>
          <cell r="AB2367" t="str">
            <v>No Students</v>
          </cell>
          <cell r="AC2367" t="str">
            <v>No Students</v>
          </cell>
          <cell r="AD2367" t="str">
            <v>No Students</v>
          </cell>
          <cell r="AE2367" t="str">
            <v>No Students</v>
          </cell>
          <cell r="AF2367" t="str">
            <v>No Students</v>
          </cell>
          <cell r="AG2367">
            <v>0.87680000000000002</v>
          </cell>
        </row>
        <row r="2368">
          <cell r="C2368">
            <v>2819</v>
          </cell>
          <cell r="D2368" t="str">
            <v>Nob Hill Elementary School</v>
          </cell>
          <cell r="E2368">
            <v>61</v>
          </cell>
          <cell r="F2368">
            <v>0</v>
          </cell>
          <cell r="G2368">
            <v>61</v>
          </cell>
          <cell r="H2368">
            <v>77</v>
          </cell>
          <cell r="I2368">
            <v>68</v>
          </cell>
          <cell r="J2368">
            <v>75</v>
          </cell>
          <cell r="K2368">
            <v>69</v>
          </cell>
          <cell r="L2368">
            <v>0</v>
          </cell>
          <cell r="M2368">
            <v>0</v>
          </cell>
          <cell r="N2368">
            <v>0</v>
          </cell>
          <cell r="O2368">
            <v>0</v>
          </cell>
          <cell r="P2368">
            <v>0</v>
          </cell>
          <cell r="Q2368">
            <v>0</v>
          </cell>
          <cell r="R2368">
            <v>0</v>
          </cell>
          <cell r="S2368">
            <v>38</v>
          </cell>
          <cell r="T2368" t="str">
            <v>No Students</v>
          </cell>
          <cell r="U2368">
            <v>45</v>
          </cell>
          <cell r="V2368">
            <v>52</v>
          </cell>
          <cell r="W2368">
            <v>45</v>
          </cell>
          <cell r="X2368">
            <v>48</v>
          </cell>
          <cell r="Y2368">
            <v>46</v>
          </cell>
          <cell r="Z2368" t="str">
            <v>No Students</v>
          </cell>
          <cell r="AA2368" t="str">
            <v>No Students</v>
          </cell>
          <cell r="AB2368" t="str">
            <v>No Students</v>
          </cell>
          <cell r="AC2368" t="str">
            <v>No Students</v>
          </cell>
          <cell r="AD2368" t="str">
            <v>No Students</v>
          </cell>
          <cell r="AE2368" t="str">
            <v>No Students</v>
          </cell>
          <cell r="AF2368" t="str">
            <v>No Students</v>
          </cell>
          <cell r="AG2368">
            <v>0.66669999999999996</v>
          </cell>
        </row>
        <row r="2369">
          <cell r="C2369">
            <v>2433</v>
          </cell>
          <cell r="D2369" t="str">
            <v>Ridgeview Elementary</v>
          </cell>
          <cell r="E2369">
            <v>86</v>
          </cell>
          <cell r="F2369">
            <v>0</v>
          </cell>
          <cell r="G2369">
            <v>99</v>
          </cell>
          <cell r="H2369">
            <v>82</v>
          </cell>
          <cell r="I2369">
            <v>94</v>
          </cell>
          <cell r="J2369">
            <v>88</v>
          </cell>
          <cell r="K2369">
            <v>87</v>
          </cell>
          <cell r="L2369">
            <v>0</v>
          </cell>
          <cell r="M2369">
            <v>0</v>
          </cell>
          <cell r="N2369">
            <v>0</v>
          </cell>
          <cell r="O2369">
            <v>0</v>
          </cell>
          <cell r="P2369">
            <v>0</v>
          </cell>
          <cell r="Q2369">
            <v>0</v>
          </cell>
          <cell r="R2369">
            <v>0</v>
          </cell>
          <cell r="S2369">
            <v>77</v>
          </cell>
          <cell r="T2369" t="str">
            <v>No Students</v>
          </cell>
          <cell r="U2369">
            <v>87</v>
          </cell>
          <cell r="V2369">
            <v>71</v>
          </cell>
          <cell r="W2369">
            <v>78</v>
          </cell>
          <cell r="X2369">
            <v>83</v>
          </cell>
          <cell r="Y2369">
            <v>81</v>
          </cell>
          <cell r="Z2369" t="str">
            <v>No Students</v>
          </cell>
          <cell r="AA2369" t="str">
            <v>No Students</v>
          </cell>
          <cell r="AB2369" t="str">
            <v>No Students</v>
          </cell>
          <cell r="AC2369" t="str">
            <v>No Students</v>
          </cell>
          <cell r="AD2369" t="str">
            <v>No Students</v>
          </cell>
          <cell r="AE2369" t="str">
            <v>No Students</v>
          </cell>
          <cell r="AF2369" t="str">
            <v>No Students</v>
          </cell>
          <cell r="AG2369">
            <v>0.88990000000000002</v>
          </cell>
        </row>
        <row r="2370">
          <cell r="C2370">
            <v>3264</v>
          </cell>
          <cell r="D2370" t="str">
            <v>Robertson Elementary</v>
          </cell>
          <cell r="E2370">
            <v>80</v>
          </cell>
          <cell r="F2370">
            <v>0</v>
          </cell>
          <cell r="G2370">
            <v>86</v>
          </cell>
          <cell r="H2370">
            <v>79</v>
          </cell>
          <cell r="I2370">
            <v>75</v>
          </cell>
          <cell r="J2370">
            <v>80</v>
          </cell>
          <cell r="K2370">
            <v>86</v>
          </cell>
          <cell r="L2370">
            <v>0</v>
          </cell>
          <cell r="M2370">
            <v>0</v>
          </cell>
          <cell r="N2370">
            <v>0</v>
          </cell>
          <cell r="O2370">
            <v>0</v>
          </cell>
          <cell r="P2370">
            <v>0</v>
          </cell>
          <cell r="Q2370">
            <v>0</v>
          </cell>
          <cell r="R2370">
            <v>0</v>
          </cell>
          <cell r="S2370">
            <v>62</v>
          </cell>
          <cell r="T2370" t="str">
            <v>No Students</v>
          </cell>
          <cell r="U2370">
            <v>72</v>
          </cell>
          <cell r="V2370">
            <v>64</v>
          </cell>
          <cell r="W2370">
            <v>55</v>
          </cell>
          <cell r="X2370">
            <v>65</v>
          </cell>
          <cell r="Y2370">
            <v>77</v>
          </cell>
          <cell r="Z2370" t="str">
            <v>No Students</v>
          </cell>
          <cell r="AA2370" t="str">
            <v>No Students</v>
          </cell>
          <cell r="AB2370" t="str">
            <v>No Students</v>
          </cell>
          <cell r="AC2370" t="str">
            <v>No Students</v>
          </cell>
          <cell r="AD2370" t="str">
            <v>No Students</v>
          </cell>
          <cell r="AE2370" t="str">
            <v>No Students</v>
          </cell>
          <cell r="AF2370" t="str">
            <v>No Students</v>
          </cell>
          <cell r="AG2370">
            <v>0.81279999999999997</v>
          </cell>
        </row>
        <row r="2371">
          <cell r="C2371">
            <v>2529</v>
          </cell>
          <cell r="D2371" t="str">
            <v>Roosevelt Elementary School</v>
          </cell>
          <cell r="E2371">
            <v>66</v>
          </cell>
          <cell r="F2371">
            <v>0</v>
          </cell>
          <cell r="G2371">
            <v>74</v>
          </cell>
          <cell r="H2371">
            <v>82</v>
          </cell>
          <cell r="I2371">
            <v>83</v>
          </cell>
          <cell r="J2371">
            <v>91</v>
          </cell>
          <cell r="K2371">
            <v>84</v>
          </cell>
          <cell r="L2371">
            <v>0</v>
          </cell>
          <cell r="M2371">
            <v>0</v>
          </cell>
          <cell r="N2371">
            <v>0</v>
          </cell>
          <cell r="O2371">
            <v>0</v>
          </cell>
          <cell r="P2371">
            <v>0</v>
          </cell>
          <cell r="Q2371">
            <v>0</v>
          </cell>
          <cell r="R2371">
            <v>0</v>
          </cell>
          <cell r="S2371">
            <v>62</v>
          </cell>
          <cell r="T2371" t="str">
            <v>No Students</v>
          </cell>
          <cell r="U2371">
            <v>61</v>
          </cell>
          <cell r="V2371">
            <v>75</v>
          </cell>
          <cell r="W2371">
            <v>71</v>
          </cell>
          <cell r="X2371">
            <v>80</v>
          </cell>
          <cell r="Y2371">
            <v>69</v>
          </cell>
          <cell r="Z2371" t="str">
            <v>No Students</v>
          </cell>
          <cell r="AA2371" t="str">
            <v>No Students</v>
          </cell>
          <cell r="AB2371" t="str">
            <v>No Students</v>
          </cell>
          <cell r="AC2371" t="str">
            <v>No Students</v>
          </cell>
          <cell r="AD2371" t="str">
            <v>No Students</v>
          </cell>
          <cell r="AE2371" t="str">
            <v>No Students</v>
          </cell>
          <cell r="AF2371" t="str">
            <v>No Students</v>
          </cell>
          <cell r="AG2371">
            <v>0.87080000000000002</v>
          </cell>
        </row>
        <row r="2372">
          <cell r="C2372">
            <v>4093</v>
          </cell>
          <cell r="D2372" t="str">
            <v>Stanton Academy</v>
          </cell>
          <cell r="E2372">
            <v>0</v>
          </cell>
          <cell r="F2372">
            <v>0</v>
          </cell>
          <cell r="G2372">
            <v>0</v>
          </cell>
          <cell r="H2372">
            <v>0</v>
          </cell>
          <cell r="I2372">
            <v>0</v>
          </cell>
          <cell r="J2372">
            <v>0</v>
          </cell>
          <cell r="K2372">
            <v>0</v>
          </cell>
          <cell r="L2372">
            <v>0</v>
          </cell>
          <cell r="M2372">
            <v>0</v>
          </cell>
          <cell r="N2372">
            <v>1</v>
          </cell>
          <cell r="O2372">
            <v>16</v>
          </cell>
          <cell r="P2372">
            <v>29</v>
          </cell>
          <cell r="Q2372">
            <v>39</v>
          </cell>
          <cell r="R2372">
            <v>84</v>
          </cell>
          <cell r="S2372" t="str">
            <v>No Students</v>
          </cell>
          <cell r="T2372" t="str">
            <v>No Students</v>
          </cell>
          <cell r="U2372" t="str">
            <v>No Students</v>
          </cell>
          <cell r="V2372" t="str">
            <v>No Students</v>
          </cell>
          <cell r="W2372" t="str">
            <v>No Students</v>
          </cell>
          <cell r="X2372" t="str">
            <v>No Students</v>
          </cell>
          <cell r="Y2372" t="str">
            <v>No Students</v>
          </cell>
          <cell r="Z2372" t="str">
            <v>No Students</v>
          </cell>
          <cell r="AA2372" t="str">
            <v>No Students</v>
          </cell>
          <cell r="AB2372" t="str">
            <v>N&lt;10</v>
          </cell>
          <cell r="AC2372">
            <v>14</v>
          </cell>
          <cell r="AD2372">
            <v>25</v>
          </cell>
          <cell r="AE2372">
            <v>37</v>
          </cell>
          <cell r="AF2372">
            <v>76</v>
          </cell>
          <cell r="AG2372">
            <v>0.90529999999999999</v>
          </cell>
        </row>
        <row r="2373">
          <cell r="C2373">
            <v>2314</v>
          </cell>
          <cell r="D2373" t="str">
            <v>Washington Middle School</v>
          </cell>
          <cell r="E2373">
            <v>0</v>
          </cell>
          <cell r="F2373">
            <v>0</v>
          </cell>
          <cell r="G2373">
            <v>0</v>
          </cell>
          <cell r="H2373">
            <v>0</v>
          </cell>
          <cell r="I2373">
            <v>0</v>
          </cell>
          <cell r="J2373">
            <v>0</v>
          </cell>
          <cell r="K2373">
            <v>0</v>
          </cell>
          <cell r="L2373">
            <v>226</v>
          </cell>
          <cell r="M2373">
            <v>267</v>
          </cell>
          <cell r="N2373">
            <v>252</v>
          </cell>
          <cell r="O2373">
            <v>0</v>
          </cell>
          <cell r="P2373">
            <v>0</v>
          </cell>
          <cell r="Q2373">
            <v>0</v>
          </cell>
          <cell r="R2373">
            <v>0</v>
          </cell>
          <cell r="S2373" t="str">
            <v>No Students</v>
          </cell>
          <cell r="T2373" t="str">
            <v>No Students</v>
          </cell>
          <cell r="U2373" t="str">
            <v>No Students</v>
          </cell>
          <cell r="V2373" t="str">
            <v>No Students</v>
          </cell>
          <cell r="W2373" t="str">
            <v>No Students</v>
          </cell>
          <cell r="X2373" t="str">
            <v>No Students</v>
          </cell>
          <cell r="Y2373" t="str">
            <v>No Students</v>
          </cell>
          <cell r="Z2373">
            <v>213</v>
          </cell>
          <cell r="AA2373">
            <v>244</v>
          </cell>
          <cell r="AB2373">
            <v>239</v>
          </cell>
          <cell r="AC2373" t="str">
            <v>No Students</v>
          </cell>
          <cell r="AD2373" t="str">
            <v>No Students</v>
          </cell>
          <cell r="AE2373" t="str">
            <v>No Students</v>
          </cell>
          <cell r="AF2373" t="str">
            <v>No Students</v>
          </cell>
          <cell r="AG2373">
            <v>0.93420000000000003</v>
          </cell>
        </row>
        <row r="2374">
          <cell r="C2374">
            <v>3312</v>
          </cell>
          <cell r="D2374" t="str">
            <v>Whitney Elementary Yakima</v>
          </cell>
          <cell r="E2374">
            <v>65</v>
          </cell>
          <cell r="F2374">
            <v>0</v>
          </cell>
          <cell r="G2374">
            <v>65</v>
          </cell>
          <cell r="H2374">
            <v>65</v>
          </cell>
          <cell r="I2374">
            <v>77</v>
          </cell>
          <cell r="J2374">
            <v>82</v>
          </cell>
          <cell r="K2374">
            <v>77</v>
          </cell>
          <cell r="L2374">
            <v>0</v>
          </cell>
          <cell r="M2374">
            <v>0</v>
          </cell>
          <cell r="N2374">
            <v>0</v>
          </cell>
          <cell r="O2374">
            <v>0</v>
          </cell>
          <cell r="P2374">
            <v>0</v>
          </cell>
          <cell r="Q2374">
            <v>0</v>
          </cell>
          <cell r="R2374">
            <v>0</v>
          </cell>
          <cell r="S2374">
            <v>43</v>
          </cell>
          <cell r="T2374" t="str">
            <v>No Students</v>
          </cell>
          <cell r="U2374">
            <v>49</v>
          </cell>
          <cell r="V2374">
            <v>44</v>
          </cell>
          <cell r="W2374">
            <v>54</v>
          </cell>
          <cell r="X2374">
            <v>56</v>
          </cell>
          <cell r="Y2374">
            <v>51</v>
          </cell>
          <cell r="Z2374" t="str">
            <v>No Students</v>
          </cell>
          <cell r="AA2374" t="str">
            <v>No Students</v>
          </cell>
          <cell r="AB2374" t="str">
            <v>No Students</v>
          </cell>
          <cell r="AC2374" t="str">
            <v>No Students</v>
          </cell>
          <cell r="AD2374" t="str">
            <v>No Students</v>
          </cell>
          <cell r="AE2374" t="str">
            <v>No Students</v>
          </cell>
          <cell r="AF2374" t="str">
            <v>No Students</v>
          </cell>
          <cell r="AG2374">
            <v>0.68910000000000005</v>
          </cell>
        </row>
        <row r="2375">
          <cell r="C2375">
            <v>3368</v>
          </cell>
          <cell r="D2375" t="str">
            <v>Wilson Middle School</v>
          </cell>
          <cell r="E2375">
            <v>0</v>
          </cell>
          <cell r="F2375">
            <v>0</v>
          </cell>
          <cell r="G2375">
            <v>0</v>
          </cell>
          <cell r="H2375">
            <v>0</v>
          </cell>
          <cell r="I2375">
            <v>0</v>
          </cell>
          <cell r="J2375">
            <v>0</v>
          </cell>
          <cell r="K2375">
            <v>0</v>
          </cell>
          <cell r="L2375">
            <v>262</v>
          </cell>
          <cell r="M2375">
            <v>278</v>
          </cell>
          <cell r="N2375">
            <v>309</v>
          </cell>
          <cell r="O2375">
            <v>0</v>
          </cell>
          <cell r="P2375">
            <v>0</v>
          </cell>
          <cell r="Q2375">
            <v>0</v>
          </cell>
          <cell r="R2375">
            <v>0</v>
          </cell>
          <cell r="S2375" t="str">
            <v>No Students</v>
          </cell>
          <cell r="T2375" t="str">
            <v>No Students</v>
          </cell>
          <cell r="U2375" t="str">
            <v>No Students</v>
          </cell>
          <cell r="V2375" t="str">
            <v>No Students</v>
          </cell>
          <cell r="W2375" t="str">
            <v>No Students</v>
          </cell>
          <cell r="X2375" t="str">
            <v>No Students</v>
          </cell>
          <cell r="Y2375" t="str">
            <v>No Students</v>
          </cell>
          <cell r="Z2375">
            <v>187</v>
          </cell>
          <cell r="AA2375">
            <v>200</v>
          </cell>
          <cell r="AB2375">
            <v>211</v>
          </cell>
          <cell r="AC2375" t="str">
            <v>No Students</v>
          </cell>
          <cell r="AD2375" t="str">
            <v>No Students</v>
          </cell>
          <cell r="AE2375" t="str">
            <v>No Students</v>
          </cell>
          <cell r="AF2375" t="str">
            <v>No Students</v>
          </cell>
          <cell r="AG2375">
            <v>0.70440000000000003</v>
          </cell>
        </row>
        <row r="2376">
          <cell r="C2376">
            <v>5153</v>
          </cell>
          <cell r="D2376" t="str">
            <v>Yakima Online</v>
          </cell>
          <cell r="E2376">
            <v>0</v>
          </cell>
          <cell r="F2376">
            <v>0</v>
          </cell>
          <cell r="G2376">
            <v>0</v>
          </cell>
          <cell r="H2376">
            <v>0</v>
          </cell>
          <cell r="I2376">
            <v>0</v>
          </cell>
          <cell r="J2376">
            <v>0</v>
          </cell>
          <cell r="K2376">
            <v>0</v>
          </cell>
          <cell r="L2376">
            <v>0</v>
          </cell>
          <cell r="M2376">
            <v>0</v>
          </cell>
          <cell r="N2376">
            <v>0</v>
          </cell>
          <cell r="O2376">
            <v>51</v>
          </cell>
          <cell r="P2376">
            <v>71</v>
          </cell>
          <cell r="Q2376">
            <v>84</v>
          </cell>
          <cell r="R2376">
            <v>94</v>
          </cell>
          <cell r="S2376" t="str">
            <v>No Students</v>
          </cell>
          <cell r="T2376" t="str">
            <v>No Students</v>
          </cell>
          <cell r="U2376" t="str">
            <v>No Students</v>
          </cell>
          <cell r="V2376" t="str">
            <v>No Students</v>
          </cell>
          <cell r="W2376" t="str">
            <v>No Students</v>
          </cell>
          <cell r="X2376" t="str">
            <v>No Students</v>
          </cell>
          <cell r="Y2376" t="str">
            <v>No Students</v>
          </cell>
          <cell r="Z2376" t="str">
            <v>No Students</v>
          </cell>
          <cell r="AA2376" t="str">
            <v>No Students</v>
          </cell>
          <cell r="AB2376" t="str">
            <v>No Students</v>
          </cell>
          <cell r="AC2376">
            <v>40</v>
          </cell>
          <cell r="AD2376">
            <v>60</v>
          </cell>
          <cell r="AE2376">
            <v>63</v>
          </cell>
          <cell r="AF2376">
            <v>74</v>
          </cell>
          <cell r="AG2376">
            <v>0.79</v>
          </cell>
        </row>
        <row r="2377">
          <cell r="C2377">
            <v>5355</v>
          </cell>
          <cell r="D2377" t="str">
            <v>Yakima Open Doors</v>
          </cell>
          <cell r="E2377">
            <v>0</v>
          </cell>
          <cell r="F2377">
            <v>0</v>
          </cell>
          <cell r="G2377">
            <v>0</v>
          </cell>
          <cell r="H2377">
            <v>0</v>
          </cell>
          <cell r="I2377">
            <v>0</v>
          </cell>
          <cell r="J2377">
            <v>0</v>
          </cell>
          <cell r="K2377">
            <v>0</v>
          </cell>
          <cell r="L2377">
            <v>0</v>
          </cell>
          <cell r="M2377">
            <v>0</v>
          </cell>
          <cell r="N2377">
            <v>0</v>
          </cell>
          <cell r="O2377">
            <v>0</v>
          </cell>
          <cell r="P2377">
            <v>1</v>
          </cell>
          <cell r="Q2377">
            <v>22</v>
          </cell>
          <cell r="R2377">
            <v>149</v>
          </cell>
          <cell r="S2377" t="str">
            <v>No Students</v>
          </cell>
          <cell r="T2377" t="str">
            <v>No Students</v>
          </cell>
          <cell r="U2377" t="str">
            <v>No Students</v>
          </cell>
          <cell r="V2377" t="str">
            <v>No Students</v>
          </cell>
          <cell r="W2377" t="str">
            <v>No Students</v>
          </cell>
          <cell r="X2377" t="str">
            <v>No Students</v>
          </cell>
          <cell r="Y2377" t="str">
            <v>No Students</v>
          </cell>
          <cell r="Z2377" t="str">
            <v>No Students</v>
          </cell>
          <cell r="AA2377" t="str">
            <v>No Students</v>
          </cell>
          <cell r="AB2377" t="str">
            <v>No Students</v>
          </cell>
          <cell r="AC2377" t="str">
            <v>No Students</v>
          </cell>
          <cell r="AD2377" t="str">
            <v>N&lt;10</v>
          </cell>
          <cell r="AE2377">
            <v>18</v>
          </cell>
          <cell r="AF2377">
            <v>124</v>
          </cell>
          <cell r="AG2377">
            <v>0.83140000000000003</v>
          </cell>
        </row>
        <row r="2378">
          <cell r="C2378">
            <v>5224</v>
          </cell>
          <cell r="D2378" t="str">
            <v>Yakima Satellite Alternative Programs</v>
          </cell>
          <cell r="E2378">
            <v>0</v>
          </cell>
          <cell r="F2378">
            <v>0</v>
          </cell>
          <cell r="G2378">
            <v>0</v>
          </cell>
          <cell r="H2378">
            <v>0</v>
          </cell>
          <cell r="I2378">
            <v>0</v>
          </cell>
          <cell r="J2378">
            <v>0</v>
          </cell>
          <cell r="K2378">
            <v>0</v>
          </cell>
          <cell r="L2378">
            <v>0</v>
          </cell>
          <cell r="M2378">
            <v>0</v>
          </cell>
          <cell r="N2378">
            <v>0</v>
          </cell>
          <cell r="O2378">
            <v>5</v>
          </cell>
          <cell r="P2378">
            <v>7</v>
          </cell>
          <cell r="Q2378">
            <v>7</v>
          </cell>
          <cell r="R2378">
            <v>11</v>
          </cell>
          <cell r="S2378" t="str">
            <v>No Students</v>
          </cell>
          <cell r="T2378" t="str">
            <v>No Students</v>
          </cell>
          <cell r="U2378" t="str">
            <v>No Students</v>
          </cell>
          <cell r="V2378" t="str">
            <v>No Students</v>
          </cell>
          <cell r="W2378" t="str">
            <v>No Students</v>
          </cell>
          <cell r="X2378" t="str">
            <v>No Students</v>
          </cell>
          <cell r="Y2378" t="str">
            <v>No Students</v>
          </cell>
          <cell r="Z2378" t="str">
            <v>No Students</v>
          </cell>
          <cell r="AA2378" t="str">
            <v>No Students</v>
          </cell>
          <cell r="AB2378" t="str">
            <v>No Students</v>
          </cell>
          <cell r="AC2378" t="str">
            <v>N&lt;10</v>
          </cell>
          <cell r="AD2378" t="str">
            <v>N&lt;10</v>
          </cell>
          <cell r="AE2378" t="str">
            <v>N&lt;10</v>
          </cell>
          <cell r="AF2378" t="str">
            <v>N&lt;10</v>
          </cell>
          <cell r="AG2378">
            <v>0.33329999999999999</v>
          </cell>
        </row>
        <row r="2379">
          <cell r="C2379">
            <v>4346</v>
          </cell>
          <cell r="D2379" t="str">
            <v>Fort Stevens Elementary</v>
          </cell>
          <cell r="E2379">
            <v>90</v>
          </cell>
          <cell r="F2379">
            <v>0</v>
          </cell>
          <cell r="G2379">
            <v>80</v>
          </cell>
          <cell r="H2379">
            <v>79</v>
          </cell>
          <cell r="I2379">
            <v>86</v>
          </cell>
          <cell r="J2379">
            <v>77</v>
          </cell>
          <cell r="K2379">
            <v>75</v>
          </cell>
          <cell r="L2379">
            <v>0</v>
          </cell>
          <cell r="M2379">
            <v>0</v>
          </cell>
          <cell r="N2379">
            <v>0</v>
          </cell>
          <cell r="O2379">
            <v>0</v>
          </cell>
          <cell r="P2379">
            <v>0</v>
          </cell>
          <cell r="Q2379">
            <v>0</v>
          </cell>
          <cell r="R2379">
            <v>0</v>
          </cell>
          <cell r="S2379">
            <v>25</v>
          </cell>
          <cell r="T2379" t="str">
            <v>No Students</v>
          </cell>
          <cell r="U2379">
            <v>45</v>
          </cell>
          <cell r="V2379">
            <v>51</v>
          </cell>
          <cell r="W2379">
            <v>56</v>
          </cell>
          <cell r="X2379">
            <v>41</v>
          </cell>
          <cell r="Y2379">
            <v>47</v>
          </cell>
          <cell r="Z2379" t="str">
            <v>No Students</v>
          </cell>
          <cell r="AA2379" t="str">
            <v>No Students</v>
          </cell>
          <cell r="AB2379" t="str">
            <v>No Students</v>
          </cell>
          <cell r="AC2379" t="str">
            <v>No Students</v>
          </cell>
          <cell r="AD2379" t="str">
            <v>No Students</v>
          </cell>
          <cell r="AE2379" t="str">
            <v>No Students</v>
          </cell>
          <cell r="AF2379" t="str">
            <v>No Students</v>
          </cell>
          <cell r="AG2379">
            <v>0.54410000000000003</v>
          </cell>
        </row>
        <row r="2380">
          <cell r="C2380">
            <v>5018</v>
          </cell>
          <cell r="D2380" t="str">
            <v>Lackamas Elementary</v>
          </cell>
          <cell r="E2380">
            <v>51</v>
          </cell>
          <cell r="F2380">
            <v>0</v>
          </cell>
          <cell r="G2380">
            <v>62</v>
          </cell>
          <cell r="H2380">
            <v>47</v>
          </cell>
          <cell r="I2380">
            <v>57</v>
          </cell>
          <cell r="J2380">
            <v>46</v>
          </cell>
          <cell r="K2380">
            <v>47</v>
          </cell>
          <cell r="L2380">
            <v>0</v>
          </cell>
          <cell r="M2380">
            <v>0</v>
          </cell>
          <cell r="N2380">
            <v>1</v>
          </cell>
          <cell r="O2380">
            <v>0</v>
          </cell>
          <cell r="P2380">
            <v>0</v>
          </cell>
          <cell r="Q2380">
            <v>0</v>
          </cell>
          <cell r="R2380">
            <v>0</v>
          </cell>
          <cell r="S2380">
            <v>21</v>
          </cell>
          <cell r="T2380" t="str">
            <v>No Students</v>
          </cell>
          <cell r="U2380">
            <v>29</v>
          </cell>
          <cell r="V2380">
            <v>23</v>
          </cell>
          <cell r="W2380">
            <v>29</v>
          </cell>
          <cell r="X2380">
            <v>22</v>
          </cell>
          <cell r="Y2380">
            <v>25</v>
          </cell>
          <cell r="Z2380" t="str">
            <v>No Students</v>
          </cell>
          <cell r="AA2380" t="str">
            <v>No Students</v>
          </cell>
          <cell r="AB2380" t="str">
            <v>N&lt;10</v>
          </cell>
          <cell r="AC2380" t="str">
            <v>No Students</v>
          </cell>
          <cell r="AD2380" t="str">
            <v>No Students</v>
          </cell>
          <cell r="AE2380" t="str">
            <v>No Students</v>
          </cell>
          <cell r="AF2380" t="str">
            <v>No Students</v>
          </cell>
          <cell r="AG2380">
            <v>0.48230000000000001</v>
          </cell>
        </row>
        <row r="2381">
          <cell r="C2381">
            <v>2260</v>
          </cell>
          <cell r="D2381" t="str">
            <v>McKenna Elementary</v>
          </cell>
          <cell r="E2381">
            <v>69</v>
          </cell>
          <cell r="F2381">
            <v>0</v>
          </cell>
          <cell r="G2381">
            <v>58</v>
          </cell>
          <cell r="H2381">
            <v>57</v>
          </cell>
          <cell r="I2381">
            <v>72</v>
          </cell>
          <cell r="J2381">
            <v>57</v>
          </cell>
          <cell r="K2381">
            <v>57</v>
          </cell>
          <cell r="L2381">
            <v>0</v>
          </cell>
          <cell r="M2381">
            <v>0</v>
          </cell>
          <cell r="N2381">
            <v>0</v>
          </cell>
          <cell r="O2381">
            <v>0</v>
          </cell>
          <cell r="P2381">
            <v>0</v>
          </cell>
          <cell r="Q2381">
            <v>0</v>
          </cell>
          <cell r="R2381">
            <v>0</v>
          </cell>
          <cell r="S2381">
            <v>24</v>
          </cell>
          <cell r="T2381" t="str">
            <v>No Students</v>
          </cell>
          <cell r="U2381">
            <v>31</v>
          </cell>
          <cell r="V2381">
            <v>27</v>
          </cell>
          <cell r="W2381">
            <v>37</v>
          </cell>
          <cell r="X2381">
            <v>31</v>
          </cell>
          <cell r="Y2381">
            <v>33</v>
          </cell>
          <cell r="Z2381" t="str">
            <v>No Students</v>
          </cell>
          <cell r="AA2381" t="str">
            <v>No Students</v>
          </cell>
          <cell r="AB2381" t="str">
            <v>No Students</v>
          </cell>
          <cell r="AC2381" t="str">
            <v>No Students</v>
          </cell>
          <cell r="AD2381" t="str">
            <v>No Students</v>
          </cell>
          <cell r="AE2381" t="str">
            <v>No Students</v>
          </cell>
          <cell r="AF2381" t="str">
            <v>No Students</v>
          </cell>
          <cell r="AG2381">
            <v>0.49459999999999998</v>
          </cell>
        </row>
        <row r="2382">
          <cell r="C2382">
            <v>4451</v>
          </cell>
          <cell r="D2382" t="str">
            <v>Mill Pond Elementary School</v>
          </cell>
          <cell r="E2382">
            <v>79</v>
          </cell>
          <cell r="F2382">
            <v>0</v>
          </cell>
          <cell r="G2382">
            <v>48</v>
          </cell>
          <cell r="H2382">
            <v>52</v>
          </cell>
          <cell r="I2382">
            <v>55</v>
          </cell>
          <cell r="J2382">
            <v>54</v>
          </cell>
          <cell r="K2382">
            <v>58</v>
          </cell>
          <cell r="L2382">
            <v>0</v>
          </cell>
          <cell r="M2382">
            <v>0</v>
          </cell>
          <cell r="N2382">
            <v>0</v>
          </cell>
          <cell r="O2382">
            <v>0</v>
          </cell>
          <cell r="P2382">
            <v>0</v>
          </cell>
          <cell r="Q2382">
            <v>0</v>
          </cell>
          <cell r="R2382">
            <v>0</v>
          </cell>
          <cell r="S2382">
            <v>23</v>
          </cell>
          <cell r="T2382" t="str">
            <v>No Students</v>
          </cell>
          <cell r="U2382">
            <v>23</v>
          </cell>
          <cell r="V2382">
            <v>24</v>
          </cell>
          <cell r="W2382">
            <v>26</v>
          </cell>
          <cell r="X2382">
            <v>34</v>
          </cell>
          <cell r="Y2382">
            <v>35</v>
          </cell>
          <cell r="Z2382" t="str">
            <v>No Students</v>
          </cell>
          <cell r="AA2382" t="str">
            <v>No Students</v>
          </cell>
          <cell r="AB2382" t="str">
            <v>No Students</v>
          </cell>
          <cell r="AC2382" t="str">
            <v>No Students</v>
          </cell>
          <cell r="AD2382" t="str">
            <v>No Students</v>
          </cell>
          <cell r="AE2382" t="str">
            <v>No Students</v>
          </cell>
          <cell r="AF2382" t="str">
            <v>No Students</v>
          </cell>
          <cell r="AG2382">
            <v>0.47689999999999999</v>
          </cell>
        </row>
        <row r="2383">
          <cell r="C2383">
            <v>5052</v>
          </cell>
          <cell r="D2383" t="str">
            <v>Ridgeline Middle School</v>
          </cell>
          <cell r="E2383">
            <v>0</v>
          </cell>
          <cell r="F2383">
            <v>0</v>
          </cell>
          <cell r="G2383">
            <v>0</v>
          </cell>
          <cell r="H2383">
            <v>0</v>
          </cell>
          <cell r="I2383">
            <v>0</v>
          </cell>
          <cell r="J2383">
            <v>0</v>
          </cell>
          <cell r="K2383">
            <v>0</v>
          </cell>
          <cell r="L2383">
            <v>189</v>
          </cell>
          <cell r="M2383">
            <v>188</v>
          </cell>
          <cell r="N2383">
            <v>197</v>
          </cell>
          <cell r="O2383">
            <v>0</v>
          </cell>
          <cell r="P2383">
            <v>0</v>
          </cell>
          <cell r="Q2383">
            <v>0</v>
          </cell>
          <cell r="R2383">
            <v>0</v>
          </cell>
          <cell r="S2383" t="str">
            <v>No Students</v>
          </cell>
          <cell r="T2383" t="str">
            <v>No Students</v>
          </cell>
          <cell r="U2383" t="str">
            <v>No Students</v>
          </cell>
          <cell r="V2383" t="str">
            <v>No Students</v>
          </cell>
          <cell r="W2383" t="str">
            <v>No Students</v>
          </cell>
          <cell r="X2383" t="str">
            <v>No Students</v>
          </cell>
          <cell r="Y2383" t="str">
            <v>No Students</v>
          </cell>
          <cell r="Z2383">
            <v>81</v>
          </cell>
          <cell r="AA2383">
            <v>89</v>
          </cell>
          <cell r="AB2383">
            <v>81</v>
          </cell>
          <cell r="AC2383" t="str">
            <v>No Students</v>
          </cell>
          <cell r="AD2383" t="str">
            <v>No Students</v>
          </cell>
          <cell r="AE2383" t="str">
            <v>No Students</v>
          </cell>
          <cell r="AF2383" t="str">
            <v>No Students</v>
          </cell>
          <cell r="AG2383">
            <v>0.43730000000000002</v>
          </cell>
        </row>
        <row r="2384">
          <cell r="C2384">
            <v>3848</v>
          </cell>
          <cell r="D2384" t="str">
            <v>Southworth Elementary</v>
          </cell>
          <cell r="E2384">
            <v>109</v>
          </cell>
          <cell r="F2384">
            <v>0</v>
          </cell>
          <cell r="G2384">
            <v>108</v>
          </cell>
          <cell r="H2384">
            <v>111</v>
          </cell>
          <cell r="I2384">
            <v>100</v>
          </cell>
          <cell r="J2384">
            <v>105</v>
          </cell>
          <cell r="K2384">
            <v>95</v>
          </cell>
          <cell r="L2384">
            <v>0</v>
          </cell>
          <cell r="M2384">
            <v>0</v>
          </cell>
          <cell r="N2384">
            <v>0</v>
          </cell>
          <cell r="O2384">
            <v>0</v>
          </cell>
          <cell r="P2384">
            <v>0</v>
          </cell>
          <cell r="Q2384">
            <v>0</v>
          </cell>
          <cell r="R2384">
            <v>0</v>
          </cell>
          <cell r="S2384">
            <v>40</v>
          </cell>
          <cell r="T2384" t="str">
            <v>No Students</v>
          </cell>
          <cell r="U2384">
            <v>47</v>
          </cell>
          <cell r="V2384">
            <v>47</v>
          </cell>
          <cell r="W2384">
            <v>48</v>
          </cell>
          <cell r="X2384">
            <v>49</v>
          </cell>
          <cell r="Y2384">
            <v>35</v>
          </cell>
          <cell r="Z2384" t="str">
            <v>No Students</v>
          </cell>
          <cell r="AA2384" t="str">
            <v>No Students</v>
          </cell>
          <cell r="AB2384" t="str">
            <v>No Students</v>
          </cell>
          <cell r="AC2384" t="str">
            <v>No Students</v>
          </cell>
          <cell r="AD2384" t="str">
            <v>No Students</v>
          </cell>
          <cell r="AE2384" t="str">
            <v>No Students</v>
          </cell>
          <cell r="AF2384" t="str">
            <v>No Students</v>
          </cell>
          <cell r="AG2384">
            <v>0.42359999999999998</v>
          </cell>
        </row>
        <row r="2385">
          <cell r="C2385">
            <v>1627</v>
          </cell>
          <cell r="D2385" t="str">
            <v>Yelm Extension School</v>
          </cell>
          <cell r="E2385">
            <v>0</v>
          </cell>
          <cell r="F2385">
            <v>0</v>
          </cell>
          <cell r="G2385">
            <v>0</v>
          </cell>
          <cell r="H2385">
            <v>0</v>
          </cell>
          <cell r="I2385">
            <v>0</v>
          </cell>
          <cell r="J2385">
            <v>0</v>
          </cell>
          <cell r="K2385">
            <v>0</v>
          </cell>
          <cell r="L2385">
            <v>0</v>
          </cell>
          <cell r="M2385">
            <v>0</v>
          </cell>
          <cell r="N2385">
            <v>1</v>
          </cell>
          <cell r="O2385">
            <v>6</v>
          </cell>
          <cell r="P2385">
            <v>15</v>
          </cell>
          <cell r="Q2385">
            <v>43</v>
          </cell>
          <cell r="R2385">
            <v>72</v>
          </cell>
          <cell r="S2385" t="str">
            <v>No Students</v>
          </cell>
          <cell r="T2385" t="str">
            <v>No Students</v>
          </cell>
          <cell r="U2385" t="str">
            <v>No Students</v>
          </cell>
          <cell r="V2385" t="str">
            <v>No Students</v>
          </cell>
          <cell r="W2385" t="str">
            <v>No Students</v>
          </cell>
          <cell r="X2385" t="str">
            <v>No Students</v>
          </cell>
          <cell r="Y2385" t="str">
            <v>No Students</v>
          </cell>
          <cell r="Z2385" t="str">
            <v>No Students</v>
          </cell>
          <cell r="AA2385" t="str">
            <v>No Students</v>
          </cell>
          <cell r="AB2385" t="str">
            <v>N&lt;10</v>
          </cell>
          <cell r="AC2385" t="str">
            <v>N&lt;10</v>
          </cell>
          <cell r="AD2385" t="str">
            <v>N&lt;10</v>
          </cell>
          <cell r="AE2385">
            <v>31</v>
          </cell>
          <cell r="AF2385">
            <v>50</v>
          </cell>
          <cell r="AG2385">
            <v>0.66420000000000001</v>
          </cell>
        </row>
        <row r="2386">
          <cell r="C2386">
            <v>2633</v>
          </cell>
          <cell r="D2386" t="str">
            <v>Yelm High School 12</v>
          </cell>
          <cell r="E2386">
            <v>0</v>
          </cell>
          <cell r="F2386">
            <v>0</v>
          </cell>
          <cell r="G2386">
            <v>0</v>
          </cell>
          <cell r="H2386">
            <v>0</v>
          </cell>
          <cell r="I2386">
            <v>0</v>
          </cell>
          <cell r="J2386">
            <v>0</v>
          </cell>
          <cell r="K2386">
            <v>0</v>
          </cell>
          <cell r="L2386">
            <v>0</v>
          </cell>
          <cell r="M2386">
            <v>0</v>
          </cell>
          <cell r="N2386">
            <v>0</v>
          </cell>
          <cell r="O2386">
            <v>476</v>
          </cell>
          <cell r="P2386">
            <v>450</v>
          </cell>
          <cell r="Q2386">
            <v>362</v>
          </cell>
          <cell r="R2386">
            <v>362</v>
          </cell>
          <cell r="S2386" t="str">
            <v>No Students</v>
          </cell>
          <cell r="T2386" t="str">
            <v>No Students</v>
          </cell>
          <cell r="U2386" t="str">
            <v>No Students</v>
          </cell>
          <cell r="V2386" t="str">
            <v>No Students</v>
          </cell>
          <cell r="W2386" t="str">
            <v>No Students</v>
          </cell>
          <cell r="X2386" t="str">
            <v>No Students</v>
          </cell>
          <cell r="Y2386" t="str">
            <v>No Students</v>
          </cell>
          <cell r="Z2386" t="str">
            <v>No Students</v>
          </cell>
          <cell r="AA2386" t="str">
            <v>No Students</v>
          </cell>
          <cell r="AB2386" t="str">
            <v>No Students</v>
          </cell>
          <cell r="AC2386">
            <v>240</v>
          </cell>
          <cell r="AD2386">
            <v>205</v>
          </cell>
          <cell r="AE2386">
            <v>128</v>
          </cell>
          <cell r="AF2386">
            <v>120</v>
          </cell>
          <cell r="AG2386">
            <v>0.42</v>
          </cell>
        </row>
        <row r="2387">
          <cell r="C2387">
            <v>2481</v>
          </cell>
          <cell r="D2387" t="str">
            <v>Yelm Middle School</v>
          </cell>
          <cell r="E2387">
            <v>0</v>
          </cell>
          <cell r="F2387">
            <v>0</v>
          </cell>
          <cell r="G2387">
            <v>0</v>
          </cell>
          <cell r="H2387">
            <v>0</v>
          </cell>
          <cell r="I2387">
            <v>0</v>
          </cell>
          <cell r="J2387">
            <v>0</v>
          </cell>
          <cell r="K2387">
            <v>0</v>
          </cell>
          <cell r="L2387">
            <v>226</v>
          </cell>
          <cell r="M2387">
            <v>233</v>
          </cell>
          <cell r="N2387">
            <v>242</v>
          </cell>
          <cell r="O2387">
            <v>0</v>
          </cell>
          <cell r="P2387">
            <v>0</v>
          </cell>
          <cell r="Q2387">
            <v>0</v>
          </cell>
          <cell r="R2387">
            <v>0</v>
          </cell>
          <cell r="S2387" t="str">
            <v>No Students</v>
          </cell>
          <cell r="T2387" t="str">
            <v>No Students</v>
          </cell>
          <cell r="U2387" t="str">
            <v>No Students</v>
          </cell>
          <cell r="V2387" t="str">
            <v>No Students</v>
          </cell>
          <cell r="W2387" t="str">
            <v>No Students</v>
          </cell>
          <cell r="X2387" t="str">
            <v>No Students</v>
          </cell>
          <cell r="Y2387" t="str">
            <v>No Students</v>
          </cell>
          <cell r="Z2387">
            <v>121</v>
          </cell>
          <cell r="AA2387">
            <v>118</v>
          </cell>
          <cell r="AB2387">
            <v>112</v>
          </cell>
          <cell r="AC2387" t="str">
            <v>No Students</v>
          </cell>
          <cell r="AD2387" t="str">
            <v>No Students</v>
          </cell>
          <cell r="AE2387" t="str">
            <v>No Students</v>
          </cell>
          <cell r="AF2387" t="str">
            <v>No Students</v>
          </cell>
          <cell r="AG2387">
            <v>0.50070000000000003</v>
          </cell>
        </row>
        <row r="2388">
          <cell r="C2388">
            <v>4224</v>
          </cell>
          <cell r="D2388" t="str">
            <v>Yelm Prairie Elementary</v>
          </cell>
          <cell r="E2388">
            <v>63</v>
          </cell>
          <cell r="F2388">
            <v>0</v>
          </cell>
          <cell r="G2388">
            <v>71</v>
          </cell>
          <cell r="H2388">
            <v>54</v>
          </cell>
          <cell r="I2388">
            <v>86</v>
          </cell>
          <cell r="J2388">
            <v>69</v>
          </cell>
          <cell r="K2388">
            <v>91</v>
          </cell>
          <cell r="L2388">
            <v>1</v>
          </cell>
          <cell r="M2388">
            <v>0</v>
          </cell>
          <cell r="N2388">
            <v>0</v>
          </cell>
          <cell r="O2388">
            <v>0</v>
          </cell>
          <cell r="P2388">
            <v>0</v>
          </cell>
          <cell r="Q2388">
            <v>0</v>
          </cell>
          <cell r="R2388">
            <v>0</v>
          </cell>
          <cell r="S2388">
            <v>18</v>
          </cell>
          <cell r="T2388" t="str">
            <v>No Students</v>
          </cell>
          <cell r="U2388">
            <v>35</v>
          </cell>
          <cell r="V2388">
            <v>25</v>
          </cell>
          <cell r="W2388">
            <v>48</v>
          </cell>
          <cell r="X2388">
            <v>40</v>
          </cell>
          <cell r="Y2388">
            <v>36</v>
          </cell>
          <cell r="Z2388" t="str">
            <v>N&lt;10</v>
          </cell>
          <cell r="AA2388" t="str">
            <v>No Students</v>
          </cell>
          <cell r="AB2388" t="str">
            <v>No Students</v>
          </cell>
          <cell r="AC2388" t="str">
            <v>No Students</v>
          </cell>
          <cell r="AD2388" t="str">
            <v>No Students</v>
          </cell>
          <cell r="AE2388" t="str">
            <v>No Students</v>
          </cell>
          <cell r="AF2388" t="str">
            <v>No Students</v>
          </cell>
          <cell r="AG2388">
            <v>0.4667</v>
          </cell>
        </row>
        <row r="2389">
          <cell r="C2389">
            <v>2783</v>
          </cell>
          <cell r="D2389" t="str">
            <v>Hilton Elementary School</v>
          </cell>
          <cell r="E2389">
            <v>129</v>
          </cell>
          <cell r="F2389">
            <v>0</v>
          </cell>
          <cell r="G2389">
            <v>93</v>
          </cell>
          <cell r="H2389">
            <v>73</v>
          </cell>
          <cell r="I2389">
            <v>0</v>
          </cell>
          <cell r="J2389">
            <v>0</v>
          </cell>
          <cell r="K2389">
            <v>0</v>
          </cell>
          <cell r="L2389">
            <v>0</v>
          </cell>
          <cell r="M2389">
            <v>0</v>
          </cell>
          <cell r="N2389">
            <v>0</v>
          </cell>
          <cell r="O2389">
            <v>0</v>
          </cell>
          <cell r="P2389">
            <v>0</v>
          </cell>
          <cell r="Q2389">
            <v>0</v>
          </cell>
          <cell r="R2389">
            <v>0</v>
          </cell>
          <cell r="S2389">
            <v>81</v>
          </cell>
          <cell r="T2389" t="str">
            <v>No Students</v>
          </cell>
          <cell r="U2389">
            <v>64</v>
          </cell>
          <cell r="V2389">
            <v>48</v>
          </cell>
          <cell r="W2389" t="str">
            <v>No Students</v>
          </cell>
          <cell r="X2389" t="str">
            <v>No Students</v>
          </cell>
          <cell r="Y2389" t="str">
            <v>No Students</v>
          </cell>
          <cell r="Z2389" t="str">
            <v>No Students</v>
          </cell>
          <cell r="AA2389" t="str">
            <v>No Students</v>
          </cell>
          <cell r="AB2389" t="str">
            <v>No Students</v>
          </cell>
          <cell r="AC2389" t="str">
            <v>No Students</v>
          </cell>
          <cell r="AD2389" t="str">
            <v>No Students</v>
          </cell>
          <cell r="AE2389" t="str">
            <v>No Students</v>
          </cell>
          <cell r="AF2389" t="str">
            <v>No Students</v>
          </cell>
          <cell r="AG2389">
            <v>0.6542</v>
          </cell>
        </row>
        <row r="2390">
          <cell r="C2390">
            <v>2240</v>
          </cell>
          <cell r="D2390" t="str">
            <v>Zillah High School</v>
          </cell>
          <cell r="E2390">
            <v>0</v>
          </cell>
          <cell r="F2390">
            <v>0</v>
          </cell>
          <cell r="G2390">
            <v>0</v>
          </cell>
          <cell r="H2390">
            <v>0</v>
          </cell>
          <cell r="I2390">
            <v>0</v>
          </cell>
          <cell r="J2390">
            <v>0</v>
          </cell>
          <cell r="K2390">
            <v>0</v>
          </cell>
          <cell r="L2390">
            <v>0</v>
          </cell>
          <cell r="M2390">
            <v>0</v>
          </cell>
          <cell r="N2390">
            <v>0</v>
          </cell>
          <cell r="O2390">
            <v>84</v>
          </cell>
          <cell r="P2390">
            <v>117</v>
          </cell>
          <cell r="Q2390">
            <v>123</v>
          </cell>
          <cell r="R2390">
            <v>103</v>
          </cell>
          <cell r="S2390" t="str">
            <v>No Students</v>
          </cell>
          <cell r="T2390" t="str">
            <v>No Students</v>
          </cell>
          <cell r="U2390" t="str">
            <v>No Students</v>
          </cell>
          <cell r="V2390" t="str">
            <v>No Students</v>
          </cell>
          <cell r="W2390" t="str">
            <v>No Students</v>
          </cell>
          <cell r="X2390" t="str">
            <v>No Students</v>
          </cell>
          <cell r="Y2390" t="str">
            <v>No Students</v>
          </cell>
          <cell r="Z2390" t="str">
            <v>No Students</v>
          </cell>
          <cell r="AA2390" t="str">
            <v>No Students</v>
          </cell>
          <cell r="AB2390" t="str">
            <v>No Students</v>
          </cell>
          <cell r="AC2390">
            <v>56</v>
          </cell>
          <cell r="AD2390">
            <v>78</v>
          </cell>
          <cell r="AE2390">
            <v>75</v>
          </cell>
          <cell r="AF2390">
            <v>60</v>
          </cell>
          <cell r="AG2390">
            <v>0.63</v>
          </cell>
        </row>
        <row r="2391">
          <cell r="C2391">
            <v>4221</v>
          </cell>
          <cell r="D2391" t="str">
            <v>Zillah Intermediate School</v>
          </cell>
          <cell r="E2391">
            <v>0</v>
          </cell>
          <cell r="F2391">
            <v>0</v>
          </cell>
          <cell r="G2391">
            <v>0</v>
          </cell>
          <cell r="H2391">
            <v>0</v>
          </cell>
          <cell r="I2391">
            <v>84</v>
          </cell>
          <cell r="J2391">
            <v>86</v>
          </cell>
          <cell r="K2391">
            <v>94</v>
          </cell>
          <cell r="L2391">
            <v>0</v>
          </cell>
          <cell r="M2391">
            <v>0</v>
          </cell>
          <cell r="N2391">
            <v>0</v>
          </cell>
          <cell r="O2391">
            <v>0</v>
          </cell>
          <cell r="P2391">
            <v>0</v>
          </cell>
          <cell r="Q2391">
            <v>0</v>
          </cell>
          <cell r="R2391">
            <v>0</v>
          </cell>
          <cell r="S2391" t="str">
            <v>No Students</v>
          </cell>
          <cell r="T2391" t="str">
            <v>No Students</v>
          </cell>
          <cell r="U2391" t="str">
            <v>No Students</v>
          </cell>
          <cell r="V2391" t="str">
            <v>No Students</v>
          </cell>
          <cell r="W2391">
            <v>67</v>
          </cell>
          <cell r="X2391">
            <v>63</v>
          </cell>
          <cell r="Y2391">
            <v>73</v>
          </cell>
          <cell r="Z2391" t="str">
            <v>No Students</v>
          </cell>
          <cell r="AA2391" t="str">
            <v>No Students</v>
          </cell>
          <cell r="AB2391" t="str">
            <v>No Students</v>
          </cell>
          <cell r="AC2391" t="str">
            <v>No Students</v>
          </cell>
          <cell r="AD2391" t="str">
            <v>No Students</v>
          </cell>
          <cell r="AE2391" t="str">
            <v>No Students</v>
          </cell>
          <cell r="AF2391" t="str">
            <v>No Students</v>
          </cell>
          <cell r="AG2391">
            <v>0.76890000000000003</v>
          </cell>
        </row>
        <row r="2392">
          <cell r="C2392">
            <v>4481</v>
          </cell>
          <cell r="D2392" t="str">
            <v>Zillah Middle School</v>
          </cell>
          <cell r="E2392">
            <v>0</v>
          </cell>
          <cell r="F2392">
            <v>0</v>
          </cell>
          <cell r="G2392">
            <v>0</v>
          </cell>
          <cell r="H2392">
            <v>0</v>
          </cell>
          <cell r="I2392">
            <v>0</v>
          </cell>
          <cell r="J2392">
            <v>0</v>
          </cell>
          <cell r="K2392">
            <v>0</v>
          </cell>
          <cell r="L2392">
            <v>90</v>
          </cell>
          <cell r="M2392">
            <v>116</v>
          </cell>
          <cell r="N2392">
            <v>105</v>
          </cell>
          <cell r="O2392">
            <v>0</v>
          </cell>
          <cell r="P2392">
            <v>0</v>
          </cell>
          <cell r="Q2392">
            <v>0</v>
          </cell>
          <cell r="R2392">
            <v>0</v>
          </cell>
          <cell r="S2392" t="str">
            <v>No Students</v>
          </cell>
          <cell r="T2392" t="str">
            <v>No Students</v>
          </cell>
          <cell r="U2392" t="str">
            <v>No Students</v>
          </cell>
          <cell r="V2392" t="str">
            <v>No Students</v>
          </cell>
          <cell r="W2392" t="str">
            <v>No Students</v>
          </cell>
          <cell r="X2392" t="str">
            <v>No Students</v>
          </cell>
          <cell r="Y2392" t="str">
            <v>No Students</v>
          </cell>
          <cell r="Z2392">
            <v>59</v>
          </cell>
          <cell r="AA2392">
            <v>80</v>
          </cell>
          <cell r="AB2392">
            <v>78</v>
          </cell>
          <cell r="AC2392" t="str">
            <v>No Students</v>
          </cell>
          <cell r="AD2392" t="str">
            <v>No Students</v>
          </cell>
          <cell r="AE2392" t="str">
            <v>No Students</v>
          </cell>
          <cell r="AF2392" t="str">
            <v>No Students</v>
          </cell>
          <cell r="AG2392">
            <v>0.69769999999999999</v>
          </cell>
        </row>
      </sheetData>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arrative"/>
      <sheetName val="FINAL - District"/>
      <sheetName val="FINAL - School"/>
      <sheetName val="Mar 14 - District"/>
      <sheetName val="Mar 14 - School"/>
      <sheetName val="Feb 28 - District"/>
      <sheetName val="Feb 28 - School"/>
      <sheetName val="Jan - District"/>
      <sheetName val="Jan - School"/>
    </sheetNames>
    <sheetDataSet>
      <sheetData sheetId="0"/>
      <sheetData sheetId="1">
        <row r="4">
          <cell r="B4" t="str">
            <v>Aberdeen</v>
          </cell>
          <cell r="C4">
            <v>224</v>
          </cell>
          <cell r="D4">
            <v>0</v>
          </cell>
          <cell r="E4">
            <v>186</v>
          </cell>
          <cell r="F4">
            <v>205</v>
          </cell>
          <cell r="G4">
            <v>258</v>
          </cell>
          <cell r="H4">
            <v>212</v>
          </cell>
          <cell r="I4">
            <v>223</v>
          </cell>
          <cell r="J4">
            <v>246</v>
          </cell>
          <cell r="K4">
            <v>253</v>
          </cell>
          <cell r="L4">
            <v>282</v>
          </cell>
          <cell r="M4">
            <v>278</v>
          </cell>
          <cell r="N4">
            <v>267</v>
          </cell>
          <cell r="O4">
            <v>242</v>
          </cell>
          <cell r="P4">
            <v>262</v>
          </cell>
          <cell r="Q4">
            <v>150</v>
          </cell>
          <cell r="R4" t="str">
            <v>No Students</v>
          </cell>
          <cell r="S4">
            <v>136</v>
          </cell>
          <cell r="T4">
            <v>163</v>
          </cell>
          <cell r="U4">
            <v>214</v>
          </cell>
          <cell r="V4">
            <v>159</v>
          </cell>
          <cell r="W4">
            <v>169</v>
          </cell>
          <cell r="X4">
            <v>178</v>
          </cell>
          <cell r="Y4">
            <v>183</v>
          </cell>
          <cell r="Z4">
            <v>210</v>
          </cell>
          <cell r="AA4">
            <v>211</v>
          </cell>
          <cell r="AB4">
            <v>188</v>
          </cell>
          <cell r="AC4">
            <v>156</v>
          </cell>
          <cell r="AD4">
            <v>159</v>
          </cell>
          <cell r="AE4">
            <v>0.72529999999999994</v>
          </cell>
          <cell r="AF4">
            <v>0.72540000000000004</v>
          </cell>
          <cell r="AG4">
            <v>0.72560000000000002</v>
          </cell>
          <cell r="AH4">
            <v>0.7258</v>
          </cell>
          <cell r="AI4">
            <v>0.71940000000000004</v>
          </cell>
          <cell r="AJ4">
            <v>5.8999999999999053E-3</v>
          </cell>
          <cell r="AK4">
            <v>0.68179999999999996</v>
          </cell>
          <cell r="AL4" t="str">
            <v/>
          </cell>
          <cell r="AM4">
            <v>0.67930000000000001</v>
          </cell>
        </row>
        <row r="5">
          <cell r="B5" t="str">
            <v>Adna</v>
          </cell>
          <cell r="C5">
            <v>42</v>
          </cell>
          <cell r="D5">
            <v>0</v>
          </cell>
          <cell r="E5">
            <v>40</v>
          </cell>
          <cell r="F5">
            <v>42</v>
          </cell>
          <cell r="G5">
            <v>39</v>
          </cell>
          <cell r="H5">
            <v>44</v>
          </cell>
          <cell r="I5">
            <v>45</v>
          </cell>
          <cell r="J5">
            <v>41</v>
          </cell>
          <cell r="K5">
            <v>53</v>
          </cell>
          <cell r="L5">
            <v>50</v>
          </cell>
          <cell r="M5">
            <v>72</v>
          </cell>
          <cell r="N5">
            <v>63</v>
          </cell>
          <cell r="O5">
            <v>44</v>
          </cell>
          <cell r="P5">
            <v>51</v>
          </cell>
          <cell r="Q5" t="str">
            <v>N&lt;10</v>
          </cell>
          <cell r="R5" t="str">
            <v>No Students</v>
          </cell>
          <cell r="S5" t="str">
            <v>N&lt;10</v>
          </cell>
          <cell r="T5">
            <v>10</v>
          </cell>
          <cell r="U5">
            <v>10</v>
          </cell>
          <cell r="V5" t="str">
            <v>N&lt;10</v>
          </cell>
          <cell r="W5">
            <v>15</v>
          </cell>
          <cell r="X5">
            <v>14</v>
          </cell>
          <cell r="Y5">
            <v>13</v>
          </cell>
          <cell r="Z5">
            <v>15</v>
          </cell>
          <cell r="AA5">
            <v>22</v>
          </cell>
          <cell r="AB5">
            <v>14</v>
          </cell>
          <cell r="AC5">
            <v>14</v>
          </cell>
          <cell r="AD5">
            <v>11</v>
          </cell>
          <cell r="AE5">
            <v>0.25719999999999998</v>
          </cell>
          <cell r="AF5">
            <v>0.25719999999999998</v>
          </cell>
          <cell r="AG5">
            <v>0.25719999999999998</v>
          </cell>
          <cell r="AH5">
            <v>0.25719999999999998</v>
          </cell>
          <cell r="AI5">
            <v>0.27800000000000002</v>
          </cell>
          <cell r="AJ5">
            <v>-2.0800000000000041E-2</v>
          </cell>
          <cell r="AK5" t="str">
            <v xml:space="preserve"> </v>
          </cell>
          <cell r="AL5"/>
          <cell r="AM5">
            <v>0.2676</v>
          </cell>
        </row>
        <row r="6">
          <cell r="B6" t="str">
            <v>Almira</v>
          </cell>
          <cell r="C6">
            <v>11</v>
          </cell>
          <cell r="D6">
            <v>0</v>
          </cell>
          <cell r="E6">
            <v>8</v>
          </cell>
          <cell r="F6">
            <v>7</v>
          </cell>
          <cell r="G6">
            <v>12</v>
          </cell>
          <cell r="H6">
            <v>6</v>
          </cell>
          <cell r="I6">
            <v>12</v>
          </cell>
          <cell r="J6">
            <v>27</v>
          </cell>
          <cell r="K6">
            <v>25</v>
          </cell>
          <cell r="L6">
            <v>25</v>
          </cell>
          <cell r="M6">
            <v>0</v>
          </cell>
          <cell r="N6">
            <v>0</v>
          </cell>
          <cell r="O6">
            <v>0</v>
          </cell>
          <cell r="P6">
            <v>0</v>
          </cell>
          <cell r="Q6" t="str">
            <v>N&lt;10</v>
          </cell>
          <cell r="R6" t="str">
            <v>No Students</v>
          </cell>
          <cell r="S6" t="str">
            <v>N&lt;10</v>
          </cell>
          <cell r="T6" t="str">
            <v>N&lt;10</v>
          </cell>
          <cell r="U6" t="str">
            <v>N&lt;10</v>
          </cell>
          <cell r="V6" t="str">
            <v>N&lt;10</v>
          </cell>
          <cell r="W6" t="str">
            <v>N&lt;10</v>
          </cell>
          <cell r="X6">
            <v>11</v>
          </cell>
          <cell r="Y6" t="str">
            <v>N&lt;10</v>
          </cell>
          <cell r="Z6" t="str">
            <v>N&lt;10</v>
          </cell>
          <cell r="AA6" t="str">
            <v>No Students</v>
          </cell>
          <cell r="AB6" t="str">
            <v>No Students</v>
          </cell>
          <cell r="AC6" t="str">
            <v>No Students</v>
          </cell>
          <cell r="AD6" t="str">
            <v>No Students</v>
          </cell>
          <cell r="AE6">
            <v>0.30830000000000002</v>
          </cell>
          <cell r="AF6">
            <v>0.30830000000000002</v>
          </cell>
          <cell r="AG6">
            <v>0.30830000000000002</v>
          </cell>
          <cell r="AH6">
            <v>0.29320000000000002</v>
          </cell>
          <cell r="AI6">
            <v>0.3644</v>
          </cell>
          <cell r="AJ6">
            <v>-5.6099999999999983E-2</v>
          </cell>
          <cell r="AK6" t="str">
            <v xml:space="preserve"> </v>
          </cell>
          <cell r="AL6"/>
          <cell r="AM6">
            <v>0.37959999999999999</v>
          </cell>
        </row>
        <row r="7">
          <cell r="B7" t="str">
            <v>Anacortes</v>
          </cell>
          <cell r="C7">
            <v>187</v>
          </cell>
          <cell r="D7">
            <v>0</v>
          </cell>
          <cell r="E7">
            <v>178</v>
          </cell>
          <cell r="F7">
            <v>188</v>
          </cell>
          <cell r="G7">
            <v>193</v>
          </cell>
          <cell r="H7">
            <v>182</v>
          </cell>
          <cell r="I7">
            <v>187</v>
          </cell>
          <cell r="J7">
            <v>197</v>
          </cell>
          <cell r="K7">
            <v>191</v>
          </cell>
          <cell r="L7">
            <v>210</v>
          </cell>
          <cell r="M7">
            <v>233</v>
          </cell>
          <cell r="N7">
            <v>195</v>
          </cell>
          <cell r="O7">
            <v>227</v>
          </cell>
          <cell r="P7">
            <v>188</v>
          </cell>
          <cell r="Q7">
            <v>51</v>
          </cell>
          <cell r="R7" t="str">
            <v>No Students</v>
          </cell>
          <cell r="S7">
            <v>51</v>
          </cell>
          <cell r="T7">
            <v>52</v>
          </cell>
          <cell r="U7">
            <v>60</v>
          </cell>
          <cell r="V7">
            <v>53</v>
          </cell>
          <cell r="W7">
            <v>61</v>
          </cell>
          <cell r="X7">
            <v>64</v>
          </cell>
          <cell r="Y7">
            <v>70</v>
          </cell>
          <cell r="Z7">
            <v>58</v>
          </cell>
          <cell r="AA7">
            <v>67</v>
          </cell>
          <cell r="AB7">
            <v>54</v>
          </cell>
          <cell r="AC7">
            <v>50</v>
          </cell>
          <cell r="AD7">
            <v>50</v>
          </cell>
          <cell r="AE7">
            <v>0.28989999999999999</v>
          </cell>
          <cell r="AF7">
            <v>0.28970000000000001</v>
          </cell>
          <cell r="AG7">
            <v>0.29020000000000001</v>
          </cell>
          <cell r="AH7">
            <v>0.2913</v>
          </cell>
          <cell r="AI7">
            <v>0.2631</v>
          </cell>
          <cell r="AJ7">
            <v>2.679999999999999E-2</v>
          </cell>
          <cell r="AK7" t="str">
            <v xml:space="preserve"> </v>
          </cell>
          <cell r="AL7"/>
          <cell r="AM7">
            <v>0.26500000000000001</v>
          </cell>
        </row>
        <row r="8">
          <cell r="B8" t="str">
            <v>Arlington</v>
          </cell>
          <cell r="C8">
            <v>338</v>
          </cell>
          <cell r="D8">
            <v>0</v>
          </cell>
          <cell r="E8">
            <v>358</v>
          </cell>
          <cell r="F8">
            <v>408</v>
          </cell>
          <cell r="G8">
            <v>390</v>
          </cell>
          <cell r="H8">
            <v>391</v>
          </cell>
          <cell r="I8">
            <v>383</v>
          </cell>
          <cell r="J8">
            <v>440</v>
          </cell>
          <cell r="K8">
            <v>434</v>
          </cell>
          <cell r="L8">
            <v>419</v>
          </cell>
          <cell r="M8">
            <v>499</v>
          </cell>
          <cell r="N8">
            <v>413</v>
          </cell>
          <cell r="O8">
            <v>468</v>
          </cell>
          <cell r="P8">
            <v>503</v>
          </cell>
          <cell r="Q8">
            <v>69</v>
          </cell>
          <cell r="R8" t="str">
            <v>No Students</v>
          </cell>
          <cell r="S8">
            <v>114</v>
          </cell>
          <cell r="T8">
            <v>128</v>
          </cell>
          <cell r="U8">
            <v>130</v>
          </cell>
          <cell r="V8">
            <v>129</v>
          </cell>
          <cell r="W8">
            <v>134</v>
          </cell>
          <cell r="X8">
            <v>160</v>
          </cell>
          <cell r="Y8">
            <v>145</v>
          </cell>
          <cell r="Z8">
            <v>161</v>
          </cell>
          <cell r="AA8">
            <v>158</v>
          </cell>
          <cell r="AB8">
            <v>128</v>
          </cell>
          <cell r="AC8">
            <v>142</v>
          </cell>
          <cell r="AD8">
            <v>166</v>
          </cell>
          <cell r="AE8">
            <v>0.32400000000000001</v>
          </cell>
          <cell r="AF8">
            <v>0.32400000000000001</v>
          </cell>
          <cell r="AG8">
            <v>0.32429999999999998</v>
          </cell>
          <cell r="AH8">
            <v>0.32400000000000001</v>
          </cell>
          <cell r="AI8">
            <v>0.3478</v>
          </cell>
          <cell r="AJ8">
            <v>-2.3799999999999988E-2</v>
          </cell>
          <cell r="AK8" t="str">
            <v xml:space="preserve"> </v>
          </cell>
          <cell r="AL8"/>
          <cell r="AM8">
            <v>0.32919999999999999</v>
          </cell>
        </row>
        <row r="9">
          <cell r="B9" t="str">
            <v>Asotin-Anatone</v>
          </cell>
          <cell r="C9">
            <v>72</v>
          </cell>
          <cell r="D9">
            <v>0</v>
          </cell>
          <cell r="E9">
            <v>45</v>
          </cell>
          <cell r="F9">
            <v>36</v>
          </cell>
          <cell r="G9">
            <v>55</v>
          </cell>
          <cell r="H9">
            <v>38</v>
          </cell>
          <cell r="I9">
            <v>46</v>
          </cell>
          <cell r="J9">
            <v>34</v>
          </cell>
          <cell r="K9">
            <v>49</v>
          </cell>
          <cell r="L9">
            <v>62</v>
          </cell>
          <cell r="M9">
            <v>33</v>
          </cell>
          <cell r="N9">
            <v>34</v>
          </cell>
          <cell r="O9">
            <v>49</v>
          </cell>
          <cell r="P9">
            <v>51</v>
          </cell>
          <cell r="Q9">
            <v>14</v>
          </cell>
          <cell r="R9" t="str">
            <v>No Students</v>
          </cell>
          <cell r="S9" t="str">
            <v>N&lt;10</v>
          </cell>
          <cell r="T9" t="str">
            <v>N&lt;10</v>
          </cell>
          <cell r="U9">
            <v>18</v>
          </cell>
          <cell r="V9">
            <v>12</v>
          </cell>
          <cell r="W9">
            <v>11</v>
          </cell>
          <cell r="X9">
            <v>13</v>
          </cell>
          <cell r="Y9">
            <v>13</v>
          </cell>
          <cell r="Z9">
            <v>11</v>
          </cell>
          <cell r="AA9">
            <v>12</v>
          </cell>
          <cell r="AB9" t="str">
            <v>N&lt;10</v>
          </cell>
          <cell r="AC9">
            <v>17</v>
          </cell>
          <cell r="AD9">
            <v>10</v>
          </cell>
          <cell r="AE9">
            <v>0.2616</v>
          </cell>
          <cell r="AF9">
            <v>0.2616</v>
          </cell>
          <cell r="AG9">
            <v>0.2616</v>
          </cell>
          <cell r="AH9">
            <v>0.2616</v>
          </cell>
          <cell r="AI9">
            <v>0.317</v>
          </cell>
          <cell r="AJ9">
            <v>-5.5400000000000005E-2</v>
          </cell>
          <cell r="AK9" t="str">
            <v xml:space="preserve"> </v>
          </cell>
          <cell r="AL9"/>
          <cell r="AM9">
            <v>0.31240000000000001</v>
          </cell>
        </row>
        <row r="10">
          <cell r="B10" t="str">
            <v>Auburn</v>
          </cell>
          <cell r="C10">
            <v>1229</v>
          </cell>
          <cell r="D10">
            <v>0</v>
          </cell>
          <cell r="E10">
            <v>1186</v>
          </cell>
          <cell r="F10">
            <v>1252</v>
          </cell>
          <cell r="G10">
            <v>1267</v>
          </cell>
          <cell r="H10">
            <v>1256</v>
          </cell>
          <cell r="I10">
            <v>1251</v>
          </cell>
          <cell r="J10">
            <v>1234</v>
          </cell>
          <cell r="K10">
            <v>1301</v>
          </cell>
          <cell r="L10">
            <v>1311</v>
          </cell>
          <cell r="M10">
            <v>1382</v>
          </cell>
          <cell r="N10">
            <v>1387</v>
          </cell>
          <cell r="O10">
            <v>1374</v>
          </cell>
          <cell r="P10">
            <v>1444</v>
          </cell>
          <cell r="Q10">
            <v>640</v>
          </cell>
          <cell r="R10" t="str">
            <v>No Students</v>
          </cell>
          <cell r="S10">
            <v>640</v>
          </cell>
          <cell r="T10">
            <v>736</v>
          </cell>
          <cell r="U10">
            <v>768</v>
          </cell>
          <cell r="V10">
            <v>764</v>
          </cell>
          <cell r="W10">
            <v>788</v>
          </cell>
          <cell r="X10">
            <v>738</v>
          </cell>
          <cell r="Y10">
            <v>791</v>
          </cell>
          <cell r="Z10">
            <v>781</v>
          </cell>
          <cell r="AA10">
            <v>781</v>
          </cell>
          <cell r="AB10">
            <v>752</v>
          </cell>
          <cell r="AC10">
            <v>708</v>
          </cell>
          <cell r="AD10">
            <v>704</v>
          </cell>
          <cell r="AE10">
            <v>0.56840000000000002</v>
          </cell>
          <cell r="AF10">
            <v>0.56830000000000003</v>
          </cell>
          <cell r="AG10">
            <v>0.56830000000000003</v>
          </cell>
          <cell r="AH10">
            <v>0.56830000000000003</v>
          </cell>
          <cell r="AI10">
            <v>0.55000000000000004</v>
          </cell>
          <cell r="AJ10">
            <v>1.8399999999999972E-2</v>
          </cell>
          <cell r="AK10" t="str">
            <v xml:space="preserve"> </v>
          </cell>
          <cell r="AL10"/>
          <cell r="AM10">
            <v>0.54979999999999996</v>
          </cell>
        </row>
        <row r="11">
          <cell r="B11" t="str">
            <v>Bainbridge</v>
          </cell>
          <cell r="C11">
            <v>199</v>
          </cell>
          <cell r="D11">
            <v>0</v>
          </cell>
          <cell r="E11">
            <v>230</v>
          </cell>
          <cell r="F11">
            <v>236</v>
          </cell>
          <cell r="G11">
            <v>242</v>
          </cell>
          <cell r="H11">
            <v>246</v>
          </cell>
          <cell r="I11">
            <v>249</v>
          </cell>
          <cell r="J11">
            <v>281</v>
          </cell>
          <cell r="K11">
            <v>265</v>
          </cell>
          <cell r="L11">
            <v>288</v>
          </cell>
          <cell r="M11">
            <v>344</v>
          </cell>
          <cell r="N11">
            <v>334</v>
          </cell>
          <cell r="O11">
            <v>334</v>
          </cell>
          <cell r="P11">
            <v>393</v>
          </cell>
          <cell r="Q11">
            <v>11</v>
          </cell>
          <cell r="R11" t="str">
            <v>No Students</v>
          </cell>
          <cell r="S11" t="str">
            <v>N&lt;10</v>
          </cell>
          <cell r="T11">
            <v>11</v>
          </cell>
          <cell r="U11">
            <v>15</v>
          </cell>
          <cell r="V11">
            <v>15</v>
          </cell>
          <cell r="W11">
            <v>12</v>
          </cell>
          <cell r="X11">
            <v>18</v>
          </cell>
          <cell r="Y11">
            <v>22</v>
          </cell>
          <cell r="Z11">
            <v>24</v>
          </cell>
          <cell r="AA11">
            <v>21</v>
          </cell>
          <cell r="AB11">
            <v>25</v>
          </cell>
          <cell r="AC11">
            <v>41</v>
          </cell>
          <cell r="AD11">
            <v>31</v>
          </cell>
          <cell r="AE11">
            <v>6.9800000000000001E-2</v>
          </cell>
          <cell r="AF11">
            <v>6.9699999999999998E-2</v>
          </cell>
          <cell r="AG11">
            <v>6.9800000000000001E-2</v>
          </cell>
          <cell r="AH11">
            <v>7.0000000000000007E-2</v>
          </cell>
          <cell r="AI11">
            <v>7.1800000000000003E-2</v>
          </cell>
          <cell r="AJ11">
            <v>-2.0000000000000018E-3</v>
          </cell>
          <cell r="AK11" t="str">
            <v xml:space="preserve"> </v>
          </cell>
          <cell r="AL11"/>
          <cell r="AM11">
            <v>6.3E-2</v>
          </cell>
        </row>
        <row r="12">
          <cell r="B12" t="str">
            <v>Battle Ground</v>
          </cell>
          <cell r="C12">
            <v>801</v>
          </cell>
          <cell r="D12">
            <v>0</v>
          </cell>
          <cell r="E12">
            <v>808</v>
          </cell>
          <cell r="F12">
            <v>770</v>
          </cell>
          <cell r="G12">
            <v>817</v>
          </cell>
          <cell r="H12">
            <v>827</v>
          </cell>
          <cell r="I12">
            <v>875</v>
          </cell>
          <cell r="J12">
            <v>923</v>
          </cell>
          <cell r="K12">
            <v>869</v>
          </cell>
          <cell r="L12">
            <v>1031</v>
          </cell>
          <cell r="M12">
            <v>981</v>
          </cell>
          <cell r="N12">
            <v>1013</v>
          </cell>
          <cell r="O12">
            <v>987</v>
          </cell>
          <cell r="P12">
            <v>1061</v>
          </cell>
          <cell r="Q12">
            <v>245</v>
          </cell>
          <cell r="R12" t="str">
            <v>No Students</v>
          </cell>
          <cell r="S12">
            <v>266</v>
          </cell>
          <cell r="T12">
            <v>282</v>
          </cell>
          <cell r="U12">
            <v>296</v>
          </cell>
          <cell r="V12">
            <v>301</v>
          </cell>
          <cell r="W12">
            <v>338</v>
          </cell>
          <cell r="X12">
            <v>326</v>
          </cell>
          <cell r="Y12">
            <v>318</v>
          </cell>
          <cell r="Z12">
            <v>373</v>
          </cell>
          <cell r="AA12">
            <v>319</v>
          </cell>
          <cell r="AB12">
            <v>315</v>
          </cell>
          <cell r="AC12">
            <v>315</v>
          </cell>
          <cell r="AD12">
            <v>347</v>
          </cell>
          <cell r="AE12">
            <v>0.34350000000000003</v>
          </cell>
          <cell r="AF12">
            <v>0.34389999999999998</v>
          </cell>
          <cell r="AG12">
            <v>0.34389999999999998</v>
          </cell>
          <cell r="AH12">
            <v>0.34399999999999997</v>
          </cell>
          <cell r="AI12">
            <v>0.31940000000000002</v>
          </cell>
          <cell r="AJ12">
            <v>2.410000000000001E-2</v>
          </cell>
          <cell r="AK12" t="str">
            <v xml:space="preserve"> </v>
          </cell>
          <cell r="AL12"/>
          <cell r="AM12">
            <v>0.3196</v>
          </cell>
        </row>
        <row r="13">
          <cell r="B13" t="str">
            <v>Bellevue</v>
          </cell>
          <cell r="C13">
            <v>1175</v>
          </cell>
          <cell r="D13">
            <v>1</v>
          </cell>
          <cell r="E13">
            <v>1254</v>
          </cell>
          <cell r="F13">
            <v>1240</v>
          </cell>
          <cell r="G13">
            <v>1358</v>
          </cell>
          <cell r="H13">
            <v>1365</v>
          </cell>
          <cell r="I13">
            <v>1436</v>
          </cell>
          <cell r="J13">
            <v>1437</v>
          </cell>
          <cell r="K13">
            <v>1620</v>
          </cell>
          <cell r="L13">
            <v>1550</v>
          </cell>
          <cell r="M13">
            <v>1652</v>
          </cell>
          <cell r="N13">
            <v>1644</v>
          </cell>
          <cell r="O13">
            <v>1644</v>
          </cell>
          <cell r="P13">
            <v>1814</v>
          </cell>
          <cell r="Q13">
            <v>154</v>
          </cell>
          <cell r="R13" t="str">
            <v>No Students</v>
          </cell>
          <cell r="S13">
            <v>196</v>
          </cell>
          <cell r="T13">
            <v>209</v>
          </cell>
          <cell r="U13">
            <v>235</v>
          </cell>
          <cell r="V13">
            <v>237</v>
          </cell>
          <cell r="W13">
            <v>263</v>
          </cell>
          <cell r="X13">
            <v>273</v>
          </cell>
          <cell r="Y13">
            <v>313</v>
          </cell>
          <cell r="Z13">
            <v>268</v>
          </cell>
          <cell r="AA13">
            <v>284</v>
          </cell>
          <cell r="AB13">
            <v>268</v>
          </cell>
          <cell r="AC13">
            <v>271</v>
          </cell>
          <cell r="AD13">
            <v>294</v>
          </cell>
          <cell r="AE13">
            <v>0.1701</v>
          </cell>
          <cell r="AF13">
            <v>0.17050000000000001</v>
          </cell>
          <cell r="AG13">
            <v>0.1704</v>
          </cell>
          <cell r="AH13">
            <v>0.1673</v>
          </cell>
          <cell r="AI13">
            <v>0.15909999999999999</v>
          </cell>
          <cell r="AJ13">
            <v>1.100000000000001E-2</v>
          </cell>
          <cell r="AK13" t="str">
            <v xml:space="preserve"> </v>
          </cell>
          <cell r="AL13"/>
          <cell r="AM13">
            <v>0.1741</v>
          </cell>
        </row>
        <row r="14">
          <cell r="B14" t="str">
            <v>Bellingham</v>
          </cell>
          <cell r="C14">
            <v>777</v>
          </cell>
          <cell r="D14">
            <v>0</v>
          </cell>
          <cell r="E14">
            <v>814</v>
          </cell>
          <cell r="F14">
            <v>788</v>
          </cell>
          <cell r="G14">
            <v>858</v>
          </cell>
          <cell r="H14">
            <v>834</v>
          </cell>
          <cell r="I14">
            <v>820</v>
          </cell>
          <cell r="J14">
            <v>850</v>
          </cell>
          <cell r="K14">
            <v>857</v>
          </cell>
          <cell r="L14">
            <v>877</v>
          </cell>
          <cell r="M14">
            <v>897</v>
          </cell>
          <cell r="N14">
            <v>961</v>
          </cell>
          <cell r="O14">
            <v>993</v>
          </cell>
          <cell r="P14">
            <v>1033</v>
          </cell>
          <cell r="Q14">
            <v>219</v>
          </cell>
          <cell r="R14" t="str">
            <v>No Students</v>
          </cell>
          <cell r="S14">
            <v>243</v>
          </cell>
          <cell r="T14">
            <v>269</v>
          </cell>
          <cell r="U14">
            <v>268</v>
          </cell>
          <cell r="V14">
            <v>266</v>
          </cell>
          <cell r="W14">
            <v>258</v>
          </cell>
          <cell r="X14">
            <v>273</v>
          </cell>
          <cell r="Y14">
            <v>309</v>
          </cell>
          <cell r="Z14">
            <v>257</v>
          </cell>
          <cell r="AA14">
            <v>292</v>
          </cell>
          <cell r="AB14">
            <v>259</v>
          </cell>
          <cell r="AC14">
            <v>267</v>
          </cell>
          <cell r="AD14">
            <v>308</v>
          </cell>
          <cell r="AE14">
            <v>0.30709999999999998</v>
          </cell>
          <cell r="AF14">
            <v>0.30690000000000001</v>
          </cell>
          <cell r="AG14">
            <v>0.30740000000000001</v>
          </cell>
          <cell r="AH14">
            <v>0.30790000000000001</v>
          </cell>
          <cell r="AI14">
            <v>0.31830000000000003</v>
          </cell>
          <cell r="AJ14">
            <v>-1.1200000000000043E-2</v>
          </cell>
          <cell r="AK14">
            <v>0.38069999999999998</v>
          </cell>
          <cell r="AL14" t="str">
            <v>Yes</v>
          </cell>
          <cell r="AM14">
            <v>0.34</v>
          </cell>
        </row>
        <row r="15">
          <cell r="B15" t="str">
            <v>Benge</v>
          </cell>
          <cell r="C15">
            <v>5</v>
          </cell>
          <cell r="D15">
            <v>0</v>
          </cell>
          <cell r="E15">
            <v>1</v>
          </cell>
          <cell r="F15">
            <v>3</v>
          </cell>
          <cell r="G15">
            <v>1</v>
          </cell>
          <cell r="H15">
            <v>0</v>
          </cell>
          <cell r="I15">
            <v>0</v>
          </cell>
          <cell r="J15">
            <v>2</v>
          </cell>
          <cell r="K15">
            <v>0</v>
          </cell>
          <cell r="L15">
            <v>0</v>
          </cell>
          <cell r="M15">
            <v>0</v>
          </cell>
          <cell r="N15">
            <v>0</v>
          </cell>
          <cell r="O15">
            <v>0</v>
          </cell>
          <cell r="P15">
            <v>0</v>
          </cell>
          <cell r="Q15" t="str">
            <v>No Students</v>
          </cell>
          <cell r="R15" t="str">
            <v>No Students</v>
          </cell>
          <cell r="S15" t="str">
            <v>N&lt;10</v>
          </cell>
          <cell r="T15" t="str">
            <v>N&lt;10</v>
          </cell>
          <cell r="U15" t="str">
            <v>No Students</v>
          </cell>
          <cell r="V15" t="str">
            <v>No Students</v>
          </cell>
          <cell r="W15" t="str">
            <v>No Students</v>
          </cell>
          <cell r="X15" t="str">
            <v>No Students</v>
          </cell>
          <cell r="Y15" t="str">
            <v>No Students</v>
          </cell>
          <cell r="Z15" t="str">
            <v>No Students</v>
          </cell>
          <cell r="AA15" t="str">
            <v>No Students</v>
          </cell>
          <cell r="AB15" t="str">
            <v>No Students</v>
          </cell>
          <cell r="AC15" t="str">
            <v>No Students</v>
          </cell>
          <cell r="AD15" t="str">
            <v>No Students</v>
          </cell>
          <cell r="AE15">
            <v>0.16669999999999999</v>
          </cell>
          <cell r="AF15">
            <v>0.16669999999999999</v>
          </cell>
          <cell r="AG15">
            <v>0.16669999999999999</v>
          </cell>
          <cell r="AH15">
            <v>0.16669999999999999</v>
          </cell>
          <cell r="AI15">
            <v>5.5599999999999997E-2</v>
          </cell>
          <cell r="AJ15">
            <v>0.11109999999999999</v>
          </cell>
          <cell r="AK15" t="str">
            <v xml:space="preserve"> </v>
          </cell>
          <cell r="AL15"/>
          <cell r="AM15">
            <v>0.21429999999999999</v>
          </cell>
        </row>
        <row r="16">
          <cell r="B16" t="str">
            <v>Bethel</v>
          </cell>
          <cell r="C16">
            <v>1605</v>
          </cell>
          <cell r="D16">
            <v>0</v>
          </cell>
          <cell r="E16">
            <v>1460</v>
          </cell>
          <cell r="F16">
            <v>1526</v>
          </cell>
          <cell r="G16">
            <v>1519</v>
          </cell>
          <cell r="H16">
            <v>1513</v>
          </cell>
          <cell r="I16">
            <v>1593</v>
          </cell>
          <cell r="J16">
            <v>1554</v>
          </cell>
          <cell r="K16">
            <v>1594</v>
          </cell>
          <cell r="L16">
            <v>1601</v>
          </cell>
          <cell r="M16">
            <v>1636</v>
          </cell>
          <cell r="N16">
            <v>1479</v>
          </cell>
          <cell r="O16">
            <v>1514</v>
          </cell>
          <cell r="P16">
            <v>1645</v>
          </cell>
          <cell r="Q16">
            <v>356</v>
          </cell>
          <cell r="R16" t="str">
            <v>No Students</v>
          </cell>
          <cell r="S16">
            <v>608</v>
          </cell>
          <cell r="T16">
            <v>690</v>
          </cell>
          <cell r="U16">
            <v>746</v>
          </cell>
          <cell r="V16">
            <v>713</v>
          </cell>
          <cell r="W16">
            <v>754</v>
          </cell>
          <cell r="X16">
            <v>795</v>
          </cell>
          <cell r="Y16">
            <v>825</v>
          </cell>
          <cell r="Z16">
            <v>811</v>
          </cell>
          <cell r="AA16">
            <v>835</v>
          </cell>
          <cell r="AB16">
            <v>700</v>
          </cell>
          <cell r="AC16">
            <v>718</v>
          </cell>
          <cell r="AD16">
            <v>715</v>
          </cell>
          <cell r="AE16">
            <v>0.45779999999999998</v>
          </cell>
          <cell r="AF16">
            <v>0.4582</v>
          </cell>
          <cell r="AG16">
            <v>0.45829999999999999</v>
          </cell>
          <cell r="AH16">
            <v>0.45950000000000002</v>
          </cell>
          <cell r="AI16">
            <v>0.48709999999999998</v>
          </cell>
          <cell r="AJ16">
            <v>-2.9299999999999993E-2</v>
          </cell>
          <cell r="AK16" t="str">
            <v xml:space="preserve"> </v>
          </cell>
          <cell r="AL16"/>
          <cell r="AM16">
            <v>0.49569999999999997</v>
          </cell>
        </row>
        <row r="17">
          <cell r="B17" t="str">
            <v>Bickleton</v>
          </cell>
          <cell r="C17">
            <v>12</v>
          </cell>
          <cell r="D17">
            <v>0</v>
          </cell>
          <cell r="E17">
            <v>6</v>
          </cell>
          <cell r="F17">
            <v>8</v>
          </cell>
          <cell r="G17">
            <v>19</v>
          </cell>
          <cell r="H17">
            <v>0</v>
          </cell>
          <cell r="I17">
            <v>7</v>
          </cell>
          <cell r="J17">
            <v>6</v>
          </cell>
          <cell r="K17">
            <v>11</v>
          </cell>
          <cell r="L17">
            <v>9</v>
          </cell>
          <cell r="M17">
            <v>10</v>
          </cell>
          <cell r="N17">
            <v>9</v>
          </cell>
          <cell r="O17">
            <v>8</v>
          </cell>
          <cell r="P17">
            <v>9</v>
          </cell>
          <cell r="Q17" t="str">
            <v>N&lt;10</v>
          </cell>
          <cell r="R17" t="str">
            <v>No Students</v>
          </cell>
          <cell r="S17" t="str">
            <v>N&lt;10</v>
          </cell>
          <cell r="T17" t="str">
            <v>N&lt;10</v>
          </cell>
          <cell r="U17" t="str">
            <v>N&lt;10</v>
          </cell>
          <cell r="V17" t="str">
            <v>No Students</v>
          </cell>
          <cell r="W17" t="str">
            <v>N&lt;10</v>
          </cell>
          <cell r="X17" t="str">
            <v>N&lt;10</v>
          </cell>
          <cell r="Y17" t="str">
            <v>N&lt;10</v>
          </cell>
          <cell r="Z17" t="str">
            <v>N&lt;10</v>
          </cell>
          <cell r="AA17" t="str">
            <v>N&lt;10</v>
          </cell>
          <cell r="AB17" t="str">
            <v>N&lt;10</v>
          </cell>
          <cell r="AC17" t="str">
            <v>N&lt;10</v>
          </cell>
          <cell r="AD17" t="str">
            <v>N&lt;10</v>
          </cell>
          <cell r="AE17">
            <v>0.47370000000000001</v>
          </cell>
          <cell r="AF17">
            <v>0.47370000000000001</v>
          </cell>
          <cell r="AG17">
            <v>0.21929999999999999</v>
          </cell>
          <cell r="AH17">
            <v>0.21240000000000001</v>
          </cell>
          <cell r="AI17">
            <v>0.17949999999999999</v>
          </cell>
          <cell r="AJ17">
            <v>0.29420000000000002</v>
          </cell>
          <cell r="AK17" t="str">
            <v xml:space="preserve"> </v>
          </cell>
          <cell r="AL17"/>
          <cell r="AM17">
            <v>0.4425</v>
          </cell>
        </row>
        <row r="18">
          <cell r="B18" t="str">
            <v>Blaine</v>
          </cell>
          <cell r="C18">
            <v>154</v>
          </cell>
          <cell r="D18">
            <v>0</v>
          </cell>
          <cell r="E18">
            <v>159</v>
          </cell>
          <cell r="F18">
            <v>160</v>
          </cell>
          <cell r="G18">
            <v>167</v>
          </cell>
          <cell r="H18">
            <v>171</v>
          </cell>
          <cell r="I18">
            <v>177</v>
          </cell>
          <cell r="J18">
            <v>171</v>
          </cell>
          <cell r="K18">
            <v>150</v>
          </cell>
          <cell r="L18">
            <v>170</v>
          </cell>
          <cell r="M18">
            <v>173</v>
          </cell>
          <cell r="N18">
            <v>156</v>
          </cell>
          <cell r="O18">
            <v>165</v>
          </cell>
          <cell r="P18">
            <v>173</v>
          </cell>
          <cell r="Q18">
            <v>77</v>
          </cell>
          <cell r="R18" t="str">
            <v>No Students</v>
          </cell>
          <cell r="S18">
            <v>69</v>
          </cell>
          <cell r="T18">
            <v>63</v>
          </cell>
          <cell r="U18">
            <v>90</v>
          </cell>
          <cell r="V18">
            <v>86</v>
          </cell>
          <cell r="W18">
            <v>78</v>
          </cell>
          <cell r="X18">
            <v>90</v>
          </cell>
          <cell r="Y18">
            <v>71</v>
          </cell>
          <cell r="Z18">
            <v>73</v>
          </cell>
          <cell r="AA18">
            <v>69</v>
          </cell>
          <cell r="AB18">
            <v>69</v>
          </cell>
          <cell r="AC18">
            <v>74</v>
          </cell>
          <cell r="AD18">
            <v>71</v>
          </cell>
          <cell r="AE18">
            <v>0.45669999999999999</v>
          </cell>
          <cell r="AF18">
            <v>0.45669999999999999</v>
          </cell>
          <cell r="AG18">
            <v>0.45650000000000002</v>
          </cell>
          <cell r="AH18">
            <v>0.45619999999999999</v>
          </cell>
          <cell r="AI18">
            <v>0.44180000000000003</v>
          </cell>
          <cell r="AJ18">
            <v>1.4899999999999969E-2</v>
          </cell>
          <cell r="AK18" t="str">
            <v xml:space="preserve"> </v>
          </cell>
          <cell r="AL18"/>
          <cell r="AM18">
            <v>0.46639999999999998</v>
          </cell>
        </row>
        <row r="19">
          <cell r="B19" t="str">
            <v>Boistfort</v>
          </cell>
          <cell r="C19">
            <v>8</v>
          </cell>
          <cell r="D19">
            <v>0</v>
          </cell>
          <cell r="E19">
            <v>4</v>
          </cell>
          <cell r="F19">
            <v>9</v>
          </cell>
          <cell r="G19">
            <v>9</v>
          </cell>
          <cell r="H19">
            <v>6</v>
          </cell>
          <cell r="I19">
            <v>16</v>
          </cell>
          <cell r="J19">
            <v>17</v>
          </cell>
          <cell r="K19">
            <v>13</v>
          </cell>
          <cell r="L19">
            <v>6</v>
          </cell>
          <cell r="M19">
            <v>0</v>
          </cell>
          <cell r="N19">
            <v>0</v>
          </cell>
          <cell r="O19">
            <v>0</v>
          </cell>
          <cell r="P19">
            <v>0</v>
          </cell>
          <cell r="Q19" t="str">
            <v>N&lt;10</v>
          </cell>
          <cell r="R19" t="str">
            <v>No Students</v>
          </cell>
          <cell r="S19" t="str">
            <v>N&lt;10</v>
          </cell>
          <cell r="T19" t="str">
            <v>N&lt;10</v>
          </cell>
          <cell r="U19" t="str">
            <v>N&lt;10</v>
          </cell>
          <cell r="V19" t="str">
            <v>N&lt;10</v>
          </cell>
          <cell r="W19" t="str">
            <v>N&lt;10</v>
          </cell>
          <cell r="X19">
            <v>10</v>
          </cell>
          <cell r="Y19" t="str">
            <v>N&lt;10</v>
          </cell>
          <cell r="Z19" t="str">
            <v>N&lt;10</v>
          </cell>
          <cell r="AA19" t="str">
            <v>No Students</v>
          </cell>
          <cell r="AB19" t="str">
            <v>No Students</v>
          </cell>
          <cell r="AC19" t="str">
            <v>No Students</v>
          </cell>
          <cell r="AD19" t="str">
            <v>No Students</v>
          </cell>
          <cell r="AE19">
            <v>0.48859999999999998</v>
          </cell>
          <cell r="AF19">
            <v>0.48859999999999998</v>
          </cell>
          <cell r="AG19">
            <v>0.48859999999999998</v>
          </cell>
          <cell r="AH19">
            <v>0.48859999999999998</v>
          </cell>
          <cell r="AI19">
            <v>0.49440000000000001</v>
          </cell>
          <cell r="AJ19">
            <v>-5.8000000000000274E-3</v>
          </cell>
          <cell r="AK19" t="str">
            <v xml:space="preserve"> </v>
          </cell>
          <cell r="AL19"/>
          <cell r="AM19">
            <v>0.52580000000000005</v>
          </cell>
        </row>
        <row r="20">
          <cell r="B20" t="str">
            <v>Bremerton</v>
          </cell>
          <cell r="C20">
            <v>361</v>
          </cell>
          <cell r="D20">
            <v>0</v>
          </cell>
          <cell r="E20">
            <v>338</v>
          </cell>
          <cell r="F20">
            <v>366</v>
          </cell>
          <cell r="G20">
            <v>374</v>
          </cell>
          <cell r="H20">
            <v>354</v>
          </cell>
          <cell r="I20">
            <v>316</v>
          </cell>
          <cell r="J20">
            <v>269</v>
          </cell>
          <cell r="K20">
            <v>324</v>
          </cell>
          <cell r="L20">
            <v>334</v>
          </cell>
          <cell r="M20">
            <v>313</v>
          </cell>
          <cell r="N20">
            <v>307</v>
          </cell>
          <cell r="O20">
            <v>317</v>
          </cell>
          <cell r="P20">
            <v>367</v>
          </cell>
          <cell r="Q20">
            <v>171</v>
          </cell>
          <cell r="R20" t="str">
            <v>No Students</v>
          </cell>
          <cell r="S20">
            <v>204</v>
          </cell>
          <cell r="T20">
            <v>242</v>
          </cell>
          <cell r="U20">
            <v>243</v>
          </cell>
          <cell r="V20">
            <v>251</v>
          </cell>
          <cell r="W20">
            <v>212</v>
          </cell>
          <cell r="X20">
            <v>193</v>
          </cell>
          <cell r="Y20">
            <v>239</v>
          </cell>
          <cell r="Z20">
            <v>219</v>
          </cell>
          <cell r="AA20">
            <v>207</v>
          </cell>
          <cell r="AB20">
            <v>219</v>
          </cell>
          <cell r="AC20">
            <v>189</v>
          </cell>
          <cell r="AD20">
            <v>216</v>
          </cell>
          <cell r="AE20">
            <v>0.64629999999999999</v>
          </cell>
          <cell r="AF20">
            <v>0.64710000000000001</v>
          </cell>
          <cell r="AG20">
            <v>0.64710000000000001</v>
          </cell>
          <cell r="AH20">
            <v>0.64770000000000005</v>
          </cell>
          <cell r="AI20">
            <v>0.60319999999999996</v>
          </cell>
          <cell r="AJ20">
            <v>4.3100000000000027E-2</v>
          </cell>
          <cell r="AK20">
            <v>0.62960000000000005</v>
          </cell>
          <cell r="AL20" t="str">
            <v/>
          </cell>
          <cell r="AM20">
            <v>0.62960000000000005</v>
          </cell>
        </row>
        <row r="21">
          <cell r="B21" t="str">
            <v>Brewster</v>
          </cell>
          <cell r="C21">
            <v>80</v>
          </cell>
          <cell r="D21">
            <v>0</v>
          </cell>
          <cell r="E21">
            <v>64</v>
          </cell>
          <cell r="F21">
            <v>60</v>
          </cell>
          <cell r="G21">
            <v>64</v>
          </cell>
          <cell r="H21">
            <v>75</v>
          </cell>
          <cell r="I21">
            <v>72</v>
          </cell>
          <cell r="J21">
            <v>74</v>
          </cell>
          <cell r="K21">
            <v>87</v>
          </cell>
          <cell r="L21">
            <v>80</v>
          </cell>
          <cell r="M21">
            <v>78</v>
          </cell>
          <cell r="N21">
            <v>78</v>
          </cell>
          <cell r="O21">
            <v>71</v>
          </cell>
          <cell r="P21">
            <v>78</v>
          </cell>
          <cell r="Q21">
            <v>74</v>
          </cell>
          <cell r="R21" t="str">
            <v>No Students</v>
          </cell>
          <cell r="S21">
            <v>60</v>
          </cell>
          <cell r="T21">
            <v>59</v>
          </cell>
          <cell r="U21">
            <v>63</v>
          </cell>
          <cell r="V21">
            <v>73</v>
          </cell>
          <cell r="W21">
            <v>69</v>
          </cell>
          <cell r="X21">
            <v>69</v>
          </cell>
          <cell r="Y21">
            <v>74</v>
          </cell>
          <cell r="Z21">
            <v>75</v>
          </cell>
          <cell r="AA21">
            <v>71</v>
          </cell>
          <cell r="AB21">
            <v>70</v>
          </cell>
          <cell r="AC21">
            <v>60</v>
          </cell>
          <cell r="AD21">
            <v>72</v>
          </cell>
          <cell r="AE21">
            <v>0.92510000000000003</v>
          </cell>
          <cell r="AF21">
            <v>0.92510000000000003</v>
          </cell>
          <cell r="AG21">
            <v>0.92510000000000003</v>
          </cell>
          <cell r="AH21">
            <v>0.92569999999999997</v>
          </cell>
          <cell r="AI21">
            <v>0.90169999999999995</v>
          </cell>
          <cell r="AJ21">
            <v>2.3400000000000087E-2</v>
          </cell>
          <cell r="AK21">
            <v>0.94989999999999997</v>
          </cell>
          <cell r="AL21" t="str">
            <v>Yes</v>
          </cell>
          <cell r="AM21">
            <v>0.9073</v>
          </cell>
        </row>
        <row r="22">
          <cell r="B22" t="str">
            <v>Bridgeport</v>
          </cell>
          <cell r="C22">
            <v>55</v>
          </cell>
          <cell r="D22">
            <v>0</v>
          </cell>
          <cell r="E22">
            <v>57</v>
          </cell>
          <cell r="F22">
            <v>46</v>
          </cell>
          <cell r="G22">
            <v>53</v>
          </cell>
          <cell r="H22">
            <v>42</v>
          </cell>
          <cell r="I22">
            <v>54</v>
          </cell>
          <cell r="J22">
            <v>67</v>
          </cell>
          <cell r="K22">
            <v>61</v>
          </cell>
          <cell r="L22">
            <v>77</v>
          </cell>
          <cell r="M22">
            <v>63</v>
          </cell>
          <cell r="N22">
            <v>51</v>
          </cell>
          <cell r="O22">
            <v>57</v>
          </cell>
          <cell r="P22">
            <v>68</v>
          </cell>
          <cell r="Q22">
            <v>54</v>
          </cell>
          <cell r="R22" t="str">
            <v>No Students</v>
          </cell>
          <cell r="S22">
            <v>54</v>
          </cell>
          <cell r="T22">
            <v>46</v>
          </cell>
          <cell r="U22">
            <v>51</v>
          </cell>
          <cell r="V22">
            <v>40</v>
          </cell>
          <cell r="W22">
            <v>51</v>
          </cell>
          <cell r="X22">
            <v>63</v>
          </cell>
          <cell r="Y22">
            <v>59</v>
          </cell>
          <cell r="Z22">
            <v>71</v>
          </cell>
          <cell r="AA22">
            <v>59</v>
          </cell>
          <cell r="AB22">
            <v>51</v>
          </cell>
          <cell r="AC22">
            <v>55</v>
          </cell>
          <cell r="AD22">
            <v>63</v>
          </cell>
          <cell r="AE22">
            <v>0.95469999999999999</v>
          </cell>
          <cell r="AF22">
            <v>0.95469999999999999</v>
          </cell>
          <cell r="AG22">
            <v>0.95469999999999999</v>
          </cell>
          <cell r="AH22">
            <v>0.95469999999999999</v>
          </cell>
          <cell r="AI22">
            <v>0.94589999999999996</v>
          </cell>
          <cell r="AJ22">
            <v>8.80000000000003E-3</v>
          </cell>
          <cell r="AK22">
            <v>0.90639999999999998</v>
          </cell>
          <cell r="AL22" t="str">
            <v/>
          </cell>
          <cell r="AM22">
            <v>0.94869999999999999</v>
          </cell>
        </row>
        <row r="23">
          <cell r="B23" t="str">
            <v>Brinnon</v>
          </cell>
          <cell r="C23">
            <v>10</v>
          </cell>
          <cell r="D23">
            <v>0</v>
          </cell>
          <cell r="E23">
            <v>7</v>
          </cell>
          <cell r="F23">
            <v>5</v>
          </cell>
          <cell r="G23">
            <v>5</v>
          </cell>
          <cell r="H23">
            <v>11</v>
          </cell>
          <cell r="I23">
            <v>8</v>
          </cell>
          <cell r="J23">
            <v>13</v>
          </cell>
          <cell r="K23">
            <v>8</v>
          </cell>
          <cell r="L23">
            <v>5</v>
          </cell>
          <cell r="M23">
            <v>0</v>
          </cell>
          <cell r="N23">
            <v>0</v>
          </cell>
          <cell r="O23">
            <v>0</v>
          </cell>
          <cell r="P23">
            <v>0</v>
          </cell>
          <cell r="Q23" t="str">
            <v>N&lt;10</v>
          </cell>
          <cell r="R23" t="str">
            <v>No Students</v>
          </cell>
          <cell r="S23" t="str">
            <v>N&lt;10</v>
          </cell>
          <cell r="T23" t="str">
            <v>N&lt;10</v>
          </cell>
          <cell r="U23" t="str">
            <v>N&lt;10</v>
          </cell>
          <cell r="V23" t="str">
            <v>N&lt;10</v>
          </cell>
          <cell r="W23" t="str">
            <v>N&lt;10</v>
          </cell>
          <cell r="X23">
            <v>11</v>
          </cell>
          <cell r="Y23" t="str">
            <v>N&lt;10</v>
          </cell>
          <cell r="Z23" t="str">
            <v>N&lt;10</v>
          </cell>
          <cell r="AA23" t="str">
            <v>No Students</v>
          </cell>
          <cell r="AB23" t="str">
            <v>No Students</v>
          </cell>
          <cell r="AC23" t="str">
            <v>No Students</v>
          </cell>
          <cell r="AD23" t="str">
            <v>No Students</v>
          </cell>
          <cell r="AE23">
            <v>0.75</v>
          </cell>
          <cell r="AF23">
            <v>0.75</v>
          </cell>
          <cell r="AG23">
            <v>0.75</v>
          </cell>
          <cell r="AH23">
            <v>0.75</v>
          </cell>
          <cell r="AI23">
            <v>0.77029999999999998</v>
          </cell>
          <cell r="AJ23">
            <v>-2.0299999999999985E-2</v>
          </cell>
          <cell r="AK23">
            <v>0.76119999999999999</v>
          </cell>
          <cell r="AL23" t="str">
            <v>Yes</v>
          </cell>
          <cell r="AM23">
            <v>0.78210000000000002</v>
          </cell>
        </row>
        <row r="24">
          <cell r="B24" t="str">
            <v>Burlington Edison</v>
          </cell>
          <cell r="C24">
            <v>192</v>
          </cell>
          <cell r="D24">
            <v>0</v>
          </cell>
          <cell r="E24">
            <v>201</v>
          </cell>
          <cell r="F24">
            <v>246</v>
          </cell>
          <cell r="G24">
            <v>240</v>
          </cell>
          <cell r="H24">
            <v>247</v>
          </cell>
          <cell r="I24">
            <v>235</v>
          </cell>
          <cell r="J24">
            <v>231</v>
          </cell>
          <cell r="K24">
            <v>258</v>
          </cell>
          <cell r="L24">
            <v>315</v>
          </cell>
          <cell r="M24">
            <v>270</v>
          </cell>
          <cell r="N24">
            <v>281</v>
          </cell>
          <cell r="O24">
            <v>286</v>
          </cell>
          <cell r="P24">
            <v>306</v>
          </cell>
          <cell r="Q24">
            <v>72</v>
          </cell>
          <cell r="R24" t="str">
            <v>No Students</v>
          </cell>
          <cell r="S24">
            <v>120</v>
          </cell>
          <cell r="T24">
            <v>139</v>
          </cell>
          <cell r="U24">
            <v>143</v>
          </cell>
          <cell r="V24">
            <v>140</v>
          </cell>
          <cell r="W24">
            <v>135</v>
          </cell>
          <cell r="X24">
            <v>133</v>
          </cell>
          <cell r="Y24">
            <v>143</v>
          </cell>
          <cell r="Z24">
            <v>181</v>
          </cell>
          <cell r="AA24">
            <v>152</v>
          </cell>
          <cell r="AB24">
            <v>143</v>
          </cell>
          <cell r="AC24">
            <v>145</v>
          </cell>
          <cell r="AD24">
            <v>159</v>
          </cell>
          <cell r="AE24">
            <v>0.54559999999999997</v>
          </cell>
          <cell r="AF24">
            <v>0.54569999999999996</v>
          </cell>
          <cell r="AG24">
            <v>0.54549999999999998</v>
          </cell>
          <cell r="AH24">
            <v>0.54579999999999995</v>
          </cell>
          <cell r="AI24">
            <v>0.50849999999999995</v>
          </cell>
          <cell r="AJ24">
            <v>3.7100000000000022E-2</v>
          </cell>
          <cell r="AK24" t="str">
            <v xml:space="preserve"> </v>
          </cell>
          <cell r="AL24"/>
          <cell r="AM24">
            <v>0.52059999999999995</v>
          </cell>
        </row>
        <row r="25">
          <cell r="B25" t="str">
            <v>Camas</v>
          </cell>
          <cell r="C25">
            <v>397</v>
          </cell>
          <cell r="D25">
            <v>0</v>
          </cell>
          <cell r="E25">
            <v>476</v>
          </cell>
          <cell r="F25">
            <v>434</v>
          </cell>
          <cell r="G25">
            <v>529</v>
          </cell>
          <cell r="H25">
            <v>507</v>
          </cell>
          <cell r="I25">
            <v>520</v>
          </cell>
          <cell r="J25">
            <v>566</v>
          </cell>
          <cell r="K25">
            <v>582</v>
          </cell>
          <cell r="L25">
            <v>579</v>
          </cell>
          <cell r="M25">
            <v>606</v>
          </cell>
          <cell r="N25">
            <v>654</v>
          </cell>
          <cell r="O25">
            <v>581</v>
          </cell>
          <cell r="P25">
            <v>625</v>
          </cell>
          <cell r="Q25">
            <v>64</v>
          </cell>
          <cell r="R25" t="str">
            <v>No Students</v>
          </cell>
          <cell r="S25">
            <v>66</v>
          </cell>
          <cell r="T25">
            <v>72</v>
          </cell>
          <cell r="U25">
            <v>101</v>
          </cell>
          <cell r="V25">
            <v>78</v>
          </cell>
          <cell r="W25">
            <v>80</v>
          </cell>
          <cell r="X25">
            <v>85</v>
          </cell>
          <cell r="Y25">
            <v>76</v>
          </cell>
          <cell r="Z25">
            <v>94</v>
          </cell>
          <cell r="AA25">
            <v>79</v>
          </cell>
          <cell r="AB25">
            <v>113</v>
          </cell>
          <cell r="AC25">
            <v>75</v>
          </cell>
          <cell r="AD25">
            <v>90</v>
          </cell>
          <cell r="AE25">
            <v>0.15210000000000001</v>
          </cell>
          <cell r="AF25">
            <v>0.152</v>
          </cell>
          <cell r="AG25">
            <v>0.15210000000000001</v>
          </cell>
          <cell r="AH25">
            <v>0.15210000000000001</v>
          </cell>
          <cell r="AI25">
            <v>0.13739999999999999</v>
          </cell>
          <cell r="AJ25">
            <v>1.4700000000000019E-2</v>
          </cell>
          <cell r="AK25" t="str">
            <v xml:space="preserve"> </v>
          </cell>
          <cell r="AL25"/>
          <cell r="AM25">
            <v>0.1384</v>
          </cell>
        </row>
        <row r="26">
          <cell r="B26" t="str">
            <v>Cape Flattery</v>
          </cell>
          <cell r="C26">
            <v>38</v>
          </cell>
          <cell r="D26">
            <v>0</v>
          </cell>
          <cell r="E26">
            <v>41</v>
          </cell>
          <cell r="F26">
            <v>42</v>
          </cell>
          <cell r="G26">
            <v>40</v>
          </cell>
          <cell r="H26">
            <v>41</v>
          </cell>
          <cell r="I26">
            <v>46</v>
          </cell>
          <cell r="J26">
            <v>41</v>
          </cell>
          <cell r="K26">
            <v>36</v>
          </cell>
          <cell r="L26">
            <v>37</v>
          </cell>
          <cell r="M26">
            <v>42</v>
          </cell>
          <cell r="N26">
            <v>30</v>
          </cell>
          <cell r="O26">
            <v>26</v>
          </cell>
          <cell r="P26">
            <v>36</v>
          </cell>
          <cell r="Q26" t="str">
            <v>N&lt;10</v>
          </cell>
          <cell r="R26" t="str">
            <v>No Students</v>
          </cell>
          <cell r="S26">
            <v>22</v>
          </cell>
          <cell r="T26">
            <v>30</v>
          </cell>
          <cell r="U26">
            <v>22</v>
          </cell>
          <cell r="V26">
            <v>27</v>
          </cell>
          <cell r="W26">
            <v>27</v>
          </cell>
          <cell r="X26">
            <v>29</v>
          </cell>
          <cell r="Y26">
            <v>22</v>
          </cell>
          <cell r="Z26">
            <v>27</v>
          </cell>
          <cell r="AA26">
            <v>27</v>
          </cell>
          <cell r="AB26">
            <v>16</v>
          </cell>
          <cell r="AC26">
            <v>18</v>
          </cell>
          <cell r="AD26">
            <v>21</v>
          </cell>
          <cell r="AE26">
            <v>0.5988</v>
          </cell>
          <cell r="AF26">
            <v>0.5988</v>
          </cell>
          <cell r="AG26">
            <v>0.5988</v>
          </cell>
          <cell r="AH26">
            <v>0.6008</v>
          </cell>
          <cell r="AI26">
            <v>0.66469999999999996</v>
          </cell>
          <cell r="AJ26">
            <v>-6.5899999999999959E-2</v>
          </cell>
          <cell r="AK26">
            <v>0.66469999999999996</v>
          </cell>
          <cell r="AL26" t="str">
            <v>Yes</v>
          </cell>
          <cell r="AM26">
            <v>0.72089999999999999</v>
          </cell>
        </row>
        <row r="27">
          <cell r="B27" t="str">
            <v>Carbonado</v>
          </cell>
          <cell r="C27">
            <v>15</v>
          </cell>
          <cell r="D27">
            <v>0</v>
          </cell>
          <cell r="E27">
            <v>22</v>
          </cell>
          <cell r="F27">
            <v>16</v>
          </cell>
          <cell r="G27">
            <v>25</v>
          </cell>
          <cell r="H27">
            <v>15</v>
          </cell>
          <cell r="I27">
            <v>25</v>
          </cell>
          <cell r="J27">
            <v>22</v>
          </cell>
          <cell r="K27">
            <v>19</v>
          </cell>
          <cell r="L27">
            <v>20</v>
          </cell>
          <cell r="M27">
            <v>0</v>
          </cell>
          <cell r="N27">
            <v>0</v>
          </cell>
          <cell r="O27">
            <v>0</v>
          </cell>
          <cell r="P27">
            <v>0</v>
          </cell>
          <cell r="Q27" t="str">
            <v>N&lt;10</v>
          </cell>
          <cell r="R27" t="str">
            <v>No Students</v>
          </cell>
          <cell r="S27" t="str">
            <v>N&lt;10</v>
          </cell>
          <cell r="T27" t="str">
            <v>N&lt;10</v>
          </cell>
          <cell r="U27" t="str">
            <v>N&lt;10</v>
          </cell>
          <cell r="V27" t="str">
            <v>N&lt;10</v>
          </cell>
          <cell r="W27" t="str">
            <v>N&lt;10</v>
          </cell>
          <cell r="X27" t="str">
            <v>N&lt;10</v>
          </cell>
          <cell r="Y27" t="str">
            <v>N&lt;10</v>
          </cell>
          <cell r="Z27" t="str">
            <v>N&lt;10</v>
          </cell>
          <cell r="AA27" t="str">
            <v>No Students</v>
          </cell>
          <cell r="AB27" t="str">
            <v>No Students</v>
          </cell>
          <cell r="AC27" t="str">
            <v>No Students</v>
          </cell>
          <cell r="AD27" t="str">
            <v>No Students</v>
          </cell>
          <cell r="AE27">
            <v>0.2402</v>
          </cell>
          <cell r="AF27">
            <v>0.2402</v>
          </cell>
          <cell r="AG27">
            <v>0.2402</v>
          </cell>
          <cell r="AH27">
            <v>0.2402</v>
          </cell>
          <cell r="AI27">
            <v>0.21079999999999999</v>
          </cell>
          <cell r="AJ27">
            <v>2.9400000000000009E-2</v>
          </cell>
          <cell r="AK27" t="str">
            <v xml:space="preserve"> </v>
          </cell>
          <cell r="AL27"/>
          <cell r="AM27">
            <v>0.3034</v>
          </cell>
        </row>
        <row r="28">
          <cell r="B28" t="str">
            <v>Cascade</v>
          </cell>
          <cell r="C28">
            <v>96</v>
          </cell>
          <cell r="D28">
            <v>0</v>
          </cell>
          <cell r="E28">
            <v>85</v>
          </cell>
          <cell r="F28">
            <v>81</v>
          </cell>
          <cell r="G28">
            <v>83</v>
          </cell>
          <cell r="H28">
            <v>96</v>
          </cell>
          <cell r="I28">
            <v>79</v>
          </cell>
          <cell r="J28">
            <v>96</v>
          </cell>
          <cell r="K28">
            <v>90</v>
          </cell>
          <cell r="L28">
            <v>107</v>
          </cell>
          <cell r="M28">
            <v>104</v>
          </cell>
          <cell r="N28">
            <v>103</v>
          </cell>
          <cell r="O28">
            <v>94</v>
          </cell>
          <cell r="P28">
            <v>102</v>
          </cell>
          <cell r="Q28">
            <v>27</v>
          </cell>
          <cell r="R28" t="str">
            <v>No Students</v>
          </cell>
          <cell r="S28">
            <v>33</v>
          </cell>
          <cell r="T28">
            <v>35</v>
          </cell>
          <cell r="U28">
            <v>23</v>
          </cell>
          <cell r="V28">
            <v>37</v>
          </cell>
          <cell r="W28">
            <v>26</v>
          </cell>
          <cell r="X28">
            <v>38</v>
          </cell>
          <cell r="Y28">
            <v>50</v>
          </cell>
          <cell r="Z28">
            <v>45</v>
          </cell>
          <cell r="AA28">
            <v>37</v>
          </cell>
          <cell r="AB28">
            <v>46</v>
          </cell>
          <cell r="AC28">
            <v>30</v>
          </cell>
          <cell r="AD28">
            <v>38</v>
          </cell>
          <cell r="AE28">
            <v>0.38240000000000002</v>
          </cell>
          <cell r="AF28">
            <v>0.38290000000000002</v>
          </cell>
          <cell r="AG28">
            <v>0.3826</v>
          </cell>
          <cell r="AH28">
            <v>0.38269999999999998</v>
          </cell>
          <cell r="AI28">
            <v>0.437</v>
          </cell>
          <cell r="AJ28">
            <v>-5.4599999999999982E-2</v>
          </cell>
          <cell r="AK28" t="str">
            <v xml:space="preserve"> </v>
          </cell>
          <cell r="AL28"/>
          <cell r="AM28">
            <v>0.40339999999999998</v>
          </cell>
        </row>
        <row r="29">
          <cell r="B29" t="str">
            <v>Cashmere</v>
          </cell>
          <cell r="C29">
            <v>129</v>
          </cell>
          <cell r="D29">
            <v>0</v>
          </cell>
          <cell r="E29">
            <v>120</v>
          </cell>
          <cell r="F29">
            <v>102</v>
          </cell>
          <cell r="G29">
            <v>120</v>
          </cell>
          <cell r="H29">
            <v>117</v>
          </cell>
          <cell r="I29">
            <v>111</v>
          </cell>
          <cell r="J29">
            <v>125</v>
          </cell>
          <cell r="K29">
            <v>129</v>
          </cell>
          <cell r="L29">
            <v>133</v>
          </cell>
          <cell r="M29">
            <v>136</v>
          </cell>
          <cell r="N29">
            <v>131</v>
          </cell>
          <cell r="O29">
            <v>115</v>
          </cell>
          <cell r="P29">
            <v>116</v>
          </cell>
          <cell r="Q29">
            <v>48</v>
          </cell>
          <cell r="R29" t="str">
            <v>No Students</v>
          </cell>
          <cell r="S29">
            <v>56</v>
          </cell>
          <cell r="T29">
            <v>44</v>
          </cell>
          <cell r="U29">
            <v>46</v>
          </cell>
          <cell r="V29">
            <v>49</v>
          </cell>
          <cell r="W29">
            <v>52</v>
          </cell>
          <cell r="X29">
            <v>47</v>
          </cell>
          <cell r="Y29">
            <v>59</v>
          </cell>
          <cell r="Z29">
            <v>59</v>
          </cell>
          <cell r="AA29">
            <v>61</v>
          </cell>
          <cell r="AB29">
            <v>56</v>
          </cell>
          <cell r="AC29">
            <v>38</v>
          </cell>
          <cell r="AD29">
            <v>52</v>
          </cell>
          <cell r="AE29">
            <v>0.42109999999999997</v>
          </cell>
          <cell r="AF29">
            <v>0.42109999999999997</v>
          </cell>
          <cell r="AG29">
            <v>0.42059999999999997</v>
          </cell>
          <cell r="AH29">
            <v>0.42109999999999997</v>
          </cell>
          <cell r="AI29">
            <v>0.41539999999999999</v>
          </cell>
          <cell r="AJ29">
            <v>5.6999999999999829E-3</v>
          </cell>
          <cell r="AK29" t="str">
            <v xml:space="preserve"> </v>
          </cell>
          <cell r="AL29"/>
          <cell r="AM29">
            <v>0.4365</v>
          </cell>
        </row>
        <row r="30">
          <cell r="B30" t="str">
            <v>Castle Rock</v>
          </cell>
          <cell r="C30">
            <v>62</v>
          </cell>
          <cell r="D30">
            <v>0</v>
          </cell>
          <cell r="E30">
            <v>91</v>
          </cell>
          <cell r="F30">
            <v>89</v>
          </cell>
          <cell r="G30">
            <v>99</v>
          </cell>
          <cell r="H30">
            <v>99</v>
          </cell>
          <cell r="I30">
            <v>109</v>
          </cell>
          <cell r="J30">
            <v>110</v>
          </cell>
          <cell r="K30">
            <v>101</v>
          </cell>
          <cell r="L30">
            <v>131</v>
          </cell>
          <cell r="M30">
            <v>88</v>
          </cell>
          <cell r="N30">
            <v>124</v>
          </cell>
          <cell r="O30">
            <v>107</v>
          </cell>
          <cell r="P30">
            <v>100</v>
          </cell>
          <cell r="Q30">
            <v>32</v>
          </cell>
          <cell r="R30" t="str">
            <v>No Students</v>
          </cell>
          <cell r="S30">
            <v>44</v>
          </cell>
          <cell r="T30">
            <v>55</v>
          </cell>
          <cell r="U30">
            <v>54</v>
          </cell>
          <cell r="V30">
            <v>56</v>
          </cell>
          <cell r="W30">
            <v>58</v>
          </cell>
          <cell r="X30">
            <v>69</v>
          </cell>
          <cell r="Y30">
            <v>44</v>
          </cell>
          <cell r="Z30">
            <v>62</v>
          </cell>
          <cell r="AA30">
            <v>39</v>
          </cell>
          <cell r="AB30">
            <v>64</v>
          </cell>
          <cell r="AC30">
            <v>53</v>
          </cell>
          <cell r="AD30">
            <v>49</v>
          </cell>
          <cell r="AE30">
            <v>0.51829999999999998</v>
          </cell>
          <cell r="AF30">
            <v>0.51829999999999998</v>
          </cell>
          <cell r="AG30">
            <v>0.51829999999999998</v>
          </cell>
          <cell r="AH30">
            <v>0.51939999999999997</v>
          </cell>
          <cell r="AI30">
            <v>0.49630000000000002</v>
          </cell>
          <cell r="AJ30">
            <v>2.1999999999999964E-2</v>
          </cell>
          <cell r="AK30" t="str">
            <v xml:space="preserve"> </v>
          </cell>
          <cell r="AL30"/>
          <cell r="AM30">
            <v>0.52590000000000003</v>
          </cell>
        </row>
        <row r="31">
          <cell r="B31" t="str">
            <v>Catalyst Charter</v>
          </cell>
          <cell r="C31">
            <v>53</v>
          </cell>
          <cell r="D31">
            <v>0</v>
          </cell>
          <cell r="E31">
            <v>85</v>
          </cell>
          <cell r="F31">
            <v>29</v>
          </cell>
          <cell r="G31">
            <v>30</v>
          </cell>
          <cell r="H31">
            <v>0</v>
          </cell>
          <cell r="I31">
            <v>24</v>
          </cell>
          <cell r="J31">
            <v>49</v>
          </cell>
          <cell r="K31">
            <v>28</v>
          </cell>
          <cell r="L31">
            <v>0</v>
          </cell>
          <cell r="M31">
            <v>0</v>
          </cell>
          <cell r="N31">
            <v>0</v>
          </cell>
          <cell r="O31">
            <v>0</v>
          </cell>
          <cell r="P31">
            <v>0</v>
          </cell>
          <cell r="Q31">
            <v>19</v>
          </cell>
          <cell r="R31" t="str">
            <v>No Students</v>
          </cell>
          <cell r="S31">
            <v>53</v>
          </cell>
          <cell r="T31">
            <v>12</v>
          </cell>
          <cell r="U31">
            <v>13</v>
          </cell>
          <cell r="V31" t="str">
            <v>No Students</v>
          </cell>
          <cell r="W31">
            <v>13</v>
          </cell>
          <cell r="X31">
            <v>26</v>
          </cell>
          <cell r="Y31">
            <v>17</v>
          </cell>
          <cell r="Z31" t="str">
            <v>No Students</v>
          </cell>
          <cell r="AA31" t="str">
            <v>No Students</v>
          </cell>
          <cell r="AB31" t="str">
            <v>No Students</v>
          </cell>
          <cell r="AC31" t="str">
            <v>No Students</v>
          </cell>
          <cell r="AD31" t="str">
            <v>No Students</v>
          </cell>
          <cell r="AE31">
            <v>0.51339999999999997</v>
          </cell>
          <cell r="AF31">
            <v>0.51339999999999997</v>
          </cell>
          <cell r="AG31">
            <v>0.51339999999999997</v>
          </cell>
          <cell r="AH31">
            <v>0.51339999999999997</v>
          </cell>
          <cell r="AI31">
            <v>0.35709999999999997</v>
          </cell>
          <cell r="AJ31">
            <v>0.15629999999999999</v>
          </cell>
          <cell r="AK31" t="str">
            <v xml:space="preserve"> </v>
          </cell>
          <cell r="AL31"/>
          <cell r="AM31">
            <v>0</v>
          </cell>
        </row>
        <row r="32">
          <cell r="B32" t="str">
            <v>Centerville</v>
          </cell>
          <cell r="C32">
            <v>11</v>
          </cell>
          <cell r="D32">
            <v>0</v>
          </cell>
          <cell r="E32">
            <v>11</v>
          </cell>
          <cell r="F32">
            <v>8</v>
          </cell>
          <cell r="G32">
            <v>12</v>
          </cell>
          <cell r="H32">
            <v>5</v>
          </cell>
          <cell r="I32">
            <v>13</v>
          </cell>
          <cell r="J32">
            <v>8</v>
          </cell>
          <cell r="K32">
            <v>12</v>
          </cell>
          <cell r="L32">
            <v>7</v>
          </cell>
          <cell r="M32">
            <v>0</v>
          </cell>
          <cell r="N32">
            <v>0</v>
          </cell>
          <cell r="O32">
            <v>0</v>
          </cell>
          <cell r="P32">
            <v>0</v>
          </cell>
          <cell r="Q32" t="str">
            <v>N&lt;10</v>
          </cell>
          <cell r="R32" t="str">
            <v>No Students</v>
          </cell>
          <cell r="S32" t="str">
            <v>N&lt;10</v>
          </cell>
          <cell r="T32" t="str">
            <v>N&lt;10</v>
          </cell>
          <cell r="U32" t="str">
            <v>N&lt;10</v>
          </cell>
          <cell r="V32" t="str">
            <v>N&lt;10</v>
          </cell>
          <cell r="W32" t="str">
            <v>N&lt;10</v>
          </cell>
          <cell r="X32" t="str">
            <v>No Students</v>
          </cell>
          <cell r="Y32" t="str">
            <v>N&lt;10</v>
          </cell>
          <cell r="Z32" t="str">
            <v>No Students</v>
          </cell>
          <cell r="AA32" t="str">
            <v>No Students</v>
          </cell>
          <cell r="AB32" t="str">
            <v>No Students</v>
          </cell>
          <cell r="AC32" t="str">
            <v>No Students</v>
          </cell>
          <cell r="AD32" t="str">
            <v>No Students</v>
          </cell>
          <cell r="AE32">
            <v>0.31030000000000002</v>
          </cell>
          <cell r="AF32">
            <v>0.31030000000000002</v>
          </cell>
          <cell r="AG32">
            <v>0.31030000000000002</v>
          </cell>
          <cell r="AH32">
            <v>0.31030000000000002</v>
          </cell>
          <cell r="AI32">
            <v>0.2442</v>
          </cell>
          <cell r="AJ32">
            <v>6.610000000000002E-2</v>
          </cell>
          <cell r="AK32" t="str">
            <v xml:space="preserve"> </v>
          </cell>
          <cell r="AL32"/>
          <cell r="AM32">
            <v>0.33329999999999999</v>
          </cell>
        </row>
        <row r="33">
          <cell r="B33" t="str">
            <v>Central Kitsap</v>
          </cell>
          <cell r="C33">
            <v>752</v>
          </cell>
          <cell r="D33">
            <v>30</v>
          </cell>
          <cell r="E33">
            <v>759</v>
          </cell>
          <cell r="F33">
            <v>867</v>
          </cell>
          <cell r="G33">
            <v>819</v>
          </cell>
          <cell r="H33">
            <v>831</v>
          </cell>
          <cell r="I33">
            <v>778</v>
          </cell>
          <cell r="J33">
            <v>818</v>
          </cell>
          <cell r="K33">
            <v>849</v>
          </cell>
          <cell r="L33">
            <v>951</v>
          </cell>
          <cell r="M33">
            <v>937</v>
          </cell>
          <cell r="N33">
            <v>885</v>
          </cell>
          <cell r="O33">
            <v>987</v>
          </cell>
          <cell r="P33">
            <v>948</v>
          </cell>
          <cell r="Q33">
            <v>234</v>
          </cell>
          <cell r="R33" t="str">
            <v>N&lt;10</v>
          </cell>
          <cell r="S33">
            <v>266</v>
          </cell>
          <cell r="T33">
            <v>351</v>
          </cell>
          <cell r="U33">
            <v>342</v>
          </cell>
          <cell r="V33">
            <v>321</v>
          </cell>
          <cell r="W33">
            <v>301</v>
          </cell>
          <cell r="X33">
            <v>333</v>
          </cell>
          <cell r="Y33">
            <v>309</v>
          </cell>
          <cell r="Z33">
            <v>363</v>
          </cell>
          <cell r="AA33">
            <v>359</v>
          </cell>
          <cell r="AB33">
            <v>331</v>
          </cell>
          <cell r="AC33">
            <v>313</v>
          </cell>
          <cell r="AD33">
            <v>268</v>
          </cell>
          <cell r="AE33">
            <v>0.3654</v>
          </cell>
          <cell r="AF33">
            <v>0.36509999999999998</v>
          </cell>
          <cell r="AG33">
            <v>0.3644</v>
          </cell>
          <cell r="AH33">
            <v>0.36320000000000002</v>
          </cell>
          <cell r="AI33">
            <v>0.33150000000000002</v>
          </cell>
          <cell r="AJ33">
            <v>3.3899999999999986E-2</v>
          </cell>
          <cell r="AK33" t="str">
            <v xml:space="preserve"> </v>
          </cell>
          <cell r="AL33"/>
          <cell r="AM33">
            <v>0.38040000000000002</v>
          </cell>
        </row>
        <row r="34">
          <cell r="B34" t="str">
            <v>Central Valley</v>
          </cell>
          <cell r="C34">
            <v>1104</v>
          </cell>
          <cell r="D34">
            <v>0</v>
          </cell>
          <cell r="E34">
            <v>982</v>
          </cell>
          <cell r="F34">
            <v>1076</v>
          </cell>
          <cell r="G34">
            <v>1073</v>
          </cell>
          <cell r="H34">
            <v>1015</v>
          </cell>
          <cell r="I34">
            <v>1091</v>
          </cell>
          <cell r="J34">
            <v>1099</v>
          </cell>
          <cell r="K34">
            <v>1100</v>
          </cell>
          <cell r="L34">
            <v>1137</v>
          </cell>
          <cell r="M34">
            <v>1203</v>
          </cell>
          <cell r="N34">
            <v>1122</v>
          </cell>
          <cell r="O34">
            <v>1077</v>
          </cell>
          <cell r="P34">
            <v>1132</v>
          </cell>
          <cell r="Q34">
            <v>313</v>
          </cell>
          <cell r="R34" t="str">
            <v>No Students</v>
          </cell>
          <cell r="S34">
            <v>319</v>
          </cell>
          <cell r="T34">
            <v>446</v>
          </cell>
          <cell r="U34">
            <v>400</v>
          </cell>
          <cell r="V34">
            <v>410</v>
          </cell>
          <cell r="W34">
            <v>435</v>
          </cell>
          <cell r="X34">
            <v>454</v>
          </cell>
          <cell r="Y34">
            <v>409</v>
          </cell>
          <cell r="Z34">
            <v>424</v>
          </cell>
          <cell r="AA34">
            <v>417</v>
          </cell>
          <cell r="AB34">
            <v>388</v>
          </cell>
          <cell r="AC34">
            <v>336</v>
          </cell>
          <cell r="AD34">
            <v>362</v>
          </cell>
          <cell r="AE34">
            <v>0.35980000000000001</v>
          </cell>
          <cell r="AF34">
            <v>0.31659999999999999</v>
          </cell>
          <cell r="AG34">
            <v>0.31669999999999998</v>
          </cell>
          <cell r="AH34">
            <v>0.30609999999999998</v>
          </cell>
          <cell r="AI34">
            <v>0.31580000000000003</v>
          </cell>
          <cell r="AJ34">
            <v>4.3999999999999984E-2</v>
          </cell>
          <cell r="AK34" t="str">
            <v xml:space="preserve"> </v>
          </cell>
          <cell r="AL34"/>
          <cell r="AM34">
            <v>0.38200000000000001</v>
          </cell>
        </row>
        <row r="35">
          <cell r="B35" t="str">
            <v>Centralia</v>
          </cell>
          <cell r="C35">
            <v>250</v>
          </cell>
          <cell r="D35">
            <v>0</v>
          </cell>
          <cell r="E35">
            <v>234</v>
          </cell>
          <cell r="F35">
            <v>229</v>
          </cell>
          <cell r="G35">
            <v>260</v>
          </cell>
          <cell r="H35">
            <v>253</v>
          </cell>
          <cell r="I35">
            <v>245</v>
          </cell>
          <cell r="J35">
            <v>278</v>
          </cell>
          <cell r="K35">
            <v>269</v>
          </cell>
          <cell r="L35">
            <v>248</v>
          </cell>
          <cell r="M35">
            <v>251</v>
          </cell>
          <cell r="N35">
            <v>257</v>
          </cell>
          <cell r="O35">
            <v>255</v>
          </cell>
          <cell r="P35">
            <v>256</v>
          </cell>
          <cell r="Q35">
            <v>184</v>
          </cell>
          <cell r="R35" t="str">
            <v>No Students</v>
          </cell>
          <cell r="S35">
            <v>192</v>
          </cell>
          <cell r="T35">
            <v>202</v>
          </cell>
          <cell r="U35">
            <v>229</v>
          </cell>
          <cell r="V35">
            <v>209</v>
          </cell>
          <cell r="W35">
            <v>211</v>
          </cell>
          <cell r="X35">
            <v>232</v>
          </cell>
          <cell r="Y35">
            <v>220</v>
          </cell>
          <cell r="Z35">
            <v>201</v>
          </cell>
          <cell r="AA35">
            <v>203</v>
          </cell>
          <cell r="AB35">
            <v>192</v>
          </cell>
          <cell r="AC35">
            <v>194</v>
          </cell>
          <cell r="AD35">
            <v>183</v>
          </cell>
          <cell r="AE35">
            <v>0.80730000000000002</v>
          </cell>
          <cell r="AF35">
            <v>0.80720000000000003</v>
          </cell>
          <cell r="AG35">
            <v>0.80689999999999995</v>
          </cell>
          <cell r="AH35">
            <v>0.80700000000000005</v>
          </cell>
          <cell r="AI35">
            <v>0.77110000000000001</v>
          </cell>
          <cell r="AJ35">
            <v>3.620000000000001E-2</v>
          </cell>
          <cell r="AK35">
            <v>0.70250000000000001</v>
          </cell>
          <cell r="AL35" t="str">
            <v/>
          </cell>
          <cell r="AM35">
            <v>0.72140000000000004</v>
          </cell>
        </row>
        <row r="36">
          <cell r="B36" t="str">
            <v>Chehalis</v>
          </cell>
          <cell r="C36">
            <v>194</v>
          </cell>
          <cell r="D36">
            <v>0</v>
          </cell>
          <cell r="E36">
            <v>199</v>
          </cell>
          <cell r="F36">
            <v>206</v>
          </cell>
          <cell r="G36">
            <v>209</v>
          </cell>
          <cell r="H36">
            <v>203</v>
          </cell>
          <cell r="I36">
            <v>215</v>
          </cell>
          <cell r="J36">
            <v>211</v>
          </cell>
          <cell r="K36">
            <v>211</v>
          </cell>
          <cell r="L36">
            <v>224</v>
          </cell>
          <cell r="M36">
            <v>249</v>
          </cell>
          <cell r="N36">
            <v>237</v>
          </cell>
          <cell r="O36">
            <v>265</v>
          </cell>
          <cell r="P36">
            <v>350</v>
          </cell>
          <cell r="Q36">
            <v>70</v>
          </cell>
          <cell r="R36" t="str">
            <v>No Students</v>
          </cell>
          <cell r="S36">
            <v>99</v>
          </cell>
          <cell r="T36">
            <v>110</v>
          </cell>
          <cell r="U36">
            <v>100</v>
          </cell>
          <cell r="V36">
            <v>93</v>
          </cell>
          <cell r="W36">
            <v>110</v>
          </cell>
          <cell r="X36">
            <v>109</v>
          </cell>
          <cell r="Y36">
            <v>98</v>
          </cell>
          <cell r="Z36">
            <v>98</v>
          </cell>
          <cell r="AA36">
            <v>104</v>
          </cell>
          <cell r="AB36">
            <v>99</v>
          </cell>
          <cell r="AC36">
            <v>119</v>
          </cell>
          <cell r="AD36">
            <v>153</v>
          </cell>
          <cell r="AE36">
            <v>0.45810000000000001</v>
          </cell>
          <cell r="AF36">
            <v>0.45810000000000001</v>
          </cell>
          <cell r="AG36">
            <v>0.45839999999999997</v>
          </cell>
          <cell r="AH36">
            <v>0.45789999999999997</v>
          </cell>
          <cell r="AI36">
            <v>0.44690000000000002</v>
          </cell>
          <cell r="AJ36">
            <v>1.1199999999999988E-2</v>
          </cell>
          <cell r="AK36" t="str">
            <v xml:space="preserve"> </v>
          </cell>
          <cell r="AL36"/>
          <cell r="AM36">
            <v>0.46789999999999998</v>
          </cell>
        </row>
        <row r="37">
          <cell r="B37" t="str">
            <v>Cheney</v>
          </cell>
          <cell r="C37">
            <v>426</v>
          </cell>
          <cell r="D37">
            <v>0</v>
          </cell>
          <cell r="E37">
            <v>407</v>
          </cell>
          <cell r="F37">
            <v>393</v>
          </cell>
          <cell r="G37">
            <v>392</v>
          </cell>
          <cell r="H37">
            <v>378</v>
          </cell>
          <cell r="I37">
            <v>399</v>
          </cell>
          <cell r="J37">
            <v>414</v>
          </cell>
          <cell r="K37">
            <v>421</v>
          </cell>
          <cell r="L37">
            <v>420</v>
          </cell>
          <cell r="M37">
            <v>440</v>
          </cell>
          <cell r="N37">
            <v>373</v>
          </cell>
          <cell r="O37">
            <v>370</v>
          </cell>
          <cell r="P37">
            <v>378</v>
          </cell>
          <cell r="Q37">
            <v>146</v>
          </cell>
          <cell r="R37" t="str">
            <v>No Students</v>
          </cell>
          <cell r="S37">
            <v>196</v>
          </cell>
          <cell r="T37">
            <v>186</v>
          </cell>
          <cell r="U37">
            <v>197</v>
          </cell>
          <cell r="V37">
            <v>175</v>
          </cell>
          <cell r="W37">
            <v>195</v>
          </cell>
          <cell r="X37">
            <v>213</v>
          </cell>
          <cell r="Y37">
            <v>218</v>
          </cell>
          <cell r="Z37">
            <v>190</v>
          </cell>
          <cell r="AA37">
            <v>194</v>
          </cell>
          <cell r="AB37">
            <v>159</v>
          </cell>
          <cell r="AC37">
            <v>150</v>
          </cell>
          <cell r="AD37">
            <v>153</v>
          </cell>
          <cell r="AE37">
            <v>0.45519999999999999</v>
          </cell>
          <cell r="AF37">
            <v>0.45529999999999998</v>
          </cell>
          <cell r="AG37">
            <v>0.45479999999999998</v>
          </cell>
          <cell r="AH37">
            <v>0.45490000000000003</v>
          </cell>
          <cell r="AI37">
            <v>0.46460000000000001</v>
          </cell>
          <cell r="AJ37">
            <v>-9.4000000000000195E-3</v>
          </cell>
          <cell r="AK37" t="str">
            <v xml:space="preserve"> </v>
          </cell>
          <cell r="AL37"/>
          <cell r="AM37">
            <v>0.49630000000000002</v>
          </cell>
        </row>
        <row r="38">
          <cell r="B38" t="str">
            <v>Chewelah</v>
          </cell>
          <cell r="C38">
            <v>60</v>
          </cell>
          <cell r="D38">
            <v>0</v>
          </cell>
          <cell r="E38">
            <v>33</v>
          </cell>
          <cell r="F38">
            <v>49</v>
          </cell>
          <cell r="G38">
            <v>61</v>
          </cell>
          <cell r="H38">
            <v>37</v>
          </cell>
          <cell r="I38">
            <v>56</v>
          </cell>
          <cell r="J38">
            <v>54</v>
          </cell>
          <cell r="K38">
            <v>47</v>
          </cell>
          <cell r="L38">
            <v>57</v>
          </cell>
          <cell r="M38">
            <v>75</v>
          </cell>
          <cell r="N38">
            <v>67</v>
          </cell>
          <cell r="O38">
            <v>72</v>
          </cell>
          <cell r="P38">
            <v>86</v>
          </cell>
          <cell r="Q38">
            <v>34</v>
          </cell>
          <cell r="R38" t="str">
            <v>No Students</v>
          </cell>
          <cell r="S38">
            <v>19</v>
          </cell>
          <cell r="T38">
            <v>30</v>
          </cell>
          <cell r="U38">
            <v>37</v>
          </cell>
          <cell r="V38">
            <v>25</v>
          </cell>
          <cell r="W38">
            <v>33</v>
          </cell>
          <cell r="X38">
            <v>35</v>
          </cell>
          <cell r="Y38">
            <v>22</v>
          </cell>
          <cell r="Z38">
            <v>35</v>
          </cell>
          <cell r="AA38">
            <v>48</v>
          </cell>
          <cell r="AB38">
            <v>36</v>
          </cell>
          <cell r="AC38">
            <v>38</v>
          </cell>
          <cell r="AD38">
            <v>48</v>
          </cell>
          <cell r="AE38">
            <v>0.58360000000000001</v>
          </cell>
          <cell r="AF38">
            <v>0.58240000000000003</v>
          </cell>
          <cell r="AG38">
            <v>0.58299999999999996</v>
          </cell>
          <cell r="AH38">
            <v>0.5847</v>
          </cell>
          <cell r="AI38">
            <v>0.53369999999999995</v>
          </cell>
          <cell r="AJ38">
            <v>4.9900000000000055E-2</v>
          </cell>
          <cell r="AK38" t="str">
            <v xml:space="preserve"> </v>
          </cell>
          <cell r="AL38"/>
          <cell r="AM38">
            <v>0.55810000000000004</v>
          </cell>
        </row>
        <row r="39">
          <cell r="B39" t="str">
            <v>Chief Leschi Tribal</v>
          </cell>
          <cell r="C39">
            <v>52</v>
          </cell>
          <cell r="D39">
            <v>0</v>
          </cell>
          <cell r="E39">
            <v>38</v>
          </cell>
          <cell r="F39">
            <v>46</v>
          </cell>
          <cell r="G39">
            <v>39</v>
          </cell>
          <cell r="H39">
            <v>46</v>
          </cell>
          <cell r="I39">
            <v>42</v>
          </cell>
          <cell r="J39">
            <v>44</v>
          </cell>
          <cell r="K39">
            <v>52</v>
          </cell>
          <cell r="L39">
            <v>49</v>
          </cell>
          <cell r="M39">
            <v>49</v>
          </cell>
          <cell r="N39">
            <v>49</v>
          </cell>
          <cell r="O39">
            <v>41</v>
          </cell>
          <cell r="P39">
            <v>47</v>
          </cell>
          <cell r="Q39">
            <v>22</v>
          </cell>
          <cell r="R39" t="str">
            <v>No Students</v>
          </cell>
          <cell r="S39">
            <v>21</v>
          </cell>
          <cell r="T39">
            <v>27</v>
          </cell>
          <cell r="U39">
            <v>20</v>
          </cell>
          <cell r="V39">
            <v>19</v>
          </cell>
          <cell r="W39">
            <v>24</v>
          </cell>
          <cell r="X39">
            <v>24</v>
          </cell>
          <cell r="Y39">
            <v>26</v>
          </cell>
          <cell r="Z39">
            <v>27</v>
          </cell>
          <cell r="AA39">
            <v>25</v>
          </cell>
          <cell r="AB39">
            <v>28</v>
          </cell>
          <cell r="AC39">
            <v>24</v>
          </cell>
          <cell r="AD39">
            <v>27</v>
          </cell>
          <cell r="AE39">
            <v>0.52859999999999996</v>
          </cell>
          <cell r="AF39">
            <v>0.53029999999999999</v>
          </cell>
          <cell r="AG39">
            <v>0.53029999999999999</v>
          </cell>
          <cell r="AH39">
            <v>0.50339999999999996</v>
          </cell>
          <cell r="AI39">
            <v>0.56510000000000005</v>
          </cell>
          <cell r="AJ39">
            <v>-3.6500000000000088E-2</v>
          </cell>
          <cell r="AK39" t="str">
            <v xml:space="preserve"> </v>
          </cell>
          <cell r="AL39"/>
          <cell r="AM39">
            <v>0</v>
          </cell>
        </row>
        <row r="40">
          <cell r="B40" t="str">
            <v>Chimacum</v>
          </cell>
          <cell r="C40">
            <v>44</v>
          </cell>
          <cell r="D40">
            <v>0</v>
          </cell>
          <cell r="E40">
            <v>43</v>
          </cell>
          <cell r="F40">
            <v>60</v>
          </cell>
          <cell r="G40">
            <v>44</v>
          </cell>
          <cell r="H40">
            <v>49</v>
          </cell>
          <cell r="I40">
            <v>74</v>
          </cell>
          <cell r="J40">
            <v>45</v>
          </cell>
          <cell r="K40">
            <v>60</v>
          </cell>
          <cell r="L40">
            <v>58</v>
          </cell>
          <cell r="M40">
            <v>49</v>
          </cell>
          <cell r="N40">
            <v>50</v>
          </cell>
          <cell r="O40">
            <v>50</v>
          </cell>
          <cell r="P40">
            <v>70</v>
          </cell>
          <cell r="Q40">
            <v>19</v>
          </cell>
          <cell r="R40" t="str">
            <v>No Students</v>
          </cell>
          <cell r="S40">
            <v>25</v>
          </cell>
          <cell r="T40">
            <v>35</v>
          </cell>
          <cell r="U40">
            <v>24</v>
          </cell>
          <cell r="V40">
            <v>24</v>
          </cell>
          <cell r="W40">
            <v>42</v>
          </cell>
          <cell r="X40">
            <v>21</v>
          </cell>
          <cell r="Y40">
            <v>33</v>
          </cell>
          <cell r="Z40">
            <v>31</v>
          </cell>
          <cell r="AA40">
            <v>24</v>
          </cell>
          <cell r="AB40">
            <v>26</v>
          </cell>
          <cell r="AC40">
            <v>23</v>
          </cell>
          <cell r="AD40">
            <v>32</v>
          </cell>
          <cell r="AE40">
            <v>0.51580000000000004</v>
          </cell>
          <cell r="AF40">
            <v>0.51649999999999996</v>
          </cell>
          <cell r="AG40">
            <v>0.51719999999999999</v>
          </cell>
          <cell r="AH40">
            <v>0.51500000000000001</v>
          </cell>
          <cell r="AI40">
            <v>0.48670000000000002</v>
          </cell>
          <cell r="AJ40">
            <v>2.9100000000000015E-2</v>
          </cell>
          <cell r="AK40" t="str">
            <v xml:space="preserve"> </v>
          </cell>
          <cell r="AL40"/>
          <cell r="AM40">
            <v>0.49070000000000003</v>
          </cell>
        </row>
        <row r="41">
          <cell r="B41" t="str">
            <v>Clarkston</v>
          </cell>
          <cell r="C41">
            <v>210</v>
          </cell>
          <cell r="D41">
            <v>0</v>
          </cell>
          <cell r="E41">
            <v>192</v>
          </cell>
          <cell r="F41">
            <v>189</v>
          </cell>
          <cell r="G41">
            <v>166</v>
          </cell>
          <cell r="H41">
            <v>178</v>
          </cell>
          <cell r="I41">
            <v>171</v>
          </cell>
          <cell r="J41">
            <v>159</v>
          </cell>
          <cell r="K41">
            <v>147</v>
          </cell>
          <cell r="L41">
            <v>181</v>
          </cell>
          <cell r="M41">
            <v>209</v>
          </cell>
          <cell r="N41">
            <v>238</v>
          </cell>
          <cell r="O41">
            <v>192</v>
          </cell>
          <cell r="P41">
            <v>232</v>
          </cell>
          <cell r="Q41">
            <v>99</v>
          </cell>
          <cell r="R41" t="str">
            <v>No Students</v>
          </cell>
          <cell r="S41">
            <v>110</v>
          </cell>
          <cell r="T41">
            <v>114</v>
          </cell>
          <cell r="U41">
            <v>83</v>
          </cell>
          <cell r="V41">
            <v>111</v>
          </cell>
          <cell r="W41">
            <v>99</v>
          </cell>
          <cell r="X41">
            <v>92</v>
          </cell>
          <cell r="Y41">
            <v>82</v>
          </cell>
          <cell r="Z41">
            <v>112</v>
          </cell>
          <cell r="AA41">
            <v>109</v>
          </cell>
          <cell r="AB41">
            <v>135</v>
          </cell>
          <cell r="AC41">
            <v>97</v>
          </cell>
          <cell r="AD41">
            <v>123</v>
          </cell>
          <cell r="AE41">
            <v>0.5544</v>
          </cell>
          <cell r="AF41">
            <v>0.55459999999999998</v>
          </cell>
          <cell r="AG41">
            <v>0.55459999999999998</v>
          </cell>
          <cell r="AH41">
            <v>0.55459999999999998</v>
          </cell>
          <cell r="AI41">
            <v>0.56879999999999997</v>
          </cell>
          <cell r="AJ41">
            <v>-1.4399999999999968E-2</v>
          </cell>
          <cell r="AK41" t="str">
            <v xml:space="preserve"> </v>
          </cell>
          <cell r="AL41"/>
          <cell r="AM41">
            <v>0.57350000000000001</v>
          </cell>
        </row>
        <row r="42">
          <cell r="B42" t="str">
            <v>Cle Elum-Roslyn</v>
          </cell>
          <cell r="C42">
            <v>85</v>
          </cell>
          <cell r="D42">
            <v>0</v>
          </cell>
          <cell r="E42">
            <v>66</v>
          </cell>
          <cell r="F42">
            <v>60</v>
          </cell>
          <cell r="G42">
            <v>53</v>
          </cell>
          <cell r="H42">
            <v>63</v>
          </cell>
          <cell r="I42">
            <v>62</v>
          </cell>
          <cell r="J42">
            <v>74</v>
          </cell>
          <cell r="K42">
            <v>90</v>
          </cell>
          <cell r="L42">
            <v>77</v>
          </cell>
          <cell r="M42">
            <v>78</v>
          </cell>
          <cell r="N42">
            <v>63</v>
          </cell>
          <cell r="O42">
            <v>58</v>
          </cell>
          <cell r="P42">
            <v>70</v>
          </cell>
          <cell r="Q42">
            <v>18</v>
          </cell>
          <cell r="R42" t="str">
            <v>No Students</v>
          </cell>
          <cell r="S42">
            <v>21</v>
          </cell>
          <cell r="T42">
            <v>25</v>
          </cell>
          <cell r="U42">
            <v>16</v>
          </cell>
          <cell r="V42">
            <v>23</v>
          </cell>
          <cell r="W42">
            <v>21</v>
          </cell>
          <cell r="X42">
            <v>23</v>
          </cell>
          <cell r="Y42">
            <v>39</v>
          </cell>
          <cell r="Z42">
            <v>35</v>
          </cell>
          <cell r="AA42">
            <v>28</v>
          </cell>
          <cell r="AB42">
            <v>26</v>
          </cell>
          <cell r="AC42">
            <v>22</v>
          </cell>
          <cell r="AD42">
            <v>22</v>
          </cell>
          <cell r="AE42">
            <v>0.3548</v>
          </cell>
          <cell r="AF42">
            <v>0.3548</v>
          </cell>
          <cell r="AG42">
            <v>0.35560000000000003</v>
          </cell>
          <cell r="AH42">
            <v>0.35560000000000003</v>
          </cell>
          <cell r="AI42">
            <v>0.38429999999999997</v>
          </cell>
          <cell r="AJ42">
            <v>-2.9499999999999971E-2</v>
          </cell>
          <cell r="AK42" t="str">
            <v xml:space="preserve"> </v>
          </cell>
          <cell r="AL42"/>
          <cell r="AM42">
            <v>0.40670000000000001</v>
          </cell>
        </row>
        <row r="43">
          <cell r="B43" t="str">
            <v>Clover Park</v>
          </cell>
          <cell r="C43">
            <v>1157</v>
          </cell>
          <cell r="D43">
            <v>0</v>
          </cell>
          <cell r="E43">
            <v>1097</v>
          </cell>
          <cell r="F43">
            <v>1161</v>
          </cell>
          <cell r="G43">
            <v>1041</v>
          </cell>
          <cell r="H43">
            <v>994</v>
          </cell>
          <cell r="I43">
            <v>952</v>
          </cell>
          <cell r="J43">
            <v>873</v>
          </cell>
          <cell r="K43">
            <v>862</v>
          </cell>
          <cell r="L43">
            <v>858</v>
          </cell>
          <cell r="M43">
            <v>860</v>
          </cell>
          <cell r="N43">
            <v>823</v>
          </cell>
          <cell r="O43">
            <v>719</v>
          </cell>
          <cell r="P43">
            <v>845</v>
          </cell>
          <cell r="Q43">
            <v>569</v>
          </cell>
          <cell r="R43" t="str">
            <v>No Students</v>
          </cell>
          <cell r="S43">
            <v>613</v>
          </cell>
          <cell r="T43">
            <v>708</v>
          </cell>
          <cell r="U43">
            <v>653</v>
          </cell>
          <cell r="V43">
            <v>653</v>
          </cell>
          <cell r="W43">
            <v>606</v>
          </cell>
          <cell r="X43">
            <v>619</v>
          </cell>
          <cell r="Y43">
            <v>605</v>
          </cell>
          <cell r="Z43">
            <v>580</v>
          </cell>
          <cell r="AA43">
            <v>552</v>
          </cell>
          <cell r="AB43">
            <v>527</v>
          </cell>
          <cell r="AC43">
            <v>453</v>
          </cell>
          <cell r="AD43">
            <v>553</v>
          </cell>
          <cell r="AE43">
            <v>0.62819999999999998</v>
          </cell>
          <cell r="AF43">
            <v>0.62790000000000001</v>
          </cell>
          <cell r="AG43">
            <v>0.62809999999999999</v>
          </cell>
          <cell r="AH43">
            <v>0.62819999999999998</v>
          </cell>
          <cell r="AI43">
            <v>0.62160000000000004</v>
          </cell>
          <cell r="AJ43">
            <v>6.5999999999999392E-3</v>
          </cell>
          <cell r="AK43">
            <v>0.68879999999999997</v>
          </cell>
          <cell r="AL43" t="str">
            <v>Yes</v>
          </cell>
          <cell r="AM43">
            <v>0.6351</v>
          </cell>
        </row>
        <row r="44">
          <cell r="B44" t="str">
            <v>Colfax</v>
          </cell>
          <cell r="C44">
            <v>33</v>
          </cell>
          <cell r="D44">
            <v>0</v>
          </cell>
          <cell r="E44">
            <v>37</v>
          </cell>
          <cell r="F44">
            <v>32</v>
          </cell>
          <cell r="G44">
            <v>37</v>
          </cell>
          <cell r="H44">
            <v>46</v>
          </cell>
          <cell r="I44">
            <v>37</v>
          </cell>
          <cell r="J44">
            <v>51</v>
          </cell>
          <cell r="K44">
            <v>36</v>
          </cell>
          <cell r="L44">
            <v>38</v>
          </cell>
          <cell r="M44">
            <v>40</v>
          </cell>
          <cell r="N44">
            <v>43</v>
          </cell>
          <cell r="O44">
            <v>53</v>
          </cell>
          <cell r="P44">
            <v>43</v>
          </cell>
          <cell r="Q44" t="str">
            <v>N&lt;10</v>
          </cell>
          <cell r="R44" t="str">
            <v>No Students</v>
          </cell>
          <cell r="S44" t="str">
            <v>N&lt;10</v>
          </cell>
          <cell r="T44">
            <v>18</v>
          </cell>
          <cell r="U44">
            <v>14</v>
          </cell>
          <cell r="V44">
            <v>16</v>
          </cell>
          <cell r="W44">
            <v>13</v>
          </cell>
          <cell r="X44">
            <v>12</v>
          </cell>
          <cell r="Y44">
            <v>16</v>
          </cell>
          <cell r="Z44">
            <v>10</v>
          </cell>
          <cell r="AA44">
            <v>13</v>
          </cell>
          <cell r="AB44">
            <v>11</v>
          </cell>
          <cell r="AC44">
            <v>15</v>
          </cell>
          <cell r="AD44">
            <v>14</v>
          </cell>
          <cell r="AE44">
            <v>0.32319999999999999</v>
          </cell>
          <cell r="AF44">
            <v>0.32319999999999999</v>
          </cell>
          <cell r="AG44">
            <v>0.32319999999999999</v>
          </cell>
          <cell r="AH44">
            <v>0.32319999999999999</v>
          </cell>
          <cell r="AI44">
            <v>0.28349999999999997</v>
          </cell>
          <cell r="AJ44">
            <v>3.9700000000000013E-2</v>
          </cell>
          <cell r="AK44" t="str">
            <v xml:space="preserve"> </v>
          </cell>
          <cell r="AL44"/>
          <cell r="AM44">
            <v>0.30769999999999997</v>
          </cell>
        </row>
        <row r="45">
          <cell r="B45" t="str">
            <v>College Place</v>
          </cell>
          <cell r="C45">
            <v>98</v>
          </cell>
          <cell r="D45">
            <v>0</v>
          </cell>
          <cell r="E45">
            <v>103</v>
          </cell>
          <cell r="F45">
            <v>126</v>
          </cell>
          <cell r="G45">
            <v>103</v>
          </cell>
          <cell r="H45">
            <v>128</v>
          </cell>
          <cell r="I45">
            <v>100</v>
          </cell>
          <cell r="J45">
            <v>117</v>
          </cell>
          <cell r="K45">
            <v>125</v>
          </cell>
          <cell r="L45">
            <v>131</v>
          </cell>
          <cell r="M45">
            <v>118</v>
          </cell>
          <cell r="N45">
            <v>122</v>
          </cell>
          <cell r="O45">
            <v>122</v>
          </cell>
          <cell r="P45">
            <v>143</v>
          </cell>
          <cell r="Q45">
            <v>44</v>
          </cell>
          <cell r="R45" t="str">
            <v>No Students</v>
          </cell>
          <cell r="S45">
            <v>60</v>
          </cell>
          <cell r="T45">
            <v>68</v>
          </cell>
          <cell r="U45">
            <v>58</v>
          </cell>
          <cell r="V45">
            <v>69</v>
          </cell>
          <cell r="W45">
            <v>59</v>
          </cell>
          <cell r="X45">
            <v>70</v>
          </cell>
          <cell r="Y45">
            <v>73</v>
          </cell>
          <cell r="Z45">
            <v>71</v>
          </cell>
          <cell r="AA45">
            <v>68</v>
          </cell>
          <cell r="AB45">
            <v>64</v>
          </cell>
          <cell r="AC45">
            <v>64</v>
          </cell>
          <cell r="AD45">
            <v>69</v>
          </cell>
          <cell r="AE45">
            <v>0.54490000000000005</v>
          </cell>
          <cell r="AF45">
            <v>0.54490000000000005</v>
          </cell>
          <cell r="AG45">
            <v>0.54490000000000005</v>
          </cell>
          <cell r="AH45">
            <v>0.54530000000000001</v>
          </cell>
          <cell r="AI45">
            <v>0.51839999999999997</v>
          </cell>
          <cell r="AJ45">
            <v>2.6500000000000079E-2</v>
          </cell>
          <cell r="AK45" t="str">
            <v xml:space="preserve"> </v>
          </cell>
          <cell r="AL45"/>
          <cell r="AM45">
            <v>0.56679999999999997</v>
          </cell>
        </row>
        <row r="46">
          <cell r="B46" t="str">
            <v>Colton</v>
          </cell>
          <cell r="C46">
            <v>22</v>
          </cell>
          <cell r="D46">
            <v>0</v>
          </cell>
          <cell r="E46">
            <v>12</v>
          </cell>
          <cell r="F46">
            <v>11</v>
          </cell>
          <cell r="G46">
            <v>19</v>
          </cell>
          <cell r="H46">
            <v>10</v>
          </cell>
          <cell r="I46">
            <v>11</v>
          </cell>
          <cell r="J46">
            <v>11</v>
          </cell>
          <cell r="K46">
            <v>11</v>
          </cell>
          <cell r="L46">
            <v>14</v>
          </cell>
          <cell r="M46">
            <v>7</v>
          </cell>
          <cell r="N46">
            <v>13</v>
          </cell>
          <cell r="O46">
            <v>6</v>
          </cell>
          <cell r="P46">
            <v>11</v>
          </cell>
          <cell r="Q46" t="str">
            <v>N&lt;10</v>
          </cell>
          <cell r="R46" t="str">
            <v>No Students</v>
          </cell>
          <cell r="S46" t="str">
            <v>N&lt;10</v>
          </cell>
          <cell r="T46" t="str">
            <v>N&lt;10</v>
          </cell>
          <cell r="U46" t="str">
            <v>N&lt;10</v>
          </cell>
          <cell r="V46" t="str">
            <v>N&lt;10</v>
          </cell>
          <cell r="W46" t="str">
            <v>N&lt;10</v>
          </cell>
          <cell r="X46" t="str">
            <v>N&lt;10</v>
          </cell>
          <cell r="Y46" t="str">
            <v>N&lt;10</v>
          </cell>
          <cell r="Z46" t="str">
            <v>N&lt;10</v>
          </cell>
          <cell r="AA46" t="str">
            <v>N&lt;10</v>
          </cell>
          <cell r="AB46" t="str">
            <v>N&lt;10</v>
          </cell>
          <cell r="AC46" t="str">
            <v>N&lt;10</v>
          </cell>
          <cell r="AD46" t="str">
            <v>N&lt;10</v>
          </cell>
          <cell r="AE46">
            <v>0.31009999999999999</v>
          </cell>
          <cell r="AF46">
            <v>0.31009999999999999</v>
          </cell>
          <cell r="AG46">
            <v>0.31009999999999999</v>
          </cell>
          <cell r="AH46">
            <v>0.31209999999999999</v>
          </cell>
          <cell r="AI46">
            <v>0.31409999999999999</v>
          </cell>
          <cell r="AJ46">
            <v>-4.0000000000000036E-3</v>
          </cell>
          <cell r="AK46" t="str">
            <v xml:space="preserve"> </v>
          </cell>
          <cell r="AL46"/>
          <cell r="AM46">
            <v>0.23760000000000001</v>
          </cell>
        </row>
        <row r="47">
          <cell r="B47" t="str">
            <v>Columbia (Stev)</v>
          </cell>
          <cell r="C47">
            <v>5</v>
          </cell>
          <cell r="D47">
            <v>0</v>
          </cell>
          <cell r="E47">
            <v>7</v>
          </cell>
          <cell r="F47">
            <v>6</v>
          </cell>
          <cell r="G47">
            <v>9</v>
          </cell>
          <cell r="H47">
            <v>3</v>
          </cell>
          <cell r="I47">
            <v>11</v>
          </cell>
          <cell r="J47">
            <v>5</v>
          </cell>
          <cell r="K47">
            <v>8</v>
          </cell>
          <cell r="L47">
            <v>7</v>
          </cell>
          <cell r="M47">
            <v>11</v>
          </cell>
          <cell r="N47">
            <v>10</v>
          </cell>
          <cell r="O47">
            <v>11</v>
          </cell>
          <cell r="P47">
            <v>9</v>
          </cell>
          <cell r="Q47" t="str">
            <v>N&lt;10</v>
          </cell>
          <cell r="R47" t="str">
            <v>No Students</v>
          </cell>
          <cell r="S47" t="str">
            <v>N&lt;10</v>
          </cell>
          <cell r="T47" t="str">
            <v>N&lt;10</v>
          </cell>
          <cell r="U47" t="str">
            <v>N&lt;10</v>
          </cell>
          <cell r="V47" t="str">
            <v>N&lt;10</v>
          </cell>
          <cell r="W47" t="str">
            <v>N&lt;10</v>
          </cell>
          <cell r="X47" t="str">
            <v>N&lt;10</v>
          </cell>
          <cell r="Y47" t="str">
            <v>N&lt;10</v>
          </cell>
          <cell r="Z47" t="str">
            <v>N&lt;10</v>
          </cell>
          <cell r="AA47" t="str">
            <v>N&lt;10</v>
          </cell>
          <cell r="AB47" t="str">
            <v>N&lt;10</v>
          </cell>
          <cell r="AC47" t="str">
            <v>N&lt;10</v>
          </cell>
          <cell r="AD47" t="str">
            <v>N&lt;10</v>
          </cell>
          <cell r="AE47">
            <v>0.72550000000000003</v>
          </cell>
          <cell r="AF47">
            <v>0.72550000000000003</v>
          </cell>
          <cell r="AG47">
            <v>0.65690000000000004</v>
          </cell>
          <cell r="AH47">
            <v>0.64710000000000001</v>
          </cell>
          <cell r="AI47">
            <v>0.64219999999999999</v>
          </cell>
          <cell r="AJ47">
            <v>8.3300000000000041E-2</v>
          </cell>
          <cell r="AK47" t="str">
            <v xml:space="preserve"> </v>
          </cell>
          <cell r="AL47"/>
          <cell r="AM47">
            <v>0.8</v>
          </cell>
        </row>
        <row r="48">
          <cell r="B48" t="str">
            <v>Columbia (Walla)</v>
          </cell>
          <cell r="C48">
            <v>63</v>
          </cell>
          <cell r="D48">
            <v>0</v>
          </cell>
          <cell r="E48">
            <v>43</v>
          </cell>
          <cell r="F48">
            <v>52</v>
          </cell>
          <cell r="G48">
            <v>50</v>
          </cell>
          <cell r="H48">
            <v>43</v>
          </cell>
          <cell r="I48">
            <v>71</v>
          </cell>
          <cell r="J48">
            <v>66</v>
          </cell>
          <cell r="K48">
            <v>60</v>
          </cell>
          <cell r="L48">
            <v>62</v>
          </cell>
          <cell r="M48">
            <v>71</v>
          </cell>
          <cell r="N48">
            <v>49</v>
          </cell>
          <cell r="O48">
            <v>46</v>
          </cell>
          <cell r="P48">
            <v>38</v>
          </cell>
          <cell r="Q48">
            <v>28</v>
          </cell>
          <cell r="R48" t="str">
            <v>No Students</v>
          </cell>
          <cell r="S48">
            <v>16</v>
          </cell>
          <cell r="T48">
            <v>29</v>
          </cell>
          <cell r="U48">
            <v>31</v>
          </cell>
          <cell r="V48">
            <v>25</v>
          </cell>
          <cell r="W48">
            <v>37</v>
          </cell>
          <cell r="X48">
            <v>46</v>
          </cell>
          <cell r="Y48">
            <v>34</v>
          </cell>
          <cell r="Z48">
            <v>38</v>
          </cell>
          <cell r="AA48">
            <v>51</v>
          </cell>
          <cell r="AB48">
            <v>28</v>
          </cell>
          <cell r="AC48">
            <v>21</v>
          </cell>
          <cell r="AD48">
            <v>16</v>
          </cell>
          <cell r="AE48">
            <v>0.56020000000000003</v>
          </cell>
          <cell r="AF48">
            <v>0.54559999999999997</v>
          </cell>
          <cell r="AG48">
            <v>0.54559999999999997</v>
          </cell>
          <cell r="AH48">
            <v>0.54349999999999998</v>
          </cell>
          <cell r="AI48">
            <v>0.54510000000000003</v>
          </cell>
          <cell r="AJ48">
            <v>1.5100000000000002E-2</v>
          </cell>
          <cell r="AK48">
            <v>0.55069999999999997</v>
          </cell>
          <cell r="AL48" t="str">
            <v/>
          </cell>
          <cell r="AM48">
            <v>0.54339999999999999</v>
          </cell>
        </row>
        <row r="49">
          <cell r="B49" t="str">
            <v>Colville</v>
          </cell>
          <cell r="C49">
            <v>131</v>
          </cell>
          <cell r="D49">
            <v>0</v>
          </cell>
          <cell r="E49">
            <v>102</v>
          </cell>
          <cell r="F49">
            <v>96</v>
          </cell>
          <cell r="G49">
            <v>122</v>
          </cell>
          <cell r="H49">
            <v>112</v>
          </cell>
          <cell r="I49">
            <v>133</v>
          </cell>
          <cell r="J49">
            <v>120</v>
          </cell>
          <cell r="K49">
            <v>117</v>
          </cell>
          <cell r="L49">
            <v>147</v>
          </cell>
          <cell r="M49">
            <v>161</v>
          </cell>
          <cell r="N49">
            <v>125</v>
          </cell>
          <cell r="O49">
            <v>141</v>
          </cell>
          <cell r="P49">
            <v>133</v>
          </cell>
          <cell r="Q49">
            <v>54</v>
          </cell>
          <cell r="R49" t="str">
            <v>No Students</v>
          </cell>
          <cell r="S49">
            <v>55</v>
          </cell>
          <cell r="T49">
            <v>66</v>
          </cell>
          <cell r="U49">
            <v>70</v>
          </cell>
          <cell r="V49">
            <v>67</v>
          </cell>
          <cell r="W49">
            <v>82</v>
          </cell>
          <cell r="X49">
            <v>61</v>
          </cell>
          <cell r="Y49">
            <v>62</v>
          </cell>
          <cell r="Z49">
            <v>77</v>
          </cell>
          <cell r="AA49">
            <v>84</v>
          </cell>
          <cell r="AB49">
            <v>66</v>
          </cell>
          <cell r="AC49">
            <v>74</v>
          </cell>
          <cell r="AD49">
            <v>63</v>
          </cell>
          <cell r="AE49">
            <v>0.53720000000000001</v>
          </cell>
          <cell r="AF49">
            <v>0.51039999999999996</v>
          </cell>
          <cell r="AG49">
            <v>0.5091</v>
          </cell>
          <cell r="AH49">
            <v>0.5091</v>
          </cell>
          <cell r="AI49">
            <v>0.45839999999999997</v>
          </cell>
          <cell r="AJ49">
            <v>7.8800000000000037E-2</v>
          </cell>
          <cell r="AK49" t="str">
            <v xml:space="preserve"> </v>
          </cell>
          <cell r="AL49"/>
          <cell r="AM49">
            <v>0.51900000000000002</v>
          </cell>
        </row>
        <row r="50">
          <cell r="B50" t="str">
            <v>Concrete</v>
          </cell>
          <cell r="C50">
            <v>67</v>
          </cell>
          <cell r="D50">
            <v>0</v>
          </cell>
          <cell r="E50">
            <v>33</v>
          </cell>
          <cell r="F50">
            <v>36</v>
          </cell>
          <cell r="G50">
            <v>35</v>
          </cell>
          <cell r="H50">
            <v>46</v>
          </cell>
          <cell r="I50">
            <v>45</v>
          </cell>
          <cell r="J50">
            <v>33</v>
          </cell>
          <cell r="K50">
            <v>38</v>
          </cell>
          <cell r="L50">
            <v>33</v>
          </cell>
          <cell r="M50">
            <v>32</v>
          </cell>
          <cell r="N50">
            <v>49</v>
          </cell>
          <cell r="O50">
            <v>21</v>
          </cell>
          <cell r="P50">
            <v>36</v>
          </cell>
          <cell r="Q50" t="str">
            <v>N&lt;10</v>
          </cell>
          <cell r="R50" t="str">
            <v>No Students</v>
          </cell>
          <cell r="S50">
            <v>25</v>
          </cell>
          <cell r="T50">
            <v>28</v>
          </cell>
          <cell r="U50">
            <v>29</v>
          </cell>
          <cell r="V50">
            <v>36</v>
          </cell>
          <cell r="W50">
            <v>39</v>
          </cell>
          <cell r="X50">
            <v>26</v>
          </cell>
          <cell r="Y50">
            <v>33</v>
          </cell>
          <cell r="Z50">
            <v>25</v>
          </cell>
          <cell r="AA50">
            <v>29</v>
          </cell>
          <cell r="AB50">
            <v>36</v>
          </cell>
          <cell r="AC50">
            <v>15</v>
          </cell>
          <cell r="AD50">
            <v>25</v>
          </cell>
          <cell r="AE50">
            <v>0.70440000000000003</v>
          </cell>
          <cell r="AF50">
            <v>0.70440000000000003</v>
          </cell>
          <cell r="AG50">
            <v>0.70379999999999998</v>
          </cell>
          <cell r="AH50">
            <v>0.70440000000000003</v>
          </cell>
          <cell r="AI50">
            <v>0.74950000000000006</v>
          </cell>
          <cell r="AJ50">
            <v>-4.5100000000000029E-2</v>
          </cell>
          <cell r="AK50">
            <v>0.66479999999999995</v>
          </cell>
          <cell r="AL50" t="str">
            <v/>
          </cell>
          <cell r="AM50">
            <v>0.60440000000000005</v>
          </cell>
        </row>
        <row r="51">
          <cell r="B51" t="str">
            <v>Conway</v>
          </cell>
          <cell r="C51">
            <v>54</v>
          </cell>
          <cell r="D51">
            <v>0</v>
          </cell>
          <cell r="E51">
            <v>51</v>
          </cell>
          <cell r="F51">
            <v>50</v>
          </cell>
          <cell r="G51">
            <v>49</v>
          </cell>
          <cell r="H51">
            <v>50</v>
          </cell>
          <cell r="I51">
            <v>42</v>
          </cell>
          <cell r="J51">
            <v>47</v>
          </cell>
          <cell r="K51">
            <v>61</v>
          </cell>
          <cell r="L51">
            <v>49</v>
          </cell>
          <cell r="M51">
            <v>0</v>
          </cell>
          <cell r="N51">
            <v>0</v>
          </cell>
          <cell r="O51">
            <v>0</v>
          </cell>
          <cell r="P51">
            <v>0</v>
          </cell>
          <cell r="Q51">
            <v>10</v>
          </cell>
          <cell r="R51" t="str">
            <v>No Students</v>
          </cell>
          <cell r="S51">
            <v>11</v>
          </cell>
          <cell r="T51" t="str">
            <v>N&lt;10</v>
          </cell>
          <cell r="U51" t="str">
            <v>N&lt;10</v>
          </cell>
          <cell r="V51">
            <v>10</v>
          </cell>
          <cell r="W51" t="str">
            <v>N&lt;10</v>
          </cell>
          <cell r="X51" t="str">
            <v>N&lt;10</v>
          </cell>
          <cell r="Y51">
            <v>14</v>
          </cell>
          <cell r="Z51">
            <v>12</v>
          </cell>
          <cell r="AA51" t="str">
            <v>No Students</v>
          </cell>
          <cell r="AB51" t="str">
            <v>No Students</v>
          </cell>
          <cell r="AC51" t="str">
            <v>No Students</v>
          </cell>
          <cell r="AD51" t="str">
            <v>No Students</v>
          </cell>
          <cell r="AE51">
            <v>0.19209999999999999</v>
          </cell>
          <cell r="AF51">
            <v>0.19209999999999999</v>
          </cell>
          <cell r="AG51">
            <v>0.19209999999999999</v>
          </cell>
          <cell r="AH51">
            <v>0.19209999999999999</v>
          </cell>
          <cell r="AI51">
            <v>0.18140000000000001</v>
          </cell>
          <cell r="AJ51">
            <v>1.0699999999999987E-2</v>
          </cell>
          <cell r="AK51" t="str">
            <v xml:space="preserve"> </v>
          </cell>
          <cell r="AL51"/>
          <cell r="AM51">
            <v>0.1893</v>
          </cell>
        </row>
        <row r="52">
          <cell r="B52" t="str">
            <v>Cosmopolis</v>
          </cell>
          <cell r="C52">
            <v>32</v>
          </cell>
          <cell r="D52">
            <v>0</v>
          </cell>
          <cell r="E52">
            <v>28</v>
          </cell>
          <cell r="F52">
            <v>28</v>
          </cell>
          <cell r="G52">
            <v>19</v>
          </cell>
          <cell r="H52">
            <v>14</v>
          </cell>
          <cell r="I52">
            <v>23</v>
          </cell>
          <cell r="J52">
            <v>23</v>
          </cell>
          <cell r="K52">
            <v>0</v>
          </cell>
          <cell r="L52">
            <v>0</v>
          </cell>
          <cell r="M52">
            <v>0</v>
          </cell>
          <cell r="N52">
            <v>0</v>
          </cell>
          <cell r="O52">
            <v>0</v>
          </cell>
          <cell r="P52">
            <v>0</v>
          </cell>
          <cell r="Q52" t="str">
            <v>N&lt;10</v>
          </cell>
          <cell r="R52" t="str">
            <v>No Students</v>
          </cell>
          <cell r="S52">
            <v>15</v>
          </cell>
          <cell r="T52">
            <v>14</v>
          </cell>
          <cell r="U52" t="str">
            <v>N&lt;10</v>
          </cell>
          <cell r="V52" t="str">
            <v>N&lt;10</v>
          </cell>
          <cell r="W52">
            <v>12</v>
          </cell>
          <cell r="X52">
            <v>12</v>
          </cell>
          <cell r="Y52" t="str">
            <v>No Students</v>
          </cell>
          <cell r="Z52" t="str">
            <v>No Students</v>
          </cell>
          <cell r="AA52" t="str">
            <v>No Students</v>
          </cell>
          <cell r="AB52" t="str">
            <v>No Students</v>
          </cell>
          <cell r="AC52" t="str">
            <v>No Students</v>
          </cell>
          <cell r="AD52" t="str">
            <v>No Students</v>
          </cell>
          <cell r="AE52">
            <v>0.41920000000000002</v>
          </cell>
          <cell r="AF52">
            <v>0.41920000000000002</v>
          </cell>
          <cell r="AG52">
            <v>0.41920000000000002</v>
          </cell>
          <cell r="AH52">
            <v>0.41920000000000002</v>
          </cell>
          <cell r="AI52">
            <v>0.40849999999999997</v>
          </cell>
          <cell r="AJ52">
            <v>1.0700000000000043E-2</v>
          </cell>
          <cell r="AK52" t="str">
            <v xml:space="preserve"> </v>
          </cell>
          <cell r="AL52"/>
          <cell r="AM52">
            <v>0.50329999999999997</v>
          </cell>
        </row>
        <row r="53">
          <cell r="B53" t="str">
            <v>Coulee/Hartline</v>
          </cell>
          <cell r="C53">
            <v>18</v>
          </cell>
          <cell r="D53">
            <v>0</v>
          </cell>
          <cell r="E53">
            <v>7</v>
          </cell>
          <cell r="F53">
            <v>17</v>
          </cell>
          <cell r="G53">
            <v>15</v>
          </cell>
          <cell r="H53">
            <v>14</v>
          </cell>
          <cell r="I53">
            <v>16</v>
          </cell>
          <cell r="J53">
            <v>0</v>
          </cell>
          <cell r="K53">
            <v>0</v>
          </cell>
          <cell r="L53">
            <v>0</v>
          </cell>
          <cell r="M53">
            <v>24</v>
          </cell>
          <cell r="N53">
            <v>26</v>
          </cell>
          <cell r="O53">
            <v>21</v>
          </cell>
          <cell r="P53">
            <v>25</v>
          </cell>
          <cell r="Q53" t="str">
            <v>N&lt;10</v>
          </cell>
          <cell r="R53" t="str">
            <v>No Students</v>
          </cell>
          <cell r="S53" t="str">
            <v>N&lt;10</v>
          </cell>
          <cell r="T53" t="str">
            <v>N&lt;10</v>
          </cell>
          <cell r="U53" t="str">
            <v>N&lt;10</v>
          </cell>
          <cell r="V53" t="str">
            <v>N&lt;10</v>
          </cell>
          <cell r="W53" t="str">
            <v>N&lt;10</v>
          </cell>
          <cell r="X53" t="str">
            <v>No Students</v>
          </cell>
          <cell r="Y53" t="str">
            <v>No Students</v>
          </cell>
          <cell r="Z53" t="str">
            <v>No Students</v>
          </cell>
          <cell r="AA53" t="str">
            <v>N&lt;10</v>
          </cell>
          <cell r="AB53">
            <v>11</v>
          </cell>
          <cell r="AC53" t="str">
            <v>N&lt;10</v>
          </cell>
          <cell r="AD53" t="str">
            <v>N&lt;10</v>
          </cell>
          <cell r="AE53">
            <v>0.4098</v>
          </cell>
          <cell r="AF53">
            <v>0.4098</v>
          </cell>
          <cell r="AG53">
            <v>0.4098</v>
          </cell>
          <cell r="AH53">
            <v>0.4098</v>
          </cell>
          <cell r="AI53">
            <v>0.45729999999999998</v>
          </cell>
          <cell r="AJ53">
            <v>-4.7499999999999987E-2</v>
          </cell>
          <cell r="AK53" t="str">
            <v xml:space="preserve"> </v>
          </cell>
          <cell r="AL53"/>
          <cell r="AM53">
            <v>0.38369999999999999</v>
          </cell>
        </row>
        <row r="54">
          <cell r="B54" t="str">
            <v>Coupeville</v>
          </cell>
          <cell r="C54">
            <v>57</v>
          </cell>
          <cell r="D54">
            <v>0</v>
          </cell>
          <cell r="E54">
            <v>87</v>
          </cell>
          <cell r="F54">
            <v>69</v>
          </cell>
          <cell r="G54">
            <v>68</v>
          </cell>
          <cell r="H54">
            <v>74</v>
          </cell>
          <cell r="I54">
            <v>75</v>
          </cell>
          <cell r="J54">
            <v>74</v>
          </cell>
          <cell r="K54">
            <v>62</v>
          </cell>
          <cell r="L54">
            <v>55</v>
          </cell>
          <cell r="M54">
            <v>75</v>
          </cell>
          <cell r="N54">
            <v>69</v>
          </cell>
          <cell r="O54">
            <v>69</v>
          </cell>
          <cell r="P54">
            <v>112</v>
          </cell>
          <cell r="Q54" t="str">
            <v>N&lt;10</v>
          </cell>
          <cell r="R54" t="str">
            <v>No Students</v>
          </cell>
          <cell r="S54">
            <v>26</v>
          </cell>
          <cell r="T54">
            <v>27</v>
          </cell>
          <cell r="U54">
            <v>28</v>
          </cell>
          <cell r="V54">
            <v>27</v>
          </cell>
          <cell r="W54">
            <v>21</v>
          </cell>
          <cell r="X54">
            <v>25</v>
          </cell>
          <cell r="Y54">
            <v>14</v>
          </cell>
          <cell r="Z54">
            <v>23</v>
          </cell>
          <cell r="AA54">
            <v>23</v>
          </cell>
          <cell r="AB54">
            <v>17</v>
          </cell>
          <cell r="AC54">
            <v>22</v>
          </cell>
          <cell r="AD54">
            <v>52</v>
          </cell>
          <cell r="AE54">
            <v>0.33189999999999997</v>
          </cell>
          <cell r="AF54">
            <v>0.33189999999999997</v>
          </cell>
          <cell r="AG54">
            <v>0.33260000000000001</v>
          </cell>
          <cell r="AH54">
            <v>0.3337</v>
          </cell>
          <cell r="AI54">
            <v>0.3261</v>
          </cell>
          <cell r="AJ54">
            <v>5.7999999999999718E-3</v>
          </cell>
          <cell r="AK54" t="str">
            <v xml:space="preserve"> </v>
          </cell>
          <cell r="AL54"/>
          <cell r="AM54">
            <v>0.3422</v>
          </cell>
        </row>
        <row r="55">
          <cell r="B55" t="str">
            <v>Crescent</v>
          </cell>
          <cell r="C55">
            <v>20</v>
          </cell>
          <cell r="D55">
            <v>0</v>
          </cell>
          <cell r="E55">
            <v>24</v>
          </cell>
          <cell r="F55">
            <v>34</v>
          </cell>
          <cell r="G55">
            <v>27</v>
          </cell>
          <cell r="H55">
            <v>27</v>
          </cell>
          <cell r="I55">
            <v>30</v>
          </cell>
          <cell r="J55">
            <v>18</v>
          </cell>
          <cell r="K55">
            <v>26</v>
          </cell>
          <cell r="L55">
            <v>24</v>
          </cell>
          <cell r="M55">
            <v>21</v>
          </cell>
          <cell r="N55">
            <v>15</v>
          </cell>
          <cell r="O55">
            <v>24</v>
          </cell>
          <cell r="P55">
            <v>19</v>
          </cell>
          <cell r="Q55">
            <v>10</v>
          </cell>
          <cell r="R55" t="str">
            <v>No Students</v>
          </cell>
          <cell r="S55">
            <v>14</v>
          </cell>
          <cell r="T55">
            <v>18</v>
          </cell>
          <cell r="U55">
            <v>15</v>
          </cell>
          <cell r="V55">
            <v>15</v>
          </cell>
          <cell r="W55">
            <v>21</v>
          </cell>
          <cell r="X55">
            <v>12</v>
          </cell>
          <cell r="Y55">
            <v>14</v>
          </cell>
          <cell r="Z55">
            <v>13</v>
          </cell>
          <cell r="AA55">
            <v>13</v>
          </cell>
          <cell r="AB55">
            <v>11</v>
          </cell>
          <cell r="AC55">
            <v>16</v>
          </cell>
          <cell r="AD55">
            <v>12</v>
          </cell>
          <cell r="AE55">
            <v>0.59550000000000003</v>
          </cell>
          <cell r="AF55">
            <v>0.59550000000000003</v>
          </cell>
          <cell r="AG55">
            <v>0.59550000000000003</v>
          </cell>
          <cell r="AH55">
            <v>0.5968</v>
          </cell>
          <cell r="AI55">
            <v>0.51060000000000005</v>
          </cell>
          <cell r="AJ55">
            <v>8.4899999999999975E-2</v>
          </cell>
          <cell r="AK55" t="str">
            <v xml:space="preserve"> </v>
          </cell>
          <cell r="AL55"/>
          <cell r="AM55">
            <v>0.50149999999999995</v>
          </cell>
        </row>
        <row r="56">
          <cell r="B56" t="str">
            <v>Creston</v>
          </cell>
          <cell r="C56">
            <v>9</v>
          </cell>
          <cell r="D56">
            <v>0</v>
          </cell>
          <cell r="E56">
            <v>3</v>
          </cell>
          <cell r="F56">
            <v>3</v>
          </cell>
          <cell r="G56">
            <v>4</v>
          </cell>
          <cell r="H56">
            <v>7</v>
          </cell>
          <cell r="I56">
            <v>6</v>
          </cell>
          <cell r="J56">
            <v>8</v>
          </cell>
          <cell r="K56">
            <v>8</v>
          </cell>
          <cell r="L56">
            <v>7</v>
          </cell>
          <cell r="M56">
            <v>9</v>
          </cell>
          <cell r="N56">
            <v>10</v>
          </cell>
          <cell r="O56">
            <v>8</v>
          </cell>
          <cell r="P56">
            <v>4</v>
          </cell>
          <cell r="Q56" t="str">
            <v>N&lt;10</v>
          </cell>
          <cell r="R56" t="str">
            <v>No Students</v>
          </cell>
          <cell r="S56" t="str">
            <v>N&lt;10</v>
          </cell>
          <cell r="T56" t="str">
            <v>N&lt;10</v>
          </cell>
          <cell r="U56" t="str">
            <v>N&lt;10</v>
          </cell>
          <cell r="V56" t="str">
            <v>N&lt;10</v>
          </cell>
          <cell r="W56" t="str">
            <v>N&lt;10</v>
          </cell>
          <cell r="X56" t="str">
            <v>N&lt;10</v>
          </cell>
          <cell r="Y56" t="str">
            <v>N&lt;10</v>
          </cell>
          <cell r="Z56" t="str">
            <v>N&lt;10</v>
          </cell>
          <cell r="AA56" t="str">
            <v>N&lt;10</v>
          </cell>
          <cell r="AB56" t="str">
            <v>N&lt;10</v>
          </cell>
          <cell r="AC56" t="str">
            <v>N&lt;10</v>
          </cell>
          <cell r="AD56" t="str">
            <v>N&lt;10</v>
          </cell>
          <cell r="AE56">
            <v>0.4884</v>
          </cell>
          <cell r="AF56">
            <v>0.4884</v>
          </cell>
          <cell r="AG56">
            <v>0.4884</v>
          </cell>
          <cell r="AH56">
            <v>0.4884</v>
          </cell>
          <cell r="AI56">
            <v>0.41249999999999998</v>
          </cell>
          <cell r="AJ56">
            <v>7.5900000000000023E-2</v>
          </cell>
          <cell r="AK56" t="str">
            <v xml:space="preserve"> </v>
          </cell>
          <cell r="AL56"/>
          <cell r="AM56">
            <v>0.31519999999999998</v>
          </cell>
        </row>
        <row r="57">
          <cell r="B57" t="str">
            <v>Curlew</v>
          </cell>
          <cell r="C57">
            <v>10</v>
          </cell>
          <cell r="D57">
            <v>0</v>
          </cell>
          <cell r="E57">
            <v>9</v>
          </cell>
          <cell r="F57">
            <v>16</v>
          </cell>
          <cell r="G57">
            <v>14</v>
          </cell>
          <cell r="H57">
            <v>13</v>
          </cell>
          <cell r="I57">
            <v>15</v>
          </cell>
          <cell r="J57">
            <v>22</v>
          </cell>
          <cell r="K57">
            <v>14</v>
          </cell>
          <cell r="L57">
            <v>22</v>
          </cell>
          <cell r="M57">
            <v>36</v>
          </cell>
          <cell r="N57">
            <v>27</v>
          </cell>
          <cell r="O57">
            <v>18</v>
          </cell>
          <cell r="P57">
            <v>28</v>
          </cell>
          <cell r="Q57" t="str">
            <v>N&lt;10</v>
          </cell>
          <cell r="R57" t="str">
            <v>No Students</v>
          </cell>
          <cell r="S57" t="str">
            <v>N&lt;10</v>
          </cell>
          <cell r="T57" t="str">
            <v>N&lt;10</v>
          </cell>
          <cell r="U57" t="str">
            <v>N&lt;10</v>
          </cell>
          <cell r="V57" t="str">
            <v>N&lt;10</v>
          </cell>
          <cell r="W57" t="str">
            <v>N&lt;10</v>
          </cell>
          <cell r="X57">
            <v>11</v>
          </cell>
          <cell r="Y57" t="str">
            <v>N&lt;10</v>
          </cell>
          <cell r="Z57">
            <v>11</v>
          </cell>
          <cell r="AA57">
            <v>19</v>
          </cell>
          <cell r="AB57">
            <v>15</v>
          </cell>
          <cell r="AC57" t="str">
            <v>N&lt;10</v>
          </cell>
          <cell r="AD57">
            <v>13</v>
          </cell>
          <cell r="AE57">
            <v>0.48359999999999997</v>
          </cell>
          <cell r="AF57">
            <v>0.48359999999999997</v>
          </cell>
          <cell r="AG57">
            <v>0.48570000000000002</v>
          </cell>
          <cell r="AH57">
            <v>0.48180000000000001</v>
          </cell>
          <cell r="AI57">
            <v>0.56730000000000003</v>
          </cell>
          <cell r="AJ57">
            <v>-8.3700000000000052E-2</v>
          </cell>
          <cell r="AK57">
            <v>0.53210000000000002</v>
          </cell>
          <cell r="AL57" t="str">
            <v>Yes</v>
          </cell>
          <cell r="AM57">
            <v>0.53210000000000002</v>
          </cell>
        </row>
        <row r="58">
          <cell r="B58" t="str">
            <v>Cusick</v>
          </cell>
          <cell r="C58">
            <v>28</v>
          </cell>
          <cell r="D58">
            <v>0</v>
          </cell>
          <cell r="E58">
            <v>24</v>
          </cell>
          <cell r="F58">
            <v>28</v>
          </cell>
          <cell r="G58">
            <v>34</v>
          </cell>
          <cell r="H58">
            <v>18</v>
          </cell>
          <cell r="I58">
            <v>23</v>
          </cell>
          <cell r="J58">
            <v>23</v>
          </cell>
          <cell r="K58">
            <v>24</v>
          </cell>
          <cell r="L58">
            <v>27</v>
          </cell>
          <cell r="M58">
            <v>31</v>
          </cell>
          <cell r="N58">
            <v>18</v>
          </cell>
          <cell r="O58">
            <v>21</v>
          </cell>
          <cell r="P58">
            <v>29</v>
          </cell>
          <cell r="Q58">
            <v>18</v>
          </cell>
          <cell r="R58" t="str">
            <v>No Students</v>
          </cell>
          <cell r="S58">
            <v>16</v>
          </cell>
          <cell r="T58">
            <v>21</v>
          </cell>
          <cell r="U58">
            <v>20</v>
          </cell>
          <cell r="V58">
            <v>13</v>
          </cell>
          <cell r="W58">
            <v>14</v>
          </cell>
          <cell r="X58">
            <v>18</v>
          </cell>
          <cell r="Y58">
            <v>16</v>
          </cell>
          <cell r="Z58">
            <v>20</v>
          </cell>
          <cell r="AA58">
            <v>23</v>
          </cell>
          <cell r="AB58">
            <v>13</v>
          </cell>
          <cell r="AC58">
            <v>14</v>
          </cell>
          <cell r="AD58">
            <v>21</v>
          </cell>
          <cell r="AE58">
            <v>0.69210000000000005</v>
          </cell>
          <cell r="AF58">
            <v>0.69210000000000005</v>
          </cell>
          <cell r="AG58">
            <v>0.69420000000000004</v>
          </cell>
          <cell r="AH58">
            <v>0.69420000000000004</v>
          </cell>
          <cell r="AI58">
            <v>0.68789999999999996</v>
          </cell>
          <cell r="AJ58">
            <v>4.2000000000000925E-3</v>
          </cell>
          <cell r="AK58">
            <v>0.65980000000000005</v>
          </cell>
          <cell r="AL58" t="str">
            <v/>
          </cell>
          <cell r="AM58">
            <v>0.52569999999999995</v>
          </cell>
        </row>
        <row r="59">
          <cell r="B59" t="str">
            <v>Damman</v>
          </cell>
          <cell r="C59">
            <v>7</v>
          </cell>
          <cell r="D59">
            <v>0</v>
          </cell>
          <cell r="E59">
            <v>10</v>
          </cell>
          <cell r="F59">
            <v>5</v>
          </cell>
          <cell r="G59">
            <v>6</v>
          </cell>
          <cell r="H59">
            <v>7</v>
          </cell>
          <cell r="I59">
            <v>9</v>
          </cell>
          <cell r="J59">
            <v>0</v>
          </cell>
          <cell r="K59">
            <v>0</v>
          </cell>
          <cell r="L59">
            <v>0</v>
          </cell>
          <cell r="M59">
            <v>0</v>
          </cell>
          <cell r="N59">
            <v>0</v>
          </cell>
          <cell r="O59">
            <v>0</v>
          </cell>
          <cell r="P59">
            <v>0</v>
          </cell>
          <cell r="Q59" t="str">
            <v>No Students</v>
          </cell>
          <cell r="R59" t="str">
            <v>No Students</v>
          </cell>
          <cell r="S59" t="str">
            <v>No Students</v>
          </cell>
          <cell r="T59" t="str">
            <v>No Students</v>
          </cell>
          <cell r="U59" t="str">
            <v>No Students</v>
          </cell>
          <cell r="V59" t="str">
            <v>No Students</v>
          </cell>
          <cell r="W59" t="str">
            <v>No Students</v>
          </cell>
          <cell r="X59" t="str">
            <v>No Students</v>
          </cell>
          <cell r="Y59" t="str">
            <v>No Students</v>
          </cell>
          <cell r="Z59" t="str">
            <v>No Students</v>
          </cell>
          <cell r="AA59" t="str">
            <v>No Students</v>
          </cell>
          <cell r="AB59" t="str">
            <v>No Students</v>
          </cell>
          <cell r="AC59" t="str">
            <v>No Students</v>
          </cell>
          <cell r="AD59" t="str">
            <v>No Students</v>
          </cell>
          <cell r="AE59">
            <v>0</v>
          </cell>
          <cell r="AF59">
            <v>0</v>
          </cell>
          <cell r="AG59">
            <v>0</v>
          </cell>
          <cell r="AH59">
            <v>0</v>
          </cell>
          <cell r="AI59">
            <v>0</v>
          </cell>
          <cell r="AJ59">
            <v>0</v>
          </cell>
          <cell r="AK59" t="str">
            <v xml:space="preserve"> </v>
          </cell>
          <cell r="AL59"/>
          <cell r="AM59">
            <v>0</v>
          </cell>
        </row>
        <row r="60">
          <cell r="B60" t="str">
            <v>Darrington</v>
          </cell>
          <cell r="C60">
            <v>39</v>
          </cell>
          <cell r="D60">
            <v>0</v>
          </cell>
          <cell r="E60">
            <v>34</v>
          </cell>
          <cell r="F60">
            <v>38</v>
          </cell>
          <cell r="G60">
            <v>40</v>
          </cell>
          <cell r="H60">
            <v>24</v>
          </cell>
          <cell r="I60">
            <v>28</v>
          </cell>
          <cell r="J60">
            <v>30</v>
          </cell>
          <cell r="K60">
            <v>20</v>
          </cell>
          <cell r="L60">
            <v>31</v>
          </cell>
          <cell r="M60">
            <v>31</v>
          </cell>
          <cell r="N60">
            <v>32</v>
          </cell>
          <cell r="O60">
            <v>27</v>
          </cell>
          <cell r="P60">
            <v>37</v>
          </cell>
          <cell r="Q60">
            <v>11</v>
          </cell>
          <cell r="R60" t="str">
            <v>No Students</v>
          </cell>
          <cell r="S60">
            <v>12</v>
          </cell>
          <cell r="T60">
            <v>20</v>
          </cell>
          <cell r="U60">
            <v>20</v>
          </cell>
          <cell r="V60">
            <v>11</v>
          </cell>
          <cell r="W60">
            <v>16</v>
          </cell>
          <cell r="X60">
            <v>24</v>
          </cell>
          <cell r="Y60" t="str">
            <v>N&lt;10</v>
          </cell>
          <cell r="Z60">
            <v>12</v>
          </cell>
          <cell r="AA60">
            <v>17</v>
          </cell>
          <cell r="AB60">
            <v>12</v>
          </cell>
          <cell r="AC60" t="str">
            <v>N&lt;10</v>
          </cell>
          <cell r="AD60">
            <v>16</v>
          </cell>
          <cell r="AE60">
            <v>0.4501</v>
          </cell>
          <cell r="AF60">
            <v>0.44879999999999998</v>
          </cell>
          <cell r="AG60">
            <v>0.4501</v>
          </cell>
          <cell r="AH60">
            <v>0.4501</v>
          </cell>
          <cell r="AI60">
            <v>0.55779999999999996</v>
          </cell>
          <cell r="AJ60">
            <v>-0.10769999999999996</v>
          </cell>
          <cell r="AK60" t="str">
            <v xml:space="preserve"> </v>
          </cell>
          <cell r="AL60"/>
          <cell r="AM60">
            <v>0.47520000000000001</v>
          </cell>
        </row>
        <row r="61">
          <cell r="B61" t="str">
            <v>Davenport</v>
          </cell>
          <cell r="C61">
            <v>61</v>
          </cell>
          <cell r="D61">
            <v>0</v>
          </cell>
          <cell r="E61">
            <v>42</v>
          </cell>
          <cell r="F61">
            <v>45</v>
          </cell>
          <cell r="G61">
            <v>43</v>
          </cell>
          <cell r="H61">
            <v>34</v>
          </cell>
          <cell r="I61">
            <v>25</v>
          </cell>
          <cell r="J61">
            <v>42</v>
          </cell>
          <cell r="K61">
            <v>45</v>
          </cell>
          <cell r="L61">
            <v>50</v>
          </cell>
          <cell r="M61">
            <v>44</v>
          </cell>
          <cell r="N61">
            <v>45</v>
          </cell>
          <cell r="O61">
            <v>53</v>
          </cell>
          <cell r="P61">
            <v>41</v>
          </cell>
          <cell r="Q61">
            <v>35</v>
          </cell>
          <cell r="R61" t="str">
            <v>No Students</v>
          </cell>
          <cell r="S61">
            <v>19</v>
          </cell>
          <cell r="T61">
            <v>24</v>
          </cell>
          <cell r="U61">
            <v>18</v>
          </cell>
          <cell r="V61">
            <v>17</v>
          </cell>
          <cell r="W61">
            <v>12</v>
          </cell>
          <cell r="X61">
            <v>19</v>
          </cell>
          <cell r="Y61">
            <v>23</v>
          </cell>
          <cell r="Z61">
            <v>27</v>
          </cell>
          <cell r="AA61">
            <v>23</v>
          </cell>
          <cell r="AB61">
            <v>24</v>
          </cell>
          <cell r="AC61">
            <v>22</v>
          </cell>
          <cell r="AD61">
            <v>16</v>
          </cell>
          <cell r="AE61">
            <v>0.48949999999999999</v>
          </cell>
          <cell r="AF61">
            <v>0.41880000000000001</v>
          </cell>
          <cell r="AG61">
            <v>0.41639999999999999</v>
          </cell>
          <cell r="AH61">
            <v>0.4138</v>
          </cell>
          <cell r="AI61">
            <v>0.42449999999999999</v>
          </cell>
          <cell r="AJ61">
            <v>6.5000000000000002E-2</v>
          </cell>
          <cell r="AK61" t="str">
            <v xml:space="preserve"> </v>
          </cell>
          <cell r="AL61"/>
          <cell r="AM61">
            <v>0.55049999999999999</v>
          </cell>
        </row>
        <row r="62">
          <cell r="B62" t="str">
            <v>Dayton</v>
          </cell>
          <cell r="C62">
            <v>36</v>
          </cell>
          <cell r="D62">
            <v>0</v>
          </cell>
          <cell r="E62">
            <v>29</v>
          </cell>
          <cell r="F62">
            <v>29</v>
          </cell>
          <cell r="G62">
            <v>29</v>
          </cell>
          <cell r="H62">
            <v>19</v>
          </cell>
          <cell r="I62">
            <v>38</v>
          </cell>
          <cell r="J62">
            <v>27</v>
          </cell>
          <cell r="K62">
            <v>30</v>
          </cell>
          <cell r="L62">
            <v>22</v>
          </cell>
          <cell r="M62">
            <v>30</v>
          </cell>
          <cell r="N62">
            <v>31</v>
          </cell>
          <cell r="O62">
            <v>20</v>
          </cell>
          <cell r="P62">
            <v>27</v>
          </cell>
          <cell r="Q62">
            <v>14</v>
          </cell>
          <cell r="R62" t="str">
            <v>No Students</v>
          </cell>
          <cell r="S62">
            <v>13</v>
          </cell>
          <cell r="T62">
            <v>16</v>
          </cell>
          <cell r="U62">
            <v>13</v>
          </cell>
          <cell r="V62" t="str">
            <v>N&lt;10</v>
          </cell>
          <cell r="W62">
            <v>19</v>
          </cell>
          <cell r="X62">
            <v>16</v>
          </cell>
          <cell r="Y62">
            <v>12</v>
          </cell>
          <cell r="Z62">
            <v>15</v>
          </cell>
          <cell r="AA62">
            <v>17</v>
          </cell>
          <cell r="AB62">
            <v>14</v>
          </cell>
          <cell r="AC62">
            <v>10</v>
          </cell>
          <cell r="AD62">
            <v>17</v>
          </cell>
          <cell r="AE62">
            <v>0.50409999999999999</v>
          </cell>
          <cell r="AF62">
            <v>0.50409999999999999</v>
          </cell>
          <cell r="AG62">
            <v>0.50549999999999995</v>
          </cell>
          <cell r="AH62">
            <v>0.50549999999999995</v>
          </cell>
          <cell r="AI62">
            <v>0.51919999999999999</v>
          </cell>
          <cell r="AJ62">
            <v>-1.5100000000000002E-2</v>
          </cell>
          <cell r="AK62">
            <v>0.53320000000000001</v>
          </cell>
          <cell r="AL62" t="str">
            <v>Yes</v>
          </cell>
          <cell r="AM62">
            <v>0.53320000000000001</v>
          </cell>
        </row>
        <row r="63">
          <cell r="B63" t="str">
            <v>Deer Park</v>
          </cell>
          <cell r="C63">
            <v>143</v>
          </cell>
          <cell r="D63">
            <v>19</v>
          </cell>
          <cell r="E63">
            <v>167</v>
          </cell>
          <cell r="F63">
            <v>203</v>
          </cell>
          <cell r="G63">
            <v>201</v>
          </cell>
          <cell r="H63">
            <v>179</v>
          </cell>
          <cell r="I63">
            <v>206</v>
          </cell>
          <cell r="J63">
            <v>175</v>
          </cell>
          <cell r="K63">
            <v>188</v>
          </cell>
          <cell r="L63">
            <v>217</v>
          </cell>
          <cell r="M63">
            <v>237</v>
          </cell>
          <cell r="N63">
            <v>189</v>
          </cell>
          <cell r="O63">
            <v>215</v>
          </cell>
          <cell r="P63">
            <v>211</v>
          </cell>
          <cell r="Q63">
            <v>76</v>
          </cell>
          <cell r="R63">
            <v>14</v>
          </cell>
          <cell r="S63">
            <v>79</v>
          </cell>
          <cell r="T63">
            <v>99</v>
          </cell>
          <cell r="U63">
            <v>96</v>
          </cell>
          <cell r="V63">
            <v>79</v>
          </cell>
          <cell r="W63">
            <v>106</v>
          </cell>
          <cell r="X63">
            <v>85</v>
          </cell>
          <cell r="Y63">
            <v>97</v>
          </cell>
          <cell r="Z63">
            <v>114</v>
          </cell>
          <cell r="AA63">
            <v>104</v>
          </cell>
          <cell r="AB63">
            <v>97</v>
          </cell>
          <cell r="AC63">
            <v>93</v>
          </cell>
          <cell r="AD63">
            <v>97</v>
          </cell>
          <cell r="AE63">
            <v>0.48470000000000002</v>
          </cell>
          <cell r="AF63">
            <v>0.48470000000000002</v>
          </cell>
          <cell r="AG63">
            <v>0.4839</v>
          </cell>
          <cell r="AH63">
            <v>0.48330000000000001</v>
          </cell>
          <cell r="AI63">
            <v>0.45340000000000003</v>
          </cell>
          <cell r="AJ63">
            <v>3.1299999999999994E-2</v>
          </cell>
          <cell r="AK63" t="str">
            <v xml:space="preserve"> </v>
          </cell>
          <cell r="AL63"/>
          <cell r="AM63">
            <v>0.46929999999999999</v>
          </cell>
        </row>
        <row r="64">
          <cell r="B64" t="str">
            <v>Dieringer</v>
          </cell>
          <cell r="C64">
            <v>132</v>
          </cell>
          <cell r="D64">
            <v>0</v>
          </cell>
          <cell r="E64">
            <v>120</v>
          </cell>
          <cell r="F64">
            <v>145</v>
          </cell>
          <cell r="G64">
            <v>147</v>
          </cell>
          <cell r="H64">
            <v>149</v>
          </cell>
          <cell r="I64">
            <v>154</v>
          </cell>
          <cell r="J64">
            <v>181</v>
          </cell>
          <cell r="K64">
            <v>167</v>
          </cell>
          <cell r="L64">
            <v>168</v>
          </cell>
          <cell r="M64">
            <v>0</v>
          </cell>
          <cell r="N64">
            <v>0</v>
          </cell>
          <cell r="O64">
            <v>0</v>
          </cell>
          <cell r="P64">
            <v>0</v>
          </cell>
          <cell r="Q64">
            <v>16</v>
          </cell>
          <cell r="R64" t="str">
            <v>No Students</v>
          </cell>
          <cell r="S64">
            <v>15</v>
          </cell>
          <cell r="T64">
            <v>27</v>
          </cell>
          <cell r="U64">
            <v>20</v>
          </cell>
          <cell r="V64">
            <v>28</v>
          </cell>
          <cell r="W64">
            <v>31</v>
          </cell>
          <cell r="X64">
            <v>38</v>
          </cell>
          <cell r="Y64">
            <v>31</v>
          </cell>
          <cell r="Z64">
            <v>31</v>
          </cell>
          <cell r="AA64" t="str">
            <v>No Students</v>
          </cell>
          <cell r="AB64" t="str">
            <v>No Students</v>
          </cell>
          <cell r="AC64" t="str">
            <v>No Students</v>
          </cell>
          <cell r="AD64" t="str">
            <v>No Students</v>
          </cell>
          <cell r="AE64">
            <v>0.1739</v>
          </cell>
          <cell r="AF64">
            <v>0.1739</v>
          </cell>
          <cell r="AG64">
            <v>0.1739</v>
          </cell>
          <cell r="AH64">
            <v>0.1739</v>
          </cell>
          <cell r="AI64">
            <v>0.1421</v>
          </cell>
          <cell r="AJ64">
            <v>3.1799999999999995E-2</v>
          </cell>
          <cell r="AK64" t="str">
            <v xml:space="preserve"> </v>
          </cell>
          <cell r="AL64"/>
          <cell r="AM64">
            <v>0.1336</v>
          </cell>
        </row>
        <row r="65">
          <cell r="B65" t="str">
            <v>Dixie</v>
          </cell>
          <cell r="C65">
            <v>3</v>
          </cell>
          <cell r="D65">
            <v>0</v>
          </cell>
          <cell r="E65">
            <v>2</v>
          </cell>
          <cell r="F65">
            <v>1</v>
          </cell>
          <cell r="G65">
            <v>2</v>
          </cell>
          <cell r="H65">
            <v>4</v>
          </cell>
          <cell r="I65">
            <v>2</v>
          </cell>
          <cell r="J65">
            <v>0</v>
          </cell>
          <cell r="K65">
            <v>0</v>
          </cell>
          <cell r="L65">
            <v>0</v>
          </cell>
          <cell r="M65">
            <v>0</v>
          </cell>
          <cell r="N65">
            <v>0</v>
          </cell>
          <cell r="O65">
            <v>0</v>
          </cell>
          <cell r="P65">
            <v>0</v>
          </cell>
          <cell r="Q65" t="str">
            <v>N&lt;10</v>
          </cell>
          <cell r="R65" t="str">
            <v>No Students</v>
          </cell>
          <cell r="S65" t="str">
            <v>N&lt;10</v>
          </cell>
          <cell r="T65" t="str">
            <v>N&lt;10</v>
          </cell>
          <cell r="U65" t="str">
            <v>N&lt;10</v>
          </cell>
          <cell r="V65" t="str">
            <v>N&lt;10</v>
          </cell>
          <cell r="W65" t="str">
            <v>N&lt;10</v>
          </cell>
          <cell r="X65" t="str">
            <v>No Students</v>
          </cell>
          <cell r="Y65" t="str">
            <v>No Students</v>
          </cell>
          <cell r="Z65" t="str">
            <v>No Students</v>
          </cell>
          <cell r="AA65" t="str">
            <v>No Students</v>
          </cell>
          <cell r="AB65" t="str">
            <v>No Students</v>
          </cell>
          <cell r="AC65" t="str">
            <v>No Students</v>
          </cell>
          <cell r="AD65" t="str">
            <v>No Students</v>
          </cell>
          <cell r="AE65">
            <v>1</v>
          </cell>
          <cell r="AF65">
            <v>1</v>
          </cell>
          <cell r="AG65">
            <v>1</v>
          </cell>
          <cell r="AH65">
            <v>1</v>
          </cell>
          <cell r="AI65">
            <v>1</v>
          </cell>
          <cell r="AJ65">
            <v>0</v>
          </cell>
          <cell r="AK65">
            <v>1</v>
          </cell>
          <cell r="AL65" t="str">
            <v/>
          </cell>
          <cell r="AM65">
            <v>1</v>
          </cell>
        </row>
        <row r="66">
          <cell r="B66" t="str">
            <v>East Valley (Spok</v>
          </cell>
          <cell r="C66">
            <v>248</v>
          </cell>
          <cell r="D66">
            <v>12</v>
          </cell>
          <cell r="E66">
            <v>247</v>
          </cell>
          <cell r="F66">
            <v>270</v>
          </cell>
          <cell r="G66">
            <v>266</v>
          </cell>
          <cell r="H66">
            <v>270</v>
          </cell>
          <cell r="I66">
            <v>275</v>
          </cell>
          <cell r="J66">
            <v>264</v>
          </cell>
          <cell r="K66">
            <v>285</v>
          </cell>
          <cell r="L66">
            <v>285</v>
          </cell>
          <cell r="M66">
            <v>292</v>
          </cell>
          <cell r="N66">
            <v>251</v>
          </cell>
          <cell r="O66">
            <v>268</v>
          </cell>
          <cell r="P66">
            <v>303</v>
          </cell>
          <cell r="Q66">
            <v>127</v>
          </cell>
          <cell r="R66" t="str">
            <v>N&lt;10</v>
          </cell>
          <cell r="S66">
            <v>140</v>
          </cell>
          <cell r="T66">
            <v>176</v>
          </cell>
          <cell r="U66">
            <v>157</v>
          </cell>
          <cell r="V66">
            <v>167</v>
          </cell>
          <cell r="W66">
            <v>157</v>
          </cell>
          <cell r="X66">
            <v>155</v>
          </cell>
          <cell r="Y66">
            <v>148</v>
          </cell>
          <cell r="Z66">
            <v>153</v>
          </cell>
          <cell r="AA66">
            <v>158</v>
          </cell>
          <cell r="AB66">
            <v>130</v>
          </cell>
          <cell r="AC66">
            <v>115</v>
          </cell>
          <cell r="AD66">
            <v>145</v>
          </cell>
          <cell r="AE66">
            <v>0.54749999999999999</v>
          </cell>
          <cell r="AF66">
            <v>0.54810000000000003</v>
          </cell>
          <cell r="AG66">
            <v>0.54769999999999996</v>
          </cell>
          <cell r="AH66">
            <v>0.54700000000000004</v>
          </cell>
          <cell r="AI66">
            <v>0.53349999999999997</v>
          </cell>
          <cell r="AJ66">
            <v>1.4000000000000012E-2</v>
          </cell>
          <cell r="AK66" t="str">
            <v xml:space="preserve"> </v>
          </cell>
          <cell r="AL66"/>
          <cell r="AM66">
            <v>0.54400000000000004</v>
          </cell>
        </row>
        <row r="67">
          <cell r="B67" t="str">
            <v>East Valley (Yak)</v>
          </cell>
          <cell r="C67">
            <v>241</v>
          </cell>
          <cell r="D67">
            <v>0</v>
          </cell>
          <cell r="E67">
            <v>212</v>
          </cell>
          <cell r="F67">
            <v>262</v>
          </cell>
          <cell r="G67">
            <v>239</v>
          </cell>
          <cell r="H67">
            <v>240</v>
          </cell>
          <cell r="I67">
            <v>259</v>
          </cell>
          <cell r="J67">
            <v>258</v>
          </cell>
          <cell r="K67">
            <v>270</v>
          </cell>
          <cell r="L67">
            <v>272</v>
          </cell>
          <cell r="M67">
            <v>277</v>
          </cell>
          <cell r="N67">
            <v>251</v>
          </cell>
          <cell r="O67">
            <v>241</v>
          </cell>
          <cell r="P67">
            <v>230</v>
          </cell>
          <cell r="Q67">
            <v>106</v>
          </cell>
          <cell r="R67" t="str">
            <v>No Students</v>
          </cell>
          <cell r="S67">
            <v>115</v>
          </cell>
          <cell r="T67">
            <v>164</v>
          </cell>
          <cell r="U67">
            <v>144</v>
          </cell>
          <cell r="V67">
            <v>145</v>
          </cell>
          <cell r="W67">
            <v>156</v>
          </cell>
          <cell r="X67">
            <v>162</v>
          </cell>
          <cell r="Y67">
            <v>163</v>
          </cell>
          <cell r="Z67">
            <v>161</v>
          </cell>
          <cell r="AA67">
            <v>170</v>
          </cell>
          <cell r="AB67">
            <v>154</v>
          </cell>
          <cell r="AC67">
            <v>136</v>
          </cell>
          <cell r="AD67">
            <v>125</v>
          </cell>
          <cell r="AE67">
            <v>0.58460000000000001</v>
          </cell>
          <cell r="AF67">
            <v>0.58460000000000001</v>
          </cell>
          <cell r="AG67">
            <v>0.58440000000000003</v>
          </cell>
          <cell r="AH67">
            <v>0.58420000000000005</v>
          </cell>
          <cell r="AI67">
            <v>0.55530000000000002</v>
          </cell>
          <cell r="AJ67">
            <v>2.9299999999999993E-2</v>
          </cell>
          <cell r="AK67" t="str">
            <v xml:space="preserve"> </v>
          </cell>
          <cell r="AL67"/>
          <cell r="AM67">
            <v>0.56830000000000003</v>
          </cell>
        </row>
        <row r="68">
          <cell r="B68" t="str">
            <v>Eastmont</v>
          </cell>
          <cell r="C68">
            <v>375</v>
          </cell>
          <cell r="D68">
            <v>0</v>
          </cell>
          <cell r="E68">
            <v>372</v>
          </cell>
          <cell r="F68">
            <v>438</v>
          </cell>
          <cell r="G68">
            <v>409</v>
          </cell>
          <cell r="H68">
            <v>407</v>
          </cell>
          <cell r="I68">
            <v>473</v>
          </cell>
          <cell r="J68">
            <v>445</v>
          </cell>
          <cell r="K68">
            <v>468</v>
          </cell>
          <cell r="L68">
            <v>544</v>
          </cell>
          <cell r="M68">
            <v>490</v>
          </cell>
          <cell r="N68">
            <v>513</v>
          </cell>
          <cell r="O68">
            <v>457</v>
          </cell>
          <cell r="P68">
            <v>469</v>
          </cell>
          <cell r="Q68">
            <v>158</v>
          </cell>
          <cell r="R68" t="str">
            <v>No Students</v>
          </cell>
          <cell r="S68">
            <v>219</v>
          </cell>
          <cell r="T68">
            <v>257</v>
          </cell>
          <cell r="U68">
            <v>235</v>
          </cell>
          <cell r="V68">
            <v>254</v>
          </cell>
          <cell r="W68">
            <v>292</v>
          </cell>
          <cell r="X68">
            <v>253</v>
          </cell>
          <cell r="Y68">
            <v>283</v>
          </cell>
          <cell r="Z68">
            <v>339</v>
          </cell>
          <cell r="AA68">
            <v>289</v>
          </cell>
          <cell r="AB68">
            <v>285</v>
          </cell>
          <cell r="AC68">
            <v>269</v>
          </cell>
          <cell r="AD68">
            <v>265</v>
          </cell>
          <cell r="AE68">
            <v>0.57989999999999997</v>
          </cell>
          <cell r="AF68">
            <v>0.57989999999999997</v>
          </cell>
          <cell r="AG68">
            <v>0.57989999999999997</v>
          </cell>
          <cell r="AH68">
            <v>0.57640000000000002</v>
          </cell>
          <cell r="AI68">
            <v>0.56989999999999996</v>
          </cell>
          <cell r="AJ68">
            <v>1.0000000000000009E-2</v>
          </cell>
          <cell r="AK68">
            <v>0.57940000000000003</v>
          </cell>
          <cell r="AL68" t="str">
            <v/>
          </cell>
          <cell r="AM68">
            <v>0.58520000000000005</v>
          </cell>
        </row>
        <row r="69">
          <cell r="B69" t="str">
            <v>Easton</v>
          </cell>
          <cell r="C69">
            <v>4</v>
          </cell>
          <cell r="D69">
            <v>0</v>
          </cell>
          <cell r="E69">
            <v>6</v>
          </cell>
          <cell r="F69">
            <v>5</v>
          </cell>
          <cell r="G69">
            <v>4</v>
          </cell>
          <cell r="H69">
            <v>8</v>
          </cell>
          <cell r="I69">
            <v>6</v>
          </cell>
          <cell r="J69">
            <v>10</v>
          </cell>
          <cell r="K69">
            <v>7</v>
          </cell>
          <cell r="L69">
            <v>10</v>
          </cell>
          <cell r="M69">
            <v>6</v>
          </cell>
          <cell r="N69">
            <v>6</v>
          </cell>
          <cell r="O69">
            <v>7</v>
          </cell>
          <cell r="P69">
            <v>7</v>
          </cell>
          <cell r="Q69" t="str">
            <v>N&lt;10</v>
          </cell>
          <cell r="R69" t="str">
            <v>No Students</v>
          </cell>
          <cell r="S69" t="str">
            <v>N&lt;10</v>
          </cell>
          <cell r="T69" t="str">
            <v>N&lt;10</v>
          </cell>
          <cell r="U69" t="str">
            <v>N&lt;10</v>
          </cell>
          <cell r="V69" t="str">
            <v>N&lt;10</v>
          </cell>
          <cell r="W69" t="str">
            <v>N&lt;10</v>
          </cell>
          <cell r="X69" t="str">
            <v>N&lt;10</v>
          </cell>
          <cell r="Y69" t="str">
            <v>N&lt;10</v>
          </cell>
          <cell r="Z69" t="str">
            <v>N&lt;10</v>
          </cell>
          <cell r="AA69" t="str">
            <v>N&lt;10</v>
          </cell>
          <cell r="AB69" t="str">
            <v>N&lt;10</v>
          </cell>
          <cell r="AC69" t="str">
            <v>N&lt;10</v>
          </cell>
          <cell r="AD69" t="str">
            <v>N&lt;10</v>
          </cell>
          <cell r="AE69">
            <v>0.74419999999999997</v>
          </cell>
          <cell r="AF69">
            <v>0.74419999999999997</v>
          </cell>
          <cell r="AG69">
            <v>0.74419999999999997</v>
          </cell>
          <cell r="AH69">
            <v>0.74419999999999997</v>
          </cell>
          <cell r="AI69">
            <v>0.76739999999999997</v>
          </cell>
          <cell r="AJ69">
            <v>-2.3199999999999998E-2</v>
          </cell>
          <cell r="AK69">
            <v>0.56730000000000003</v>
          </cell>
          <cell r="AL69" t="str">
            <v/>
          </cell>
          <cell r="AM69">
            <v>0.56730000000000003</v>
          </cell>
        </row>
        <row r="70">
          <cell r="B70" t="str">
            <v>Eatonville</v>
          </cell>
          <cell r="C70">
            <v>174</v>
          </cell>
          <cell r="D70">
            <v>0</v>
          </cell>
          <cell r="E70">
            <v>122</v>
          </cell>
          <cell r="F70">
            <v>147</v>
          </cell>
          <cell r="G70">
            <v>148</v>
          </cell>
          <cell r="H70">
            <v>136</v>
          </cell>
          <cell r="I70">
            <v>142</v>
          </cell>
          <cell r="J70">
            <v>144</v>
          </cell>
          <cell r="K70">
            <v>155</v>
          </cell>
          <cell r="L70">
            <v>152</v>
          </cell>
          <cell r="M70">
            <v>169</v>
          </cell>
          <cell r="N70">
            <v>153</v>
          </cell>
          <cell r="O70">
            <v>149</v>
          </cell>
          <cell r="P70">
            <v>150</v>
          </cell>
          <cell r="Q70">
            <v>45</v>
          </cell>
          <cell r="R70" t="str">
            <v>No Students</v>
          </cell>
          <cell r="S70">
            <v>46</v>
          </cell>
          <cell r="T70">
            <v>55</v>
          </cell>
          <cell r="U70">
            <v>55</v>
          </cell>
          <cell r="V70">
            <v>58</v>
          </cell>
          <cell r="W70">
            <v>59</v>
          </cell>
          <cell r="X70">
            <v>56</v>
          </cell>
          <cell r="Y70">
            <v>63</v>
          </cell>
          <cell r="Z70">
            <v>68</v>
          </cell>
          <cell r="AA70">
            <v>70</v>
          </cell>
          <cell r="AB70">
            <v>54</v>
          </cell>
          <cell r="AC70">
            <v>59</v>
          </cell>
          <cell r="AD70">
            <v>50</v>
          </cell>
          <cell r="AE70">
            <v>0.38019999999999998</v>
          </cell>
          <cell r="AF70">
            <v>0.37969999999999998</v>
          </cell>
          <cell r="AG70">
            <v>0.3795</v>
          </cell>
          <cell r="AH70">
            <v>0.3795</v>
          </cell>
          <cell r="AI70">
            <v>0.4083</v>
          </cell>
          <cell r="AJ70">
            <v>-2.8100000000000014E-2</v>
          </cell>
          <cell r="AK70" t="str">
            <v xml:space="preserve"> </v>
          </cell>
          <cell r="AL70"/>
          <cell r="AM70">
            <v>0.41880000000000001</v>
          </cell>
        </row>
        <row r="71">
          <cell r="B71" t="str">
            <v>Edmonds</v>
          </cell>
          <cell r="C71">
            <v>1518</v>
          </cell>
          <cell r="D71">
            <v>0</v>
          </cell>
          <cell r="E71">
            <v>1485</v>
          </cell>
          <cell r="F71">
            <v>1529</v>
          </cell>
          <cell r="G71">
            <v>1534</v>
          </cell>
          <cell r="H71">
            <v>1471</v>
          </cell>
          <cell r="I71">
            <v>1414</v>
          </cell>
          <cell r="J71">
            <v>1516</v>
          </cell>
          <cell r="K71">
            <v>1486</v>
          </cell>
          <cell r="L71">
            <v>1586</v>
          </cell>
          <cell r="M71">
            <v>1557</v>
          </cell>
          <cell r="N71">
            <v>1525</v>
          </cell>
          <cell r="O71">
            <v>1544</v>
          </cell>
          <cell r="P71">
            <v>1958</v>
          </cell>
          <cell r="Q71">
            <v>276</v>
          </cell>
          <cell r="R71" t="str">
            <v>No Students</v>
          </cell>
          <cell r="S71">
            <v>418</v>
          </cell>
          <cell r="T71">
            <v>543</v>
          </cell>
          <cell r="U71">
            <v>532</v>
          </cell>
          <cell r="V71">
            <v>515</v>
          </cell>
          <cell r="W71">
            <v>511</v>
          </cell>
          <cell r="X71">
            <v>565</v>
          </cell>
          <cell r="Y71">
            <v>571</v>
          </cell>
          <cell r="Z71">
            <v>599</v>
          </cell>
          <cell r="AA71">
            <v>558</v>
          </cell>
          <cell r="AB71">
            <v>540</v>
          </cell>
          <cell r="AC71">
            <v>548</v>
          </cell>
          <cell r="AD71">
            <v>743</v>
          </cell>
          <cell r="AE71">
            <v>0.34379999999999999</v>
          </cell>
          <cell r="AF71">
            <v>0.34389999999999998</v>
          </cell>
          <cell r="AG71">
            <v>0.34439999999999998</v>
          </cell>
          <cell r="AH71">
            <v>0.34549999999999997</v>
          </cell>
          <cell r="AI71">
            <v>0.33750000000000002</v>
          </cell>
          <cell r="AJ71">
            <v>6.2999999999999723E-3</v>
          </cell>
          <cell r="AK71" t="str">
            <v xml:space="preserve"> </v>
          </cell>
          <cell r="AL71"/>
          <cell r="AM71">
            <v>0.36670000000000003</v>
          </cell>
        </row>
        <row r="72">
          <cell r="B72" t="str">
            <v>Ellensburg</v>
          </cell>
          <cell r="C72">
            <v>231</v>
          </cell>
          <cell r="D72">
            <v>0</v>
          </cell>
          <cell r="E72">
            <v>240</v>
          </cell>
          <cell r="F72">
            <v>220</v>
          </cell>
          <cell r="G72">
            <v>244</v>
          </cell>
          <cell r="H72">
            <v>253</v>
          </cell>
          <cell r="I72">
            <v>252</v>
          </cell>
          <cell r="J72">
            <v>257</v>
          </cell>
          <cell r="K72">
            <v>253</v>
          </cell>
          <cell r="L72">
            <v>262</v>
          </cell>
          <cell r="M72">
            <v>268</v>
          </cell>
          <cell r="N72">
            <v>242</v>
          </cell>
          <cell r="O72">
            <v>236</v>
          </cell>
          <cell r="P72">
            <v>294</v>
          </cell>
          <cell r="Q72">
            <v>86</v>
          </cell>
          <cell r="R72" t="str">
            <v>No Students</v>
          </cell>
          <cell r="S72">
            <v>107</v>
          </cell>
          <cell r="T72">
            <v>105</v>
          </cell>
          <cell r="U72">
            <v>97</v>
          </cell>
          <cell r="V72">
            <v>113</v>
          </cell>
          <cell r="W72">
            <v>115</v>
          </cell>
          <cell r="X72">
            <v>123</v>
          </cell>
          <cell r="Y72">
            <v>111</v>
          </cell>
          <cell r="Z72">
            <v>109</v>
          </cell>
          <cell r="AA72">
            <v>96</v>
          </cell>
          <cell r="AB72">
            <v>77</v>
          </cell>
          <cell r="AC72">
            <v>89</v>
          </cell>
          <cell r="AD72">
            <v>97</v>
          </cell>
          <cell r="AE72">
            <v>0.40739999999999998</v>
          </cell>
          <cell r="AF72">
            <v>0.40749999999999997</v>
          </cell>
          <cell r="AG72">
            <v>0.40699999999999997</v>
          </cell>
          <cell r="AH72">
            <v>0.40760000000000002</v>
          </cell>
          <cell r="AI72">
            <v>0.441</v>
          </cell>
          <cell r="AJ72">
            <v>-3.3600000000000019E-2</v>
          </cell>
          <cell r="AK72" t="str">
            <v xml:space="preserve"> </v>
          </cell>
          <cell r="AL72"/>
          <cell r="AM72">
            <v>0.40550000000000003</v>
          </cell>
        </row>
        <row r="73">
          <cell r="B73" t="str">
            <v>Elma</v>
          </cell>
          <cell r="C73">
            <v>128</v>
          </cell>
          <cell r="D73">
            <v>0</v>
          </cell>
          <cell r="E73">
            <v>97</v>
          </cell>
          <cell r="F73">
            <v>103</v>
          </cell>
          <cell r="G73">
            <v>102</v>
          </cell>
          <cell r="H73">
            <v>107</v>
          </cell>
          <cell r="I73">
            <v>104</v>
          </cell>
          <cell r="J73">
            <v>126</v>
          </cell>
          <cell r="K73">
            <v>122</v>
          </cell>
          <cell r="L73">
            <v>119</v>
          </cell>
          <cell r="M73">
            <v>145</v>
          </cell>
          <cell r="N73">
            <v>133</v>
          </cell>
          <cell r="O73">
            <v>142</v>
          </cell>
          <cell r="P73">
            <v>133</v>
          </cell>
          <cell r="Q73">
            <v>84</v>
          </cell>
          <cell r="R73" t="str">
            <v>No Students</v>
          </cell>
          <cell r="S73">
            <v>77</v>
          </cell>
          <cell r="T73">
            <v>78</v>
          </cell>
          <cell r="U73">
            <v>73</v>
          </cell>
          <cell r="V73">
            <v>84</v>
          </cell>
          <cell r="W73">
            <v>86</v>
          </cell>
          <cell r="X73">
            <v>103</v>
          </cell>
          <cell r="Y73">
            <v>99</v>
          </cell>
          <cell r="Z73">
            <v>97</v>
          </cell>
          <cell r="AA73">
            <v>108</v>
          </cell>
          <cell r="AB73">
            <v>104</v>
          </cell>
          <cell r="AC73">
            <v>109</v>
          </cell>
          <cell r="AD73">
            <v>104</v>
          </cell>
          <cell r="AE73">
            <v>0.77259999999999995</v>
          </cell>
          <cell r="AF73">
            <v>0.77210000000000001</v>
          </cell>
          <cell r="AG73">
            <v>0.77180000000000004</v>
          </cell>
          <cell r="AH73">
            <v>0.77239999999999998</v>
          </cell>
          <cell r="AI73">
            <v>0.71460000000000001</v>
          </cell>
          <cell r="AJ73">
            <v>5.799999999999994E-2</v>
          </cell>
          <cell r="AK73">
            <v>0.58950000000000002</v>
          </cell>
          <cell r="AL73" t="str">
            <v/>
          </cell>
          <cell r="AM73">
            <v>0.74550000000000005</v>
          </cell>
        </row>
        <row r="74">
          <cell r="B74" t="str">
            <v>Endicott</v>
          </cell>
          <cell r="C74">
            <v>4</v>
          </cell>
          <cell r="D74">
            <v>0</v>
          </cell>
          <cell r="E74">
            <v>8</v>
          </cell>
          <cell r="F74">
            <v>5</v>
          </cell>
          <cell r="G74">
            <v>4</v>
          </cell>
          <cell r="H74">
            <v>9</v>
          </cell>
          <cell r="I74">
            <v>5</v>
          </cell>
          <cell r="J74">
            <v>16</v>
          </cell>
          <cell r="K74">
            <v>12</v>
          </cell>
          <cell r="L74">
            <v>17</v>
          </cell>
          <cell r="M74">
            <v>0</v>
          </cell>
          <cell r="N74">
            <v>0</v>
          </cell>
          <cell r="O74">
            <v>0</v>
          </cell>
          <cell r="P74">
            <v>0</v>
          </cell>
          <cell r="Q74" t="str">
            <v>N&lt;10</v>
          </cell>
          <cell r="R74" t="str">
            <v>No Students</v>
          </cell>
          <cell r="S74" t="str">
            <v>N&lt;10</v>
          </cell>
          <cell r="T74" t="str">
            <v>N&lt;10</v>
          </cell>
          <cell r="U74" t="str">
            <v>N&lt;10</v>
          </cell>
          <cell r="V74" t="str">
            <v>N&lt;10</v>
          </cell>
          <cell r="W74" t="str">
            <v>N&lt;10</v>
          </cell>
          <cell r="X74" t="str">
            <v>N&lt;10</v>
          </cell>
          <cell r="Y74" t="str">
            <v>N&lt;10</v>
          </cell>
          <cell r="Z74" t="str">
            <v>N&lt;10</v>
          </cell>
          <cell r="AA74" t="str">
            <v>No Students</v>
          </cell>
          <cell r="AB74" t="str">
            <v>No Students</v>
          </cell>
          <cell r="AC74" t="str">
            <v>No Students</v>
          </cell>
          <cell r="AD74" t="str">
            <v>No Students</v>
          </cell>
          <cell r="AE74">
            <v>0.5625</v>
          </cell>
          <cell r="AF74">
            <v>0.5625</v>
          </cell>
          <cell r="AG74">
            <v>0.5625</v>
          </cell>
          <cell r="AH74">
            <v>0.5625</v>
          </cell>
          <cell r="AI74">
            <v>0.60470000000000002</v>
          </cell>
          <cell r="AJ74">
            <v>-4.2200000000000015E-2</v>
          </cell>
          <cell r="AK74" t="str">
            <v xml:space="preserve"> </v>
          </cell>
          <cell r="AL74"/>
          <cell r="AM74">
            <v>0.59379999999999999</v>
          </cell>
        </row>
        <row r="75">
          <cell r="B75" t="str">
            <v>Entiat</v>
          </cell>
          <cell r="C75">
            <v>31</v>
          </cell>
          <cell r="D75">
            <v>0</v>
          </cell>
          <cell r="E75">
            <v>32</v>
          </cell>
          <cell r="F75">
            <v>18</v>
          </cell>
          <cell r="G75">
            <v>34</v>
          </cell>
          <cell r="H75">
            <v>21</v>
          </cell>
          <cell r="I75">
            <v>18</v>
          </cell>
          <cell r="J75">
            <v>23</v>
          </cell>
          <cell r="K75">
            <v>36</v>
          </cell>
          <cell r="L75">
            <v>20</v>
          </cell>
          <cell r="M75">
            <v>23</v>
          </cell>
          <cell r="N75">
            <v>19</v>
          </cell>
          <cell r="O75">
            <v>22</v>
          </cell>
          <cell r="P75">
            <v>16</v>
          </cell>
          <cell r="Q75">
            <v>18</v>
          </cell>
          <cell r="R75" t="str">
            <v>No Students</v>
          </cell>
          <cell r="S75">
            <v>25</v>
          </cell>
          <cell r="T75">
            <v>10</v>
          </cell>
          <cell r="U75">
            <v>25</v>
          </cell>
          <cell r="V75">
            <v>13</v>
          </cell>
          <cell r="W75">
            <v>15</v>
          </cell>
          <cell r="X75">
            <v>12</v>
          </cell>
          <cell r="Y75">
            <v>25</v>
          </cell>
          <cell r="Z75">
            <v>12</v>
          </cell>
          <cell r="AA75">
            <v>16</v>
          </cell>
          <cell r="AB75">
            <v>13</v>
          </cell>
          <cell r="AC75">
            <v>11</v>
          </cell>
          <cell r="AD75" t="str">
            <v>N&lt;10</v>
          </cell>
          <cell r="AE75">
            <v>0.64219999999999999</v>
          </cell>
          <cell r="AF75">
            <v>0.64219999999999999</v>
          </cell>
          <cell r="AG75">
            <v>0.64219999999999999</v>
          </cell>
          <cell r="AH75">
            <v>0.63580000000000003</v>
          </cell>
          <cell r="AI75">
            <v>0.64759999999999995</v>
          </cell>
          <cell r="AJ75">
            <v>-5.3999999999999604E-3</v>
          </cell>
          <cell r="AK75">
            <v>0.64759999999999995</v>
          </cell>
          <cell r="AL75" t="str">
            <v>Yes</v>
          </cell>
          <cell r="AM75">
            <v>0.60819999999999996</v>
          </cell>
        </row>
        <row r="76">
          <cell r="B76" t="str">
            <v>Enumclaw</v>
          </cell>
          <cell r="C76">
            <v>327</v>
          </cell>
          <cell r="D76">
            <v>0</v>
          </cell>
          <cell r="E76">
            <v>265</v>
          </cell>
          <cell r="F76">
            <v>311</v>
          </cell>
          <cell r="G76">
            <v>296</v>
          </cell>
          <cell r="H76">
            <v>318</v>
          </cell>
          <cell r="I76">
            <v>289</v>
          </cell>
          <cell r="J76">
            <v>310</v>
          </cell>
          <cell r="K76">
            <v>328</v>
          </cell>
          <cell r="L76">
            <v>346</v>
          </cell>
          <cell r="M76">
            <v>331</v>
          </cell>
          <cell r="N76">
            <v>328</v>
          </cell>
          <cell r="O76">
            <v>330</v>
          </cell>
          <cell r="P76">
            <v>339</v>
          </cell>
          <cell r="Q76">
            <v>79</v>
          </cell>
          <cell r="R76" t="str">
            <v>No Students</v>
          </cell>
          <cell r="S76">
            <v>73</v>
          </cell>
          <cell r="T76">
            <v>89</v>
          </cell>
          <cell r="U76">
            <v>92</v>
          </cell>
          <cell r="V76">
            <v>91</v>
          </cell>
          <cell r="W76">
            <v>92</v>
          </cell>
          <cell r="X76">
            <v>98</v>
          </cell>
          <cell r="Y76">
            <v>109</v>
          </cell>
          <cell r="Z76">
            <v>106</v>
          </cell>
          <cell r="AA76">
            <v>89</v>
          </cell>
          <cell r="AB76">
            <v>93</v>
          </cell>
          <cell r="AC76">
            <v>94</v>
          </cell>
          <cell r="AD76">
            <v>103</v>
          </cell>
          <cell r="AE76">
            <v>0.29330000000000001</v>
          </cell>
          <cell r="AF76">
            <v>0.29330000000000001</v>
          </cell>
          <cell r="AG76">
            <v>0.29349999999999998</v>
          </cell>
          <cell r="AH76">
            <v>0.29360000000000003</v>
          </cell>
          <cell r="AI76">
            <v>0.29859999999999998</v>
          </cell>
          <cell r="AJ76">
            <v>-5.2999999999999714E-3</v>
          </cell>
          <cell r="AK76" t="str">
            <v xml:space="preserve"> </v>
          </cell>
          <cell r="AL76"/>
          <cell r="AM76">
            <v>0.29820000000000002</v>
          </cell>
        </row>
        <row r="77">
          <cell r="B77" t="str">
            <v>Ephrata</v>
          </cell>
          <cell r="C77">
            <v>177</v>
          </cell>
          <cell r="D77">
            <v>0</v>
          </cell>
          <cell r="E77">
            <v>192</v>
          </cell>
          <cell r="F77">
            <v>201</v>
          </cell>
          <cell r="G77">
            <v>176</v>
          </cell>
          <cell r="H77">
            <v>176</v>
          </cell>
          <cell r="I77">
            <v>209</v>
          </cell>
          <cell r="J77">
            <v>184</v>
          </cell>
          <cell r="K77">
            <v>240</v>
          </cell>
          <cell r="L77">
            <v>211</v>
          </cell>
          <cell r="M77">
            <v>235</v>
          </cell>
          <cell r="N77">
            <v>244</v>
          </cell>
          <cell r="O77">
            <v>201</v>
          </cell>
          <cell r="P77">
            <v>222</v>
          </cell>
          <cell r="Q77">
            <v>88</v>
          </cell>
          <cell r="R77" t="str">
            <v>No Students</v>
          </cell>
          <cell r="S77">
            <v>119</v>
          </cell>
          <cell r="T77">
            <v>123</v>
          </cell>
          <cell r="U77">
            <v>91</v>
          </cell>
          <cell r="V77">
            <v>108</v>
          </cell>
          <cell r="W77">
            <v>118</v>
          </cell>
          <cell r="X77">
            <v>108</v>
          </cell>
          <cell r="Y77">
            <v>138</v>
          </cell>
          <cell r="Z77">
            <v>123</v>
          </cell>
          <cell r="AA77">
            <v>121</v>
          </cell>
          <cell r="AB77">
            <v>130</v>
          </cell>
          <cell r="AC77">
            <v>115</v>
          </cell>
          <cell r="AD77">
            <v>113</v>
          </cell>
          <cell r="AE77">
            <v>0.56030000000000002</v>
          </cell>
          <cell r="AF77">
            <v>0.56030000000000002</v>
          </cell>
          <cell r="AG77">
            <v>0.56030000000000002</v>
          </cell>
          <cell r="AH77">
            <v>0.56030000000000002</v>
          </cell>
          <cell r="AI77">
            <v>0.55820000000000003</v>
          </cell>
          <cell r="AJ77">
            <v>2.0999999999999908E-3</v>
          </cell>
          <cell r="AK77" t="str">
            <v xml:space="preserve"> </v>
          </cell>
          <cell r="AL77"/>
          <cell r="AM77">
            <v>0.55989999999999995</v>
          </cell>
        </row>
        <row r="78">
          <cell r="B78" t="str">
            <v>Evaline</v>
          </cell>
          <cell r="C78">
            <v>0</v>
          </cell>
          <cell r="D78">
            <v>7</v>
          </cell>
          <cell r="E78">
            <v>5</v>
          </cell>
          <cell r="F78">
            <v>5</v>
          </cell>
          <cell r="G78">
            <v>4</v>
          </cell>
          <cell r="H78">
            <v>11</v>
          </cell>
          <cell r="I78">
            <v>7</v>
          </cell>
          <cell r="J78">
            <v>8</v>
          </cell>
          <cell r="K78">
            <v>0</v>
          </cell>
          <cell r="L78">
            <v>0</v>
          </cell>
          <cell r="M78">
            <v>0</v>
          </cell>
          <cell r="N78">
            <v>0</v>
          </cell>
          <cell r="O78">
            <v>0</v>
          </cell>
          <cell r="P78">
            <v>0</v>
          </cell>
          <cell r="Q78" t="str">
            <v>No Students</v>
          </cell>
          <cell r="R78" t="str">
            <v>N&lt;10</v>
          </cell>
          <cell r="S78" t="str">
            <v>N&lt;10</v>
          </cell>
          <cell r="T78" t="str">
            <v>N&lt;10</v>
          </cell>
          <cell r="U78" t="str">
            <v>N&lt;10</v>
          </cell>
          <cell r="V78" t="str">
            <v>N&lt;10</v>
          </cell>
          <cell r="W78" t="str">
            <v>N&lt;10</v>
          </cell>
          <cell r="X78" t="str">
            <v>N&lt;10</v>
          </cell>
          <cell r="Y78" t="str">
            <v>No Students</v>
          </cell>
          <cell r="Z78" t="str">
            <v>No Students</v>
          </cell>
          <cell r="AA78" t="str">
            <v>No Students</v>
          </cell>
          <cell r="AB78" t="str">
            <v>No Students</v>
          </cell>
          <cell r="AC78" t="str">
            <v>No Students</v>
          </cell>
          <cell r="AD78" t="str">
            <v>No Students</v>
          </cell>
          <cell r="AE78">
            <v>0.59570000000000001</v>
          </cell>
          <cell r="AF78">
            <v>0.59570000000000001</v>
          </cell>
          <cell r="AG78">
            <v>0.59570000000000001</v>
          </cell>
          <cell r="AH78">
            <v>0.59570000000000001</v>
          </cell>
          <cell r="AI78">
            <v>0.62</v>
          </cell>
          <cell r="AJ78">
            <v>-2.4299999999999988E-2</v>
          </cell>
          <cell r="AK78" t="str">
            <v xml:space="preserve"> </v>
          </cell>
          <cell r="AL78"/>
          <cell r="AM78">
            <v>0.6038</v>
          </cell>
        </row>
        <row r="79">
          <cell r="B79" t="str">
            <v>Everett</v>
          </cell>
          <cell r="C79">
            <v>1578</v>
          </cell>
          <cell r="D79">
            <v>0</v>
          </cell>
          <cell r="E79">
            <v>1551</v>
          </cell>
          <cell r="F79">
            <v>1595</v>
          </cell>
          <cell r="G79">
            <v>1625</v>
          </cell>
          <cell r="H79">
            <v>1558</v>
          </cell>
          <cell r="I79">
            <v>1540</v>
          </cell>
          <cell r="J79">
            <v>1462</v>
          </cell>
          <cell r="K79">
            <v>1571</v>
          </cell>
          <cell r="L79">
            <v>1615</v>
          </cell>
          <cell r="M79">
            <v>1445</v>
          </cell>
          <cell r="N79">
            <v>1455</v>
          </cell>
          <cell r="O79">
            <v>1389</v>
          </cell>
          <cell r="P79">
            <v>1558</v>
          </cell>
          <cell r="Q79">
            <v>436</v>
          </cell>
          <cell r="R79" t="str">
            <v>No Students</v>
          </cell>
          <cell r="S79">
            <v>536</v>
          </cell>
          <cell r="T79">
            <v>600</v>
          </cell>
          <cell r="U79">
            <v>589</v>
          </cell>
          <cell r="V79">
            <v>579</v>
          </cell>
          <cell r="W79">
            <v>588</v>
          </cell>
          <cell r="X79">
            <v>613</v>
          </cell>
          <cell r="Y79">
            <v>645</v>
          </cell>
          <cell r="Z79">
            <v>663</v>
          </cell>
          <cell r="AA79">
            <v>613</v>
          </cell>
          <cell r="AB79">
            <v>594</v>
          </cell>
          <cell r="AC79">
            <v>553</v>
          </cell>
          <cell r="AD79">
            <v>664</v>
          </cell>
          <cell r="AE79">
            <v>0.38479999999999998</v>
          </cell>
          <cell r="AF79">
            <v>0.38009999999999999</v>
          </cell>
          <cell r="AG79">
            <v>0.3795</v>
          </cell>
          <cell r="AH79">
            <v>0.37919999999999998</v>
          </cell>
          <cell r="AI79">
            <v>0.38619999999999999</v>
          </cell>
          <cell r="AJ79">
            <v>-1.4000000000000123E-3</v>
          </cell>
          <cell r="AK79">
            <v>0.38140000000000002</v>
          </cell>
          <cell r="AL79" t="str">
            <v/>
          </cell>
          <cell r="AM79">
            <v>0.38140000000000002</v>
          </cell>
        </row>
        <row r="80">
          <cell r="B80" t="str">
            <v>Evergreen (Clark)</v>
          </cell>
          <cell r="C80">
            <v>1460</v>
          </cell>
          <cell r="D80">
            <v>0</v>
          </cell>
          <cell r="E80">
            <v>1478</v>
          </cell>
          <cell r="F80">
            <v>1592</v>
          </cell>
          <cell r="G80">
            <v>1583</v>
          </cell>
          <cell r="H80">
            <v>1627</v>
          </cell>
          <cell r="I80">
            <v>1688</v>
          </cell>
          <cell r="J80">
            <v>1742</v>
          </cell>
          <cell r="K80">
            <v>1778</v>
          </cell>
          <cell r="L80">
            <v>1838</v>
          </cell>
          <cell r="M80">
            <v>1979</v>
          </cell>
          <cell r="N80">
            <v>1952</v>
          </cell>
          <cell r="O80">
            <v>1918</v>
          </cell>
          <cell r="P80">
            <v>2066</v>
          </cell>
          <cell r="Q80">
            <v>683</v>
          </cell>
          <cell r="R80" t="str">
            <v>No Students</v>
          </cell>
          <cell r="S80">
            <v>786</v>
          </cell>
          <cell r="T80">
            <v>884</v>
          </cell>
          <cell r="U80">
            <v>917</v>
          </cell>
          <cell r="V80">
            <v>936</v>
          </cell>
          <cell r="W80">
            <v>946</v>
          </cell>
          <cell r="X80">
            <v>1041</v>
          </cell>
          <cell r="Y80">
            <v>995</v>
          </cell>
          <cell r="Z80">
            <v>1005</v>
          </cell>
          <cell r="AA80">
            <v>1064</v>
          </cell>
          <cell r="AB80">
            <v>998</v>
          </cell>
          <cell r="AC80">
            <v>969</v>
          </cell>
          <cell r="AD80">
            <v>1020</v>
          </cell>
          <cell r="AE80">
            <v>0.53939999999999999</v>
          </cell>
          <cell r="AF80">
            <v>0.53759999999999997</v>
          </cell>
          <cell r="AG80">
            <v>0.53769999999999996</v>
          </cell>
          <cell r="AH80">
            <v>0.53700000000000003</v>
          </cell>
          <cell r="AI80">
            <v>0.49740000000000001</v>
          </cell>
          <cell r="AJ80">
            <v>4.1999999999999982E-2</v>
          </cell>
          <cell r="AK80" t="str">
            <v xml:space="preserve"> </v>
          </cell>
          <cell r="AL80"/>
          <cell r="AM80">
            <v>0.4945</v>
          </cell>
        </row>
        <row r="81">
          <cell r="B81" t="str">
            <v>Evergreen (Stev)</v>
          </cell>
          <cell r="C81">
            <v>1</v>
          </cell>
          <cell r="D81">
            <v>0</v>
          </cell>
          <cell r="E81">
            <v>2</v>
          </cell>
          <cell r="F81">
            <v>6</v>
          </cell>
          <cell r="G81">
            <v>3</v>
          </cell>
          <cell r="H81">
            <v>2</v>
          </cell>
          <cell r="I81">
            <v>5</v>
          </cell>
          <cell r="J81">
            <v>5</v>
          </cell>
          <cell r="K81">
            <v>0</v>
          </cell>
          <cell r="L81">
            <v>0</v>
          </cell>
          <cell r="M81">
            <v>0</v>
          </cell>
          <cell r="N81">
            <v>0</v>
          </cell>
          <cell r="O81">
            <v>0</v>
          </cell>
          <cell r="P81">
            <v>0</v>
          </cell>
          <cell r="Q81" t="str">
            <v>N&lt;10</v>
          </cell>
          <cell r="R81" t="str">
            <v>No Students</v>
          </cell>
          <cell r="S81" t="str">
            <v>N&lt;10</v>
          </cell>
          <cell r="T81" t="str">
            <v>N&lt;10</v>
          </cell>
          <cell r="U81" t="str">
            <v>N&lt;10</v>
          </cell>
          <cell r="V81" t="str">
            <v>N&lt;10</v>
          </cell>
          <cell r="W81" t="str">
            <v>N&lt;10</v>
          </cell>
          <cell r="X81" t="str">
            <v>N&lt;10</v>
          </cell>
          <cell r="Y81" t="str">
            <v>No Students</v>
          </cell>
          <cell r="Z81" t="str">
            <v>No Students</v>
          </cell>
          <cell r="AA81" t="str">
            <v>No Students</v>
          </cell>
          <cell r="AB81" t="str">
            <v>No Students</v>
          </cell>
          <cell r="AC81" t="str">
            <v>No Students</v>
          </cell>
          <cell r="AD81" t="str">
            <v>No Students</v>
          </cell>
          <cell r="AE81">
            <v>0.83330000000000004</v>
          </cell>
          <cell r="AF81">
            <v>0.83330000000000004</v>
          </cell>
          <cell r="AG81">
            <v>1</v>
          </cell>
          <cell r="AH81">
            <v>1</v>
          </cell>
          <cell r="AI81">
            <v>0.71879999999999999</v>
          </cell>
          <cell r="AJ81">
            <v>0.11450000000000005</v>
          </cell>
          <cell r="AK81">
            <v>0.79410000000000003</v>
          </cell>
          <cell r="AL81" t="str">
            <v/>
          </cell>
          <cell r="AM81">
            <v>0.79410000000000003</v>
          </cell>
        </row>
        <row r="82">
          <cell r="B82" t="str">
            <v>Federal Way</v>
          </cell>
          <cell r="C82">
            <v>1556</v>
          </cell>
          <cell r="D82">
            <v>0</v>
          </cell>
          <cell r="E82">
            <v>1415</v>
          </cell>
          <cell r="F82">
            <v>1499</v>
          </cell>
          <cell r="G82">
            <v>1522</v>
          </cell>
          <cell r="H82">
            <v>1531</v>
          </cell>
          <cell r="I82">
            <v>1568</v>
          </cell>
          <cell r="J82">
            <v>1529</v>
          </cell>
          <cell r="K82">
            <v>1592</v>
          </cell>
          <cell r="L82">
            <v>1747</v>
          </cell>
          <cell r="M82">
            <v>1719</v>
          </cell>
          <cell r="N82">
            <v>1696</v>
          </cell>
          <cell r="O82">
            <v>1598</v>
          </cell>
          <cell r="P82">
            <v>1825</v>
          </cell>
          <cell r="Q82">
            <v>915</v>
          </cell>
          <cell r="R82" t="str">
            <v>No Students</v>
          </cell>
          <cell r="S82">
            <v>966</v>
          </cell>
          <cell r="T82">
            <v>1006</v>
          </cell>
          <cell r="U82">
            <v>1029</v>
          </cell>
          <cell r="V82">
            <v>1056</v>
          </cell>
          <cell r="W82">
            <v>1075</v>
          </cell>
          <cell r="X82">
            <v>1058</v>
          </cell>
          <cell r="Y82">
            <v>1060</v>
          </cell>
          <cell r="Z82">
            <v>1140</v>
          </cell>
          <cell r="AA82">
            <v>1330</v>
          </cell>
          <cell r="AB82">
            <v>1018</v>
          </cell>
          <cell r="AC82">
            <v>944</v>
          </cell>
          <cell r="AD82">
            <v>1056</v>
          </cell>
          <cell r="AE82">
            <v>0.65649999999999997</v>
          </cell>
          <cell r="AF82">
            <v>0.53080000000000005</v>
          </cell>
          <cell r="AG82">
            <v>0.53080000000000005</v>
          </cell>
          <cell r="AH82">
            <v>0.52990000000000004</v>
          </cell>
          <cell r="AI82">
            <v>0.64159999999999995</v>
          </cell>
          <cell r="AJ82">
            <v>1.4900000000000024E-2</v>
          </cell>
          <cell r="AK82">
            <v>0.57469999999999999</v>
          </cell>
          <cell r="AL82" t="str">
            <v/>
          </cell>
          <cell r="AM82">
            <v>0.62490000000000001</v>
          </cell>
        </row>
        <row r="83">
          <cell r="B83" t="str">
            <v>Ferndale</v>
          </cell>
          <cell r="C83">
            <v>400</v>
          </cell>
          <cell r="D83">
            <v>0</v>
          </cell>
          <cell r="E83">
            <v>320</v>
          </cell>
          <cell r="F83">
            <v>317</v>
          </cell>
          <cell r="G83">
            <v>330</v>
          </cell>
          <cell r="H83">
            <v>306</v>
          </cell>
          <cell r="I83">
            <v>324</v>
          </cell>
          <cell r="J83">
            <v>308</v>
          </cell>
          <cell r="K83">
            <v>342</v>
          </cell>
          <cell r="L83">
            <v>339</v>
          </cell>
          <cell r="M83">
            <v>364</v>
          </cell>
          <cell r="N83">
            <v>320</v>
          </cell>
          <cell r="O83">
            <v>334</v>
          </cell>
          <cell r="P83">
            <v>389</v>
          </cell>
          <cell r="Q83">
            <v>181</v>
          </cell>
          <cell r="R83" t="str">
            <v>No Students</v>
          </cell>
          <cell r="S83">
            <v>151</v>
          </cell>
          <cell r="T83">
            <v>165</v>
          </cell>
          <cell r="U83">
            <v>169</v>
          </cell>
          <cell r="V83">
            <v>173</v>
          </cell>
          <cell r="W83">
            <v>177</v>
          </cell>
          <cell r="X83">
            <v>166</v>
          </cell>
          <cell r="Y83">
            <v>165</v>
          </cell>
          <cell r="Z83">
            <v>169</v>
          </cell>
          <cell r="AA83">
            <v>171</v>
          </cell>
          <cell r="AB83">
            <v>143</v>
          </cell>
          <cell r="AC83">
            <v>151</v>
          </cell>
          <cell r="AD83">
            <v>159</v>
          </cell>
          <cell r="AE83">
            <v>0.48709999999999998</v>
          </cell>
          <cell r="AF83">
            <v>0.48680000000000001</v>
          </cell>
          <cell r="AG83">
            <v>0.48609999999999998</v>
          </cell>
          <cell r="AH83">
            <v>0.48630000000000001</v>
          </cell>
          <cell r="AI83">
            <v>0.46250000000000002</v>
          </cell>
          <cell r="AJ83">
            <v>2.4599999999999955E-2</v>
          </cell>
          <cell r="AK83" t="str">
            <v xml:space="preserve"> </v>
          </cell>
          <cell r="AL83"/>
          <cell r="AM83">
            <v>0.48010000000000003</v>
          </cell>
        </row>
        <row r="84">
          <cell r="B84" t="str">
            <v>Fife</v>
          </cell>
          <cell r="C84">
            <v>263</v>
          </cell>
          <cell r="D84">
            <v>0</v>
          </cell>
          <cell r="E84">
            <v>269</v>
          </cell>
          <cell r="F84">
            <v>282</v>
          </cell>
          <cell r="G84">
            <v>266</v>
          </cell>
          <cell r="H84">
            <v>290</v>
          </cell>
          <cell r="I84">
            <v>322</v>
          </cell>
          <cell r="J84">
            <v>299</v>
          </cell>
          <cell r="K84">
            <v>295</v>
          </cell>
          <cell r="L84">
            <v>282</v>
          </cell>
          <cell r="M84">
            <v>286</v>
          </cell>
          <cell r="N84">
            <v>326</v>
          </cell>
          <cell r="O84">
            <v>287</v>
          </cell>
          <cell r="P84">
            <v>284</v>
          </cell>
          <cell r="Q84">
            <v>69</v>
          </cell>
          <cell r="R84" t="str">
            <v>No Students</v>
          </cell>
          <cell r="S84">
            <v>107</v>
          </cell>
          <cell r="T84">
            <v>121</v>
          </cell>
          <cell r="U84">
            <v>129</v>
          </cell>
          <cell r="V84">
            <v>144</v>
          </cell>
          <cell r="W84">
            <v>146</v>
          </cell>
          <cell r="X84">
            <v>154</v>
          </cell>
          <cell r="Y84">
            <v>123</v>
          </cell>
          <cell r="Z84">
            <v>143</v>
          </cell>
          <cell r="AA84">
            <v>137</v>
          </cell>
          <cell r="AB84">
            <v>132</v>
          </cell>
          <cell r="AC84">
            <v>135</v>
          </cell>
          <cell r="AD84">
            <v>116</v>
          </cell>
          <cell r="AE84">
            <v>0.4415</v>
          </cell>
          <cell r="AF84">
            <v>0.441</v>
          </cell>
          <cell r="AG84">
            <v>0.44119999999999998</v>
          </cell>
          <cell r="AH84">
            <v>0.44109999999999999</v>
          </cell>
          <cell r="AI84">
            <v>0.43409999999999999</v>
          </cell>
          <cell r="AJ84">
            <v>7.4000000000000177E-3</v>
          </cell>
          <cell r="AK84" t="str">
            <v xml:space="preserve"> </v>
          </cell>
          <cell r="AL84"/>
          <cell r="AM84">
            <v>0.45729999999999998</v>
          </cell>
        </row>
        <row r="85">
          <cell r="B85" t="str">
            <v>Finley</v>
          </cell>
          <cell r="C85">
            <v>47</v>
          </cell>
          <cell r="D85">
            <v>0</v>
          </cell>
          <cell r="E85">
            <v>51</v>
          </cell>
          <cell r="F85">
            <v>64</v>
          </cell>
          <cell r="G85">
            <v>59</v>
          </cell>
          <cell r="H85">
            <v>68</v>
          </cell>
          <cell r="I85">
            <v>60</v>
          </cell>
          <cell r="J85">
            <v>67</v>
          </cell>
          <cell r="K85">
            <v>71</v>
          </cell>
          <cell r="L85">
            <v>89</v>
          </cell>
          <cell r="M85">
            <v>58</v>
          </cell>
          <cell r="N85">
            <v>72</v>
          </cell>
          <cell r="O85">
            <v>87</v>
          </cell>
          <cell r="P85">
            <v>77</v>
          </cell>
          <cell r="Q85">
            <v>34</v>
          </cell>
          <cell r="R85" t="str">
            <v>No Students</v>
          </cell>
          <cell r="S85">
            <v>45</v>
          </cell>
          <cell r="T85">
            <v>55</v>
          </cell>
          <cell r="U85">
            <v>52</v>
          </cell>
          <cell r="V85">
            <v>53</v>
          </cell>
          <cell r="W85">
            <v>44</v>
          </cell>
          <cell r="X85">
            <v>54</v>
          </cell>
          <cell r="Y85">
            <v>57</v>
          </cell>
          <cell r="Z85">
            <v>75</v>
          </cell>
          <cell r="AA85">
            <v>45</v>
          </cell>
          <cell r="AB85">
            <v>58</v>
          </cell>
          <cell r="AC85">
            <v>61</v>
          </cell>
          <cell r="AD85">
            <v>57</v>
          </cell>
          <cell r="AE85">
            <v>0.79310000000000003</v>
          </cell>
          <cell r="AF85">
            <v>0.79310000000000003</v>
          </cell>
          <cell r="AG85">
            <v>0.79310000000000003</v>
          </cell>
          <cell r="AH85">
            <v>0.79310000000000003</v>
          </cell>
          <cell r="AI85">
            <v>0.7661</v>
          </cell>
          <cell r="AJ85">
            <v>2.7000000000000024E-2</v>
          </cell>
          <cell r="AK85">
            <v>0.72050000000000003</v>
          </cell>
          <cell r="AL85" t="str">
            <v/>
          </cell>
          <cell r="AM85">
            <v>0.72050000000000003</v>
          </cell>
        </row>
        <row r="86">
          <cell r="B86" t="str">
            <v>Franklin Pierce</v>
          </cell>
          <cell r="C86">
            <v>547</v>
          </cell>
          <cell r="D86">
            <v>0</v>
          </cell>
          <cell r="E86">
            <v>555</v>
          </cell>
          <cell r="F86">
            <v>548</v>
          </cell>
          <cell r="G86">
            <v>569</v>
          </cell>
          <cell r="H86">
            <v>574</v>
          </cell>
          <cell r="I86">
            <v>563</v>
          </cell>
          <cell r="J86">
            <v>581</v>
          </cell>
          <cell r="K86">
            <v>606</v>
          </cell>
          <cell r="L86">
            <v>607</v>
          </cell>
          <cell r="M86">
            <v>592</v>
          </cell>
          <cell r="N86">
            <v>610</v>
          </cell>
          <cell r="O86">
            <v>520</v>
          </cell>
          <cell r="P86">
            <v>523</v>
          </cell>
          <cell r="Q86">
            <v>204</v>
          </cell>
          <cell r="R86" t="str">
            <v>No Students</v>
          </cell>
          <cell r="S86">
            <v>318</v>
          </cell>
          <cell r="T86">
            <v>343</v>
          </cell>
          <cell r="U86">
            <v>386</v>
          </cell>
          <cell r="V86">
            <v>383</v>
          </cell>
          <cell r="W86">
            <v>376</v>
          </cell>
          <cell r="X86">
            <v>379</v>
          </cell>
          <cell r="Y86">
            <v>399</v>
          </cell>
          <cell r="Z86">
            <v>392</v>
          </cell>
          <cell r="AA86">
            <v>374</v>
          </cell>
          <cell r="AB86">
            <v>370</v>
          </cell>
          <cell r="AC86">
            <v>329</v>
          </cell>
          <cell r="AD86">
            <v>333</v>
          </cell>
          <cell r="AE86">
            <v>0.62009999999999998</v>
          </cell>
          <cell r="AF86">
            <v>0.62029999999999996</v>
          </cell>
          <cell r="AG86">
            <v>0.62080000000000002</v>
          </cell>
          <cell r="AH86">
            <v>0.61990000000000001</v>
          </cell>
          <cell r="AI86">
            <v>0.65710000000000002</v>
          </cell>
          <cell r="AJ86">
            <v>-3.7000000000000033E-2</v>
          </cell>
          <cell r="AK86">
            <v>0.72230000000000005</v>
          </cell>
          <cell r="AL86" t="str">
            <v>Yes</v>
          </cell>
          <cell r="AM86">
            <v>0.7823</v>
          </cell>
        </row>
        <row r="87">
          <cell r="B87" t="str">
            <v>Freeman</v>
          </cell>
          <cell r="C87">
            <v>56</v>
          </cell>
          <cell r="D87">
            <v>0</v>
          </cell>
          <cell r="E87">
            <v>45</v>
          </cell>
          <cell r="F87">
            <v>50</v>
          </cell>
          <cell r="G87">
            <v>53</v>
          </cell>
          <cell r="H87">
            <v>62</v>
          </cell>
          <cell r="I87">
            <v>63</v>
          </cell>
          <cell r="J87">
            <v>63</v>
          </cell>
          <cell r="K87">
            <v>83</v>
          </cell>
          <cell r="L87">
            <v>78</v>
          </cell>
          <cell r="M87">
            <v>86</v>
          </cell>
          <cell r="N87">
            <v>67</v>
          </cell>
          <cell r="O87">
            <v>72</v>
          </cell>
          <cell r="P87">
            <v>71</v>
          </cell>
          <cell r="Q87">
            <v>12</v>
          </cell>
          <cell r="R87" t="str">
            <v>No Students</v>
          </cell>
          <cell r="S87" t="str">
            <v>N&lt;10</v>
          </cell>
          <cell r="T87" t="str">
            <v>N&lt;10</v>
          </cell>
          <cell r="U87">
            <v>11</v>
          </cell>
          <cell r="V87">
            <v>15</v>
          </cell>
          <cell r="W87">
            <v>16</v>
          </cell>
          <cell r="X87">
            <v>15</v>
          </cell>
          <cell r="Y87">
            <v>19</v>
          </cell>
          <cell r="Z87">
            <v>19</v>
          </cell>
          <cell r="AA87">
            <v>17</v>
          </cell>
          <cell r="AB87">
            <v>19</v>
          </cell>
          <cell r="AC87">
            <v>18</v>
          </cell>
          <cell r="AD87">
            <v>14</v>
          </cell>
          <cell r="AE87">
            <v>0.2238</v>
          </cell>
          <cell r="AF87">
            <v>0.1885</v>
          </cell>
          <cell r="AG87">
            <v>0.1885</v>
          </cell>
          <cell r="AH87">
            <v>0.18679999999999999</v>
          </cell>
          <cell r="AI87">
            <v>0.2024</v>
          </cell>
          <cell r="AJ87">
            <v>2.1400000000000002E-2</v>
          </cell>
          <cell r="AK87" t="str">
            <v xml:space="preserve"> </v>
          </cell>
          <cell r="AL87"/>
          <cell r="AM87">
            <v>0.2266</v>
          </cell>
        </row>
        <row r="88">
          <cell r="B88" t="str">
            <v>Garfield</v>
          </cell>
          <cell r="C88">
            <v>7</v>
          </cell>
          <cell r="D88">
            <v>0</v>
          </cell>
          <cell r="E88">
            <v>9</v>
          </cell>
          <cell r="F88">
            <v>9</v>
          </cell>
          <cell r="G88">
            <v>12</v>
          </cell>
          <cell r="H88">
            <v>7</v>
          </cell>
          <cell r="I88">
            <v>6</v>
          </cell>
          <cell r="J88">
            <v>10</v>
          </cell>
          <cell r="K88">
            <v>8</v>
          </cell>
          <cell r="L88">
            <v>14</v>
          </cell>
          <cell r="M88">
            <v>8</v>
          </cell>
          <cell r="N88">
            <v>8</v>
          </cell>
          <cell r="O88">
            <v>6</v>
          </cell>
          <cell r="P88">
            <v>7</v>
          </cell>
          <cell r="Q88" t="str">
            <v>N&lt;10</v>
          </cell>
          <cell r="R88" t="str">
            <v>No Students</v>
          </cell>
          <cell r="S88" t="str">
            <v>N&lt;10</v>
          </cell>
          <cell r="T88" t="str">
            <v>N&lt;10</v>
          </cell>
          <cell r="U88">
            <v>11</v>
          </cell>
          <cell r="V88" t="str">
            <v>N&lt;10</v>
          </cell>
          <cell r="W88" t="str">
            <v>N&lt;10</v>
          </cell>
          <cell r="X88" t="str">
            <v>N&lt;10</v>
          </cell>
          <cell r="Y88" t="str">
            <v>N&lt;10</v>
          </cell>
          <cell r="Z88" t="str">
            <v>N&lt;10</v>
          </cell>
          <cell r="AA88" t="str">
            <v>N&lt;10</v>
          </cell>
          <cell r="AB88" t="str">
            <v>N&lt;10</v>
          </cell>
          <cell r="AC88" t="str">
            <v>N&lt;10</v>
          </cell>
          <cell r="AD88" t="str">
            <v>N&lt;10</v>
          </cell>
          <cell r="AE88">
            <v>0.52249999999999996</v>
          </cell>
          <cell r="AF88">
            <v>0.52249999999999996</v>
          </cell>
          <cell r="AG88">
            <v>0.52249999999999996</v>
          </cell>
          <cell r="AH88">
            <v>0.52249999999999996</v>
          </cell>
          <cell r="AI88">
            <v>0.46079999999999999</v>
          </cell>
          <cell r="AJ88">
            <v>6.1699999999999977E-2</v>
          </cell>
          <cell r="AK88" t="str">
            <v xml:space="preserve"> </v>
          </cell>
          <cell r="AL88"/>
          <cell r="AM88">
            <v>0.48</v>
          </cell>
        </row>
        <row r="89">
          <cell r="B89" t="str">
            <v>Glenwood</v>
          </cell>
          <cell r="C89">
            <v>3</v>
          </cell>
          <cell r="D89">
            <v>0</v>
          </cell>
          <cell r="E89">
            <v>2</v>
          </cell>
          <cell r="F89">
            <v>3</v>
          </cell>
          <cell r="G89">
            <v>3</v>
          </cell>
          <cell r="H89">
            <v>1</v>
          </cell>
          <cell r="I89">
            <v>4</v>
          </cell>
          <cell r="J89">
            <v>6</v>
          </cell>
          <cell r="K89">
            <v>4</v>
          </cell>
          <cell r="L89">
            <v>4</v>
          </cell>
          <cell r="M89">
            <v>10</v>
          </cell>
          <cell r="N89">
            <v>5</v>
          </cell>
          <cell r="O89">
            <v>7</v>
          </cell>
          <cell r="P89">
            <v>1</v>
          </cell>
          <cell r="Q89" t="str">
            <v>N&lt;10</v>
          </cell>
          <cell r="R89" t="str">
            <v>No Students</v>
          </cell>
          <cell r="S89" t="str">
            <v>N&lt;10</v>
          </cell>
          <cell r="T89" t="str">
            <v>N&lt;10</v>
          </cell>
          <cell r="U89" t="str">
            <v>N&lt;10</v>
          </cell>
          <cell r="V89" t="str">
            <v>N&lt;10</v>
          </cell>
          <cell r="W89" t="str">
            <v>N&lt;10</v>
          </cell>
          <cell r="X89" t="str">
            <v>N&lt;10</v>
          </cell>
          <cell r="Y89" t="str">
            <v>N&lt;10</v>
          </cell>
          <cell r="Z89" t="str">
            <v>N&lt;10</v>
          </cell>
          <cell r="AA89" t="str">
            <v>N&lt;10</v>
          </cell>
          <cell r="AB89" t="str">
            <v>N&lt;10</v>
          </cell>
          <cell r="AC89" t="str">
            <v>N&lt;10</v>
          </cell>
          <cell r="AD89" t="str">
            <v>No Students</v>
          </cell>
          <cell r="AE89">
            <v>0.56599999999999995</v>
          </cell>
          <cell r="AF89">
            <v>0.56599999999999995</v>
          </cell>
          <cell r="AG89">
            <v>0.56599999999999995</v>
          </cell>
          <cell r="AH89">
            <v>0.56599999999999995</v>
          </cell>
          <cell r="AI89">
            <v>0.5</v>
          </cell>
          <cell r="AJ89">
            <v>6.5999999999999948E-2</v>
          </cell>
          <cell r="AK89" t="str">
            <v xml:space="preserve"> </v>
          </cell>
          <cell r="AL89"/>
          <cell r="AM89">
            <v>0.5625</v>
          </cell>
        </row>
        <row r="90">
          <cell r="B90" t="str">
            <v>Goldendale</v>
          </cell>
          <cell r="C90">
            <v>116</v>
          </cell>
          <cell r="D90">
            <v>0</v>
          </cell>
          <cell r="E90">
            <v>113</v>
          </cell>
          <cell r="F90">
            <v>134</v>
          </cell>
          <cell r="G90">
            <v>122</v>
          </cell>
          <cell r="H90">
            <v>171</v>
          </cell>
          <cell r="I90">
            <v>170</v>
          </cell>
          <cell r="J90">
            <v>145</v>
          </cell>
          <cell r="K90">
            <v>202</v>
          </cell>
          <cell r="L90">
            <v>174</v>
          </cell>
          <cell r="M90">
            <v>313</v>
          </cell>
          <cell r="N90">
            <v>282</v>
          </cell>
          <cell r="O90">
            <v>183</v>
          </cell>
          <cell r="P90">
            <v>163</v>
          </cell>
          <cell r="Q90">
            <v>62</v>
          </cell>
          <cell r="R90" t="str">
            <v>No Students</v>
          </cell>
          <cell r="S90">
            <v>61</v>
          </cell>
          <cell r="T90">
            <v>72</v>
          </cell>
          <cell r="U90">
            <v>69</v>
          </cell>
          <cell r="V90">
            <v>82</v>
          </cell>
          <cell r="W90">
            <v>78</v>
          </cell>
          <cell r="X90">
            <v>68</v>
          </cell>
          <cell r="Y90">
            <v>99</v>
          </cell>
          <cell r="Z90">
            <v>84</v>
          </cell>
          <cell r="AA90">
            <v>130</v>
          </cell>
          <cell r="AB90">
            <v>120</v>
          </cell>
          <cell r="AC90">
            <v>78</v>
          </cell>
          <cell r="AD90">
            <v>64</v>
          </cell>
          <cell r="AE90">
            <v>0.46629999999999999</v>
          </cell>
          <cell r="AF90">
            <v>0.46679999999999999</v>
          </cell>
          <cell r="AG90">
            <v>0.4672</v>
          </cell>
          <cell r="AH90">
            <v>0.4672</v>
          </cell>
          <cell r="AI90">
            <v>0.41470000000000001</v>
          </cell>
          <cell r="AJ90">
            <v>5.1599999999999979E-2</v>
          </cell>
          <cell r="AK90" t="str">
            <v xml:space="preserve"> </v>
          </cell>
          <cell r="AL90"/>
          <cell r="AM90">
            <v>0.59160000000000001</v>
          </cell>
        </row>
        <row r="91">
          <cell r="B91" t="str">
            <v>Grand Coulee Dam</v>
          </cell>
          <cell r="C91">
            <v>57</v>
          </cell>
          <cell r="D91">
            <v>0</v>
          </cell>
          <cell r="E91">
            <v>41</v>
          </cell>
          <cell r="F91">
            <v>39</v>
          </cell>
          <cell r="G91">
            <v>57</v>
          </cell>
          <cell r="H91">
            <v>48</v>
          </cell>
          <cell r="I91">
            <v>46</v>
          </cell>
          <cell r="J91">
            <v>49</v>
          </cell>
          <cell r="K91">
            <v>56</v>
          </cell>
          <cell r="L91">
            <v>55</v>
          </cell>
          <cell r="M91">
            <v>81</v>
          </cell>
          <cell r="N91">
            <v>66</v>
          </cell>
          <cell r="O91">
            <v>55</v>
          </cell>
          <cell r="P91">
            <v>67</v>
          </cell>
          <cell r="Q91">
            <v>26</v>
          </cell>
          <cell r="R91" t="str">
            <v>No Students</v>
          </cell>
          <cell r="S91">
            <v>24</v>
          </cell>
          <cell r="T91">
            <v>22</v>
          </cell>
          <cell r="U91">
            <v>44</v>
          </cell>
          <cell r="V91">
            <v>39</v>
          </cell>
          <cell r="W91">
            <v>32</v>
          </cell>
          <cell r="X91">
            <v>35</v>
          </cell>
          <cell r="Y91">
            <v>38</v>
          </cell>
          <cell r="Z91">
            <v>41</v>
          </cell>
          <cell r="AA91">
            <v>64</v>
          </cell>
          <cell r="AB91">
            <v>47</v>
          </cell>
          <cell r="AC91">
            <v>44</v>
          </cell>
          <cell r="AD91">
            <v>42</v>
          </cell>
          <cell r="AE91">
            <v>0.6946</v>
          </cell>
          <cell r="AF91">
            <v>0.69410000000000005</v>
          </cell>
          <cell r="AG91">
            <v>0.69410000000000005</v>
          </cell>
          <cell r="AH91">
            <v>0.69499999999999995</v>
          </cell>
          <cell r="AI91">
            <v>0.71870000000000001</v>
          </cell>
          <cell r="AJ91">
            <v>-2.410000000000001E-2</v>
          </cell>
          <cell r="AK91">
            <v>0.73499999999999999</v>
          </cell>
          <cell r="AL91" t="str">
            <v>Yes</v>
          </cell>
          <cell r="AM91">
            <v>0.71060000000000001</v>
          </cell>
        </row>
        <row r="92">
          <cell r="B92" t="str">
            <v>Grandview</v>
          </cell>
          <cell r="C92">
            <v>233</v>
          </cell>
          <cell r="D92">
            <v>0</v>
          </cell>
          <cell r="E92">
            <v>260</v>
          </cell>
          <cell r="F92">
            <v>245</v>
          </cell>
          <cell r="G92">
            <v>244</v>
          </cell>
          <cell r="H92">
            <v>251</v>
          </cell>
          <cell r="I92">
            <v>310</v>
          </cell>
          <cell r="J92">
            <v>283</v>
          </cell>
          <cell r="K92">
            <v>306</v>
          </cell>
          <cell r="L92">
            <v>291</v>
          </cell>
          <cell r="M92">
            <v>301</v>
          </cell>
          <cell r="N92">
            <v>306</v>
          </cell>
          <cell r="O92">
            <v>249</v>
          </cell>
          <cell r="P92">
            <v>282</v>
          </cell>
          <cell r="Q92">
            <v>201</v>
          </cell>
          <cell r="R92" t="str">
            <v>No Students</v>
          </cell>
          <cell r="S92">
            <v>228</v>
          </cell>
          <cell r="T92">
            <v>196</v>
          </cell>
          <cell r="U92">
            <v>215</v>
          </cell>
          <cell r="V92">
            <v>222</v>
          </cell>
          <cell r="W92">
            <v>261</v>
          </cell>
          <cell r="X92">
            <v>240</v>
          </cell>
          <cell r="Y92">
            <v>252</v>
          </cell>
          <cell r="Z92">
            <v>249</v>
          </cell>
          <cell r="AA92">
            <v>253</v>
          </cell>
          <cell r="AB92">
            <v>260</v>
          </cell>
          <cell r="AC92">
            <v>211</v>
          </cell>
          <cell r="AD92">
            <v>232</v>
          </cell>
          <cell r="AE92">
            <v>0.84809999999999997</v>
          </cell>
          <cell r="AF92">
            <v>0.84809999999999997</v>
          </cell>
          <cell r="AG92">
            <v>0.84799999999999998</v>
          </cell>
          <cell r="AH92">
            <v>0.83909999999999996</v>
          </cell>
          <cell r="AI92">
            <v>0.83489999999999998</v>
          </cell>
          <cell r="AJ92">
            <v>1.319999999999999E-2</v>
          </cell>
          <cell r="AK92">
            <v>0.83130000000000004</v>
          </cell>
          <cell r="AL92" t="str">
            <v/>
          </cell>
          <cell r="AM92">
            <v>0.85250000000000004</v>
          </cell>
        </row>
        <row r="93">
          <cell r="B93" t="str">
            <v>Granger</v>
          </cell>
          <cell r="C93">
            <v>113</v>
          </cell>
          <cell r="D93">
            <v>0</v>
          </cell>
          <cell r="E93">
            <v>109</v>
          </cell>
          <cell r="F93">
            <v>111</v>
          </cell>
          <cell r="G93">
            <v>96</v>
          </cell>
          <cell r="H93">
            <v>95</v>
          </cell>
          <cell r="I93">
            <v>111</v>
          </cell>
          <cell r="J93">
            <v>124</v>
          </cell>
          <cell r="K93">
            <v>111</v>
          </cell>
          <cell r="L93">
            <v>119</v>
          </cell>
          <cell r="M93">
            <v>102</v>
          </cell>
          <cell r="N93">
            <v>106</v>
          </cell>
          <cell r="O93">
            <v>118</v>
          </cell>
          <cell r="P93">
            <v>122</v>
          </cell>
          <cell r="Q93">
            <v>93</v>
          </cell>
          <cell r="R93" t="str">
            <v>No Students</v>
          </cell>
          <cell r="S93">
            <v>92</v>
          </cell>
          <cell r="T93">
            <v>94</v>
          </cell>
          <cell r="U93">
            <v>84</v>
          </cell>
          <cell r="V93">
            <v>84</v>
          </cell>
          <cell r="W93">
            <v>103</v>
          </cell>
          <cell r="X93">
            <v>109</v>
          </cell>
          <cell r="Y93">
            <v>102</v>
          </cell>
          <cell r="Z93">
            <v>109</v>
          </cell>
          <cell r="AA93">
            <v>88</v>
          </cell>
          <cell r="AB93">
            <v>94</v>
          </cell>
          <cell r="AC93">
            <v>99</v>
          </cell>
          <cell r="AD93">
            <v>99</v>
          </cell>
          <cell r="AE93">
            <v>0.86990000000000001</v>
          </cell>
          <cell r="AF93">
            <v>0.84670000000000001</v>
          </cell>
          <cell r="AG93">
            <v>0.84599999999999997</v>
          </cell>
          <cell r="AH93">
            <v>0.84809999999999997</v>
          </cell>
          <cell r="AI93">
            <v>0.88519999999999999</v>
          </cell>
          <cell r="AJ93">
            <v>-1.529999999999998E-2</v>
          </cell>
          <cell r="AK93">
            <v>0.90959999999999996</v>
          </cell>
          <cell r="AL93" t="str">
            <v>Yes</v>
          </cell>
          <cell r="AM93">
            <v>0.89190000000000003</v>
          </cell>
        </row>
        <row r="94">
          <cell r="B94" t="str">
            <v>Granite Falls</v>
          </cell>
          <cell r="C94">
            <v>175</v>
          </cell>
          <cell r="D94">
            <v>0</v>
          </cell>
          <cell r="E94">
            <v>137</v>
          </cell>
          <cell r="F94">
            <v>159</v>
          </cell>
          <cell r="G94">
            <v>163</v>
          </cell>
          <cell r="H94">
            <v>111</v>
          </cell>
          <cell r="I94">
            <v>143</v>
          </cell>
          <cell r="J94">
            <v>157</v>
          </cell>
          <cell r="K94">
            <v>170</v>
          </cell>
          <cell r="L94">
            <v>170</v>
          </cell>
          <cell r="M94">
            <v>175</v>
          </cell>
          <cell r="N94">
            <v>169</v>
          </cell>
          <cell r="O94">
            <v>155</v>
          </cell>
          <cell r="P94">
            <v>248</v>
          </cell>
          <cell r="Q94">
            <v>59</v>
          </cell>
          <cell r="R94" t="str">
            <v>No Students</v>
          </cell>
          <cell r="S94">
            <v>47</v>
          </cell>
          <cell r="T94">
            <v>66</v>
          </cell>
          <cell r="U94">
            <v>69</v>
          </cell>
          <cell r="V94">
            <v>49</v>
          </cell>
          <cell r="W94">
            <v>63</v>
          </cell>
          <cell r="X94">
            <v>69</v>
          </cell>
          <cell r="Y94">
            <v>78</v>
          </cell>
          <cell r="Z94">
            <v>77</v>
          </cell>
          <cell r="AA94">
            <v>62</v>
          </cell>
          <cell r="AB94">
            <v>74</v>
          </cell>
          <cell r="AC94">
            <v>68</v>
          </cell>
          <cell r="AD94">
            <v>123</v>
          </cell>
          <cell r="AE94">
            <v>0.42399999999999999</v>
          </cell>
          <cell r="AF94">
            <v>0.42399999999999999</v>
          </cell>
          <cell r="AG94">
            <v>0.42399999999999999</v>
          </cell>
          <cell r="AH94">
            <v>0.42359999999999998</v>
          </cell>
          <cell r="AI94">
            <v>0.41370000000000001</v>
          </cell>
          <cell r="AJ94">
            <v>1.0299999999999976E-2</v>
          </cell>
          <cell r="AK94" t="str">
            <v xml:space="preserve"> </v>
          </cell>
          <cell r="AL94"/>
          <cell r="AM94">
            <v>0.46089999999999998</v>
          </cell>
        </row>
        <row r="95">
          <cell r="B95" t="str">
            <v>Grapeview</v>
          </cell>
          <cell r="C95">
            <v>32</v>
          </cell>
          <cell r="D95">
            <v>0</v>
          </cell>
          <cell r="E95">
            <v>23</v>
          </cell>
          <cell r="F95">
            <v>20</v>
          </cell>
          <cell r="G95">
            <v>24</v>
          </cell>
          <cell r="H95">
            <v>18</v>
          </cell>
          <cell r="I95">
            <v>24</v>
          </cell>
          <cell r="J95">
            <v>26</v>
          </cell>
          <cell r="K95">
            <v>30</v>
          </cell>
          <cell r="L95">
            <v>16</v>
          </cell>
          <cell r="M95">
            <v>0</v>
          </cell>
          <cell r="N95">
            <v>0</v>
          </cell>
          <cell r="O95">
            <v>0</v>
          </cell>
          <cell r="P95">
            <v>0</v>
          </cell>
          <cell r="Q95">
            <v>11</v>
          </cell>
          <cell r="R95" t="str">
            <v>No Students</v>
          </cell>
          <cell r="S95" t="str">
            <v>N&lt;10</v>
          </cell>
          <cell r="T95" t="str">
            <v>N&lt;10</v>
          </cell>
          <cell r="U95">
            <v>11</v>
          </cell>
          <cell r="V95">
            <v>13</v>
          </cell>
          <cell r="W95" t="str">
            <v>N&lt;10</v>
          </cell>
          <cell r="X95" t="str">
            <v>N&lt;10</v>
          </cell>
          <cell r="Y95" t="str">
            <v>N&lt;10</v>
          </cell>
          <cell r="Z95" t="str">
            <v>N&lt;10</v>
          </cell>
          <cell r="AA95" t="str">
            <v>No Students</v>
          </cell>
          <cell r="AB95" t="str">
            <v>No Students</v>
          </cell>
          <cell r="AC95" t="str">
            <v>No Students</v>
          </cell>
          <cell r="AD95" t="str">
            <v>No Students</v>
          </cell>
          <cell r="AE95">
            <v>0.39439999999999997</v>
          </cell>
          <cell r="AF95">
            <v>0.39439999999999997</v>
          </cell>
          <cell r="AG95">
            <v>0.39439999999999997</v>
          </cell>
          <cell r="AH95">
            <v>0.39439999999999997</v>
          </cell>
          <cell r="AI95">
            <v>0.39200000000000002</v>
          </cell>
          <cell r="AJ95">
            <v>2.3999999999999577E-3</v>
          </cell>
          <cell r="AK95" t="str">
            <v xml:space="preserve"> </v>
          </cell>
          <cell r="AL95"/>
          <cell r="AM95">
            <v>0.45540000000000003</v>
          </cell>
        </row>
        <row r="96">
          <cell r="B96" t="str">
            <v>Great Northern</v>
          </cell>
          <cell r="C96">
            <v>2</v>
          </cell>
          <cell r="D96">
            <v>0</v>
          </cell>
          <cell r="E96">
            <v>6</v>
          </cell>
          <cell r="F96">
            <v>5</v>
          </cell>
          <cell r="G96">
            <v>6</v>
          </cell>
          <cell r="H96">
            <v>8</v>
          </cell>
          <cell r="I96">
            <v>2</v>
          </cell>
          <cell r="J96">
            <v>1</v>
          </cell>
          <cell r="K96">
            <v>0</v>
          </cell>
          <cell r="L96">
            <v>0</v>
          </cell>
          <cell r="M96">
            <v>0</v>
          </cell>
          <cell r="N96">
            <v>0</v>
          </cell>
          <cell r="O96">
            <v>0</v>
          </cell>
          <cell r="P96">
            <v>0</v>
          </cell>
          <cell r="Q96" t="str">
            <v>No Students</v>
          </cell>
          <cell r="R96" t="str">
            <v>No Students</v>
          </cell>
          <cell r="S96" t="str">
            <v>N&lt;10</v>
          </cell>
          <cell r="T96" t="str">
            <v>N&lt;10</v>
          </cell>
          <cell r="U96" t="str">
            <v>N&lt;10</v>
          </cell>
          <cell r="V96" t="str">
            <v>N&lt;10</v>
          </cell>
          <cell r="W96" t="str">
            <v>N&lt;10</v>
          </cell>
          <cell r="X96" t="str">
            <v>No Students</v>
          </cell>
          <cell r="Y96" t="str">
            <v>No Students</v>
          </cell>
          <cell r="Z96" t="str">
            <v>No Students</v>
          </cell>
          <cell r="AA96" t="str">
            <v>No Students</v>
          </cell>
          <cell r="AB96" t="str">
            <v>No Students</v>
          </cell>
          <cell r="AC96" t="str">
            <v>No Students</v>
          </cell>
          <cell r="AD96" t="str">
            <v>No Students</v>
          </cell>
          <cell r="AE96">
            <v>0.43330000000000002</v>
          </cell>
          <cell r="AF96">
            <v>0.43330000000000002</v>
          </cell>
          <cell r="AG96">
            <v>0.43330000000000002</v>
          </cell>
          <cell r="AH96">
            <v>0.43330000000000002</v>
          </cell>
          <cell r="AI96">
            <v>9.7600000000000006E-2</v>
          </cell>
          <cell r="AJ96">
            <v>0.3357</v>
          </cell>
          <cell r="AK96" t="str">
            <v xml:space="preserve"> </v>
          </cell>
          <cell r="AL96"/>
          <cell r="AM96">
            <v>0.24390000000000001</v>
          </cell>
        </row>
        <row r="97">
          <cell r="B97" t="str">
            <v>Green Mountain</v>
          </cell>
          <cell r="C97">
            <v>17</v>
          </cell>
          <cell r="D97">
            <v>0</v>
          </cell>
          <cell r="E97">
            <v>18</v>
          </cell>
          <cell r="F97">
            <v>19</v>
          </cell>
          <cell r="G97">
            <v>16</v>
          </cell>
          <cell r="H97">
            <v>18</v>
          </cell>
          <cell r="I97">
            <v>17</v>
          </cell>
          <cell r="J97">
            <v>15</v>
          </cell>
          <cell r="K97">
            <v>17</v>
          </cell>
          <cell r="L97">
            <v>15</v>
          </cell>
          <cell r="M97">
            <v>0</v>
          </cell>
          <cell r="N97">
            <v>0</v>
          </cell>
          <cell r="O97">
            <v>0</v>
          </cell>
          <cell r="P97">
            <v>0</v>
          </cell>
          <cell r="Q97" t="str">
            <v>N&lt;10</v>
          </cell>
          <cell r="R97" t="str">
            <v>No Students</v>
          </cell>
          <cell r="S97" t="str">
            <v>N&lt;10</v>
          </cell>
          <cell r="T97" t="str">
            <v>N&lt;10</v>
          </cell>
          <cell r="U97" t="str">
            <v>N&lt;10</v>
          </cell>
          <cell r="V97" t="str">
            <v>N&lt;10</v>
          </cell>
          <cell r="W97" t="str">
            <v>N&lt;10</v>
          </cell>
          <cell r="X97" t="str">
            <v>N&lt;10</v>
          </cell>
          <cell r="Y97" t="str">
            <v>N&lt;10</v>
          </cell>
          <cell r="Z97" t="str">
            <v>N&lt;10</v>
          </cell>
          <cell r="AA97" t="str">
            <v>No Students</v>
          </cell>
          <cell r="AB97" t="str">
            <v>No Students</v>
          </cell>
          <cell r="AC97" t="str">
            <v>No Students</v>
          </cell>
          <cell r="AD97" t="str">
            <v>No Students</v>
          </cell>
          <cell r="AE97">
            <v>0.31580000000000003</v>
          </cell>
          <cell r="AF97">
            <v>0.31580000000000003</v>
          </cell>
          <cell r="AG97">
            <v>0.31580000000000003</v>
          </cell>
          <cell r="AH97">
            <v>0.31580000000000003</v>
          </cell>
          <cell r="AI97">
            <v>0.34639999999999999</v>
          </cell>
          <cell r="AJ97">
            <v>-3.0599999999999961E-2</v>
          </cell>
          <cell r="AK97" t="str">
            <v xml:space="preserve"> </v>
          </cell>
          <cell r="AL97"/>
          <cell r="AM97">
            <v>0.50919999999999999</v>
          </cell>
        </row>
        <row r="98">
          <cell r="B98" t="str">
            <v>Griffin</v>
          </cell>
          <cell r="C98">
            <v>55</v>
          </cell>
          <cell r="D98">
            <v>0</v>
          </cell>
          <cell r="E98">
            <v>54</v>
          </cell>
          <cell r="F98">
            <v>56</v>
          </cell>
          <cell r="G98">
            <v>78</v>
          </cell>
          <cell r="H98">
            <v>68</v>
          </cell>
          <cell r="I98">
            <v>58</v>
          </cell>
          <cell r="J98">
            <v>78</v>
          </cell>
          <cell r="K98">
            <v>83</v>
          </cell>
          <cell r="L98">
            <v>83</v>
          </cell>
          <cell r="M98">
            <v>0</v>
          </cell>
          <cell r="N98">
            <v>0</v>
          </cell>
          <cell r="O98">
            <v>0</v>
          </cell>
          <cell r="P98">
            <v>0</v>
          </cell>
          <cell r="Q98" t="str">
            <v>N&lt;10</v>
          </cell>
          <cell r="R98" t="str">
            <v>No Students</v>
          </cell>
          <cell r="S98" t="str">
            <v>N&lt;10</v>
          </cell>
          <cell r="T98">
            <v>14</v>
          </cell>
          <cell r="U98">
            <v>10</v>
          </cell>
          <cell r="V98">
            <v>20</v>
          </cell>
          <cell r="W98">
            <v>11</v>
          </cell>
          <cell r="X98">
            <v>13</v>
          </cell>
          <cell r="Y98">
            <v>12</v>
          </cell>
          <cell r="Z98">
            <v>12</v>
          </cell>
          <cell r="AA98" t="str">
            <v>No Students</v>
          </cell>
          <cell r="AB98" t="str">
            <v>No Students</v>
          </cell>
          <cell r="AC98" t="str">
            <v>No Students</v>
          </cell>
          <cell r="AD98" t="str">
            <v>No Students</v>
          </cell>
          <cell r="AE98">
            <v>0.17130000000000001</v>
          </cell>
          <cell r="AF98">
            <v>0.17130000000000001</v>
          </cell>
          <cell r="AG98">
            <v>0.17130000000000001</v>
          </cell>
          <cell r="AH98">
            <v>0.17130000000000001</v>
          </cell>
          <cell r="AI98">
            <v>0.16450000000000001</v>
          </cell>
          <cell r="AJ98">
            <v>6.8000000000000005E-3</v>
          </cell>
          <cell r="AK98" t="str">
            <v xml:space="preserve"> </v>
          </cell>
          <cell r="AL98"/>
          <cell r="AM98">
            <v>0.1706</v>
          </cell>
        </row>
        <row r="99">
          <cell r="B99" t="str">
            <v>Harrington</v>
          </cell>
          <cell r="C99">
            <v>9</v>
          </cell>
          <cell r="D99">
            <v>0</v>
          </cell>
          <cell r="E99">
            <v>12</v>
          </cell>
          <cell r="F99">
            <v>11</v>
          </cell>
          <cell r="G99">
            <v>12</v>
          </cell>
          <cell r="H99">
            <v>9</v>
          </cell>
          <cell r="I99">
            <v>15</v>
          </cell>
          <cell r="J99">
            <v>7</v>
          </cell>
          <cell r="K99">
            <v>7</v>
          </cell>
          <cell r="L99">
            <v>7</v>
          </cell>
          <cell r="M99">
            <v>6</v>
          </cell>
          <cell r="N99">
            <v>4</v>
          </cell>
          <cell r="O99">
            <v>10</v>
          </cell>
          <cell r="P99">
            <v>4</v>
          </cell>
          <cell r="Q99" t="str">
            <v>N&lt;10</v>
          </cell>
          <cell r="R99" t="str">
            <v>No Students</v>
          </cell>
          <cell r="S99" t="str">
            <v>N&lt;10</v>
          </cell>
          <cell r="T99" t="str">
            <v>N&lt;10</v>
          </cell>
          <cell r="U99" t="str">
            <v>N&lt;10</v>
          </cell>
          <cell r="V99" t="str">
            <v>N&lt;10</v>
          </cell>
          <cell r="W99" t="str">
            <v>N&lt;10</v>
          </cell>
          <cell r="X99" t="str">
            <v>N&lt;10</v>
          </cell>
          <cell r="Y99" t="str">
            <v>N&lt;10</v>
          </cell>
          <cell r="Z99" t="str">
            <v>N&lt;10</v>
          </cell>
          <cell r="AA99" t="str">
            <v>N&lt;10</v>
          </cell>
          <cell r="AB99" t="str">
            <v>N&lt;10</v>
          </cell>
          <cell r="AC99" t="str">
            <v>N&lt;10</v>
          </cell>
          <cell r="AD99" t="str">
            <v>N&lt;10</v>
          </cell>
          <cell r="AE99">
            <v>0.42480000000000001</v>
          </cell>
          <cell r="AF99">
            <v>0.42480000000000001</v>
          </cell>
          <cell r="AG99">
            <v>0.42480000000000001</v>
          </cell>
          <cell r="AH99">
            <v>0.42480000000000001</v>
          </cell>
          <cell r="AI99">
            <v>0.36430000000000001</v>
          </cell>
          <cell r="AJ99">
            <v>6.0499999999999998E-2</v>
          </cell>
          <cell r="AK99">
            <v>0.52</v>
          </cell>
          <cell r="AL99" t="str">
            <v>Yes</v>
          </cell>
          <cell r="AM99">
            <v>0.24809999999999999</v>
          </cell>
        </row>
        <row r="100">
          <cell r="B100" t="str">
            <v>Highland</v>
          </cell>
          <cell r="C100">
            <v>78</v>
          </cell>
          <cell r="D100">
            <v>0</v>
          </cell>
          <cell r="E100">
            <v>60</v>
          </cell>
          <cell r="F100">
            <v>56</v>
          </cell>
          <cell r="G100">
            <v>74</v>
          </cell>
          <cell r="H100">
            <v>80</v>
          </cell>
          <cell r="I100">
            <v>74</v>
          </cell>
          <cell r="J100">
            <v>84</v>
          </cell>
          <cell r="K100">
            <v>95</v>
          </cell>
          <cell r="L100">
            <v>96</v>
          </cell>
          <cell r="M100">
            <v>88</v>
          </cell>
          <cell r="N100">
            <v>91</v>
          </cell>
          <cell r="O100">
            <v>89</v>
          </cell>
          <cell r="P100">
            <v>104</v>
          </cell>
          <cell r="Q100">
            <v>43</v>
          </cell>
          <cell r="R100" t="str">
            <v>No Students</v>
          </cell>
          <cell r="S100">
            <v>47</v>
          </cell>
          <cell r="T100">
            <v>46</v>
          </cell>
          <cell r="U100">
            <v>61</v>
          </cell>
          <cell r="V100">
            <v>61</v>
          </cell>
          <cell r="W100">
            <v>63</v>
          </cell>
          <cell r="X100">
            <v>75</v>
          </cell>
          <cell r="Y100">
            <v>79</v>
          </cell>
          <cell r="Z100">
            <v>78</v>
          </cell>
          <cell r="AA100">
            <v>74</v>
          </cell>
          <cell r="AB100">
            <v>74</v>
          </cell>
          <cell r="AC100">
            <v>72</v>
          </cell>
          <cell r="AD100">
            <v>85</v>
          </cell>
          <cell r="AE100">
            <v>0.80259999999999998</v>
          </cell>
          <cell r="AF100">
            <v>0.8034</v>
          </cell>
          <cell r="AG100">
            <v>0.8034</v>
          </cell>
          <cell r="AH100">
            <v>0.81310000000000004</v>
          </cell>
          <cell r="AI100">
            <v>0.80530000000000002</v>
          </cell>
          <cell r="AJ100">
            <v>-2.7000000000000357E-3</v>
          </cell>
          <cell r="AK100">
            <v>0.80530000000000002</v>
          </cell>
          <cell r="AL100" t="str">
            <v>Yes</v>
          </cell>
          <cell r="AM100">
            <v>0.82350000000000001</v>
          </cell>
        </row>
        <row r="101">
          <cell r="B101" t="str">
            <v>Highline</v>
          </cell>
          <cell r="C101">
            <v>1275</v>
          </cell>
          <cell r="D101">
            <v>0</v>
          </cell>
          <cell r="E101">
            <v>1255</v>
          </cell>
          <cell r="F101">
            <v>1313</v>
          </cell>
          <cell r="G101">
            <v>1409</v>
          </cell>
          <cell r="H101">
            <v>1336</v>
          </cell>
          <cell r="I101">
            <v>1292</v>
          </cell>
          <cell r="J101">
            <v>1201</v>
          </cell>
          <cell r="K101">
            <v>1364</v>
          </cell>
          <cell r="L101">
            <v>1375</v>
          </cell>
          <cell r="M101">
            <v>1433</v>
          </cell>
          <cell r="N101">
            <v>1364</v>
          </cell>
          <cell r="O101">
            <v>1513</v>
          </cell>
          <cell r="P101">
            <v>1875</v>
          </cell>
          <cell r="Q101">
            <v>573</v>
          </cell>
          <cell r="R101" t="str">
            <v>No Students</v>
          </cell>
          <cell r="S101">
            <v>857</v>
          </cell>
          <cell r="T101">
            <v>897</v>
          </cell>
          <cell r="U101">
            <v>987</v>
          </cell>
          <cell r="V101">
            <v>961</v>
          </cell>
          <cell r="W101">
            <v>957</v>
          </cell>
          <cell r="X101">
            <v>886</v>
          </cell>
          <cell r="Y101">
            <v>1015</v>
          </cell>
          <cell r="Z101">
            <v>1002</v>
          </cell>
          <cell r="AA101">
            <v>1047</v>
          </cell>
          <cell r="AB101">
            <v>949</v>
          </cell>
          <cell r="AC101">
            <v>965</v>
          </cell>
          <cell r="AD101">
            <v>1141</v>
          </cell>
          <cell r="AE101">
            <v>0.67959999999999998</v>
          </cell>
          <cell r="AF101">
            <v>0.67969999999999997</v>
          </cell>
          <cell r="AG101">
            <v>0.64670000000000005</v>
          </cell>
          <cell r="AH101">
            <v>0.51339999999999997</v>
          </cell>
          <cell r="AI101">
            <v>0.66600000000000004</v>
          </cell>
          <cell r="AJ101">
            <v>1.3599999999999945E-2</v>
          </cell>
          <cell r="AK101">
            <v>0.70820000000000005</v>
          </cell>
          <cell r="AL101" t="str">
            <v>Yes</v>
          </cell>
          <cell r="AM101">
            <v>0.66579999999999995</v>
          </cell>
        </row>
        <row r="102">
          <cell r="B102" t="str">
            <v>Hockinson</v>
          </cell>
          <cell r="C102">
            <v>158</v>
          </cell>
          <cell r="D102">
            <v>0</v>
          </cell>
          <cell r="E102">
            <v>131</v>
          </cell>
          <cell r="F102">
            <v>114</v>
          </cell>
          <cell r="G102">
            <v>137</v>
          </cell>
          <cell r="H102">
            <v>131</v>
          </cell>
          <cell r="I102">
            <v>139</v>
          </cell>
          <cell r="J102">
            <v>149</v>
          </cell>
          <cell r="K102">
            <v>156</v>
          </cell>
          <cell r="L102">
            <v>163</v>
          </cell>
          <cell r="M102">
            <v>168</v>
          </cell>
          <cell r="N102">
            <v>169</v>
          </cell>
          <cell r="O102">
            <v>174</v>
          </cell>
          <cell r="P102">
            <v>168</v>
          </cell>
          <cell r="Q102">
            <v>12</v>
          </cell>
          <cell r="R102" t="str">
            <v>No Students</v>
          </cell>
          <cell r="S102">
            <v>23</v>
          </cell>
          <cell r="T102">
            <v>19</v>
          </cell>
          <cell r="U102">
            <v>31</v>
          </cell>
          <cell r="V102">
            <v>27</v>
          </cell>
          <cell r="W102">
            <v>31</v>
          </cell>
          <cell r="X102">
            <v>28</v>
          </cell>
          <cell r="Y102">
            <v>29</v>
          </cell>
          <cell r="Z102">
            <v>32</v>
          </cell>
          <cell r="AA102">
            <v>29</v>
          </cell>
          <cell r="AB102">
            <v>33</v>
          </cell>
          <cell r="AC102">
            <v>33</v>
          </cell>
          <cell r="AD102">
            <v>28</v>
          </cell>
          <cell r="AE102">
            <v>0.18140000000000001</v>
          </cell>
          <cell r="AF102">
            <v>0.18140000000000001</v>
          </cell>
          <cell r="AG102">
            <v>0.18140000000000001</v>
          </cell>
          <cell r="AH102">
            <v>0.18140000000000001</v>
          </cell>
          <cell r="AI102">
            <v>0.18559999999999999</v>
          </cell>
          <cell r="AJ102">
            <v>-4.1999999999999815E-3</v>
          </cell>
          <cell r="AK102" t="str">
            <v xml:space="preserve"> </v>
          </cell>
          <cell r="AL102"/>
          <cell r="AM102">
            <v>0.18160000000000001</v>
          </cell>
        </row>
        <row r="103">
          <cell r="B103" t="str">
            <v>Hood Canal</v>
          </cell>
          <cell r="C103">
            <v>40</v>
          </cell>
          <cell r="D103">
            <v>0</v>
          </cell>
          <cell r="E103">
            <v>30</v>
          </cell>
          <cell r="F103">
            <v>33</v>
          </cell>
          <cell r="G103">
            <v>24</v>
          </cell>
          <cell r="H103">
            <v>32</v>
          </cell>
          <cell r="I103">
            <v>37</v>
          </cell>
          <cell r="J103">
            <v>27</v>
          </cell>
          <cell r="K103">
            <v>43</v>
          </cell>
          <cell r="L103">
            <v>32</v>
          </cell>
          <cell r="M103">
            <v>0</v>
          </cell>
          <cell r="N103">
            <v>0</v>
          </cell>
          <cell r="O103">
            <v>0</v>
          </cell>
          <cell r="P103">
            <v>0</v>
          </cell>
          <cell r="Q103">
            <v>26</v>
          </cell>
          <cell r="R103" t="str">
            <v>No Students</v>
          </cell>
          <cell r="S103">
            <v>27</v>
          </cell>
          <cell r="T103">
            <v>27</v>
          </cell>
          <cell r="U103">
            <v>23</v>
          </cell>
          <cell r="V103">
            <v>25</v>
          </cell>
          <cell r="W103">
            <v>26</v>
          </cell>
          <cell r="X103">
            <v>24</v>
          </cell>
          <cell r="Y103">
            <v>33</v>
          </cell>
          <cell r="Z103">
            <v>28</v>
          </cell>
          <cell r="AA103" t="str">
            <v>No Students</v>
          </cell>
          <cell r="AB103" t="str">
            <v>No Students</v>
          </cell>
          <cell r="AC103" t="str">
            <v>No Students</v>
          </cell>
          <cell r="AD103" t="str">
            <v>No Students</v>
          </cell>
          <cell r="AE103">
            <v>0.80200000000000005</v>
          </cell>
          <cell r="AF103">
            <v>0.80200000000000005</v>
          </cell>
          <cell r="AG103">
            <v>0.80469999999999997</v>
          </cell>
          <cell r="AH103">
            <v>0.80469999999999997</v>
          </cell>
          <cell r="AI103">
            <v>0.68230000000000002</v>
          </cell>
          <cell r="AJ103">
            <v>0.11970000000000003</v>
          </cell>
          <cell r="AK103">
            <v>0.73370000000000002</v>
          </cell>
          <cell r="AL103" t="str">
            <v/>
          </cell>
          <cell r="AM103">
            <v>0.8034</v>
          </cell>
        </row>
        <row r="104">
          <cell r="B104" t="str">
            <v>Hoquiam</v>
          </cell>
          <cell r="C104">
            <v>116</v>
          </cell>
          <cell r="D104">
            <v>0</v>
          </cell>
          <cell r="E104">
            <v>109</v>
          </cell>
          <cell r="F104">
            <v>115</v>
          </cell>
          <cell r="G104">
            <v>100</v>
          </cell>
          <cell r="H104">
            <v>122</v>
          </cell>
          <cell r="I104">
            <v>116</v>
          </cell>
          <cell r="J104">
            <v>121</v>
          </cell>
          <cell r="K104">
            <v>141</v>
          </cell>
          <cell r="L104">
            <v>114</v>
          </cell>
          <cell r="M104">
            <v>133</v>
          </cell>
          <cell r="N104">
            <v>135</v>
          </cell>
          <cell r="O104">
            <v>135</v>
          </cell>
          <cell r="P104">
            <v>125</v>
          </cell>
          <cell r="Q104">
            <v>86</v>
          </cell>
          <cell r="R104" t="str">
            <v>No Students</v>
          </cell>
          <cell r="S104">
            <v>89</v>
          </cell>
          <cell r="T104">
            <v>97</v>
          </cell>
          <cell r="U104">
            <v>79</v>
          </cell>
          <cell r="V104">
            <v>102</v>
          </cell>
          <cell r="W104">
            <v>96</v>
          </cell>
          <cell r="X104">
            <v>95</v>
          </cell>
          <cell r="Y104">
            <v>113</v>
          </cell>
          <cell r="Z104">
            <v>92</v>
          </cell>
          <cell r="AA104">
            <v>101</v>
          </cell>
          <cell r="AB104">
            <v>90</v>
          </cell>
          <cell r="AC104">
            <v>94</v>
          </cell>
          <cell r="AD104">
            <v>77</v>
          </cell>
          <cell r="AE104">
            <v>0.76549999999999996</v>
          </cell>
          <cell r="AF104">
            <v>0.76549999999999996</v>
          </cell>
          <cell r="AG104">
            <v>0.76559999999999995</v>
          </cell>
          <cell r="AH104">
            <v>0.76500000000000001</v>
          </cell>
          <cell r="AI104">
            <v>0.68359999999999999</v>
          </cell>
          <cell r="AJ104">
            <v>8.1899999999999973E-2</v>
          </cell>
          <cell r="AK104">
            <v>0.68440000000000001</v>
          </cell>
          <cell r="AL104" t="str">
            <v/>
          </cell>
          <cell r="AM104">
            <v>0.62619999999999998</v>
          </cell>
        </row>
        <row r="105">
          <cell r="B105" t="str">
            <v>Impact Commence Bay Charter</v>
          </cell>
          <cell r="C105">
            <v>206</v>
          </cell>
          <cell r="D105">
            <v>0</v>
          </cell>
          <cell r="E105">
            <v>61</v>
          </cell>
          <cell r="F105">
            <v>0</v>
          </cell>
          <cell r="G105">
            <v>0</v>
          </cell>
          <cell r="H105">
            <v>0</v>
          </cell>
          <cell r="I105">
            <v>0</v>
          </cell>
          <cell r="J105">
            <v>0</v>
          </cell>
          <cell r="K105">
            <v>0</v>
          </cell>
          <cell r="L105">
            <v>0</v>
          </cell>
          <cell r="M105">
            <v>0</v>
          </cell>
          <cell r="N105">
            <v>0</v>
          </cell>
          <cell r="O105">
            <v>0</v>
          </cell>
          <cell r="P105">
            <v>0</v>
          </cell>
          <cell r="Q105" t="str">
            <v>No Students</v>
          </cell>
          <cell r="R105" t="str">
            <v>No Students</v>
          </cell>
          <cell r="S105">
            <v>36</v>
          </cell>
          <cell r="T105" t="str">
            <v>No Students</v>
          </cell>
          <cell r="U105" t="str">
            <v>No Students</v>
          </cell>
          <cell r="V105" t="str">
            <v>No Students</v>
          </cell>
          <cell r="W105" t="str">
            <v>No Students</v>
          </cell>
          <cell r="X105" t="str">
            <v>No Students</v>
          </cell>
          <cell r="Y105" t="str">
            <v>No Students</v>
          </cell>
          <cell r="Z105" t="str">
            <v>No Students</v>
          </cell>
          <cell r="AA105" t="str">
            <v>No Students</v>
          </cell>
          <cell r="AB105" t="str">
            <v>No Students</v>
          </cell>
          <cell r="AC105" t="str">
            <v>No Students</v>
          </cell>
          <cell r="AD105" t="str">
            <v>No Students</v>
          </cell>
          <cell r="AE105">
            <v>0.54679999999999995</v>
          </cell>
          <cell r="AF105">
            <v>0.54679999999999995</v>
          </cell>
          <cell r="AG105">
            <v>0.54679999999999995</v>
          </cell>
          <cell r="AH105">
            <v>0.54310000000000003</v>
          </cell>
          <cell r="AI105" t="str">
            <v>New LEA for 21-22</v>
          </cell>
          <cell r="AJ105"/>
          <cell r="AK105" t="str">
            <v xml:space="preserve"> </v>
          </cell>
          <cell r="AL105"/>
          <cell r="AM105">
            <v>0</v>
          </cell>
        </row>
        <row r="106">
          <cell r="B106" t="str">
            <v>Impact Puget Sound Charter</v>
          </cell>
          <cell r="C106">
            <v>164</v>
          </cell>
          <cell r="D106">
            <v>0</v>
          </cell>
          <cell r="E106">
            <v>108</v>
          </cell>
          <cell r="F106">
            <v>123</v>
          </cell>
          <cell r="G106">
            <v>133</v>
          </cell>
          <cell r="H106">
            <v>74</v>
          </cell>
          <cell r="I106">
            <v>0</v>
          </cell>
          <cell r="J106">
            <v>0</v>
          </cell>
          <cell r="K106">
            <v>0</v>
          </cell>
          <cell r="L106">
            <v>0</v>
          </cell>
          <cell r="M106">
            <v>0</v>
          </cell>
          <cell r="N106">
            <v>0</v>
          </cell>
          <cell r="O106">
            <v>0</v>
          </cell>
          <cell r="P106">
            <v>0</v>
          </cell>
          <cell r="Q106">
            <v>81</v>
          </cell>
          <cell r="R106" t="str">
            <v>No Students</v>
          </cell>
          <cell r="S106">
            <v>63</v>
          </cell>
          <cell r="T106">
            <v>82</v>
          </cell>
          <cell r="U106">
            <v>87</v>
          </cell>
          <cell r="V106">
            <v>48</v>
          </cell>
          <cell r="W106" t="str">
            <v>No Students</v>
          </cell>
          <cell r="X106" t="str">
            <v>No Students</v>
          </cell>
          <cell r="Y106" t="str">
            <v>No Students</v>
          </cell>
          <cell r="Z106" t="str">
            <v>No Students</v>
          </cell>
          <cell r="AA106" t="str">
            <v>No Students</v>
          </cell>
          <cell r="AB106" t="str">
            <v>No Students</v>
          </cell>
          <cell r="AC106" t="str">
            <v>No Students</v>
          </cell>
          <cell r="AD106" t="str">
            <v>No Students</v>
          </cell>
          <cell r="AE106">
            <v>0.59970000000000001</v>
          </cell>
          <cell r="AF106">
            <v>0.59970000000000001</v>
          </cell>
          <cell r="AG106">
            <v>0.60170000000000001</v>
          </cell>
          <cell r="AH106">
            <v>0.6</v>
          </cell>
          <cell r="AI106">
            <v>0.63260000000000005</v>
          </cell>
          <cell r="AJ106">
            <v>-3.290000000000004E-2</v>
          </cell>
          <cell r="AK106" t="str">
            <v xml:space="preserve"> </v>
          </cell>
          <cell r="AL106"/>
          <cell r="AM106">
            <v>0.65</v>
          </cell>
        </row>
        <row r="107">
          <cell r="B107" t="str">
            <v>Impact Salish Sea Charter</v>
          </cell>
          <cell r="C107">
            <v>193</v>
          </cell>
          <cell r="D107">
            <v>0</v>
          </cell>
          <cell r="E107">
            <v>73</v>
          </cell>
          <cell r="F107">
            <v>34</v>
          </cell>
          <cell r="G107">
            <v>0</v>
          </cell>
          <cell r="H107">
            <v>0</v>
          </cell>
          <cell r="I107">
            <v>0</v>
          </cell>
          <cell r="J107">
            <v>0</v>
          </cell>
          <cell r="K107">
            <v>0</v>
          </cell>
          <cell r="L107">
            <v>0</v>
          </cell>
          <cell r="M107">
            <v>0</v>
          </cell>
          <cell r="N107">
            <v>0</v>
          </cell>
          <cell r="O107">
            <v>0</v>
          </cell>
          <cell r="P107">
            <v>0</v>
          </cell>
          <cell r="Q107">
            <v>113</v>
          </cell>
          <cell r="R107" t="str">
            <v>No Students</v>
          </cell>
          <cell r="S107">
            <v>41</v>
          </cell>
          <cell r="T107">
            <v>23</v>
          </cell>
          <cell r="U107" t="str">
            <v>No Students</v>
          </cell>
          <cell r="V107" t="str">
            <v>No Students</v>
          </cell>
          <cell r="W107" t="str">
            <v>No Students</v>
          </cell>
          <cell r="X107" t="str">
            <v>No Students</v>
          </cell>
          <cell r="Y107" t="str">
            <v>No Students</v>
          </cell>
          <cell r="Z107" t="str">
            <v>No Students</v>
          </cell>
          <cell r="AA107" t="str">
            <v>No Students</v>
          </cell>
          <cell r="AB107" t="str">
            <v>No Students</v>
          </cell>
          <cell r="AC107" t="str">
            <v>No Students</v>
          </cell>
          <cell r="AD107" t="str">
            <v>No Students</v>
          </cell>
          <cell r="AE107">
            <v>0.59</v>
          </cell>
          <cell r="AF107">
            <v>0.59</v>
          </cell>
          <cell r="AG107">
            <v>0.59</v>
          </cell>
          <cell r="AH107">
            <v>0.58860000000000001</v>
          </cell>
          <cell r="AI107">
            <v>0.40629999999999999</v>
          </cell>
          <cell r="AJ107">
            <v>0.18369999999999997</v>
          </cell>
          <cell r="AK107" t="str">
            <v xml:space="preserve"> </v>
          </cell>
          <cell r="AL107"/>
          <cell r="AM107">
            <v>0</v>
          </cell>
        </row>
        <row r="108">
          <cell r="B108" t="str">
            <v>Inchelium</v>
          </cell>
          <cell r="C108">
            <v>13</v>
          </cell>
          <cell r="D108">
            <v>0</v>
          </cell>
          <cell r="E108">
            <v>18</v>
          </cell>
          <cell r="F108">
            <v>16</v>
          </cell>
          <cell r="G108">
            <v>20</v>
          </cell>
          <cell r="H108">
            <v>17</v>
          </cell>
          <cell r="I108">
            <v>19</v>
          </cell>
          <cell r="J108">
            <v>18</v>
          </cell>
          <cell r="K108">
            <v>20</v>
          </cell>
          <cell r="L108">
            <v>17</v>
          </cell>
          <cell r="M108">
            <v>23</v>
          </cell>
          <cell r="N108">
            <v>18</v>
          </cell>
          <cell r="O108">
            <v>18</v>
          </cell>
          <cell r="P108">
            <v>14</v>
          </cell>
          <cell r="Q108">
            <v>10</v>
          </cell>
          <cell r="R108" t="str">
            <v>No Students</v>
          </cell>
          <cell r="S108">
            <v>14</v>
          </cell>
          <cell r="T108">
            <v>12</v>
          </cell>
          <cell r="U108">
            <v>15</v>
          </cell>
          <cell r="V108">
            <v>16</v>
          </cell>
          <cell r="W108">
            <v>15</v>
          </cell>
          <cell r="X108">
            <v>13</v>
          </cell>
          <cell r="Y108">
            <v>19</v>
          </cell>
          <cell r="Z108">
            <v>11</v>
          </cell>
          <cell r="AA108">
            <v>20</v>
          </cell>
          <cell r="AB108">
            <v>14</v>
          </cell>
          <cell r="AC108">
            <v>13</v>
          </cell>
          <cell r="AD108" t="str">
            <v>N&lt;10</v>
          </cell>
          <cell r="AE108">
            <v>0.78349999999999997</v>
          </cell>
          <cell r="AF108">
            <v>0.78259999999999996</v>
          </cell>
          <cell r="AG108">
            <v>0.78349999999999997</v>
          </cell>
          <cell r="AH108">
            <v>0.78349999999999997</v>
          </cell>
          <cell r="AI108">
            <v>0.75439999999999996</v>
          </cell>
          <cell r="AJ108">
            <v>2.8200000000000003E-2</v>
          </cell>
          <cell r="AK108">
            <v>0.82379999999999998</v>
          </cell>
          <cell r="AL108" t="str">
            <v>Yes</v>
          </cell>
          <cell r="AM108">
            <v>0.7661</v>
          </cell>
        </row>
        <row r="109">
          <cell r="B109" t="str">
            <v>Index</v>
          </cell>
          <cell r="C109">
            <v>1</v>
          </cell>
          <cell r="D109">
            <v>0</v>
          </cell>
          <cell r="E109">
            <v>7</v>
          </cell>
          <cell r="F109">
            <v>4</v>
          </cell>
          <cell r="G109">
            <v>6</v>
          </cell>
          <cell r="H109">
            <v>0</v>
          </cell>
          <cell r="I109">
            <v>2</v>
          </cell>
          <cell r="J109">
            <v>2</v>
          </cell>
          <cell r="K109">
            <v>1</v>
          </cell>
          <cell r="L109">
            <v>1</v>
          </cell>
          <cell r="M109">
            <v>0</v>
          </cell>
          <cell r="N109">
            <v>0</v>
          </cell>
          <cell r="O109">
            <v>0</v>
          </cell>
          <cell r="P109">
            <v>0</v>
          </cell>
          <cell r="Q109" t="str">
            <v>No Students</v>
          </cell>
          <cell r="R109" t="str">
            <v>No Students</v>
          </cell>
          <cell r="S109" t="str">
            <v>N&lt;10</v>
          </cell>
          <cell r="T109" t="str">
            <v>N&lt;10</v>
          </cell>
          <cell r="U109" t="str">
            <v>N&lt;10</v>
          </cell>
          <cell r="V109" t="str">
            <v>No Students</v>
          </cell>
          <cell r="W109" t="str">
            <v>N&lt;10</v>
          </cell>
          <cell r="X109" t="str">
            <v>No Students</v>
          </cell>
          <cell r="Y109" t="str">
            <v>N&lt;10</v>
          </cell>
          <cell r="Z109" t="str">
            <v>N&lt;10</v>
          </cell>
          <cell r="AA109" t="str">
            <v>No Students</v>
          </cell>
          <cell r="AB109" t="str">
            <v>No Students</v>
          </cell>
          <cell r="AC109" t="str">
            <v>No Students</v>
          </cell>
          <cell r="AD109" t="str">
            <v>No Students</v>
          </cell>
          <cell r="AE109">
            <v>0.5</v>
          </cell>
          <cell r="AF109">
            <v>0.5</v>
          </cell>
          <cell r="AG109">
            <v>0.5</v>
          </cell>
          <cell r="AH109">
            <v>0.5</v>
          </cell>
          <cell r="AI109">
            <v>0.35709999999999997</v>
          </cell>
          <cell r="AJ109">
            <v>0.14290000000000003</v>
          </cell>
          <cell r="AK109" t="str">
            <v xml:space="preserve"> </v>
          </cell>
          <cell r="AL109"/>
          <cell r="AM109">
            <v>0.43330000000000002</v>
          </cell>
        </row>
        <row r="110">
          <cell r="B110" t="str">
            <v>Issaquah</v>
          </cell>
          <cell r="C110">
            <v>1185</v>
          </cell>
          <cell r="D110">
            <v>0</v>
          </cell>
          <cell r="E110">
            <v>1242</v>
          </cell>
          <cell r="F110">
            <v>1404</v>
          </cell>
          <cell r="G110">
            <v>1392</v>
          </cell>
          <cell r="H110">
            <v>1496</v>
          </cell>
          <cell r="I110">
            <v>1520</v>
          </cell>
          <cell r="J110">
            <v>1536</v>
          </cell>
          <cell r="K110">
            <v>1612</v>
          </cell>
          <cell r="L110">
            <v>1599</v>
          </cell>
          <cell r="M110">
            <v>1677</v>
          </cell>
          <cell r="N110">
            <v>1605</v>
          </cell>
          <cell r="O110">
            <v>1594</v>
          </cell>
          <cell r="P110">
            <v>1626</v>
          </cell>
          <cell r="Q110">
            <v>129</v>
          </cell>
          <cell r="R110" t="str">
            <v>No Students</v>
          </cell>
          <cell r="S110">
            <v>133</v>
          </cell>
          <cell r="T110">
            <v>134</v>
          </cell>
          <cell r="U110">
            <v>147</v>
          </cell>
          <cell r="V110">
            <v>147</v>
          </cell>
          <cell r="W110">
            <v>159</v>
          </cell>
          <cell r="X110">
            <v>159</v>
          </cell>
          <cell r="Y110">
            <v>150</v>
          </cell>
          <cell r="Z110">
            <v>173</v>
          </cell>
          <cell r="AA110">
            <v>182</v>
          </cell>
          <cell r="AB110">
            <v>183</v>
          </cell>
          <cell r="AC110">
            <v>157</v>
          </cell>
          <cell r="AD110">
            <v>125</v>
          </cell>
          <cell r="AE110">
            <v>0.10150000000000001</v>
          </cell>
          <cell r="AF110">
            <v>0.10150000000000001</v>
          </cell>
          <cell r="AG110">
            <v>0.10150000000000001</v>
          </cell>
          <cell r="AH110">
            <v>0.10150000000000001</v>
          </cell>
          <cell r="AI110">
            <v>8.5999999999999993E-2</v>
          </cell>
          <cell r="AJ110">
            <v>1.5500000000000014E-2</v>
          </cell>
          <cell r="AK110" t="str">
            <v xml:space="preserve"> </v>
          </cell>
          <cell r="AL110"/>
          <cell r="AM110">
            <v>8.3400000000000002E-2</v>
          </cell>
        </row>
        <row r="111">
          <cell r="B111" t="str">
            <v>Kahlotus</v>
          </cell>
          <cell r="C111">
            <v>1</v>
          </cell>
          <cell r="D111">
            <v>0</v>
          </cell>
          <cell r="E111">
            <v>2</v>
          </cell>
          <cell r="F111">
            <v>3</v>
          </cell>
          <cell r="G111">
            <v>6</v>
          </cell>
          <cell r="H111">
            <v>2</v>
          </cell>
          <cell r="I111">
            <v>1</v>
          </cell>
          <cell r="J111">
            <v>3</v>
          </cell>
          <cell r="K111">
            <v>1</v>
          </cell>
          <cell r="L111">
            <v>0</v>
          </cell>
          <cell r="M111">
            <v>4</v>
          </cell>
          <cell r="N111">
            <v>5</v>
          </cell>
          <cell r="O111">
            <v>3</v>
          </cell>
          <cell r="P111">
            <v>3</v>
          </cell>
          <cell r="Q111" t="str">
            <v>No Students</v>
          </cell>
          <cell r="R111" t="str">
            <v>No Students</v>
          </cell>
          <cell r="S111" t="str">
            <v>N&lt;10</v>
          </cell>
          <cell r="T111" t="str">
            <v>N&lt;10</v>
          </cell>
          <cell r="U111" t="str">
            <v>N&lt;10</v>
          </cell>
          <cell r="V111" t="str">
            <v>N&lt;10</v>
          </cell>
          <cell r="W111" t="str">
            <v>N&lt;10</v>
          </cell>
          <cell r="X111" t="str">
            <v>N&lt;10</v>
          </cell>
          <cell r="Y111" t="str">
            <v>N&lt;10</v>
          </cell>
          <cell r="Z111" t="str">
            <v>No Students</v>
          </cell>
          <cell r="AA111" t="str">
            <v>N&lt;10</v>
          </cell>
          <cell r="AB111" t="str">
            <v>N&lt;10</v>
          </cell>
          <cell r="AC111" t="str">
            <v>N&lt;10</v>
          </cell>
          <cell r="AD111" t="str">
            <v>N&lt;10</v>
          </cell>
          <cell r="AE111">
            <v>0.58819999999999995</v>
          </cell>
          <cell r="AF111">
            <v>0.58819999999999995</v>
          </cell>
          <cell r="AG111">
            <v>0.58819999999999995</v>
          </cell>
          <cell r="AH111">
            <v>0.58819999999999995</v>
          </cell>
          <cell r="AI111">
            <v>2.7E-2</v>
          </cell>
          <cell r="AJ111">
            <v>0.56119999999999992</v>
          </cell>
          <cell r="AK111">
            <v>0.68179999999999996</v>
          </cell>
          <cell r="AL111" t="str">
            <v>Yes</v>
          </cell>
          <cell r="AM111">
            <v>0.68179999999999996</v>
          </cell>
        </row>
        <row r="112">
          <cell r="B112" t="str">
            <v>Kalama</v>
          </cell>
          <cell r="C112">
            <v>82</v>
          </cell>
          <cell r="D112">
            <v>0</v>
          </cell>
          <cell r="E112">
            <v>79</v>
          </cell>
          <cell r="F112">
            <v>85</v>
          </cell>
          <cell r="G112">
            <v>83</v>
          </cell>
          <cell r="H112">
            <v>88</v>
          </cell>
          <cell r="I112">
            <v>70</v>
          </cell>
          <cell r="J112">
            <v>89</v>
          </cell>
          <cell r="K112">
            <v>83</v>
          </cell>
          <cell r="L112">
            <v>93</v>
          </cell>
          <cell r="M112">
            <v>90</v>
          </cell>
          <cell r="N112">
            <v>84</v>
          </cell>
          <cell r="O112">
            <v>87</v>
          </cell>
          <cell r="P112">
            <v>84</v>
          </cell>
          <cell r="Q112" t="str">
            <v>N&lt;10</v>
          </cell>
          <cell r="R112" t="str">
            <v>No Students</v>
          </cell>
          <cell r="S112">
            <v>23</v>
          </cell>
          <cell r="T112">
            <v>28</v>
          </cell>
          <cell r="U112">
            <v>32</v>
          </cell>
          <cell r="V112">
            <v>26</v>
          </cell>
          <cell r="W112">
            <v>22</v>
          </cell>
          <cell r="X112">
            <v>35</v>
          </cell>
          <cell r="Y112">
            <v>22</v>
          </cell>
          <cell r="Z112">
            <v>32</v>
          </cell>
          <cell r="AA112">
            <v>27</v>
          </cell>
          <cell r="AB112">
            <v>26</v>
          </cell>
          <cell r="AC112">
            <v>31</v>
          </cell>
          <cell r="AD112">
            <v>25</v>
          </cell>
          <cell r="AE112">
            <v>0.30449999999999999</v>
          </cell>
          <cell r="AF112">
            <v>0.30449999999999999</v>
          </cell>
          <cell r="AG112">
            <v>0.30509999999999998</v>
          </cell>
          <cell r="AH112">
            <v>0.30509999999999998</v>
          </cell>
          <cell r="AI112">
            <v>0.31630000000000003</v>
          </cell>
          <cell r="AJ112">
            <v>-1.1800000000000033E-2</v>
          </cell>
          <cell r="AK112" t="str">
            <v xml:space="preserve"> </v>
          </cell>
          <cell r="AL112"/>
          <cell r="AM112">
            <v>0.32329999999999998</v>
          </cell>
        </row>
        <row r="113">
          <cell r="B113" t="str">
            <v>Keller</v>
          </cell>
          <cell r="C113">
            <v>5</v>
          </cell>
          <cell r="D113">
            <v>0</v>
          </cell>
          <cell r="E113">
            <v>6</v>
          </cell>
          <cell r="F113">
            <v>9</v>
          </cell>
          <cell r="G113">
            <v>2</v>
          </cell>
          <cell r="H113">
            <v>4</v>
          </cell>
          <cell r="I113">
            <v>5</v>
          </cell>
          <cell r="J113">
            <v>2</v>
          </cell>
          <cell r="K113">
            <v>0</v>
          </cell>
          <cell r="L113">
            <v>0</v>
          </cell>
          <cell r="M113">
            <v>0</v>
          </cell>
          <cell r="N113">
            <v>0</v>
          </cell>
          <cell r="O113">
            <v>0</v>
          </cell>
          <cell r="P113">
            <v>0</v>
          </cell>
          <cell r="Q113" t="str">
            <v>N&lt;10</v>
          </cell>
          <cell r="R113" t="str">
            <v>No Students</v>
          </cell>
          <cell r="S113" t="str">
            <v>N&lt;10</v>
          </cell>
          <cell r="T113" t="str">
            <v>N&lt;10</v>
          </cell>
          <cell r="U113" t="str">
            <v>N&lt;10</v>
          </cell>
          <cell r="V113" t="str">
            <v>N&lt;10</v>
          </cell>
          <cell r="W113" t="str">
            <v>N&lt;10</v>
          </cell>
          <cell r="X113" t="str">
            <v>N&lt;10</v>
          </cell>
          <cell r="Y113" t="str">
            <v>No Students</v>
          </cell>
          <cell r="Z113" t="str">
            <v>No Students</v>
          </cell>
          <cell r="AA113" t="str">
            <v>No Students</v>
          </cell>
          <cell r="AB113" t="str">
            <v>No Students</v>
          </cell>
          <cell r="AC113" t="str">
            <v>No Students</v>
          </cell>
          <cell r="AD113" t="str">
            <v>No Students</v>
          </cell>
          <cell r="AE113">
            <v>0.93940000000000001</v>
          </cell>
          <cell r="AF113">
            <v>0.93940000000000001</v>
          </cell>
          <cell r="AG113">
            <v>0.93940000000000001</v>
          </cell>
          <cell r="AH113">
            <v>0.93940000000000001</v>
          </cell>
          <cell r="AI113">
            <v>0.88570000000000004</v>
          </cell>
          <cell r="AJ113">
            <v>5.369999999999997E-2</v>
          </cell>
          <cell r="AK113">
            <v>0.86839999999999995</v>
          </cell>
          <cell r="AL113" t="str">
            <v/>
          </cell>
          <cell r="AM113">
            <v>0.5</v>
          </cell>
        </row>
        <row r="114">
          <cell r="B114" t="str">
            <v>Kelso</v>
          </cell>
          <cell r="C114">
            <v>312</v>
          </cell>
          <cell r="D114">
            <v>0</v>
          </cell>
          <cell r="E114">
            <v>363</v>
          </cell>
          <cell r="F114">
            <v>345</v>
          </cell>
          <cell r="G114">
            <v>350</v>
          </cell>
          <cell r="H114">
            <v>346</v>
          </cell>
          <cell r="I114">
            <v>349</v>
          </cell>
          <cell r="J114">
            <v>373</v>
          </cell>
          <cell r="K114">
            <v>397</v>
          </cell>
          <cell r="L114">
            <v>371</v>
          </cell>
          <cell r="M114">
            <v>407</v>
          </cell>
          <cell r="N114">
            <v>378</v>
          </cell>
          <cell r="O114">
            <v>410</v>
          </cell>
          <cell r="P114">
            <v>384</v>
          </cell>
          <cell r="Q114">
            <v>180</v>
          </cell>
          <cell r="R114" t="str">
            <v>No Students</v>
          </cell>
          <cell r="S114">
            <v>232</v>
          </cell>
          <cell r="T114">
            <v>218</v>
          </cell>
          <cell r="U114">
            <v>230</v>
          </cell>
          <cell r="V114">
            <v>234</v>
          </cell>
          <cell r="W114">
            <v>237</v>
          </cell>
          <cell r="X114">
            <v>242</v>
          </cell>
          <cell r="Y114">
            <v>242</v>
          </cell>
          <cell r="Z114">
            <v>218</v>
          </cell>
          <cell r="AA114">
            <v>238</v>
          </cell>
          <cell r="AB114">
            <v>220</v>
          </cell>
          <cell r="AC114">
            <v>225</v>
          </cell>
          <cell r="AD114">
            <v>217</v>
          </cell>
          <cell r="AE114">
            <v>0.61299999999999999</v>
          </cell>
          <cell r="AF114">
            <v>0.61309999999999998</v>
          </cell>
          <cell r="AG114">
            <v>0.61270000000000002</v>
          </cell>
          <cell r="AH114">
            <v>0.61260000000000003</v>
          </cell>
          <cell r="AI114">
            <v>0.60509999999999997</v>
          </cell>
          <cell r="AJ114">
            <v>8.0000000000000071E-3</v>
          </cell>
          <cell r="AK114">
            <v>0.58750000000000002</v>
          </cell>
          <cell r="AL114" t="str">
            <v/>
          </cell>
          <cell r="AM114">
            <v>0.58030000000000004</v>
          </cell>
        </row>
        <row r="115">
          <cell r="B115" t="str">
            <v>Kennewick</v>
          </cell>
          <cell r="C115">
            <v>1348</v>
          </cell>
          <cell r="D115">
            <v>1</v>
          </cell>
          <cell r="E115">
            <v>1335</v>
          </cell>
          <cell r="F115">
            <v>1378</v>
          </cell>
          <cell r="G115">
            <v>1323</v>
          </cell>
          <cell r="H115">
            <v>1409</v>
          </cell>
          <cell r="I115">
            <v>1460</v>
          </cell>
          <cell r="J115">
            <v>1350</v>
          </cell>
          <cell r="K115">
            <v>1416</v>
          </cell>
          <cell r="L115">
            <v>1442</v>
          </cell>
          <cell r="M115">
            <v>1502</v>
          </cell>
          <cell r="N115">
            <v>1441</v>
          </cell>
          <cell r="O115">
            <v>1506</v>
          </cell>
          <cell r="P115">
            <v>1574</v>
          </cell>
          <cell r="Q115">
            <v>735</v>
          </cell>
          <cell r="R115" t="str">
            <v>N&lt;10</v>
          </cell>
          <cell r="S115">
            <v>827</v>
          </cell>
          <cell r="T115">
            <v>848</v>
          </cell>
          <cell r="U115">
            <v>835</v>
          </cell>
          <cell r="V115">
            <v>866</v>
          </cell>
          <cell r="W115">
            <v>858</v>
          </cell>
          <cell r="X115">
            <v>800</v>
          </cell>
          <cell r="Y115">
            <v>881</v>
          </cell>
          <cell r="Z115">
            <v>844</v>
          </cell>
          <cell r="AA115">
            <v>828</v>
          </cell>
          <cell r="AB115">
            <v>795</v>
          </cell>
          <cell r="AC115">
            <v>757</v>
          </cell>
          <cell r="AD115">
            <v>853</v>
          </cell>
          <cell r="AE115">
            <v>0.58040000000000003</v>
          </cell>
          <cell r="AF115">
            <v>0</v>
          </cell>
          <cell r="AG115">
            <v>0.57399999999999995</v>
          </cell>
          <cell r="AH115">
            <v>0</v>
          </cell>
          <cell r="AI115">
            <v>0.56710000000000005</v>
          </cell>
          <cell r="AJ115">
            <v>-0.56710000000000005</v>
          </cell>
          <cell r="AK115">
            <v>0.58799999999999997</v>
          </cell>
          <cell r="AL115" t="str">
            <v>Yes</v>
          </cell>
          <cell r="AM115">
            <v>0.58450000000000002</v>
          </cell>
        </row>
        <row r="116">
          <cell r="B116" t="str">
            <v>Kent</v>
          </cell>
          <cell r="C116">
            <v>1795</v>
          </cell>
          <cell r="D116">
            <v>16</v>
          </cell>
          <cell r="E116">
            <v>1764</v>
          </cell>
          <cell r="F116">
            <v>1813</v>
          </cell>
          <cell r="G116">
            <v>1933</v>
          </cell>
          <cell r="H116">
            <v>1924</v>
          </cell>
          <cell r="I116">
            <v>1858</v>
          </cell>
          <cell r="J116">
            <v>1892</v>
          </cell>
          <cell r="K116">
            <v>1928</v>
          </cell>
          <cell r="L116">
            <v>1935</v>
          </cell>
          <cell r="M116">
            <v>2033</v>
          </cell>
          <cell r="N116">
            <v>1954</v>
          </cell>
          <cell r="O116">
            <v>1770</v>
          </cell>
          <cell r="P116">
            <v>2168</v>
          </cell>
          <cell r="Q116">
            <v>744</v>
          </cell>
          <cell r="R116" t="str">
            <v>N&lt;10</v>
          </cell>
          <cell r="S116">
            <v>904</v>
          </cell>
          <cell r="T116">
            <v>1058</v>
          </cell>
          <cell r="U116">
            <v>1050</v>
          </cell>
          <cell r="V116">
            <v>1056</v>
          </cell>
          <cell r="W116">
            <v>1023</v>
          </cell>
          <cell r="X116">
            <v>1021</v>
          </cell>
          <cell r="Y116">
            <v>1086</v>
          </cell>
          <cell r="Z116">
            <v>1033</v>
          </cell>
          <cell r="AA116">
            <v>1041</v>
          </cell>
          <cell r="AB116">
            <v>1016</v>
          </cell>
          <cell r="AC116">
            <v>891</v>
          </cell>
          <cell r="AD116">
            <v>1033</v>
          </cell>
          <cell r="AE116">
            <v>0.52290000000000003</v>
          </cell>
          <cell r="AF116">
            <v>0.5212</v>
          </cell>
          <cell r="AG116">
            <v>0.52149999999999996</v>
          </cell>
          <cell r="AH116">
            <v>0.52190000000000003</v>
          </cell>
          <cell r="AI116">
            <v>0.5161</v>
          </cell>
          <cell r="AJ116">
            <v>5.0999999999999934E-3</v>
          </cell>
          <cell r="AK116">
            <v>0.5161</v>
          </cell>
          <cell r="AL116" t="str">
            <v/>
          </cell>
          <cell r="AM116">
            <v>0.503</v>
          </cell>
        </row>
        <row r="117">
          <cell r="B117" t="str">
            <v>Kettle Falls</v>
          </cell>
          <cell r="C117">
            <v>72</v>
          </cell>
          <cell r="D117">
            <v>0</v>
          </cell>
          <cell r="E117">
            <v>47</v>
          </cell>
          <cell r="F117">
            <v>49</v>
          </cell>
          <cell r="G117">
            <v>50</v>
          </cell>
          <cell r="H117">
            <v>49</v>
          </cell>
          <cell r="I117">
            <v>48</v>
          </cell>
          <cell r="J117">
            <v>44</v>
          </cell>
          <cell r="K117">
            <v>72</v>
          </cell>
          <cell r="L117">
            <v>57</v>
          </cell>
          <cell r="M117">
            <v>182</v>
          </cell>
          <cell r="N117">
            <v>154</v>
          </cell>
          <cell r="O117">
            <v>132</v>
          </cell>
          <cell r="P117">
            <v>122</v>
          </cell>
          <cell r="Q117">
            <v>40</v>
          </cell>
          <cell r="R117" t="str">
            <v>No Students</v>
          </cell>
          <cell r="S117">
            <v>23</v>
          </cell>
          <cell r="T117">
            <v>31</v>
          </cell>
          <cell r="U117">
            <v>28</v>
          </cell>
          <cell r="V117">
            <v>33</v>
          </cell>
          <cell r="W117">
            <v>34</v>
          </cell>
          <cell r="X117">
            <v>31</v>
          </cell>
          <cell r="Y117">
            <v>44</v>
          </cell>
          <cell r="Z117">
            <v>38</v>
          </cell>
          <cell r="AA117">
            <v>85</v>
          </cell>
          <cell r="AB117">
            <v>74</v>
          </cell>
          <cell r="AC117">
            <v>64</v>
          </cell>
          <cell r="AD117">
            <v>55</v>
          </cell>
          <cell r="AE117">
            <v>0.53800000000000003</v>
          </cell>
          <cell r="AF117">
            <v>0.48980000000000001</v>
          </cell>
          <cell r="AG117">
            <v>0.48980000000000001</v>
          </cell>
          <cell r="AH117">
            <v>0.48930000000000001</v>
          </cell>
          <cell r="AI117">
            <v>0.40539999999999998</v>
          </cell>
          <cell r="AJ117">
            <v>8.4400000000000031E-2</v>
          </cell>
          <cell r="AK117" t="str">
            <v xml:space="preserve"> </v>
          </cell>
          <cell r="AL117"/>
          <cell r="AM117">
            <v>0.46750000000000003</v>
          </cell>
        </row>
        <row r="118">
          <cell r="B118" t="str">
            <v>Kiona Benton</v>
          </cell>
          <cell r="C118">
            <v>122</v>
          </cell>
          <cell r="D118">
            <v>0</v>
          </cell>
          <cell r="E118">
            <v>100</v>
          </cell>
          <cell r="F118">
            <v>85</v>
          </cell>
          <cell r="G118">
            <v>109</v>
          </cell>
          <cell r="H118">
            <v>121</v>
          </cell>
          <cell r="I118">
            <v>105</v>
          </cell>
          <cell r="J118">
            <v>99</v>
          </cell>
          <cell r="K118">
            <v>115</v>
          </cell>
          <cell r="L118">
            <v>117</v>
          </cell>
          <cell r="M118">
            <v>111</v>
          </cell>
          <cell r="N118">
            <v>107</v>
          </cell>
          <cell r="O118">
            <v>96</v>
          </cell>
          <cell r="P118">
            <v>103</v>
          </cell>
          <cell r="Q118">
            <v>70</v>
          </cell>
          <cell r="R118" t="str">
            <v>No Students</v>
          </cell>
          <cell r="S118">
            <v>63</v>
          </cell>
          <cell r="T118">
            <v>59</v>
          </cell>
          <cell r="U118">
            <v>86</v>
          </cell>
          <cell r="V118">
            <v>83</v>
          </cell>
          <cell r="W118">
            <v>80</v>
          </cell>
          <cell r="X118">
            <v>70</v>
          </cell>
          <cell r="Y118">
            <v>86</v>
          </cell>
          <cell r="Z118">
            <v>87</v>
          </cell>
          <cell r="AA118">
            <v>79</v>
          </cell>
          <cell r="AB118">
            <v>77</v>
          </cell>
          <cell r="AC118">
            <v>67</v>
          </cell>
          <cell r="AD118">
            <v>73</v>
          </cell>
          <cell r="AE118">
            <v>0.70499999999999996</v>
          </cell>
          <cell r="AF118">
            <v>0.66539999999999999</v>
          </cell>
          <cell r="AG118">
            <v>0.6643</v>
          </cell>
          <cell r="AH118">
            <v>0.64549999999999996</v>
          </cell>
          <cell r="AI118">
            <v>0.69240000000000002</v>
          </cell>
          <cell r="AJ118">
            <v>-2.7000000000000024E-2</v>
          </cell>
          <cell r="AK118">
            <v>0.70530000000000004</v>
          </cell>
          <cell r="AL118" t="str">
            <v>Yes</v>
          </cell>
          <cell r="AM118">
            <v>0.70530000000000004</v>
          </cell>
        </row>
        <row r="119">
          <cell r="B119" t="str">
            <v>Kittitas</v>
          </cell>
          <cell r="C119">
            <v>41</v>
          </cell>
          <cell r="D119">
            <v>0</v>
          </cell>
          <cell r="E119">
            <v>43</v>
          </cell>
          <cell r="F119">
            <v>28</v>
          </cell>
          <cell r="G119">
            <v>39</v>
          </cell>
          <cell r="H119">
            <v>42</v>
          </cell>
          <cell r="I119">
            <v>51</v>
          </cell>
          <cell r="J119">
            <v>43</v>
          </cell>
          <cell r="K119">
            <v>52</v>
          </cell>
          <cell r="L119">
            <v>49</v>
          </cell>
          <cell r="M119">
            <v>47</v>
          </cell>
          <cell r="N119">
            <v>55</v>
          </cell>
          <cell r="O119">
            <v>53</v>
          </cell>
          <cell r="P119">
            <v>61</v>
          </cell>
          <cell r="Q119">
            <v>11</v>
          </cell>
          <cell r="R119" t="str">
            <v>No Students</v>
          </cell>
          <cell r="S119">
            <v>16</v>
          </cell>
          <cell r="T119">
            <v>15</v>
          </cell>
          <cell r="U119">
            <v>21</v>
          </cell>
          <cell r="V119">
            <v>17</v>
          </cell>
          <cell r="W119">
            <v>28</v>
          </cell>
          <cell r="X119">
            <v>23</v>
          </cell>
          <cell r="Y119">
            <v>26</v>
          </cell>
          <cell r="Z119">
            <v>21</v>
          </cell>
          <cell r="AA119">
            <v>27</v>
          </cell>
          <cell r="AB119">
            <v>31</v>
          </cell>
          <cell r="AC119">
            <v>20</v>
          </cell>
          <cell r="AD119">
            <v>31</v>
          </cell>
          <cell r="AE119">
            <v>0.47520000000000001</v>
          </cell>
          <cell r="AF119">
            <v>0.47520000000000001</v>
          </cell>
          <cell r="AG119">
            <v>0.47439999999999999</v>
          </cell>
          <cell r="AH119">
            <v>0.47439999999999999</v>
          </cell>
          <cell r="AI119">
            <v>0.4708</v>
          </cell>
          <cell r="AJ119">
            <v>4.400000000000015E-3</v>
          </cell>
          <cell r="AK119" t="str">
            <v xml:space="preserve"> </v>
          </cell>
          <cell r="AL119"/>
          <cell r="AM119">
            <v>0.43909999999999999</v>
          </cell>
        </row>
        <row r="120">
          <cell r="B120" t="str">
            <v>Klickitat</v>
          </cell>
          <cell r="C120">
            <v>8</v>
          </cell>
          <cell r="D120">
            <v>0</v>
          </cell>
          <cell r="E120">
            <v>6</v>
          </cell>
          <cell r="F120">
            <v>7</v>
          </cell>
          <cell r="G120">
            <v>7</v>
          </cell>
          <cell r="H120">
            <v>11</v>
          </cell>
          <cell r="I120">
            <v>7</v>
          </cell>
          <cell r="J120">
            <v>4</v>
          </cell>
          <cell r="K120">
            <v>7</v>
          </cell>
          <cell r="L120">
            <v>11</v>
          </cell>
          <cell r="M120">
            <v>6</v>
          </cell>
          <cell r="N120">
            <v>6</v>
          </cell>
          <cell r="O120">
            <v>5</v>
          </cell>
          <cell r="P120">
            <v>6</v>
          </cell>
          <cell r="Q120" t="str">
            <v>No Students</v>
          </cell>
          <cell r="R120" t="str">
            <v>No Students</v>
          </cell>
          <cell r="S120" t="str">
            <v>N&lt;10</v>
          </cell>
          <cell r="T120" t="str">
            <v>N&lt;10</v>
          </cell>
          <cell r="U120" t="str">
            <v>N&lt;10</v>
          </cell>
          <cell r="V120" t="str">
            <v>N&lt;10</v>
          </cell>
          <cell r="W120" t="str">
            <v>N&lt;10</v>
          </cell>
          <cell r="X120" t="str">
            <v>N&lt;10</v>
          </cell>
          <cell r="Y120" t="str">
            <v>N&lt;10</v>
          </cell>
          <cell r="Z120" t="str">
            <v>N&lt;10</v>
          </cell>
          <cell r="AA120" t="str">
            <v>N&lt;10</v>
          </cell>
          <cell r="AB120" t="str">
            <v>N&lt;10</v>
          </cell>
          <cell r="AC120" t="str">
            <v>N&lt;10</v>
          </cell>
          <cell r="AD120" t="str">
            <v>N&lt;10</v>
          </cell>
          <cell r="AE120">
            <v>0.42859999999999998</v>
          </cell>
          <cell r="AF120">
            <v>0.42859999999999998</v>
          </cell>
          <cell r="AG120">
            <v>0.42859999999999998</v>
          </cell>
          <cell r="AH120">
            <v>0.42859999999999998</v>
          </cell>
          <cell r="AI120">
            <v>0.61109999999999998</v>
          </cell>
          <cell r="AJ120">
            <v>-0.1825</v>
          </cell>
          <cell r="AK120">
            <v>0.5</v>
          </cell>
          <cell r="AL120" t="str">
            <v>Yes</v>
          </cell>
          <cell r="AM120">
            <v>0.51759999999999995</v>
          </cell>
        </row>
        <row r="121">
          <cell r="B121" t="str">
            <v>La Conner</v>
          </cell>
          <cell r="C121">
            <v>31</v>
          </cell>
          <cell r="D121">
            <v>0</v>
          </cell>
          <cell r="E121">
            <v>36</v>
          </cell>
          <cell r="F121">
            <v>44</v>
          </cell>
          <cell r="G121">
            <v>44</v>
          </cell>
          <cell r="H121">
            <v>38</v>
          </cell>
          <cell r="I121">
            <v>41</v>
          </cell>
          <cell r="J121">
            <v>51</v>
          </cell>
          <cell r="K121">
            <v>34</v>
          </cell>
          <cell r="L121">
            <v>48</v>
          </cell>
          <cell r="M121">
            <v>43</v>
          </cell>
          <cell r="N121">
            <v>45</v>
          </cell>
          <cell r="O121">
            <v>54</v>
          </cell>
          <cell r="P121">
            <v>71</v>
          </cell>
          <cell r="Q121" t="str">
            <v>N&lt;10</v>
          </cell>
          <cell r="R121" t="str">
            <v>No Students</v>
          </cell>
          <cell r="S121">
            <v>19</v>
          </cell>
          <cell r="T121">
            <v>21</v>
          </cell>
          <cell r="U121">
            <v>23</v>
          </cell>
          <cell r="V121">
            <v>22</v>
          </cell>
          <cell r="W121">
            <v>26</v>
          </cell>
          <cell r="X121">
            <v>28</v>
          </cell>
          <cell r="Y121">
            <v>20</v>
          </cell>
          <cell r="Z121">
            <v>35</v>
          </cell>
          <cell r="AA121">
            <v>26</v>
          </cell>
          <cell r="AB121">
            <v>30</v>
          </cell>
          <cell r="AC121">
            <v>31</v>
          </cell>
          <cell r="AD121">
            <v>31</v>
          </cell>
          <cell r="AE121">
            <v>0.5534</v>
          </cell>
          <cell r="AF121">
            <v>0.5534</v>
          </cell>
          <cell r="AG121">
            <v>0.5534</v>
          </cell>
          <cell r="AH121">
            <v>0.5534</v>
          </cell>
          <cell r="AI121">
            <v>0.55610000000000004</v>
          </cell>
          <cell r="AJ121">
            <v>-2.7000000000000357E-3</v>
          </cell>
          <cell r="AK121">
            <v>0.55479999999999996</v>
          </cell>
          <cell r="AL121" t="str">
            <v>Yes</v>
          </cell>
          <cell r="AM121">
            <v>0.58089999999999997</v>
          </cell>
        </row>
        <row r="122">
          <cell r="B122" t="str">
            <v>Lacenter</v>
          </cell>
          <cell r="C122">
            <v>115</v>
          </cell>
          <cell r="D122">
            <v>0</v>
          </cell>
          <cell r="E122">
            <v>115</v>
          </cell>
          <cell r="F122">
            <v>106</v>
          </cell>
          <cell r="G122">
            <v>138</v>
          </cell>
          <cell r="H122">
            <v>114</v>
          </cell>
          <cell r="I122">
            <v>126</v>
          </cell>
          <cell r="J122">
            <v>127</v>
          </cell>
          <cell r="K122">
            <v>140</v>
          </cell>
          <cell r="L122">
            <v>157</v>
          </cell>
          <cell r="M122">
            <v>147</v>
          </cell>
          <cell r="N122">
            <v>132</v>
          </cell>
          <cell r="O122">
            <v>133</v>
          </cell>
          <cell r="P122">
            <v>141</v>
          </cell>
          <cell r="Q122">
            <v>16</v>
          </cell>
          <cell r="R122" t="str">
            <v>No Students</v>
          </cell>
          <cell r="S122">
            <v>26</v>
          </cell>
          <cell r="T122">
            <v>31</v>
          </cell>
          <cell r="U122">
            <v>43</v>
          </cell>
          <cell r="V122">
            <v>31</v>
          </cell>
          <cell r="W122">
            <v>33</v>
          </cell>
          <cell r="X122">
            <v>38</v>
          </cell>
          <cell r="Y122">
            <v>38</v>
          </cell>
          <cell r="Z122">
            <v>34</v>
          </cell>
          <cell r="AA122">
            <v>43</v>
          </cell>
          <cell r="AB122">
            <v>42</v>
          </cell>
          <cell r="AC122">
            <v>32</v>
          </cell>
          <cell r="AD122">
            <v>24</v>
          </cell>
          <cell r="AE122">
            <v>0.25490000000000002</v>
          </cell>
          <cell r="AF122">
            <v>0.25490000000000002</v>
          </cell>
          <cell r="AG122">
            <v>0.25390000000000001</v>
          </cell>
          <cell r="AH122">
            <v>0.25580000000000003</v>
          </cell>
          <cell r="AI122">
            <v>0.21</v>
          </cell>
          <cell r="AJ122">
            <v>4.4900000000000023E-2</v>
          </cell>
          <cell r="AK122" t="str">
            <v xml:space="preserve"> </v>
          </cell>
          <cell r="AL122"/>
          <cell r="AM122">
            <v>0.2271</v>
          </cell>
        </row>
        <row r="123">
          <cell r="B123" t="str">
            <v>Lacrosse Joint</v>
          </cell>
          <cell r="C123">
            <v>1</v>
          </cell>
          <cell r="D123">
            <v>0</v>
          </cell>
          <cell r="E123">
            <v>7</v>
          </cell>
          <cell r="F123">
            <v>6</v>
          </cell>
          <cell r="G123">
            <v>7</v>
          </cell>
          <cell r="H123">
            <v>8</v>
          </cell>
          <cell r="I123">
            <v>2</v>
          </cell>
          <cell r="J123">
            <v>5</v>
          </cell>
          <cell r="K123">
            <v>6</v>
          </cell>
          <cell r="L123">
            <v>5</v>
          </cell>
          <cell r="M123">
            <v>11</v>
          </cell>
          <cell r="N123">
            <v>6</v>
          </cell>
          <cell r="O123">
            <v>3</v>
          </cell>
          <cell r="P123">
            <v>6</v>
          </cell>
          <cell r="Q123" t="str">
            <v>N&lt;10</v>
          </cell>
          <cell r="R123" t="str">
            <v>No Students</v>
          </cell>
          <cell r="S123" t="str">
            <v>N&lt;10</v>
          </cell>
          <cell r="T123" t="str">
            <v>N&lt;10</v>
          </cell>
          <cell r="U123" t="str">
            <v>N&lt;10</v>
          </cell>
          <cell r="V123" t="str">
            <v>N&lt;10</v>
          </cell>
          <cell r="W123" t="str">
            <v>N&lt;10</v>
          </cell>
          <cell r="X123" t="str">
            <v>No Students</v>
          </cell>
          <cell r="Y123" t="str">
            <v>N&lt;10</v>
          </cell>
          <cell r="Z123" t="str">
            <v>N&lt;10</v>
          </cell>
          <cell r="AA123" t="str">
            <v>N&lt;10</v>
          </cell>
          <cell r="AB123" t="str">
            <v>N&lt;10</v>
          </cell>
          <cell r="AC123" t="str">
            <v>N&lt;10</v>
          </cell>
          <cell r="AD123" t="str">
            <v>N&lt;10</v>
          </cell>
          <cell r="AE123">
            <v>0.42470000000000002</v>
          </cell>
          <cell r="AF123">
            <v>0.42470000000000002</v>
          </cell>
          <cell r="AG123">
            <v>0.42470000000000002</v>
          </cell>
          <cell r="AH123">
            <v>0.42470000000000002</v>
          </cell>
          <cell r="AI123">
            <v>0.37040000000000001</v>
          </cell>
          <cell r="AJ123">
            <v>5.4300000000000015E-2</v>
          </cell>
          <cell r="AK123" t="str">
            <v xml:space="preserve"> </v>
          </cell>
          <cell r="AL123"/>
          <cell r="AM123">
            <v>0.34379999999999999</v>
          </cell>
        </row>
        <row r="124">
          <cell r="B124" t="str">
            <v>Lake Chelan</v>
          </cell>
          <cell r="C124">
            <v>75</v>
          </cell>
          <cell r="D124">
            <v>0</v>
          </cell>
          <cell r="E124">
            <v>69</v>
          </cell>
          <cell r="F124">
            <v>84</v>
          </cell>
          <cell r="G124">
            <v>81</v>
          </cell>
          <cell r="H124">
            <v>89</v>
          </cell>
          <cell r="I124">
            <v>99</v>
          </cell>
          <cell r="J124">
            <v>106</v>
          </cell>
          <cell r="K124">
            <v>97</v>
          </cell>
          <cell r="L124">
            <v>106</v>
          </cell>
          <cell r="M124">
            <v>106</v>
          </cell>
          <cell r="N124">
            <v>114</v>
          </cell>
          <cell r="O124">
            <v>110</v>
          </cell>
          <cell r="P124">
            <v>118</v>
          </cell>
          <cell r="Q124">
            <v>30</v>
          </cell>
          <cell r="R124" t="str">
            <v>No Students</v>
          </cell>
          <cell r="S124">
            <v>35</v>
          </cell>
          <cell r="T124">
            <v>46</v>
          </cell>
          <cell r="U124">
            <v>47</v>
          </cell>
          <cell r="V124">
            <v>49</v>
          </cell>
          <cell r="W124">
            <v>52</v>
          </cell>
          <cell r="X124">
            <v>71</v>
          </cell>
          <cell r="Y124">
            <v>57</v>
          </cell>
          <cell r="Z124">
            <v>64</v>
          </cell>
          <cell r="AA124">
            <v>58</v>
          </cell>
          <cell r="AB124">
            <v>58</v>
          </cell>
          <cell r="AC124">
            <v>59</v>
          </cell>
          <cell r="AD124">
            <v>51</v>
          </cell>
          <cell r="AE124">
            <v>0.53990000000000005</v>
          </cell>
          <cell r="AF124">
            <v>0.53990000000000005</v>
          </cell>
          <cell r="AG124">
            <v>0.53990000000000005</v>
          </cell>
          <cell r="AH124">
            <v>0.54020000000000001</v>
          </cell>
          <cell r="AI124">
            <v>0.6079</v>
          </cell>
          <cell r="AJ124">
            <v>-6.7999999999999949E-2</v>
          </cell>
          <cell r="AK124" t="str">
            <v xml:space="preserve"> </v>
          </cell>
          <cell r="AL124"/>
          <cell r="AM124">
            <v>0.61150000000000004</v>
          </cell>
        </row>
        <row r="125">
          <cell r="B125" t="str">
            <v>Lake Stevens</v>
          </cell>
          <cell r="C125">
            <v>810</v>
          </cell>
          <cell r="D125">
            <v>0</v>
          </cell>
          <cell r="E125">
            <v>676</v>
          </cell>
          <cell r="F125">
            <v>697</v>
          </cell>
          <cell r="G125">
            <v>723</v>
          </cell>
          <cell r="H125">
            <v>723</v>
          </cell>
          <cell r="I125">
            <v>718</v>
          </cell>
          <cell r="J125">
            <v>701</v>
          </cell>
          <cell r="K125">
            <v>732</v>
          </cell>
          <cell r="L125">
            <v>756</v>
          </cell>
          <cell r="M125">
            <v>781</v>
          </cell>
          <cell r="N125">
            <v>703</v>
          </cell>
          <cell r="O125">
            <v>725</v>
          </cell>
          <cell r="P125">
            <v>685</v>
          </cell>
          <cell r="Q125">
            <v>125</v>
          </cell>
          <cell r="R125" t="str">
            <v>No Students</v>
          </cell>
          <cell r="S125">
            <v>138</v>
          </cell>
          <cell r="T125">
            <v>146</v>
          </cell>
          <cell r="U125">
            <v>167</v>
          </cell>
          <cell r="V125">
            <v>187</v>
          </cell>
          <cell r="W125">
            <v>174</v>
          </cell>
          <cell r="X125">
            <v>164</v>
          </cell>
          <cell r="Y125">
            <v>201</v>
          </cell>
          <cell r="Z125">
            <v>212</v>
          </cell>
          <cell r="AA125">
            <v>213</v>
          </cell>
          <cell r="AB125">
            <v>181</v>
          </cell>
          <cell r="AC125">
            <v>173</v>
          </cell>
          <cell r="AD125">
            <v>158</v>
          </cell>
          <cell r="AE125">
            <v>0.2374</v>
          </cell>
          <cell r="AF125">
            <v>0.2374</v>
          </cell>
          <cell r="AG125">
            <v>0.2374</v>
          </cell>
          <cell r="AH125">
            <v>0.2374</v>
          </cell>
          <cell r="AI125">
            <v>0.23230000000000001</v>
          </cell>
          <cell r="AJ125">
            <v>5.0999999999999934E-3</v>
          </cell>
          <cell r="AK125" t="str">
            <v xml:space="preserve"> </v>
          </cell>
          <cell r="AL125"/>
          <cell r="AM125">
            <v>0.25</v>
          </cell>
        </row>
        <row r="126">
          <cell r="B126" t="str">
            <v>Lake Washington</v>
          </cell>
          <cell r="C126">
            <v>2145</v>
          </cell>
          <cell r="D126">
            <v>0</v>
          </cell>
          <cell r="E126">
            <v>2353</v>
          </cell>
          <cell r="F126">
            <v>2392</v>
          </cell>
          <cell r="G126">
            <v>2504</v>
          </cell>
          <cell r="H126">
            <v>2418</v>
          </cell>
          <cell r="I126">
            <v>2466</v>
          </cell>
          <cell r="J126">
            <v>2473</v>
          </cell>
          <cell r="K126">
            <v>2368</v>
          </cell>
          <cell r="L126">
            <v>2435</v>
          </cell>
          <cell r="M126">
            <v>2350</v>
          </cell>
          <cell r="N126">
            <v>2247</v>
          </cell>
          <cell r="O126">
            <v>2218</v>
          </cell>
          <cell r="P126">
            <v>2186</v>
          </cell>
          <cell r="Q126">
            <v>197</v>
          </cell>
          <cell r="R126" t="str">
            <v>No Students</v>
          </cell>
          <cell r="S126">
            <v>203</v>
          </cell>
          <cell r="T126">
            <v>201</v>
          </cell>
          <cell r="U126">
            <v>225</v>
          </cell>
          <cell r="V126">
            <v>213</v>
          </cell>
          <cell r="W126">
            <v>233</v>
          </cell>
          <cell r="X126">
            <v>247</v>
          </cell>
          <cell r="Y126">
            <v>271</v>
          </cell>
          <cell r="Z126">
            <v>246</v>
          </cell>
          <cell r="AA126">
            <v>225</v>
          </cell>
          <cell r="AB126">
            <v>239</v>
          </cell>
          <cell r="AC126">
            <v>263</v>
          </cell>
          <cell r="AD126">
            <v>225</v>
          </cell>
          <cell r="AE126">
            <v>9.7799999999999998E-2</v>
          </cell>
          <cell r="AF126">
            <v>9.5100000000000004E-2</v>
          </cell>
          <cell r="AG126">
            <v>9.5200000000000007E-2</v>
          </cell>
          <cell r="AH126">
            <v>9.5600000000000004E-2</v>
          </cell>
          <cell r="AI126">
            <v>9.6500000000000002E-2</v>
          </cell>
          <cell r="AJ126">
            <v>-1.3999999999999985E-3</v>
          </cell>
          <cell r="AK126" t="str">
            <v xml:space="preserve"> </v>
          </cell>
          <cell r="AL126"/>
          <cell r="AM126">
            <v>0.10920000000000001</v>
          </cell>
        </row>
        <row r="127">
          <cell r="B127" t="str">
            <v>Lakewood</v>
          </cell>
          <cell r="C127">
            <v>189</v>
          </cell>
          <cell r="D127">
            <v>0</v>
          </cell>
          <cell r="E127">
            <v>156</v>
          </cell>
          <cell r="F127">
            <v>208</v>
          </cell>
          <cell r="G127">
            <v>189</v>
          </cell>
          <cell r="H127">
            <v>196</v>
          </cell>
          <cell r="I127">
            <v>208</v>
          </cell>
          <cell r="J127">
            <v>196</v>
          </cell>
          <cell r="K127">
            <v>173</v>
          </cell>
          <cell r="L127">
            <v>218</v>
          </cell>
          <cell r="M127">
            <v>218</v>
          </cell>
          <cell r="N127">
            <v>226</v>
          </cell>
          <cell r="O127">
            <v>199</v>
          </cell>
          <cell r="P127">
            <v>229</v>
          </cell>
          <cell r="Q127">
            <v>73</v>
          </cell>
          <cell r="R127" t="str">
            <v>No Students</v>
          </cell>
          <cell r="S127">
            <v>70</v>
          </cell>
          <cell r="T127">
            <v>91</v>
          </cell>
          <cell r="U127">
            <v>95</v>
          </cell>
          <cell r="V127">
            <v>95</v>
          </cell>
          <cell r="W127">
            <v>98</v>
          </cell>
          <cell r="X127">
            <v>88</v>
          </cell>
          <cell r="Y127">
            <v>78</v>
          </cell>
          <cell r="Z127">
            <v>96</v>
          </cell>
          <cell r="AA127">
            <v>92</v>
          </cell>
          <cell r="AB127">
            <v>98</v>
          </cell>
          <cell r="AC127">
            <v>74</v>
          </cell>
          <cell r="AD127">
            <v>74</v>
          </cell>
          <cell r="AE127">
            <v>0.43070000000000003</v>
          </cell>
          <cell r="AF127">
            <v>0.43109999999999998</v>
          </cell>
          <cell r="AG127">
            <v>0.43109999999999998</v>
          </cell>
          <cell r="AH127">
            <v>0.43070000000000003</v>
          </cell>
          <cell r="AI127">
            <v>0.39169999999999999</v>
          </cell>
          <cell r="AJ127">
            <v>3.9399999999999991E-2</v>
          </cell>
          <cell r="AK127" t="str">
            <v xml:space="preserve"> </v>
          </cell>
          <cell r="AL127"/>
          <cell r="AM127">
            <v>0.3659</v>
          </cell>
        </row>
        <row r="128">
          <cell r="B128" t="str">
            <v>Lamont</v>
          </cell>
          <cell r="C128">
            <v>0</v>
          </cell>
          <cell r="D128">
            <v>0</v>
          </cell>
          <cell r="E128">
            <v>0</v>
          </cell>
          <cell r="F128">
            <v>0</v>
          </cell>
          <cell r="G128">
            <v>0</v>
          </cell>
          <cell r="H128">
            <v>0</v>
          </cell>
          <cell r="I128">
            <v>12</v>
          </cell>
          <cell r="J128">
            <v>9</v>
          </cell>
          <cell r="K128">
            <v>8</v>
          </cell>
          <cell r="L128">
            <v>8</v>
          </cell>
          <cell r="M128">
            <v>0</v>
          </cell>
          <cell r="N128">
            <v>0</v>
          </cell>
          <cell r="O128">
            <v>0</v>
          </cell>
          <cell r="P128">
            <v>0</v>
          </cell>
          <cell r="Q128" t="str">
            <v>No Students</v>
          </cell>
          <cell r="R128" t="str">
            <v>No Students</v>
          </cell>
          <cell r="S128" t="str">
            <v>No Students</v>
          </cell>
          <cell r="T128" t="str">
            <v>No Students</v>
          </cell>
          <cell r="U128" t="str">
            <v>No Students</v>
          </cell>
          <cell r="V128" t="str">
            <v>No Students</v>
          </cell>
          <cell r="W128" t="str">
            <v>N&lt;10</v>
          </cell>
          <cell r="X128" t="str">
            <v>N&lt;10</v>
          </cell>
          <cell r="Y128" t="str">
            <v>N&lt;10</v>
          </cell>
          <cell r="Z128" t="str">
            <v>N&lt;10</v>
          </cell>
          <cell r="AA128" t="str">
            <v>No Students</v>
          </cell>
          <cell r="AB128" t="str">
            <v>No Students</v>
          </cell>
          <cell r="AC128" t="str">
            <v>No Students</v>
          </cell>
          <cell r="AD128" t="str">
            <v>No Students</v>
          </cell>
          <cell r="AE128">
            <v>0.59460000000000002</v>
          </cell>
          <cell r="AF128">
            <v>0.59460000000000002</v>
          </cell>
          <cell r="AG128">
            <v>0.59460000000000002</v>
          </cell>
          <cell r="AH128">
            <v>0.54049999999999998</v>
          </cell>
          <cell r="AI128">
            <v>0.51219999999999999</v>
          </cell>
          <cell r="AJ128">
            <v>8.2400000000000029E-2</v>
          </cell>
          <cell r="AK128" t="str">
            <v xml:space="preserve"> </v>
          </cell>
          <cell r="AL128"/>
          <cell r="AM128">
            <v>0.73529999999999995</v>
          </cell>
        </row>
        <row r="129">
          <cell r="B129" t="str">
            <v>Liberty</v>
          </cell>
          <cell r="C129">
            <v>62</v>
          </cell>
          <cell r="D129">
            <v>0</v>
          </cell>
          <cell r="E129">
            <v>43</v>
          </cell>
          <cell r="F129">
            <v>44</v>
          </cell>
          <cell r="G129">
            <v>46</v>
          </cell>
          <cell r="H129">
            <v>39</v>
          </cell>
          <cell r="I129">
            <v>39</v>
          </cell>
          <cell r="J129">
            <v>33</v>
          </cell>
          <cell r="K129">
            <v>47</v>
          </cell>
          <cell r="L129">
            <v>44</v>
          </cell>
          <cell r="M129">
            <v>48</v>
          </cell>
          <cell r="N129">
            <v>45</v>
          </cell>
          <cell r="O129">
            <v>42</v>
          </cell>
          <cell r="P129">
            <v>50</v>
          </cell>
          <cell r="Q129">
            <v>20</v>
          </cell>
          <cell r="R129" t="str">
            <v>No Students</v>
          </cell>
          <cell r="S129">
            <v>12</v>
          </cell>
          <cell r="T129">
            <v>15</v>
          </cell>
          <cell r="U129">
            <v>15</v>
          </cell>
          <cell r="V129" t="str">
            <v>N&lt;10</v>
          </cell>
          <cell r="W129">
            <v>14</v>
          </cell>
          <cell r="X129">
            <v>13</v>
          </cell>
          <cell r="Y129">
            <v>16</v>
          </cell>
          <cell r="Z129">
            <v>16</v>
          </cell>
          <cell r="AA129">
            <v>14</v>
          </cell>
          <cell r="AB129">
            <v>14</v>
          </cell>
          <cell r="AC129" t="str">
            <v>N&lt;10</v>
          </cell>
          <cell r="AD129">
            <v>12</v>
          </cell>
          <cell r="AE129">
            <v>0.30070000000000002</v>
          </cell>
          <cell r="AF129">
            <v>0.30070000000000002</v>
          </cell>
          <cell r="AG129">
            <v>0.30070000000000002</v>
          </cell>
          <cell r="AH129">
            <v>0.30070000000000002</v>
          </cell>
          <cell r="AI129">
            <v>0.30359999999999998</v>
          </cell>
          <cell r="AJ129">
            <v>-2.8999999999999582E-3</v>
          </cell>
          <cell r="AK129" t="str">
            <v xml:space="preserve"> </v>
          </cell>
          <cell r="AL129"/>
          <cell r="AM129">
            <v>0.32419999999999999</v>
          </cell>
        </row>
        <row r="130">
          <cell r="B130" t="str">
            <v>Lind</v>
          </cell>
          <cell r="C130">
            <v>7</v>
          </cell>
          <cell r="D130">
            <v>0</v>
          </cell>
          <cell r="E130">
            <v>15</v>
          </cell>
          <cell r="F130">
            <v>14</v>
          </cell>
          <cell r="G130">
            <v>14</v>
          </cell>
          <cell r="H130">
            <v>17</v>
          </cell>
          <cell r="I130">
            <v>19</v>
          </cell>
          <cell r="J130">
            <v>15</v>
          </cell>
          <cell r="K130">
            <v>14</v>
          </cell>
          <cell r="L130">
            <v>16</v>
          </cell>
          <cell r="M130">
            <v>17</v>
          </cell>
          <cell r="N130">
            <v>13</v>
          </cell>
          <cell r="O130">
            <v>12</v>
          </cell>
          <cell r="P130">
            <v>12</v>
          </cell>
          <cell r="Q130" t="str">
            <v>N&lt;10</v>
          </cell>
          <cell r="R130" t="str">
            <v>No Students</v>
          </cell>
          <cell r="S130">
            <v>11</v>
          </cell>
          <cell r="T130">
            <v>11</v>
          </cell>
          <cell r="U130" t="str">
            <v>N&lt;10</v>
          </cell>
          <cell r="V130">
            <v>12</v>
          </cell>
          <cell r="W130">
            <v>11</v>
          </cell>
          <cell r="X130" t="str">
            <v>N&lt;10</v>
          </cell>
          <cell r="Y130" t="str">
            <v>N&lt;10</v>
          </cell>
          <cell r="Z130" t="str">
            <v>N&lt;10</v>
          </cell>
          <cell r="AA130">
            <v>12</v>
          </cell>
          <cell r="AB130" t="str">
            <v>N&lt;10</v>
          </cell>
          <cell r="AC130" t="str">
            <v>N&lt;10</v>
          </cell>
          <cell r="AD130" t="str">
            <v>N&lt;10</v>
          </cell>
          <cell r="AE130">
            <v>0.65949999999999998</v>
          </cell>
          <cell r="AF130">
            <v>0.65949999999999998</v>
          </cell>
          <cell r="AG130">
            <v>0.65949999999999998</v>
          </cell>
          <cell r="AH130">
            <v>0.65759999999999996</v>
          </cell>
          <cell r="AI130">
            <v>0.6895</v>
          </cell>
          <cell r="AJ130">
            <v>-3.0000000000000027E-2</v>
          </cell>
          <cell r="AK130">
            <v>0.64249999999999996</v>
          </cell>
          <cell r="AL130" t="str">
            <v/>
          </cell>
          <cell r="AM130">
            <v>0.70589999999999997</v>
          </cell>
        </row>
        <row r="131">
          <cell r="B131" t="str">
            <v>Longview</v>
          </cell>
          <cell r="C131">
            <v>471</v>
          </cell>
          <cell r="D131">
            <v>0</v>
          </cell>
          <cell r="E131">
            <v>450</v>
          </cell>
          <cell r="F131">
            <v>478</v>
          </cell>
          <cell r="G131">
            <v>459</v>
          </cell>
          <cell r="H131">
            <v>448</v>
          </cell>
          <cell r="I131">
            <v>461</v>
          </cell>
          <cell r="J131">
            <v>456</v>
          </cell>
          <cell r="K131">
            <v>467</v>
          </cell>
          <cell r="L131">
            <v>517</v>
          </cell>
          <cell r="M131">
            <v>544</v>
          </cell>
          <cell r="N131">
            <v>502</v>
          </cell>
          <cell r="O131">
            <v>472</v>
          </cell>
          <cell r="P131">
            <v>511</v>
          </cell>
          <cell r="Q131">
            <v>268</v>
          </cell>
          <cell r="R131" t="str">
            <v>No Students</v>
          </cell>
          <cell r="S131">
            <v>287</v>
          </cell>
          <cell r="T131">
            <v>301</v>
          </cell>
          <cell r="U131">
            <v>327</v>
          </cell>
          <cell r="V131">
            <v>306</v>
          </cell>
          <cell r="W131">
            <v>292</v>
          </cell>
          <cell r="X131">
            <v>314</v>
          </cell>
          <cell r="Y131">
            <v>303</v>
          </cell>
          <cell r="Z131">
            <v>333</v>
          </cell>
          <cell r="AA131">
            <v>342</v>
          </cell>
          <cell r="AB131">
            <v>303</v>
          </cell>
          <cell r="AC131">
            <v>264</v>
          </cell>
          <cell r="AD131">
            <v>298</v>
          </cell>
          <cell r="AE131">
            <v>0.63149999999999995</v>
          </cell>
          <cell r="AF131">
            <v>0.62729999999999997</v>
          </cell>
          <cell r="AG131">
            <v>0.62719999999999998</v>
          </cell>
          <cell r="AH131">
            <v>0.627</v>
          </cell>
          <cell r="AI131">
            <v>0.61260000000000003</v>
          </cell>
          <cell r="AJ131">
            <v>1.4699999999999935E-2</v>
          </cell>
          <cell r="AK131" t="str">
            <v xml:space="preserve"> </v>
          </cell>
          <cell r="AL131"/>
          <cell r="AM131">
            <v>0.61619999999999997</v>
          </cell>
        </row>
        <row r="132">
          <cell r="B132" t="str">
            <v>Loon Lake</v>
          </cell>
          <cell r="C132">
            <v>22</v>
          </cell>
          <cell r="D132">
            <v>0</v>
          </cell>
          <cell r="E132">
            <v>36</v>
          </cell>
          <cell r="F132">
            <v>38</v>
          </cell>
          <cell r="G132">
            <v>27</v>
          </cell>
          <cell r="H132">
            <v>33</v>
          </cell>
          <cell r="I132">
            <v>42</v>
          </cell>
          <cell r="J132">
            <v>21</v>
          </cell>
          <cell r="K132">
            <v>14</v>
          </cell>
          <cell r="L132">
            <v>9</v>
          </cell>
          <cell r="M132">
            <v>0</v>
          </cell>
          <cell r="N132">
            <v>0</v>
          </cell>
          <cell r="O132">
            <v>0</v>
          </cell>
          <cell r="P132">
            <v>0</v>
          </cell>
          <cell r="Q132" t="str">
            <v>N&lt;10</v>
          </cell>
          <cell r="R132" t="str">
            <v>No Students</v>
          </cell>
          <cell r="S132">
            <v>20</v>
          </cell>
          <cell r="T132">
            <v>24</v>
          </cell>
          <cell r="U132">
            <v>15</v>
          </cell>
          <cell r="V132">
            <v>17</v>
          </cell>
          <cell r="W132">
            <v>25</v>
          </cell>
          <cell r="X132">
            <v>16</v>
          </cell>
          <cell r="Y132" t="str">
            <v>N&lt;10</v>
          </cell>
          <cell r="Z132" t="str">
            <v>N&lt;10</v>
          </cell>
          <cell r="AA132" t="str">
            <v>No Students</v>
          </cell>
          <cell r="AB132" t="str">
            <v>No Students</v>
          </cell>
          <cell r="AC132" t="str">
            <v>No Students</v>
          </cell>
          <cell r="AD132" t="str">
            <v>No Students</v>
          </cell>
          <cell r="AE132">
            <v>0.56200000000000006</v>
          </cell>
          <cell r="AF132">
            <v>0.55789999999999995</v>
          </cell>
          <cell r="AG132">
            <v>0.55789999999999995</v>
          </cell>
          <cell r="AH132">
            <v>0.54959999999999998</v>
          </cell>
          <cell r="AI132">
            <v>0.53559999999999997</v>
          </cell>
          <cell r="AJ132">
            <v>2.2299999999999986E-2</v>
          </cell>
          <cell r="AK132">
            <v>0.39910000000000001</v>
          </cell>
          <cell r="AL132" t="str">
            <v/>
          </cell>
          <cell r="AM132">
            <v>0.39910000000000001</v>
          </cell>
        </row>
        <row r="133">
          <cell r="B133" t="str">
            <v>Lopez</v>
          </cell>
          <cell r="C133">
            <v>12</v>
          </cell>
          <cell r="D133">
            <v>0</v>
          </cell>
          <cell r="E133">
            <v>17</v>
          </cell>
          <cell r="F133">
            <v>19</v>
          </cell>
          <cell r="G133">
            <v>22</v>
          </cell>
          <cell r="H133">
            <v>21</v>
          </cell>
          <cell r="I133">
            <v>20</v>
          </cell>
          <cell r="J133">
            <v>20</v>
          </cell>
          <cell r="K133">
            <v>24</v>
          </cell>
          <cell r="L133">
            <v>20</v>
          </cell>
          <cell r="M133">
            <v>26</v>
          </cell>
          <cell r="N133">
            <v>15</v>
          </cell>
          <cell r="O133">
            <v>18</v>
          </cell>
          <cell r="P133">
            <v>16</v>
          </cell>
          <cell r="Q133" t="str">
            <v>N&lt;10</v>
          </cell>
          <cell r="R133" t="str">
            <v>No Students</v>
          </cell>
          <cell r="S133" t="str">
            <v>N&lt;10</v>
          </cell>
          <cell r="T133" t="str">
            <v>N&lt;10</v>
          </cell>
          <cell r="U133" t="str">
            <v>N&lt;10</v>
          </cell>
          <cell r="V133" t="str">
            <v>N&lt;10</v>
          </cell>
          <cell r="W133" t="str">
            <v>N&lt;10</v>
          </cell>
          <cell r="X133">
            <v>13</v>
          </cell>
          <cell r="Y133">
            <v>11</v>
          </cell>
          <cell r="Z133" t="str">
            <v>N&lt;10</v>
          </cell>
          <cell r="AA133">
            <v>16</v>
          </cell>
          <cell r="AB133" t="str">
            <v>N&lt;10</v>
          </cell>
          <cell r="AC133">
            <v>11</v>
          </cell>
          <cell r="AD133" t="str">
            <v>N&lt;10</v>
          </cell>
          <cell r="AE133">
            <v>0.44</v>
          </cell>
          <cell r="AF133">
            <v>0.44</v>
          </cell>
          <cell r="AG133">
            <v>0.44</v>
          </cell>
          <cell r="AH133">
            <v>0.44350000000000001</v>
          </cell>
          <cell r="AI133">
            <v>0.43390000000000001</v>
          </cell>
          <cell r="AJ133">
            <v>6.0999999999999943E-3</v>
          </cell>
          <cell r="AK133" t="str">
            <v xml:space="preserve"> </v>
          </cell>
          <cell r="AL133"/>
          <cell r="AM133">
            <v>0.40529999999999999</v>
          </cell>
        </row>
        <row r="134">
          <cell r="B134" t="str">
            <v>Lumen Charter</v>
          </cell>
          <cell r="C134">
            <v>0</v>
          </cell>
          <cell r="D134">
            <v>0</v>
          </cell>
          <cell r="E134">
            <v>0</v>
          </cell>
          <cell r="F134">
            <v>0</v>
          </cell>
          <cell r="G134">
            <v>0</v>
          </cell>
          <cell r="H134">
            <v>0</v>
          </cell>
          <cell r="I134">
            <v>0</v>
          </cell>
          <cell r="J134">
            <v>0</v>
          </cell>
          <cell r="K134">
            <v>0</v>
          </cell>
          <cell r="L134">
            <v>0</v>
          </cell>
          <cell r="M134">
            <v>1</v>
          </cell>
          <cell r="N134">
            <v>15</v>
          </cell>
          <cell r="O134">
            <v>10</v>
          </cell>
          <cell r="P134">
            <v>13</v>
          </cell>
          <cell r="Q134" t="str">
            <v>No Students</v>
          </cell>
          <cell r="R134" t="str">
            <v>No Students</v>
          </cell>
          <cell r="S134" t="str">
            <v>No Students</v>
          </cell>
          <cell r="T134" t="str">
            <v>No Students</v>
          </cell>
          <cell r="U134" t="str">
            <v>No Students</v>
          </cell>
          <cell r="V134" t="str">
            <v>No Students</v>
          </cell>
          <cell r="W134" t="str">
            <v>No Students</v>
          </cell>
          <cell r="X134" t="str">
            <v>No Students</v>
          </cell>
          <cell r="Y134" t="str">
            <v>No Students</v>
          </cell>
          <cell r="Z134" t="str">
            <v>No Students</v>
          </cell>
          <cell r="AA134" t="str">
            <v>No Students</v>
          </cell>
          <cell r="AB134">
            <v>13</v>
          </cell>
          <cell r="AC134">
            <v>10</v>
          </cell>
          <cell r="AD134">
            <v>11</v>
          </cell>
          <cell r="AE134">
            <v>0.87180000000000002</v>
          </cell>
          <cell r="AF134">
            <v>0.84619999999999995</v>
          </cell>
          <cell r="AG134">
            <v>0.84619999999999995</v>
          </cell>
          <cell r="AH134">
            <v>0.78380000000000005</v>
          </cell>
          <cell r="AI134">
            <v>0.90629999999999999</v>
          </cell>
          <cell r="AJ134">
            <v>-6.0100000000000042E-2</v>
          </cell>
          <cell r="AK134" t="str">
            <v xml:space="preserve"> </v>
          </cell>
          <cell r="AL134"/>
          <cell r="AM134">
            <v>0</v>
          </cell>
        </row>
        <row r="135">
          <cell r="B135" t="str">
            <v>Lummi Tribal</v>
          </cell>
          <cell r="C135">
            <v>34</v>
          </cell>
          <cell r="D135">
            <v>0</v>
          </cell>
          <cell r="E135">
            <v>26</v>
          </cell>
          <cell r="F135">
            <v>36</v>
          </cell>
          <cell r="G135">
            <v>27</v>
          </cell>
          <cell r="H135">
            <v>31</v>
          </cell>
          <cell r="I135">
            <v>26</v>
          </cell>
          <cell r="J135">
            <v>30</v>
          </cell>
          <cell r="K135">
            <v>31</v>
          </cell>
          <cell r="L135">
            <v>28</v>
          </cell>
          <cell r="M135">
            <v>27</v>
          </cell>
          <cell r="N135">
            <v>36</v>
          </cell>
          <cell r="O135">
            <v>33</v>
          </cell>
          <cell r="P135">
            <v>43</v>
          </cell>
          <cell r="Q135" t="str">
            <v>No Students</v>
          </cell>
          <cell r="R135" t="str">
            <v>No Students</v>
          </cell>
          <cell r="S135" t="str">
            <v>N&lt;10</v>
          </cell>
          <cell r="T135">
            <v>30</v>
          </cell>
          <cell r="U135">
            <v>23</v>
          </cell>
          <cell r="V135">
            <v>20</v>
          </cell>
          <cell r="W135">
            <v>20</v>
          </cell>
          <cell r="X135">
            <v>21</v>
          </cell>
          <cell r="Y135">
            <v>25</v>
          </cell>
          <cell r="Z135">
            <v>18</v>
          </cell>
          <cell r="AA135">
            <v>19</v>
          </cell>
          <cell r="AB135">
            <v>22</v>
          </cell>
          <cell r="AC135">
            <v>29</v>
          </cell>
          <cell r="AD135">
            <v>33</v>
          </cell>
          <cell r="AE135">
            <v>0.6593</v>
          </cell>
          <cell r="AF135">
            <v>0.6593</v>
          </cell>
          <cell r="AG135">
            <v>0.6593</v>
          </cell>
          <cell r="AH135">
            <v>0.6593</v>
          </cell>
          <cell r="AI135">
            <v>0.72119999999999995</v>
          </cell>
          <cell r="AJ135">
            <v>-6.1899999999999955E-2</v>
          </cell>
          <cell r="AK135">
            <v>0.92859999999999998</v>
          </cell>
          <cell r="AL135" t="str">
            <v>Yes</v>
          </cell>
          <cell r="AM135">
            <v>0.9375</v>
          </cell>
        </row>
        <row r="136">
          <cell r="B136" t="str">
            <v>Lyle</v>
          </cell>
          <cell r="C136">
            <v>16</v>
          </cell>
          <cell r="D136">
            <v>0</v>
          </cell>
          <cell r="E136">
            <v>16</v>
          </cell>
          <cell r="F136">
            <v>15</v>
          </cell>
          <cell r="G136">
            <v>18</v>
          </cell>
          <cell r="H136">
            <v>16</v>
          </cell>
          <cell r="I136">
            <v>22</v>
          </cell>
          <cell r="J136">
            <v>14</v>
          </cell>
          <cell r="K136">
            <v>14</v>
          </cell>
          <cell r="L136">
            <v>22</v>
          </cell>
          <cell r="M136">
            <v>14</v>
          </cell>
          <cell r="N136">
            <v>16</v>
          </cell>
          <cell r="O136">
            <v>24</v>
          </cell>
          <cell r="P136">
            <v>15</v>
          </cell>
          <cell r="Q136" t="str">
            <v>N&lt;10</v>
          </cell>
          <cell r="R136" t="str">
            <v>No Students</v>
          </cell>
          <cell r="S136">
            <v>16</v>
          </cell>
          <cell r="T136">
            <v>13</v>
          </cell>
          <cell r="U136">
            <v>18</v>
          </cell>
          <cell r="V136">
            <v>16</v>
          </cell>
          <cell r="W136">
            <v>20</v>
          </cell>
          <cell r="X136">
            <v>13</v>
          </cell>
          <cell r="Y136">
            <v>12</v>
          </cell>
          <cell r="Z136">
            <v>20</v>
          </cell>
          <cell r="AA136">
            <v>12</v>
          </cell>
          <cell r="AB136">
            <v>13</v>
          </cell>
          <cell r="AC136">
            <v>22</v>
          </cell>
          <cell r="AD136">
            <v>13</v>
          </cell>
          <cell r="AE136">
            <v>0.88739999999999997</v>
          </cell>
          <cell r="AF136">
            <v>0.88690000000000002</v>
          </cell>
          <cell r="AG136">
            <v>0.88239999999999996</v>
          </cell>
          <cell r="AH136">
            <v>0.8468</v>
          </cell>
          <cell r="AI136">
            <v>0.58050000000000002</v>
          </cell>
          <cell r="AJ136">
            <v>0.30640000000000001</v>
          </cell>
          <cell r="AK136">
            <v>0.62080000000000002</v>
          </cell>
          <cell r="AL136" t="str">
            <v/>
          </cell>
          <cell r="AM136">
            <v>0.66669999999999996</v>
          </cell>
        </row>
        <row r="137">
          <cell r="B137" t="str">
            <v>Lynden</v>
          </cell>
          <cell r="C137">
            <v>235</v>
          </cell>
          <cell r="D137">
            <v>0</v>
          </cell>
          <cell r="E137">
            <v>240</v>
          </cell>
          <cell r="F137">
            <v>242</v>
          </cell>
          <cell r="G137">
            <v>262</v>
          </cell>
          <cell r="H137">
            <v>252</v>
          </cell>
          <cell r="I137">
            <v>250</v>
          </cell>
          <cell r="J137">
            <v>265</v>
          </cell>
          <cell r="K137">
            <v>228</v>
          </cell>
          <cell r="L137">
            <v>255</v>
          </cell>
          <cell r="M137">
            <v>253</v>
          </cell>
          <cell r="N137">
            <v>299</v>
          </cell>
          <cell r="O137">
            <v>264</v>
          </cell>
          <cell r="P137">
            <v>286</v>
          </cell>
          <cell r="Q137" t="str">
            <v>No Students</v>
          </cell>
          <cell r="R137" t="str">
            <v>No Students</v>
          </cell>
          <cell r="S137" t="str">
            <v>N&lt;10</v>
          </cell>
          <cell r="T137">
            <v>67</v>
          </cell>
          <cell r="U137">
            <v>73</v>
          </cell>
          <cell r="V137">
            <v>77</v>
          </cell>
          <cell r="W137">
            <v>76</v>
          </cell>
          <cell r="X137">
            <v>88</v>
          </cell>
          <cell r="Y137">
            <v>66</v>
          </cell>
          <cell r="Z137">
            <v>70</v>
          </cell>
          <cell r="AA137">
            <v>68</v>
          </cell>
          <cell r="AB137">
            <v>78</v>
          </cell>
          <cell r="AC137">
            <v>69</v>
          </cell>
          <cell r="AD137">
            <v>65</v>
          </cell>
          <cell r="AE137">
            <v>0.2417</v>
          </cell>
          <cell r="AF137">
            <v>0.24099999999999999</v>
          </cell>
          <cell r="AG137">
            <v>0.24110000000000001</v>
          </cell>
          <cell r="AH137">
            <v>0.24099999999999999</v>
          </cell>
          <cell r="AI137">
            <v>0.28770000000000001</v>
          </cell>
          <cell r="AJ137">
            <v>-4.6700000000000019E-2</v>
          </cell>
          <cell r="AK137" t="str">
            <v xml:space="preserve"> </v>
          </cell>
          <cell r="AL137"/>
          <cell r="AM137">
            <v>0.32329999999999998</v>
          </cell>
        </row>
        <row r="138">
          <cell r="B138" t="str">
            <v>Mabton</v>
          </cell>
          <cell r="C138">
            <v>68</v>
          </cell>
          <cell r="D138">
            <v>0</v>
          </cell>
          <cell r="E138">
            <v>50</v>
          </cell>
          <cell r="F138">
            <v>69</v>
          </cell>
          <cell r="G138">
            <v>52</v>
          </cell>
          <cell r="H138">
            <v>56</v>
          </cell>
          <cell r="I138">
            <v>59</v>
          </cell>
          <cell r="J138">
            <v>72</v>
          </cell>
          <cell r="K138">
            <v>70</v>
          </cell>
          <cell r="L138">
            <v>67</v>
          </cell>
          <cell r="M138">
            <v>65</v>
          </cell>
          <cell r="N138">
            <v>67</v>
          </cell>
          <cell r="O138">
            <v>55</v>
          </cell>
          <cell r="P138">
            <v>65</v>
          </cell>
          <cell r="Q138">
            <v>54</v>
          </cell>
          <cell r="R138" t="str">
            <v>No Students</v>
          </cell>
          <cell r="S138">
            <v>45</v>
          </cell>
          <cell r="T138">
            <v>66</v>
          </cell>
          <cell r="U138">
            <v>49</v>
          </cell>
          <cell r="V138">
            <v>52</v>
          </cell>
          <cell r="W138">
            <v>58</v>
          </cell>
          <cell r="X138">
            <v>70</v>
          </cell>
          <cell r="Y138">
            <v>66</v>
          </cell>
          <cell r="Z138">
            <v>64</v>
          </cell>
          <cell r="AA138">
            <v>62</v>
          </cell>
          <cell r="AB138">
            <v>63</v>
          </cell>
          <cell r="AC138">
            <v>53</v>
          </cell>
          <cell r="AD138">
            <v>57</v>
          </cell>
          <cell r="AE138">
            <v>0.93130000000000002</v>
          </cell>
          <cell r="AF138">
            <v>0.93130000000000002</v>
          </cell>
          <cell r="AG138">
            <v>0.93130000000000002</v>
          </cell>
          <cell r="AH138">
            <v>0.92390000000000005</v>
          </cell>
          <cell r="AI138">
            <v>0.91900000000000004</v>
          </cell>
          <cell r="AJ138">
            <v>1.2299999999999978E-2</v>
          </cell>
          <cell r="AK138">
            <v>0.99119999999999997</v>
          </cell>
          <cell r="AL138" t="str">
            <v>Yes</v>
          </cell>
          <cell r="AM138">
            <v>0.92049999999999998</v>
          </cell>
        </row>
        <row r="139">
          <cell r="B139" t="str">
            <v>Mansfield</v>
          </cell>
          <cell r="C139">
            <v>11</v>
          </cell>
          <cell r="D139">
            <v>0</v>
          </cell>
          <cell r="E139">
            <v>6</v>
          </cell>
          <cell r="F139">
            <v>5</v>
          </cell>
          <cell r="G139">
            <v>4</v>
          </cell>
          <cell r="H139">
            <v>12</v>
          </cell>
          <cell r="I139">
            <v>7</v>
          </cell>
          <cell r="J139">
            <v>5</v>
          </cell>
          <cell r="K139">
            <v>7</v>
          </cell>
          <cell r="L139">
            <v>5</v>
          </cell>
          <cell r="M139">
            <v>8</v>
          </cell>
          <cell r="N139">
            <v>11</v>
          </cell>
          <cell r="O139">
            <v>6</v>
          </cell>
          <cell r="P139">
            <v>6</v>
          </cell>
          <cell r="Q139" t="str">
            <v>N&lt;10</v>
          </cell>
          <cell r="R139" t="str">
            <v>No Students</v>
          </cell>
          <cell r="S139" t="str">
            <v>N&lt;10</v>
          </cell>
          <cell r="T139" t="str">
            <v>N&lt;10</v>
          </cell>
          <cell r="U139" t="str">
            <v>N&lt;10</v>
          </cell>
          <cell r="V139" t="str">
            <v>N&lt;10</v>
          </cell>
          <cell r="W139" t="str">
            <v>N&lt;10</v>
          </cell>
          <cell r="X139" t="str">
            <v>N&lt;10</v>
          </cell>
          <cell r="Y139" t="str">
            <v>N&lt;10</v>
          </cell>
          <cell r="Z139" t="str">
            <v>N&lt;10</v>
          </cell>
          <cell r="AA139" t="str">
            <v>N&lt;10</v>
          </cell>
          <cell r="AB139" t="str">
            <v>N&lt;10</v>
          </cell>
          <cell r="AC139" t="str">
            <v>N&lt;10</v>
          </cell>
          <cell r="AD139" t="str">
            <v>N&lt;10</v>
          </cell>
          <cell r="AE139">
            <v>0.65590000000000004</v>
          </cell>
          <cell r="AF139">
            <v>0.65590000000000004</v>
          </cell>
          <cell r="AG139">
            <v>0.65590000000000004</v>
          </cell>
          <cell r="AH139">
            <v>0.65590000000000004</v>
          </cell>
          <cell r="AI139">
            <v>0.60670000000000002</v>
          </cell>
          <cell r="AJ139">
            <v>4.9200000000000021E-2</v>
          </cell>
          <cell r="AK139" t="str">
            <v xml:space="preserve"> </v>
          </cell>
          <cell r="AL139"/>
          <cell r="AM139">
            <v>0.73629999999999995</v>
          </cell>
        </row>
        <row r="140">
          <cell r="B140" t="str">
            <v>Manson</v>
          </cell>
          <cell r="C140">
            <v>47</v>
          </cell>
          <cell r="D140">
            <v>0</v>
          </cell>
          <cell r="E140">
            <v>42</v>
          </cell>
          <cell r="F140">
            <v>47</v>
          </cell>
          <cell r="G140">
            <v>30</v>
          </cell>
          <cell r="H140">
            <v>42</v>
          </cell>
          <cell r="I140">
            <v>42</v>
          </cell>
          <cell r="J140">
            <v>43</v>
          </cell>
          <cell r="K140">
            <v>48</v>
          </cell>
          <cell r="L140">
            <v>64</v>
          </cell>
          <cell r="M140">
            <v>54</v>
          </cell>
          <cell r="N140">
            <v>51</v>
          </cell>
          <cell r="O140">
            <v>42</v>
          </cell>
          <cell r="P140">
            <v>54</v>
          </cell>
          <cell r="Q140">
            <v>25</v>
          </cell>
          <cell r="R140" t="str">
            <v>No Students</v>
          </cell>
          <cell r="S140">
            <v>26</v>
          </cell>
          <cell r="T140">
            <v>33</v>
          </cell>
          <cell r="U140">
            <v>19</v>
          </cell>
          <cell r="V140">
            <v>26</v>
          </cell>
          <cell r="W140">
            <v>29</v>
          </cell>
          <cell r="X140">
            <v>32</v>
          </cell>
          <cell r="Y140">
            <v>33</v>
          </cell>
          <cell r="Z140">
            <v>42</v>
          </cell>
          <cell r="AA140">
            <v>34</v>
          </cell>
          <cell r="AB140">
            <v>36</v>
          </cell>
          <cell r="AC140">
            <v>27</v>
          </cell>
          <cell r="AD140">
            <v>37</v>
          </cell>
          <cell r="AE140">
            <v>0.65839999999999999</v>
          </cell>
          <cell r="AF140">
            <v>0.65839999999999999</v>
          </cell>
          <cell r="AG140">
            <v>0.65839999999999999</v>
          </cell>
          <cell r="AH140">
            <v>0.65839999999999999</v>
          </cell>
          <cell r="AI140">
            <v>0.6694</v>
          </cell>
          <cell r="AJ140">
            <v>-1.100000000000001E-2</v>
          </cell>
          <cell r="AK140" t="str">
            <v xml:space="preserve"> </v>
          </cell>
          <cell r="AL140"/>
          <cell r="AM140">
            <v>0.70520000000000005</v>
          </cell>
        </row>
        <row r="141">
          <cell r="B141" t="str">
            <v>Mary M Knight</v>
          </cell>
          <cell r="C141">
            <v>145</v>
          </cell>
          <cell r="D141">
            <v>0</v>
          </cell>
          <cell r="E141">
            <v>176</v>
          </cell>
          <cell r="F141">
            <v>167</v>
          </cell>
          <cell r="G141">
            <v>182</v>
          </cell>
          <cell r="H141">
            <v>160</v>
          </cell>
          <cell r="I141">
            <v>180</v>
          </cell>
          <cell r="J141">
            <v>164</v>
          </cell>
          <cell r="K141">
            <v>161</v>
          </cell>
          <cell r="L141">
            <v>189</v>
          </cell>
          <cell r="M141">
            <v>6</v>
          </cell>
          <cell r="N141">
            <v>14</v>
          </cell>
          <cell r="O141">
            <v>10</v>
          </cell>
          <cell r="P141">
            <v>13</v>
          </cell>
          <cell r="Q141" t="str">
            <v>N&lt;10</v>
          </cell>
          <cell r="R141" t="str">
            <v>No Students</v>
          </cell>
          <cell r="S141">
            <v>44</v>
          </cell>
          <cell r="T141">
            <v>28</v>
          </cell>
          <cell r="U141">
            <v>40</v>
          </cell>
          <cell r="V141">
            <v>28</v>
          </cell>
          <cell r="W141">
            <v>31</v>
          </cell>
          <cell r="X141">
            <v>40</v>
          </cell>
          <cell r="Y141">
            <v>32</v>
          </cell>
          <cell r="Z141">
            <v>43</v>
          </cell>
          <cell r="AA141" t="str">
            <v>N&lt;10</v>
          </cell>
          <cell r="AB141" t="str">
            <v>N&lt;10</v>
          </cell>
          <cell r="AC141" t="str">
            <v>N&lt;10</v>
          </cell>
          <cell r="AD141" t="str">
            <v>N&lt;10</v>
          </cell>
          <cell r="AE141">
            <v>0.20680000000000001</v>
          </cell>
          <cell r="AF141">
            <v>0.20680000000000001</v>
          </cell>
          <cell r="AG141">
            <v>0.2072</v>
          </cell>
          <cell r="AH141">
            <v>0.2069</v>
          </cell>
          <cell r="AI141">
            <v>0.1578</v>
          </cell>
          <cell r="AJ141">
            <v>4.9000000000000016E-2</v>
          </cell>
          <cell r="AK141">
            <v>0.18859999999999999</v>
          </cell>
          <cell r="AL141" t="str">
            <v/>
          </cell>
          <cell r="AM141">
            <v>0.18859999999999999</v>
          </cell>
        </row>
        <row r="142">
          <cell r="B142" t="str">
            <v>Mary Walker</v>
          </cell>
          <cell r="C142">
            <v>30</v>
          </cell>
          <cell r="D142">
            <v>0</v>
          </cell>
          <cell r="E142">
            <v>23</v>
          </cell>
          <cell r="F142">
            <v>33</v>
          </cell>
          <cell r="G142">
            <v>34</v>
          </cell>
          <cell r="H142">
            <v>20</v>
          </cell>
          <cell r="I142">
            <v>38</v>
          </cell>
          <cell r="J142">
            <v>28</v>
          </cell>
          <cell r="K142">
            <v>40</v>
          </cell>
          <cell r="L142">
            <v>30</v>
          </cell>
          <cell r="M142">
            <v>51</v>
          </cell>
          <cell r="N142">
            <v>37</v>
          </cell>
          <cell r="O142">
            <v>43</v>
          </cell>
          <cell r="P142">
            <v>43</v>
          </cell>
          <cell r="Q142">
            <v>13</v>
          </cell>
          <cell r="R142" t="str">
            <v>No Students</v>
          </cell>
          <cell r="S142" t="str">
            <v>N&lt;10</v>
          </cell>
          <cell r="T142">
            <v>27</v>
          </cell>
          <cell r="U142">
            <v>24</v>
          </cell>
          <cell r="V142">
            <v>11</v>
          </cell>
          <cell r="W142">
            <v>30</v>
          </cell>
          <cell r="X142">
            <v>18</v>
          </cell>
          <cell r="Y142">
            <v>26</v>
          </cell>
          <cell r="Z142">
            <v>23</v>
          </cell>
          <cell r="AA142">
            <v>33</v>
          </cell>
          <cell r="AB142">
            <v>27</v>
          </cell>
          <cell r="AC142">
            <v>30</v>
          </cell>
          <cell r="AD142">
            <v>25</v>
          </cell>
          <cell r="AE142">
            <v>0.65780000000000005</v>
          </cell>
          <cell r="AF142">
            <v>0.65780000000000005</v>
          </cell>
          <cell r="AG142">
            <v>0.65780000000000005</v>
          </cell>
          <cell r="AH142">
            <v>0.65780000000000005</v>
          </cell>
          <cell r="AI142">
            <v>0.76319999999999999</v>
          </cell>
          <cell r="AJ142">
            <v>-0.10539999999999994</v>
          </cell>
          <cell r="AK142">
            <v>0.78349999999999997</v>
          </cell>
          <cell r="AL142" t="str">
            <v>Yes</v>
          </cell>
          <cell r="AM142">
            <v>0.74470000000000003</v>
          </cell>
        </row>
        <row r="143">
          <cell r="B143" t="str">
            <v>Marysville</v>
          </cell>
          <cell r="C143">
            <v>755</v>
          </cell>
          <cell r="D143">
            <v>0</v>
          </cell>
          <cell r="E143">
            <v>733</v>
          </cell>
          <cell r="F143">
            <v>734</v>
          </cell>
          <cell r="G143">
            <v>738</v>
          </cell>
          <cell r="H143">
            <v>788</v>
          </cell>
          <cell r="I143">
            <v>764</v>
          </cell>
          <cell r="J143">
            <v>770</v>
          </cell>
          <cell r="K143">
            <v>728</v>
          </cell>
          <cell r="L143">
            <v>859</v>
          </cell>
          <cell r="M143">
            <v>804</v>
          </cell>
          <cell r="N143">
            <v>750</v>
          </cell>
          <cell r="O143">
            <v>779</v>
          </cell>
          <cell r="P143">
            <v>778</v>
          </cell>
          <cell r="Q143">
            <v>344</v>
          </cell>
          <cell r="R143" t="str">
            <v>No Students</v>
          </cell>
          <cell r="S143">
            <v>369</v>
          </cell>
          <cell r="T143">
            <v>357</v>
          </cell>
          <cell r="U143">
            <v>372</v>
          </cell>
          <cell r="V143">
            <v>433</v>
          </cell>
          <cell r="W143">
            <v>393</v>
          </cell>
          <cell r="X143">
            <v>418</v>
          </cell>
          <cell r="Y143">
            <v>393</v>
          </cell>
          <cell r="Z143">
            <v>481</v>
          </cell>
          <cell r="AA143">
            <v>420</v>
          </cell>
          <cell r="AB143">
            <v>366</v>
          </cell>
          <cell r="AC143">
            <v>357</v>
          </cell>
          <cell r="AD143">
            <v>348</v>
          </cell>
          <cell r="AE143">
            <v>0.50609999999999999</v>
          </cell>
          <cell r="AF143">
            <v>0.50639999999999996</v>
          </cell>
          <cell r="AG143">
            <v>0.50629999999999997</v>
          </cell>
          <cell r="AH143">
            <v>0.50609999999999999</v>
          </cell>
          <cell r="AI143">
            <v>0.48480000000000001</v>
          </cell>
          <cell r="AJ143">
            <v>2.1599999999999953E-2</v>
          </cell>
          <cell r="AK143" t="str">
            <v xml:space="preserve"> </v>
          </cell>
          <cell r="AL143"/>
          <cell r="AM143">
            <v>0.48349999999999999</v>
          </cell>
        </row>
        <row r="144">
          <cell r="B144" t="str">
            <v>Mc Cleary</v>
          </cell>
          <cell r="C144">
            <v>31</v>
          </cell>
          <cell r="D144">
            <v>0</v>
          </cell>
          <cell r="E144">
            <v>28</v>
          </cell>
          <cell r="F144">
            <v>34</v>
          </cell>
          <cell r="G144">
            <v>33</v>
          </cell>
          <cell r="H144">
            <v>43</v>
          </cell>
          <cell r="I144">
            <v>25</v>
          </cell>
          <cell r="J144">
            <v>37</v>
          </cell>
          <cell r="K144">
            <v>32</v>
          </cell>
          <cell r="L144">
            <v>28</v>
          </cell>
          <cell r="M144">
            <v>0</v>
          </cell>
          <cell r="N144">
            <v>0</v>
          </cell>
          <cell r="O144">
            <v>0</v>
          </cell>
          <cell r="P144">
            <v>0</v>
          </cell>
          <cell r="Q144">
            <v>10</v>
          </cell>
          <cell r="R144" t="str">
            <v>No Students</v>
          </cell>
          <cell r="S144">
            <v>13</v>
          </cell>
          <cell r="T144">
            <v>16</v>
          </cell>
          <cell r="U144">
            <v>15</v>
          </cell>
          <cell r="V144">
            <v>27</v>
          </cell>
          <cell r="W144">
            <v>14</v>
          </cell>
          <cell r="X144">
            <v>22</v>
          </cell>
          <cell r="Y144">
            <v>21</v>
          </cell>
          <cell r="Z144">
            <v>15</v>
          </cell>
          <cell r="AA144" t="str">
            <v>No Students</v>
          </cell>
          <cell r="AB144" t="str">
            <v>No Students</v>
          </cell>
          <cell r="AC144" t="str">
            <v>No Students</v>
          </cell>
          <cell r="AD144" t="str">
            <v>No Students</v>
          </cell>
          <cell r="AE144">
            <v>0.52580000000000005</v>
          </cell>
          <cell r="AF144">
            <v>0.52580000000000005</v>
          </cell>
          <cell r="AG144">
            <v>0.52580000000000005</v>
          </cell>
          <cell r="AH144">
            <v>0.52580000000000005</v>
          </cell>
          <cell r="AI144">
            <v>0.46789999999999998</v>
          </cell>
          <cell r="AJ144">
            <v>5.7900000000000063E-2</v>
          </cell>
          <cell r="AK144">
            <v>0.51219999999999999</v>
          </cell>
          <cell r="AL144" t="str">
            <v/>
          </cell>
          <cell r="AM144">
            <v>0.60860000000000003</v>
          </cell>
        </row>
        <row r="145">
          <cell r="B145" t="str">
            <v>Mead</v>
          </cell>
          <cell r="C145">
            <v>613</v>
          </cell>
          <cell r="D145">
            <v>0</v>
          </cell>
          <cell r="E145">
            <v>669</v>
          </cell>
          <cell r="F145">
            <v>665</v>
          </cell>
          <cell r="G145">
            <v>768</v>
          </cell>
          <cell r="H145">
            <v>707</v>
          </cell>
          <cell r="I145">
            <v>761</v>
          </cell>
          <cell r="J145">
            <v>768</v>
          </cell>
          <cell r="K145">
            <v>861</v>
          </cell>
          <cell r="L145">
            <v>800</v>
          </cell>
          <cell r="M145">
            <v>904</v>
          </cell>
          <cell r="N145">
            <v>895</v>
          </cell>
          <cell r="O145">
            <v>844</v>
          </cell>
          <cell r="P145">
            <v>922</v>
          </cell>
          <cell r="Q145">
            <v>92</v>
          </cell>
          <cell r="R145" t="str">
            <v>No Students</v>
          </cell>
          <cell r="S145">
            <v>177</v>
          </cell>
          <cell r="T145">
            <v>187</v>
          </cell>
          <cell r="U145">
            <v>226</v>
          </cell>
          <cell r="V145">
            <v>209</v>
          </cell>
          <cell r="W145">
            <v>211</v>
          </cell>
          <cell r="X145">
            <v>201</v>
          </cell>
          <cell r="Y145">
            <v>264</v>
          </cell>
          <cell r="Z145">
            <v>221</v>
          </cell>
          <cell r="AA145">
            <v>226</v>
          </cell>
          <cell r="AB145">
            <v>250</v>
          </cell>
          <cell r="AC145">
            <v>222</v>
          </cell>
          <cell r="AD145">
            <v>231</v>
          </cell>
          <cell r="AE145">
            <v>0.26700000000000002</v>
          </cell>
          <cell r="AF145">
            <v>0.2361</v>
          </cell>
          <cell r="AG145">
            <v>0.2359</v>
          </cell>
          <cell r="AH145">
            <v>0.24709999999999999</v>
          </cell>
          <cell r="AI145">
            <v>0.22320000000000001</v>
          </cell>
          <cell r="AJ145">
            <v>1.2899999999999995E-2</v>
          </cell>
          <cell r="AK145" t="str">
            <v xml:space="preserve"> </v>
          </cell>
          <cell r="AL145"/>
          <cell r="AM145">
            <v>0.29310000000000003</v>
          </cell>
        </row>
        <row r="146">
          <cell r="B146" t="str">
            <v>Medical Lake</v>
          </cell>
          <cell r="C146">
            <v>174</v>
          </cell>
          <cell r="D146">
            <v>0</v>
          </cell>
          <cell r="E146">
            <v>128</v>
          </cell>
          <cell r="F146">
            <v>139</v>
          </cell>
          <cell r="G146">
            <v>147</v>
          </cell>
          <cell r="H146">
            <v>134</v>
          </cell>
          <cell r="I146">
            <v>137</v>
          </cell>
          <cell r="J146">
            <v>139</v>
          </cell>
          <cell r="K146">
            <v>129</v>
          </cell>
          <cell r="L146">
            <v>132</v>
          </cell>
          <cell r="M146">
            <v>136</v>
          </cell>
          <cell r="N146">
            <v>127</v>
          </cell>
          <cell r="O146">
            <v>137</v>
          </cell>
          <cell r="P146">
            <v>130</v>
          </cell>
          <cell r="Q146">
            <v>56</v>
          </cell>
          <cell r="R146" t="str">
            <v>No Students</v>
          </cell>
          <cell r="S146">
            <v>40</v>
          </cell>
          <cell r="T146">
            <v>46</v>
          </cell>
          <cell r="U146">
            <v>60</v>
          </cell>
          <cell r="V146">
            <v>45</v>
          </cell>
          <cell r="W146">
            <v>56</v>
          </cell>
          <cell r="X146">
            <v>45</v>
          </cell>
          <cell r="Y146">
            <v>52</v>
          </cell>
          <cell r="Z146">
            <v>51</v>
          </cell>
          <cell r="AA146">
            <v>51</v>
          </cell>
          <cell r="AB146">
            <v>43</v>
          </cell>
          <cell r="AC146">
            <v>43</v>
          </cell>
          <cell r="AD146">
            <v>44</v>
          </cell>
          <cell r="AE146">
            <v>0.3533</v>
          </cell>
          <cell r="AF146">
            <v>0.3533</v>
          </cell>
          <cell r="AG146">
            <v>0.3533</v>
          </cell>
          <cell r="AH146">
            <v>0.3533</v>
          </cell>
          <cell r="AI146">
            <v>0.34920000000000001</v>
          </cell>
          <cell r="AJ146">
            <v>4.0999999999999925E-3</v>
          </cell>
          <cell r="AK146" t="str">
            <v xml:space="preserve"> </v>
          </cell>
          <cell r="AL146"/>
          <cell r="AM146">
            <v>0.38279999999999997</v>
          </cell>
        </row>
        <row r="147">
          <cell r="B147" t="str">
            <v>Mercer Island</v>
          </cell>
          <cell r="C147">
            <v>230</v>
          </cell>
          <cell r="D147">
            <v>0</v>
          </cell>
          <cell r="E147">
            <v>244</v>
          </cell>
          <cell r="F147">
            <v>229</v>
          </cell>
          <cell r="G147">
            <v>250</v>
          </cell>
          <cell r="H147">
            <v>299</v>
          </cell>
          <cell r="I147">
            <v>284</v>
          </cell>
          <cell r="J147">
            <v>296</v>
          </cell>
          <cell r="K147">
            <v>314</v>
          </cell>
          <cell r="L147">
            <v>346</v>
          </cell>
          <cell r="M147">
            <v>366</v>
          </cell>
          <cell r="N147">
            <v>385</v>
          </cell>
          <cell r="O147">
            <v>382</v>
          </cell>
          <cell r="P147">
            <v>413</v>
          </cell>
          <cell r="Q147" t="str">
            <v>N&lt;10</v>
          </cell>
          <cell r="R147" t="str">
            <v>No Students</v>
          </cell>
          <cell r="S147" t="str">
            <v>N&lt;10</v>
          </cell>
          <cell r="T147" t="str">
            <v>N&lt;10</v>
          </cell>
          <cell r="U147" t="str">
            <v>N&lt;10</v>
          </cell>
          <cell r="V147" t="str">
            <v>N&lt;10</v>
          </cell>
          <cell r="W147">
            <v>13</v>
          </cell>
          <cell r="X147" t="str">
            <v>N&lt;10</v>
          </cell>
          <cell r="Y147" t="str">
            <v>N&lt;10</v>
          </cell>
          <cell r="Z147">
            <v>13</v>
          </cell>
          <cell r="AA147">
            <v>17</v>
          </cell>
          <cell r="AB147">
            <v>12</v>
          </cell>
          <cell r="AC147">
            <v>13</v>
          </cell>
          <cell r="AD147">
            <v>17</v>
          </cell>
          <cell r="AE147">
            <v>3.1699999999999999E-2</v>
          </cell>
          <cell r="AF147">
            <v>3.1699999999999999E-2</v>
          </cell>
          <cell r="AG147">
            <v>3.1699999999999999E-2</v>
          </cell>
          <cell r="AH147">
            <v>3.1699999999999999E-2</v>
          </cell>
          <cell r="AI147">
            <v>3.27E-2</v>
          </cell>
          <cell r="AJ147">
            <v>-1.0000000000000009E-3</v>
          </cell>
          <cell r="AK147" t="str">
            <v xml:space="preserve"> </v>
          </cell>
          <cell r="AL147"/>
          <cell r="AM147">
            <v>3.4500000000000003E-2</v>
          </cell>
        </row>
        <row r="148">
          <cell r="B148" t="str">
            <v>Meridian</v>
          </cell>
          <cell r="C148">
            <v>151</v>
          </cell>
          <cell r="D148">
            <v>0</v>
          </cell>
          <cell r="E148">
            <v>126</v>
          </cell>
          <cell r="F148">
            <v>144</v>
          </cell>
          <cell r="G148">
            <v>118</v>
          </cell>
          <cell r="H148">
            <v>136</v>
          </cell>
          <cell r="I148">
            <v>143</v>
          </cell>
          <cell r="J148">
            <v>144</v>
          </cell>
          <cell r="K148">
            <v>152</v>
          </cell>
          <cell r="L148">
            <v>136</v>
          </cell>
          <cell r="M148">
            <v>150</v>
          </cell>
          <cell r="N148">
            <v>138</v>
          </cell>
          <cell r="O148">
            <v>115</v>
          </cell>
          <cell r="P148">
            <v>109</v>
          </cell>
          <cell r="Q148" t="str">
            <v>N&lt;10</v>
          </cell>
          <cell r="R148" t="str">
            <v>No Students</v>
          </cell>
          <cell r="S148">
            <v>28</v>
          </cell>
          <cell r="T148">
            <v>52</v>
          </cell>
          <cell r="U148">
            <v>45</v>
          </cell>
          <cell r="V148">
            <v>41</v>
          </cell>
          <cell r="W148">
            <v>43</v>
          </cell>
          <cell r="X148">
            <v>38</v>
          </cell>
          <cell r="Y148">
            <v>35</v>
          </cell>
          <cell r="Z148">
            <v>23</v>
          </cell>
          <cell r="AA148">
            <v>38</v>
          </cell>
          <cell r="AB148">
            <v>31</v>
          </cell>
          <cell r="AC148">
            <v>24</v>
          </cell>
          <cell r="AD148">
            <v>30</v>
          </cell>
          <cell r="AE148">
            <v>0.2457</v>
          </cell>
          <cell r="AF148">
            <v>0.2457</v>
          </cell>
          <cell r="AG148">
            <v>0.2457</v>
          </cell>
          <cell r="AH148">
            <v>0.24460000000000001</v>
          </cell>
          <cell r="AI148">
            <v>0.31879999999999997</v>
          </cell>
          <cell r="AJ148">
            <v>-7.3099999999999971E-2</v>
          </cell>
          <cell r="AK148" t="str">
            <v xml:space="preserve"> </v>
          </cell>
          <cell r="AL148"/>
          <cell r="AM148">
            <v>0.37790000000000001</v>
          </cell>
        </row>
        <row r="149">
          <cell r="B149" t="str">
            <v>Methow Valley</v>
          </cell>
          <cell r="C149">
            <v>51</v>
          </cell>
          <cell r="D149">
            <v>0</v>
          </cell>
          <cell r="E149">
            <v>55</v>
          </cell>
          <cell r="F149">
            <v>64</v>
          </cell>
          <cell r="G149">
            <v>57</v>
          </cell>
          <cell r="H149">
            <v>67</v>
          </cell>
          <cell r="I149">
            <v>49</v>
          </cell>
          <cell r="J149">
            <v>59</v>
          </cell>
          <cell r="K149">
            <v>54</v>
          </cell>
          <cell r="L149">
            <v>51</v>
          </cell>
          <cell r="M149">
            <v>56</v>
          </cell>
          <cell r="N149">
            <v>48</v>
          </cell>
          <cell r="O149">
            <v>59</v>
          </cell>
          <cell r="P149">
            <v>58</v>
          </cell>
          <cell r="Q149">
            <v>10</v>
          </cell>
          <cell r="R149" t="str">
            <v>No Students</v>
          </cell>
          <cell r="S149">
            <v>11</v>
          </cell>
          <cell r="T149">
            <v>19</v>
          </cell>
          <cell r="U149">
            <v>22</v>
          </cell>
          <cell r="V149">
            <v>25</v>
          </cell>
          <cell r="W149">
            <v>20</v>
          </cell>
          <cell r="X149">
            <v>16</v>
          </cell>
          <cell r="Y149">
            <v>12</v>
          </cell>
          <cell r="Z149">
            <v>22</v>
          </cell>
          <cell r="AA149">
            <v>14</v>
          </cell>
          <cell r="AB149">
            <v>16</v>
          </cell>
          <cell r="AC149">
            <v>23</v>
          </cell>
          <cell r="AD149">
            <v>15</v>
          </cell>
          <cell r="AE149">
            <v>0.30909999999999999</v>
          </cell>
          <cell r="AF149">
            <v>0.30909999999999999</v>
          </cell>
          <cell r="AG149">
            <v>0.30909999999999999</v>
          </cell>
          <cell r="AH149">
            <v>0.30909999999999999</v>
          </cell>
          <cell r="AI149">
            <v>0.32069999999999999</v>
          </cell>
          <cell r="AJ149">
            <v>-1.1599999999999999E-2</v>
          </cell>
          <cell r="AK149" t="str">
            <v xml:space="preserve"> </v>
          </cell>
          <cell r="AL149"/>
          <cell r="AM149">
            <v>0.39369999999999999</v>
          </cell>
        </row>
        <row r="150">
          <cell r="B150" t="str">
            <v>Mill A</v>
          </cell>
          <cell r="C150">
            <v>3</v>
          </cell>
          <cell r="D150">
            <v>0</v>
          </cell>
          <cell r="E150">
            <v>3</v>
          </cell>
          <cell r="F150">
            <v>6</v>
          </cell>
          <cell r="G150">
            <v>4</v>
          </cell>
          <cell r="H150">
            <v>7</v>
          </cell>
          <cell r="I150">
            <v>4</v>
          </cell>
          <cell r="J150">
            <v>3</v>
          </cell>
          <cell r="K150">
            <v>3</v>
          </cell>
          <cell r="L150">
            <v>1</v>
          </cell>
          <cell r="M150">
            <v>13</v>
          </cell>
          <cell r="N150">
            <v>0</v>
          </cell>
          <cell r="O150">
            <v>5</v>
          </cell>
          <cell r="P150">
            <v>2</v>
          </cell>
          <cell r="Q150" t="str">
            <v>N&lt;10</v>
          </cell>
          <cell r="R150" t="str">
            <v>No Students</v>
          </cell>
          <cell r="S150" t="str">
            <v>No Students</v>
          </cell>
          <cell r="T150" t="str">
            <v>N&lt;10</v>
          </cell>
          <cell r="U150" t="str">
            <v>N&lt;10</v>
          </cell>
          <cell r="V150" t="str">
            <v>N&lt;10</v>
          </cell>
          <cell r="W150" t="str">
            <v>N&lt;10</v>
          </cell>
          <cell r="X150" t="str">
            <v>No Students</v>
          </cell>
          <cell r="Y150" t="str">
            <v>No Students</v>
          </cell>
          <cell r="Z150" t="str">
            <v>N&lt;10</v>
          </cell>
          <cell r="AA150" t="str">
            <v>N&lt;10</v>
          </cell>
          <cell r="AB150" t="str">
            <v>No Students</v>
          </cell>
          <cell r="AC150" t="str">
            <v>No Students</v>
          </cell>
          <cell r="AD150" t="str">
            <v>No Students</v>
          </cell>
          <cell r="AE150">
            <v>0.20369999999999999</v>
          </cell>
          <cell r="AF150">
            <v>0.20369999999999999</v>
          </cell>
          <cell r="AG150">
            <v>0.20369999999999999</v>
          </cell>
          <cell r="AH150">
            <v>0.20369999999999999</v>
          </cell>
          <cell r="AI150">
            <v>0.34429999999999999</v>
          </cell>
          <cell r="AJ150">
            <v>-0.1406</v>
          </cell>
          <cell r="AK150">
            <v>0.51160000000000005</v>
          </cell>
          <cell r="AL150" t="str">
            <v>Yes</v>
          </cell>
          <cell r="AM150">
            <v>0.51160000000000005</v>
          </cell>
        </row>
        <row r="151">
          <cell r="B151" t="str">
            <v>Monroe</v>
          </cell>
          <cell r="C151">
            <v>413</v>
          </cell>
          <cell r="D151">
            <v>10</v>
          </cell>
          <cell r="E151">
            <v>365</v>
          </cell>
          <cell r="F151">
            <v>404</v>
          </cell>
          <cell r="G151">
            <v>435</v>
          </cell>
          <cell r="H151">
            <v>403</v>
          </cell>
          <cell r="I151">
            <v>403</v>
          </cell>
          <cell r="J151">
            <v>399</v>
          </cell>
          <cell r="K151">
            <v>439</v>
          </cell>
          <cell r="L151">
            <v>459</v>
          </cell>
          <cell r="M151">
            <v>498</v>
          </cell>
          <cell r="N151">
            <v>436</v>
          </cell>
          <cell r="O151">
            <v>511</v>
          </cell>
          <cell r="P151">
            <v>869</v>
          </cell>
          <cell r="Q151">
            <v>108</v>
          </cell>
          <cell r="R151" t="str">
            <v>N&lt;10</v>
          </cell>
          <cell r="S151">
            <v>130</v>
          </cell>
          <cell r="T151">
            <v>121</v>
          </cell>
          <cell r="U151">
            <v>138</v>
          </cell>
          <cell r="V151">
            <v>125</v>
          </cell>
          <cell r="W151">
            <v>139</v>
          </cell>
          <cell r="X151">
            <v>117</v>
          </cell>
          <cell r="Y151">
            <v>163</v>
          </cell>
          <cell r="Z151">
            <v>181</v>
          </cell>
          <cell r="AA151">
            <v>156</v>
          </cell>
          <cell r="AB151">
            <v>150</v>
          </cell>
          <cell r="AC151">
            <v>137</v>
          </cell>
          <cell r="AD151">
            <v>221</v>
          </cell>
          <cell r="AE151">
            <v>0.31219999999999998</v>
          </cell>
          <cell r="AF151">
            <v>0.31140000000000001</v>
          </cell>
          <cell r="AG151">
            <v>0.312</v>
          </cell>
          <cell r="AH151">
            <v>0.3125</v>
          </cell>
          <cell r="AI151">
            <v>0.27229999999999999</v>
          </cell>
          <cell r="AJ151">
            <v>3.9100000000000024E-2</v>
          </cell>
          <cell r="AK151" t="str">
            <v xml:space="preserve"> </v>
          </cell>
          <cell r="AL151"/>
          <cell r="AM151">
            <v>0.28210000000000002</v>
          </cell>
        </row>
        <row r="152">
          <cell r="B152" t="str">
            <v>Montesano</v>
          </cell>
          <cell r="C152">
            <v>103</v>
          </cell>
          <cell r="D152">
            <v>0</v>
          </cell>
          <cell r="E152">
            <v>87</v>
          </cell>
          <cell r="F152">
            <v>80</v>
          </cell>
          <cell r="G152">
            <v>91</v>
          </cell>
          <cell r="H152">
            <v>104</v>
          </cell>
          <cell r="I152">
            <v>110</v>
          </cell>
          <cell r="J152">
            <v>120</v>
          </cell>
          <cell r="K152">
            <v>101</v>
          </cell>
          <cell r="L152">
            <v>123</v>
          </cell>
          <cell r="M152">
            <v>129</v>
          </cell>
          <cell r="N152">
            <v>98</v>
          </cell>
          <cell r="O152">
            <v>110</v>
          </cell>
          <cell r="P152">
            <v>115</v>
          </cell>
          <cell r="Q152">
            <v>34</v>
          </cell>
          <cell r="R152" t="str">
            <v>No Students</v>
          </cell>
          <cell r="S152">
            <v>26</v>
          </cell>
          <cell r="T152">
            <v>29</v>
          </cell>
          <cell r="U152">
            <v>36</v>
          </cell>
          <cell r="V152">
            <v>36</v>
          </cell>
          <cell r="W152">
            <v>46</v>
          </cell>
          <cell r="X152">
            <v>43</v>
          </cell>
          <cell r="Y152">
            <v>30</v>
          </cell>
          <cell r="Z152">
            <v>45</v>
          </cell>
          <cell r="AA152">
            <v>41</v>
          </cell>
          <cell r="AB152">
            <v>25</v>
          </cell>
          <cell r="AC152">
            <v>34</v>
          </cell>
          <cell r="AD152">
            <v>48</v>
          </cell>
          <cell r="AE152">
            <v>0.34499999999999997</v>
          </cell>
          <cell r="AF152">
            <v>0.34499999999999997</v>
          </cell>
          <cell r="AG152">
            <v>0.3453</v>
          </cell>
          <cell r="AH152">
            <v>0.3453</v>
          </cell>
          <cell r="AI152">
            <v>0.3362</v>
          </cell>
          <cell r="AJ152">
            <v>8.7999999999999745E-3</v>
          </cell>
          <cell r="AK152" t="str">
            <v xml:space="preserve"> </v>
          </cell>
          <cell r="AL152"/>
          <cell r="AM152">
            <v>0.3649</v>
          </cell>
        </row>
        <row r="153">
          <cell r="B153" t="str">
            <v>Morton</v>
          </cell>
          <cell r="C153">
            <v>45</v>
          </cell>
          <cell r="D153">
            <v>0</v>
          </cell>
          <cell r="E153">
            <v>23</v>
          </cell>
          <cell r="F153">
            <v>34</v>
          </cell>
          <cell r="G153">
            <v>26</v>
          </cell>
          <cell r="H153">
            <v>23</v>
          </cell>
          <cell r="I153">
            <v>25</v>
          </cell>
          <cell r="J153">
            <v>24</v>
          </cell>
          <cell r="K153">
            <v>25</v>
          </cell>
          <cell r="L153">
            <v>33</v>
          </cell>
          <cell r="M153">
            <v>31</v>
          </cell>
          <cell r="N153">
            <v>31</v>
          </cell>
          <cell r="O153">
            <v>37</v>
          </cell>
          <cell r="P153">
            <v>31</v>
          </cell>
          <cell r="Q153">
            <v>15</v>
          </cell>
          <cell r="R153" t="str">
            <v>No Students</v>
          </cell>
          <cell r="S153">
            <v>17</v>
          </cell>
          <cell r="T153">
            <v>19</v>
          </cell>
          <cell r="U153">
            <v>19</v>
          </cell>
          <cell r="V153">
            <v>12</v>
          </cell>
          <cell r="W153">
            <v>13</v>
          </cell>
          <cell r="X153" t="str">
            <v>N&lt;10</v>
          </cell>
          <cell r="Y153">
            <v>18</v>
          </cell>
          <cell r="Z153">
            <v>21</v>
          </cell>
          <cell r="AA153">
            <v>16</v>
          </cell>
          <cell r="AB153">
            <v>16</v>
          </cell>
          <cell r="AC153">
            <v>21</v>
          </cell>
          <cell r="AD153">
            <v>15</v>
          </cell>
          <cell r="AE153">
            <v>0.54379999999999995</v>
          </cell>
          <cell r="AF153">
            <v>0.54379999999999995</v>
          </cell>
          <cell r="AG153">
            <v>0.54379999999999995</v>
          </cell>
          <cell r="AH153">
            <v>0.54379999999999995</v>
          </cell>
          <cell r="AI153">
            <v>0.54979999999999996</v>
          </cell>
          <cell r="AJ153">
            <v>-6.0000000000000053E-3</v>
          </cell>
          <cell r="AK153" t="str">
            <v xml:space="preserve"> </v>
          </cell>
          <cell r="AL153"/>
          <cell r="AM153">
            <v>0.59050000000000002</v>
          </cell>
        </row>
        <row r="154">
          <cell r="B154" t="str">
            <v>Moses Lake</v>
          </cell>
          <cell r="C154">
            <v>649</v>
          </cell>
          <cell r="D154">
            <v>0</v>
          </cell>
          <cell r="E154">
            <v>596</v>
          </cell>
          <cell r="F154">
            <v>641</v>
          </cell>
          <cell r="G154">
            <v>657</v>
          </cell>
          <cell r="H154">
            <v>653</v>
          </cell>
          <cell r="I154">
            <v>652</v>
          </cell>
          <cell r="J154">
            <v>631</v>
          </cell>
          <cell r="K154">
            <v>645</v>
          </cell>
          <cell r="L154">
            <v>674</v>
          </cell>
          <cell r="M154">
            <v>625</v>
          </cell>
          <cell r="N154">
            <v>617</v>
          </cell>
          <cell r="O154">
            <v>588</v>
          </cell>
          <cell r="P154">
            <v>744</v>
          </cell>
          <cell r="Q154">
            <v>316</v>
          </cell>
          <cell r="R154" t="str">
            <v>No Students</v>
          </cell>
          <cell r="S154">
            <v>344</v>
          </cell>
          <cell r="T154">
            <v>441</v>
          </cell>
          <cell r="U154">
            <v>434</v>
          </cell>
          <cell r="V154">
            <v>471</v>
          </cell>
          <cell r="W154">
            <v>419</v>
          </cell>
          <cell r="X154">
            <v>430</v>
          </cell>
          <cell r="Y154">
            <v>433</v>
          </cell>
          <cell r="Z154">
            <v>436</v>
          </cell>
          <cell r="AA154">
            <v>399</v>
          </cell>
          <cell r="AB154">
            <v>370</v>
          </cell>
          <cell r="AC154">
            <v>359</v>
          </cell>
          <cell r="AD154">
            <v>455</v>
          </cell>
          <cell r="AE154">
            <v>0.63390000000000002</v>
          </cell>
          <cell r="AF154">
            <v>0.63109999999999999</v>
          </cell>
          <cell r="AG154">
            <v>0.63119999999999998</v>
          </cell>
          <cell r="AH154">
            <v>0.63219999999999998</v>
          </cell>
          <cell r="AI154">
            <v>0.64229999999999998</v>
          </cell>
          <cell r="AJ154">
            <v>-1.1199999999999988E-2</v>
          </cell>
          <cell r="AK154" t="str">
            <v xml:space="preserve"> </v>
          </cell>
          <cell r="AL154"/>
          <cell r="AM154">
            <v>0.63880000000000003</v>
          </cell>
        </row>
        <row r="155">
          <cell r="B155" t="str">
            <v>Mossyrock</v>
          </cell>
          <cell r="C155">
            <v>43</v>
          </cell>
          <cell r="D155">
            <v>0</v>
          </cell>
          <cell r="E155">
            <v>46</v>
          </cell>
          <cell r="F155">
            <v>49</v>
          </cell>
          <cell r="G155">
            <v>36</v>
          </cell>
          <cell r="H155">
            <v>41</v>
          </cell>
          <cell r="I155">
            <v>41</v>
          </cell>
          <cell r="J155">
            <v>43</v>
          </cell>
          <cell r="K155">
            <v>46</v>
          </cell>
          <cell r="L155">
            <v>61</v>
          </cell>
          <cell r="M155">
            <v>50</v>
          </cell>
          <cell r="N155">
            <v>37</v>
          </cell>
          <cell r="O155">
            <v>48</v>
          </cell>
          <cell r="P155">
            <v>42</v>
          </cell>
          <cell r="Q155">
            <v>21</v>
          </cell>
          <cell r="R155" t="str">
            <v>No Students</v>
          </cell>
          <cell r="S155">
            <v>20</v>
          </cell>
          <cell r="T155">
            <v>26</v>
          </cell>
          <cell r="U155">
            <v>25</v>
          </cell>
          <cell r="V155">
            <v>23</v>
          </cell>
          <cell r="W155">
            <v>27</v>
          </cell>
          <cell r="X155">
            <v>27</v>
          </cell>
          <cell r="Y155">
            <v>25</v>
          </cell>
          <cell r="Z155">
            <v>36</v>
          </cell>
          <cell r="AA155">
            <v>28</v>
          </cell>
          <cell r="AB155">
            <v>20</v>
          </cell>
          <cell r="AC155">
            <v>25</v>
          </cell>
          <cell r="AD155">
            <v>22</v>
          </cell>
          <cell r="AE155">
            <v>0.5575</v>
          </cell>
          <cell r="AF155">
            <v>0.5575</v>
          </cell>
          <cell r="AG155">
            <v>0.5575</v>
          </cell>
          <cell r="AH155">
            <v>0.5575</v>
          </cell>
          <cell r="AI155">
            <v>0.55310000000000004</v>
          </cell>
          <cell r="AJ155">
            <v>4.3999999999999595E-3</v>
          </cell>
          <cell r="AK155" t="str">
            <v xml:space="preserve"> </v>
          </cell>
          <cell r="AL155"/>
          <cell r="AM155">
            <v>0.65010000000000001</v>
          </cell>
        </row>
        <row r="156">
          <cell r="B156" t="str">
            <v>Mount Adams</v>
          </cell>
          <cell r="C156">
            <v>54</v>
          </cell>
          <cell r="D156">
            <v>0</v>
          </cell>
          <cell r="E156">
            <v>58</v>
          </cell>
          <cell r="F156">
            <v>68</v>
          </cell>
          <cell r="G156">
            <v>64</v>
          </cell>
          <cell r="H156">
            <v>61</v>
          </cell>
          <cell r="I156">
            <v>65</v>
          </cell>
          <cell r="J156">
            <v>62</v>
          </cell>
          <cell r="K156">
            <v>68</v>
          </cell>
          <cell r="L156">
            <v>64</v>
          </cell>
          <cell r="M156">
            <v>70</v>
          </cell>
          <cell r="N156">
            <v>65</v>
          </cell>
          <cell r="O156">
            <v>50</v>
          </cell>
          <cell r="P156">
            <v>69</v>
          </cell>
          <cell r="Q156">
            <v>28</v>
          </cell>
          <cell r="R156" t="str">
            <v>No Students</v>
          </cell>
          <cell r="S156">
            <v>58</v>
          </cell>
          <cell r="T156">
            <v>67</v>
          </cell>
          <cell r="U156">
            <v>64</v>
          </cell>
          <cell r="V156">
            <v>61</v>
          </cell>
          <cell r="W156">
            <v>64</v>
          </cell>
          <cell r="X156">
            <v>62</v>
          </cell>
          <cell r="Y156">
            <v>68</v>
          </cell>
          <cell r="Z156">
            <v>64</v>
          </cell>
          <cell r="AA156">
            <v>70</v>
          </cell>
          <cell r="AB156">
            <v>65</v>
          </cell>
          <cell r="AC156">
            <v>50</v>
          </cell>
          <cell r="AD156">
            <v>68</v>
          </cell>
          <cell r="AE156">
            <v>0.96450000000000002</v>
          </cell>
          <cell r="AF156">
            <v>0.96460000000000001</v>
          </cell>
          <cell r="AG156">
            <v>0.96460000000000001</v>
          </cell>
          <cell r="AH156">
            <v>0.96319999999999995</v>
          </cell>
          <cell r="AI156">
            <v>0.98939999999999995</v>
          </cell>
          <cell r="AJ156">
            <v>-2.4799999999999933E-2</v>
          </cell>
          <cell r="AK156">
            <v>0.996</v>
          </cell>
          <cell r="AL156" t="str">
            <v>Yes</v>
          </cell>
          <cell r="AM156">
            <v>0.96330000000000005</v>
          </cell>
        </row>
        <row r="157">
          <cell r="B157" t="str">
            <v>Mount Baker</v>
          </cell>
          <cell r="C157">
            <v>112</v>
          </cell>
          <cell r="D157">
            <v>0</v>
          </cell>
          <cell r="E157">
            <v>110</v>
          </cell>
          <cell r="F157">
            <v>118</v>
          </cell>
          <cell r="G157">
            <v>139</v>
          </cell>
          <cell r="H157">
            <v>122</v>
          </cell>
          <cell r="I157">
            <v>132</v>
          </cell>
          <cell r="J157">
            <v>126</v>
          </cell>
          <cell r="K157">
            <v>156</v>
          </cell>
          <cell r="L157">
            <v>141</v>
          </cell>
          <cell r="M157">
            <v>133</v>
          </cell>
          <cell r="N157">
            <v>110</v>
          </cell>
          <cell r="O157">
            <v>135</v>
          </cell>
          <cell r="P157">
            <v>142</v>
          </cell>
          <cell r="Q157">
            <v>35</v>
          </cell>
          <cell r="R157" t="str">
            <v>No Students</v>
          </cell>
          <cell r="S157">
            <v>51</v>
          </cell>
          <cell r="T157">
            <v>71</v>
          </cell>
          <cell r="U157">
            <v>86</v>
          </cell>
          <cell r="V157">
            <v>79</v>
          </cell>
          <cell r="W157">
            <v>86</v>
          </cell>
          <cell r="X157">
            <v>72</v>
          </cell>
          <cell r="Y157">
            <v>96</v>
          </cell>
          <cell r="Z157">
            <v>87</v>
          </cell>
          <cell r="AA157">
            <v>67</v>
          </cell>
          <cell r="AB157">
            <v>65</v>
          </cell>
          <cell r="AC157">
            <v>64</v>
          </cell>
          <cell r="AD157">
            <v>68</v>
          </cell>
          <cell r="AE157">
            <v>0.55310000000000004</v>
          </cell>
          <cell r="AF157">
            <v>0.55310000000000004</v>
          </cell>
          <cell r="AG157">
            <v>0.55310000000000004</v>
          </cell>
          <cell r="AH157">
            <v>0.55310000000000004</v>
          </cell>
          <cell r="AI157">
            <v>0.53590000000000004</v>
          </cell>
          <cell r="AJ157">
            <v>1.7199999999999993E-2</v>
          </cell>
          <cell r="AK157">
            <v>0.53590000000000004</v>
          </cell>
          <cell r="AL157" t="str">
            <v/>
          </cell>
          <cell r="AM157">
            <v>0.53180000000000005</v>
          </cell>
        </row>
        <row r="158">
          <cell r="B158" t="str">
            <v>Mount Pleasant</v>
          </cell>
          <cell r="C158">
            <v>6</v>
          </cell>
          <cell r="D158">
            <v>0</v>
          </cell>
          <cell r="E158">
            <v>10</v>
          </cell>
          <cell r="F158">
            <v>5</v>
          </cell>
          <cell r="G158">
            <v>6</v>
          </cell>
          <cell r="H158">
            <v>9</v>
          </cell>
          <cell r="I158">
            <v>8</v>
          </cell>
          <cell r="J158">
            <v>5</v>
          </cell>
          <cell r="K158">
            <v>7</v>
          </cell>
          <cell r="L158">
            <v>2</v>
          </cell>
          <cell r="M158">
            <v>0</v>
          </cell>
          <cell r="N158">
            <v>0</v>
          </cell>
          <cell r="O158">
            <v>0</v>
          </cell>
          <cell r="P158">
            <v>0</v>
          </cell>
          <cell r="Q158" t="str">
            <v>N&lt;10</v>
          </cell>
          <cell r="R158" t="str">
            <v>No Students</v>
          </cell>
          <cell r="S158" t="str">
            <v>N&lt;10</v>
          </cell>
          <cell r="T158" t="str">
            <v>No Students</v>
          </cell>
          <cell r="U158" t="str">
            <v>N&lt;10</v>
          </cell>
          <cell r="V158" t="str">
            <v>N&lt;10</v>
          </cell>
          <cell r="W158" t="str">
            <v>No Students</v>
          </cell>
          <cell r="X158" t="str">
            <v>N&lt;10</v>
          </cell>
          <cell r="Y158" t="str">
            <v>N&lt;10</v>
          </cell>
          <cell r="Z158" t="str">
            <v>No Students</v>
          </cell>
          <cell r="AA158" t="str">
            <v>No Students</v>
          </cell>
          <cell r="AB158" t="str">
            <v>No Students</v>
          </cell>
          <cell r="AC158" t="str">
            <v>No Students</v>
          </cell>
          <cell r="AD158" t="str">
            <v>No Students</v>
          </cell>
          <cell r="AE158">
            <v>0.22409999999999999</v>
          </cell>
          <cell r="AF158">
            <v>0.22409999999999999</v>
          </cell>
          <cell r="AG158">
            <v>0.22409999999999999</v>
          </cell>
          <cell r="AH158">
            <v>0.2069</v>
          </cell>
          <cell r="AI158">
            <v>0.17910000000000001</v>
          </cell>
          <cell r="AJ158">
            <v>4.4999999999999984E-2</v>
          </cell>
          <cell r="AK158" t="str">
            <v xml:space="preserve"> </v>
          </cell>
          <cell r="AL158"/>
          <cell r="AM158">
            <v>7.8100000000000003E-2</v>
          </cell>
        </row>
        <row r="159">
          <cell r="B159" t="str">
            <v>Mt Vernon</v>
          </cell>
          <cell r="C159">
            <v>479</v>
          </cell>
          <cell r="D159">
            <v>0</v>
          </cell>
          <cell r="E159">
            <v>444</v>
          </cell>
          <cell r="F159">
            <v>473</v>
          </cell>
          <cell r="G159">
            <v>443</v>
          </cell>
          <cell r="H159">
            <v>439</v>
          </cell>
          <cell r="I159">
            <v>469</v>
          </cell>
          <cell r="J159">
            <v>479</v>
          </cell>
          <cell r="K159">
            <v>516</v>
          </cell>
          <cell r="L159">
            <v>493</v>
          </cell>
          <cell r="M159">
            <v>573</v>
          </cell>
          <cell r="N159">
            <v>565</v>
          </cell>
          <cell r="O159">
            <v>593</v>
          </cell>
          <cell r="P159">
            <v>670</v>
          </cell>
          <cell r="Q159">
            <v>164</v>
          </cell>
          <cell r="R159" t="str">
            <v>No Students</v>
          </cell>
          <cell r="S159">
            <v>273</v>
          </cell>
          <cell r="T159">
            <v>308</v>
          </cell>
          <cell r="U159">
            <v>288</v>
          </cell>
          <cell r="V159">
            <v>317</v>
          </cell>
          <cell r="W159">
            <v>310</v>
          </cell>
          <cell r="X159">
            <v>308</v>
          </cell>
          <cell r="Y159">
            <v>352</v>
          </cell>
          <cell r="Z159">
            <v>316</v>
          </cell>
          <cell r="AA159">
            <v>344</v>
          </cell>
          <cell r="AB159">
            <v>338</v>
          </cell>
          <cell r="AC159">
            <v>305</v>
          </cell>
          <cell r="AD159">
            <v>379</v>
          </cell>
          <cell r="AE159">
            <v>0.60309999999999997</v>
          </cell>
          <cell r="AF159">
            <v>0.59899999999999998</v>
          </cell>
          <cell r="AG159">
            <v>0.59850000000000003</v>
          </cell>
          <cell r="AH159">
            <v>0.59899999999999998</v>
          </cell>
          <cell r="AI159">
            <v>0.62090000000000001</v>
          </cell>
          <cell r="AJ159">
            <v>-2.1900000000000031E-2</v>
          </cell>
          <cell r="AK159">
            <v>0.63229999999999997</v>
          </cell>
          <cell r="AL159" t="str">
            <v>Yes</v>
          </cell>
          <cell r="AM159">
            <v>0.62180000000000002</v>
          </cell>
        </row>
        <row r="160">
          <cell r="B160" t="str">
            <v>Muckleshoot Tribal</v>
          </cell>
          <cell r="C160">
            <v>33</v>
          </cell>
          <cell r="D160">
            <v>0</v>
          </cell>
          <cell r="E160">
            <v>43</v>
          </cell>
          <cell r="F160">
            <v>38</v>
          </cell>
          <cell r="G160">
            <v>45</v>
          </cell>
          <cell r="H160">
            <v>48</v>
          </cell>
          <cell r="I160">
            <v>48</v>
          </cell>
          <cell r="J160">
            <v>41</v>
          </cell>
          <cell r="K160">
            <v>43</v>
          </cell>
          <cell r="L160">
            <v>46</v>
          </cell>
          <cell r="M160">
            <v>35</v>
          </cell>
          <cell r="N160">
            <v>36</v>
          </cell>
          <cell r="O160">
            <v>34</v>
          </cell>
          <cell r="P160">
            <v>30</v>
          </cell>
          <cell r="Q160">
            <v>22</v>
          </cell>
          <cell r="R160" t="str">
            <v>No Students</v>
          </cell>
          <cell r="S160">
            <v>30</v>
          </cell>
          <cell r="T160">
            <v>36</v>
          </cell>
          <cell r="U160">
            <v>38</v>
          </cell>
          <cell r="V160">
            <v>41</v>
          </cell>
          <cell r="W160">
            <v>42</v>
          </cell>
          <cell r="X160">
            <v>35</v>
          </cell>
          <cell r="Y160">
            <v>35</v>
          </cell>
          <cell r="Z160">
            <v>37</v>
          </cell>
          <cell r="AA160">
            <v>29</v>
          </cell>
          <cell r="AB160">
            <v>31</v>
          </cell>
          <cell r="AC160">
            <v>24</v>
          </cell>
          <cell r="AD160">
            <v>28</v>
          </cell>
          <cell r="AE160">
            <v>0.82310000000000005</v>
          </cell>
          <cell r="AF160">
            <v>0.82310000000000005</v>
          </cell>
          <cell r="AG160">
            <v>0.76729999999999998</v>
          </cell>
          <cell r="AH160">
            <v>0.76729999999999998</v>
          </cell>
          <cell r="AI160">
            <v>0.74209999999999998</v>
          </cell>
          <cell r="AJ160">
            <v>8.1000000000000072E-2</v>
          </cell>
          <cell r="AK160" t="str">
            <v xml:space="preserve"> </v>
          </cell>
          <cell r="AL160"/>
          <cell r="AM160">
            <v>0.62780000000000002</v>
          </cell>
        </row>
        <row r="161">
          <cell r="B161" t="str">
            <v>Mukilteo</v>
          </cell>
          <cell r="C161">
            <v>1125</v>
          </cell>
          <cell r="D161">
            <v>0</v>
          </cell>
          <cell r="E161">
            <v>1042</v>
          </cell>
          <cell r="F161">
            <v>1152</v>
          </cell>
          <cell r="G161">
            <v>1115</v>
          </cell>
          <cell r="H161">
            <v>1084</v>
          </cell>
          <cell r="I161">
            <v>1110</v>
          </cell>
          <cell r="J161">
            <v>1100</v>
          </cell>
          <cell r="K161">
            <v>1175</v>
          </cell>
          <cell r="L161">
            <v>1182</v>
          </cell>
          <cell r="M161">
            <v>1217</v>
          </cell>
          <cell r="N161">
            <v>1109</v>
          </cell>
          <cell r="O161">
            <v>1122</v>
          </cell>
          <cell r="P161">
            <v>1272</v>
          </cell>
          <cell r="Q161">
            <v>414</v>
          </cell>
          <cell r="R161" t="str">
            <v>No Students</v>
          </cell>
          <cell r="S161">
            <v>513</v>
          </cell>
          <cell r="T161">
            <v>595</v>
          </cell>
          <cell r="U161">
            <v>594</v>
          </cell>
          <cell r="V161">
            <v>551</v>
          </cell>
          <cell r="W161">
            <v>614</v>
          </cell>
          <cell r="X161">
            <v>579</v>
          </cell>
          <cell r="Y161">
            <v>645</v>
          </cell>
          <cell r="Z161">
            <v>612</v>
          </cell>
          <cell r="AA161">
            <v>605</v>
          </cell>
          <cell r="AB161">
            <v>538</v>
          </cell>
          <cell r="AC161">
            <v>499</v>
          </cell>
          <cell r="AD161">
            <v>604</v>
          </cell>
          <cell r="AE161">
            <v>0.49730000000000002</v>
          </cell>
          <cell r="AF161">
            <v>0.49740000000000001</v>
          </cell>
          <cell r="AG161">
            <v>0.49740000000000001</v>
          </cell>
          <cell r="AH161">
            <v>0.49719999999999998</v>
          </cell>
          <cell r="AI161">
            <v>0.48120000000000002</v>
          </cell>
          <cell r="AJ161">
            <v>1.6199999999999992E-2</v>
          </cell>
          <cell r="AK161" t="str">
            <v xml:space="preserve"> </v>
          </cell>
          <cell r="AL161"/>
          <cell r="AM161">
            <v>0.48809999999999998</v>
          </cell>
        </row>
        <row r="162">
          <cell r="B162" t="str">
            <v>Naches Valley</v>
          </cell>
          <cell r="C162">
            <v>76</v>
          </cell>
          <cell r="D162">
            <v>0</v>
          </cell>
          <cell r="E162">
            <v>96</v>
          </cell>
          <cell r="F162">
            <v>86</v>
          </cell>
          <cell r="G162">
            <v>103</v>
          </cell>
          <cell r="H162">
            <v>85</v>
          </cell>
          <cell r="I162">
            <v>103</v>
          </cell>
          <cell r="J162">
            <v>90</v>
          </cell>
          <cell r="K162">
            <v>97</v>
          </cell>
          <cell r="L162">
            <v>103</v>
          </cell>
          <cell r="M162">
            <v>93</v>
          </cell>
          <cell r="N162">
            <v>101</v>
          </cell>
          <cell r="O162">
            <v>106</v>
          </cell>
          <cell r="P162">
            <v>94</v>
          </cell>
          <cell r="Q162">
            <v>33</v>
          </cell>
          <cell r="R162" t="str">
            <v>No Students</v>
          </cell>
          <cell r="S162">
            <v>51</v>
          </cell>
          <cell r="T162">
            <v>46</v>
          </cell>
          <cell r="U162">
            <v>50</v>
          </cell>
          <cell r="V162">
            <v>45</v>
          </cell>
          <cell r="W162">
            <v>56</v>
          </cell>
          <cell r="X162">
            <v>58</v>
          </cell>
          <cell r="Y162">
            <v>51</v>
          </cell>
          <cell r="Z162">
            <v>51</v>
          </cell>
          <cell r="AA162">
            <v>56</v>
          </cell>
          <cell r="AB162">
            <v>52</v>
          </cell>
          <cell r="AC162">
            <v>49</v>
          </cell>
          <cell r="AD162">
            <v>50</v>
          </cell>
          <cell r="AE162">
            <v>0.52549999999999997</v>
          </cell>
          <cell r="AF162">
            <v>0.52349999999999997</v>
          </cell>
          <cell r="AG162">
            <v>0.52349999999999997</v>
          </cell>
          <cell r="AH162">
            <v>0.52349999999999997</v>
          </cell>
          <cell r="AI162">
            <v>0.50990000000000002</v>
          </cell>
          <cell r="AJ162">
            <v>1.3599999999999945E-2</v>
          </cell>
          <cell r="AK162" t="str">
            <v xml:space="preserve"> </v>
          </cell>
          <cell r="AL162"/>
          <cell r="AM162">
            <v>0.49680000000000002</v>
          </cell>
        </row>
        <row r="163">
          <cell r="B163" t="str">
            <v>Napavine</v>
          </cell>
          <cell r="C163">
            <v>58</v>
          </cell>
          <cell r="D163">
            <v>0</v>
          </cell>
          <cell r="E163">
            <v>42</v>
          </cell>
          <cell r="F163">
            <v>51</v>
          </cell>
          <cell r="G163">
            <v>52</v>
          </cell>
          <cell r="H163">
            <v>48</v>
          </cell>
          <cell r="I163">
            <v>57</v>
          </cell>
          <cell r="J163">
            <v>54</v>
          </cell>
          <cell r="K163">
            <v>80</v>
          </cell>
          <cell r="L163">
            <v>78</v>
          </cell>
          <cell r="M163">
            <v>68</v>
          </cell>
          <cell r="N163">
            <v>72</v>
          </cell>
          <cell r="O163">
            <v>56</v>
          </cell>
          <cell r="P163">
            <v>49</v>
          </cell>
          <cell r="Q163">
            <v>26</v>
          </cell>
          <cell r="R163" t="str">
            <v>No Students</v>
          </cell>
          <cell r="S163">
            <v>17</v>
          </cell>
          <cell r="T163">
            <v>20</v>
          </cell>
          <cell r="U163">
            <v>21</v>
          </cell>
          <cell r="V163">
            <v>22</v>
          </cell>
          <cell r="W163">
            <v>25</v>
          </cell>
          <cell r="X163">
            <v>20</v>
          </cell>
          <cell r="Y163">
            <v>36</v>
          </cell>
          <cell r="Z163">
            <v>32</v>
          </cell>
          <cell r="AA163">
            <v>32</v>
          </cell>
          <cell r="AB163">
            <v>27</v>
          </cell>
          <cell r="AC163">
            <v>24</v>
          </cell>
          <cell r="AD163">
            <v>19</v>
          </cell>
          <cell r="AE163">
            <v>0.41959999999999997</v>
          </cell>
          <cell r="AF163">
            <v>0.41959999999999997</v>
          </cell>
          <cell r="AG163">
            <v>0.41959999999999997</v>
          </cell>
          <cell r="AH163">
            <v>0.41959999999999997</v>
          </cell>
          <cell r="AI163">
            <v>0.41889999999999999</v>
          </cell>
          <cell r="AJ163">
            <v>6.9999999999997842E-4</v>
          </cell>
          <cell r="AK163" t="str">
            <v xml:space="preserve"> </v>
          </cell>
          <cell r="AL163"/>
          <cell r="AM163">
            <v>0.46410000000000001</v>
          </cell>
        </row>
        <row r="164">
          <cell r="B164" t="str">
            <v>Naselle Grays Riv</v>
          </cell>
          <cell r="C164">
            <v>19</v>
          </cell>
          <cell r="D164">
            <v>0</v>
          </cell>
          <cell r="E164">
            <v>19</v>
          </cell>
          <cell r="F164">
            <v>18</v>
          </cell>
          <cell r="G164">
            <v>22</v>
          </cell>
          <cell r="H164">
            <v>20</v>
          </cell>
          <cell r="I164">
            <v>28</v>
          </cell>
          <cell r="J164">
            <v>29</v>
          </cell>
          <cell r="K164">
            <v>27</v>
          </cell>
          <cell r="L164">
            <v>37</v>
          </cell>
          <cell r="M164">
            <v>22</v>
          </cell>
          <cell r="N164">
            <v>28</v>
          </cell>
          <cell r="O164">
            <v>34</v>
          </cell>
          <cell r="P164">
            <v>50</v>
          </cell>
          <cell r="Q164">
            <v>10</v>
          </cell>
          <cell r="R164" t="str">
            <v>No Students</v>
          </cell>
          <cell r="S164">
            <v>10</v>
          </cell>
          <cell r="T164" t="str">
            <v>N&lt;10</v>
          </cell>
          <cell r="U164">
            <v>15</v>
          </cell>
          <cell r="V164">
            <v>11</v>
          </cell>
          <cell r="W164">
            <v>19</v>
          </cell>
          <cell r="X164">
            <v>18</v>
          </cell>
          <cell r="Y164">
            <v>11</v>
          </cell>
          <cell r="Z164">
            <v>24</v>
          </cell>
          <cell r="AA164">
            <v>13</v>
          </cell>
          <cell r="AB164">
            <v>16</v>
          </cell>
          <cell r="AC164">
            <v>13</v>
          </cell>
          <cell r="AD164">
            <v>19</v>
          </cell>
          <cell r="AE164">
            <v>0.52969999999999995</v>
          </cell>
          <cell r="AF164">
            <v>0.52969999999999995</v>
          </cell>
          <cell r="AG164">
            <v>0.52969999999999995</v>
          </cell>
          <cell r="AH164">
            <v>0.52969999999999995</v>
          </cell>
          <cell r="AI164">
            <v>0.50680000000000003</v>
          </cell>
          <cell r="AJ164">
            <v>2.289999999999992E-2</v>
          </cell>
          <cell r="AK164" t="str">
            <v xml:space="preserve"> </v>
          </cell>
          <cell r="AL164"/>
          <cell r="AM164">
            <v>0.45889999999999997</v>
          </cell>
        </row>
        <row r="165">
          <cell r="B165" t="str">
            <v>Nespelem</v>
          </cell>
          <cell r="C165">
            <v>21</v>
          </cell>
          <cell r="D165">
            <v>0</v>
          </cell>
          <cell r="E165">
            <v>11</v>
          </cell>
          <cell r="F165">
            <v>15</v>
          </cell>
          <cell r="G165">
            <v>17</v>
          </cell>
          <cell r="H165">
            <v>12</v>
          </cell>
          <cell r="I165">
            <v>14</v>
          </cell>
          <cell r="J165">
            <v>15</v>
          </cell>
          <cell r="K165">
            <v>11</v>
          </cell>
          <cell r="L165">
            <v>14</v>
          </cell>
          <cell r="M165">
            <v>0</v>
          </cell>
          <cell r="N165">
            <v>0</v>
          </cell>
          <cell r="O165">
            <v>0</v>
          </cell>
          <cell r="P165">
            <v>0</v>
          </cell>
          <cell r="Q165">
            <v>21</v>
          </cell>
          <cell r="R165" t="str">
            <v>No Students</v>
          </cell>
          <cell r="S165">
            <v>10</v>
          </cell>
          <cell r="T165">
            <v>15</v>
          </cell>
          <cell r="U165">
            <v>17</v>
          </cell>
          <cell r="V165">
            <v>12</v>
          </cell>
          <cell r="W165">
            <v>14</v>
          </cell>
          <cell r="X165">
            <v>15</v>
          </cell>
          <cell r="Y165">
            <v>11</v>
          </cell>
          <cell r="Z165">
            <v>13</v>
          </cell>
          <cell r="AA165" t="str">
            <v>No Students</v>
          </cell>
          <cell r="AB165" t="str">
            <v>No Students</v>
          </cell>
          <cell r="AC165" t="str">
            <v>No Students</v>
          </cell>
          <cell r="AD165" t="str">
            <v>No Students</v>
          </cell>
          <cell r="AE165">
            <v>0.98460000000000003</v>
          </cell>
          <cell r="AF165">
            <v>0.98460000000000003</v>
          </cell>
          <cell r="AG165">
            <v>0.98460000000000003</v>
          </cell>
          <cell r="AH165">
            <v>0.98460000000000003</v>
          </cell>
          <cell r="AI165">
            <v>0.96240000000000003</v>
          </cell>
          <cell r="AJ165">
            <v>2.2199999999999998E-2</v>
          </cell>
          <cell r="AK165">
            <v>1</v>
          </cell>
          <cell r="AL165" t="str">
            <v>Yes</v>
          </cell>
          <cell r="AM165">
            <v>1</v>
          </cell>
        </row>
        <row r="166">
          <cell r="B166" t="str">
            <v>Newport</v>
          </cell>
          <cell r="C166">
            <v>65</v>
          </cell>
          <cell r="D166">
            <v>0</v>
          </cell>
          <cell r="E166">
            <v>69</v>
          </cell>
          <cell r="F166">
            <v>70</v>
          </cell>
          <cell r="G166">
            <v>69</v>
          </cell>
          <cell r="H166">
            <v>69</v>
          </cell>
          <cell r="I166">
            <v>58</v>
          </cell>
          <cell r="J166">
            <v>83</v>
          </cell>
          <cell r="K166">
            <v>76</v>
          </cell>
          <cell r="L166">
            <v>77</v>
          </cell>
          <cell r="M166">
            <v>87</v>
          </cell>
          <cell r="N166">
            <v>85</v>
          </cell>
          <cell r="O166">
            <v>79</v>
          </cell>
          <cell r="P166">
            <v>105</v>
          </cell>
          <cell r="Q166">
            <v>30</v>
          </cell>
          <cell r="R166" t="str">
            <v>No Students</v>
          </cell>
          <cell r="S166">
            <v>41</v>
          </cell>
          <cell r="T166">
            <v>42</v>
          </cell>
          <cell r="U166">
            <v>46</v>
          </cell>
          <cell r="V166">
            <v>42</v>
          </cell>
          <cell r="W166">
            <v>33</v>
          </cell>
          <cell r="X166">
            <v>57</v>
          </cell>
          <cell r="Y166">
            <v>37</v>
          </cell>
          <cell r="Z166">
            <v>48</v>
          </cell>
          <cell r="AA166">
            <v>59</v>
          </cell>
          <cell r="AB166">
            <v>54</v>
          </cell>
          <cell r="AC166">
            <v>45</v>
          </cell>
          <cell r="AD166">
            <v>59</v>
          </cell>
          <cell r="AE166">
            <v>0.5978</v>
          </cell>
          <cell r="AF166">
            <v>0.59599999999999997</v>
          </cell>
          <cell r="AG166">
            <v>0.59660000000000002</v>
          </cell>
          <cell r="AH166">
            <v>0.59919999999999995</v>
          </cell>
          <cell r="AI166">
            <v>0.60950000000000004</v>
          </cell>
          <cell r="AJ166">
            <v>-1.3500000000000068E-2</v>
          </cell>
          <cell r="AK166" t="str">
            <v xml:space="preserve"> </v>
          </cell>
          <cell r="AL166"/>
          <cell r="AM166">
            <v>0.60260000000000002</v>
          </cell>
        </row>
        <row r="167">
          <cell r="B167" t="str">
            <v>Nine Mile Falls</v>
          </cell>
          <cell r="C167">
            <v>102</v>
          </cell>
          <cell r="D167">
            <v>0</v>
          </cell>
          <cell r="E167">
            <v>80</v>
          </cell>
          <cell r="F167">
            <v>85</v>
          </cell>
          <cell r="G167">
            <v>91</v>
          </cell>
          <cell r="H167">
            <v>106</v>
          </cell>
          <cell r="I167">
            <v>100</v>
          </cell>
          <cell r="J167">
            <v>96</v>
          </cell>
          <cell r="K167">
            <v>116</v>
          </cell>
          <cell r="L167">
            <v>107</v>
          </cell>
          <cell r="M167">
            <v>143</v>
          </cell>
          <cell r="N167">
            <v>118</v>
          </cell>
          <cell r="O167">
            <v>121</v>
          </cell>
          <cell r="P167">
            <v>136</v>
          </cell>
          <cell r="Q167" t="str">
            <v>N&lt;10</v>
          </cell>
          <cell r="R167" t="str">
            <v>No Students</v>
          </cell>
          <cell r="S167">
            <v>16</v>
          </cell>
          <cell r="T167">
            <v>20</v>
          </cell>
          <cell r="U167">
            <v>15</v>
          </cell>
          <cell r="V167">
            <v>29</v>
          </cell>
          <cell r="W167">
            <v>28</v>
          </cell>
          <cell r="X167">
            <v>27</v>
          </cell>
          <cell r="Y167">
            <v>28</v>
          </cell>
          <cell r="Z167">
            <v>26</v>
          </cell>
          <cell r="AA167">
            <v>39</v>
          </cell>
          <cell r="AB167">
            <v>21</v>
          </cell>
          <cell r="AC167">
            <v>28</v>
          </cell>
          <cell r="AD167">
            <v>32</v>
          </cell>
          <cell r="AE167">
            <v>0.2263</v>
          </cell>
          <cell r="AF167">
            <v>0.2263</v>
          </cell>
          <cell r="AG167">
            <v>0.2263</v>
          </cell>
          <cell r="AH167">
            <v>0.22720000000000001</v>
          </cell>
          <cell r="AI167">
            <v>0.26479999999999998</v>
          </cell>
          <cell r="AJ167">
            <v>-3.8499999999999979E-2</v>
          </cell>
          <cell r="AK167" t="str">
            <v xml:space="preserve"> </v>
          </cell>
          <cell r="AL167"/>
          <cell r="AM167">
            <v>0.2505</v>
          </cell>
        </row>
        <row r="168">
          <cell r="B168" t="str">
            <v>Nooksack Valley</v>
          </cell>
          <cell r="C168">
            <v>157</v>
          </cell>
          <cell r="D168">
            <v>0</v>
          </cell>
          <cell r="E168">
            <v>145</v>
          </cell>
          <cell r="F168">
            <v>164</v>
          </cell>
          <cell r="G168">
            <v>137</v>
          </cell>
          <cell r="H168">
            <v>160</v>
          </cell>
          <cell r="I168">
            <v>154</v>
          </cell>
          <cell r="J168">
            <v>155</v>
          </cell>
          <cell r="K168">
            <v>133</v>
          </cell>
          <cell r="L168">
            <v>149</v>
          </cell>
          <cell r="M168">
            <v>133</v>
          </cell>
          <cell r="N168">
            <v>120</v>
          </cell>
          <cell r="O168">
            <v>118</v>
          </cell>
          <cell r="P168">
            <v>96</v>
          </cell>
          <cell r="Q168">
            <v>64</v>
          </cell>
          <cell r="R168" t="str">
            <v>No Students</v>
          </cell>
          <cell r="S168">
            <v>78</v>
          </cell>
          <cell r="T168">
            <v>83</v>
          </cell>
          <cell r="U168">
            <v>62</v>
          </cell>
          <cell r="V168">
            <v>88</v>
          </cell>
          <cell r="W168">
            <v>83</v>
          </cell>
          <cell r="X168">
            <v>83</v>
          </cell>
          <cell r="Y168">
            <v>81</v>
          </cell>
          <cell r="Z168">
            <v>75</v>
          </cell>
          <cell r="AA168">
            <v>69</v>
          </cell>
          <cell r="AB168">
            <v>51</v>
          </cell>
          <cell r="AC168">
            <v>54</v>
          </cell>
          <cell r="AD168">
            <v>51</v>
          </cell>
          <cell r="AE168">
            <v>0.50629999999999997</v>
          </cell>
          <cell r="AF168">
            <v>0.45910000000000001</v>
          </cell>
          <cell r="AG168">
            <v>0.45910000000000001</v>
          </cell>
          <cell r="AH168">
            <v>0.45910000000000001</v>
          </cell>
          <cell r="AI168">
            <v>0.52249999999999996</v>
          </cell>
          <cell r="AJ168">
            <v>-6.3399999999999956E-2</v>
          </cell>
          <cell r="AK168" t="str">
            <v xml:space="preserve"> </v>
          </cell>
          <cell r="AL168"/>
          <cell r="AM168">
            <v>0.5454</v>
          </cell>
        </row>
        <row r="169">
          <cell r="B169" t="str">
            <v>North Beach</v>
          </cell>
          <cell r="C169">
            <v>90</v>
          </cell>
          <cell r="D169">
            <v>0</v>
          </cell>
          <cell r="E169">
            <v>58</v>
          </cell>
          <cell r="F169">
            <v>40</v>
          </cell>
          <cell r="G169">
            <v>57</v>
          </cell>
          <cell r="H169">
            <v>69</v>
          </cell>
          <cell r="I169">
            <v>48</v>
          </cell>
          <cell r="J169">
            <v>76</v>
          </cell>
          <cell r="K169">
            <v>55</v>
          </cell>
          <cell r="L169">
            <v>46</v>
          </cell>
          <cell r="M169">
            <v>52</v>
          </cell>
          <cell r="N169">
            <v>52</v>
          </cell>
          <cell r="O169">
            <v>39</v>
          </cell>
          <cell r="P169">
            <v>54</v>
          </cell>
          <cell r="Q169">
            <v>70</v>
          </cell>
          <cell r="R169" t="str">
            <v>No Students</v>
          </cell>
          <cell r="S169">
            <v>47</v>
          </cell>
          <cell r="T169">
            <v>27</v>
          </cell>
          <cell r="U169">
            <v>43</v>
          </cell>
          <cell r="V169">
            <v>48</v>
          </cell>
          <cell r="W169">
            <v>38</v>
          </cell>
          <cell r="X169">
            <v>58</v>
          </cell>
          <cell r="Y169">
            <v>43</v>
          </cell>
          <cell r="Z169">
            <v>39</v>
          </cell>
          <cell r="AA169">
            <v>36</v>
          </cell>
          <cell r="AB169">
            <v>36</v>
          </cell>
          <cell r="AC169">
            <v>33</v>
          </cell>
          <cell r="AD169">
            <v>38</v>
          </cell>
          <cell r="AE169">
            <v>0.75539999999999996</v>
          </cell>
          <cell r="AF169">
            <v>0.75539999999999996</v>
          </cell>
          <cell r="AG169">
            <v>0.75539999999999996</v>
          </cell>
          <cell r="AH169">
            <v>0.75480000000000003</v>
          </cell>
          <cell r="AI169">
            <v>0.65410000000000001</v>
          </cell>
          <cell r="AJ169">
            <v>0.10129999999999995</v>
          </cell>
          <cell r="AK169">
            <v>0.73109999999999997</v>
          </cell>
          <cell r="AL169" t="str">
            <v/>
          </cell>
          <cell r="AM169">
            <v>0.71189999999999998</v>
          </cell>
        </row>
        <row r="170">
          <cell r="B170" t="str">
            <v>North Franklin</v>
          </cell>
          <cell r="C170">
            <v>161</v>
          </cell>
          <cell r="D170">
            <v>0</v>
          </cell>
          <cell r="E170">
            <v>139</v>
          </cell>
          <cell r="F170">
            <v>135</v>
          </cell>
          <cell r="G170">
            <v>167</v>
          </cell>
          <cell r="H170">
            <v>155</v>
          </cell>
          <cell r="I170">
            <v>145</v>
          </cell>
          <cell r="J170">
            <v>157</v>
          </cell>
          <cell r="K170">
            <v>157</v>
          </cell>
          <cell r="L170">
            <v>159</v>
          </cell>
          <cell r="M170">
            <v>173</v>
          </cell>
          <cell r="N170">
            <v>160</v>
          </cell>
          <cell r="O170">
            <v>176</v>
          </cell>
          <cell r="P170">
            <v>183</v>
          </cell>
          <cell r="Q170">
            <v>99</v>
          </cell>
          <cell r="R170" t="str">
            <v>No Students</v>
          </cell>
          <cell r="S170">
            <v>102</v>
          </cell>
          <cell r="T170">
            <v>104</v>
          </cell>
          <cell r="U170">
            <v>131</v>
          </cell>
          <cell r="V170">
            <v>122</v>
          </cell>
          <cell r="W170">
            <v>117</v>
          </cell>
          <cell r="X170">
            <v>116</v>
          </cell>
          <cell r="Y170">
            <v>130</v>
          </cell>
          <cell r="Z170">
            <v>120</v>
          </cell>
          <cell r="AA170">
            <v>137</v>
          </cell>
          <cell r="AB170">
            <v>121</v>
          </cell>
          <cell r="AC170">
            <v>131</v>
          </cell>
          <cell r="AD170">
            <v>130</v>
          </cell>
          <cell r="AE170">
            <v>0.75470000000000004</v>
          </cell>
          <cell r="AF170">
            <v>0.75470000000000004</v>
          </cell>
          <cell r="AG170">
            <v>0.75470000000000004</v>
          </cell>
          <cell r="AH170">
            <v>0.75470000000000004</v>
          </cell>
          <cell r="AI170">
            <v>0.76019999999999999</v>
          </cell>
          <cell r="AJ170">
            <v>-5.4999999999999494E-3</v>
          </cell>
          <cell r="AK170" t="str">
            <v xml:space="preserve"> </v>
          </cell>
          <cell r="AL170"/>
          <cell r="AM170">
            <v>0.7409</v>
          </cell>
        </row>
        <row r="171">
          <cell r="B171" t="str">
            <v>North Kitsap</v>
          </cell>
          <cell r="C171">
            <v>386</v>
          </cell>
          <cell r="D171">
            <v>0</v>
          </cell>
          <cell r="E171">
            <v>354</v>
          </cell>
          <cell r="F171">
            <v>392</v>
          </cell>
          <cell r="G171">
            <v>400</v>
          </cell>
          <cell r="H171">
            <v>413</v>
          </cell>
          <cell r="I171">
            <v>417</v>
          </cell>
          <cell r="J171">
            <v>409</v>
          </cell>
          <cell r="K171">
            <v>402</v>
          </cell>
          <cell r="L171">
            <v>437</v>
          </cell>
          <cell r="M171">
            <v>444</v>
          </cell>
          <cell r="N171">
            <v>469</v>
          </cell>
          <cell r="O171">
            <v>441</v>
          </cell>
          <cell r="P171">
            <v>466</v>
          </cell>
          <cell r="Q171">
            <v>70</v>
          </cell>
          <cell r="R171" t="str">
            <v>No Students</v>
          </cell>
          <cell r="S171">
            <v>111</v>
          </cell>
          <cell r="T171">
            <v>136</v>
          </cell>
          <cell r="U171">
            <v>152</v>
          </cell>
          <cell r="V171">
            <v>145</v>
          </cell>
          <cell r="W171">
            <v>146</v>
          </cell>
          <cell r="X171">
            <v>146</v>
          </cell>
          <cell r="Y171">
            <v>133</v>
          </cell>
          <cell r="Z171">
            <v>165</v>
          </cell>
          <cell r="AA171">
            <v>153</v>
          </cell>
          <cell r="AB171">
            <v>158</v>
          </cell>
          <cell r="AC171">
            <v>127</v>
          </cell>
          <cell r="AD171">
            <v>118</v>
          </cell>
          <cell r="AE171">
            <v>0.3241</v>
          </cell>
          <cell r="AF171">
            <v>0.32429999999999998</v>
          </cell>
          <cell r="AG171">
            <v>0.32419999999999999</v>
          </cell>
          <cell r="AH171">
            <v>0.32490000000000002</v>
          </cell>
          <cell r="AI171">
            <v>0.31440000000000001</v>
          </cell>
          <cell r="AJ171">
            <v>9.8999999999999644E-3</v>
          </cell>
          <cell r="AK171" t="str">
            <v xml:space="preserve"> </v>
          </cell>
          <cell r="AL171"/>
          <cell r="AM171">
            <v>0.33160000000000001</v>
          </cell>
        </row>
        <row r="172">
          <cell r="B172" t="str">
            <v>North Mason</v>
          </cell>
          <cell r="C172">
            <v>172</v>
          </cell>
          <cell r="D172">
            <v>0</v>
          </cell>
          <cell r="E172">
            <v>161</v>
          </cell>
          <cell r="F172">
            <v>154</v>
          </cell>
          <cell r="G172">
            <v>164</v>
          </cell>
          <cell r="H172">
            <v>157</v>
          </cell>
          <cell r="I172">
            <v>145</v>
          </cell>
          <cell r="J172">
            <v>145</v>
          </cell>
          <cell r="K172">
            <v>181</v>
          </cell>
          <cell r="L172">
            <v>165</v>
          </cell>
          <cell r="M172">
            <v>209</v>
          </cell>
          <cell r="N172">
            <v>184</v>
          </cell>
          <cell r="O172">
            <v>219</v>
          </cell>
          <cell r="P172">
            <v>218</v>
          </cell>
          <cell r="Q172">
            <v>75</v>
          </cell>
          <cell r="R172" t="str">
            <v>No Students</v>
          </cell>
          <cell r="S172">
            <v>89</v>
          </cell>
          <cell r="T172">
            <v>97</v>
          </cell>
          <cell r="U172">
            <v>93</v>
          </cell>
          <cell r="V172">
            <v>97</v>
          </cell>
          <cell r="W172">
            <v>95</v>
          </cell>
          <cell r="X172">
            <v>81</v>
          </cell>
          <cell r="Y172">
            <v>102</v>
          </cell>
          <cell r="Z172">
            <v>94</v>
          </cell>
          <cell r="AA172">
            <v>103</v>
          </cell>
          <cell r="AB172">
            <v>89</v>
          </cell>
          <cell r="AC172">
            <v>117</v>
          </cell>
          <cell r="AD172">
            <v>103</v>
          </cell>
          <cell r="AE172">
            <v>0.54310000000000003</v>
          </cell>
          <cell r="AF172">
            <v>0.54310000000000003</v>
          </cell>
          <cell r="AG172">
            <v>0.54330000000000001</v>
          </cell>
          <cell r="AH172">
            <v>0.54320000000000002</v>
          </cell>
          <cell r="AI172">
            <v>0.48049999999999998</v>
          </cell>
          <cell r="AJ172">
            <v>6.2600000000000044E-2</v>
          </cell>
          <cell r="AK172">
            <v>0.56899999999999995</v>
          </cell>
          <cell r="AL172" t="str">
            <v>Yes</v>
          </cell>
          <cell r="AM172">
            <v>0.56899999999999995</v>
          </cell>
        </row>
        <row r="173">
          <cell r="B173" t="str">
            <v>North River</v>
          </cell>
          <cell r="C173">
            <v>6</v>
          </cell>
          <cell r="D173">
            <v>0</v>
          </cell>
          <cell r="E173">
            <v>6</v>
          </cell>
          <cell r="F173">
            <v>6</v>
          </cell>
          <cell r="G173">
            <v>10</v>
          </cell>
          <cell r="H173">
            <v>3</v>
          </cell>
          <cell r="I173">
            <v>6</v>
          </cell>
          <cell r="J173">
            <v>9</v>
          </cell>
          <cell r="K173">
            <v>12</v>
          </cell>
          <cell r="L173">
            <v>7</v>
          </cell>
          <cell r="M173">
            <v>4</v>
          </cell>
          <cell r="N173">
            <v>6</v>
          </cell>
          <cell r="O173">
            <v>7</v>
          </cell>
          <cell r="P173">
            <v>6</v>
          </cell>
          <cell r="Q173" t="str">
            <v>N&lt;10</v>
          </cell>
          <cell r="R173" t="str">
            <v>No Students</v>
          </cell>
          <cell r="S173" t="str">
            <v>N&lt;10</v>
          </cell>
          <cell r="T173" t="str">
            <v>N&lt;10</v>
          </cell>
          <cell r="U173" t="str">
            <v>N&lt;10</v>
          </cell>
          <cell r="V173" t="str">
            <v>No Students</v>
          </cell>
          <cell r="W173" t="str">
            <v>N&lt;10</v>
          </cell>
          <cell r="X173" t="str">
            <v>N&lt;10</v>
          </cell>
          <cell r="Y173" t="str">
            <v>N&lt;10</v>
          </cell>
          <cell r="Z173" t="str">
            <v>N&lt;10</v>
          </cell>
          <cell r="AA173" t="str">
            <v>N&lt;10</v>
          </cell>
          <cell r="AB173" t="str">
            <v>N&lt;10</v>
          </cell>
          <cell r="AC173" t="str">
            <v>N&lt;10</v>
          </cell>
          <cell r="AD173" t="str">
            <v>N&lt;10</v>
          </cell>
          <cell r="AE173">
            <v>0.63639999999999997</v>
          </cell>
          <cell r="AF173">
            <v>0.64039999999999997</v>
          </cell>
          <cell r="AG173">
            <v>0.62919999999999998</v>
          </cell>
          <cell r="AH173">
            <v>0.51690000000000003</v>
          </cell>
          <cell r="AI173">
            <v>0.625</v>
          </cell>
          <cell r="AJ173">
            <v>1.5399999999999969E-2</v>
          </cell>
          <cell r="AK173">
            <v>0.59619999999999995</v>
          </cell>
          <cell r="AL173" t="str">
            <v/>
          </cell>
          <cell r="AM173">
            <v>0.70589999999999997</v>
          </cell>
        </row>
        <row r="174">
          <cell r="B174" t="str">
            <v>North Thurston</v>
          </cell>
          <cell r="C174">
            <v>1137</v>
          </cell>
          <cell r="D174">
            <v>0</v>
          </cell>
          <cell r="E174">
            <v>1112</v>
          </cell>
          <cell r="F174">
            <v>1154</v>
          </cell>
          <cell r="G174">
            <v>1096</v>
          </cell>
          <cell r="H174">
            <v>1122</v>
          </cell>
          <cell r="I174">
            <v>1126</v>
          </cell>
          <cell r="J174">
            <v>1143</v>
          </cell>
          <cell r="K174">
            <v>1172</v>
          </cell>
          <cell r="L174">
            <v>1180</v>
          </cell>
          <cell r="M174">
            <v>1227</v>
          </cell>
          <cell r="N174">
            <v>1161</v>
          </cell>
          <cell r="O174">
            <v>1117</v>
          </cell>
          <cell r="P174">
            <v>1132</v>
          </cell>
          <cell r="Q174">
            <v>403</v>
          </cell>
          <cell r="R174" t="str">
            <v>No Students</v>
          </cell>
          <cell r="S174">
            <v>436</v>
          </cell>
          <cell r="T174">
            <v>517</v>
          </cell>
          <cell r="U174">
            <v>488</v>
          </cell>
          <cell r="V174">
            <v>512</v>
          </cell>
          <cell r="W174">
            <v>500</v>
          </cell>
          <cell r="X174">
            <v>526</v>
          </cell>
          <cell r="Y174">
            <v>542</v>
          </cell>
          <cell r="Z174">
            <v>526</v>
          </cell>
          <cell r="AA174">
            <v>555</v>
          </cell>
          <cell r="AB174">
            <v>505</v>
          </cell>
          <cell r="AC174">
            <v>448</v>
          </cell>
          <cell r="AD174">
            <v>471</v>
          </cell>
          <cell r="AE174">
            <v>0.43209999999999998</v>
          </cell>
          <cell r="AF174">
            <v>0.43180000000000002</v>
          </cell>
          <cell r="AG174">
            <v>0.43190000000000001</v>
          </cell>
          <cell r="AH174">
            <v>0.43230000000000002</v>
          </cell>
          <cell r="AI174">
            <v>0.41320000000000001</v>
          </cell>
          <cell r="AJ174">
            <v>1.8600000000000005E-2</v>
          </cell>
          <cell r="AK174" t="str">
            <v xml:space="preserve"> </v>
          </cell>
          <cell r="AL174"/>
          <cell r="AM174">
            <v>0.42859999999999998</v>
          </cell>
        </row>
        <row r="175">
          <cell r="B175" t="str">
            <v>Northport</v>
          </cell>
          <cell r="C175">
            <v>15</v>
          </cell>
          <cell r="D175">
            <v>4</v>
          </cell>
          <cell r="E175">
            <v>27</v>
          </cell>
          <cell r="F175">
            <v>27</v>
          </cell>
          <cell r="G175">
            <v>27</v>
          </cell>
          <cell r="H175">
            <v>38</v>
          </cell>
          <cell r="I175">
            <v>24</v>
          </cell>
          <cell r="J175">
            <v>28</v>
          </cell>
          <cell r="K175">
            <v>21</v>
          </cell>
          <cell r="L175">
            <v>25</v>
          </cell>
          <cell r="M175">
            <v>18</v>
          </cell>
          <cell r="N175">
            <v>8</v>
          </cell>
          <cell r="O175">
            <v>11</v>
          </cell>
          <cell r="P175">
            <v>11</v>
          </cell>
          <cell r="Q175" t="str">
            <v>N&lt;10</v>
          </cell>
          <cell r="R175" t="str">
            <v>No Students</v>
          </cell>
          <cell r="S175">
            <v>10</v>
          </cell>
          <cell r="T175">
            <v>12</v>
          </cell>
          <cell r="U175">
            <v>12</v>
          </cell>
          <cell r="V175">
            <v>19</v>
          </cell>
          <cell r="W175">
            <v>10</v>
          </cell>
          <cell r="X175">
            <v>16</v>
          </cell>
          <cell r="Y175">
            <v>17</v>
          </cell>
          <cell r="Z175">
            <v>13</v>
          </cell>
          <cell r="AA175">
            <v>14</v>
          </cell>
          <cell r="AB175" t="str">
            <v>N&lt;10</v>
          </cell>
          <cell r="AC175" t="str">
            <v>N&lt;10</v>
          </cell>
          <cell r="AD175">
            <v>10</v>
          </cell>
          <cell r="AE175">
            <v>0.5423</v>
          </cell>
          <cell r="AF175">
            <v>0.47539999999999999</v>
          </cell>
          <cell r="AG175">
            <v>0.47539999999999999</v>
          </cell>
          <cell r="AH175">
            <v>0.47539999999999999</v>
          </cell>
          <cell r="AI175">
            <v>0.51100000000000001</v>
          </cell>
          <cell r="AJ175">
            <v>-3.5600000000000021E-2</v>
          </cell>
          <cell r="AK175">
            <v>0.6351</v>
          </cell>
          <cell r="AL175" t="str">
            <v>Yes</v>
          </cell>
          <cell r="AM175">
            <v>0.66810000000000003</v>
          </cell>
        </row>
        <row r="176">
          <cell r="B176" t="str">
            <v>Northshore</v>
          </cell>
          <cell r="C176">
            <v>1628</v>
          </cell>
          <cell r="D176">
            <v>0</v>
          </cell>
          <cell r="E176">
            <v>1600</v>
          </cell>
          <cell r="F176">
            <v>1744</v>
          </cell>
          <cell r="G176">
            <v>1771</v>
          </cell>
          <cell r="H176">
            <v>1724</v>
          </cell>
          <cell r="I176">
            <v>1725</v>
          </cell>
          <cell r="J176">
            <v>1781</v>
          </cell>
          <cell r="K176">
            <v>1741</v>
          </cell>
          <cell r="L176">
            <v>1783</v>
          </cell>
          <cell r="M176">
            <v>1800</v>
          </cell>
          <cell r="N176">
            <v>1852</v>
          </cell>
          <cell r="O176">
            <v>1753</v>
          </cell>
          <cell r="P176">
            <v>1753</v>
          </cell>
          <cell r="Q176">
            <v>197</v>
          </cell>
          <cell r="R176" t="str">
            <v>No Students</v>
          </cell>
          <cell r="S176">
            <v>196</v>
          </cell>
          <cell r="T176">
            <v>232</v>
          </cell>
          <cell r="U176">
            <v>230</v>
          </cell>
          <cell r="V176">
            <v>251</v>
          </cell>
          <cell r="W176">
            <v>246</v>
          </cell>
          <cell r="X176">
            <v>263</v>
          </cell>
          <cell r="Y176">
            <v>287</v>
          </cell>
          <cell r="Z176">
            <v>286</v>
          </cell>
          <cell r="AA176">
            <v>281</v>
          </cell>
          <cell r="AB176">
            <v>271</v>
          </cell>
          <cell r="AC176">
            <v>266</v>
          </cell>
          <cell r="AD176">
            <v>275</v>
          </cell>
          <cell r="AE176">
            <v>0.14480000000000001</v>
          </cell>
          <cell r="AF176">
            <v>0.14180000000000001</v>
          </cell>
          <cell r="AG176">
            <v>0.14069999999999999</v>
          </cell>
          <cell r="AH176">
            <v>0.1239</v>
          </cell>
          <cell r="AI176">
            <v>0.1116</v>
          </cell>
          <cell r="AJ176">
            <v>3.0200000000000005E-2</v>
          </cell>
          <cell r="AK176" t="str">
            <v xml:space="preserve"> </v>
          </cell>
          <cell r="AL176"/>
          <cell r="AM176">
            <v>0.13550000000000001</v>
          </cell>
        </row>
        <row r="177">
          <cell r="B177" t="str">
            <v>Oak Harbor</v>
          </cell>
          <cell r="C177">
            <v>495</v>
          </cell>
          <cell r="D177">
            <v>0</v>
          </cell>
          <cell r="E177">
            <v>466</v>
          </cell>
          <cell r="F177">
            <v>458</v>
          </cell>
          <cell r="G177">
            <v>429</v>
          </cell>
          <cell r="H177">
            <v>407</v>
          </cell>
          <cell r="I177">
            <v>434</v>
          </cell>
          <cell r="J177">
            <v>403</v>
          </cell>
          <cell r="K177">
            <v>411</v>
          </cell>
          <cell r="L177">
            <v>451</v>
          </cell>
          <cell r="M177">
            <v>431</v>
          </cell>
          <cell r="N177">
            <v>416</v>
          </cell>
          <cell r="O177">
            <v>379</v>
          </cell>
          <cell r="P177">
            <v>446</v>
          </cell>
          <cell r="Q177">
            <v>195</v>
          </cell>
          <cell r="R177" t="str">
            <v>No Students</v>
          </cell>
          <cell r="S177">
            <v>186</v>
          </cell>
          <cell r="T177">
            <v>172</v>
          </cell>
          <cell r="U177">
            <v>189</v>
          </cell>
          <cell r="V177">
            <v>170</v>
          </cell>
          <cell r="W177">
            <v>182</v>
          </cell>
          <cell r="X177">
            <v>151</v>
          </cell>
          <cell r="Y177">
            <v>160</v>
          </cell>
          <cell r="Z177">
            <v>160</v>
          </cell>
          <cell r="AA177">
            <v>160</v>
          </cell>
          <cell r="AB177">
            <v>130</v>
          </cell>
          <cell r="AC177">
            <v>139</v>
          </cell>
          <cell r="AD177">
            <v>152</v>
          </cell>
          <cell r="AE177">
            <v>0.38140000000000002</v>
          </cell>
          <cell r="AF177">
            <v>0.38159999999999999</v>
          </cell>
          <cell r="AG177">
            <v>0.38169999999999998</v>
          </cell>
          <cell r="AH177">
            <v>0.3821</v>
          </cell>
          <cell r="AI177">
            <v>0.3624</v>
          </cell>
          <cell r="AJ177">
            <v>1.9199999999999995E-2</v>
          </cell>
          <cell r="AK177" t="str">
            <v xml:space="preserve"> </v>
          </cell>
          <cell r="AL177"/>
          <cell r="AM177">
            <v>0.3856</v>
          </cell>
        </row>
        <row r="178">
          <cell r="B178" t="str">
            <v>Oakesdale</v>
          </cell>
          <cell r="C178">
            <v>16</v>
          </cell>
          <cell r="D178">
            <v>0</v>
          </cell>
          <cell r="E178">
            <v>14</v>
          </cell>
          <cell r="F178">
            <v>14</v>
          </cell>
          <cell r="G178">
            <v>11</v>
          </cell>
          <cell r="H178">
            <v>11</v>
          </cell>
          <cell r="I178">
            <v>12</v>
          </cell>
          <cell r="J178">
            <v>10</v>
          </cell>
          <cell r="K178">
            <v>11</v>
          </cell>
          <cell r="L178">
            <v>9</v>
          </cell>
          <cell r="M178">
            <v>8</v>
          </cell>
          <cell r="N178">
            <v>13</v>
          </cell>
          <cell r="O178">
            <v>11</v>
          </cell>
          <cell r="P178">
            <v>13</v>
          </cell>
          <cell r="Q178" t="str">
            <v>N&lt;10</v>
          </cell>
          <cell r="R178" t="str">
            <v>No Students</v>
          </cell>
          <cell r="S178" t="str">
            <v>N&lt;10</v>
          </cell>
          <cell r="T178" t="str">
            <v>N&lt;10</v>
          </cell>
          <cell r="U178" t="str">
            <v>N&lt;10</v>
          </cell>
          <cell r="V178" t="str">
            <v>N&lt;10</v>
          </cell>
          <cell r="W178" t="str">
            <v>N&lt;10</v>
          </cell>
          <cell r="X178" t="str">
            <v>N&lt;10</v>
          </cell>
          <cell r="Y178" t="str">
            <v>N&lt;10</v>
          </cell>
          <cell r="Z178" t="str">
            <v>N&lt;10</v>
          </cell>
          <cell r="AA178" t="str">
            <v>N&lt;10</v>
          </cell>
          <cell r="AB178" t="str">
            <v>N&lt;10</v>
          </cell>
          <cell r="AC178" t="str">
            <v>N&lt;10</v>
          </cell>
          <cell r="AD178" t="str">
            <v>N&lt;10</v>
          </cell>
          <cell r="AE178">
            <v>0.3987</v>
          </cell>
          <cell r="AF178">
            <v>0.3987</v>
          </cell>
          <cell r="AG178">
            <v>0.3987</v>
          </cell>
          <cell r="AH178">
            <v>0.3947</v>
          </cell>
          <cell r="AI178">
            <v>0.3286</v>
          </cell>
          <cell r="AJ178">
            <v>7.0099999999999996E-2</v>
          </cell>
          <cell r="AK178" t="str">
            <v xml:space="preserve"> </v>
          </cell>
          <cell r="AL178"/>
          <cell r="AM178">
            <v>0.3659</v>
          </cell>
        </row>
        <row r="179">
          <cell r="B179" t="str">
            <v>Oakville</v>
          </cell>
          <cell r="C179">
            <v>37</v>
          </cell>
          <cell r="D179">
            <v>0</v>
          </cell>
          <cell r="E179">
            <v>26</v>
          </cell>
          <cell r="F179">
            <v>19</v>
          </cell>
          <cell r="G179">
            <v>15</v>
          </cell>
          <cell r="H179">
            <v>30</v>
          </cell>
          <cell r="I179">
            <v>24</v>
          </cell>
          <cell r="J179">
            <v>22</v>
          </cell>
          <cell r="K179">
            <v>16</v>
          </cell>
          <cell r="L179">
            <v>25</v>
          </cell>
          <cell r="M179">
            <v>26</v>
          </cell>
          <cell r="N179">
            <v>29</v>
          </cell>
          <cell r="O179">
            <v>33</v>
          </cell>
          <cell r="P179">
            <v>22</v>
          </cell>
          <cell r="Q179">
            <v>16</v>
          </cell>
          <cell r="R179" t="str">
            <v>No Students</v>
          </cell>
          <cell r="S179">
            <v>18</v>
          </cell>
          <cell r="T179">
            <v>17</v>
          </cell>
          <cell r="U179">
            <v>12</v>
          </cell>
          <cell r="V179">
            <v>24</v>
          </cell>
          <cell r="W179">
            <v>20</v>
          </cell>
          <cell r="X179">
            <v>17</v>
          </cell>
          <cell r="Y179">
            <v>12</v>
          </cell>
          <cell r="Z179">
            <v>19</v>
          </cell>
          <cell r="AA179">
            <v>19</v>
          </cell>
          <cell r="AB179">
            <v>25</v>
          </cell>
          <cell r="AC179">
            <v>20</v>
          </cell>
          <cell r="AD179">
            <v>15</v>
          </cell>
          <cell r="AE179">
            <v>0.72219999999999995</v>
          </cell>
          <cell r="AF179">
            <v>0.72670000000000001</v>
          </cell>
          <cell r="AG179">
            <v>0.72670000000000001</v>
          </cell>
          <cell r="AH179">
            <v>0.73029999999999995</v>
          </cell>
          <cell r="AI179">
            <v>0.64490000000000003</v>
          </cell>
          <cell r="AJ179">
            <v>8.1799999999999984E-2</v>
          </cell>
          <cell r="AK179">
            <v>0.749</v>
          </cell>
          <cell r="AL179" t="str">
            <v>Yes</v>
          </cell>
          <cell r="AM179">
            <v>0.63639999999999997</v>
          </cell>
        </row>
        <row r="180">
          <cell r="B180" t="str">
            <v>Ocean Beach</v>
          </cell>
          <cell r="C180">
            <v>73</v>
          </cell>
          <cell r="D180">
            <v>0</v>
          </cell>
          <cell r="E180">
            <v>71</v>
          </cell>
          <cell r="F180">
            <v>69</v>
          </cell>
          <cell r="G180">
            <v>56</v>
          </cell>
          <cell r="H180">
            <v>68</v>
          </cell>
          <cell r="I180">
            <v>76</v>
          </cell>
          <cell r="J180">
            <v>89</v>
          </cell>
          <cell r="K180">
            <v>81</v>
          </cell>
          <cell r="L180">
            <v>74</v>
          </cell>
          <cell r="M180">
            <v>97</v>
          </cell>
          <cell r="N180">
            <v>89</v>
          </cell>
          <cell r="O180">
            <v>90</v>
          </cell>
          <cell r="P180">
            <v>88</v>
          </cell>
          <cell r="Q180">
            <v>46</v>
          </cell>
          <cell r="R180" t="str">
            <v>No Students</v>
          </cell>
          <cell r="S180">
            <v>52</v>
          </cell>
          <cell r="T180">
            <v>48</v>
          </cell>
          <cell r="U180">
            <v>39</v>
          </cell>
          <cell r="V180">
            <v>44</v>
          </cell>
          <cell r="W180">
            <v>53</v>
          </cell>
          <cell r="X180">
            <v>55</v>
          </cell>
          <cell r="Y180">
            <v>47</v>
          </cell>
          <cell r="Z180">
            <v>40</v>
          </cell>
          <cell r="AA180">
            <v>58</v>
          </cell>
          <cell r="AB180">
            <v>52</v>
          </cell>
          <cell r="AC180">
            <v>54</v>
          </cell>
          <cell r="AD180">
            <v>57</v>
          </cell>
          <cell r="AE180">
            <v>0.63170000000000004</v>
          </cell>
          <cell r="AF180">
            <v>0.63219999999999998</v>
          </cell>
          <cell r="AG180">
            <v>0.63449999999999995</v>
          </cell>
          <cell r="AH180">
            <v>0.63449999999999995</v>
          </cell>
          <cell r="AI180">
            <v>0.64100000000000001</v>
          </cell>
          <cell r="AJ180">
            <v>-8.80000000000003E-3</v>
          </cell>
          <cell r="AK180" t="str">
            <v xml:space="preserve"> </v>
          </cell>
          <cell r="AL180"/>
          <cell r="AM180">
            <v>0.64239999999999997</v>
          </cell>
        </row>
        <row r="181">
          <cell r="B181" t="str">
            <v>Ocosta</v>
          </cell>
          <cell r="C181">
            <v>30</v>
          </cell>
          <cell r="D181">
            <v>14</v>
          </cell>
          <cell r="E181">
            <v>36</v>
          </cell>
          <cell r="F181">
            <v>56</v>
          </cell>
          <cell r="G181">
            <v>41</v>
          </cell>
          <cell r="H181">
            <v>37</v>
          </cell>
          <cell r="I181">
            <v>48</v>
          </cell>
          <cell r="J181">
            <v>37</v>
          </cell>
          <cell r="K181">
            <v>48</v>
          </cell>
          <cell r="L181">
            <v>47</v>
          </cell>
          <cell r="M181">
            <v>58</v>
          </cell>
          <cell r="N181">
            <v>50</v>
          </cell>
          <cell r="O181">
            <v>43</v>
          </cell>
          <cell r="P181">
            <v>44</v>
          </cell>
          <cell r="Q181">
            <v>14</v>
          </cell>
          <cell r="R181" t="str">
            <v>No Students</v>
          </cell>
          <cell r="S181">
            <v>23</v>
          </cell>
          <cell r="T181">
            <v>42</v>
          </cell>
          <cell r="U181">
            <v>33</v>
          </cell>
          <cell r="V181">
            <v>28</v>
          </cell>
          <cell r="W181">
            <v>37</v>
          </cell>
          <cell r="X181">
            <v>29</v>
          </cell>
          <cell r="Y181">
            <v>39</v>
          </cell>
          <cell r="Z181">
            <v>39</v>
          </cell>
          <cell r="AA181">
            <v>48</v>
          </cell>
          <cell r="AB181">
            <v>41</v>
          </cell>
          <cell r="AC181">
            <v>31</v>
          </cell>
          <cell r="AD181">
            <v>30</v>
          </cell>
          <cell r="AE181">
            <v>0.73680000000000001</v>
          </cell>
          <cell r="AF181">
            <v>0.73729999999999996</v>
          </cell>
          <cell r="AG181">
            <v>0.73809999999999998</v>
          </cell>
          <cell r="AH181">
            <v>0.7399</v>
          </cell>
          <cell r="AI181">
            <v>0.78090000000000004</v>
          </cell>
          <cell r="AJ181">
            <v>-4.3600000000000083E-2</v>
          </cell>
          <cell r="AK181">
            <v>0.70089999999999997</v>
          </cell>
          <cell r="AL181" t="str">
            <v/>
          </cell>
          <cell r="AM181">
            <v>0.76590000000000003</v>
          </cell>
        </row>
        <row r="182">
          <cell r="B182" t="str">
            <v>Odessa</v>
          </cell>
          <cell r="C182">
            <v>19</v>
          </cell>
          <cell r="D182">
            <v>0</v>
          </cell>
          <cell r="E182">
            <v>12</v>
          </cell>
          <cell r="F182">
            <v>16</v>
          </cell>
          <cell r="G182">
            <v>11</v>
          </cell>
          <cell r="H182">
            <v>22</v>
          </cell>
          <cell r="I182">
            <v>14</v>
          </cell>
          <cell r="J182">
            <v>13</v>
          </cell>
          <cell r="K182">
            <v>15</v>
          </cell>
          <cell r="L182">
            <v>19</v>
          </cell>
          <cell r="M182">
            <v>18</v>
          </cell>
          <cell r="N182">
            <v>19</v>
          </cell>
          <cell r="O182">
            <v>20</v>
          </cell>
          <cell r="P182">
            <v>18</v>
          </cell>
          <cell r="Q182" t="str">
            <v>N&lt;10</v>
          </cell>
          <cell r="R182" t="str">
            <v>No Students</v>
          </cell>
          <cell r="S182" t="str">
            <v>N&lt;10</v>
          </cell>
          <cell r="T182" t="str">
            <v>N&lt;10</v>
          </cell>
          <cell r="U182" t="str">
            <v>N&lt;10</v>
          </cell>
          <cell r="V182">
            <v>11</v>
          </cell>
          <cell r="W182" t="str">
            <v>N&lt;10</v>
          </cell>
          <cell r="X182" t="str">
            <v>N&lt;10</v>
          </cell>
          <cell r="Y182" t="str">
            <v>N&lt;10</v>
          </cell>
          <cell r="Z182" t="str">
            <v>N&lt;10</v>
          </cell>
          <cell r="AA182" t="str">
            <v>N&lt;10</v>
          </cell>
          <cell r="AB182" t="str">
            <v>N&lt;10</v>
          </cell>
          <cell r="AC182" t="str">
            <v>N&lt;10</v>
          </cell>
          <cell r="AD182" t="str">
            <v>N&lt;10</v>
          </cell>
          <cell r="AE182">
            <v>0.41199999999999998</v>
          </cell>
          <cell r="AF182">
            <v>0.41010000000000002</v>
          </cell>
          <cell r="AG182">
            <v>0.41010000000000002</v>
          </cell>
          <cell r="AH182">
            <v>0.41010000000000002</v>
          </cell>
          <cell r="AI182">
            <v>0.40489999999999998</v>
          </cell>
          <cell r="AJ182">
            <v>5.2000000000000379E-3</v>
          </cell>
          <cell r="AK182" t="str">
            <v xml:space="preserve"> </v>
          </cell>
          <cell r="AL182"/>
          <cell r="AM182">
            <v>0.53200000000000003</v>
          </cell>
        </row>
        <row r="183">
          <cell r="B183" t="str">
            <v>Okanogan</v>
          </cell>
          <cell r="C183">
            <v>63</v>
          </cell>
          <cell r="D183">
            <v>0</v>
          </cell>
          <cell r="E183">
            <v>57</v>
          </cell>
          <cell r="F183">
            <v>62</v>
          </cell>
          <cell r="G183">
            <v>79</v>
          </cell>
          <cell r="H183">
            <v>76</v>
          </cell>
          <cell r="I183">
            <v>56</v>
          </cell>
          <cell r="J183">
            <v>85</v>
          </cell>
          <cell r="K183">
            <v>64</v>
          </cell>
          <cell r="L183">
            <v>92</v>
          </cell>
          <cell r="M183">
            <v>104</v>
          </cell>
          <cell r="N183">
            <v>97</v>
          </cell>
          <cell r="O183">
            <v>97</v>
          </cell>
          <cell r="P183">
            <v>111</v>
          </cell>
          <cell r="Q183">
            <v>39</v>
          </cell>
          <cell r="R183" t="str">
            <v>No Students</v>
          </cell>
          <cell r="S183">
            <v>43</v>
          </cell>
          <cell r="T183">
            <v>46</v>
          </cell>
          <cell r="U183">
            <v>62</v>
          </cell>
          <cell r="V183">
            <v>52</v>
          </cell>
          <cell r="W183">
            <v>41</v>
          </cell>
          <cell r="X183">
            <v>60</v>
          </cell>
          <cell r="Y183">
            <v>48</v>
          </cell>
          <cell r="Z183">
            <v>55</v>
          </cell>
          <cell r="AA183">
            <v>77</v>
          </cell>
          <cell r="AB183">
            <v>69</v>
          </cell>
          <cell r="AC183">
            <v>63</v>
          </cell>
          <cell r="AD183">
            <v>76</v>
          </cell>
          <cell r="AE183">
            <v>0.70089999999999997</v>
          </cell>
          <cell r="AF183">
            <v>0.70109999999999995</v>
          </cell>
          <cell r="AG183">
            <v>0.70209999999999995</v>
          </cell>
          <cell r="AH183">
            <v>0.70009999999999994</v>
          </cell>
          <cell r="AI183">
            <v>0.59119999999999995</v>
          </cell>
          <cell r="AJ183">
            <v>0.1099</v>
          </cell>
          <cell r="AK183">
            <v>0.60809999999999997</v>
          </cell>
          <cell r="AL183" t="str">
            <v/>
          </cell>
          <cell r="AM183">
            <v>0.59189999999999998</v>
          </cell>
        </row>
        <row r="184">
          <cell r="B184" t="str">
            <v>Olympia</v>
          </cell>
          <cell r="C184">
            <v>601</v>
          </cell>
          <cell r="D184">
            <v>0</v>
          </cell>
          <cell r="E184">
            <v>593</v>
          </cell>
          <cell r="F184">
            <v>676</v>
          </cell>
          <cell r="G184">
            <v>646</v>
          </cell>
          <cell r="H184">
            <v>726</v>
          </cell>
          <cell r="I184">
            <v>631</v>
          </cell>
          <cell r="J184">
            <v>697</v>
          </cell>
          <cell r="K184">
            <v>753</v>
          </cell>
          <cell r="L184">
            <v>717</v>
          </cell>
          <cell r="M184">
            <v>929</v>
          </cell>
          <cell r="N184">
            <v>845</v>
          </cell>
          <cell r="O184">
            <v>882</v>
          </cell>
          <cell r="P184">
            <v>922</v>
          </cell>
          <cell r="Q184">
            <v>147</v>
          </cell>
          <cell r="R184" t="str">
            <v>No Students</v>
          </cell>
          <cell r="S184">
            <v>187</v>
          </cell>
          <cell r="T184">
            <v>231</v>
          </cell>
          <cell r="U184">
            <v>234</v>
          </cell>
          <cell r="V184">
            <v>232</v>
          </cell>
          <cell r="W184">
            <v>215</v>
          </cell>
          <cell r="X184">
            <v>227</v>
          </cell>
          <cell r="Y184">
            <v>256</v>
          </cell>
          <cell r="Z184">
            <v>209</v>
          </cell>
          <cell r="AA184">
            <v>249</v>
          </cell>
          <cell r="AB184">
            <v>203</v>
          </cell>
          <cell r="AC184">
            <v>228</v>
          </cell>
          <cell r="AD184">
            <v>202</v>
          </cell>
          <cell r="AE184">
            <v>0.29320000000000002</v>
          </cell>
          <cell r="AF184">
            <v>0.29349999999999998</v>
          </cell>
          <cell r="AG184">
            <v>0.29409999999999997</v>
          </cell>
          <cell r="AH184">
            <v>0.2949</v>
          </cell>
          <cell r="AI184">
            <v>0.27960000000000002</v>
          </cell>
          <cell r="AJ184">
            <v>1.3899999999999968E-2</v>
          </cell>
          <cell r="AK184">
            <v>0.28549999999999998</v>
          </cell>
          <cell r="AL184" t="str">
            <v/>
          </cell>
          <cell r="AM184">
            <v>0.30070000000000002</v>
          </cell>
        </row>
        <row r="185">
          <cell r="B185" t="str">
            <v>Omak</v>
          </cell>
          <cell r="C185">
            <v>410</v>
          </cell>
          <cell r="D185">
            <v>0</v>
          </cell>
          <cell r="E185">
            <v>428</v>
          </cell>
          <cell r="F185">
            <v>473</v>
          </cell>
          <cell r="G185">
            <v>526</v>
          </cell>
          <cell r="H185">
            <v>550</v>
          </cell>
          <cell r="I185">
            <v>571</v>
          </cell>
          <cell r="J185">
            <v>591</v>
          </cell>
          <cell r="K185">
            <v>642</v>
          </cell>
          <cell r="L185">
            <v>664</v>
          </cell>
          <cell r="M185">
            <v>579</v>
          </cell>
          <cell r="N185">
            <v>582</v>
          </cell>
          <cell r="O185">
            <v>455</v>
          </cell>
          <cell r="P185">
            <v>403</v>
          </cell>
          <cell r="Q185">
            <v>200</v>
          </cell>
          <cell r="R185" t="str">
            <v>No Students</v>
          </cell>
          <cell r="S185">
            <v>232</v>
          </cell>
          <cell r="T185">
            <v>245</v>
          </cell>
          <cell r="U185">
            <v>267</v>
          </cell>
          <cell r="V185">
            <v>296</v>
          </cell>
          <cell r="W185">
            <v>317</v>
          </cell>
          <cell r="X185">
            <v>327</v>
          </cell>
          <cell r="Y185">
            <v>355</v>
          </cell>
          <cell r="Z185">
            <v>376</v>
          </cell>
          <cell r="AA185">
            <v>317</v>
          </cell>
          <cell r="AB185">
            <v>307</v>
          </cell>
          <cell r="AC185">
            <v>264</v>
          </cell>
          <cell r="AD185">
            <v>227</v>
          </cell>
          <cell r="AE185">
            <v>0.54259999999999997</v>
          </cell>
          <cell r="AF185">
            <v>0.54249999999999998</v>
          </cell>
          <cell r="AG185">
            <v>0.54159999999999997</v>
          </cell>
          <cell r="AH185">
            <v>0.54220000000000002</v>
          </cell>
          <cell r="AI185">
            <v>0.48759999999999998</v>
          </cell>
          <cell r="AJ185">
            <v>5.4900000000000004E-2</v>
          </cell>
          <cell r="AK185">
            <v>0.44569999999999999</v>
          </cell>
          <cell r="AL185" t="str">
            <v/>
          </cell>
          <cell r="AM185">
            <v>0.4461</v>
          </cell>
        </row>
        <row r="186">
          <cell r="B186" t="str">
            <v>Onalaska</v>
          </cell>
          <cell r="C186">
            <v>50</v>
          </cell>
          <cell r="D186">
            <v>0</v>
          </cell>
          <cell r="E186">
            <v>50</v>
          </cell>
          <cell r="F186">
            <v>58</v>
          </cell>
          <cell r="G186">
            <v>58</v>
          </cell>
          <cell r="H186">
            <v>52</v>
          </cell>
          <cell r="I186">
            <v>72</v>
          </cell>
          <cell r="J186">
            <v>62</v>
          </cell>
          <cell r="K186">
            <v>54</v>
          </cell>
          <cell r="L186">
            <v>60</v>
          </cell>
          <cell r="M186">
            <v>88</v>
          </cell>
          <cell r="N186">
            <v>77</v>
          </cell>
          <cell r="O186">
            <v>46</v>
          </cell>
          <cell r="P186">
            <v>74</v>
          </cell>
          <cell r="Q186">
            <v>28</v>
          </cell>
          <cell r="R186" t="str">
            <v>No Students</v>
          </cell>
          <cell r="S186">
            <v>25</v>
          </cell>
          <cell r="T186">
            <v>26</v>
          </cell>
          <cell r="U186">
            <v>38</v>
          </cell>
          <cell r="V186">
            <v>33</v>
          </cell>
          <cell r="W186">
            <v>44</v>
          </cell>
          <cell r="X186">
            <v>39</v>
          </cell>
          <cell r="Y186">
            <v>29</v>
          </cell>
          <cell r="Z186">
            <v>30</v>
          </cell>
          <cell r="AA186">
            <v>49</v>
          </cell>
          <cell r="AB186">
            <v>42</v>
          </cell>
          <cell r="AC186">
            <v>26</v>
          </cell>
          <cell r="AD186">
            <v>41</v>
          </cell>
          <cell r="AE186">
            <v>0.56179999999999997</v>
          </cell>
          <cell r="AF186">
            <v>0.56179999999999997</v>
          </cell>
          <cell r="AG186">
            <v>0.56179999999999997</v>
          </cell>
          <cell r="AH186">
            <v>0.56299999999999994</v>
          </cell>
          <cell r="AI186">
            <v>0.55089999999999995</v>
          </cell>
          <cell r="AJ186">
            <v>1.0900000000000021E-2</v>
          </cell>
          <cell r="AK186" t="str">
            <v xml:space="preserve"> </v>
          </cell>
          <cell r="AL186"/>
          <cell r="AM186">
            <v>0.57830000000000004</v>
          </cell>
        </row>
        <row r="187">
          <cell r="B187" t="str">
            <v>Onion Creek</v>
          </cell>
          <cell r="C187">
            <v>9</v>
          </cell>
          <cell r="D187">
            <v>0</v>
          </cell>
          <cell r="E187">
            <v>4</v>
          </cell>
          <cell r="F187">
            <v>3</v>
          </cell>
          <cell r="G187">
            <v>5</v>
          </cell>
          <cell r="H187">
            <v>2</v>
          </cell>
          <cell r="I187">
            <v>10</v>
          </cell>
          <cell r="J187">
            <v>6</v>
          </cell>
          <cell r="K187">
            <v>6</v>
          </cell>
          <cell r="L187">
            <v>3</v>
          </cell>
          <cell r="M187">
            <v>0</v>
          </cell>
          <cell r="N187">
            <v>0</v>
          </cell>
          <cell r="O187">
            <v>0</v>
          </cell>
          <cell r="P187">
            <v>0</v>
          </cell>
          <cell r="Q187" t="str">
            <v>N&lt;10</v>
          </cell>
          <cell r="R187" t="str">
            <v>No Students</v>
          </cell>
          <cell r="S187" t="str">
            <v>N&lt;10</v>
          </cell>
          <cell r="T187" t="str">
            <v>N&lt;10</v>
          </cell>
          <cell r="U187" t="str">
            <v>N&lt;10</v>
          </cell>
          <cell r="V187" t="str">
            <v>N&lt;10</v>
          </cell>
          <cell r="W187" t="str">
            <v>N&lt;10</v>
          </cell>
          <cell r="X187" t="str">
            <v>N&lt;10</v>
          </cell>
          <cell r="Y187" t="str">
            <v>N&lt;10</v>
          </cell>
          <cell r="Z187" t="str">
            <v>N&lt;10</v>
          </cell>
          <cell r="AA187" t="str">
            <v>No Students</v>
          </cell>
          <cell r="AB187" t="str">
            <v>No Students</v>
          </cell>
          <cell r="AC187" t="str">
            <v>No Students</v>
          </cell>
          <cell r="AD187" t="str">
            <v>No Students</v>
          </cell>
          <cell r="AE187">
            <v>0.77080000000000004</v>
          </cell>
          <cell r="AF187">
            <v>0.77080000000000004</v>
          </cell>
          <cell r="AG187">
            <v>0.77080000000000004</v>
          </cell>
          <cell r="AH187">
            <v>0</v>
          </cell>
          <cell r="AI187">
            <v>0.56820000000000004</v>
          </cell>
          <cell r="AJ187">
            <v>0.2026</v>
          </cell>
          <cell r="AK187">
            <v>0.71109999999999995</v>
          </cell>
          <cell r="AL187" t="str">
            <v/>
          </cell>
          <cell r="AM187">
            <v>0.75</v>
          </cell>
        </row>
        <row r="188">
          <cell r="B188" t="str">
            <v>Orcas</v>
          </cell>
          <cell r="C188">
            <v>47</v>
          </cell>
          <cell r="D188">
            <v>0</v>
          </cell>
          <cell r="E188">
            <v>47</v>
          </cell>
          <cell r="F188">
            <v>58</v>
          </cell>
          <cell r="G188">
            <v>62</v>
          </cell>
          <cell r="H188">
            <v>62</v>
          </cell>
          <cell r="I188">
            <v>66</v>
          </cell>
          <cell r="J188">
            <v>64</v>
          </cell>
          <cell r="K188">
            <v>81</v>
          </cell>
          <cell r="L188">
            <v>65</v>
          </cell>
          <cell r="M188">
            <v>60</v>
          </cell>
          <cell r="N188">
            <v>54</v>
          </cell>
          <cell r="O188">
            <v>54</v>
          </cell>
          <cell r="P188">
            <v>37</v>
          </cell>
          <cell r="Q188" t="str">
            <v>N&lt;10</v>
          </cell>
          <cell r="R188" t="str">
            <v>No Students</v>
          </cell>
          <cell r="S188" t="str">
            <v>N&lt;10</v>
          </cell>
          <cell r="T188">
            <v>12</v>
          </cell>
          <cell r="U188" t="str">
            <v>N&lt;10</v>
          </cell>
          <cell r="V188">
            <v>12</v>
          </cell>
          <cell r="W188">
            <v>19</v>
          </cell>
          <cell r="X188">
            <v>22</v>
          </cell>
          <cell r="Y188">
            <v>20</v>
          </cell>
          <cell r="Z188">
            <v>21</v>
          </cell>
          <cell r="AA188">
            <v>26</v>
          </cell>
          <cell r="AB188">
            <v>21</v>
          </cell>
          <cell r="AC188">
            <v>20</v>
          </cell>
          <cell r="AD188">
            <v>16</v>
          </cell>
          <cell r="AE188">
            <v>0.2787</v>
          </cell>
          <cell r="AF188">
            <v>0.2787</v>
          </cell>
          <cell r="AG188">
            <v>0.2787</v>
          </cell>
          <cell r="AH188">
            <v>0.2797</v>
          </cell>
          <cell r="AI188">
            <v>0.28389999999999999</v>
          </cell>
          <cell r="AJ188">
            <v>-5.1999999999999824E-3</v>
          </cell>
          <cell r="AK188" t="str">
            <v xml:space="preserve"> </v>
          </cell>
          <cell r="AL188"/>
          <cell r="AM188">
            <v>0.30020000000000002</v>
          </cell>
        </row>
        <row r="189">
          <cell r="B189" t="str">
            <v>Orchard Prairie</v>
          </cell>
          <cell r="C189">
            <v>12</v>
          </cell>
          <cell r="D189">
            <v>0</v>
          </cell>
          <cell r="E189">
            <v>10</v>
          </cell>
          <cell r="F189">
            <v>14</v>
          </cell>
          <cell r="G189">
            <v>11</v>
          </cell>
          <cell r="H189">
            <v>10</v>
          </cell>
          <cell r="I189">
            <v>4</v>
          </cell>
          <cell r="J189">
            <v>5</v>
          </cell>
          <cell r="K189">
            <v>6</v>
          </cell>
          <cell r="L189">
            <v>0</v>
          </cell>
          <cell r="M189">
            <v>0</v>
          </cell>
          <cell r="N189">
            <v>0</v>
          </cell>
          <cell r="O189">
            <v>0</v>
          </cell>
          <cell r="P189">
            <v>0</v>
          </cell>
          <cell r="Q189" t="str">
            <v>N&lt;10</v>
          </cell>
          <cell r="R189" t="str">
            <v>No Students</v>
          </cell>
          <cell r="S189" t="str">
            <v>No Students</v>
          </cell>
          <cell r="T189" t="str">
            <v>N&lt;10</v>
          </cell>
          <cell r="U189" t="str">
            <v>N&lt;10</v>
          </cell>
          <cell r="V189" t="str">
            <v>N&lt;10</v>
          </cell>
          <cell r="W189" t="str">
            <v>No Students</v>
          </cell>
          <cell r="X189" t="str">
            <v>N&lt;10</v>
          </cell>
          <cell r="Y189" t="str">
            <v>N&lt;10</v>
          </cell>
          <cell r="Z189" t="str">
            <v>No Students</v>
          </cell>
          <cell r="AA189" t="str">
            <v>No Students</v>
          </cell>
          <cell r="AB189" t="str">
            <v>No Students</v>
          </cell>
          <cell r="AC189" t="str">
            <v>No Students</v>
          </cell>
          <cell r="AD189" t="str">
            <v>No Students</v>
          </cell>
          <cell r="AE189">
            <v>0.1111</v>
          </cell>
          <cell r="AF189">
            <v>0.1111</v>
          </cell>
          <cell r="AG189">
            <v>0.1111</v>
          </cell>
          <cell r="AH189">
            <v>0.1111</v>
          </cell>
          <cell r="AI189">
            <v>7.5899999999999995E-2</v>
          </cell>
          <cell r="AJ189">
            <v>3.5200000000000009E-2</v>
          </cell>
          <cell r="AK189" t="str">
            <v xml:space="preserve"> </v>
          </cell>
          <cell r="AL189"/>
          <cell r="AM189">
            <v>0.15579999999999999</v>
          </cell>
        </row>
        <row r="190">
          <cell r="B190" t="str">
            <v>Orient</v>
          </cell>
          <cell r="C190">
            <v>5</v>
          </cell>
          <cell r="D190">
            <v>0</v>
          </cell>
          <cell r="E190">
            <v>5</v>
          </cell>
          <cell r="F190">
            <v>4</v>
          </cell>
          <cell r="G190">
            <v>2</v>
          </cell>
          <cell r="H190">
            <v>3</v>
          </cell>
          <cell r="I190">
            <v>3</v>
          </cell>
          <cell r="J190">
            <v>4</v>
          </cell>
          <cell r="K190">
            <v>3</v>
          </cell>
          <cell r="L190">
            <v>3</v>
          </cell>
          <cell r="M190">
            <v>0</v>
          </cell>
          <cell r="N190">
            <v>0</v>
          </cell>
          <cell r="O190">
            <v>0</v>
          </cell>
          <cell r="P190">
            <v>0</v>
          </cell>
          <cell r="Q190" t="str">
            <v>N&lt;10</v>
          </cell>
          <cell r="R190" t="str">
            <v>No Students</v>
          </cell>
          <cell r="S190" t="str">
            <v>N&lt;10</v>
          </cell>
          <cell r="T190" t="str">
            <v>N&lt;10</v>
          </cell>
          <cell r="U190" t="str">
            <v>N&lt;10</v>
          </cell>
          <cell r="V190" t="str">
            <v>N&lt;10</v>
          </cell>
          <cell r="W190" t="str">
            <v>N&lt;10</v>
          </cell>
          <cell r="X190" t="str">
            <v>N&lt;10</v>
          </cell>
          <cell r="Y190" t="str">
            <v>N&lt;10</v>
          </cell>
          <cell r="Z190" t="str">
            <v>N&lt;10</v>
          </cell>
          <cell r="AA190" t="str">
            <v>No Students</v>
          </cell>
          <cell r="AB190" t="str">
            <v>No Students</v>
          </cell>
          <cell r="AC190" t="str">
            <v>No Students</v>
          </cell>
          <cell r="AD190" t="str">
            <v>No Students</v>
          </cell>
          <cell r="AE190">
            <v>0.71879999999999999</v>
          </cell>
          <cell r="AF190">
            <v>0.71879999999999999</v>
          </cell>
          <cell r="AG190">
            <v>0.71879999999999999</v>
          </cell>
          <cell r="AH190">
            <v>0.71879999999999999</v>
          </cell>
          <cell r="AI190">
            <v>0.57999999999999996</v>
          </cell>
          <cell r="AJ190">
            <v>0.13880000000000003</v>
          </cell>
          <cell r="AK190" t="str">
            <v xml:space="preserve"> </v>
          </cell>
          <cell r="AL190"/>
          <cell r="AM190">
            <v>0.61699999999999999</v>
          </cell>
        </row>
        <row r="191">
          <cell r="B191" t="str">
            <v>Orondo</v>
          </cell>
          <cell r="C191">
            <v>16</v>
          </cell>
          <cell r="D191">
            <v>0</v>
          </cell>
          <cell r="E191">
            <v>8</v>
          </cell>
          <cell r="F191">
            <v>14</v>
          </cell>
          <cell r="G191">
            <v>20</v>
          </cell>
          <cell r="H191">
            <v>12</v>
          </cell>
          <cell r="I191">
            <v>20</v>
          </cell>
          <cell r="J191">
            <v>16</v>
          </cell>
          <cell r="K191">
            <v>15</v>
          </cell>
          <cell r="L191">
            <v>18</v>
          </cell>
          <cell r="M191">
            <v>0</v>
          </cell>
          <cell r="N191">
            <v>0</v>
          </cell>
          <cell r="O191">
            <v>0</v>
          </cell>
          <cell r="P191">
            <v>0</v>
          </cell>
          <cell r="Q191">
            <v>13</v>
          </cell>
          <cell r="R191" t="str">
            <v>No Students</v>
          </cell>
          <cell r="S191" t="str">
            <v>N&lt;10</v>
          </cell>
          <cell r="T191" t="str">
            <v>N&lt;10</v>
          </cell>
          <cell r="U191">
            <v>16</v>
          </cell>
          <cell r="V191" t="str">
            <v>N&lt;10</v>
          </cell>
          <cell r="W191">
            <v>17</v>
          </cell>
          <cell r="X191">
            <v>14</v>
          </cell>
          <cell r="Y191">
            <v>15</v>
          </cell>
          <cell r="Z191">
            <v>18</v>
          </cell>
          <cell r="AA191" t="str">
            <v>No Students</v>
          </cell>
          <cell r="AB191" t="str">
            <v>No Students</v>
          </cell>
          <cell r="AC191" t="str">
            <v>No Students</v>
          </cell>
          <cell r="AD191" t="str">
            <v>No Students</v>
          </cell>
          <cell r="AE191">
            <v>0.83450000000000002</v>
          </cell>
          <cell r="AF191">
            <v>0.76980000000000004</v>
          </cell>
          <cell r="AG191">
            <v>0.76980000000000004</v>
          </cell>
          <cell r="AH191">
            <v>0.76980000000000004</v>
          </cell>
          <cell r="AI191">
            <v>0.78059999999999996</v>
          </cell>
          <cell r="AJ191">
            <v>-1.0799999999999921E-2</v>
          </cell>
          <cell r="AK191">
            <v>0.89300000000000002</v>
          </cell>
          <cell r="AL191" t="str">
            <v>Yes</v>
          </cell>
          <cell r="AM191">
            <v>0.81010000000000004</v>
          </cell>
        </row>
        <row r="192">
          <cell r="B192" t="str">
            <v>Oroville</v>
          </cell>
          <cell r="C192">
            <v>41</v>
          </cell>
          <cell r="D192">
            <v>0</v>
          </cell>
          <cell r="E192">
            <v>34</v>
          </cell>
          <cell r="F192">
            <v>37</v>
          </cell>
          <cell r="G192">
            <v>38</v>
          </cell>
          <cell r="H192">
            <v>36</v>
          </cell>
          <cell r="I192">
            <v>41</v>
          </cell>
          <cell r="J192">
            <v>45</v>
          </cell>
          <cell r="K192">
            <v>41</v>
          </cell>
          <cell r="L192">
            <v>37</v>
          </cell>
          <cell r="M192">
            <v>42</v>
          </cell>
          <cell r="N192">
            <v>45</v>
          </cell>
          <cell r="O192">
            <v>45</v>
          </cell>
          <cell r="P192">
            <v>41</v>
          </cell>
          <cell r="Q192">
            <v>26</v>
          </cell>
          <cell r="R192" t="str">
            <v>No Students</v>
          </cell>
          <cell r="S192">
            <v>25</v>
          </cell>
          <cell r="T192">
            <v>28</v>
          </cell>
          <cell r="U192">
            <v>28</v>
          </cell>
          <cell r="V192">
            <v>28</v>
          </cell>
          <cell r="W192">
            <v>36</v>
          </cell>
          <cell r="X192">
            <v>36</v>
          </cell>
          <cell r="Y192">
            <v>31</v>
          </cell>
          <cell r="Z192">
            <v>27</v>
          </cell>
          <cell r="AA192">
            <v>36</v>
          </cell>
          <cell r="AB192">
            <v>32</v>
          </cell>
          <cell r="AC192">
            <v>31</v>
          </cell>
          <cell r="AD192">
            <v>23</v>
          </cell>
          <cell r="AE192">
            <v>0.74</v>
          </cell>
          <cell r="AF192">
            <v>0.73799999999999999</v>
          </cell>
          <cell r="AG192">
            <v>0.73709999999999998</v>
          </cell>
          <cell r="AH192">
            <v>0.73850000000000005</v>
          </cell>
          <cell r="AI192">
            <v>0.75429999999999997</v>
          </cell>
          <cell r="AJ192">
            <v>-1.6299999999999981E-2</v>
          </cell>
          <cell r="AK192">
            <v>0.73089999999999999</v>
          </cell>
          <cell r="AL192" t="str">
            <v/>
          </cell>
          <cell r="AM192">
            <v>0.73089999999999999</v>
          </cell>
        </row>
        <row r="193">
          <cell r="B193" t="str">
            <v>Orting</v>
          </cell>
          <cell r="C193">
            <v>135</v>
          </cell>
          <cell r="D193">
            <v>64</v>
          </cell>
          <cell r="E193">
            <v>166</v>
          </cell>
          <cell r="F193">
            <v>192</v>
          </cell>
          <cell r="G193">
            <v>175</v>
          </cell>
          <cell r="H193">
            <v>177</v>
          </cell>
          <cell r="I193">
            <v>189</v>
          </cell>
          <cell r="J193">
            <v>206</v>
          </cell>
          <cell r="K193">
            <v>211</v>
          </cell>
          <cell r="L193">
            <v>243</v>
          </cell>
          <cell r="M193">
            <v>233</v>
          </cell>
          <cell r="N193">
            <v>230</v>
          </cell>
          <cell r="O193">
            <v>193</v>
          </cell>
          <cell r="P193">
            <v>217</v>
          </cell>
          <cell r="Q193">
            <v>14</v>
          </cell>
          <cell r="R193" t="str">
            <v>N&lt;10</v>
          </cell>
          <cell r="S193">
            <v>45</v>
          </cell>
          <cell r="T193">
            <v>53</v>
          </cell>
          <cell r="U193">
            <v>46</v>
          </cell>
          <cell r="V193">
            <v>54</v>
          </cell>
          <cell r="W193">
            <v>56</v>
          </cell>
          <cell r="X193">
            <v>70</v>
          </cell>
          <cell r="Y193">
            <v>68</v>
          </cell>
          <cell r="Z193">
            <v>72</v>
          </cell>
          <cell r="AA193">
            <v>73</v>
          </cell>
          <cell r="AB193">
            <v>67</v>
          </cell>
          <cell r="AC193">
            <v>55</v>
          </cell>
          <cell r="AD193">
            <v>63</v>
          </cell>
          <cell r="AE193">
            <v>0.28160000000000002</v>
          </cell>
          <cell r="AF193">
            <v>0.28129999999999999</v>
          </cell>
          <cell r="AG193">
            <v>0.28139999999999998</v>
          </cell>
          <cell r="AH193">
            <v>0.28160000000000002</v>
          </cell>
          <cell r="AI193">
            <v>0.29409999999999997</v>
          </cell>
          <cell r="AJ193">
            <v>-1.2799999999999978E-2</v>
          </cell>
          <cell r="AK193" t="str">
            <v xml:space="preserve"> </v>
          </cell>
          <cell r="AL193"/>
          <cell r="AM193">
            <v>0.31490000000000001</v>
          </cell>
        </row>
        <row r="194">
          <cell r="B194" t="str">
            <v>Othello</v>
          </cell>
          <cell r="C194">
            <v>321</v>
          </cell>
          <cell r="D194">
            <v>0</v>
          </cell>
          <cell r="E194">
            <v>294</v>
          </cell>
          <cell r="F194">
            <v>333</v>
          </cell>
          <cell r="G194">
            <v>351</v>
          </cell>
          <cell r="H194">
            <v>335</v>
          </cell>
          <cell r="I194">
            <v>374</v>
          </cell>
          <cell r="J194">
            <v>379</v>
          </cell>
          <cell r="K194">
            <v>352</v>
          </cell>
          <cell r="L194">
            <v>385</v>
          </cell>
          <cell r="M194">
            <v>361</v>
          </cell>
          <cell r="N194">
            <v>350</v>
          </cell>
          <cell r="O194">
            <v>342</v>
          </cell>
          <cell r="P194">
            <v>323</v>
          </cell>
          <cell r="Q194">
            <v>212</v>
          </cell>
          <cell r="R194" t="str">
            <v>No Students</v>
          </cell>
          <cell r="S194">
            <v>242</v>
          </cell>
          <cell r="T194">
            <v>274</v>
          </cell>
          <cell r="U194">
            <v>299</v>
          </cell>
          <cell r="V194">
            <v>286</v>
          </cell>
          <cell r="W194">
            <v>305</v>
          </cell>
          <cell r="X194">
            <v>318</v>
          </cell>
          <cell r="Y194">
            <v>301</v>
          </cell>
          <cell r="Z194">
            <v>320</v>
          </cell>
          <cell r="AA194">
            <v>308</v>
          </cell>
          <cell r="AB194">
            <v>289</v>
          </cell>
          <cell r="AC194">
            <v>272</v>
          </cell>
          <cell r="AD194">
            <v>242</v>
          </cell>
          <cell r="AE194">
            <v>0.81510000000000005</v>
          </cell>
          <cell r="AF194">
            <v>0.81520000000000004</v>
          </cell>
          <cell r="AG194">
            <v>0.81520000000000004</v>
          </cell>
          <cell r="AH194">
            <v>0.81479999999999997</v>
          </cell>
          <cell r="AI194">
            <v>0.76449999999999996</v>
          </cell>
          <cell r="AJ194">
            <v>5.0700000000000078E-2</v>
          </cell>
          <cell r="AK194">
            <v>0.8014</v>
          </cell>
          <cell r="AL194" t="str">
            <v/>
          </cell>
          <cell r="AM194">
            <v>0.81569999999999998</v>
          </cell>
        </row>
        <row r="195">
          <cell r="B195" t="str">
            <v>Palisades</v>
          </cell>
          <cell r="C195">
            <v>1</v>
          </cell>
          <cell r="D195">
            <v>0</v>
          </cell>
          <cell r="E195">
            <v>5</v>
          </cell>
          <cell r="F195">
            <v>3</v>
          </cell>
          <cell r="G195">
            <v>3</v>
          </cell>
          <cell r="H195">
            <v>1</v>
          </cell>
          <cell r="I195">
            <v>4</v>
          </cell>
          <cell r="J195">
            <v>5</v>
          </cell>
          <cell r="K195">
            <v>0</v>
          </cell>
          <cell r="L195">
            <v>0</v>
          </cell>
          <cell r="M195">
            <v>0</v>
          </cell>
          <cell r="N195">
            <v>0</v>
          </cell>
          <cell r="O195">
            <v>0</v>
          </cell>
          <cell r="P195">
            <v>0</v>
          </cell>
          <cell r="Q195" t="str">
            <v>N&lt;10</v>
          </cell>
          <cell r="R195" t="str">
            <v>No Students</v>
          </cell>
          <cell r="S195" t="str">
            <v>N&lt;10</v>
          </cell>
          <cell r="T195" t="str">
            <v>N&lt;10</v>
          </cell>
          <cell r="U195" t="str">
            <v>N&lt;10</v>
          </cell>
          <cell r="V195" t="str">
            <v>N&lt;10</v>
          </cell>
          <cell r="W195" t="str">
            <v>N&lt;10</v>
          </cell>
          <cell r="X195" t="str">
            <v>N&lt;10</v>
          </cell>
          <cell r="Y195" t="str">
            <v>No Students</v>
          </cell>
          <cell r="Z195" t="str">
            <v>No Students</v>
          </cell>
          <cell r="AA195" t="str">
            <v>No Students</v>
          </cell>
          <cell r="AB195" t="str">
            <v>No Students</v>
          </cell>
          <cell r="AC195" t="str">
            <v>No Students</v>
          </cell>
          <cell r="AD195" t="str">
            <v>No Students</v>
          </cell>
          <cell r="AE195">
            <v>0.86360000000000003</v>
          </cell>
          <cell r="AF195">
            <v>0.86360000000000003</v>
          </cell>
          <cell r="AG195">
            <v>0.86360000000000003</v>
          </cell>
          <cell r="AH195">
            <v>0.81820000000000004</v>
          </cell>
          <cell r="AI195">
            <v>0.73329999999999995</v>
          </cell>
          <cell r="AJ195">
            <v>0.13030000000000008</v>
          </cell>
          <cell r="AK195">
            <v>0.91300000000000003</v>
          </cell>
          <cell r="AL195" t="str">
            <v>Yes</v>
          </cell>
          <cell r="AM195">
            <v>0.8</v>
          </cell>
        </row>
        <row r="196">
          <cell r="B196" t="str">
            <v>Palouse</v>
          </cell>
          <cell r="C196">
            <v>13</v>
          </cell>
          <cell r="D196">
            <v>0</v>
          </cell>
          <cell r="E196">
            <v>12</v>
          </cell>
          <cell r="F196">
            <v>15</v>
          </cell>
          <cell r="G196">
            <v>12</v>
          </cell>
          <cell r="H196">
            <v>9</v>
          </cell>
          <cell r="I196">
            <v>11</v>
          </cell>
          <cell r="J196">
            <v>17</v>
          </cell>
          <cell r="K196">
            <v>8</v>
          </cell>
          <cell r="L196">
            <v>12</v>
          </cell>
          <cell r="M196">
            <v>11</v>
          </cell>
          <cell r="N196">
            <v>12</v>
          </cell>
          <cell r="O196">
            <v>16</v>
          </cell>
          <cell r="P196">
            <v>14</v>
          </cell>
          <cell r="Q196">
            <v>12</v>
          </cell>
          <cell r="R196" t="str">
            <v>No Students</v>
          </cell>
          <cell r="S196">
            <v>10</v>
          </cell>
          <cell r="T196" t="str">
            <v>N&lt;10</v>
          </cell>
          <cell r="U196" t="str">
            <v>N&lt;10</v>
          </cell>
          <cell r="V196" t="str">
            <v>N&lt;10</v>
          </cell>
          <cell r="W196" t="str">
            <v>N&lt;10</v>
          </cell>
          <cell r="X196" t="str">
            <v>N&lt;10</v>
          </cell>
          <cell r="Y196" t="str">
            <v>N&lt;10</v>
          </cell>
          <cell r="Z196" t="str">
            <v>N&lt;10</v>
          </cell>
          <cell r="AA196" t="str">
            <v>N&lt;10</v>
          </cell>
          <cell r="AB196" t="str">
            <v>N&lt;10</v>
          </cell>
          <cell r="AC196" t="str">
            <v>N&lt;10</v>
          </cell>
          <cell r="AD196" t="str">
            <v>N&lt;10</v>
          </cell>
          <cell r="AE196">
            <v>0.36420000000000002</v>
          </cell>
          <cell r="AF196">
            <v>0.36420000000000002</v>
          </cell>
          <cell r="AG196">
            <v>0.36420000000000002</v>
          </cell>
          <cell r="AH196">
            <v>0.36420000000000002</v>
          </cell>
          <cell r="AI196">
            <v>0.29339999999999999</v>
          </cell>
          <cell r="AJ196">
            <v>7.080000000000003E-2</v>
          </cell>
          <cell r="AK196" t="str">
            <v xml:space="preserve"> </v>
          </cell>
          <cell r="AL196"/>
          <cell r="AM196">
            <v>0.31719999999999998</v>
          </cell>
        </row>
        <row r="197">
          <cell r="B197" t="str">
            <v>Pasco</v>
          </cell>
          <cell r="C197">
            <v>1389</v>
          </cell>
          <cell r="D197">
            <v>0</v>
          </cell>
          <cell r="E197">
            <v>1287</v>
          </cell>
          <cell r="F197">
            <v>1324</v>
          </cell>
          <cell r="G197">
            <v>1381</v>
          </cell>
          <cell r="H197">
            <v>1392</v>
          </cell>
          <cell r="I197">
            <v>1385</v>
          </cell>
          <cell r="J197">
            <v>1410</v>
          </cell>
          <cell r="K197">
            <v>1511</v>
          </cell>
          <cell r="L197">
            <v>1515</v>
          </cell>
          <cell r="M197">
            <v>1507</v>
          </cell>
          <cell r="N197">
            <v>1494</v>
          </cell>
          <cell r="O197">
            <v>1461</v>
          </cell>
          <cell r="P197">
            <v>1526</v>
          </cell>
          <cell r="Q197">
            <v>812</v>
          </cell>
          <cell r="R197" t="str">
            <v>No Students</v>
          </cell>
          <cell r="S197">
            <v>881</v>
          </cell>
          <cell r="T197">
            <v>965</v>
          </cell>
          <cell r="U197">
            <v>1001</v>
          </cell>
          <cell r="V197">
            <v>1030</v>
          </cell>
          <cell r="W197">
            <v>1044</v>
          </cell>
          <cell r="X197">
            <v>1018</v>
          </cell>
          <cell r="Y197">
            <v>1146</v>
          </cell>
          <cell r="Z197">
            <v>1121</v>
          </cell>
          <cell r="AA197">
            <v>1120</v>
          </cell>
          <cell r="AB197">
            <v>1086</v>
          </cell>
          <cell r="AC197">
            <v>1059</v>
          </cell>
          <cell r="AD197">
            <v>1100</v>
          </cell>
          <cell r="AE197">
            <v>0.72019999999999995</v>
          </cell>
          <cell r="AF197">
            <v>0.71950000000000003</v>
          </cell>
          <cell r="AG197">
            <v>0.70669999999999999</v>
          </cell>
          <cell r="AH197">
            <v>0.68240000000000001</v>
          </cell>
          <cell r="AI197">
            <v>0.71199999999999997</v>
          </cell>
          <cell r="AJ197">
            <v>7.5000000000000622E-3</v>
          </cell>
          <cell r="AK197">
            <v>0.73440000000000005</v>
          </cell>
          <cell r="AL197" t="str">
            <v>Yes</v>
          </cell>
          <cell r="AM197">
            <v>0.71130000000000004</v>
          </cell>
        </row>
        <row r="198">
          <cell r="B198" t="str">
            <v>Pateros</v>
          </cell>
          <cell r="C198">
            <v>22</v>
          </cell>
          <cell r="D198">
            <v>0</v>
          </cell>
          <cell r="E198">
            <v>9</v>
          </cell>
          <cell r="F198">
            <v>17</v>
          </cell>
          <cell r="G198">
            <v>14</v>
          </cell>
          <cell r="H198">
            <v>20</v>
          </cell>
          <cell r="I198">
            <v>20</v>
          </cell>
          <cell r="J198">
            <v>25</v>
          </cell>
          <cell r="K198">
            <v>18</v>
          </cell>
          <cell r="L198">
            <v>35</v>
          </cell>
          <cell r="M198">
            <v>27</v>
          </cell>
          <cell r="N198">
            <v>24</v>
          </cell>
          <cell r="O198">
            <v>23</v>
          </cell>
          <cell r="P198">
            <v>22</v>
          </cell>
          <cell r="Q198">
            <v>12</v>
          </cell>
          <cell r="R198" t="str">
            <v>No Students</v>
          </cell>
          <cell r="S198" t="str">
            <v>N&lt;10</v>
          </cell>
          <cell r="T198">
            <v>12</v>
          </cell>
          <cell r="U198" t="str">
            <v>N&lt;10</v>
          </cell>
          <cell r="V198">
            <v>18</v>
          </cell>
          <cell r="W198">
            <v>13</v>
          </cell>
          <cell r="X198">
            <v>12</v>
          </cell>
          <cell r="Y198">
            <v>11</v>
          </cell>
          <cell r="Z198">
            <v>28</v>
          </cell>
          <cell r="AA198">
            <v>19</v>
          </cell>
          <cell r="AB198">
            <v>21</v>
          </cell>
          <cell r="AC198">
            <v>14</v>
          </cell>
          <cell r="AD198">
            <v>16</v>
          </cell>
          <cell r="AE198">
            <v>0.69199999999999995</v>
          </cell>
          <cell r="AF198">
            <v>0.69310000000000005</v>
          </cell>
          <cell r="AG198">
            <v>0.69310000000000005</v>
          </cell>
          <cell r="AH198">
            <v>0.69420000000000004</v>
          </cell>
          <cell r="AI198">
            <v>0.6875</v>
          </cell>
          <cell r="AJ198">
            <v>5.6000000000000494E-3</v>
          </cell>
          <cell r="AK198">
            <v>0.72289999999999999</v>
          </cell>
          <cell r="AL198" t="str">
            <v>Yes</v>
          </cell>
          <cell r="AM198">
            <v>0.72289999999999999</v>
          </cell>
        </row>
        <row r="199">
          <cell r="B199" t="str">
            <v>Paterson</v>
          </cell>
          <cell r="C199">
            <v>16</v>
          </cell>
          <cell r="D199">
            <v>0</v>
          </cell>
          <cell r="E199">
            <v>8</v>
          </cell>
          <cell r="F199">
            <v>17</v>
          </cell>
          <cell r="G199">
            <v>16</v>
          </cell>
          <cell r="H199">
            <v>14</v>
          </cell>
          <cell r="I199">
            <v>18</v>
          </cell>
          <cell r="J199">
            <v>15</v>
          </cell>
          <cell r="K199">
            <v>19</v>
          </cell>
          <cell r="L199">
            <v>19</v>
          </cell>
          <cell r="M199">
            <v>0</v>
          </cell>
          <cell r="N199">
            <v>0</v>
          </cell>
          <cell r="O199">
            <v>0</v>
          </cell>
          <cell r="P199">
            <v>0</v>
          </cell>
          <cell r="Q199">
            <v>16</v>
          </cell>
          <cell r="R199" t="str">
            <v>No Students</v>
          </cell>
          <cell r="S199" t="str">
            <v>N&lt;10</v>
          </cell>
          <cell r="T199">
            <v>17</v>
          </cell>
          <cell r="U199">
            <v>16</v>
          </cell>
          <cell r="V199">
            <v>14</v>
          </cell>
          <cell r="W199">
            <v>18</v>
          </cell>
          <cell r="X199">
            <v>15</v>
          </cell>
          <cell r="Y199">
            <v>19</v>
          </cell>
          <cell r="Z199">
            <v>19</v>
          </cell>
          <cell r="AA199" t="str">
            <v>No Students</v>
          </cell>
          <cell r="AB199" t="str">
            <v>No Students</v>
          </cell>
          <cell r="AC199" t="str">
            <v>No Students</v>
          </cell>
          <cell r="AD199" t="str">
            <v>No Students</v>
          </cell>
          <cell r="AE199">
            <v>1</v>
          </cell>
          <cell r="AF199">
            <v>1</v>
          </cell>
          <cell r="AG199">
            <v>1</v>
          </cell>
          <cell r="AH199">
            <v>1</v>
          </cell>
          <cell r="AI199">
            <v>1</v>
          </cell>
          <cell r="AJ199">
            <v>0</v>
          </cell>
          <cell r="AK199" t="str">
            <v xml:space="preserve"> </v>
          </cell>
          <cell r="AL199"/>
          <cell r="AM199">
            <v>0.73109999999999997</v>
          </cell>
        </row>
        <row r="200">
          <cell r="B200" t="str">
            <v>Pe Ell</v>
          </cell>
          <cell r="C200">
            <v>14</v>
          </cell>
          <cell r="D200">
            <v>0</v>
          </cell>
          <cell r="E200">
            <v>24</v>
          </cell>
          <cell r="F200">
            <v>19</v>
          </cell>
          <cell r="G200">
            <v>20</v>
          </cell>
          <cell r="H200">
            <v>23</v>
          </cell>
          <cell r="I200">
            <v>14</v>
          </cell>
          <cell r="J200">
            <v>20</v>
          </cell>
          <cell r="K200">
            <v>25</v>
          </cell>
          <cell r="L200">
            <v>18</v>
          </cell>
          <cell r="M200">
            <v>18</v>
          </cell>
          <cell r="N200">
            <v>20</v>
          </cell>
          <cell r="O200">
            <v>14</v>
          </cell>
          <cell r="P200">
            <v>23</v>
          </cell>
          <cell r="Q200" t="str">
            <v>N&lt;10</v>
          </cell>
          <cell r="R200" t="str">
            <v>No Students</v>
          </cell>
          <cell r="S200">
            <v>15</v>
          </cell>
          <cell r="T200">
            <v>14</v>
          </cell>
          <cell r="U200">
            <v>13</v>
          </cell>
          <cell r="V200">
            <v>14</v>
          </cell>
          <cell r="W200" t="str">
            <v>N&lt;10</v>
          </cell>
          <cell r="X200" t="str">
            <v>N&lt;10</v>
          </cell>
          <cell r="Y200">
            <v>16</v>
          </cell>
          <cell r="Z200">
            <v>12</v>
          </cell>
          <cell r="AA200">
            <v>10</v>
          </cell>
          <cell r="AB200">
            <v>12</v>
          </cell>
          <cell r="AC200" t="str">
            <v>N&lt;10</v>
          </cell>
          <cell r="AD200">
            <v>14</v>
          </cell>
          <cell r="AE200">
            <v>0.59130000000000005</v>
          </cell>
          <cell r="AF200">
            <v>0.59130000000000005</v>
          </cell>
          <cell r="AG200">
            <v>0.59130000000000005</v>
          </cell>
          <cell r="AH200">
            <v>0.59130000000000005</v>
          </cell>
          <cell r="AI200">
            <v>0.55600000000000005</v>
          </cell>
          <cell r="AJ200">
            <v>3.5299999999999998E-2</v>
          </cell>
          <cell r="AK200" t="str">
            <v xml:space="preserve"> </v>
          </cell>
          <cell r="AL200"/>
          <cell r="AM200">
            <v>0.50939999999999996</v>
          </cell>
        </row>
        <row r="201">
          <cell r="B201" t="str">
            <v>Peninsula</v>
          </cell>
          <cell r="C201">
            <v>553</v>
          </cell>
          <cell r="D201">
            <v>0</v>
          </cell>
          <cell r="E201">
            <v>571</v>
          </cell>
          <cell r="F201">
            <v>665</v>
          </cell>
          <cell r="G201">
            <v>627</v>
          </cell>
          <cell r="H201">
            <v>626</v>
          </cell>
          <cell r="I201">
            <v>676</v>
          </cell>
          <cell r="J201">
            <v>616</v>
          </cell>
          <cell r="K201">
            <v>656</v>
          </cell>
          <cell r="L201">
            <v>665</v>
          </cell>
          <cell r="M201">
            <v>736</v>
          </cell>
          <cell r="N201">
            <v>761</v>
          </cell>
          <cell r="O201">
            <v>791</v>
          </cell>
          <cell r="P201">
            <v>823</v>
          </cell>
          <cell r="Q201">
            <v>94</v>
          </cell>
          <cell r="R201" t="str">
            <v>No Students</v>
          </cell>
          <cell r="S201">
            <v>106</v>
          </cell>
          <cell r="T201">
            <v>119</v>
          </cell>
          <cell r="U201">
            <v>113</v>
          </cell>
          <cell r="V201">
            <v>104</v>
          </cell>
          <cell r="W201">
            <v>132</v>
          </cell>
          <cell r="X201">
            <v>111</v>
          </cell>
          <cell r="Y201">
            <v>139</v>
          </cell>
          <cell r="Z201">
            <v>143</v>
          </cell>
          <cell r="AA201">
            <v>109</v>
          </cell>
          <cell r="AB201">
            <v>134</v>
          </cell>
          <cell r="AC201">
            <v>118</v>
          </cell>
          <cell r="AD201">
            <v>133</v>
          </cell>
          <cell r="AE201">
            <v>0.1774</v>
          </cell>
          <cell r="AF201">
            <v>0.1772</v>
          </cell>
          <cell r="AG201">
            <v>0.1774</v>
          </cell>
          <cell r="AH201">
            <v>0.1774</v>
          </cell>
          <cell r="AI201">
            <v>0.18720000000000001</v>
          </cell>
          <cell r="AJ201">
            <v>-1.0000000000000009E-2</v>
          </cell>
          <cell r="AK201" t="str">
            <v xml:space="preserve"> </v>
          </cell>
          <cell r="AL201"/>
          <cell r="AM201">
            <v>0.2082</v>
          </cell>
        </row>
        <row r="202">
          <cell r="B202" t="str">
            <v>Pinnacle Prep Charter</v>
          </cell>
          <cell r="C202">
            <v>0</v>
          </cell>
          <cell r="D202">
            <v>0</v>
          </cell>
          <cell r="E202">
            <v>0</v>
          </cell>
          <cell r="F202">
            <v>0</v>
          </cell>
          <cell r="G202">
            <v>0</v>
          </cell>
          <cell r="H202">
            <v>0</v>
          </cell>
          <cell r="I202">
            <v>0</v>
          </cell>
          <cell r="J202">
            <v>61</v>
          </cell>
          <cell r="K202">
            <v>52</v>
          </cell>
          <cell r="L202">
            <v>0</v>
          </cell>
          <cell r="M202">
            <v>0</v>
          </cell>
          <cell r="N202">
            <v>0</v>
          </cell>
          <cell r="O202">
            <v>0</v>
          </cell>
          <cell r="P202">
            <v>0</v>
          </cell>
          <cell r="Q202" t="str">
            <v>No Students</v>
          </cell>
          <cell r="R202" t="str">
            <v>No Students</v>
          </cell>
          <cell r="S202" t="str">
            <v>No Students</v>
          </cell>
          <cell r="T202" t="str">
            <v>No Students</v>
          </cell>
          <cell r="U202" t="str">
            <v>No Students</v>
          </cell>
          <cell r="V202" t="str">
            <v>No Students</v>
          </cell>
          <cell r="W202" t="str">
            <v>No Students</v>
          </cell>
          <cell r="X202">
            <v>26</v>
          </cell>
          <cell r="Y202">
            <v>23</v>
          </cell>
          <cell r="Z202" t="str">
            <v>No Students</v>
          </cell>
          <cell r="AA202" t="str">
            <v>No Students</v>
          </cell>
          <cell r="AB202" t="str">
            <v>No Students</v>
          </cell>
          <cell r="AC202" t="str">
            <v>No Students</v>
          </cell>
          <cell r="AD202" t="str">
            <v>No Students</v>
          </cell>
          <cell r="AE202">
            <v>0.43359999999999999</v>
          </cell>
          <cell r="AF202">
            <v>0.42480000000000001</v>
          </cell>
          <cell r="AG202">
            <v>0.3982</v>
          </cell>
          <cell r="AH202">
            <v>0.3982</v>
          </cell>
          <cell r="AI202" t="str">
            <v>New LEA for 21-22</v>
          </cell>
          <cell r="AJ202"/>
          <cell r="AK202" t="str">
            <v xml:space="preserve"> </v>
          </cell>
          <cell r="AL202"/>
          <cell r="AM202">
            <v>0</v>
          </cell>
        </row>
        <row r="203">
          <cell r="B203" t="str">
            <v>Pioneer</v>
          </cell>
          <cell r="C203">
            <v>82</v>
          </cell>
          <cell r="D203">
            <v>0</v>
          </cell>
          <cell r="E203">
            <v>71</v>
          </cell>
          <cell r="F203">
            <v>76</v>
          </cell>
          <cell r="G203">
            <v>83</v>
          </cell>
          <cell r="H203">
            <v>75</v>
          </cell>
          <cell r="I203">
            <v>69</v>
          </cell>
          <cell r="J203">
            <v>83</v>
          </cell>
          <cell r="K203">
            <v>75</v>
          </cell>
          <cell r="L203">
            <v>73</v>
          </cell>
          <cell r="M203">
            <v>0</v>
          </cell>
          <cell r="N203">
            <v>0</v>
          </cell>
          <cell r="O203">
            <v>0</v>
          </cell>
          <cell r="P203">
            <v>0</v>
          </cell>
          <cell r="Q203">
            <v>26</v>
          </cell>
          <cell r="R203" t="str">
            <v>No Students</v>
          </cell>
          <cell r="S203">
            <v>38</v>
          </cell>
          <cell r="T203">
            <v>39</v>
          </cell>
          <cell r="U203">
            <v>40</v>
          </cell>
          <cell r="V203">
            <v>45</v>
          </cell>
          <cell r="W203">
            <v>42</v>
          </cell>
          <cell r="X203">
            <v>47</v>
          </cell>
          <cell r="Y203">
            <v>47</v>
          </cell>
          <cell r="Z203">
            <v>45</v>
          </cell>
          <cell r="AA203" t="str">
            <v>No Students</v>
          </cell>
          <cell r="AB203" t="str">
            <v>No Students</v>
          </cell>
          <cell r="AC203" t="str">
            <v>No Students</v>
          </cell>
          <cell r="AD203" t="str">
            <v>No Students</v>
          </cell>
          <cell r="AE203">
            <v>0.53710000000000002</v>
          </cell>
          <cell r="AF203">
            <v>0.53710000000000002</v>
          </cell>
          <cell r="AG203">
            <v>0.53810000000000002</v>
          </cell>
          <cell r="AH203">
            <v>0.53810000000000002</v>
          </cell>
          <cell r="AI203">
            <v>0.61760000000000004</v>
          </cell>
          <cell r="AJ203">
            <v>-8.0500000000000016E-2</v>
          </cell>
          <cell r="AK203" t="str">
            <v xml:space="preserve"> </v>
          </cell>
          <cell r="AL203"/>
          <cell r="AM203">
            <v>0.65090000000000003</v>
          </cell>
        </row>
        <row r="204">
          <cell r="B204" t="str">
            <v>Pomeroy</v>
          </cell>
          <cell r="C204">
            <v>59</v>
          </cell>
          <cell r="D204">
            <v>0</v>
          </cell>
          <cell r="E204">
            <v>28</v>
          </cell>
          <cell r="F204">
            <v>18</v>
          </cell>
          <cell r="G204">
            <v>24</v>
          </cell>
          <cell r="H204">
            <v>34</v>
          </cell>
          <cell r="I204">
            <v>21</v>
          </cell>
          <cell r="J204">
            <v>22</v>
          </cell>
          <cell r="K204">
            <v>26</v>
          </cell>
          <cell r="L204">
            <v>31</v>
          </cell>
          <cell r="M204">
            <v>22</v>
          </cell>
          <cell r="N204">
            <v>32</v>
          </cell>
          <cell r="O204">
            <v>23</v>
          </cell>
          <cell r="P204">
            <v>20</v>
          </cell>
          <cell r="Q204">
            <v>27</v>
          </cell>
          <cell r="R204" t="str">
            <v>No Students</v>
          </cell>
          <cell r="S204">
            <v>13</v>
          </cell>
          <cell r="T204" t="str">
            <v>N&lt;10</v>
          </cell>
          <cell r="U204">
            <v>16</v>
          </cell>
          <cell r="V204">
            <v>17</v>
          </cell>
          <cell r="W204">
            <v>12</v>
          </cell>
          <cell r="X204" t="str">
            <v>N&lt;10</v>
          </cell>
          <cell r="Y204">
            <v>16</v>
          </cell>
          <cell r="Z204">
            <v>20</v>
          </cell>
          <cell r="AA204">
            <v>12</v>
          </cell>
          <cell r="AB204">
            <v>17</v>
          </cell>
          <cell r="AC204" t="str">
            <v>N&lt;10</v>
          </cell>
          <cell r="AD204">
            <v>11</v>
          </cell>
          <cell r="AE204">
            <v>0.50829999999999997</v>
          </cell>
          <cell r="AF204">
            <v>0.50829999999999997</v>
          </cell>
          <cell r="AG204">
            <v>0.50829999999999997</v>
          </cell>
          <cell r="AH204">
            <v>0.50829999999999997</v>
          </cell>
          <cell r="AI204">
            <v>0.49840000000000001</v>
          </cell>
          <cell r="AJ204">
            <v>9.8999999999999644E-3</v>
          </cell>
          <cell r="AK204" t="str">
            <v xml:space="preserve"> </v>
          </cell>
          <cell r="AL204"/>
          <cell r="AM204">
            <v>0.51839999999999997</v>
          </cell>
        </row>
        <row r="205">
          <cell r="B205" t="str">
            <v>Port Angeles</v>
          </cell>
          <cell r="C205">
            <v>298</v>
          </cell>
          <cell r="D205">
            <v>0</v>
          </cell>
          <cell r="E205">
            <v>247</v>
          </cell>
          <cell r="F205">
            <v>239</v>
          </cell>
          <cell r="G205">
            <v>253</v>
          </cell>
          <cell r="H205">
            <v>252</v>
          </cell>
          <cell r="I205">
            <v>268</v>
          </cell>
          <cell r="J205">
            <v>271</v>
          </cell>
          <cell r="K205">
            <v>242</v>
          </cell>
          <cell r="L205">
            <v>294</v>
          </cell>
          <cell r="M205">
            <v>291</v>
          </cell>
          <cell r="N205">
            <v>303</v>
          </cell>
          <cell r="O205">
            <v>259</v>
          </cell>
          <cell r="P205">
            <v>280</v>
          </cell>
          <cell r="Q205">
            <v>172</v>
          </cell>
          <cell r="R205" t="str">
            <v>No Students</v>
          </cell>
          <cell r="S205">
            <v>133</v>
          </cell>
          <cell r="T205">
            <v>133</v>
          </cell>
          <cell r="U205">
            <v>143</v>
          </cell>
          <cell r="V205">
            <v>144</v>
          </cell>
          <cell r="W205">
            <v>153</v>
          </cell>
          <cell r="X205">
            <v>150</v>
          </cell>
          <cell r="Y205">
            <v>127</v>
          </cell>
          <cell r="Z205">
            <v>160</v>
          </cell>
          <cell r="AA205">
            <v>139</v>
          </cell>
          <cell r="AB205">
            <v>146</v>
          </cell>
          <cell r="AC205">
            <v>124</v>
          </cell>
          <cell r="AD205">
            <v>114</v>
          </cell>
          <cell r="AE205">
            <v>0.52559999999999996</v>
          </cell>
          <cell r="AF205">
            <v>0.5262</v>
          </cell>
          <cell r="AG205">
            <v>0.5262</v>
          </cell>
          <cell r="AH205">
            <v>0.52569999999999995</v>
          </cell>
          <cell r="AI205">
            <v>0.4955</v>
          </cell>
          <cell r="AJ205">
            <v>3.0700000000000005E-2</v>
          </cell>
          <cell r="AK205" t="str">
            <v xml:space="preserve"> </v>
          </cell>
          <cell r="AL205"/>
          <cell r="AM205">
            <v>0.52</v>
          </cell>
        </row>
        <row r="206">
          <cell r="B206" t="str">
            <v>Port Townsend</v>
          </cell>
          <cell r="C206">
            <v>71</v>
          </cell>
          <cell r="D206">
            <v>0</v>
          </cell>
          <cell r="E206">
            <v>66</v>
          </cell>
          <cell r="F206">
            <v>73</v>
          </cell>
          <cell r="G206">
            <v>79</v>
          </cell>
          <cell r="H206">
            <v>73</v>
          </cell>
          <cell r="I206">
            <v>74</v>
          </cell>
          <cell r="J206">
            <v>97</v>
          </cell>
          <cell r="K206">
            <v>93</v>
          </cell>
          <cell r="L206">
            <v>95</v>
          </cell>
          <cell r="M206">
            <v>94</v>
          </cell>
          <cell r="N206">
            <v>108</v>
          </cell>
          <cell r="O206">
            <v>139</v>
          </cell>
          <cell r="P206">
            <v>96</v>
          </cell>
          <cell r="Q206">
            <v>24</v>
          </cell>
          <cell r="R206" t="str">
            <v>No Students</v>
          </cell>
          <cell r="S206">
            <v>26</v>
          </cell>
          <cell r="T206">
            <v>31</v>
          </cell>
          <cell r="U206">
            <v>40</v>
          </cell>
          <cell r="V206">
            <v>33</v>
          </cell>
          <cell r="W206">
            <v>35</v>
          </cell>
          <cell r="X206">
            <v>43</v>
          </cell>
          <cell r="Y206">
            <v>42</v>
          </cell>
          <cell r="Z206">
            <v>53</v>
          </cell>
          <cell r="AA206">
            <v>39</v>
          </cell>
          <cell r="AB206">
            <v>41</v>
          </cell>
          <cell r="AC206">
            <v>65</v>
          </cell>
          <cell r="AD206">
            <v>37</v>
          </cell>
          <cell r="AE206">
            <v>0.43959999999999999</v>
          </cell>
          <cell r="AF206">
            <v>0.43959999999999999</v>
          </cell>
          <cell r="AG206">
            <v>0.44</v>
          </cell>
          <cell r="AH206">
            <v>0.44090000000000001</v>
          </cell>
          <cell r="AI206">
            <v>0.46789999999999998</v>
          </cell>
          <cell r="AJ206">
            <v>-2.8299999999999992E-2</v>
          </cell>
          <cell r="AK206" t="str">
            <v xml:space="preserve"> </v>
          </cell>
          <cell r="AL206"/>
          <cell r="AM206">
            <v>0.51739999999999997</v>
          </cell>
        </row>
        <row r="207">
          <cell r="B207" t="str">
            <v>Prescott</v>
          </cell>
          <cell r="C207">
            <v>19</v>
          </cell>
          <cell r="D207">
            <v>0</v>
          </cell>
          <cell r="E207">
            <v>27</v>
          </cell>
          <cell r="F207">
            <v>18</v>
          </cell>
          <cell r="G207">
            <v>17</v>
          </cell>
          <cell r="H207">
            <v>19</v>
          </cell>
          <cell r="I207">
            <v>17</v>
          </cell>
          <cell r="J207">
            <v>19</v>
          </cell>
          <cell r="K207">
            <v>19</v>
          </cell>
          <cell r="L207">
            <v>5</v>
          </cell>
          <cell r="M207">
            <v>23</v>
          </cell>
          <cell r="N207">
            <v>19</v>
          </cell>
          <cell r="O207">
            <v>17</v>
          </cell>
          <cell r="P207">
            <v>13</v>
          </cell>
          <cell r="Q207" t="str">
            <v>N&lt;10</v>
          </cell>
          <cell r="R207" t="str">
            <v>No Students</v>
          </cell>
          <cell r="S207">
            <v>23</v>
          </cell>
          <cell r="T207">
            <v>14</v>
          </cell>
          <cell r="U207">
            <v>12</v>
          </cell>
          <cell r="V207">
            <v>18</v>
          </cell>
          <cell r="W207">
            <v>14</v>
          </cell>
          <cell r="X207">
            <v>17</v>
          </cell>
          <cell r="Y207">
            <v>16</v>
          </cell>
          <cell r="Z207" t="str">
            <v>N&lt;10</v>
          </cell>
          <cell r="AA207">
            <v>19</v>
          </cell>
          <cell r="AB207">
            <v>19</v>
          </cell>
          <cell r="AC207">
            <v>17</v>
          </cell>
          <cell r="AD207">
            <v>11</v>
          </cell>
          <cell r="AE207">
            <v>0.83189999999999997</v>
          </cell>
          <cell r="AF207">
            <v>0.83189999999999997</v>
          </cell>
          <cell r="AG207">
            <v>0.83189999999999997</v>
          </cell>
          <cell r="AH207">
            <v>0.83189999999999997</v>
          </cell>
          <cell r="AI207">
            <v>0.81820000000000004</v>
          </cell>
          <cell r="AJ207">
            <v>1.3699999999999934E-2</v>
          </cell>
          <cell r="AK207" t="str">
            <v xml:space="preserve"> </v>
          </cell>
          <cell r="AL207"/>
          <cell r="AM207">
            <v>0.93959999999999999</v>
          </cell>
        </row>
        <row r="208">
          <cell r="B208" t="str">
            <v>Pride Prep Charter</v>
          </cell>
          <cell r="C208">
            <v>0</v>
          </cell>
          <cell r="D208">
            <v>0</v>
          </cell>
          <cell r="E208">
            <v>0</v>
          </cell>
          <cell r="F208">
            <v>0</v>
          </cell>
          <cell r="G208">
            <v>0</v>
          </cell>
          <cell r="H208">
            <v>0</v>
          </cell>
          <cell r="I208">
            <v>0</v>
          </cell>
          <cell r="J208">
            <v>86</v>
          </cell>
          <cell r="K208">
            <v>100</v>
          </cell>
          <cell r="L208">
            <v>110</v>
          </cell>
          <cell r="M208">
            <v>115</v>
          </cell>
          <cell r="N208">
            <v>81</v>
          </cell>
          <cell r="O208">
            <v>87</v>
          </cell>
          <cell r="P208">
            <v>84</v>
          </cell>
          <cell r="Q208" t="str">
            <v>No Students</v>
          </cell>
          <cell r="R208" t="str">
            <v>No Students</v>
          </cell>
          <cell r="S208" t="str">
            <v>No Students</v>
          </cell>
          <cell r="T208" t="str">
            <v>No Students</v>
          </cell>
          <cell r="U208" t="str">
            <v>No Students</v>
          </cell>
          <cell r="V208" t="str">
            <v>No Students</v>
          </cell>
          <cell r="W208" t="str">
            <v>No Students</v>
          </cell>
          <cell r="X208">
            <v>41</v>
          </cell>
          <cell r="Y208">
            <v>54</v>
          </cell>
          <cell r="Z208">
            <v>68</v>
          </cell>
          <cell r="AA208">
            <v>66</v>
          </cell>
          <cell r="AB208">
            <v>52</v>
          </cell>
          <cell r="AC208">
            <v>54</v>
          </cell>
          <cell r="AD208">
            <v>51</v>
          </cell>
          <cell r="AE208">
            <v>0.58220000000000005</v>
          </cell>
          <cell r="AF208">
            <v>0.58220000000000005</v>
          </cell>
          <cell r="AG208">
            <v>0.58220000000000005</v>
          </cell>
          <cell r="AH208">
            <v>0.58220000000000005</v>
          </cell>
          <cell r="AI208">
            <v>0.5776</v>
          </cell>
          <cell r="AJ208">
            <v>4.6000000000000485E-3</v>
          </cell>
          <cell r="AK208" t="str">
            <v xml:space="preserve"> </v>
          </cell>
          <cell r="AL208"/>
          <cell r="AM208">
            <v>0.4274</v>
          </cell>
        </row>
        <row r="209">
          <cell r="B209" t="str">
            <v>Prosser</v>
          </cell>
          <cell r="C209">
            <v>160</v>
          </cell>
          <cell r="D209">
            <v>0</v>
          </cell>
          <cell r="E209">
            <v>161</v>
          </cell>
          <cell r="F209">
            <v>161</v>
          </cell>
          <cell r="G209">
            <v>145</v>
          </cell>
          <cell r="H209">
            <v>167</v>
          </cell>
          <cell r="I209">
            <v>179</v>
          </cell>
          <cell r="J209">
            <v>193</v>
          </cell>
          <cell r="K209">
            <v>190</v>
          </cell>
          <cell r="L209">
            <v>214</v>
          </cell>
          <cell r="M209">
            <v>233</v>
          </cell>
          <cell r="N209">
            <v>205</v>
          </cell>
          <cell r="O209">
            <v>216</v>
          </cell>
          <cell r="P209">
            <v>257</v>
          </cell>
          <cell r="Q209">
            <v>107</v>
          </cell>
          <cell r="R209" t="str">
            <v>No Students</v>
          </cell>
          <cell r="S209">
            <v>115</v>
          </cell>
          <cell r="T209">
            <v>120</v>
          </cell>
          <cell r="U209">
            <v>115</v>
          </cell>
          <cell r="V209">
            <v>134</v>
          </cell>
          <cell r="W209">
            <v>136</v>
          </cell>
          <cell r="X209">
            <v>138</v>
          </cell>
          <cell r="Y209">
            <v>147</v>
          </cell>
          <cell r="Z209">
            <v>160</v>
          </cell>
          <cell r="AA209">
            <v>163</v>
          </cell>
          <cell r="AB209">
            <v>145</v>
          </cell>
          <cell r="AC209">
            <v>133</v>
          </cell>
          <cell r="AD209">
            <v>173</v>
          </cell>
          <cell r="AE209">
            <v>0.71989999999999998</v>
          </cell>
          <cell r="AF209">
            <v>0.71960000000000002</v>
          </cell>
          <cell r="AG209">
            <v>0.71840000000000004</v>
          </cell>
          <cell r="AH209">
            <v>0.71840000000000004</v>
          </cell>
          <cell r="AI209">
            <v>0.71730000000000005</v>
          </cell>
          <cell r="AJ209">
            <v>2.2999999999999687E-3</v>
          </cell>
          <cell r="AK209" t="str">
            <v xml:space="preserve"> </v>
          </cell>
          <cell r="AL209"/>
          <cell r="AM209">
            <v>0.68530000000000002</v>
          </cell>
        </row>
        <row r="210">
          <cell r="B210" t="str">
            <v>Pullman</v>
          </cell>
          <cell r="C210">
            <v>194</v>
          </cell>
          <cell r="D210">
            <v>0</v>
          </cell>
          <cell r="E210">
            <v>204</v>
          </cell>
          <cell r="F210">
            <v>176</v>
          </cell>
          <cell r="G210">
            <v>201</v>
          </cell>
          <cell r="H210">
            <v>198</v>
          </cell>
          <cell r="I210">
            <v>194</v>
          </cell>
          <cell r="J210">
            <v>189</v>
          </cell>
          <cell r="K210">
            <v>186</v>
          </cell>
          <cell r="L210">
            <v>212</v>
          </cell>
          <cell r="M210">
            <v>251</v>
          </cell>
          <cell r="N210">
            <v>211</v>
          </cell>
          <cell r="O210">
            <v>221</v>
          </cell>
          <cell r="P210">
            <v>198</v>
          </cell>
          <cell r="Q210">
            <v>66</v>
          </cell>
          <cell r="R210" t="str">
            <v>No Students</v>
          </cell>
          <cell r="S210">
            <v>75</v>
          </cell>
          <cell r="T210">
            <v>61</v>
          </cell>
          <cell r="U210">
            <v>76</v>
          </cell>
          <cell r="V210">
            <v>59</v>
          </cell>
          <cell r="W210">
            <v>73</v>
          </cell>
          <cell r="X210">
            <v>58</v>
          </cell>
          <cell r="Y210">
            <v>65</v>
          </cell>
          <cell r="Z210">
            <v>54</v>
          </cell>
          <cell r="AA210">
            <v>77</v>
          </cell>
          <cell r="AB210">
            <v>56</v>
          </cell>
          <cell r="AC210">
            <v>50</v>
          </cell>
          <cell r="AD210">
            <v>51</v>
          </cell>
          <cell r="AE210">
            <v>0.31159999999999999</v>
          </cell>
          <cell r="AF210">
            <v>0.31180000000000002</v>
          </cell>
          <cell r="AG210">
            <v>0.312</v>
          </cell>
          <cell r="AH210">
            <v>0.3125</v>
          </cell>
          <cell r="AI210">
            <v>0.2762</v>
          </cell>
          <cell r="AJ210">
            <v>3.5600000000000021E-2</v>
          </cell>
          <cell r="AK210" t="str">
            <v xml:space="preserve"> </v>
          </cell>
          <cell r="AL210"/>
          <cell r="AM210">
            <v>0.3155</v>
          </cell>
        </row>
        <row r="211">
          <cell r="B211" t="str">
            <v>Pullman Com Monte Charter</v>
          </cell>
          <cell r="C211">
            <v>22</v>
          </cell>
          <cell r="D211">
            <v>0</v>
          </cell>
          <cell r="E211">
            <v>13</v>
          </cell>
          <cell r="F211">
            <v>13</v>
          </cell>
          <cell r="G211">
            <v>6</v>
          </cell>
          <cell r="H211">
            <v>16</v>
          </cell>
          <cell r="I211">
            <v>9</v>
          </cell>
          <cell r="J211">
            <v>0</v>
          </cell>
          <cell r="K211">
            <v>0</v>
          </cell>
          <cell r="L211">
            <v>0</v>
          </cell>
          <cell r="M211">
            <v>0</v>
          </cell>
          <cell r="N211">
            <v>0</v>
          </cell>
          <cell r="O211">
            <v>0</v>
          </cell>
          <cell r="P211">
            <v>0</v>
          </cell>
          <cell r="Q211" t="str">
            <v>N&lt;10</v>
          </cell>
          <cell r="R211" t="str">
            <v>No Students</v>
          </cell>
          <cell r="S211" t="str">
            <v>N&lt;10</v>
          </cell>
          <cell r="T211" t="str">
            <v>N&lt;10</v>
          </cell>
          <cell r="U211" t="str">
            <v>N&lt;10</v>
          </cell>
          <cell r="V211" t="str">
            <v>N&lt;10</v>
          </cell>
          <cell r="W211" t="str">
            <v>N&lt;10</v>
          </cell>
          <cell r="X211" t="str">
            <v>No Students</v>
          </cell>
          <cell r="Y211" t="str">
            <v>No Students</v>
          </cell>
          <cell r="Z211" t="str">
            <v>No Students</v>
          </cell>
          <cell r="AA211" t="str">
            <v>No Students</v>
          </cell>
          <cell r="AB211" t="str">
            <v>No Students</v>
          </cell>
          <cell r="AC211" t="str">
            <v>No Students</v>
          </cell>
          <cell r="AD211" t="str">
            <v>No Students</v>
          </cell>
          <cell r="AE211">
            <v>0.2278</v>
          </cell>
          <cell r="AF211">
            <v>2.53E-2</v>
          </cell>
          <cell r="AG211">
            <v>2.53E-2</v>
          </cell>
          <cell r="AH211">
            <v>2.53E-2</v>
          </cell>
          <cell r="AI211" t="str">
            <v>New LEA for 21-22</v>
          </cell>
          <cell r="AJ211"/>
          <cell r="AK211" t="str">
            <v xml:space="preserve"> </v>
          </cell>
          <cell r="AL211"/>
          <cell r="AM211">
            <v>0</v>
          </cell>
        </row>
        <row r="212">
          <cell r="B212" t="str">
            <v>Puyallup</v>
          </cell>
          <cell r="C212">
            <v>1658</v>
          </cell>
          <cell r="D212">
            <v>0</v>
          </cell>
          <cell r="E212">
            <v>1563</v>
          </cell>
          <cell r="F212">
            <v>1730</v>
          </cell>
          <cell r="G212">
            <v>1616</v>
          </cell>
          <cell r="H212">
            <v>1645</v>
          </cell>
          <cell r="I212">
            <v>1666</v>
          </cell>
          <cell r="J212">
            <v>1743</v>
          </cell>
          <cell r="K212">
            <v>1889</v>
          </cell>
          <cell r="L212">
            <v>1745</v>
          </cell>
          <cell r="M212">
            <v>1806</v>
          </cell>
          <cell r="N212">
            <v>1748</v>
          </cell>
          <cell r="O212">
            <v>1704</v>
          </cell>
          <cell r="P212">
            <v>1829</v>
          </cell>
          <cell r="Q212">
            <v>522</v>
          </cell>
          <cell r="R212" t="str">
            <v>No Students</v>
          </cell>
          <cell r="S212">
            <v>615</v>
          </cell>
          <cell r="T212">
            <v>734</v>
          </cell>
          <cell r="U212">
            <v>701</v>
          </cell>
          <cell r="V212">
            <v>663</v>
          </cell>
          <cell r="W212">
            <v>721</v>
          </cell>
          <cell r="X212">
            <v>740</v>
          </cell>
          <cell r="Y212">
            <v>819</v>
          </cell>
          <cell r="Z212">
            <v>713</v>
          </cell>
          <cell r="AA212">
            <v>701</v>
          </cell>
          <cell r="AB212">
            <v>673</v>
          </cell>
          <cell r="AC212">
            <v>638</v>
          </cell>
          <cell r="AD212">
            <v>654</v>
          </cell>
          <cell r="AE212">
            <v>0.39810000000000001</v>
          </cell>
          <cell r="AF212">
            <v>0.39810000000000001</v>
          </cell>
          <cell r="AG212">
            <v>0.39810000000000001</v>
          </cell>
          <cell r="AH212">
            <v>0.39829999999999999</v>
          </cell>
          <cell r="AI212">
            <v>0.3609</v>
          </cell>
          <cell r="AJ212">
            <v>3.7200000000000011E-2</v>
          </cell>
          <cell r="AK212" t="str">
            <v xml:space="preserve"> </v>
          </cell>
          <cell r="AL212"/>
          <cell r="AM212">
            <v>0.36080000000000001</v>
          </cell>
        </row>
        <row r="213">
          <cell r="B213" t="str">
            <v>Queets-Clearwater</v>
          </cell>
          <cell r="C213">
            <v>4</v>
          </cell>
          <cell r="D213">
            <v>0</v>
          </cell>
          <cell r="E213">
            <v>6</v>
          </cell>
          <cell r="F213">
            <v>5</v>
          </cell>
          <cell r="G213">
            <v>4</v>
          </cell>
          <cell r="H213">
            <v>6</v>
          </cell>
          <cell r="I213">
            <v>4</v>
          </cell>
          <cell r="J213">
            <v>9</v>
          </cell>
          <cell r="K213">
            <v>6</v>
          </cell>
          <cell r="L213">
            <v>6</v>
          </cell>
          <cell r="M213">
            <v>0</v>
          </cell>
          <cell r="N213">
            <v>0</v>
          </cell>
          <cell r="O213">
            <v>0</v>
          </cell>
          <cell r="P213">
            <v>0</v>
          </cell>
          <cell r="Q213" t="str">
            <v>N&lt;10</v>
          </cell>
          <cell r="R213" t="str">
            <v>No Students</v>
          </cell>
          <cell r="S213" t="str">
            <v>N&lt;10</v>
          </cell>
          <cell r="T213" t="str">
            <v>N&lt;10</v>
          </cell>
          <cell r="U213" t="str">
            <v>N&lt;10</v>
          </cell>
          <cell r="V213" t="str">
            <v>N&lt;10</v>
          </cell>
          <cell r="W213" t="str">
            <v>N&lt;10</v>
          </cell>
          <cell r="X213" t="str">
            <v>N&lt;10</v>
          </cell>
          <cell r="Y213" t="str">
            <v>N&lt;10</v>
          </cell>
          <cell r="Z213" t="str">
            <v>N&lt;10</v>
          </cell>
          <cell r="AA213" t="str">
            <v>No Students</v>
          </cell>
          <cell r="AB213" t="str">
            <v>No Students</v>
          </cell>
          <cell r="AC213" t="str">
            <v>No Students</v>
          </cell>
          <cell r="AD213" t="str">
            <v>No Students</v>
          </cell>
          <cell r="AE213">
            <v>0.94</v>
          </cell>
          <cell r="AF213">
            <v>0.94</v>
          </cell>
          <cell r="AG213">
            <v>0.94</v>
          </cell>
          <cell r="AH213">
            <v>0.94</v>
          </cell>
          <cell r="AI213">
            <v>1</v>
          </cell>
          <cell r="AJ213">
            <v>-6.0000000000000053E-2</v>
          </cell>
          <cell r="AK213">
            <v>1</v>
          </cell>
          <cell r="AL213" t="str">
            <v>Yes</v>
          </cell>
          <cell r="AM213">
            <v>1</v>
          </cell>
        </row>
        <row r="214">
          <cell r="B214" t="str">
            <v>Quilcene</v>
          </cell>
          <cell r="C214">
            <v>5</v>
          </cell>
          <cell r="D214">
            <v>0</v>
          </cell>
          <cell r="E214">
            <v>45</v>
          </cell>
          <cell r="F214">
            <v>53</v>
          </cell>
          <cell r="G214">
            <v>54</v>
          </cell>
          <cell r="H214">
            <v>56</v>
          </cell>
          <cell r="I214">
            <v>48</v>
          </cell>
          <cell r="J214">
            <v>40</v>
          </cell>
          <cell r="K214">
            <v>40</v>
          </cell>
          <cell r="L214">
            <v>40</v>
          </cell>
          <cell r="M214">
            <v>23</v>
          </cell>
          <cell r="N214">
            <v>20</v>
          </cell>
          <cell r="O214">
            <v>21</v>
          </cell>
          <cell r="P214">
            <v>25</v>
          </cell>
          <cell r="Q214" t="str">
            <v>N&lt;10</v>
          </cell>
          <cell r="R214" t="str">
            <v>No Students</v>
          </cell>
          <cell r="S214" t="str">
            <v>N&lt;10</v>
          </cell>
          <cell r="T214">
            <v>12</v>
          </cell>
          <cell r="U214">
            <v>15</v>
          </cell>
          <cell r="V214">
            <v>19</v>
          </cell>
          <cell r="W214">
            <v>13</v>
          </cell>
          <cell r="X214">
            <v>18</v>
          </cell>
          <cell r="Y214">
            <v>10</v>
          </cell>
          <cell r="Z214">
            <v>14</v>
          </cell>
          <cell r="AA214">
            <v>12</v>
          </cell>
          <cell r="AB214" t="str">
            <v>N&lt;10</v>
          </cell>
          <cell r="AC214" t="str">
            <v>N&lt;10</v>
          </cell>
          <cell r="AD214" t="str">
            <v>N&lt;10</v>
          </cell>
          <cell r="AE214">
            <v>0.31059999999999999</v>
          </cell>
          <cell r="AF214">
            <v>0.31130000000000002</v>
          </cell>
          <cell r="AG214">
            <v>0.3085</v>
          </cell>
          <cell r="AH214">
            <v>0.3125</v>
          </cell>
          <cell r="AI214">
            <v>0.29909999999999998</v>
          </cell>
          <cell r="AJ214">
            <v>1.2200000000000044E-2</v>
          </cell>
          <cell r="AK214" t="str">
            <v xml:space="preserve"> </v>
          </cell>
          <cell r="AL214"/>
          <cell r="AM214">
            <v>0.1898</v>
          </cell>
        </row>
        <row r="215">
          <cell r="B215" t="str">
            <v>Quileute Tribal</v>
          </cell>
          <cell r="C215">
            <v>7</v>
          </cell>
          <cell r="D215">
            <v>0</v>
          </cell>
          <cell r="E215">
            <v>7</v>
          </cell>
          <cell r="F215">
            <v>9</v>
          </cell>
          <cell r="G215">
            <v>7</v>
          </cell>
          <cell r="H215">
            <v>7</v>
          </cell>
          <cell r="I215">
            <v>6</v>
          </cell>
          <cell r="J215">
            <v>10</v>
          </cell>
          <cell r="K215">
            <v>8</v>
          </cell>
          <cell r="L215">
            <v>8</v>
          </cell>
          <cell r="M215">
            <v>13</v>
          </cell>
          <cell r="N215">
            <v>11</v>
          </cell>
          <cell r="O215">
            <v>11</v>
          </cell>
          <cell r="P215">
            <v>11</v>
          </cell>
          <cell r="Q215" t="str">
            <v>N&lt;10</v>
          </cell>
          <cell r="R215" t="str">
            <v>No Students</v>
          </cell>
          <cell r="S215" t="str">
            <v>N&lt;10</v>
          </cell>
          <cell r="T215" t="str">
            <v>N&lt;10</v>
          </cell>
          <cell r="U215" t="str">
            <v>N&lt;10</v>
          </cell>
          <cell r="V215" t="str">
            <v>N&lt;10</v>
          </cell>
          <cell r="W215" t="str">
            <v>N&lt;10</v>
          </cell>
          <cell r="X215" t="str">
            <v>N&lt;10</v>
          </cell>
          <cell r="Y215" t="str">
            <v>N&lt;10</v>
          </cell>
          <cell r="Z215" t="str">
            <v>N&lt;10</v>
          </cell>
          <cell r="AA215">
            <v>13</v>
          </cell>
          <cell r="AB215" t="str">
            <v>N&lt;10</v>
          </cell>
          <cell r="AC215">
            <v>11</v>
          </cell>
          <cell r="AD215">
            <v>11</v>
          </cell>
          <cell r="AE215">
            <v>0.93910000000000005</v>
          </cell>
          <cell r="AF215">
            <v>0.93910000000000005</v>
          </cell>
          <cell r="AG215">
            <v>0.82609999999999995</v>
          </cell>
          <cell r="AH215">
            <v>0.82609999999999995</v>
          </cell>
          <cell r="AI215">
            <v>0.99239999999999995</v>
          </cell>
          <cell r="AJ215">
            <v>-5.3299999999999903E-2</v>
          </cell>
          <cell r="AK215" t="str">
            <v xml:space="preserve"> </v>
          </cell>
          <cell r="AL215"/>
          <cell r="AM215">
            <v>0.71</v>
          </cell>
        </row>
        <row r="216">
          <cell r="B216" t="str">
            <v>Quillayute Valley</v>
          </cell>
          <cell r="C216">
            <v>143</v>
          </cell>
          <cell r="D216">
            <v>0</v>
          </cell>
          <cell r="E216">
            <v>86</v>
          </cell>
          <cell r="F216">
            <v>116</v>
          </cell>
          <cell r="G216">
            <v>100</v>
          </cell>
          <cell r="H216">
            <v>121</v>
          </cell>
          <cell r="I216">
            <v>123</v>
          </cell>
          <cell r="J216">
            <v>155</v>
          </cell>
          <cell r="K216">
            <v>210</v>
          </cell>
          <cell r="L216">
            <v>222</v>
          </cell>
          <cell r="M216">
            <v>281</v>
          </cell>
          <cell r="N216">
            <v>367</v>
          </cell>
          <cell r="O216">
            <v>504</v>
          </cell>
          <cell r="P216">
            <v>851</v>
          </cell>
          <cell r="Q216">
            <v>79</v>
          </cell>
          <cell r="R216" t="str">
            <v>No Students</v>
          </cell>
          <cell r="S216">
            <v>57</v>
          </cell>
          <cell r="T216">
            <v>86</v>
          </cell>
          <cell r="U216">
            <v>72</v>
          </cell>
          <cell r="V216">
            <v>88</v>
          </cell>
          <cell r="W216">
            <v>81</v>
          </cell>
          <cell r="X216">
            <v>102</v>
          </cell>
          <cell r="Y216">
            <v>135</v>
          </cell>
          <cell r="Z216">
            <v>135</v>
          </cell>
          <cell r="AA216">
            <v>183</v>
          </cell>
          <cell r="AB216">
            <v>224</v>
          </cell>
          <cell r="AC216">
            <v>293</v>
          </cell>
          <cell r="AD216">
            <v>531</v>
          </cell>
          <cell r="AE216">
            <v>0.63009999999999999</v>
          </cell>
          <cell r="AF216">
            <v>0.49819999999999998</v>
          </cell>
          <cell r="AG216">
            <v>0.49740000000000001</v>
          </cell>
          <cell r="AH216">
            <v>0.4945</v>
          </cell>
          <cell r="AI216">
            <v>0.60070000000000001</v>
          </cell>
          <cell r="AJ216">
            <v>-0.10250000000000004</v>
          </cell>
          <cell r="AK216">
            <v>0.48249999999999998</v>
          </cell>
          <cell r="AL216" t="str">
            <v/>
          </cell>
          <cell r="AM216">
            <v>0.53159999999999996</v>
          </cell>
        </row>
        <row r="217">
          <cell r="B217" t="str">
            <v>Quinault</v>
          </cell>
          <cell r="C217">
            <v>8</v>
          </cell>
          <cell r="D217">
            <v>0</v>
          </cell>
          <cell r="E217">
            <v>13</v>
          </cell>
          <cell r="F217">
            <v>17</v>
          </cell>
          <cell r="G217">
            <v>11</v>
          </cell>
          <cell r="H217">
            <v>13</v>
          </cell>
          <cell r="I217">
            <v>15</v>
          </cell>
          <cell r="J217">
            <v>11</v>
          </cell>
          <cell r="K217">
            <v>16</v>
          </cell>
          <cell r="L217">
            <v>12</v>
          </cell>
          <cell r="M217">
            <v>17</v>
          </cell>
          <cell r="N217">
            <v>13</v>
          </cell>
          <cell r="O217">
            <v>15</v>
          </cell>
          <cell r="P217">
            <v>12</v>
          </cell>
          <cell r="Q217" t="str">
            <v>N&lt;10</v>
          </cell>
          <cell r="R217" t="str">
            <v>No Students</v>
          </cell>
          <cell r="S217">
            <v>13</v>
          </cell>
          <cell r="T217">
            <v>17</v>
          </cell>
          <cell r="U217">
            <v>11</v>
          </cell>
          <cell r="V217">
            <v>13</v>
          </cell>
          <cell r="W217">
            <v>15</v>
          </cell>
          <cell r="X217">
            <v>11</v>
          </cell>
          <cell r="Y217">
            <v>16</v>
          </cell>
          <cell r="Z217">
            <v>12</v>
          </cell>
          <cell r="AA217">
            <v>17</v>
          </cell>
          <cell r="AB217">
            <v>13</v>
          </cell>
          <cell r="AC217">
            <v>15</v>
          </cell>
          <cell r="AD217">
            <v>12</v>
          </cell>
          <cell r="AE217">
            <v>1</v>
          </cell>
          <cell r="AF217">
            <v>1</v>
          </cell>
          <cell r="AG217">
            <v>1</v>
          </cell>
          <cell r="AH217">
            <v>1</v>
          </cell>
          <cell r="AI217">
            <v>0.99480000000000002</v>
          </cell>
          <cell r="AJ217">
            <v>5.1999999999999824E-3</v>
          </cell>
          <cell r="AK217">
            <v>0.90910000000000002</v>
          </cell>
          <cell r="AL217" t="str">
            <v/>
          </cell>
          <cell r="AM217">
            <v>0.99439999999999995</v>
          </cell>
        </row>
        <row r="218">
          <cell r="B218" t="str">
            <v>Quincy</v>
          </cell>
          <cell r="C218">
            <v>223</v>
          </cell>
          <cell r="D218">
            <v>0</v>
          </cell>
          <cell r="E218">
            <v>227</v>
          </cell>
          <cell r="F218">
            <v>227</v>
          </cell>
          <cell r="G218">
            <v>221</v>
          </cell>
          <cell r="H218">
            <v>252</v>
          </cell>
          <cell r="I218">
            <v>272</v>
          </cell>
          <cell r="J218">
            <v>252</v>
          </cell>
          <cell r="K218">
            <v>253</v>
          </cell>
          <cell r="L218">
            <v>271</v>
          </cell>
          <cell r="M218">
            <v>228</v>
          </cell>
          <cell r="N218">
            <v>248</v>
          </cell>
          <cell r="O218">
            <v>202</v>
          </cell>
          <cell r="P218">
            <v>249</v>
          </cell>
          <cell r="Q218">
            <v>136</v>
          </cell>
          <cell r="R218" t="str">
            <v>No Students</v>
          </cell>
          <cell r="S218">
            <v>181</v>
          </cell>
          <cell r="T218">
            <v>189</v>
          </cell>
          <cell r="U218">
            <v>181</v>
          </cell>
          <cell r="V218">
            <v>206</v>
          </cell>
          <cell r="W218">
            <v>211</v>
          </cell>
          <cell r="X218">
            <v>205</v>
          </cell>
          <cell r="Y218">
            <v>217</v>
          </cell>
          <cell r="Z218">
            <v>235</v>
          </cell>
          <cell r="AA218">
            <v>205</v>
          </cell>
          <cell r="AB218">
            <v>203</v>
          </cell>
          <cell r="AC218">
            <v>160</v>
          </cell>
          <cell r="AD218">
            <v>199</v>
          </cell>
          <cell r="AE218">
            <v>0.80900000000000005</v>
          </cell>
          <cell r="AF218">
            <v>0.80900000000000005</v>
          </cell>
          <cell r="AG218">
            <v>0.80910000000000004</v>
          </cell>
          <cell r="AH218">
            <v>0.80910000000000004</v>
          </cell>
          <cell r="AI218">
            <v>0.78869999999999996</v>
          </cell>
          <cell r="AJ218">
            <v>2.0300000000000096E-2</v>
          </cell>
          <cell r="AK218" t="str">
            <v xml:space="preserve"> </v>
          </cell>
          <cell r="AL218"/>
          <cell r="AM218">
            <v>0.82869999999999999</v>
          </cell>
        </row>
        <row r="219">
          <cell r="B219" t="str">
            <v>Rainier</v>
          </cell>
          <cell r="C219">
            <v>77</v>
          </cell>
          <cell r="D219">
            <v>0</v>
          </cell>
          <cell r="E219">
            <v>64</v>
          </cell>
          <cell r="F219">
            <v>80</v>
          </cell>
          <cell r="G219">
            <v>68</v>
          </cell>
          <cell r="H219">
            <v>70</v>
          </cell>
          <cell r="I219">
            <v>76</v>
          </cell>
          <cell r="J219">
            <v>62</v>
          </cell>
          <cell r="K219">
            <v>88</v>
          </cell>
          <cell r="L219">
            <v>65</v>
          </cell>
          <cell r="M219">
            <v>66</v>
          </cell>
          <cell r="N219">
            <v>57</v>
          </cell>
          <cell r="O219">
            <v>70</v>
          </cell>
          <cell r="P219">
            <v>54</v>
          </cell>
          <cell r="Q219">
            <v>20</v>
          </cell>
          <cell r="R219" t="str">
            <v>No Students</v>
          </cell>
          <cell r="S219">
            <v>25</v>
          </cell>
          <cell r="T219">
            <v>31</v>
          </cell>
          <cell r="U219">
            <v>24</v>
          </cell>
          <cell r="V219">
            <v>24</v>
          </cell>
          <cell r="W219">
            <v>34</v>
          </cell>
          <cell r="X219">
            <v>28</v>
          </cell>
          <cell r="Y219">
            <v>43</v>
          </cell>
          <cell r="Z219">
            <v>36</v>
          </cell>
          <cell r="AA219">
            <v>29</v>
          </cell>
          <cell r="AB219">
            <v>22</v>
          </cell>
          <cell r="AC219">
            <v>27</v>
          </cell>
          <cell r="AD219">
            <v>24</v>
          </cell>
          <cell r="AE219">
            <v>0.40910000000000002</v>
          </cell>
          <cell r="AF219">
            <v>0.40910000000000002</v>
          </cell>
          <cell r="AG219">
            <v>0.40910000000000002</v>
          </cell>
          <cell r="AH219">
            <v>0.40910000000000002</v>
          </cell>
          <cell r="AI219">
            <v>0.40279999999999999</v>
          </cell>
          <cell r="AJ219">
            <v>6.3000000000000278E-3</v>
          </cell>
          <cell r="AK219" t="str">
            <v xml:space="preserve"> </v>
          </cell>
          <cell r="AL219"/>
          <cell r="AM219">
            <v>0.4415</v>
          </cell>
        </row>
        <row r="220">
          <cell r="B220" t="str">
            <v>Rainier Prep Charter</v>
          </cell>
          <cell r="C220">
            <v>0</v>
          </cell>
          <cell r="D220">
            <v>0</v>
          </cell>
          <cell r="E220">
            <v>0</v>
          </cell>
          <cell r="F220">
            <v>0</v>
          </cell>
          <cell r="G220">
            <v>0</v>
          </cell>
          <cell r="H220">
            <v>0</v>
          </cell>
          <cell r="I220">
            <v>81</v>
          </cell>
          <cell r="J220">
            <v>84</v>
          </cell>
          <cell r="K220">
            <v>86</v>
          </cell>
          <cell r="L220">
            <v>85</v>
          </cell>
          <cell r="M220">
            <v>0</v>
          </cell>
          <cell r="N220">
            <v>0</v>
          </cell>
          <cell r="O220">
            <v>0</v>
          </cell>
          <cell r="P220">
            <v>0</v>
          </cell>
          <cell r="Q220" t="str">
            <v>No Students</v>
          </cell>
          <cell r="R220" t="str">
            <v>No Students</v>
          </cell>
          <cell r="S220" t="str">
            <v>No Students</v>
          </cell>
          <cell r="T220" t="str">
            <v>No Students</v>
          </cell>
          <cell r="U220" t="str">
            <v>No Students</v>
          </cell>
          <cell r="V220" t="str">
            <v>No Students</v>
          </cell>
          <cell r="W220">
            <v>64</v>
          </cell>
          <cell r="X220">
            <v>61</v>
          </cell>
          <cell r="Y220">
            <v>68</v>
          </cell>
          <cell r="Z220">
            <v>63</v>
          </cell>
          <cell r="AA220" t="str">
            <v>No Students</v>
          </cell>
          <cell r="AB220" t="str">
            <v>No Students</v>
          </cell>
          <cell r="AC220" t="str">
            <v>No Students</v>
          </cell>
          <cell r="AD220" t="str">
            <v>No Students</v>
          </cell>
          <cell r="AE220">
            <v>0.76190000000000002</v>
          </cell>
          <cell r="AF220">
            <v>0.76190000000000002</v>
          </cell>
          <cell r="AG220">
            <v>0.76190000000000002</v>
          </cell>
          <cell r="AH220">
            <v>0.72750000000000004</v>
          </cell>
          <cell r="AI220">
            <v>0.67920000000000003</v>
          </cell>
          <cell r="AJ220">
            <v>8.2699999999999996E-2</v>
          </cell>
          <cell r="AK220" t="str">
            <v xml:space="preserve"> </v>
          </cell>
          <cell r="AL220"/>
          <cell r="AM220">
            <v>0.6804</v>
          </cell>
        </row>
        <row r="221">
          <cell r="B221" t="str">
            <v>Rainier Valley Charter</v>
          </cell>
          <cell r="C221">
            <v>0</v>
          </cell>
          <cell r="D221">
            <v>0</v>
          </cell>
          <cell r="E221">
            <v>0</v>
          </cell>
          <cell r="F221">
            <v>0</v>
          </cell>
          <cell r="G221">
            <v>0</v>
          </cell>
          <cell r="H221">
            <v>0</v>
          </cell>
          <cell r="I221">
            <v>0</v>
          </cell>
          <cell r="J221">
            <v>17</v>
          </cell>
          <cell r="K221">
            <v>25</v>
          </cell>
          <cell r="L221">
            <v>32</v>
          </cell>
          <cell r="M221">
            <v>31</v>
          </cell>
          <cell r="N221">
            <v>32</v>
          </cell>
          <cell r="O221">
            <v>13</v>
          </cell>
          <cell r="P221">
            <v>10</v>
          </cell>
          <cell r="Q221" t="str">
            <v>No Students</v>
          </cell>
          <cell r="R221" t="str">
            <v>No Students</v>
          </cell>
          <cell r="S221" t="str">
            <v>No Students</v>
          </cell>
          <cell r="T221" t="str">
            <v>No Students</v>
          </cell>
          <cell r="U221" t="str">
            <v>No Students</v>
          </cell>
          <cell r="V221" t="str">
            <v>No Students</v>
          </cell>
          <cell r="W221" t="str">
            <v>No Students</v>
          </cell>
          <cell r="X221" t="str">
            <v>N&lt;10</v>
          </cell>
          <cell r="Y221">
            <v>13</v>
          </cell>
          <cell r="Z221">
            <v>26</v>
          </cell>
          <cell r="AA221">
            <v>27</v>
          </cell>
          <cell r="AB221">
            <v>29</v>
          </cell>
          <cell r="AC221">
            <v>11</v>
          </cell>
          <cell r="AD221" t="str">
            <v>N&lt;10</v>
          </cell>
          <cell r="AE221">
            <v>0.76880000000000004</v>
          </cell>
          <cell r="AF221">
            <v>0.74380000000000002</v>
          </cell>
          <cell r="AG221">
            <v>0.74380000000000002</v>
          </cell>
          <cell r="AH221">
            <v>0.74380000000000002</v>
          </cell>
          <cell r="AI221">
            <v>0.82499999999999996</v>
          </cell>
          <cell r="AJ221">
            <v>-8.1199999999999939E-2</v>
          </cell>
          <cell r="AK221">
            <v>0.71030000000000004</v>
          </cell>
          <cell r="AL221" t="str">
            <v/>
          </cell>
          <cell r="AM221">
            <v>0.74309999999999998</v>
          </cell>
        </row>
        <row r="222">
          <cell r="B222" t="str">
            <v>Raymond</v>
          </cell>
          <cell r="C222">
            <v>40</v>
          </cell>
          <cell r="D222">
            <v>0</v>
          </cell>
          <cell r="E222">
            <v>41</v>
          </cell>
          <cell r="F222">
            <v>24</v>
          </cell>
          <cell r="G222">
            <v>41</v>
          </cell>
          <cell r="H222">
            <v>29</v>
          </cell>
          <cell r="I222">
            <v>35</v>
          </cell>
          <cell r="J222">
            <v>46</v>
          </cell>
          <cell r="K222">
            <v>32</v>
          </cell>
          <cell r="L222">
            <v>52</v>
          </cell>
          <cell r="M222">
            <v>48</v>
          </cell>
          <cell r="N222">
            <v>43</v>
          </cell>
          <cell r="O222">
            <v>44</v>
          </cell>
          <cell r="P222">
            <v>47</v>
          </cell>
          <cell r="Q222">
            <v>27</v>
          </cell>
          <cell r="R222" t="str">
            <v>No Students</v>
          </cell>
          <cell r="S222">
            <v>31</v>
          </cell>
          <cell r="T222">
            <v>18</v>
          </cell>
          <cell r="U222">
            <v>27</v>
          </cell>
          <cell r="V222">
            <v>28</v>
          </cell>
          <cell r="W222">
            <v>25</v>
          </cell>
          <cell r="X222">
            <v>34</v>
          </cell>
          <cell r="Y222">
            <v>25</v>
          </cell>
          <cell r="Z222">
            <v>36</v>
          </cell>
          <cell r="AA222">
            <v>30</v>
          </cell>
          <cell r="AB222">
            <v>24</v>
          </cell>
          <cell r="AC222">
            <v>32</v>
          </cell>
          <cell r="AD222">
            <v>30</v>
          </cell>
          <cell r="AE222">
            <v>0.70309999999999995</v>
          </cell>
          <cell r="AF222">
            <v>0.70309999999999995</v>
          </cell>
          <cell r="AG222">
            <v>0.70309999999999995</v>
          </cell>
          <cell r="AH222">
            <v>0.70309999999999995</v>
          </cell>
          <cell r="AI222">
            <v>0.61150000000000004</v>
          </cell>
          <cell r="AJ222">
            <v>9.1599999999999904E-2</v>
          </cell>
          <cell r="AK222">
            <v>0.58689999999999998</v>
          </cell>
          <cell r="AL222" t="str">
            <v/>
          </cell>
          <cell r="AM222">
            <v>0.66849999999999998</v>
          </cell>
        </row>
        <row r="223">
          <cell r="B223" t="str">
            <v>Reardan</v>
          </cell>
          <cell r="C223">
            <v>64</v>
          </cell>
          <cell r="D223">
            <v>0</v>
          </cell>
          <cell r="E223">
            <v>46</v>
          </cell>
          <cell r="F223">
            <v>62</v>
          </cell>
          <cell r="G223">
            <v>49</v>
          </cell>
          <cell r="H223">
            <v>49</v>
          </cell>
          <cell r="I223">
            <v>72</v>
          </cell>
          <cell r="J223">
            <v>39</v>
          </cell>
          <cell r="K223">
            <v>61</v>
          </cell>
          <cell r="L223">
            <v>45</v>
          </cell>
          <cell r="M223">
            <v>65</v>
          </cell>
          <cell r="N223">
            <v>56</v>
          </cell>
          <cell r="O223">
            <v>46</v>
          </cell>
          <cell r="P223">
            <v>67</v>
          </cell>
          <cell r="Q223">
            <v>38</v>
          </cell>
          <cell r="R223" t="str">
            <v>No Students</v>
          </cell>
          <cell r="S223">
            <v>25</v>
          </cell>
          <cell r="T223">
            <v>32</v>
          </cell>
          <cell r="U223">
            <v>20</v>
          </cell>
          <cell r="V223">
            <v>20</v>
          </cell>
          <cell r="W223">
            <v>38</v>
          </cell>
          <cell r="X223">
            <v>21</v>
          </cell>
          <cell r="Y223">
            <v>28</v>
          </cell>
          <cell r="Z223">
            <v>18</v>
          </cell>
          <cell r="AA223">
            <v>31</v>
          </cell>
          <cell r="AB223">
            <v>18</v>
          </cell>
          <cell r="AC223">
            <v>17</v>
          </cell>
          <cell r="AD223">
            <v>27</v>
          </cell>
          <cell r="AE223">
            <v>0.46189999999999998</v>
          </cell>
          <cell r="AF223">
            <v>0.4466</v>
          </cell>
          <cell r="AG223">
            <v>0.44600000000000001</v>
          </cell>
          <cell r="AH223">
            <v>0.42070000000000002</v>
          </cell>
          <cell r="AI223">
            <v>0.3861</v>
          </cell>
          <cell r="AJ223">
            <v>6.0499999999999998E-2</v>
          </cell>
          <cell r="AK223" t="str">
            <v xml:space="preserve"> </v>
          </cell>
          <cell r="AL223"/>
          <cell r="AM223">
            <v>0.34839999999999999</v>
          </cell>
        </row>
        <row r="224">
          <cell r="B224" t="str">
            <v>Renton</v>
          </cell>
          <cell r="C224">
            <v>1118</v>
          </cell>
          <cell r="D224">
            <v>1</v>
          </cell>
          <cell r="E224">
            <v>1096</v>
          </cell>
          <cell r="F224">
            <v>1184</v>
          </cell>
          <cell r="G224">
            <v>1172</v>
          </cell>
          <cell r="H224">
            <v>1106</v>
          </cell>
          <cell r="I224">
            <v>1136</v>
          </cell>
          <cell r="J224">
            <v>1136</v>
          </cell>
          <cell r="K224">
            <v>1155</v>
          </cell>
          <cell r="L224">
            <v>1216</v>
          </cell>
          <cell r="M224">
            <v>1157</v>
          </cell>
          <cell r="N224">
            <v>1122</v>
          </cell>
          <cell r="O224">
            <v>1107</v>
          </cell>
          <cell r="P224">
            <v>1197</v>
          </cell>
          <cell r="Q224">
            <v>404</v>
          </cell>
          <cell r="R224" t="str">
            <v>No Students</v>
          </cell>
          <cell r="S224">
            <v>448</v>
          </cell>
          <cell r="T224">
            <v>550</v>
          </cell>
          <cell r="U224">
            <v>580</v>
          </cell>
          <cell r="V224">
            <v>527</v>
          </cell>
          <cell r="W224">
            <v>573</v>
          </cell>
          <cell r="X224">
            <v>563</v>
          </cell>
          <cell r="Y224">
            <v>589</v>
          </cell>
          <cell r="Z224">
            <v>615</v>
          </cell>
          <cell r="AA224">
            <v>590</v>
          </cell>
          <cell r="AB224">
            <v>555</v>
          </cell>
          <cell r="AC224">
            <v>547</v>
          </cell>
          <cell r="AD224">
            <v>598</v>
          </cell>
          <cell r="AE224">
            <v>0.47899999999999998</v>
          </cell>
          <cell r="AF224">
            <v>0.47920000000000001</v>
          </cell>
          <cell r="AG224">
            <v>0.4793</v>
          </cell>
          <cell r="AH224">
            <v>0.47899999999999998</v>
          </cell>
          <cell r="AI224">
            <v>0.46850000000000003</v>
          </cell>
          <cell r="AJ224">
            <v>1.0699999999999987E-2</v>
          </cell>
          <cell r="AK224">
            <v>0.53410000000000002</v>
          </cell>
          <cell r="AL224" t="str">
            <v>Yes</v>
          </cell>
          <cell r="AM224">
            <v>0.49120000000000003</v>
          </cell>
        </row>
        <row r="225">
          <cell r="B225" t="str">
            <v>Republic</v>
          </cell>
          <cell r="C225">
            <v>25</v>
          </cell>
          <cell r="D225">
            <v>0</v>
          </cell>
          <cell r="E225">
            <v>23</v>
          </cell>
          <cell r="F225">
            <v>25</v>
          </cell>
          <cell r="G225">
            <v>23</v>
          </cell>
          <cell r="H225">
            <v>30</v>
          </cell>
          <cell r="I225">
            <v>31</v>
          </cell>
          <cell r="J225">
            <v>32</v>
          </cell>
          <cell r="K225">
            <v>22</v>
          </cell>
          <cell r="L225">
            <v>25</v>
          </cell>
          <cell r="M225">
            <v>33</v>
          </cell>
          <cell r="N225">
            <v>28</v>
          </cell>
          <cell r="O225">
            <v>30</v>
          </cell>
          <cell r="P225">
            <v>27</v>
          </cell>
          <cell r="Q225">
            <v>18</v>
          </cell>
          <cell r="R225" t="str">
            <v>No Students</v>
          </cell>
          <cell r="S225">
            <v>14</v>
          </cell>
          <cell r="T225">
            <v>17</v>
          </cell>
          <cell r="U225">
            <v>14</v>
          </cell>
          <cell r="V225">
            <v>24</v>
          </cell>
          <cell r="W225">
            <v>23</v>
          </cell>
          <cell r="X225">
            <v>24</v>
          </cell>
          <cell r="Y225">
            <v>12</v>
          </cell>
          <cell r="Z225">
            <v>20</v>
          </cell>
          <cell r="AA225">
            <v>24</v>
          </cell>
          <cell r="AB225">
            <v>20</v>
          </cell>
          <cell r="AC225">
            <v>22</v>
          </cell>
          <cell r="AD225">
            <v>21</v>
          </cell>
          <cell r="AE225">
            <v>0.7147</v>
          </cell>
          <cell r="AF225">
            <v>0.71550000000000002</v>
          </cell>
          <cell r="AG225">
            <v>0.71550000000000002</v>
          </cell>
          <cell r="AH225">
            <v>0.71709999999999996</v>
          </cell>
          <cell r="AI225">
            <v>0.53129999999999999</v>
          </cell>
          <cell r="AJ225">
            <v>0.18420000000000003</v>
          </cell>
          <cell r="AK225">
            <v>0.56689999999999996</v>
          </cell>
          <cell r="AL225" t="str">
            <v/>
          </cell>
          <cell r="AM225">
            <v>0.54190000000000005</v>
          </cell>
        </row>
        <row r="226">
          <cell r="B226" t="str">
            <v>Richland</v>
          </cell>
          <cell r="C226">
            <v>938</v>
          </cell>
          <cell r="D226">
            <v>23</v>
          </cell>
          <cell r="E226">
            <v>901</v>
          </cell>
          <cell r="F226">
            <v>1019</v>
          </cell>
          <cell r="G226">
            <v>975</v>
          </cell>
          <cell r="H226">
            <v>1068</v>
          </cell>
          <cell r="I226">
            <v>1034</v>
          </cell>
          <cell r="J226">
            <v>1080</v>
          </cell>
          <cell r="K226">
            <v>1090</v>
          </cell>
          <cell r="L226">
            <v>1097</v>
          </cell>
          <cell r="M226">
            <v>1209</v>
          </cell>
          <cell r="N226">
            <v>1136</v>
          </cell>
          <cell r="O226">
            <v>1007</v>
          </cell>
          <cell r="P226">
            <v>1183</v>
          </cell>
          <cell r="Q226">
            <v>329</v>
          </cell>
          <cell r="R226">
            <v>16</v>
          </cell>
          <cell r="S226">
            <v>352</v>
          </cell>
          <cell r="T226">
            <v>398</v>
          </cell>
          <cell r="U226">
            <v>403</v>
          </cell>
          <cell r="V226">
            <v>408</v>
          </cell>
          <cell r="W226">
            <v>411</v>
          </cell>
          <cell r="X226">
            <v>525</v>
          </cell>
          <cell r="Y226">
            <v>404</v>
          </cell>
          <cell r="Z226">
            <v>439</v>
          </cell>
          <cell r="AA226">
            <v>436</v>
          </cell>
          <cell r="AB226">
            <v>376</v>
          </cell>
          <cell r="AC226">
            <v>316</v>
          </cell>
          <cell r="AD226">
            <v>413</v>
          </cell>
          <cell r="AE226">
            <v>0.37980000000000003</v>
          </cell>
          <cell r="AF226">
            <v>0.3795</v>
          </cell>
          <cell r="AG226">
            <v>0.38109999999999999</v>
          </cell>
          <cell r="AH226">
            <v>0.38340000000000002</v>
          </cell>
          <cell r="AI226">
            <v>9.7500000000000003E-2</v>
          </cell>
          <cell r="AJ226">
            <v>0.28200000000000003</v>
          </cell>
          <cell r="AK226">
            <v>0.3654</v>
          </cell>
          <cell r="AL226" t="str">
            <v/>
          </cell>
          <cell r="AM226">
            <v>0.38919999999999999</v>
          </cell>
        </row>
        <row r="227">
          <cell r="B227" t="str">
            <v>Ridgefield</v>
          </cell>
          <cell r="C227">
            <v>278</v>
          </cell>
          <cell r="D227">
            <v>0</v>
          </cell>
          <cell r="E227">
            <v>295</v>
          </cell>
          <cell r="F227">
            <v>273</v>
          </cell>
          <cell r="G227">
            <v>282</v>
          </cell>
          <cell r="H227">
            <v>298</v>
          </cell>
          <cell r="I227">
            <v>317</v>
          </cell>
          <cell r="J227">
            <v>285</v>
          </cell>
          <cell r="K227">
            <v>304</v>
          </cell>
          <cell r="L227">
            <v>342</v>
          </cell>
          <cell r="M227">
            <v>317</v>
          </cell>
          <cell r="N227">
            <v>285</v>
          </cell>
          <cell r="O227">
            <v>236</v>
          </cell>
          <cell r="P227">
            <v>263</v>
          </cell>
          <cell r="Q227">
            <v>51</v>
          </cell>
          <cell r="R227" t="str">
            <v>No Students</v>
          </cell>
          <cell r="S227">
            <v>57</v>
          </cell>
          <cell r="T227">
            <v>60</v>
          </cell>
          <cell r="U227">
            <v>69</v>
          </cell>
          <cell r="V227">
            <v>68</v>
          </cell>
          <cell r="W227">
            <v>95</v>
          </cell>
          <cell r="X227">
            <v>64</v>
          </cell>
          <cell r="Y227">
            <v>70</v>
          </cell>
          <cell r="Z227">
            <v>94</v>
          </cell>
          <cell r="AA227">
            <v>83</v>
          </cell>
          <cell r="AB227">
            <v>67</v>
          </cell>
          <cell r="AC227">
            <v>58</v>
          </cell>
          <cell r="AD227">
            <v>66</v>
          </cell>
          <cell r="AE227">
            <v>0.2389</v>
          </cell>
          <cell r="AF227">
            <v>0.23899999999999999</v>
          </cell>
          <cell r="AG227">
            <v>0.23899999999999999</v>
          </cell>
          <cell r="AH227">
            <v>0.23860000000000001</v>
          </cell>
          <cell r="AI227">
            <v>0.21959999999999999</v>
          </cell>
          <cell r="AJ227">
            <v>1.9400000000000001E-2</v>
          </cell>
          <cell r="AK227" t="str">
            <v xml:space="preserve"> </v>
          </cell>
          <cell r="AL227"/>
          <cell r="AM227">
            <v>0.22620000000000001</v>
          </cell>
        </row>
        <row r="228">
          <cell r="B228" t="str">
            <v>Ritzville</v>
          </cell>
          <cell r="C228">
            <v>25</v>
          </cell>
          <cell r="D228">
            <v>0</v>
          </cell>
          <cell r="E228">
            <v>19</v>
          </cell>
          <cell r="F228">
            <v>32</v>
          </cell>
          <cell r="G228">
            <v>26</v>
          </cell>
          <cell r="H228">
            <v>31</v>
          </cell>
          <cell r="I228">
            <v>36</v>
          </cell>
          <cell r="J228">
            <v>34</v>
          </cell>
          <cell r="K228">
            <v>24</v>
          </cell>
          <cell r="L228">
            <v>35</v>
          </cell>
          <cell r="M228">
            <v>29</v>
          </cell>
          <cell r="N228">
            <v>30</v>
          </cell>
          <cell r="O228">
            <v>21</v>
          </cell>
          <cell r="P228">
            <v>21</v>
          </cell>
          <cell r="Q228">
            <v>10</v>
          </cell>
          <cell r="R228" t="str">
            <v>No Students</v>
          </cell>
          <cell r="S228" t="str">
            <v>N&lt;10</v>
          </cell>
          <cell r="T228">
            <v>17</v>
          </cell>
          <cell r="U228">
            <v>11</v>
          </cell>
          <cell r="V228">
            <v>23</v>
          </cell>
          <cell r="W228">
            <v>17</v>
          </cell>
          <cell r="X228">
            <v>17</v>
          </cell>
          <cell r="Y228">
            <v>13</v>
          </cell>
          <cell r="Z228">
            <v>18</v>
          </cell>
          <cell r="AA228" t="str">
            <v>N&lt;10</v>
          </cell>
          <cell r="AB228">
            <v>11</v>
          </cell>
          <cell r="AC228" t="str">
            <v>N&lt;10</v>
          </cell>
          <cell r="AD228" t="str">
            <v>N&lt;10</v>
          </cell>
          <cell r="AE228">
            <v>0.46010000000000001</v>
          </cell>
          <cell r="AF228">
            <v>0.45860000000000001</v>
          </cell>
          <cell r="AG228">
            <v>0.45860000000000001</v>
          </cell>
          <cell r="AH228">
            <v>0.46150000000000002</v>
          </cell>
          <cell r="AI228">
            <v>0.48770000000000002</v>
          </cell>
          <cell r="AJ228">
            <v>-2.9100000000000015E-2</v>
          </cell>
          <cell r="AK228" t="str">
            <v xml:space="preserve"> </v>
          </cell>
          <cell r="AL228"/>
          <cell r="AM228">
            <v>0.4551</v>
          </cell>
        </row>
        <row r="229">
          <cell r="B229" t="str">
            <v>Riverside</v>
          </cell>
          <cell r="C229">
            <v>117</v>
          </cell>
          <cell r="D229">
            <v>0</v>
          </cell>
          <cell r="E229">
            <v>95</v>
          </cell>
          <cell r="F229">
            <v>106</v>
          </cell>
          <cell r="G229">
            <v>97</v>
          </cell>
          <cell r="H229">
            <v>97</v>
          </cell>
          <cell r="I229">
            <v>127</v>
          </cell>
          <cell r="J229">
            <v>105</v>
          </cell>
          <cell r="K229">
            <v>101</v>
          </cell>
          <cell r="L229">
            <v>127</v>
          </cell>
          <cell r="M229">
            <v>117</v>
          </cell>
          <cell r="N229">
            <v>135</v>
          </cell>
          <cell r="O229">
            <v>122</v>
          </cell>
          <cell r="P229">
            <v>126</v>
          </cell>
          <cell r="Q229">
            <v>62</v>
          </cell>
          <cell r="R229" t="str">
            <v>No Students</v>
          </cell>
          <cell r="S229">
            <v>51</v>
          </cell>
          <cell r="T229">
            <v>54</v>
          </cell>
          <cell r="U229">
            <v>52</v>
          </cell>
          <cell r="V229">
            <v>52</v>
          </cell>
          <cell r="W229">
            <v>81</v>
          </cell>
          <cell r="X229">
            <v>52</v>
          </cell>
          <cell r="Y229">
            <v>51</v>
          </cell>
          <cell r="Z229">
            <v>58</v>
          </cell>
          <cell r="AA229">
            <v>52</v>
          </cell>
          <cell r="AB229">
            <v>50</v>
          </cell>
          <cell r="AC229">
            <v>46</v>
          </cell>
          <cell r="AD229">
            <v>60</v>
          </cell>
          <cell r="AE229">
            <v>0.48980000000000001</v>
          </cell>
          <cell r="AF229">
            <v>0.48949999999999999</v>
          </cell>
          <cell r="AG229">
            <v>0.48949999999999999</v>
          </cell>
          <cell r="AH229">
            <v>0.48949999999999999</v>
          </cell>
          <cell r="AI229">
            <v>0.44669999999999999</v>
          </cell>
          <cell r="AJ229">
            <v>4.2800000000000005E-2</v>
          </cell>
          <cell r="AK229" t="str">
            <v xml:space="preserve"> </v>
          </cell>
          <cell r="AL229"/>
          <cell r="AM229">
            <v>0.50660000000000005</v>
          </cell>
        </row>
        <row r="230">
          <cell r="B230" t="str">
            <v>Riverview</v>
          </cell>
          <cell r="C230">
            <v>231</v>
          </cell>
          <cell r="D230">
            <v>0</v>
          </cell>
          <cell r="E230">
            <v>204</v>
          </cell>
          <cell r="F230">
            <v>234</v>
          </cell>
          <cell r="G230">
            <v>229</v>
          </cell>
          <cell r="H230">
            <v>200</v>
          </cell>
          <cell r="I230">
            <v>216</v>
          </cell>
          <cell r="J230">
            <v>222</v>
          </cell>
          <cell r="K230">
            <v>229</v>
          </cell>
          <cell r="L230">
            <v>258</v>
          </cell>
          <cell r="M230">
            <v>251</v>
          </cell>
          <cell r="N230">
            <v>257</v>
          </cell>
          <cell r="O230">
            <v>272</v>
          </cell>
          <cell r="P230">
            <v>240</v>
          </cell>
          <cell r="Q230">
            <v>26</v>
          </cell>
          <cell r="R230" t="str">
            <v>No Students</v>
          </cell>
          <cell r="S230">
            <v>21</v>
          </cell>
          <cell r="T230">
            <v>30</v>
          </cell>
          <cell r="U230">
            <v>32</v>
          </cell>
          <cell r="V230">
            <v>22</v>
          </cell>
          <cell r="W230">
            <v>30</v>
          </cell>
          <cell r="X230">
            <v>32</v>
          </cell>
          <cell r="Y230">
            <v>43</v>
          </cell>
          <cell r="Z230">
            <v>36</v>
          </cell>
          <cell r="AA230">
            <v>23</v>
          </cell>
          <cell r="AB230">
            <v>28</v>
          </cell>
          <cell r="AC230">
            <v>28</v>
          </cell>
          <cell r="AD230">
            <v>29</v>
          </cell>
          <cell r="AE230">
            <v>0.1249</v>
          </cell>
          <cell r="AF230">
            <v>0.12479999999999999</v>
          </cell>
          <cell r="AG230">
            <v>0.125</v>
          </cell>
          <cell r="AH230">
            <v>0.125</v>
          </cell>
          <cell r="AI230">
            <v>0.12859999999999999</v>
          </cell>
          <cell r="AJ230">
            <v>-3.7999999999999978E-3</v>
          </cell>
          <cell r="AK230" t="str">
            <v xml:space="preserve"> </v>
          </cell>
          <cell r="AL230"/>
          <cell r="AM230">
            <v>0.1303</v>
          </cell>
        </row>
        <row r="231">
          <cell r="B231" t="str">
            <v>Rochester</v>
          </cell>
          <cell r="C231">
            <v>160</v>
          </cell>
          <cell r="D231">
            <v>0</v>
          </cell>
          <cell r="E231">
            <v>167</v>
          </cell>
          <cell r="F231">
            <v>132</v>
          </cell>
          <cell r="G231">
            <v>197</v>
          </cell>
          <cell r="H231">
            <v>138</v>
          </cell>
          <cell r="I231">
            <v>178</v>
          </cell>
          <cell r="J231">
            <v>152</v>
          </cell>
          <cell r="K231">
            <v>163</v>
          </cell>
          <cell r="L231">
            <v>149</v>
          </cell>
          <cell r="M231">
            <v>166</v>
          </cell>
          <cell r="N231">
            <v>164</v>
          </cell>
          <cell r="O231">
            <v>161</v>
          </cell>
          <cell r="P231">
            <v>159</v>
          </cell>
          <cell r="Q231">
            <v>70</v>
          </cell>
          <cell r="R231" t="str">
            <v>No Students</v>
          </cell>
          <cell r="S231">
            <v>75</v>
          </cell>
          <cell r="T231">
            <v>67</v>
          </cell>
          <cell r="U231">
            <v>105</v>
          </cell>
          <cell r="V231">
            <v>62</v>
          </cell>
          <cell r="W231">
            <v>96</v>
          </cell>
          <cell r="X231">
            <v>73</v>
          </cell>
          <cell r="Y231">
            <v>91</v>
          </cell>
          <cell r="Z231">
            <v>71</v>
          </cell>
          <cell r="AA231">
            <v>89</v>
          </cell>
          <cell r="AB231">
            <v>67</v>
          </cell>
          <cell r="AC231">
            <v>71</v>
          </cell>
          <cell r="AD231">
            <v>75</v>
          </cell>
          <cell r="AE231">
            <v>0.48509999999999998</v>
          </cell>
          <cell r="AF231">
            <v>0.48509999999999998</v>
          </cell>
          <cell r="AG231">
            <v>0.48559999999999998</v>
          </cell>
          <cell r="AH231">
            <v>0.48620000000000002</v>
          </cell>
          <cell r="AI231">
            <v>0.4929</v>
          </cell>
          <cell r="AJ231">
            <v>-7.8000000000000291E-3</v>
          </cell>
          <cell r="AK231" t="str">
            <v xml:space="preserve"> </v>
          </cell>
          <cell r="AL231"/>
          <cell r="AM231">
            <v>0.51419999999999999</v>
          </cell>
        </row>
        <row r="232">
          <cell r="B232" t="str">
            <v>Roosevelt</v>
          </cell>
          <cell r="C232">
            <v>2</v>
          </cell>
          <cell r="D232">
            <v>0</v>
          </cell>
          <cell r="E232">
            <v>2</v>
          </cell>
          <cell r="F232">
            <v>4</v>
          </cell>
          <cell r="G232">
            <v>7</v>
          </cell>
          <cell r="H232">
            <v>7</v>
          </cell>
          <cell r="I232">
            <v>3</v>
          </cell>
          <cell r="J232">
            <v>7</v>
          </cell>
          <cell r="K232">
            <v>0</v>
          </cell>
          <cell r="L232">
            <v>0</v>
          </cell>
          <cell r="M232">
            <v>0</v>
          </cell>
          <cell r="N232">
            <v>0</v>
          </cell>
          <cell r="O232">
            <v>0</v>
          </cell>
          <cell r="P232">
            <v>0</v>
          </cell>
          <cell r="Q232" t="str">
            <v>No Students</v>
          </cell>
          <cell r="R232" t="str">
            <v>No Students</v>
          </cell>
          <cell r="S232" t="str">
            <v>No Students</v>
          </cell>
          <cell r="T232" t="str">
            <v>No Students</v>
          </cell>
          <cell r="U232" t="str">
            <v>No Students</v>
          </cell>
          <cell r="V232" t="str">
            <v>No Students</v>
          </cell>
          <cell r="W232" t="str">
            <v>No Students</v>
          </cell>
          <cell r="X232" t="str">
            <v>No Students</v>
          </cell>
          <cell r="Y232" t="str">
            <v>No Students</v>
          </cell>
          <cell r="Z232" t="str">
            <v>No Students</v>
          </cell>
          <cell r="AA232" t="str">
            <v>No Students</v>
          </cell>
          <cell r="AB232" t="str">
            <v>No Students</v>
          </cell>
          <cell r="AC232" t="str">
            <v>No Students</v>
          </cell>
          <cell r="AD232" t="str">
            <v>No Students</v>
          </cell>
          <cell r="AE232">
            <v>0</v>
          </cell>
          <cell r="AF232">
            <v>0</v>
          </cell>
          <cell r="AG232">
            <v>0</v>
          </cell>
          <cell r="AH232">
            <v>0</v>
          </cell>
          <cell r="AI232">
            <v>0</v>
          </cell>
          <cell r="AJ232">
            <v>0</v>
          </cell>
          <cell r="AK232" t="str">
            <v xml:space="preserve"> </v>
          </cell>
          <cell r="AL232"/>
          <cell r="AM232">
            <v>0</v>
          </cell>
        </row>
        <row r="233">
          <cell r="B233" t="str">
            <v>Rosalia</v>
          </cell>
          <cell r="C233">
            <v>8</v>
          </cell>
          <cell r="D233">
            <v>0</v>
          </cell>
          <cell r="E233">
            <v>15</v>
          </cell>
          <cell r="F233">
            <v>15</v>
          </cell>
          <cell r="G233">
            <v>11</v>
          </cell>
          <cell r="H233">
            <v>13</v>
          </cell>
          <cell r="I233">
            <v>15</v>
          </cell>
          <cell r="J233">
            <v>10</v>
          </cell>
          <cell r="K233">
            <v>9</v>
          </cell>
          <cell r="L233">
            <v>16</v>
          </cell>
          <cell r="M233">
            <v>12</v>
          </cell>
          <cell r="N233">
            <v>9</v>
          </cell>
          <cell r="O233">
            <v>12</v>
          </cell>
          <cell r="P233">
            <v>12</v>
          </cell>
          <cell r="Q233" t="str">
            <v>N&lt;10</v>
          </cell>
          <cell r="R233" t="str">
            <v>No Students</v>
          </cell>
          <cell r="S233">
            <v>10</v>
          </cell>
          <cell r="T233">
            <v>10</v>
          </cell>
          <cell r="U233" t="str">
            <v>N&lt;10</v>
          </cell>
          <cell r="V233" t="str">
            <v>N&lt;10</v>
          </cell>
          <cell r="W233" t="str">
            <v>N&lt;10</v>
          </cell>
          <cell r="X233" t="str">
            <v>N&lt;10</v>
          </cell>
          <cell r="Y233" t="str">
            <v>N&lt;10</v>
          </cell>
          <cell r="Z233">
            <v>12</v>
          </cell>
          <cell r="AA233" t="str">
            <v>N&lt;10</v>
          </cell>
          <cell r="AB233" t="str">
            <v>N&lt;10</v>
          </cell>
          <cell r="AC233" t="str">
            <v>N&lt;10</v>
          </cell>
          <cell r="AD233" t="str">
            <v>N&lt;10</v>
          </cell>
          <cell r="AE233">
            <v>0.63690000000000002</v>
          </cell>
          <cell r="AF233">
            <v>0.63690000000000002</v>
          </cell>
          <cell r="AG233">
            <v>0.63690000000000002</v>
          </cell>
          <cell r="AH233">
            <v>0.63690000000000002</v>
          </cell>
          <cell r="AI233">
            <v>0.63009999999999999</v>
          </cell>
          <cell r="AJ233">
            <v>6.8000000000000282E-3</v>
          </cell>
          <cell r="AK233" t="str">
            <v xml:space="preserve"> </v>
          </cell>
          <cell r="AL233"/>
          <cell r="AM233">
            <v>0.61619999999999997</v>
          </cell>
        </row>
        <row r="234">
          <cell r="B234" t="str">
            <v>Royal</v>
          </cell>
          <cell r="C234">
            <v>126</v>
          </cell>
          <cell r="D234">
            <v>0</v>
          </cell>
          <cell r="E234">
            <v>128</v>
          </cell>
          <cell r="F234">
            <v>111</v>
          </cell>
          <cell r="G234">
            <v>129</v>
          </cell>
          <cell r="H234">
            <v>145</v>
          </cell>
          <cell r="I234">
            <v>135</v>
          </cell>
          <cell r="J234">
            <v>135</v>
          </cell>
          <cell r="K234">
            <v>150</v>
          </cell>
          <cell r="L234">
            <v>166</v>
          </cell>
          <cell r="M234">
            <v>141</v>
          </cell>
          <cell r="N234">
            <v>138</v>
          </cell>
          <cell r="O234">
            <v>118</v>
          </cell>
          <cell r="P234">
            <v>150</v>
          </cell>
          <cell r="Q234">
            <v>97</v>
          </cell>
          <cell r="R234" t="str">
            <v>No Students</v>
          </cell>
          <cell r="S234">
            <v>93</v>
          </cell>
          <cell r="T234">
            <v>86</v>
          </cell>
          <cell r="U234">
            <v>100</v>
          </cell>
          <cell r="V234">
            <v>115</v>
          </cell>
          <cell r="W234">
            <v>100</v>
          </cell>
          <cell r="X234">
            <v>112</v>
          </cell>
          <cell r="Y234">
            <v>115</v>
          </cell>
          <cell r="Z234">
            <v>127</v>
          </cell>
          <cell r="AA234">
            <v>114</v>
          </cell>
          <cell r="AB234">
            <v>114</v>
          </cell>
          <cell r="AC234">
            <v>87</v>
          </cell>
          <cell r="AD234">
            <v>104</v>
          </cell>
          <cell r="AE234">
            <v>0.76980000000000004</v>
          </cell>
          <cell r="AF234">
            <v>0.68340000000000001</v>
          </cell>
          <cell r="AG234">
            <v>0.59970000000000001</v>
          </cell>
          <cell r="AH234">
            <v>0.68510000000000004</v>
          </cell>
          <cell r="AI234">
            <v>0.74299999999999999</v>
          </cell>
          <cell r="AJ234">
            <v>-5.9599999999999986E-2</v>
          </cell>
          <cell r="AK234">
            <v>0.68130000000000002</v>
          </cell>
          <cell r="AL234" t="str">
            <v/>
          </cell>
          <cell r="AM234">
            <v>0.78449999999999998</v>
          </cell>
        </row>
        <row r="235">
          <cell r="B235" t="str">
            <v>San Juan</v>
          </cell>
          <cell r="C235">
            <v>48</v>
          </cell>
          <cell r="D235">
            <v>3</v>
          </cell>
          <cell r="E235">
            <v>56</v>
          </cell>
          <cell r="F235">
            <v>53</v>
          </cell>
          <cell r="G235">
            <v>47</v>
          </cell>
          <cell r="H235">
            <v>56</v>
          </cell>
          <cell r="I235">
            <v>55</v>
          </cell>
          <cell r="J235">
            <v>67</v>
          </cell>
          <cell r="K235">
            <v>62</v>
          </cell>
          <cell r="L235">
            <v>48</v>
          </cell>
          <cell r="M235">
            <v>69</v>
          </cell>
          <cell r="N235">
            <v>71</v>
          </cell>
          <cell r="O235">
            <v>78</v>
          </cell>
          <cell r="P235">
            <v>68</v>
          </cell>
          <cell r="Q235" t="str">
            <v>N&lt;10</v>
          </cell>
          <cell r="R235" t="str">
            <v>N&lt;10</v>
          </cell>
          <cell r="S235">
            <v>21</v>
          </cell>
          <cell r="T235">
            <v>14</v>
          </cell>
          <cell r="U235">
            <v>16</v>
          </cell>
          <cell r="V235">
            <v>18</v>
          </cell>
          <cell r="W235">
            <v>21</v>
          </cell>
          <cell r="X235">
            <v>26</v>
          </cell>
          <cell r="Y235">
            <v>24</v>
          </cell>
          <cell r="Z235">
            <v>19</v>
          </cell>
          <cell r="AA235">
            <v>32</v>
          </cell>
          <cell r="AB235">
            <v>23</v>
          </cell>
          <cell r="AC235">
            <v>23</v>
          </cell>
          <cell r="AD235">
            <v>31</v>
          </cell>
          <cell r="AE235">
            <v>0.35470000000000002</v>
          </cell>
          <cell r="AF235">
            <v>0.35089999999999999</v>
          </cell>
          <cell r="AG235">
            <v>0.35139999999999999</v>
          </cell>
          <cell r="AH235">
            <v>0.35260000000000002</v>
          </cell>
          <cell r="AI235">
            <v>0.33729999999999999</v>
          </cell>
          <cell r="AJ235">
            <v>1.3600000000000001E-2</v>
          </cell>
          <cell r="AK235" t="str">
            <v xml:space="preserve"> </v>
          </cell>
          <cell r="AL235"/>
          <cell r="AM235">
            <v>0.4</v>
          </cell>
        </row>
        <row r="236">
          <cell r="B236" t="str">
            <v>Satsop</v>
          </cell>
          <cell r="C236">
            <v>6</v>
          </cell>
          <cell r="D236">
            <v>0</v>
          </cell>
          <cell r="E236">
            <v>12</v>
          </cell>
          <cell r="F236">
            <v>6</v>
          </cell>
          <cell r="G236">
            <v>6</v>
          </cell>
          <cell r="H236">
            <v>8</v>
          </cell>
          <cell r="I236">
            <v>9</v>
          </cell>
          <cell r="J236">
            <v>7</v>
          </cell>
          <cell r="K236">
            <v>0</v>
          </cell>
          <cell r="L236">
            <v>0</v>
          </cell>
          <cell r="M236">
            <v>0</v>
          </cell>
          <cell r="N236">
            <v>0</v>
          </cell>
          <cell r="O236">
            <v>0</v>
          </cell>
          <cell r="P236">
            <v>0</v>
          </cell>
          <cell r="Q236" t="str">
            <v>N&lt;10</v>
          </cell>
          <cell r="R236" t="str">
            <v>No Students</v>
          </cell>
          <cell r="S236" t="str">
            <v>N&lt;10</v>
          </cell>
          <cell r="T236" t="str">
            <v>N&lt;10</v>
          </cell>
          <cell r="U236" t="str">
            <v>N&lt;10</v>
          </cell>
          <cell r="V236" t="str">
            <v>N&lt;10</v>
          </cell>
          <cell r="W236" t="str">
            <v>N&lt;10</v>
          </cell>
          <cell r="X236" t="str">
            <v>N&lt;10</v>
          </cell>
          <cell r="Y236" t="str">
            <v>No Students</v>
          </cell>
          <cell r="Z236" t="str">
            <v>No Students</v>
          </cell>
          <cell r="AA236" t="str">
            <v>No Students</v>
          </cell>
          <cell r="AB236" t="str">
            <v>No Students</v>
          </cell>
          <cell r="AC236" t="str">
            <v>No Students</v>
          </cell>
          <cell r="AD236" t="str">
            <v>No Students</v>
          </cell>
          <cell r="AE236">
            <v>0.62960000000000005</v>
          </cell>
          <cell r="AF236">
            <v>0.62960000000000005</v>
          </cell>
          <cell r="AG236">
            <v>0.62960000000000005</v>
          </cell>
          <cell r="AH236">
            <v>0.62960000000000005</v>
          </cell>
          <cell r="AI236">
            <v>0.5</v>
          </cell>
          <cell r="AJ236">
            <v>0.12960000000000005</v>
          </cell>
          <cell r="AK236" t="str">
            <v xml:space="preserve"> </v>
          </cell>
          <cell r="AL236"/>
          <cell r="AM236">
            <v>0.52729999999999999</v>
          </cell>
        </row>
        <row r="237">
          <cell r="B237" t="str">
            <v>Seattle</v>
          </cell>
          <cell r="C237">
            <v>3979</v>
          </cell>
          <cell r="D237">
            <v>0</v>
          </cell>
          <cell r="E237">
            <v>3778</v>
          </cell>
          <cell r="F237">
            <v>4108</v>
          </cell>
          <cell r="G237">
            <v>4032</v>
          </cell>
          <cell r="H237">
            <v>3967</v>
          </cell>
          <cell r="I237">
            <v>3973</v>
          </cell>
          <cell r="J237">
            <v>3624</v>
          </cell>
          <cell r="K237">
            <v>3822</v>
          </cell>
          <cell r="L237">
            <v>3737</v>
          </cell>
          <cell r="M237">
            <v>3960</v>
          </cell>
          <cell r="N237">
            <v>3723</v>
          </cell>
          <cell r="O237">
            <v>3893</v>
          </cell>
          <cell r="P237">
            <v>4186</v>
          </cell>
          <cell r="Q237">
            <v>457</v>
          </cell>
          <cell r="R237" t="str">
            <v>No Students</v>
          </cell>
          <cell r="S237">
            <v>988</v>
          </cell>
          <cell r="T237">
            <v>1163</v>
          </cell>
          <cell r="U237">
            <v>1225</v>
          </cell>
          <cell r="V237">
            <v>1190</v>
          </cell>
          <cell r="W237">
            <v>1246</v>
          </cell>
          <cell r="X237">
            <v>1197</v>
          </cell>
          <cell r="Y237">
            <v>1221</v>
          </cell>
          <cell r="Z237">
            <v>1226</v>
          </cell>
          <cell r="AA237">
            <v>1286</v>
          </cell>
          <cell r="AB237">
            <v>1164</v>
          </cell>
          <cell r="AC237">
            <v>1287</v>
          </cell>
          <cell r="AD237">
            <v>1536</v>
          </cell>
          <cell r="AE237">
            <v>0.29899999999999999</v>
          </cell>
          <cell r="AF237">
            <v>0.29899999999999999</v>
          </cell>
          <cell r="AG237">
            <v>0.29880000000000001</v>
          </cell>
          <cell r="AH237">
            <v>0.2989</v>
          </cell>
          <cell r="AI237">
            <v>0.30459999999999998</v>
          </cell>
          <cell r="AJ237">
            <v>-5.5999999999999939E-3</v>
          </cell>
          <cell r="AK237">
            <v>0.40450000000000003</v>
          </cell>
          <cell r="AL237" t="str">
            <v>Yes</v>
          </cell>
          <cell r="AM237">
            <v>0.31380000000000002</v>
          </cell>
        </row>
        <row r="238">
          <cell r="B238" t="str">
            <v>Sedro Woolley</v>
          </cell>
          <cell r="C238">
            <v>296</v>
          </cell>
          <cell r="D238">
            <v>0</v>
          </cell>
          <cell r="E238">
            <v>322</v>
          </cell>
          <cell r="F238">
            <v>337</v>
          </cell>
          <cell r="G238">
            <v>311</v>
          </cell>
          <cell r="H238">
            <v>311</v>
          </cell>
          <cell r="I238">
            <v>337</v>
          </cell>
          <cell r="J238">
            <v>339</v>
          </cell>
          <cell r="K238">
            <v>363</v>
          </cell>
          <cell r="L238">
            <v>349</v>
          </cell>
          <cell r="M238">
            <v>360</v>
          </cell>
          <cell r="N238">
            <v>354</v>
          </cell>
          <cell r="O238">
            <v>343</v>
          </cell>
          <cell r="P238">
            <v>365</v>
          </cell>
          <cell r="Q238">
            <v>132</v>
          </cell>
          <cell r="R238" t="str">
            <v>No Students</v>
          </cell>
          <cell r="S238">
            <v>149</v>
          </cell>
          <cell r="T238">
            <v>168</v>
          </cell>
          <cell r="U238">
            <v>172</v>
          </cell>
          <cell r="V238">
            <v>157</v>
          </cell>
          <cell r="W238">
            <v>192</v>
          </cell>
          <cell r="X238">
            <v>183</v>
          </cell>
          <cell r="Y238">
            <v>190</v>
          </cell>
          <cell r="Z238">
            <v>175</v>
          </cell>
          <cell r="AA238">
            <v>212</v>
          </cell>
          <cell r="AB238">
            <v>183</v>
          </cell>
          <cell r="AC238">
            <v>154</v>
          </cell>
          <cell r="AD238">
            <v>198</v>
          </cell>
          <cell r="AE238">
            <v>0.51629999999999998</v>
          </cell>
          <cell r="AF238">
            <v>0.51629999999999998</v>
          </cell>
          <cell r="AG238">
            <v>0.51649999999999996</v>
          </cell>
          <cell r="AH238">
            <v>0.51670000000000005</v>
          </cell>
          <cell r="AI238">
            <v>0.50439999999999996</v>
          </cell>
          <cell r="AJ238">
            <v>1.1900000000000022E-2</v>
          </cell>
          <cell r="AK238">
            <v>0.50880000000000003</v>
          </cell>
          <cell r="AL238" t="str">
            <v/>
          </cell>
          <cell r="AM238">
            <v>0.50880000000000003</v>
          </cell>
        </row>
        <row r="239">
          <cell r="B239" t="str">
            <v>Selah</v>
          </cell>
          <cell r="C239">
            <v>295</v>
          </cell>
          <cell r="D239">
            <v>0</v>
          </cell>
          <cell r="E239">
            <v>247</v>
          </cell>
          <cell r="F239">
            <v>269</v>
          </cell>
          <cell r="G239">
            <v>263</v>
          </cell>
          <cell r="H239">
            <v>263</v>
          </cell>
          <cell r="I239">
            <v>288</v>
          </cell>
          <cell r="J239">
            <v>294</v>
          </cell>
          <cell r="K239">
            <v>275</v>
          </cell>
          <cell r="L239">
            <v>295</v>
          </cell>
          <cell r="M239">
            <v>291</v>
          </cell>
          <cell r="N239">
            <v>269</v>
          </cell>
          <cell r="O239">
            <v>289</v>
          </cell>
          <cell r="P239">
            <v>305</v>
          </cell>
          <cell r="Q239">
            <v>161</v>
          </cell>
          <cell r="R239" t="str">
            <v>No Students</v>
          </cell>
          <cell r="S239">
            <v>142</v>
          </cell>
          <cell r="T239">
            <v>152</v>
          </cell>
          <cell r="U239">
            <v>147</v>
          </cell>
          <cell r="V239">
            <v>156</v>
          </cell>
          <cell r="W239">
            <v>155</v>
          </cell>
          <cell r="X239">
            <v>184</v>
          </cell>
          <cell r="Y239">
            <v>154</v>
          </cell>
          <cell r="Z239">
            <v>175</v>
          </cell>
          <cell r="AA239">
            <v>163</v>
          </cell>
          <cell r="AB239">
            <v>128</v>
          </cell>
          <cell r="AC239">
            <v>156</v>
          </cell>
          <cell r="AD239">
            <v>152</v>
          </cell>
          <cell r="AE239">
            <v>0.55589999999999995</v>
          </cell>
          <cell r="AF239">
            <v>0.55530000000000002</v>
          </cell>
          <cell r="AG239">
            <v>0.55530000000000002</v>
          </cell>
          <cell r="AH239">
            <v>0.55569999999999997</v>
          </cell>
          <cell r="AI239">
            <v>0.5252</v>
          </cell>
          <cell r="AJ239">
            <v>3.0100000000000016E-2</v>
          </cell>
          <cell r="AK239" t="str">
            <v xml:space="preserve"> </v>
          </cell>
          <cell r="AL239"/>
          <cell r="AM239">
            <v>0.50160000000000005</v>
          </cell>
        </row>
        <row r="240">
          <cell r="B240" t="str">
            <v>Selkirk</v>
          </cell>
          <cell r="C240">
            <v>24</v>
          </cell>
          <cell r="D240">
            <v>0</v>
          </cell>
          <cell r="E240">
            <v>17</v>
          </cell>
          <cell r="F240">
            <v>19</v>
          </cell>
          <cell r="G240">
            <v>17</v>
          </cell>
          <cell r="H240">
            <v>20</v>
          </cell>
          <cell r="I240">
            <v>14</v>
          </cell>
          <cell r="J240">
            <v>23</v>
          </cell>
          <cell r="K240">
            <v>15</v>
          </cell>
          <cell r="L240">
            <v>25</v>
          </cell>
          <cell r="M240">
            <v>18</v>
          </cell>
          <cell r="N240">
            <v>14</v>
          </cell>
          <cell r="O240">
            <v>14</v>
          </cell>
          <cell r="P240">
            <v>15</v>
          </cell>
          <cell r="Q240">
            <v>15</v>
          </cell>
          <cell r="R240" t="str">
            <v>No Students</v>
          </cell>
          <cell r="S240">
            <v>13</v>
          </cell>
          <cell r="T240">
            <v>11</v>
          </cell>
          <cell r="U240">
            <v>11</v>
          </cell>
          <cell r="V240">
            <v>17</v>
          </cell>
          <cell r="W240" t="str">
            <v>N&lt;10</v>
          </cell>
          <cell r="X240">
            <v>11</v>
          </cell>
          <cell r="Y240">
            <v>12</v>
          </cell>
          <cell r="Z240">
            <v>13</v>
          </cell>
          <cell r="AA240" t="str">
            <v>N&lt;10</v>
          </cell>
          <cell r="AB240" t="str">
            <v>N&lt;10</v>
          </cell>
          <cell r="AC240" t="str">
            <v>N&lt;10</v>
          </cell>
          <cell r="AD240" t="str">
            <v>N&lt;10</v>
          </cell>
          <cell r="AE240">
            <v>0.58299999999999996</v>
          </cell>
          <cell r="AF240">
            <v>0.58299999999999996</v>
          </cell>
          <cell r="AG240">
            <v>0.58299999999999996</v>
          </cell>
          <cell r="AH240">
            <v>0.58299999999999996</v>
          </cell>
          <cell r="AI240">
            <v>0.53039999999999998</v>
          </cell>
          <cell r="AJ240">
            <v>5.259999999999998E-2</v>
          </cell>
          <cell r="AK240">
            <v>0.50619999999999998</v>
          </cell>
          <cell r="AL240" t="str">
            <v/>
          </cell>
          <cell r="AM240">
            <v>0.48359999999999997</v>
          </cell>
        </row>
        <row r="241">
          <cell r="B241" t="str">
            <v>Sequim</v>
          </cell>
          <cell r="C241">
            <v>197</v>
          </cell>
          <cell r="D241">
            <v>0</v>
          </cell>
          <cell r="E241">
            <v>177</v>
          </cell>
          <cell r="F241">
            <v>170</v>
          </cell>
          <cell r="G241">
            <v>173</v>
          </cell>
          <cell r="H241">
            <v>201</v>
          </cell>
          <cell r="I241">
            <v>198</v>
          </cell>
          <cell r="J241">
            <v>203</v>
          </cell>
          <cell r="K241">
            <v>196</v>
          </cell>
          <cell r="L241">
            <v>219</v>
          </cell>
          <cell r="M241">
            <v>211</v>
          </cell>
          <cell r="N241">
            <v>209</v>
          </cell>
          <cell r="O241">
            <v>198</v>
          </cell>
          <cell r="P241">
            <v>234</v>
          </cell>
          <cell r="Q241">
            <v>84</v>
          </cell>
          <cell r="R241" t="str">
            <v>No Students</v>
          </cell>
          <cell r="S241">
            <v>83</v>
          </cell>
          <cell r="T241">
            <v>81</v>
          </cell>
          <cell r="U241">
            <v>106</v>
          </cell>
          <cell r="V241">
            <v>92</v>
          </cell>
          <cell r="W241">
            <v>86</v>
          </cell>
          <cell r="X241">
            <v>92</v>
          </cell>
          <cell r="Y241">
            <v>86</v>
          </cell>
          <cell r="Z241">
            <v>90</v>
          </cell>
          <cell r="AA241">
            <v>92</v>
          </cell>
          <cell r="AB241">
            <v>102</v>
          </cell>
          <cell r="AC241">
            <v>66</v>
          </cell>
          <cell r="AD241">
            <v>88</v>
          </cell>
          <cell r="AE241">
            <v>0.44390000000000002</v>
          </cell>
          <cell r="AF241">
            <v>0.44409999999999999</v>
          </cell>
          <cell r="AG241">
            <v>0.44409999999999999</v>
          </cell>
          <cell r="AH241">
            <v>0.44400000000000001</v>
          </cell>
          <cell r="AI241">
            <v>0.41020000000000001</v>
          </cell>
          <cell r="AJ241">
            <v>3.3899999999999986E-2</v>
          </cell>
          <cell r="AK241" t="str">
            <v xml:space="preserve"> </v>
          </cell>
          <cell r="AL241"/>
          <cell r="AM241">
            <v>0.43640000000000001</v>
          </cell>
        </row>
        <row r="242">
          <cell r="B242" t="str">
            <v>Shaw</v>
          </cell>
          <cell r="C242">
            <v>3</v>
          </cell>
          <cell r="D242">
            <v>0</v>
          </cell>
          <cell r="E242">
            <v>1</v>
          </cell>
          <cell r="F242">
            <v>1</v>
          </cell>
          <cell r="G242">
            <v>1</v>
          </cell>
          <cell r="H242">
            <v>0</v>
          </cell>
          <cell r="I242">
            <v>1</v>
          </cell>
          <cell r="J242">
            <v>2</v>
          </cell>
          <cell r="K242">
            <v>0</v>
          </cell>
          <cell r="L242">
            <v>1</v>
          </cell>
          <cell r="M242">
            <v>0</v>
          </cell>
          <cell r="N242">
            <v>0</v>
          </cell>
          <cell r="O242">
            <v>0</v>
          </cell>
          <cell r="P242">
            <v>0</v>
          </cell>
          <cell r="Q242" t="str">
            <v>No Students</v>
          </cell>
          <cell r="R242" t="str">
            <v>No Students</v>
          </cell>
          <cell r="S242" t="str">
            <v>No Students</v>
          </cell>
          <cell r="T242" t="str">
            <v>No Students</v>
          </cell>
          <cell r="U242" t="str">
            <v>No Students</v>
          </cell>
          <cell r="V242" t="str">
            <v>No Students</v>
          </cell>
          <cell r="W242" t="str">
            <v>No Students</v>
          </cell>
          <cell r="X242" t="str">
            <v>No Students</v>
          </cell>
          <cell r="Y242" t="str">
            <v>No Students</v>
          </cell>
          <cell r="Z242" t="str">
            <v>No Students</v>
          </cell>
          <cell r="AA242" t="str">
            <v>No Students</v>
          </cell>
          <cell r="AB242" t="str">
            <v>No Students</v>
          </cell>
          <cell r="AC242" t="str">
            <v>No Students</v>
          </cell>
          <cell r="AD242" t="str">
            <v>No Students</v>
          </cell>
          <cell r="AE242">
            <v>0</v>
          </cell>
          <cell r="AF242">
            <v>0</v>
          </cell>
          <cell r="AG242">
            <v>0</v>
          </cell>
          <cell r="AH242">
            <v>0</v>
          </cell>
          <cell r="AI242">
            <v>0</v>
          </cell>
          <cell r="AJ242">
            <v>0</v>
          </cell>
          <cell r="AK242" t="str">
            <v xml:space="preserve"> </v>
          </cell>
          <cell r="AL242"/>
          <cell r="AM242">
            <v>0</v>
          </cell>
        </row>
        <row r="243">
          <cell r="B243" t="str">
            <v>Shelton</v>
          </cell>
          <cell r="C243">
            <v>286</v>
          </cell>
          <cell r="D243">
            <v>0</v>
          </cell>
          <cell r="E243">
            <v>237</v>
          </cell>
          <cell r="F243">
            <v>277</v>
          </cell>
          <cell r="G243">
            <v>294</v>
          </cell>
          <cell r="H243">
            <v>266</v>
          </cell>
          <cell r="I243">
            <v>262</v>
          </cell>
          <cell r="J243">
            <v>287</v>
          </cell>
          <cell r="K243">
            <v>294</v>
          </cell>
          <cell r="L243">
            <v>312</v>
          </cell>
          <cell r="M243">
            <v>433</v>
          </cell>
          <cell r="N243">
            <v>461</v>
          </cell>
          <cell r="O243">
            <v>433</v>
          </cell>
          <cell r="P243">
            <v>469</v>
          </cell>
          <cell r="Q243">
            <v>187</v>
          </cell>
          <cell r="R243" t="str">
            <v>No Students</v>
          </cell>
          <cell r="S243">
            <v>164</v>
          </cell>
          <cell r="T243">
            <v>210</v>
          </cell>
          <cell r="U243">
            <v>223</v>
          </cell>
          <cell r="V243">
            <v>208</v>
          </cell>
          <cell r="W243">
            <v>198</v>
          </cell>
          <cell r="X243">
            <v>204</v>
          </cell>
          <cell r="Y243">
            <v>213</v>
          </cell>
          <cell r="Z243">
            <v>211</v>
          </cell>
          <cell r="AA243">
            <v>231</v>
          </cell>
          <cell r="AB243">
            <v>283</v>
          </cell>
          <cell r="AC243">
            <v>264</v>
          </cell>
          <cell r="AD243">
            <v>290</v>
          </cell>
          <cell r="AE243">
            <v>0.66949999999999998</v>
          </cell>
          <cell r="AF243">
            <v>0.66969999999999996</v>
          </cell>
          <cell r="AG243">
            <v>0.66990000000000005</v>
          </cell>
          <cell r="AH243">
            <v>0.67049999999999998</v>
          </cell>
          <cell r="AI243">
            <v>0.66459999999999997</v>
          </cell>
          <cell r="AJ243">
            <v>5.0999999999999934E-3</v>
          </cell>
          <cell r="AK243" t="str">
            <v xml:space="preserve"> </v>
          </cell>
          <cell r="AL243"/>
          <cell r="AM243">
            <v>0.6734</v>
          </cell>
        </row>
        <row r="244">
          <cell r="B244" t="str">
            <v>Shoreline</v>
          </cell>
          <cell r="C244">
            <v>647</v>
          </cell>
          <cell r="D244">
            <v>0</v>
          </cell>
          <cell r="E244">
            <v>645</v>
          </cell>
          <cell r="F244">
            <v>672</v>
          </cell>
          <cell r="G244">
            <v>644</v>
          </cell>
          <cell r="H244">
            <v>700</v>
          </cell>
          <cell r="I244">
            <v>679</v>
          </cell>
          <cell r="J244">
            <v>675</v>
          </cell>
          <cell r="K244">
            <v>717</v>
          </cell>
          <cell r="L244">
            <v>728</v>
          </cell>
          <cell r="M244">
            <v>775</v>
          </cell>
          <cell r="N244">
            <v>719</v>
          </cell>
          <cell r="O244">
            <v>754</v>
          </cell>
          <cell r="P244">
            <v>804</v>
          </cell>
          <cell r="Q244">
            <v>150</v>
          </cell>
          <cell r="R244" t="str">
            <v>No Students</v>
          </cell>
          <cell r="S244">
            <v>167</v>
          </cell>
          <cell r="T244">
            <v>156</v>
          </cell>
          <cell r="U244">
            <v>175</v>
          </cell>
          <cell r="V244">
            <v>170</v>
          </cell>
          <cell r="W244">
            <v>166</v>
          </cell>
          <cell r="X244">
            <v>167</v>
          </cell>
          <cell r="Y244">
            <v>193</v>
          </cell>
          <cell r="Z244">
            <v>198</v>
          </cell>
          <cell r="AA244">
            <v>222</v>
          </cell>
          <cell r="AB244">
            <v>192</v>
          </cell>
          <cell r="AC244">
            <v>195</v>
          </cell>
          <cell r="AD244">
            <v>202</v>
          </cell>
          <cell r="AE244">
            <v>0.25690000000000002</v>
          </cell>
          <cell r="AF244">
            <v>0.25690000000000002</v>
          </cell>
          <cell r="AG244">
            <v>0.25700000000000001</v>
          </cell>
          <cell r="AH244">
            <v>0.2571</v>
          </cell>
          <cell r="AI244">
            <v>0.2495</v>
          </cell>
          <cell r="AJ244">
            <v>7.4000000000000177E-3</v>
          </cell>
          <cell r="AK244" t="str">
            <v xml:space="preserve"> </v>
          </cell>
          <cell r="AL244"/>
          <cell r="AM244">
            <v>0.2676</v>
          </cell>
        </row>
        <row r="245">
          <cell r="B245" t="str">
            <v>Skamania</v>
          </cell>
          <cell r="C245">
            <v>18</v>
          </cell>
          <cell r="D245">
            <v>0</v>
          </cell>
          <cell r="E245">
            <v>9</v>
          </cell>
          <cell r="F245">
            <v>10</v>
          </cell>
          <cell r="G245">
            <v>8</v>
          </cell>
          <cell r="H245">
            <v>11</v>
          </cell>
          <cell r="I245">
            <v>5</v>
          </cell>
          <cell r="J245">
            <v>3</v>
          </cell>
          <cell r="K245">
            <v>1</v>
          </cell>
          <cell r="L245">
            <v>5</v>
          </cell>
          <cell r="M245">
            <v>0</v>
          </cell>
          <cell r="N245">
            <v>0</v>
          </cell>
          <cell r="O245">
            <v>0</v>
          </cell>
          <cell r="P245">
            <v>0</v>
          </cell>
          <cell r="Q245" t="str">
            <v>N&lt;10</v>
          </cell>
          <cell r="R245" t="str">
            <v>No Students</v>
          </cell>
          <cell r="S245" t="str">
            <v>N&lt;10</v>
          </cell>
          <cell r="T245" t="str">
            <v>N&lt;10</v>
          </cell>
          <cell r="U245" t="str">
            <v>N&lt;10</v>
          </cell>
          <cell r="V245" t="str">
            <v>N&lt;10</v>
          </cell>
          <cell r="W245" t="str">
            <v>N&lt;10</v>
          </cell>
          <cell r="X245" t="str">
            <v>N&lt;10</v>
          </cell>
          <cell r="Y245" t="str">
            <v>N&lt;10</v>
          </cell>
          <cell r="Z245" t="str">
            <v>N&lt;10</v>
          </cell>
          <cell r="AA245" t="str">
            <v>No Students</v>
          </cell>
          <cell r="AB245" t="str">
            <v>No Students</v>
          </cell>
          <cell r="AC245" t="str">
            <v>No Students</v>
          </cell>
          <cell r="AD245" t="str">
            <v>No Students</v>
          </cell>
          <cell r="AE245">
            <v>0.37140000000000001</v>
          </cell>
          <cell r="AF245">
            <v>0.37140000000000001</v>
          </cell>
          <cell r="AG245">
            <v>0.37140000000000001</v>
          </cell>
          <cell r="AH245">
            <v>0.37140000000000001</v>
          </cell>
          <cell r="AI245">
            <v>0.3448</v>
          </cell>
          <cell r="AJ245">
            <v>2.6600000000000013E-2</v>
          </cell>
          <cell r="AK245" t="str">
            <v xml:space="preserve"> </v>
          </cell>
          <cell r="AL245"/>
          <cell r="AM245">
            <v>0.66269999999999996</v>
          </cell>
        </row>
        <row r="246">
          <cell r="B246" t="str">
            <v>Skykomish</v>
          </cell>
          <cell r="C246">
            <v>1</v>
          </cell>
          <cell r="D246">
            <v>0</v>
          </cell>
          <cell r="E246">
            <v>1</v>
          </cell>
          <cell r="F246">
            <v>2</v>
          </cell>
          <cell r="G246">
            <v>6</v>
          </cell>
          <cell r="H246">
            <v>3</v>
          </cell>
          <cell r="I246">
            <v>4</v>
          </cell>
          <cell r="J246">
            <v>0</v>
          </cell>
          <cell r="K246">
            <v>5</v>
          </cell>
          <cell r="L246">
            <v>3</v>
          </cell>
          <cell r="M246">
            <v>4</v>
          </cell>
          <cell r="N246">
            <v>4</v>
          </cell>
          <cell r="O246">
            <v>1</v>
          </cell>
          <cell r="P246">
            <v>4</v>
          </cell>
          <cell r="Q246" t="str">
            <v>No Students</v>
          </cell>
          <cell r="R246" t="str">
            <v>No Students</v>
          </cell>
          <cell r="S246" t="str">
            <v>N&lt;10</v>
          </cell>
          <cell r="T246" t="str">
            <v>N&lt;10</v>
          </cell>
          <cell r="U246" t="str">
            <v>N&lt;10</v>
          </cell>
          <cell r="V246" t="str">
            <v>N&lt;10</v>
          </cell>
          <cell r="W246" t="str">
            <v>N&lt;10</v>
          </cell>
          <cell r="X246" t="str">
            <v>No Students</v>
          </cell>
          <cell r="Y246" t="str">
            <v>N&lt;10</v>
          </cell>
          <cell r="Z246" t="str">
            <v>N&lt;10</v>
          </cell>
          <cell r="AA246" t="str">
            <v>N&lt;10</v>
          </cell>
          <cell r="AB246" t="str">
            <v>N&lt;10</v>
          </cell>
          <cell r="AC246" t="str">
            <v>No Students</v>
          </cell>
          <cell r="AD246" t="str">
            <v>N&lt;10</v>
          </cell>
          <cell r="AE246">
            <v>0.63160000000000005</v>
          </cell>
          <cell r="AF246">
            <v>0.60529999999999995</v>
          </cell>
          <cell r="AG246">
            <v>0.60529999999999995</v>
          </cell>
          <cell r="AH246">
            <v>0.55259999999999998</v>
          </cell>
          <cell r="AI246">
            <v>0.625</v>
          </cell>
          <cell r="AJ246">
            <v>-1.9700000000000051E-2</v>
          </cell>
          <cell r="AK246">
            <v>0.76190000000000002</v>
          </cell>
          <cell r="AL246" t="str">
            <v>Yes</v>
          </cell>
          <cell r="AM246">
            <v>0.87760000000000005</v>
          </cell>
        </row>
        <row r="247">
          <cell r="B247" t="str">
            <v>Snohomish</v>
          </cell>
          <cell r="C247">
            <v>641</v>
          </cell>
          <cell r="D247">
            <v>0</v>
          </cell>
          <cell r="E247">
            <v>640</v>
          </cell>
          <cell r="F247">
            <v>645</v>
          </cell>
          <cell r="G247">
            <v>655</v>
          </cell>
          <cell r="H247">
            <v>594</v>
          </cell>
          <cell r="I247">
            <v>664</v>
          </cell>
          <cell r="J247">
            <v>639</v>
          </cell>
          <cell r="K247">
            <v>699</v>
          </cell>
          <cell r="L247">
            <v>723</v>
          </cell>
          <cell r="M247">
            <v>847</v>
          </cell>
          <cell r="N247">
            <v>848</v>
          </cell>
          <cell r="O247">
            <v>819</v>
          </cell>
          <cell r="P247">
            <v>930</v>
          </cell>
          <cell r="Q247">
            <v>114</v>
          </cell>
          <cell r="R247" t="str">
            <v>No Students</v>
          </cell>
          <cell r="S247">
            <v>116</v>
          </cell>
          <cell r="T247">
            <v>126</v>
          </cell>
          <cell r="U247">
            <v>131</v>
          </cell>
          <cell r="V247">
            <v>125</v>
          </cell>
          <cell r="W247">
            <v>136</v>
          </cell>
          <cell r="X247">
            <v>131</v>
          </cell>
          <cell r="Y247">
            <v>145</v>
          </cell>
          <cell r="Z247">
            <v>156</v>
          </cell>
          <cell r="AA247">
            <v>181</v>
          </cell>
          <cell r="AB247">
            <v>149</v>
          </cell>
          <cell r="AC247">
            <v>133</v>
          </cell>
          <cell r="AD247">
            <v>162</v>
          </cell>
          <cell r="AE247">
            <v>0.19320000000000001</v>
          </cell>
          <cell r="AF247">
            <v>0.1933</v>
          </cell>
          <cell r="AG247">
            <v>0.1928</v>
          </cell>
          <cell r="AH247">
            <v>0.1933</v>
          </cell>
          <cell r="AI247">
            <v>0.17799999999999999</v>
          </cell>
          <cell r="AJ247">
            <v>1.5300000000000008E-2</v>
          </cell>
          <cell r="AK247" t="str">
            <v xml:space="preserve"> </v>
          </cell>
          <cell r="AL247"/>
          <cell r="AM247">
            <v>0.1762</v>
          </cell>
        </row>
        <row r="248">
          <cell r="B248" t="str">
            <v>Snoqualmie Valley</v>
          </cell>
          <cell r="C248">
            <v>547</v>
          </cell>
          <cell r="D248">
            <v>0</v>
          </cell>
          <cell r="E248">
            <v>474</v>
          </cell>
          <cell r="F248">
            <v>592</v>
          </cell>
          <cell r="G248">
            <v>548</v>
          </cell>
          <cell r="H248">
            <v>524</v>
          </cell>
          <cell r="I248">
            <v>545</v>
          </cell>
          <cell r="J248">
            <v>549</v>
          </cell>
          <cell r="K248">
            <v>593</v>
          </cell>
          <cell r="L248">
            <v>554</v>
          </cell>
          <cell r="M248">
            <v>579</v>
          </cell>
          <cell r="N248">
            <v>575</v>
          </cell>
          <cell r="O248">
            <v>502</v>
          </cell>
          <cell r="P248">
            <v>558</v>
          </cell>
          <cell r="Q248">
            <v>47</v>
          </cell>
          <cell r="R248" t="str">
            <v>No Students</v>
          </cell>
          <cell r="S248">
            <v>49</v>
          </cell>
          <cell r="T248">
            <v>55</v>
          </cell>
          <cell r="U248">
            <v>50</v>
          </cell>
          <cell r="V248">
            <v>53</v>
          </cell>
          <cell r="W248">
            <v>52</v>
          </cell>
          <cell r="X248">
            <v>68</v>
          </cell>
          <cell r="Y248">
            <v>63</v>
          </cell>
          <cell r="Z248">
            <v>69</v>
          </cell>
          <cell r="AA248">
            <v>69</v>
          </cell>
          <cell r="AB248">
            <v>68</v>
          </cell>
          <cell r="AC248">
            <v>53</v>
          </cell>
          <cell r="AD248">
            <v>60</v>
          </cell>
          <cell r="AE248">
            <v>0.10589999999999999</v>
          </cell>
          <cell r="AF248">
            <v>0.106</v>
          </cell>
          <cell r="AG248">
            <v>0.10589999999999999</v>
          </cell>
          <cell r="AH248">
            <v>0.106</v>
          </cell>
          <cell r="AI248">
            <v>8.9800000000000005E-2</v>
          </cell>
          <cell r="AJ248">
            <v>1.6199999999999992E-2</v>
          </cell>
          <cell r="AK248" t="str">
            <v xml:space="preserve"> </v>
          </cell>
          <cell r="AL248"/>
          <cell r="AM248">
            <v>9.5100000000000004E-2</v>
          </cell>
        </row>
        <row r="249">
          <cell r="B249" t="str">
            <v>Soap Lake</v>
          </cell>
          <cell r="C249">
            <v>49</v>
          </cell>
          <cell r="D249">
            <v>0</v>
          </cell>
          <cell r="E249">
            <v>30</v>
          </cell>
          <cell r="F249">
            <v>43</v>
          </cell>
          <cell r="G249">
            <v>34</v>
          </cell>
          <cell r="H249">
            <v>38</v>
          </cell>
          <cell r="I249">
            <v>40</v>
          </cell>
          <cell r="J249">
            <v>44</v>
          </cell>
          <cell r="K249">
            <v>26</v>
          </cell>
          <cell r="L249">
            <v>44</v>
          </cell>
          <cell r="M249">
            <v>54</v>
          </cell>
          <cell r="N249">
            <v>52</v>
          </cell>
          <cell r="O249">
            <v>50</v>
          </cell>
          <cell r="P249">
            <v>49</v>
          </cell>
          <cell r="Q249">
            <v>36</v>
          </cell>
          <cell r="R249" t="str">
            <v>No Students</v>
          </cell>
          <cell r="S249">
            <v>25</v>
          </cell>
          <cell r="T249">
            <v>38</v>
          </cell>
          <cell r="U249">
            <v>32</v>
          </cell>
          <cell r="V249">
            <v>34</v>
          </cell>
          <cell r="W249">
            <v>37</v>
          </cell>
          <cell r="X249">
            <v>37</v>
          </cell>
          <cell r="Y249">
            <v>20</v>
          </cell>
          <cell r="Z249">
            <v>38</v>
          </cell>
          <cell r="AA249">
            <v>45</v>
          </cell>
          <cell r="AB249">
            <v>38</v>
          </cell>
          <cell r="AC249">
            <v>32</v>
          </cell>
          <cell r="AD249">
            <v>28</v>
          </cell>
          <cell r="AE249">
            <v>0.79569999999999996</v>
          </cell>
          <cell r="AF249">
            <v>0.79569999999999996</v>
          </cell>
          <cell r="AG249">
            <v>0.79600000000000004</v>
          </cell>
          <cell r="AH249">
            <v>0.79600000000000004</v>
          </cell>
          <cell r="AI249">
            <v>0.90090000000000003</v>
          </cell>
          <cell r="AJ249">
            <v>-0.10520000000000007</v>
          </cell>
          <cell r="AK249">
            <v>0.74260000000000004</v>
          </cell>
          <cell r="AL249" t="str">
            <v/>
          </cell>
          <cell r="AM249">
            <v>0.74009999999999998</v>
          </cell>
        </row>
        <row r="250">
          <cell r="B250" t="str">
            <v>South Bend</v>
          </cell>
          <cell r="C250">
            <v>60</v>
          </cell>
          <cell r="D250">
            <v>0</v>
          </cell>
          <cell r="E250">
            <v>45</v>
          </cell>
          <cell r="F250">
            <v>36</v>
          </cell>
          <cell r="G250">
            <v>40</v>
          </cell>
          <cell r="H250">
            <v>42</v>
          </cell>
          <cell r="I250">
            <v>40</v>
          </cell>
          <cell r="J250">
            <v>45</v>
          </cell>
          <cell r="K250">
            <v>40</v>
          </cell>
          <cell r="L250">
            <v>55</v>
          </cell>
          <cell r="M250">
            <v>35</v>
          </cell>
          <cell r="N250">
            <v>41</v>
          </cell>
          <cell r="O250">
            <v>55</v>
          </cell>
          <cell r="P250">
            <v>31</v>
          </cell>
          <cell r="Q250">
            <v>27</v>
          </cell>
          <cell r="R250" t="str">
            <v>No Students</v>
          </cell>
          <cell r="S250">
            <v>30</v>
          </cell>
          <cell r="T250">
            <v>27</v>
          </cell>
          <cell r="U250">
            <v>30</v>
          </cell>
          <cell r="V250">
            <v>31</v>
          </cell>
          <cell r="W250">
            <v>33</v>
          </cell>
          <cell r="X250">
            <v>30</v>
          </cell>
          <cell r="Y250">
            <v>29</v>
          </cell>
          <cell r="Z250">
            <v>46</v>
          </cell>
          <cell r="AA250">
            <v>30</v>
          </cell>
          <cell r="AB250">
            <v>28</v>
          </cell>
          <cell r="AC250">
            <v>35</v>
          </cell>
          <cell r="AD250">
            <v>19</v>
          </cell>
          <cell r="AE250">
            <v>0.69910000000000005</v>
          </cell>
          <cell r="AF250">
            <v>0.70269999999999999</v>
          </cell>
          <cell r="AG250">
            <v>0.70269999999999999</v>
          </cell>
          <cell r="AH250">
            <v>0.70269999999999999</v>
          </cell>
          <cell r="AI250">
            <v>0.68310000000000004</v>
          </cell>
          <cell r="AJ250">
            <v>1.9599999999999951E-2</v>
          </cell>
          <cell r="AK250">
            <v>0.64710000000000001</v>
          </cell>
          <cell r="AL250" t="str">
            <v/>
          </cell>
          <cell r="AM250">
            <v>0.70199999999999996</v>
          </cell>
        </row>
        <row r="251">
          <cell r="B251" t="str">
            <v>South Kitsap</v>
          </cell>
          <cell r="C251">
            <v>697</v>
          </cell>
          <cell r="D251">
            <v>0</v>
          </cell>
          <cell r="E251">
            <v>657</v>
          </cell>
          <cell r="F251">
            <v>647</v>
          </cell>
          <cell r="G251">
            <v>696</v>
          </cell>
          <cell r="H251">
            <v>674</v>
          </cell>
          <cell r="I251">
            <v>677</v>
          </cell>
          <cell r="J251">
            <v>718</v>
          </cell>
          <cell r="K251">
            <v>757</v>
          </cell>
          <cell r="L251">
            <v>763</v>
          </cell>
          <cell r="M251">
            <v>773</v>
          </cell>
          <cell r="N251">
            <v>851</v>
          </cell>
          <cell r="O251">
            <v>832</v>
          </cell>
          <cell r="P251">
            <v>959</v>
          </cell>
          <cell r="Q251">
            <v>196</v>
          </cell>
          <cell r="R251" t="str">
            <v>No Students</v>
          </cell>
          <cell r="S251">
            <v>222</v>
          </cell>
          <cell r="T251">
            <v>225</v>
          </cell>
          <cell r="U251">
            <v>263</v>
          </cell>
          <cell r="V251">
            <v>253</v>
          </cell>
          <cell r="W251">
            <v>259</v>
          </cell>
          <cell r="X251">
            <v>262</v>
          </cell>
          <cell r="Y251">
            <v>284</v>
          </cell>
          <cell r="Z251">
            <v>256</v>
          </cell>
          <cell r="AA251">
            <v>255</v>
          </cell>
          <cell r="AB251">
            <v>247</v>
          </cell>
          <cell r="AC251">
            <v>210</v>
          </cell>
          <cell r="AD251">
            <v>264</v>
          </cell>
          <cell r="AE251">
            <v>0.32950000000000002</v>
          </cell>
          <cell r="AF251">
            <v>0.32919999999999999</v>
          </cell>
          <cell r="AG251">
            <v>0.3291</v>
          </cell>
          <cell r="AH251">
            <v>0.32929999999999998</v>
          </cell>
          <cell r="AI251">
            <v>0.30659999999999998</v>
          </cell>
          <cell r="AJ251">
            <v>2.2600000000000009E-2</v>
          </cell>
          <cell r="AK251" t="str">
            <v xml:space="preserve"> </v>
          </cell>
          <cell r="AL251"/>
          <cell r="AM251">
            <v>0.37280000000000002</v>
          </cell>
        </row>
        <row r="252">
          <cell r="B252" t="str">
            <v>South Whidbey</v>
          </cell>
          <cell r="C252">
            <v>58</v>
          </cell>
          <cell r="D252">
            <v>0</v>
          </cell>
          <cell r="E252">
            <v>65</v>
          </cell>
          <cell r="F252">
            <v>87</v>
          </cell>
          <cell r="G252">
            <v>96</v>
          </cell>
          <cell r="H252">
            <v>83</v>
          </cell>
          <cell r="I252">
            <v>79</v>
          </cell>
          <cell r="J252">
            <v>100</v>
          </cell>
          <cell r="K252">
            <v>94</v>
          </cell>
          <cell r="L252">
            <v>94</v>
          </cell>
          <cell r="M252">
            <v>113</v>
          </cell>
          <cell r="N252">
            <v>104</v>
          </cell>
          <cell r="O252">
            <v>124</v>
          </cell>
          <cell r="P252">
            <v>121</v>
          </cell>
          <cell r="Q252">
            <v>17</v>
          </cell>
          <cell r="R252" t="str">
            <v>No Students</v>
          </cell>
          <cell r="S252">
            <v>17</v>
          </cell>
          <cell r="T252">
            <v>29</v>
          </cell>
          <cell r="U252">
            <v>26</v>
          </cell>
          <cell r="V252">
            <v>21</v>
          </cell>
          <cell r="W252">
            <v>24</v>
          </cell>
          <cell r="X252">
            <v>31</v>
          </cell>
          <cell r="Y252">
            <v>34</v>
          </cell>
          <cell r="Z252">
            <v>19</v>
          </cell>
          <cell r="AA252">
            <v>34</v>
          </cell>
          <cell r="AB252">
            <v>30</v>
          </cell>
          <cell r="AC252">
            <v>33</v>
          </cell>
          <cell r="AD252">
            <v>32</v>
          </cell>
          <cell r="AE252">
            <v>0.28489999999999999</v>
          </cell>
          <cell r="AF252">
            <v>0.28439999999999999</v>
          </cell>
          <cell r="AG252">
            <v>0.28520000000000001</v>
          </cell>
          <cell r="AH252">
            <v>0.28539999999999999</v>
          </cell>
          <cell r="AI252">
            <v>0.25140000000000001</v>
          </cell>
          <cell r="AJ252">
            <v>3.2999999999999974E-2</v>
          </cell>
          <cell r="AK252" t="str">
            <v xml:space="preserve"> </v>
          </cell>
          <cell r="AL252"/>
          <cell r="AM252">
            <v>0.29339999999999999</v>
          </cell>
        </row>
        <row r="253">
          <cell r="B253" t="str">
            <v>Southside</v>
          </cell>
          <cell r="C253">
            <v>23</v>
          </cell>
          <cell r="D253">
            <v>0</v>
          </cell>
          <cell r="E253">
            <v>38</v>
          </cell>
          <cell r="F253">
            <v>19</v>
          </cell>
          <cell r="G253">
            <v>26</v>
          </cell>
          <cell r="H253">
            <v>22</v>
          </cell>
          <cell r="I253">
            <v>28</v>
          </cell>
          <cell r="J253">
            <v>19</v>
          </cell>
          <cell r="K253">
            <v>26</v>
          </cell>
          <cell r="L253">
            <v>0</v>
          </cell>
          <cell r="M253">
            <v>0</v>
          </cell>
          <cell r="N253">
            <v>0</v>
          </cell>
          <cell r="O253">
            <v>0</v>
          </cell>
          <cell r="P253">
            <v>0</v>
          </cell>
          <cell r="Q253" t="str">
            <v>N&lt;10</v>
          </cell>
          <cell r="R253" t="str">
            <v>No Students</v>
          </cell>
          <cell r="S253">
            <v>15</v>
          </cell>
          <cell r="T253" t="str">
            <v>N&lt;10</v>
          </cell>
          <cell r="U253">
            <v>10</v>
          </cell>
          <cell r="V253">
            <v>12</v>
          </cell>
          <cell r="W253">
            <v>11</v>
          </cell>
          <cell r="X253">
            <v>11</v>
          </cell>
          <cell r="Y253">
            <v>12</v>
          </cell>
          <cell r="Z253" t="str">
            <v>No Students</v>
          </cell>
          <cell r="AA253" t="str">
            <v>No Students</v>
          </cell>
          <cell r="AB253" t="str">
            <v>No Students</v>
          </cell>
          <cell r="AC253" t="str">
            <v>No Students</v>
          </cell>
          <cell r="AD253" t="str">
            <v>No Students</v>
          </cell>
          <cell r="AE253">
            <v>0.4279</v>
          </cell>
          <cell r="AF253">
            <v>0.4279</v>
          </cell>
          <cell r="AG253">
            <v>0.4279</v>
          </cell>
          <cell r="AH253">
            <v>0.4279</v>
          </cell>
          <cell r="AI253">
            <v>0.3498</v>
          </cell>
          <cell r="AJ253">
            <v>7.8100000000000003E-2</v>
          </cell>
          <cell r="AK253" t="str">
            <v xml:space="preserve"> </v>
          </cell>
          <cell r="AL253"/>
          <cell r="AM253">
            <v>0.44290000000000002</v>
          </cell>
        </row>
        <row r="254">
          <cell r="B254" t="str">
            <v>Spokane</v>
          </cell>
          <cell r="C254">
            <v>2290</v>
          </cell>
          <cell r="D254">
            <v>0</v>
          </cell>
          <cell r="E254">
            <v>2141</v>
          </cell>
          <cell r="F254">
            <v>2286</v>
          </cell>
          <cell r="G254">
            <v>2345</v>
          </cell>
          <cell r="H254">
            <v>2287</v>
          </cell>
          <cell r="I254">
            <v>2220</v>
          </cell>
          <cell r="J254">
            <v>2188</v>
          </cell>
          <cell r="K254">
            <v>2099</v>
          </cell>
          <cell r="L254">
            <v>2243</v>
          </cell>
          <cell r="M254">
            <v>2232</v>
          </cell>
          <cell r="N254">
            <v>2241</v>
          </cell>
          <cell r="O254">
            <v>2059</v>
          </cell>
          <cell r="P254">
            <v>2127</v>
          </cell>
          <cell r="Q254">
            <v>1304</v>
          </cell>
          <cell r="R254" t="str">
            <v>No Students</v>
          </cell>
          <cell r="S254">
            <v>1280</v>
          </cell>
          <cell r="T254">
            <v>1406</v>
          </cell>
          <cell r="U254">
            <v>1445</v>
          </cell>
          <cell r="V254">
            <v>1375</v>
          </cell>
          <cell r="W254">
            <v>1328</v>
          </cell>
          <cell r="X254">
            <v>1277</v>
          </cell>
          <cell r="Y254">
            <v>1276</v>
          </cell>
          <cell r="Z254">
            <v>1315</v>
          </cell>
          <cell r="AA254">
            <v>1235</v>
          </cell>
          <cell r="AB254">
            <v>1259</v>
          </cell>
          <cell r="AC254">
            <v>1108</v>
          </cell>
          <cell r="AD254">
            <v>1073</v>
          </cell>
          <cell r="AE254">
            <v>0.57999999999999996</v>
          </cell>
          <cell r="AF254">
            <v>0.54259999999999997</v>
          </cell>
          <cell r="AG254">
            <v>0.54259999999999997</v>
          </cell>
          <cell r="AH254">
            <v>0.54259999999999997</v>
          </cell>
          <cell r="AI254">
            <v>0.56830000000000003</v>
          </cell>
          <cell r="AJ254">
            <v>-2.5700000000000056E-2</v>
          </cell>
          <cell r="AK254">
            <v>0.59830000000000005</v>
          </cell>
          <cell r="AL254" t="str">
            <v>Yes</v>
          </cell>
          <cell r="AM254">
            <v>0.58589999999999998</v>
          </cell>
        </row>
        <row r="255">
          <cell r="B255" t="str">
            <v>Spokane Int'l Charter</v>
          </cell>
          <cell r="C255">
            <v>95</v>
          </cell>
          <cell r="D255">
            <v>0</v>
          </cell>
          <cell r="E255">
            <v>95</v>
          </cell>
          <cell r="F255">
            <v>93</v>
          </cell>
          <cell r="G255">
            <v>72</v>
          </cell>
          <cell r="H255">
            <v>71</v>
          </cell>
          <cell r="I255">
            <v>72</v>
          </cell>
          <cell r="J255">
            <v>60</v>
          </cell>
          <cell r="K255">
            <v>59</v>
          </cell>
          <cell r="L255">
            <v>51</v>
          </cell>
          <cell r="M255">
            <v>15</v>
          </cell>
          <cell r="N255">
            <v>0</v>
          </cell>
          <cell r="O255">
            <v>0</v>
          </cell>
          <cell r="P255">
            <v>0</v>
          </cell>
          <cell r="Q255">
            <v>44</v>
          </cell>
          <cell r="R255" t="str">
            <v>No Students</v>
          </cell>
          <cell r="S255">
            <v>41</v>
          </cell>
          <cell r="T255">
            <v>49</v>
          </cell>
          <cell r="U255">
            <v>38</v>
          </cell>
          <cell r="V255">
            <v>35</v>
          </cell>
          <cell r="W255">
            <v>39</v>
          </cell>
          <cell r="X255">
            <v>34</v>
          </cell>
          <cell r="Y255">
            <v>31</v>
          </cell>
          <cell r="Z255">
            <v>28</v>
          </cell>
          <cell r="AA255" t="str">
            <v>N&lt;10</v>
          </cell>
          <cell r="AB255" t="str">
            <v>No Students</v>
          </cell>
          <cell r="AC255" t="str">
            <v>No Students</v>
          </cell>
          <cell r="AD255" t="str">
            <v>No Students</v>
          </cell>
          <cell r="AE255">
            <v>0.50660000000000005</v>
          </cell>
          <cell r="AF255">
            <v>0.45100000000000001</v>
          </cell>
          <cell r="AG255">
            <v>0.45100000000000001</v>
          </cell>
          <cell r="AH255">
            <v>0.45100000000000001</v>
          </cell>
          <cell r="AI255">
            <v>0.46579999999999999</v>
          </cell>
          <cell r="AJ255">
            <v>-1.479999999999998E-2</v>
          </cell>
          <cell r="AK255" t="str">
            <v xml:space="preserve"> </v>
          </cell>
          <cell r="AL255"/>
          <cell r="AM255">
            <v>0.38890000000000002</v>
          </cell>
        </row>
        <row r="256">
          <cell r="B256" t="str">
            <v>Sprague</v>
          </cell>
          <cell r="C256">
            <v>6</v>
          </cell>
          <cell r="D256">
            <v>0</v>
          </cell>
          <cell r="E256">
            <v>7</v>
          </cell>
          <cell r="F256">
            <v>7</v>
          </cell>
          <cell r="G256">
            <v>7</v>
          </cell>
          <cell r="H256">
            <v>8</v>
          </cell>
          <cell r="I256">
            <v>0</v>
          </cell>
          <cell r="J256">
            <v>0</v>
          </cell>
          <cell r="K256">
            <v>0</v>
          </cell>
          <cell r="L256">
            <v>0</v>
          </cell>
          <cell r="M256">
            <v>14</v>
          </cell>
          <cell r="N256">
            <v>12</v>
          </cell>
          <cell r="O256">
            <v>3</v>
          </cell>
          <cell r="P256">
            <v>8</v>
          </cell>
          <cell r="Q256" t="str">
            <v>N&lt;10</v>
          </cell>
          <cell r="R256" t="str">
            <v>No Students</v>
          </cell>
          <cell r="S256" t="str">
            <v>N&lt;10</v>
          </cell>
          <cell r="T256" t="str">
            <v>N&lt;10</v>
          </cell>
          <cell r="U256" t="str">
            <v>N&lt;10</v>
          </cell>
          <cell r="V256" t="str">
            <v>N&lt;10</v>
          </cell>
          <cell r="W256" t="str">
            <v>No Students</v>
          </cell>
          <cell r="X256" t="str">
            <v>No Students</v>
          </cell>
          <cell r="Y256" t="str">
            <v>No Students</v>
          </cell>
          <cell r="Z256" t="str">
            <v>No Students</v>
          </cell>
          <cell r="AA256" t="str">
            <v>N&lt;10</v>
          </cell>
          <cell r="AB256" t="str">
            <v>N&lt;10</v>
          </cell>
          <cell r="AC256" t="str">
            <v>N&lt;10</v>
          </cell>
          <cell r="AD256" t="str">
            <v>N&lt;10</v>
          </cell>
          <cell r="AE256">
            <v>0.54169999999999996</v>
          </cell>
          <cell r="AF256">
            <v>0.54169999999999996</v>
          </cell>
          <cell r="AG256">
            <v>0.54169999999999996</v>
          </cell>
          <cell r="AH256">
            <v>0.52780000000000005</v>
          </cell>
          <cell r="AI256">
            <v>0.5</v>
          </cell>
          <cell r="AJ256">
            <v>4.1699999999999959E-2</v>
          </cell>
          <cell r="AK256" t="str">
            <v xml:space="preserve"> </v>
          </cell>
          <cell r="AL256"/>
          <cell r="AM256">
            <v>0.56410000000000005</v>
          </cell>
        </row>
        <row r="257">
          <cell r="B257" t="str">
            <v>St John</v>
          </cell>
          <cell r="C257">
            <v>10</v>
          </cell>
          <cell r="D257">
            <v>0</v>
          </cell>
          <cell r="E257">
            <v>6</v>
          </cell>
          <cell r="F257">
            <v>8</v>
          </cell>
          <cell r="G257">
            <v>11</v>
          </cell>
          <cell r="H257">
            <v>13</v>
          </cell>
          <cell r="I257">
            <v>10</v>
          </cell>
          <cell r="J257">
            <v>0</v>
          </cell>
          <cell r="K257">
            <v>0</v>
          </cell>
          <cell r="L257">
            <v>0</v>
          </cell>
          <cell r="M257">
            <v>15</v>
          </cell>
          <cell r="N257">
            <v>15</v>
          </cell>
          <cell r="O257">
            <v>19</v>
          </cell>
          <cell r="P257">
            <v>17</v>
          </cell>
          <cell r="Q257" t="str">
            <v>N&lt;10</v>
          </cell>
          <cell r="R257" t="str">
            <v>No Students</v>
          </cell>
          <cell r="S257" t="str">
            <v>N&lt;10</v>
          </cell>
          <cell r="T257" t="str">
            <v>N&lt;10</v>
          </cell>
          <cell r="U257" t="str">
            <v>N&lt;10</v>
          </cell>
          <cell r="V257" t="str">
            <v>N&lt;10</v>
          </cell>
          <cell r="W257" t="str">
            <v>N&lt;10</v>
          </cell>
          <cell r="X257" t="str">
            <v>No Students</v>
          </cell>
          <cell r="Y257" t="str">
            <v>No Students</v>
          </cell>
          <cell r="Z257" t="str">
            <v>No Students</v>
          </cell>
          <cell r="AA257">
            <v>10</v>
          </cell>
          <cell r="AB257" t="str">
            <v>N&lt;10</v>
          </cell>
          <cell r="AC257">
            <v>10</v>
          </cell>
          <cell r="AD257" t="str">
            <v>N&lt;10</v>
          </cell>
          <cell r="AE257">
            <v>0.4919</v>
          </cell>
          <cell r="AF257">
            <v>0.4919</v>
          </cell>
          <cell r="AG257">
            <v>0.48780000000000001</v>
          </cell>
          <cell r="AH257">
            <v>0.4919</v>
          </cell>
          <cell r="AI257">
            <v>0.44879999999999998</v>
          </cell>
          <cell r="AJ257">
            <v>4.3100000000000027E-2</v>
          </cell>
          <cell r="AK257" t="str">
            <v xml:space="preserve"> </v>
          </cell>
          <cell r="AL257"/>
          <cell r="AM257">
            <v>0.36499999999999999</v>
          </cell>
        </row>
        <row r="258">
          <cell r="B258" t="str">
            <v>Stanwood</v>
          </cell>
          <cell r="C258">
            <v>375</v>
          </cell>
          <cell r="D258">
            <v>0</v>
          </cell>
          <cell r="E258">
            <v>361</v>
          </cell>
          <cell r="F258">
            <v>356</v>
          </cell>
          <cell r="G258">
            <v>372</v>
          </cell>
          <cell r="H258">
            <v>327</v>
          </cell>
          <cell r="I258">
            <v>354</v>
          </cell>
          <cell r="J258">
            <v>329</v>
          </cell>
          <cell r="K258">
            <v>339</v>
          </cell>
          <cell r="L258">
            <v>356</v>
          </cell>
          <cell r="M258">
            <v>361</v>
          </cell>
          <cell r="N258">
            <v>352</v>
          </cell>
          <cell r="O258">
            <v>362</v>
          </cell>
          <cell r="P258">
            <v>360</v>
          </cell>
          <cell r="Q258">
            <v>79</v>
          </cell>
          <cell r="R258" t="str">
            <v>No Students</v>
          </cell>
          <cell r="S258">
            <v>93</v>
          </cell>
          <cell r="T258">
            <v>103</v>
          </cell>
          <cell r="U258">
            <v>105</v>
          </cell>
          <cell r="V258">
            <v>103</v>
          </cell>
          <cell r="W258">
            <v>129</v>
          </cell>
          <cell r="X258">
            <v>102</v>
          </cell>
          <cell r="Y258">
            <v>108</v>
          </cell>
          <cell r="Z258">
            <v>118</v>
          </cell>
          <cell r="AA258">
            <v>116</v>
          </cell>
          <cell r="AB258">
            <v>100</v>
          </cell>
          <cell r="AC258">
            <v>90</v>
          </cell>
          <cell r="AD258">
            <v>99</v>
          </cell>
          <cell r="AE258">
            <v>0.29210000000000003</v>
          </cell>
          <cell r="AF258">
            <v>0.29210000000000003</v>
          </cell>
          <cell r="AG258">
            <v>0.29210000000000003</v>
          </cell>
          <cell r="AH258">
            <v>0.2913</v>
          </cell>
          <cell r="AI258">
            <v>0.28339999999999999</v>
          </cell>
          <cell r="AJ258">
            <v>8.700000000000041E-3</v>
          </cell>
          <cell r="AK258" t="str">
            <v xml:space="preserve"> </v>
          </cell>
          <cell r="AL258"/>
          <cell r="AM258">
            <v>0.28179999999999999</v>
          </cell>
        </row>
        <row r="259">
          <cell r="B259" t="str">
            <v>Star</v>
          </cell>
          <cell r="C259">
            <v>2</v>
          </cell>
          <cell r="D259">
            <v>0</v>
          </cell>
          <cell r="E259">
            <v>2</v>
          </cell>
          <cell r="F259">
            <v>4</v>
          </cell>
          <cell r="G259">
            <v>1</v>
          </cell>
          <cell r="H259">
            <v>1</v>
          </cell>
          <cell r="I259">
            <v>3</v>
          </cell>
          <cell r="J259">
            <v>0</v>
          </cell>
          <cell r="K259">
            <v>0</v>
          </cell>
          <cell r="L259">
            <v>0</v>
          </cell>
          <cell r="M259">
            <v>0</v>
          </cell>
          <cell r="N259">
            <v>0</v>
          </cell>
          <cell r="O259">
            <v>0</v>
          </cell>
          <cell r="P259">
            <v>0</v>
          </cell>
          <cell r="Q259" t="str">
            <v>No Students</v>
          </cell>
          <cell r="R259" t="str">
            <v>No Students</v>
          </cell>
          <cell r="S259" t="str">
            <v>No Students</v>
          </cell>
          <cell r="T259" t="str">
            <v>No Students</v>
          </cell>
          <cell r="U259" t="str">
            <v>No Students</v>
          </cell>
          <cell r="V259" t="str">
            <v>No Students</v>
          </cell>
          <cell r="W259" t="str">
            <v>No Students</v>
          </cell>
          <cell r="X259" t="str">
            <v>No Students</v>
          </cell>
          <cell r="Y259" t="str">
            <v>No Students</v>
          </cell>
          <cell r="Z259" t="str">
            <v>No Students</v>
          </cell>
          <cell r="AA259" t="str">
            <v>No Students</v>
          </cell>
          <cell r="AB259" t="str">
            <v>No Students</v>
          </cell>
          <cell r="AC259" t="str">
            <v>No Students</v>
          </cell>
          <cell r="AD259" t="str">
            <v>No Students</v>
          </cell>
          <cell r="AE259">
            <v>0</v>
          </cell>
          <cell r="AF259">
            <v>0</v>
          </cell>
          <cell r="AG259">
            <v>0</v>
          </cell>
          <cell r="AH259">
            <v>0</v>
          </cell>
          <cell r="AI259">
            <v>0</v>
          </cell>
          <cell r="AJ259">
            <v>0</v>
          </cell>
          <cell r="AK259" t="str">
            <v xml:space="preserve"> </v>
          </cell>
          <cell r="AL259"/>
          <cell r="AM259">
            <v>0</v>
          </cell>
        </row>
        <row r="260">
          <cell r="B260" t="str">
            <v>Starbuck</v>
          </cell>
          <cell r="C260">
            <v>5</v>
          </cell>
          <cell r="D260">
            <v>0</v>
          </cell>
          <cell r="E260">
            <v>3</v>
          </cell>
          <cell r="F260">
            <v>2</v>
          </cell>
          <cell r="G260">
            <v>0</v>
          </cell>
          <cell r="H260">
            <v>1</v>
          </cell>
          <cell r="I260">
            <v>4</v>
          </cell>
          <cell r="J260">
            <v>3</v>
          </cell>
          <cell r="K260">
            <v>3</v>
          </cell>
          <cell r="L260">
            <v>3</v>
          </cell>
          <cell r="M260">
            <v>0</v>
          </cell>
          <cell r="N260">
            <v>0</v>
          </cell>
          <cell r="O260">
            <v>0</v>
          </cell>
          <cell r="P260">
            <v>0</v>
          </cell>
          <cell r="Q260" t="str">
            <v>N&lt;10</v>
          </cell>
          <cell r="R260" t="str">
            <v>No Students</v>
          </cell>
          <cell r="S260" t="str">
            <v>N&lt;10</v>
          </cell>
          <cell r="T260" t="str">
            <v>N&lt;10</v>
          </cell>
          <cell r="U260" t="str">
            <v>No Students</v>
          </cell>
          <cell r="V260" t="str">
            <v>N&lt;10</v>
          </cell>
          <cell r="W260" t="str">
            <v>N&lt;10</v>
          </cell>
          <cell r="X260" t="str">
            <v>N&lt;10</v>
          </cell>
          <cell r="Y260" t="str">
            <v>N&lt;10</v>
          </cell>
          <cell r="Z260" t="str">
            <v>N&lt;10</v>
          </cell>
          <cell r="AA260" t="str">
            <v>No Students</v>
          </cell>
          <cell r="AB260" t="str">
            <v>No Students</v>
          </cell>
          <cell r="AC260" t="str">
            <v>No Students</v>
          </cell>
          <cell r="AD260" t="str">
            <v>No Students</v>
          </cell>
          <cell r="AE260">
            <v>0.79169999999999996</v>
          </cell>
          <cell r="AF260">
            <v>0.9</v>
          </cell>
          <cell r="AG260">
            <v>0.9</v>
          </cell>
          <cell r="AH260">
            <v>0.55000000000000004</v>
          </cell>
          <cell r="AI260">
            <v>0.58330000000000004</v>
          </cell>
          <cell r="AJ260">
            <v>0.31669999999999998</v>
          </cell>
          <cell r="AK260" t="str">
            <v xml:space="preserve"> </v>
          </cell>
          <cell r="AL260"/>
          <cell r="AM260">
            <v>0</v>
          </cell>
        </row>
        <row r="261">
          <cell r="B261" t="str">
            <v>Stehekin</v>
          </cell>
          <cell r="C261">
            <v>0</v>
          </cell>
          <cell r="D261">
            <v>0</v>
          </cell>
          <cell r="E261">
            <v>0</v>
          </cell>
          <cell r="F261">
            <v>2</v>
          </cell>
          <cell r="G261">
            <v>0</v>
          </cell>
          <cell r="H261">
            <v>2</v>
          </cell>
          <cell r="I261">
            <v>2</v>
          </cell>
          <cell r="J261">
            <v>1</v>
          </cell>
          <cell r="K261">
            <v>2</v>
          </cell>
          <cell r="L261">
            <v>2</v>
          </cell>
          <cell r="M261">
            <v>0</v>
          </cell>
          <cell r="N261">
            <v>0</v>
          </cell>
          <cell r="O261">
            <v>0</v>
          </cell>
          <cell r="P261">
            <v>0</v>
          </cell>
          <cell r="Q261" t="str">
            <v>No Students</v>
          </cell>
          <cell r="R261" t="str">
            <v>No Students</v>
          </cell>
          <cell r="S261" t="str">
            <v>No Students</v>
          </cell>
          <cell r="T261" t="str">
            <v>No Students</v>
          </cell>
          <cell r="U261" t="str">
            <v>No Students</v>
          </cell>
          <cell r="V261" t="str">
            <v>No Students</v>
          </cell>
          <cell r="W261" t="str">
            <v>No Students</v>
          </cell>
          <cell r="X261" t="str">
            <v>No Students</v>
          </cell>
          <cell r="Y261" t="str">
            <v>No Students</v>
          </cell>
          <cell r="Z261" t="str">
            <v>No Students</v>
          </cell>
          <cell r="AA261" t="str">
            <v>No Students</v>
          </cell>
          <cell r="AB261" t="str">
            <v>No Students</v>
          </cell>
          <cell r="AC261" t="str">
            <v>No Students</v>
          </cell>
          <cell r="AD261" t="str">
            <v>No Students</v>
          </cell>
          <cell r="AE261">
            <v>0</v>
          </cell>
          <cell r="AF261">
            <v>0</v>
          </cell>
          <cell r="AG261">
            <v>0</v>
          </cell>
          <cell r="AH261">
            <v>0</v>
          </cell>
          <cell r="AI261">
            <v>0</v>
          </cell>
          <cell r="AJ261">
            <v>0</v>
          </cell>
          <cell r="AK261" t="str">
            <v xml:space="preserve"> </v>
          </cell>
          <cell r="AL261"/>
          <cell r="AM261">
            <v>0</v>
          </cell>
        </row>
        <row r="262">
          <cell r="B262" t="str">
            <v>Steilacoom Hist.</v>
          </cell>
          <cell r="C262">
            <v>233</v>
          </cell>
          <cell r="D262">
            <v>0</v>
          </cell>
          <cell r="E262">
            <v>226</v>
          </cell>
          <cell r="F262">
            <v>244</v>
          </cell>
          <cell r="G262">
            <v>258</v>
          </cell>
          <cell r="H262">
            <v>232</v>
          </cell>
          <cell r="I262">
            <v>232</v>
          </cell>
          <cell r="J262">
            <v>240</v>
          </cell>
          <cell r="K262">
            <v>235</v>
          </cell>
          <cell r="L262">
            <v>271</v>
          </cell>
          <cell r="M262">
            <v>238</v>
          </cell>
          <cell r="N262">
            <v>245</v>
          </cell>
          <cell r="O262">
            <v>217</v>
          </cell>
          <cell r="P262">
            <v>298</v>
          </cell>
          <cell r="Q262">
            <v>33</v>
          </cell>
          <cell r="R262" t="str">
            <v>No Students</v>
          </cell>
          <cell r="S262">
            <v>44</v>
          </cell>
          <cell r="T262">
            <v>61</v>
          </cell>
          <cell r="U262">
            <v>70</v>
          </cell>
          <cell r="V262">
            <v>73</v>
          </cell>
          <cell r="W262">
            <v>60</v>
          </cell>
          <cell r="X262">
            <v>46</v>
          </cell>
          <cell r="Y262">
            <v>73</v>
          </cell>
          <cell r="Z262">
            <v>65</v>
          </cell>
          <cell r="AA262">
            <v>47</v>
          </cell>
          <cell r="AB262">
            <v>54</v>
          </cell>
          <cell r="AC262">
            <v>47</v>
          </cell>
          <cell r="AD262">
            <v>71</v>
          </cell>
          <cell r="AE262">
            <v>0.23480000000000001</v>
          </cell>
          <cell r="AF262">
            <v>0.23449999999999999</v>
          </cell>
          <cell r="AG262">
            <v>0.23480000000000001</v>
          </cell>
          <cell r="AH262">
            <v>0.2344</v>
          </cell>
          <cell r="AI262">
            <v>0.23330000000000001</v>
          </cell>
          <cell r="AJ262">
            <v>1.1999999999999789E-3</v>
          </cell>
          <cell r="AK262" t="str">
            <v xml:space="preserve"> </v>
          </cell>
          <cell r="AL262"/>
          <cell r="AM262">
            <v>0.23069999999999999</v>
          </cell>
        </row>
        <row r="263">
          <cell r="B263" t="str">
            <v>Steptoe</v>
          </cell>
          <cell r="C263">
            <v>6</v>
          </cell>
          <cell r="D263">
            <v>0</v>
          </cell>
          <cell r="E263">
            <v>3</v>
          </cell>
          <cell r="F263">
            <v>6</v>
          </cell>
          <cell r="G263">
            <v>4</v>
          </cell>
          <cell r="H263">
            <v>1</v>
          </cell>
          <cell r="I263">
            <v>5</v>
          </cell>
          <cell r="J263">
            <v>3</v>
          </cell>
          <cell r="K263">
            <v>4</v>
          </cell>
          <cell r="L263">
            <v>6</v>
          </cell>
          <cell r="M263">
            <v>0</v>
          </cell>
          <cell r="N263">
            <v>0</v>
          </cell>
          <cell r="O263">
            <v>0</v>
          </cell>
          <cell r="P263">
            <v>0</v>
          </cell>
          <cell r="Q263" t="str">
            <v>No Students</v>
          </cell>
          <cell r="R263" t="str">
            <v>No Students</v>
          </cell>
          <cell r="S263" t="str">
            <v>No Students</v>
          </cell>
          <cell r="T263" t="str">
            <v>No Students</v>
          </cell>
          <cell r="U263" t="str">
            <v>No Students</v>
          </cell>
          <cell r="V263" t="str">
            <v>No Students</v>
          </cell>
          <cell r="W263" t="str">
            <v>No Students</v>
          </cell>
          <cell r="X263" t="str">
            <v>No Students</v>
          </cell>
          <cell r="Y263" t="str">
            <v>No Students</v>
          </cell>
          <cell r="Z263" t="str">
            <v>No Students</v>
          </cell>
          <cell r="AA263" t="str">
            <v>No Students</v>
          </cell>
          <cell r="AB263" t="str">
            <v>No Students</v>
          </cell>
          <cell r="AC263" t="str">
            <v>No Students</v>
          </cell>
          <cell r="AD263" t="str">
            <v>No Students</v>
          </cell>
          <cell r="AE263">
            <v>0</v>
          </cell>
          <cell r="AF263">
            <v>0</v>
          </cell>
          <cell r="AG263">
            <v>0</v>
          </cell>
          <cell r="AH263">
            <v>0</v>
          </cell>
          <cell r="AI263">
            <v>0</v>
          </cell>
          <cell r="AJ263">
            <v>0</v>
          </cell>
          <cell r="AK263" t="str">
            <v xml:space="preserve"> </v>
          </cell>
          <cell r="AL263"/>
          <cell r="AM263">
            <v>0</v>
          </cell>
        </row>
        <row r="264">
          <cell r="B264" t="str">
            <v>Stevenson-Carson</v>
          </cell>
          <cell r="C264">
            <v>38</v>
          </cell>
          <cell r="D264">
            <v>0</v>
          </cell>
          <cell r="E264">
            <v>47</v>
          </cell>
          <cell r="F264">
            <v>49</v>
          </cell>
          <cell r="G264">
            <v>69</v>
          </cell>
          <cell r="H264">
            <v>58</v>
          </cell>
          <cell r="I264">
            <v>72</v>
          </cell>
          <cell r="J264">
            <v>66</v>
          </cell>
          <cell r="K264">
            <v>77</v>
          </cell>
          <cell r="L264">
            <v>62</v>
          </cell>
          <cell r="M264">
            <v>81</v>
          </cell>
          <cell r="N264">
            <v>67</v>
          </cell>
          <cell r="O264">
            <v>54</v>
          </cell>
          <cell r="P264">
            <v>53</v>
          </cell>
          <cell r="Q264">
            <v>19</v>
          </cell>
          <cell r="R264" t="str">
            <v>No Students</v>
          </cell>
          <cell r="S264">
            <v>27</v>
          </cell>
          <cell r="T264">
            <v>27</v>
          </cell>
          <cell r="U264">
            <v>35</v>
          </cell>
          <cell r="V264">
            <v>30</v>
          </cell>
          <cell r="W264">
            <v>33</v>
          </cell>
          <cell r="X264">
            <v>35</v>
          </cell>
          <cell r="Y264">
            <v>44</v>
          </cell>
          <cell r="Z264">
            <v>34</v>
          </cell>
          <cell r="AA264">
            <v>39</v>
          </cell>
          <cell r="AB264">
            <v>35</v>
          </cell>
          <cell r="AC264">
            <v>30</v>
          </cell>
          <cell r="AD264">
            <v>24</v>
          </cell>
          <cell r="AE264">
            <v>0.51949999999999996</v>
          </cell>
          <cell r="AF264">
            <v>0.51890000000000003</v>
          </cell>
          <cell r="AG264">
            <v>0.51770000000000005</v>
          </cell>
          <cell r="AH264">
            <v>0.51770000000000005</v>
          </cell>
          <cell r="AI264">
            <v>0.50539999999999996</v>
          </cell>
          <cell r="AJ264">
            <v>1.3500000000000068E-2</v>
          </cell>
          <cell r="AK264" t="str">
            <v xml:space="preserve"> </v>
          </cell>
          <cell r="AL264"/>
          <cell r="AM264">
            <v>0.51359999999999995</v>
          </cell>
        </row>
        <row r="265">
          <cell r="B265" t="str">
            <v>Sultan</v>
          </cell>
          <cell r="C265">
            <v>149</v>
          </cell>
          <cell r="D265">
            <v>0</v>
          </cell>
          <cell r="E265">
            <v>141</v>
          </cell>
          <cell r="F265">
            <v>158</v>
          </cell>
          <cell r="G265">
            <v>146</v>
          </cell>
          <cell r="H265">
            <v>154</v>
          </cell>
          <cell r="I265">
            <v>149</v>
          </cell>
          <cell r="J265">
            <v>126</v>
          </cell>
          <cell r="K265">
            <v>153</v>
          </cell>
          <cell r="L265">
            <v>154</v>
          </cell>
          <cell r="M265">
            <v>177</v>
          </cell>
          <cell r="N265">
            <v>143</v>
          </cell>
          <cell r="O265">
            <v>140</v>
          </cell>
          <cell r="P265">
            <v>146</v>
          </cell>
          <cell r="Q265">
            <v>78</v>
          </cell>
          <cell r="R265" t="str">
            <v>No Students</v>
          </cell>
          <cell r="S265">
            <v>80</v>
          </cell>
          <cell r="T265">
            <v>93</v>
          </cell>
          <cell r="U265">
            <v>88</v>
          </cell>
          <cell r="V265">
            <v>93</v>
          </cell>
          <cell r="W265">
            <v>85</v>
          </cell>
          <cell r="X265">
            <v>80</v>
          </cell>
          <cell r="Y265">
            <v>83</v>
          </cell>
          <cell r="Z265">
            <v>82</v>
          </cell>
          <cell r="AA265">
            <v>101</v>
          </cell>
          <cell r="AB265">
            <v>69</v>
          </cell>
          <cell r="AC265">
            <v>69</v>
          </cell>
          <cell r="AD265">
            <v>66</v>
          </cell>
          <cell r="AE265">
            <v>0.55110000000000003</v>
          </cell>
          <cell r="AF265">
            <v>0.55530000000000002</v>
          </cell>
          <cell r="AG265">
            <v>0.55630000000000002</v>
          </cell>
          <cell r="AH265">
            <v>0.54</v>
          </cell>
          <cell r="AI265">
            <v>0.51429999999999998</v>
          </cell>
          <cell r="AJ265">
            <v>4.1000000000000036E-2</v>
          </cell>
          <cell r="AK265" t="str">
            <v xml:space="preserve"> </v>
          </cell>
          <cell r="AL265"/>
          <cell r="AM265">
            <v>0.55559999999999998</v>
          </cell>
        </row>
        <row r="266">
          <cell r="B266" t="str">
            <v>Summit Atlas Charter</v>
          </cell>
          <cell r="C266">
            <v>0</v>
          </cell>
          <cell r="D266">
            <v>0</v>
          </cell>
          <cell r="E266">
            <v>0</v>
          </cell>
          <cell r="F266">
            <v>0</v>
          </cell>
          <cell r="G266">
            <v>0</v>
          </cell>
          <cell r="H266">
            <v>0</v>
          </cell>
          <cell r="I266">
            <v>0</v>
          </cell>
          <cell r="J266">
            <v>63</v>
          </cell>
          <cell r="K266">
            <v>81</v>
          </cell>
          <cell r="L266">
            <v>82</v>
          </cell>
          <cell r="M266">
            <v>86</v>
          </cell>
          <cell r="N266">
            <v>72</v>
          </cell>
          <cell r="O266">
            <v>42</v>
          </cell>
          <cell r="P266">
            <v>38</v>
          </cell>
          <cell r="Q266" t="str">
            <v>No Students</v>
          </cell>
          <cell r="R266" t="str">
            <v>No Students</v>
          </cell>
          <cell r="S266" t="str">
            <v>No Students</v>
          </cell>
          <cell r="T266" t="str">
            <v>No Students</v>
          </cell>
          <cell r="U266" t="str">
            <v>No Students</v>
          </cell>
          <cell r="V266" t="str">
            <v>No Students</v>
          </cell>
          <cell r="W266" t="str">
            <v>No Students</v>
          </cell>
          <cell r="X266">
            <v>22</v>
          </cell>
          <cell r="Y266">
            <v>28</v>
          </cell>
          <cell r="Z266">
            <v>29</v>
          </cell>
          <cell r="AA266">
            <v>40</v>
          </cell>
          <cell r="AB266">
            <v>24</v>
          </cell>
          <cell r="AC266">
            <v>16</v>
          </cell>
          <cell r="AD266">
            <v>17</v>
          </cell>
          <cell r="AE266">
            <v>0.37930000000000003</v>
          </cell>
          <cell r="AF266">
            <v>0.37719999999999998</v>
          </cell>
          <cell r="AG266">
            <v>0.37719999999999998</v>
          </cell>
          <cell r="AH266">
            <v>0.378</v>
          </cell>
          <cell r="AI266">
            <v>0.44190000000000002</v>
          </cell>
          <cell r="AJ266">
            <v>-6.4700000000000035E-2</v>
          </cell>
          <cell r="AK266" t="str">
            <v xml:space="preserve"> </v>
          </cell>
          <cell r="AL266"/>
          <cell r="AM266">
            <v>0.52980000000000005</v>
          </cell>
        </row>
        <row r="267">
          <cell r="B267" t="str">
            <v>Summit Olympus Charter</v>
          </cell>
          <cell r="C267">
            <v>0</v>
          </cell>
          <cell r="D267">
            <v>0</v>
          </cell>
          <cell r="E267">
            <v>0</v>
          </cell>
          <cell r="F267">
            <v>0</v>
          </cell>
          <cell r="G267">
            <v>0</v>
          </cell>
          <cell r="H267">
            <v>0</v>
          </cell>
          <cell r="I267">
            <v>0</v>
          </cell>
          <cell r="J267">
            <v>0</v>
          </cell>
          <cell r="K267">
            <v>0</v>
          </cell>
          <cell r="L267">
            <v>0</v>
          </cell>
          <cell r="M267">
            <v>42</v>
          </cell>
          <cell r="N267">
            <v>60</v>
          </cell>
          <cell r="O267">
            <v>48</v>
          </cell>
          <cell r="P267">
            <v>31</v>
          </cell>
          <cell r="Q267" t="str">
            <v>No Students</v>
          </cell>
          <cell r="R267" t="str">
            <v>No Students</v>
          </cell>
          <cell r="S267" t="str">
            <v>No Students</v>
          </cell>
          <cell r="T267" t="str">
            <v>No Students</v>
          </cell>
          <cell r="U267" t="str">
            <v>No Students</v>
          </cell>
          <cell r="V267" t="str">
            <v>No Students</v>
          </cell>
          <cell r="W267" t="str">
            <v>No Students</v>
          </cell>
          <cell r="X267" t="str">
            <v>No Students</v>
          </cell>
          <cell r="Y267" t="str">
            <v>No Students</v>
          </cell>
          <cell r="Z267" t="str">
            <v>No Students</v>
          </cell>
          <cell r="AA267">
            <v>27</v>
          </cell>
          <cell r="AB267">
            <v>35</v>
          </cell>
          <cell r="AC267">
            <v>28</v>
          </cell>
          <cell r="AD267">
            <v>17</v>
          </cell>
          <cell r="AE267">
            <v>0.59119999999999995</v>
          </cell>
          <cell r="AF267">
            <v>0.58889999999999998</v>
          </cell>
          <cell r="AG267">
            <v>0.58889999999999998</v>
          </cell>
          <cell r="AH267">
            <v>0.58560000000000001</v>
          </cell>
          <cell r="AI267">
            <v>0.57920000000000005</v>
          </cell>
          <cell r="AJ267">
            <v>9.6999999999999309E-3</v>
          </cell>
          <cell r="AK267" t="str">
            <v xml:space="preserve"> </v>
          </cell>
          <cell r="AL267"/>
          <cell r="AM267">
            <v>0.66490000000000005</v>
          </cell>
        </row>
        <row r="268">
          <cell r="B268" t="str">
            <v>Summit Sierra Charter</v>
          </cell>
          <cell r="C268">
            <v>0</v>
          </cell>
          <cell r="D268">
            <v>0</v>
          </cell>
          <cell r="E268">
            <v>0</v>
          </cell>
          <cell r="F268">
            <v>0</v>
          </cell>
          <cell r="G268">
            <v>0</v>
          </cell>
          <cell r="H268">
            <v>0</v>
          </cell>
          <cell r="I268">
            <v>0</v>
          </cell>
          <cell r="J268">
            <v>0</v>
          </cell>
          <cell r="K268">
            <v>0</v>
          </cell>
          <cell r="L268">
            <v>0</v>
          </cell>
          <cell r="M268">
            <v>66</v>
          </cell>
          <cell r="N268">
            <v>72</v>
          </cell>
          <cell r="O268">
            <v>78</v>
          </cell>
          <cell r="P268">
            <v>91</v>
          </cell>
          <cell r="Q268" t="str">
            <v>No Students</v>
          </cell>
          <cell r="R268" t="str">
            <v>No Students</v>
          </cell>
          <cell r="S268" t="str">
            <v>No Students</v>
          </cell>
          <cell r="T268" t="str">
            <v>No Students</v>
          </cell>
          <cell r="U268" t="str">
            <v>No Students</v>
          </cell>
          <cell r="V268" t="str">
            <v>No Students</v>
          </cell>
          <cell r="W268" t="str">
            <v>No Students</v>
          </cell>
          <cell r="X268" t="str">
            <v>No Students</v>
          </cell>
          <cell r="Y268" t="str">
            <v>No Students</v>
          </cell>
          <cell r="Z268" t="str">
            <v>No Students</v>
          </cell>
          <cell r="AA268">
            <v>22</v>
          </cell>
          <cell r="AB268">
            <v>28</v>
          </cell>
          <cell r="AC268">
            <v>22</v>
          </cell>
          <cell r="AD268">
            <v>25</v>
          </cell>
          <cell r="AE268">
            <v>0.316</v>
          </cell>
          <cell r="AF268">
            <v>0.31369999999999998</v>
          </cell>
          <cell r="AG268">
            <v>0.31369999999999998</v>
          </cell>
          <cell r="AH268">
            <v>0.31719999999999998</v>
          </cell>
          <cell r="AI268">
            <v>0.32450000000000001</v>
          </cell>
          <cell r="AJ268">
            <v>-1.0800000000000032E-2</v>
          </cell>
          <cell r="AK268" t="str">
            <v xml:space="preserve"> </v>
          </cell>
          <cell r="AL268"/>
          <cell r="AM268">
            <v>0.37430000000000002</v>
          </cell>
        </row>
        <row r="269">
          <cell r="B269" t="str">
            <v>Summit Valley</v>
          </cell>
          <cell r="C269">
            <v>12</v>
          </cell>
          <cell r="D269">
            <v>0</v>
          </cell>
          <cell r="E269">
            <v>4</v>
          </cell>
          <cell r="F269">
            <v>12</v>
          </cell>
          <cell r="G269">
            <v>8</v>
          </cell>
          <cell r="H269">
            <v>7</v>
          </cell>
          <cell r="I269">
            <v>10</v>
          </cell>
          <cell r="J269">
            <v>2</v>
          </cell>
          <cell r="K269">
            <v>9</v>
          </cell>
          <cell r="L269">
            <v>9</v>
          </cell>
          <cell r="M269">
            <v>0</v>
          </cell>
          <cell r="N269">
            <v>0</v>
          </cell>
          <cell r="O269">
            <v>0</v>
          </cell>
          <cell r="P269">
            <v>0</v>
          </cell>
          <cell r="Q269">
            <v>10</v>
          </cell>
          <cell r="R269" t="str">
            <v>No Students</v>
          </cell>
          <cell r="S269" t="str">
            <v>N&lt;10</v>
          </cell>
          <cell r="T269">
            <v>11</v>
          </cell>
          <cell r="U269" t="str">
            <v>N&lt;10</v>
          </cell>
          <cell r="V269" t="str">
            <v>N&lt;10</v>
          </cell>
          <cell r="W269" t="str">
            <v>N&lt;10</v>
          </cell>
          <cell r="X269" t="str">
            <v>N&lt;10</v>
          </cell>
          <cell r="Y269" t="str">
            <v>N&lt;10</v>
          </cell>
          <cell r="Z269" t="str">
            <v>N&lt;10</v>
          </cell>
          <cell r="AA269" t="str">
            <v>No Students</v>
          </cell>
          <cell r="AB269" t="str">
            <v>No Students</v>
          </cell>
          <cell r="AC269" t="str">
            <v>No Students</v>
          </cell>
          <cell r="AD269" t="str">
            <v>No Students</v>
          </cell>
          <cell r="AE269">
            <v>0.84930000000000005</v>
          </cell>
          <cell r="AF269">
            <v>0.84930000000000005</v>
          </cell>
          <cell r="AG269">
            <v>0.84930000000000005</v>
          </cell>
          <cell r="AH269">
            <v>1</v>
          </cell>
          <cell r="AI269">
            <v>0.66100000000000003</v>
          </cell>
          <cell r="AJ269">
            <v>0.18830000000000002</v>
          </cell>
          <cell r="AK269">
            <v>0.8</v>
          </cell>
          <cell r="AL269" t="str">
            <v/>
          </cell>
          <cell r="AM269">
            <v>0.8</v>
          </cell>
        </row>
        <row r="270">
          <cell r="B270" t="str">
            <v>Sumner</v>
          </cell>
          <cell r="C270">
            <v>711</v>
          </cell>
          <cell r="D270">
            <v>0</v>
          </cell>
          <cell r="E270">
            <v>675</v>
          </cell>
          <cell r="F270">
            <v>714</v>
          </cell>
          <cell r="G270">
            <v>778</v>
          </cell>
          <cell r="H270">
            <v>732</v>
          </cell>
          <cell r="I270">
            <v>725</v>
          </cell>
          <cell r="J270">
            <v>719</v>
          </cell>
          <cell r="K270">
            <v>776</v>
          </cell>
          <cell r="L270">
            <v>802</v>
          </cell>
          <cell r="M270">
            <v>908</v>
          </cell>
          <cell r="N270">
            <v>860</v>
          </cell>
          <cell r="O270">
            <v>793</v>
          </cell>
          <cell r="P270">
            <v>787</v>
          </cell>
          <cell r="Q270">
            <v>159</v>
          </cell>
          <cell r="R270" t="str">
            <v>No Students</v>
          </cell>
          <cell r="S270">
            <v>151</v>
          </cell>
          <cell r="T270">
            <v>212</v>
          </cell>
          <cell r="U270">
            <v>223</v>
          </cell>
          <cell r="V270">
            <v>208</v>
          </cell>
          <cell r="W270">
            <v>239</v>
          </cell>
          <cell r="X270">
            <v>221</v>
          </cell>
          <cell r="Y270">
            <v>233</v>
          </cell>
          <cell r="Z270">
            <v>279</v>
          </cell>
          <cell r="AA270">
            <v>268</v>
          </cell>
          <cell r="AB270">
            <v>259</v>
          </cell>
          <cell r="AC270">
            <v>224</v>
          </cell>
          <cell r="AD270">
            <v>200</v>
          </cell>
          <cell r="AE270">
            <v>0.28820000000000001</v>
          </cell>
          <cell r="AF270">
            <v>0.28799999999999998</v>
          </cell>
          <cell r="AG270">
            <v>0.28810000000000002</v>
          </cell>
          <cell r="AH270">
            <v>0.28810000000000002</v>
          </cell>
          <cell r="AI270">
            <v>0.2823</v>
          </cell>
          <cell r="AJ270">
            <v>5.6999999999999829E-3</v>
          </cell>
          <cell r="AK270" t="str">
            <v xml:space="preserve"> </v>
          </cell>
          <cell r="AL270"/>
          <cell r="AM270">
            <v>0.29110000000000003</v>
          </cell>
        </row>
        <row r="271">
          <cell r="B271" t="str">
            <v>Sunnyside</v>
          </cell>
          <cell r="C271">
            <v>458</v>
          </cell>
          <cell r="D271">
            <v>0</v>
          </cell>
          <cell r="E271">
            <v>431</v>
          </cell>
          <cell r="F271">
            <v>456</v>
          </cell>
          <cell r="G271">
            <v>451</v>
          </cell>
          <cell r="H271">
            <v>466</v>
          </cell>
          <cell r="I271">
            <v>468</v>
          </cell>
          <cell r="J271">
            <v>498</v>
          </cell>
          <cell r="K271">
            <v>522</v>
          </cell>
          <cell r="L271">
            <v>553</v>
          </cell>
          <cell r="M271">
            <v>589</v>
          </cell>
          <cell r="N271">
            <v>541</v>
          </cell>
          <cell r="O271">
            <v>525</v>
          </cell>
          <cell r="P271">
            <v>527</v>
          </cell>
          <cell r="Q271">
            <v>353</v>
          </cell>
          <cell r="R271" t="str">
            <v>No Students</v>
          </cell>
          <cell r="S271">
            <v>313</v>
          </cell>
          <cell r="T271">
            <v>315</v>
          </cell>
          <cell r="U271">
            <v>335</v>
          </cell>
          <cell r="V271">
            <v>334</v>
          </cell>
          <cell r="W271">
            <v>352</v>
          </cell>
          <cell r="X271">
            <v>362</v>
          </cell>
          <cell r="Y271">
            <v>366</v>
          </cell>
          <cell r="Z271">
            <v>411</v>
          </cell>
          <cell r="AA271">
            <v>440</v>
          </cell>
          <cell r="AB271">
            <v>370</v>
          </cell>
          <cell r="AC271">
            <v>349</v>
          </cell>
          <cell r="AD271">
            <v>362</v>
          </cell>
          <cell r="AE271">
            <v>0.71889999999999998</v>
          </cell>
          <cell r="AF271">
            <v>0.71970000000000001</v>
          </cell>
          <cell r="AG271">
            <v>0.71889999999999998</v>
          </cell>
          <cell r="AH271">
            <v>0.71750000000000003</v>
          </cell>
          <cell r="AI271">
            <v>0.77759999999999996</v>
          </cell>
          <cell r="AJ271">
            <v>-5.7899999999999952E-2</v>
          </cell>
          <cell r="AK271">
            <v>0.93879999999999997</v>
          </cell>
          <cell r="AL271" t="str">
            <v>Yes</v>
          </cell>
          <cell r="AM271">
            <v>0.84809999999999997</v>
          </cell>
        </row>
        <row r="272">
          <cell r="B272" t="str">
            <v>Suquamish Tribal</v>
          </cell>
          <cell r="C272">
            <v>0</v>
          </cell>
          <cell r="D272">
            <v>0</v>
          </cell>
          <cell r="E272">
            <v>0</v>
          </cell>
          <cell r="F272">
            <v>0</v>
          </cell>
          <cell r="G272">
            <v>0</v>
          </cell>
          <cell r="H272">
            <v>0</v>
          </cell>
          <cell r="I272">
            <v>0</v>
          </cell>
          <cell r="J272">
            <v>6</v>
          </cell>
          <cell r="K272">
            <v>16</v>
          </cell>
          <cell r="L272">
            <v>15</v>
          </cell>
          <cell r="M272">
            <v>11</v>
          </cell>
          <cell r="N272">
            <v>8</v>
          </cell>
          <cell r="O272">
            <v>14</v>
          </cell>
          <cell r="P272">
            <v>15</v>
          </cell>
          <cell r="Q272" t="str">
            <v>No Students</v>
          </cell>
          <cell r="R272" t="str">
            <v>No Students</v>
          </cell>
          <cell r="S272" t="str">
            <v>No Students</v>
          </cell>
          <cell r="T272" t="str">
            <v>No Students</v>
          </cell>
          <cell r="U272" t="str">
            <v>No Students</v>
          </cell>
          <cell r="V272" t="str">
            <v>No Students</v>
          </cell>
          <cell r="W272" t="str">
            <v>No Students</v>
          </cell>
          <cell r="X272" t="str">
            <v>N&lt;10</v>
          </cell>
          <cell r="Y272">
            <v>10</v>
          </cell>
          <cell r="Z272">
            <v>10</v>
          </cell>
          <cell r="AA272" t="str">
            <v>N&lt;10</v>
          </cell>
          <cell r="AB272" t="str">
            <v>N&lt;10</v>
          </cell>
          <cell r="AC272" t="str">
            <v>N&lt;10</v>
          </cell>
          <cell r="AD272" t="str">
            <v>N&lt;10</v>
          </cell>
          <cell r="AE272">
            <v>0.63529999999999998</v>
          </cell>
          <cell r="AF272">
            <v>0.63529999999999998</v>
          </cell>
          <cell r="AG272">
            <v>0.63529999999999998</v>
          </cell>
          <cell r="AH272">
            <v>0.51759999999999995</v>
          </cell>
          <cell r="AI272">
            <v>0.55559999999999998</v>
          </cell>
          <cell r="AJ272">
            <v>7.9699999999999993E-2</v>
          </cell>
          <cell r="AK272" t="str">
            <v xml:space="preserve"> </v>
          </cell>
          <cell r="AL272"/>
          <cell r="AM272">
            <v>0.57689999999999997</v>
          </cell>
        </row>
        <row r="273">
          <cell r="B273" t="str">
            <v>Tacoma</v>
          </cell>
          <cell r="C273">
            <v>2063</v>
          </cell>
          <cell r="D273">
            <v>0</v>
          </cell>
          <cell r="E273">
            <v>1999</v>
          </cell>
          <cell r="F273">
            <v>2052</v>
          </cell>
          <cell r="G273">
            <v>2119</v>
          </cell>
          <cell r="H273">
            <v>2023</v>
          </cell>
          <cell r="I273">
            <v>2049</v>
          </cell>
          <cell r="J273">
            <v>2069</v>
          </cell>
          <cell r="K273">
            <v>2102</v>
          </cell>
          <cell r="L273">
            <v>2225</v>
          </cell>
          <cell r="M273">
            <v>2340</v>
          </cell>
          <cell r="N273">
            <v>2196</v>
          </cell>
          <cell r="O273">
            <v>2105</v>
          </cell>
          <cell r="P273">
            <v>2425</v>
          </cell>
          <cell r="Q273">
            <v>958</v>
          </cell>
          <cell r="R273" t="str">
            <v>No Students</v>
          </cell>
          <cell r="S273">
            <v>1050</v>
          </cell>
          <cell r="T273">
            <v>1124</v>
          </cell>
          <cell r="U273">
            <v>1199</v>
          </cell>
          <cell r="V273">
            <v>1134</v>
          </cell>
          <cell r="W273">
            <v>1159</v>
          </cell>
          <cell r="X273">
            <v>1331</v>
          </cell>
          <cell r="Y273">
            <v>1201</v>
          </cell>
          <cell r="Z273">
            <v>1239</v>
          </cell>
          <cell r="AA273">
            <v>1447</v>
          </cell>
          <cell r="AB273">
            <v>1136</v>
          </cell>
          <cell r="AC273">
            <v>1073</v>
          </cell>
          <cell r="AD273">
            <v>1129</v>
          </cell>
          <cell r="AE273">
            <v>0.54669999999999996</v>
          </cell>
          <cell r="AF273">
            <v>0.40889999999999999</v>
          </cell>
          <cell r="AG273">
            <v>0.40179999999999999</v>
          </cell>
          <cell r="AH273">
            <v>0.40139999999999998</v>
          </cell>
          <cell r="AI273">
            <v>0.57509999999999994</v>
          </cell>
          <cell r="AJ273">
            <v>-0.16619999999999996</v>
          </cell>
          <cell r="AK273">
            <v>0.57509999999999994</v>
          </cell>
          <cell r="AL273" t="str">
            <v>Yes</v>
          </cell>
          <cell r="AM273">
            <v>0.57699999999999996</v>
          </cell>
        </row>
        <row r="274">
          <cell r="B274" t="str">
            <v>Taholah</v>
          </cell>
          <cell r="C274">
            <v>15</v>
          </cell>
          <cell r="D274">
            <v>0</v>
          </cell>
          <cell r="E274">
            <v>9</v>
          </cell>
          <cell r="F274">
            <v>5</v>
          </cell>
          <cell r="G274">
            <v>8</v>
          </cell>
          <cell r="H274">
            <v>13</v>
          </cell>
          <cell r="I274">
            <v>11</v>
          </cell>
          <cell r="J274">
            <v>8</v>
          </cell>
          <cell r="K274">
            <v>15</v>
          </cell>
          <cell r="L274">
            <v>12</v>
          </cell>
          <cell r="M274">
            <v>10</v>
          </cell>
          <cell r="N274">
            <v>21</v>
          </cell>
          <cell r="O274">
            <v>15</v>
          </cell>
          <cell r="P274">
            <v>18</v>
          </cell>
          <cell r="Q274" t="str">
            <v>N&lt;10</v>
          </cell>
          <cell r="R274" t="str">
            <v>No Students</v>
          </cell>
          <cell r="S274" t="str">
            <v>N&lt;10</v>
          </cell>
          <cell r="T274" t="str">
            <v>N&lt;10</v>
          </cell>
          <cell r="U274" t="str">
            <v>N&lt;10</v>
          </cell>
          <cell r="V274">
            <v>11</v>
          </cell>
          <cell r="W274">
            <v>11</v>
          </cell>
          <cell r="X274" t="str">
            <v>N&lt;10</v>
          </cell>
          <cell r="Y274" t="str">
            <v>N&lt;10</v>
          </cell>
          <cell r="Z274" t="str">
            <v>N&lt;10</v>
          </cell>
          <cell r="AA274" t="str">
            <v>N&lt;10</v>
          </cell>
          <cell r="AB274">
            <v>16</v>
          </cell>
          <cell r="AC274">
            <v>11</v>
          </cell>
          <cell r="AD274">
            <v>11</v>
          </cell>
          <cell r="AE274">
            <v>0.66249999999999998</v>
          </cell>
          <cell r="AF274">
            <v>0.66249999999999998</v>
          </cell>
          <cell r="AG274">
            <v>0.66249999999999998</v>
          </cell>
          <cell r="AH274">
            <v>0.66249999999999998</v>
          </cell>
          <cell r="AI274">
            <v>0.74690000000000001</v>
          </cell>
          <cell r="AJ274">
            <v>-8.4400000000000031E-2</v>
          </cell>
          <cell r="AK274">
            <v>0.77329999999999999</v>
          </cell>
          <cell r="AL274" t="str">
            <v>Yes</v>
          </cell>
          <cell r="AM274">
            <v>0.77329999999999999</v>
          </cell>
        </row>
        <row r="275">
          <cell r="B275" t="str">
            <v>Tahoma</v>
          </cell>
          <cell r="C275">
            <v>633</v>
          </cell>
          <cell r="D275">
            <v>0</v>
          </cell>
          <cell r="E275">
            <v>644</v>
          </cell>
          <cell r="F275">
            <v>666</v>
          </cell>
          <cell r="G275">
            <v>629</v>
          </cell>
          <cell r="H275">
            <v>640</v>
          </cell>
          <cell r="I275">
            <v>681</v>
          </cell>
          <cell r="J275">
            <v>636</v>
          </cell>
          <cell r="K275">
            <v>723</v>
          </cell>
          <cell r="L275">
            <v>723</v>
          </cell>
          <cell r="M275">
            <v>748</v>
          </cell>
          <cell r="N275">
            <v>706</v>
          </cell>
          <cell r="O275">
            <v>666</v>
          </cell>
          <cell r="P275">
            <v>671</v>
          </cell>
          <cell r="Q275">
            <v>50</v>
          </cell>
          <cell r="R275" t="str">
            <v>No Students</v>
          </cell>
          <cell r="S275">
            <v>73</v>
          </cell>
          <cell r="T275">
            <v>85</v>
          </cell>
          <cell r="U275">
            <v>80</v>
          </cell>
          <cell r="V275">
            <v>83</v>
          </cell>
          <cell r="W275">
            <v>95</v>
          </cell>
          <cell r="X275">
            <v>87</v>
          </cell>
          <cell r="Y275">
            <v>105</v>
          </cell>
          <cell r="Z275">
            <v>88</v>
          </cell>
          <cell r="AA275">
            <v>114</v>
          </cell>
          <cell r="AB275">
            <v>107</v>
          </cell>
          <cell r="AC275">
            <v>91</v>
          </cell>
          <cell r="AD275">
            <v>96</v>
          </cell>
          <cell r="AE275">
            <v>0.13159999999999999</v>
          </cell>
          <cell r="AF275">
            <v>0.13170000000000001</v>
          </cell>
          <cell r="AG275">
            <v>0.13150000000000001</v>
          </cell>
          <cell r="AH275">
            <v>0.13159999999999999</v>
          </cell>
          <cell r="AI275">
            <v>0.129</v>
          </cell>
          <cell r="AJ275">
            <v>2.7000000000000079E-3</v>
          </cell>
          <cell r="AK275" t="str">
            <v xml:space="preserve"> </v>
          </cell>
          <cell r="AL275"/>
          <cell r="AM275">
            <v>0.12939999999999999</v>
          </cell>
        </row>
        <row r="276">
          <cell r="B276" t="str">
            <v>Tekoa</v>
          </cell>
          <cell r="C276">
            <v>13</v>
          </cell>
          <cell r="D276">
            <v>0</v>
          </cell>
          <cell r="E276">
            <v>15</v>
          </cell>
          <cell r="F276">
            <v>12</v>
          </cell>
          <cell r="G276">
            <v>18</v>
          </cell>
          <cell r="H276">
            <v>19</v>
          </cell>
          <cell r="I276">
            <v>14</v>
          </cell>
          <cell r="J276">
            <v>13</v>
          </cell>
          <cell r="K276">
            <v>10</v>
          </cell>
          <cell r="L276">
            <v>10</v>
          </cell>
          <cell r="M276">
            <v>12</v>
          </cell>
          <cell r="N276">
            <v>19</v>
          </cell>
          <cell r="O276">
            <v>19</v>
          </cell>
          <cell r="P276">
            <v>18</v>
          </cell>
          <cell r="Q276" t="str">
            <v>N&lt;10</v>
          </cell>
          <cell r="R276" t="str">
            <v>No Students</v>
          </cell>
          <cell r="S276" t="str">
            <v>N&lt;10</v>
          </cell>
          <cell r="T276" t="str">
            <v>N&lt;10</v>
          </cell>
          <cell r="U276">
            <v>13</v>
          </cell>
          <cell r="V276">
            <v>13</v>
          </cell>
          <cell r="W276" t="str">
            <v>N&lt;10</v>
          </cell>
          <cell r="X276" t="str">
            <v>N&lt;10</v>
          </cell>
          <cell r="Y276" t="str">
            <v>N&lt;10</v>
          </cell>
          <cell r="Z276" t="str">
            <v>N&lt;10</v>
          </cell>
          <cell r="AA276" t="str">
            <v>N&lt;10</v>
          </cell>
          <cell r="AB276">
            <v>17</v>
          </cell>
          <cell r="AC276">
            <v>12</v>
          </cell>
          <cell r="AD276">
            <v>14</v>
          </cell>
          <cell r="AE276">
            <v>0.65629999999999999</v>
          </cell>
          <cell r="AF276">
            <v>0.63019999999999998</v>
          </cell>
          <cell r="AG276">
            <v>0.63019999999999998</v>
          </cell>
          <cell r="AH276">
            <v>0.63019999999999998</v>
          </cell>
          <cell r="AI276">
            <v>0.64119999999999999</v>
          </cell>
          <cell r="AJ276">
            <v>-1.100000000000001E-2</v>
          </cell>
          <cell r="AK276" t="str">
            <v xml:space="preserve"> </v>
          </cell>
          <cell r="AL276"/>
          <cell r="AM276">
            <v>0.5897</v>
          </cell>
        </row>
        <row r="277">
          <cell r="B277" t="str">
            <v>Tenino</v>
          </cell>
          <cell r="C277">
            <v>87</v>
          </cell>
          <cell r="D277">
            <v>0</v>
          </cell>
          <cell r="E277">
            <v>80</v>
          </cell>
          <cell r="F277">
            <v>102</v>
          </cell>
          <cell r="G277">
            <v>81</v>
          </cell>
          <cell r="H277">
            <v>93</v>
          </cell>
          <cell r="I277">
            <v>110</v>
          </cell>
          <cell r="J277">
            <v>101</v>
          </cell>
          <cell r="K277">
            <v>107</v>
          </cell>
          <cell r="L277">
            <v>91</v>
          </cell>
          <cell r="M277">
            <v>101</v>
          </cell>
          <cell r="N277">
            <v>99</v>
          </cell>
          <cell r="O277">
            <v>88</v>
          </cell>
          <cell r="P277">
            <v>112</v>
          </cell>
          <cell r="Q277">
            <v>30</v>
          </cell>
          <cell r="R277" t="str">
            <v>No Students</v>
          </cell>
          <cell r="S277">
            <v>33</v>
          </cell>
          <cell r="T277">
            <v>54</v>
          </cell>
          <cell r="U277">
            <v>46</v>
          </cell>
          <cell r="V277">
            <v>52</v>
          </cell>
          <cell r="W277">
            <v>55</v>
          </cell>
          <cell r="X277">
            <v>46</v>
          </cell>
          <cell r="Y277">
            <v>55</v>
          </cell>
          <cell r="Z277">
            <v>46</v>
          </cell>
          <cell r="AA277">
            <v>43</v>
          </cell>
          <cell r="AB277">
            <v>43</v>
          </cell>
          <cell r="AC277">
            <v>33</v>
          </cell>
          <cell r="AD277">
            <v>56</v>
          </cell>
          <cell r="AE277">
            <v>0.4728</v>
          </cell>
          <cell r="AF277">
            <v>0.4728</v>
          </cell>
          <cell r="AG277">
            <v>0.47210000000000002</v>
          </cell>
          <cell r="AH277">
            <v>0.47249999999999998</v>
          </cell>
          <cell r="AI277">
            <v>0.4758</v>
          </cell>
          <cell r="AJ277">
            <v>-3.0000000000000027E-3</v>
          </cell>
          <cell r="AK277" t="str">
            <v xml:space="preserve"> </v>
          </cell>
          <cell r="AL277"/>
          <cell r="AM277">
            <v>0.47820000000000001</v>
          </cell>
        </row>
        <row r="278">
          <cell r="B278" t="str">
            <v>Thorp</v>
          </cell>
          <cell r="C278">
            <v>22</v>
          </cell>
          <cell r="D278">
            <v>0</v>
          </cell>
          <cell r="E278">
            <v>21</v>
          </cell>
          <cell r="F278">
            <v>16</v>
          </cell>
          <cell r="G278">
            <v>19</v>
          </cell>
          <cell r="H278">
            <v>23</v>
          </cell>
          <cell r="I278">
            <v>23</v>
          </cell>
          <cell r="J278">
            <v>17</v>
          </cell>
          <cell r="K278">
            <v>18</v>
          </cell>
          <cell r="L278">
            <v>23</v>
          </cell>
          <cell r="M278">
            <v>15</v>
          </cell>
          <cell r="N278">
            <v>9</v>
          </cell>
          <cell r="O278">
            <v>9</v>
          </cell>
          <cell r="P278">
            <v>12</v>
          </cell>
          <cell r="Q278" t="str">
            <v>N&lt;10</v>
          </cell>
          <cell r="R278" t="str">
            <v>No Students</v>
          </cell>
          <cell r="S278" t="str">
            <v>N&lt;10</v>
          </cell>
          <cell r="T278" t="str">
            <v>N&lt;10</v>
          </cell>
          <cell r="U278" t="str">
            <v>N&lt;10</v>
          </cell>
          <cell r="V278" t="str">
            <v>N&lt;10</v>
          </cell>
          <cell r="W278" t="str">
            <v>N&lt;10</v>
          </cell>
          <cell r="X278" t="str">
            <v>N&lt;10</v>
          </cell>
          <cell r="Y278" t="str">
            <v>N&lt;10</v>
          </cell>
          <cell r="Z278">
            <v>13</v>
          </cell>
          <cell r="AA278" t="str">
            <v>N&lt;10</v>
          </cell>
          <cell r="AB278" t="str">
            <v>N&lt;10</v>
          </cell>
          <cell r="AC278" t="str">
            <v>N&lt;10</v>
          </cell>
          <cell r="AD278" t="str">
            <v>N&lt;10</v>
          </cell>
          <cell r="AE278">
            <v>0.38769999999999999</v>
          </cell>
          <cell r="AF278">
            <v>0.38769999999999999</v>
          </cell>
          <cell r="AG278">
            <v>0.38769999999999999</v>
          </cell>
          <cell r="AH278">
            <v>0.38769999999999999</v>
          </cell>
          <cell r="AI278">
            <v>0.37259999999999999</v>
          </cell>
          <cell r="AJ278">
            <v>1.5100000000000002E-2</v>
          </cell>
          <cell r="AK278" t="str">
            <v xml:space="preserve"> </v>
          </cell>
          <cell r="AL278"/>
          <cell r="AM278">
            <v>0.47689999999999999</v>
          </cell>
        </row>
        <row r="279">
          <cell r="B279" t="str">
            <v>Toledo</v>
          </cell>
          <cell r="C279">
            <v>80</v>
          </cell>
          <cell r="D279">
            <v>0</v>
          </cell>
          <cell r="E279">
            <v>57</v>
          </cell>
          <cell r="F279">
            <v>69</v>
          </cell>
          <cell r="G279">
            <v>59</v>
          </cell>
          <cell r="H279">
            <v>53</v>
          </cell>
          <cell r="I279">
            <v>57</v>
          </cell>
          <cell r="J279">
            <v>56</v>
          </cell>
          <cell r="K279">
            <v>52</v>
          </cell>
          <cell r="L279">
            <v>67</v>
          </cell>
          <cell r="M279">
            <v>56</v>
          </cell>
          <cell r="N279">
            <v>76</v>
          </cell>
          <cell r="O279">
            <v>51</v>
          </cell>
          <cell r="P279">
            <v>78</v>
          </cell>
          <cell r="Q279">
            <v>14</v>
          </cell>
          <cell r="R279" t="str">
            <v>No Students</v>
          </cell>
          <cell r="S279">
            <v>20</v>
          </cell>
          <cell r="T279">
            <v>35</v>
          </cell>
          <cell r="U279">
            <v>29</v>
          </cell>
          <cell r="V279">
            <v>27</v>
          </cell>
          <cell r="W279">
            <v>24</v>
          </cell>
          <cell r="X279">
            <v>31</v>
          </cell>
          <cell r="Y279">
            <v>25</v>
          </cell>
          <cell r="Z279">
            <v>35</v>
          </cell>
          <cell r="AA279">
            <v>27</v>
          </cell>
          <cell r="AB279">
            <v>36</v>
          </cell>
          <cell r="AC279">
            <v>26</v>
          </cell>
          <cell r="AD279">
            <v>41</v>
          </cell>
          <cell r="AE279">
            <v>0.45619999999999999</v>
          </cell>
          <cell r="AF279">
            <v>0.45619999999999999</v>
          </cell>
          <cell r="AG279">
            <v>0.45619999999999999</v>
          </cell>
          <cell r="AH279">
            <v>0.45679999999999998</v>
          </cell>
          <cell r="AI279">
            <v>0.4879</v>
          </cell>
          <cell r="AJ279">
            <v>-3.1700000000000006E-2</v>
          </cell>
          <cell r="AK279" t="str">
            <v xml:space="preserve"> </v>
          </cell>
          <cell r="AL279"/>
          <cell r="AM279">
            <v>0.52</v>
          </cell>
        </row>
        <row r="280">
          <cell r="B280" t="str">
            <v>Tonasket</v>
          </cell>
          <cell r="C280">
            <v>65</v>
          </cell>
          <cell r="D280">
            <v>0</v>
          </cell>
          <cell r="E280">
            <v>78</v>
          </cell>
          <cell r="F280">
            <v>76</v>
          </cell>
          <cell r="G280">
            <v>80</v>
          </cell>
          <cell r="H280">
            <v>76</v>
          </cell>
          <cell r="I280">
            <v>73</v>
          </cell>
          <cell r="J280">
            <v>92</v>
          </cell>
          <cell r="K280">
            <v>103</v>
          </cell>
          <cell r="L280">
            <v>94</v>
          </cell>
          <cell r="M280">
            <v>96</v>
          </cell>
          <cell r="N280">
            <v>102</v>
          </cell>
          <cell r="O280">
            <v>108</v>
          </cell>
          <cell r="P280">
            <v>91</v>
          </cell>
          <cell r="Q280">
            <v>51</v>
          </cell>
          <cell r="R280" t="str">
            <v>No Students</v>
          </cell>
          <cell r="S280">
            <v>48</v>
          </cell>
          <cell r="T280">
            <v>61</v>
          </cell>
          <cell r="U280">
            <v>60</v>
          </cell>
          <cell r="V280">
            <v>60</v>
          </cell>
          <cell r="W280">
            <v>57</v>
          </cell>
          <cell r="X280">
            <v>70</v>
          </cell>
          <cell r="Y280">
            <v>78</v>
          </cell>
          <cell r="Z280">
            <v>77</v>
          </cell>
          <cell r="AA280">
            <v>83</v>
          </cell>
          <cell r="AB280">
            <v>81</v>
          </cell>
          <cell r="AC280">
            <v>87</v>
          </cell>
          <cell r="AD280">
            <v>57</v>
          </cell>
          <cell r="AE280">
            <v>0.76719999999999999</v>
          </cell>
          <cell r="AF280">
            <v>0.76719999999999999</v>
          </cell>
          <cell r="AG280">
            <v>0.76719999999999999</v>
          </cell>
          <cell r="AH280">
            <v>0.76739999999999997</v>
          </cell>
          <cell r="AI280">
            <v>0.7258</v>
          </cell>
          <cell r="AJ280">
            <v>4.1399999999999992E-2</v>
          </cell>
          <cell r="AK280">
            <v>0.70389999999999997</v>
          </cell>
          <cell r="AL280" t="str">
            <v/>
          </cell>
          <cell r="AM280">
            <v>0.70389999999999997</v>
          </cell>
        </row>
        <row r="281">
          <cell r="B281" t="str">
            <v>Toppenish</v>
          </cell>
          <cell r="C281">
            <v>246</v>
          </cell>
          <cell r="D281">
            <v>0</v>
          </cell>
          <cell r="E281">
            <v>233</v>
          </cell>
          <cell r="F281">
            <v>265</v>
          </cell>
          <cell r="G281">
            <v>265</v>
          </cell>
          <cell r="H281">
            <v>257</v>
          </cell>
          <cell r="I281">
            <v>297</v>
          </cell>
          <cell r="J281">
            <v>319</v>
          </cell>
          <cell r="K281">
            <v>347</v>
          </cell>
          <cell r="L281">
            <v>331</v>
          </cell>
          <cell r="M281">
            <v>349</v>
          </cell>
          <cell r="N281">
            <v>365</v>
          </cell>
          <cell r="O281">
            <v>409</v>
          </cell>
          <cell r="P281">
            <v>465</v>
          </cell>
          <cell r="Q281">
            <v>229</v>
          </cell>
          <cell r="R281" t="str">
            <v>No Students</v>
          </cell>
          <cell r="S281">
            <v>210</v>
          </cell>
          <cell r="T281">
            <v>249</v>
          </cell>
          <cell r="U281">
            <v>243</v>
          </cell>
          <cell r="V281">
            <v>230</v>
          </cell>
          <cell r="W281">
            <v>263</v>
          </cell>
          <cell r="X281">
            <v>283</v>
          </cell>
          <cell r="Y281">
            <v>308</v>
          </cell>
          <cell r="Z281">
            <v>280</v>
          </cell>
          <cell r="AA281">
            <v>285</v>
          </cell>
          <cell r="AB281">
            <v>300</v>
          </cell>
          <cell r="AC281">
            <v>309</v>
          </cell>
          <cell r="AD281">
            <v>346</v>
          </cell>
          <cell r="AE281">
            <v>0.85219999999999996</v>
          </cell>
          <cell r="AF281">
            <v>0.85270000000000001</v>
          </cell>
          <cell r="AG281">
            <v>0.86</v>
          </cell>
          <cell r="AH281">
            <v>0.86670000000000003</v>
          </cell>
          <cell r="AI281">
            <v>0.80289999999999995</v>
          </cell>
          <cell r="AJ281">
            <v>4.9800000000000066E-2</v>
          </cell>
          <cell r="AK281">
            <v>0.93710000000000004</v>
          </cell>
          <cell r="AL281" t="str">
            <v>Yes</v>
          </cell>
          <cell r="AM281">
            <v>0.87760000000000005</v>
          </cell>
        </row>
        <row r="282">
          <cell r="B282" t="str">
            <v>Touchet</v>
          </cell>
          <cell r="C282">
            <v>12</v>
          </cell>
          <cell r="D282">
            <v>0</v>
          </cell>
          <cell r="E282">
            <v>17</v>
          </cell>
          <cell r="F282">
            <v>12</v>
          </cell>
          <cell r="G282">
            <v>10</v>
          </cell>
          <cell r="H282">
            <v>12</v>
          </cell>
          <cell r="I282">
            <v>22</v>
          </cell>
          <cell r="J282">
            <v>18</v>
          </cell>
          <cell r="K282">
            <v>18</v>
          </cell>
          <cell r="L282">
            <v>13</v>
          </cell>
          <cell r="M282">
            <v>14</v>
          </cell>
          <cell r="N282">
            <v>17</v>
          </cell>
          <cell r="O282">
            <v>16</v>
          </cell>
          <cell r="P282">
            <v>24</v>
          </cell>
          <cell r="Q282" t="str">
            <v>N&lt;10</v>
          </cell>
          <cell r="R282" t="str">
            <v>No Students</v>
          </cell>
          <cell r="S282" t="str">
            <v>N&lt;10</v>
          </cell>
          <cell r="T282" t="str">
            <v>N&lt;10</v>
          </cell>
          <cell r="U282" t="str">
            <v>N&lt;10</v>
          </cell>
          <cell r="V282" t="str">
            <v>N&lt;10</v>
          </cell>
          <cell r="W282" t="str">
            <v>N&lt;10</v>
          </cell>
          <cell r="X282" t="str">
            <v>N&lt;10</v>
          </cell>
          <cell r="Y282">
            <v>11</v>
          </cell>
          <cell r="Z282" t="str">
            <v>N&lt;10</v>
          </cell>
          <cell r="AA282" t="str">
            <v>N&lt;10</v>
          </cell>
          <cell r="AB282" t="str">
            <v>N&lt;10</v>
          </cell>
          <cell r="AC282">
            <v>10</v>
          </cell>
          <cell r="AD282">
            <v>11</v>
          </cell>
          <cell r="AE282">
            <v>0.49759999999999999</v>
          </cell>
          <cell r="AF282">
            <v>0.49759999999999999</v>
          </cell>
          <cell r="AG282">
            <v>0.49759999999999999</v>
          </cell>
          <cell r="AH282">
            <v>0.49759999999999999</v>
          </cell>
          <cell r="AI282">
            <v>0.50949999999999995</v>
          </cell>
          <cell r="AJ282">
            <v>-1.1899999999999966E-2</v>
          </cell>
          <cell r="AK282" t="str">
            <v xml:space="preserve"> </v>
          </cell>
          <cell r="AL282"/>
          <cell r="AM282">
            <v>0.55400000000000005</v>
          </cell>
        </row>
        <row r="283">
          <cell r="B283" t="str">
            <v>Toutle Lake</v>
          </cell>
          <cell r="C283">
            <v>63</v>
          </cell>
          <cell r="D283">
            <v>0</v>
          </cell>
          <cell r="E283">
            <v>52</v>
          </cell>
          <cell r="F283">
            <v>60</v>
          </cell>
          <cell r="G283">
            <v>42</v>
          </cell>
          <cell r="H283">
            <v>60</v>
          </cell>
          <cell r="I283">
            <v>56</v>
          </cell>
          <cell r="J283">
            <v>64</v>
          </cell>
          <cell r="K283">
            <v>46</v>
          </cell>
          <cell r="L283">
            <v>56</v>
          </cell>
          <cell r="M283">
            <v>49</v>
          </cell>
          <cell r="N283">
            <v>56</v>
          </cell>
          <cell r="O283">
            <v>46</v>
          </cell>
          <cell r="P283">
            <v>47</v>
          </cell>
          <cell r="Q283">
            <v>23</v>
          </cell>
          <cell r="R283" t="str">
            <v>No Students</v>
          </cell>
          <cell r="S283">
            <v>18</v>
          </cell>
          <cell r="T283">
            <v>23</v>
          </cell>
          <cell r="U283">
            <v>17</v>
          </cell>
          <cell r="V283">
            <v>29</v>
          </cell>
          <cell r="W283">
            <v>28</v>
          </cell>
          <cell r="X283">
            <v>24</v>
          </cell>
          <cell r="Y283">
            <v>17</v>
          </cell>
          <cell r="Z283">
            <v>17</v>
          </cell>
          <cell r="AA283">
            <v>19</v>
          </cell>
          <cell r="AB283">
            <v>24</v>
          </cell>
          <cell r="AC283">
            <v>13</v>
          </cell>
          <cell r="AD283">
            <v>11</v>
          </cell>
          <cell r="AE283">
            <v>0.37730000000000002</v>
          </cell>
          <cell r="AF283">
            <v>0.37019999999999997</v>
          </cell>
          <cell r="AG283">
            <v>0.37019999999999997</v>
          </cell>
          <cell r="AH283">
            <v>0.36909999999999998</v>
          </cell>
          <cell r="AI283">
            <v>0.38369999999999999</v>
          </cell>
          <cell r="AJ283">
            <v>-1.3500000000000012E-2</v>
          </cell>
          <cell r="AK283" t="str">
            <v xml:space="preserve"> </v>
          </cell>
          <cell r="AL283"/>
          <cell r="AM283">
            <v>0.41170000000000001</v>
          </cell>
        </row>
        <row r="284">
          <cell r="B284" t="str">
            <v>Trout Lake</v>
          </cell>
          <cell r="C284">
            <v>16</v>
          </cell>
          <cell r="D284">
            <v>0</v>
          </cell>
          <cell r="E284">
            <v>7</v>
          </cell>
          <cell r="F284">
            <v>14</v>
          </cell>
          <cell r="G284">
            <v>14</v>
          </cell>
          <cell r="H284">
            <v>12</v>
          </cell>
          <cell r="I284">
            <v>16</v>
          </cell>
          <cell r="J284">
            <v>16</v>
          </cell>
          <cell r="K284">
            <v>12</v>
          </cell>
          <cell r="L284">
            <v>19</v>
          </cell>
          <cell r="M284">
            <v>22</v>
          </cell>
          <cell r="N284">
            <v>20</v>
          </cell>
          <cell r="O284">
            <v>11</v>
          </cell>
          <cell r="P284">
            <v>14</v>
          </cell>
          <cell r="Q284" t="str">
            <v>No Students</v>
          </cell>
          <cell r="R284" t="str">
            <v>No Students</v>
          </cell>
          <cell r="S284" t="str">
            <v>No Students</v>
          </cell>
          <cell r="T284" t="str">
            <v>No Students</v>
          </cell>
          <cell r="U284" t="str">
            <v>No Students</v>
          </cell>
          <cell r="V284" t="str">
            <v>No Students</v>
          </cell>
          <cell r="W284" t="str">
            <v>No Students</v>
          </cell>
          <cell r="X284" t="str">
            <v>No Students</v>
          </cell>
          <cell r="Y284" t="str">
            <v>No Students</v>
          </cell>
          <cell r="Z284" t="str">
            <v>No Students</v>
          </cell>
          <cell r="AA284" t="str">
            <v>No Students</v>
          </cell>
          <cell r="AB284" t="str">
            <v>No Students</v>
          </cell>
          <cell r="AC284" t="str">
            <v>No Students</v>
          </cell>
          <cell r="AD284" t="str">
            <v>No Students</v>
          </cell>
          <cell r="AE284">
            <v>0</v>
          </cell>
          <cell r="AF284">
            <v>0</v>
          </cell>
          <cell r="AG284">
            <v>0</v>
          </cell>
          <cell r="AH284">
            <v>0</v>
          </cell>
          <cell r="AI284">
            <v>0</v>
          </cell>
          <cell r="AJ284">
            <v>0</v>
          </cell>
          <cell r="AK284" t="str">
            <v xml:space="preserve"> </v>
          </cell>
          <cell r="AL284"/>
          <cell r="AM284">
            <v>0</v>
          </cell>
        </row>
        <row r="285">
          <cell r="B285" t="str">
            <v>Tukwila</v>
          </cell>
          <cell r="C285">
            <v>168</v>
          </cell>
          <cell r="D285">
            <v>0</v>
          </cell>
          <cell r="E285">
            <v>154</v>
          </cell>
          <cell r="F285">
            <v>195</v>
          </cell>
          <cell r="G285">
            <v>199</v>
          </cell>
          <cell r="H285">
            <v>197</v>
          </cell>
          <cell r="I285">
            <v>196</v>
          </cell>
          <cell r="J285">
            <v>195</v>
          </cell>
          <cell r="K285">
            <v>190</v>
          </cell>
          <cell r="L285">
            <v>202</v>
          </cell>
          <cell r="M285">
            <v>228</v>
          </cell>
          <cell r="N285">
            <v>210</v>
          </cell>
          <cell r="O285">
            <v>213</v>
          </cell>
          <cell r="P285">
            <v>203</v>
          </cell>
          <cell r="Q285">
            <v>104</v>
          </cell>
          <cell r="R285" t="str">
            <v>No Students</v>
          </cell>
          <cell r="S285">
            <v>120</v>
          </cell>
          <cell r="T285">
            <v>152</v>
          </cell>
          <cell r="U285">
            <v>150</v>
          </cell>
          <cell r="V285">
            <v>158</v>
          </cell>
          <cell r="W285">
            <v>152</v>
          </cell>
          <cell r="X285">
            <v>153</v>
          </cell>
          <cell r="Y285">
            <v>142</v>
          </cell>
          <cell r="Z285">
            <v>163</v>
          </cell>
          <cell r="AA285">
            <v>167</v>
          </cell>
          <cell r="AB285">
            <v>152</v>
          </cell>
          <cell r="AC285">
            <v>156</v>
          </cell>
          <cell r="AD285">
            <v>141</v>
          </cell>
          <cell r="AE285">
            <v>0.749</v>
          </cell>
          <cell r="AF285">
            <v>0.74890000000000001</v>
          </cell>
          <cell r="AG285">
            <v>0.74919999999999998</v>
          </cell>
          <cell r="AH285">
            <v>0.74890000000000001</v>
          </cell>
          <cell r="AI285">
            <v>0.71779999999999999</v>
          </cell>
          <cell r="AJ285">
            <v>3.1100000000000017E-2</v>
          </cell>
          <cell r="AK285" t="str">
            <v xml:space="preserve"> </v>
          </cell>
          <cell r="AL285"/>
          <cell r="AM285">
            <v>0.70950000000000002</v>
          </cell>
        </row>
        <row r="286">
          <cell r="B286" t="str">
            <v>Tumwater</v>
          </cell>
          <cell r="C286">
            <v>481</v>
          </cell>
          <cell r="D286">
            <v>0</v>
          </cell>
          <cell r="E286">
            <v>422</v>
          </cell>
          <cell r="F286">
            <v>448</v>
          </cell>
          <cell r="G286">
            <v>449</v>
          </cell>
          <cell r="H286">
            <v>478</v>
          </cell>
          <cell r="I286">
            <v>515</v>
          </cell>
          <cell r="J286">
            <v>449</v>
          </cell>
          <cell r="K286">
            <v>468</v>
          </cell>
          <cell r="L286">
            <v>499</v>
          </cell>
          <cell r="M286">
            <v>512</v>
          </cell>
          <cell r="N286">
            <v>507</v>
          </cell>
          <cell r="O286">
            <v>596</v>
          </cell>
          <cell r="P286">
            <v>652</v>
          </cell>
          <cell r="Q286">
            <v>96</v>
          </cell>
          <cell r="R286" t="str">
            <v>No Students</v>
          </cell>
          <cell r="S286">
            <v>115</v>
          </cell>
          <cell r="T286">
            <v>156</v>
          </cell>
          <cell r="U286">
            <v>163</v>
          </cell>
          <cell r="V286">
            <v>153</v>
          </cell>
          <cell r="W286">
            <v>163</v>
          </cell>
          <cell r="X286">
            <v>152</v>
          </cell>
          <cell r="Y286">
            <v>159</v>
          </cell>
          <cell r="Z286">
            <v>168</v>
          </cell>
          <cell r="AA286">
            <v>170</v>
          </cell>
          <cell r="AB286">
            <v>146</v>
          </cell>
          <cell r="AC286">
            <v>163</v>
          </cell>
          <cell r="AD286">
            <v>194</v>
          </cell>
          <cell r="AE286">
            <v>0.3085</v>
          </cell>
          <cell r="AF286">
            <v>0.30859999999999999</v>
          </cell>
          <cell r="AG286">
            <v>0.30859999999999999</v>
          </cell>
          <cell r="AH286">
            <v>0.30840000000000001</v>
          </cell>
          <cell r="AI286">
            <v>0.31019999999999998</v>
          </cell>
          <cell r="AJ286">
            <v>-1.5999999999999903E-3</v>
          </cell>
          <cell r="AK286" t="str">
            <v xml:space="preserve"> </v>
          </cell>
          <cell r="AL286"/>
          <cell r="AM286">
            <v>0.30680000000000002</v>
          </cell>
        </row>
        <row r="287">
          <cell r="B287" t="str">
            <v>Union Gap</v>
          </cell>
          <cell r="C287">
            <v>75</v>
          </cell>
          <cell r="D287">
            <v>0</v>
          </cell>
          <cell r="E287">
            <v>58</v>
          </cell>
          <cell r="F287">
            <v>63</v>
          </cell>
          <cell r="G287">
            <v>63</v>
          </cell>
          <cell r="H287">
            <v>60</v>
          </cell>
          <cell r="I287">
            <v>53</v>
          </cell>
          <cell r="J287">
            <v>64</v>
          </cell>
          <cell r="K287">
            <v>71</v>
          </cell>
          <cell r="L287">
            <v>73</v>
          </cell>
          <cell r="M287">
            <v>0</v>
          </cell>
          <cell r="N287">
            <v>0</v>
          </cell>
          <cell r="O287">
            <v>0</v>
          </cell>
          <cell r="P287">
            <v>0</v>
          </cell>
          <cell r="Q287">
            <v>64</v>
          </cell>
          <cell r="R287" t="str">
            <v>No Students</v>
          </cell>
          <cell r="S287">
            <v>58</v>
          </cell>
          <cell r="T287">
            <v>60</v>
          </cell>
          <cell r="U287">
            <v>57</v>
          </cell>
          <cell r="V287">
            <v>54</v>
          </cell>
          <cell r="W287">
            <v>53</v>
          </cell>
          <cell r="X287">
            <v>55</v>
          </cell>
          <cell r="Y287">
            <v>67</v>
          </cell>
          <cell r="Z287">
            <v>68</v>
          </cell>
          <cell r="AA287" t="str">
            <v>No Students</v>
          </cell>
          <cell r="AB287" t="str">
            <v>No Students</v>
          </cell>
          <cell r="AC287" t="str">
            <v>No Students</v>
          </cell>
          <cell r="AD287" t="str">
            <v>No Students</v>
          </cell>
          <cell r="AE287">
            <v>0.92410000000000003</v>
          </cell>
          <cell r="AF287">
            <v>0.92410000000000003</v>
          </cell>
          <cell r="AG287">
            <v>0.92410000000000003</v>
          </cell>
          <cell r="AH287">
            <v>0.92710000000000004</v>
          </cell>
          <cell r="AI287">
            <v>0.91300000000000003</v>
          </cell>
          <cell r="AJ287">
            <v>1.1099999999999999E-2</v>
          </cell>
          <cell r="AK287">
            <v>0.88290000000000002</v>
          </cell>
          <cell r="AL287" t="str">
            <v/>
          </cell>
          <cell r="AM287">
            <v>0.93140000000000001</v>
          </cell>
        </row>
        <row r="288">
          <cell r="B288" t="str">
            <v>University Place</v>
          </cell>
          <cell r="C288">
            <v>386</v>
          </cell>
          <cell r="D288">
            <v>0</v>
          </cell>
          <cell r="E288">
            <v>395</v>
          </cell>
          <cell r="F288">
            <v>406</v>
          </cell>
          <cell r="G288">
            <v>402</v>
          </cell>
          <cell r="H288">
            <v>426</v>
          </cell>
          <cell r="I288">
            <v>450</v>
          </cell>
          <cell r="J288">
            <v>401</v>
          </cell>
          <cell r="K288">
            <v>457</v>
          </cell>
          <cell r="L288">
            <v>432</v>
          </cell>
          <cell r="M288">
            <v>459</v>
          </cell>
          <cell r="N288">
            <v>433</v>
          </cell>
          <cell r="O288">
            <v>461</v>
          </cell>
          <cell r="P288">
            <v>452</v>
          </cell>
          <cell r="Q288">
            <v>128</v>
          </cell>
          <cell r="R288" t="str">
            <v>No Students</v>
          </cell>
          <cell r="S288">
            <v>124</v>
          </cell>
          <cell r="T288">
            <v>158</v>
          </cell>
          <cell r="U288">
            <v>162</v>
          </cell>
          <cell r="V288">
            <v>171</v>
          </cell>
          <cell r="W288">
            <v>163</v>
          </cell>
          <cell r="X288">
            <v>169</v>
          </cell>
          <cell r="Y288">
            <v>174</v>
          </cell>
          <cell r="Z288">
            <v>163</v>
          </cell>
          <cell r="AA288">
            <v>158</v>
          </cell>
          <cell r="AB288">
            <v>159</v>
          </cell>
          <cell r="AC288">
            <v>157</v>
          </cell>
          <cell r="AD288">
            <v>141</v>
          </cell>
          <cell r="AE288">
            <v>0.36459999999999998</v>
          </cell>
          <cell r="AF288">
            <v>0.36470000000000002</v>
          </cell>
          <cell r="AG288">
            <v>0.36449999999999999</v>
          </cell>
          <cell r="AH288">
            <v>0.3649</v>
          </cell>
          <cell r="AI288">
            <v>0.34870000000000001</v>
          </cell>
          <cell r="AJ288">
            <v>1.6000000000000014E-2</v>
          </cell>
          <cell r="AK288" t="str">
            <v xml:space="preserve"> </v>
          </cell>
          <cell r="AL288"/>
          <cell r="AM288">
            <v>0.35549999999999998</v>
          </cell>
        </row>
        <row r="289">
          <cell r="B289" t="str">
            <v>Valley</v>
          </cell>
          <cell r="C289">
            <v>41</v>
          </cell>
          <cell r="D289">
            <v>77</v>
          </cell>
          <cell r="E289">
            <v>109</v>
          </cell>
          <cell r="F289">
            <v>140</v>
          </cell>
          <cell r="G289">
            <v>134</v>
          </cell>
          <cell r="H289">
            <v>144</v>
          </cell>
          <cell r="I289">
            <v>128</v>
          </cell>
          <cell r="J289">
            <v>138</v>
          </cell>
          <cell r="K289">
            <v>165</v>
          </cell>
          <cell r="L289">
            <v>152</v>
          </cell>
          <cell r="M289">
            <v>23</v>
          </cell>
          <cell r="N289">
            <v>18</v>
          </cell>
          <cell r="O289">
            <v>18</v>
          </cell>
          <cell r="P289">
            <v>13</v>
          </cell>
          <cell r="Q289">
            <v>16</v>
          </cell>
          <cell r="R289" t="str">
            <v>N&lt;10</v>
          </cell>
          <cell r="S289">
            <v>24</v>
          </cell>
          <cell r="T289">
            <v>27</v>
          </cell>
          <cell r="U289">
            <v>29</v>
          </cell>
          <cell r="V289">
            <v>30</v>
          </cell>
          <cell r="W289">
            <v>27</v>
          </cell>
          <cell r="X289">
            <v>34</v>
          </cell>
          <cell r="Y289">
            <v>31</v>
          </cell>
          <cell r="Z289">
            <v>26</v>
          </cell>
          <cell r="AA289">
            <v>16</v>
          </cell>
          <cell r="AB289">
            <v>12</v>
          </cell>
          <cell r="AC289">
            <v>11</v>
          </cell>
          <cell r="AD289" t="str">
            <v>N&lt;10</v>
          </cell>
          <cell r="AE289">
            <v>0.22850000000000001</v>
          </cell>
          <cell r="AF289">
            <v>0.2283</v>
          </cell>
          <cell r="AG289">
            <v>0.2281</v>
          </cell>
          <cell r="AH289">
            <v>0.2266</v>
          </cell>
          <cell r="AI289">
            <v>0.20799999999999999</v>
          </cell>
          <cell r="AJ289">
            <v>2.0300000000000012E-2</v>
          </cell>
          <cell r="AK289" t="str">
            <v xml:space="preserve"> </v>
          </cell>
          <cell r="AL289"/>
          <cell r="AM289">
            <v>0.1852</v>
          </cell>
        </row>
        <row r="290">
          <cell r="B290" t="str">
            <v>Vancouver</v>
          </cell>
          <cell r="C290">
            <v>1496</v>
          </cell>
          <cell r="D290">
            <v>0</v>
          </cell>
          <cell r="E290">
            <v>1512</v>
          </cell>
          <cell r="F290">
            <v>1592</v>
          </cell>
          <cell r="G290">
            <v>1587</v>
          </cell>
          <cell r="H290">
            <v>1621</v>
          </cell>
          <cell r="I290">
            <v>1586</v>
          </cell>
          <cell r="J290">
            <v>1584</v>
          </cell>
          <cell r="K290">
            <v>1753</v>
          </cell>
          <cell r="L290">
            <v>1772</v>
          </cell>
          <cell r="M290">
            <v>1849</v>
          </cell>
          <cell r="N290">
            <v>1736</v>
          </cell>
          <cell r="O290">
            <v>1697</v>
          </cell>
          <cell r="P290">
            <v>1874</v>
          </cell>
          <cell r="Q290">
            <v>490</v>
          </cell>
          <cell r="R290" t="str">
            <v>No Students</v>
          </cell>
          <cell r="S290">
            <v>678</v>
          </cell>
          <cell r="T290">
            <v>834</v>
          </cell>
          <cell r="U290">
            <v>825</v>
          </cell>
          <cell r="V290">
            <v>882</v>
          </cell>
          <cell r="W290">
            <v>825</v>
          </cell>
          <cell r="X290">
            <v>845</v>
          </cell>
          <cell r="Y290">
            <v>900</v>
          </cell>
          <cell r="Z290">
            <v>909</v>
          </cell>
          <cell r="AA290">
            <v>894</v>
          </cell>
          <cell r="AB290">
            <v>826</v>
          </cell>
          <cell r="AC290">
            <v>736</v>
          </cell>
          <cell r="AD290">
            <v>857</v>
          </cell>
          <cell r="AE290">
            <v>0.48480000000000001</v>
          </cell>
          <cell r="AF290">
            <v>0.4849</v>
          </cell>
          <cell r="AG290">
            <v>0.48480000000000001</v>
          </cell>
          <cell r="AH290">
            <v>0.4844</v>
          </cell>
          <cell r="AI290">
            <v>0.47249999999999998</v>
          </cell>
          <cell r="AJ290">
            <v>1.2400000000000022E-2</v>
          </cell>
          <cell r="AK290" t="str">
            <v xml:space="preserve"> </v>
          </cell>
          <cell r="AL290"/>
          <cell r="AM290">
            <v>0.47489999999999999</v>
          </cell>
        </row>
        <row r="291">
          <cell r="B291" t="str">
            <v>Vashon Island</v>
          </cell>
          <cell r="C291">
            <v>63</v>
          </cell>
          <cell r="D291">
            <v>0</v>
          </cell>
          <cell r="E291">
            <v>72</v>
          </cell>
          <cell r="F291">
            <v>88</v>
          </cell>
          <cell r="G291">
            <v>89</v>
          </cell>
          <cell r="H291">
            <v>94</v>
          </cell>
          <cell r="I291">
            <v>112</v>
          </cell>
          <cell r="J291">
            <v>121</v>
          </cell>
          <cell r="K291">
            <v>131</v>
          </cell>
          <cell r="L291">
            <v>129</v>
          </cell>
          <cell r="M291">
            <v>160</v>
          </cell>
          <cell r="N291">
            <v>147</v>
          </cell>
          <cell r="O291">
            <v>139</v>
          </cell>
          <cell r="P291">
            <v>145</v>
          </cell>
          <cell r="Q291">
            <v>17</v>
          </cell>
          <cell r="R291" t="str">
            <v>No Students</v>
          </cell>
          <cell r="S291">
            <v>13</v>
          </cell>
          <cell r="T291">
            <v>19</v>
          </cell>
          <cell r="U291">
            <v>22</v>
          </cell>
          <cell r="V291">
            <v>22</v>
          </cell>
          <cell r="W291">
            <v>23</v>
          </cell>
          <cell r="X291">
            <v>26</v>
          </cell>
          <cell r="Y291">
            <v>40</v>
          </cell>
          <cell r="Z291">
            <v>22</v>
          </cell>
          <cell r="AA291">
            <v>38</v>
          </cell>
          <cell r="AB291">
            <v>33</v>
          </cell>
          <cell r="AC291">
            <v>40</v>
          </cell>
          <cell r="AD291">
            <v>32</v>
          </cell>
          <cell r="AE291">
            <v>0.2329</v>
          </cell>
          <cell r="AF291">
            <v>0.2334</v>
          </cell>
          <cell r="AG291">
            <v>0.23319999999999999</v>
          </cell>
          <cell r="AH291">
            <v>0.21</v>
          </cell>
          <cell r="AI291">
            <v>0.223</v>
          </cell>
          <cell r="AJ291">
            <v>1.0399999999999993E-2</v>
          </cell>
          <cell r="AK291" t="str">
            <v xml:space="preserve"> </v>
          </cell>
          <cell r="AL291"/>
          <cell r="AM291">
            <v>0.21740000000000001</v>
          </cell>
        </row>
        <row r="292">
          <cell r="B292" t="str">
            <v>Wa He Lut Tribal</v>
          </cell>
          <cell r="C292">
            <v>0</v>
          </cell>
          <cell r="D292">
            <v>8</v>
          </cell>
          <cell r="E292">
            <v>15</v>
          </cell>
          <cell r="F292">
            <v>16</v>
          </cell>
          <cell r="G292">
            <v>15</v>
          </cell>
          <cell r="H292">
            <v>15</v>
          </cell>
          <cell r="I292">
            <v>11</v>
          </cell>
          <cell r="J292">
            <v>17</v>
          </cell>
          <cell r="K292">
            <v>13</v>
          </cell>
          <cell r="L292">
            <v>14</v>
          </cell>
          <cell r="M292">
            <v>0</v>
          </cell>
          <cell r="N292">
            <v>0</v>
          </cell>
          <cell r="O292">
            <v>0</v>
          </cell>
          <cell r="P292">
            <v>0</v>
          </cell>
          <cell r="Q292" t="str">
            <v>No Students</v>
          </cell>
          <cell r="R292" t="str">
            <v>N&lt;10</v>
          </cell>
          <cell r="S292">
            <v>14</v>
          </cell>
          <cell r="T292">
            <v>16</v>
          </cell>
          <cell r="U292">
            <v>15</v>
          </cell>
          <cell r="V292">
            <v>15</v>
          </cell>
          <cell r="W292">
            <v>11</v>
          </cell>
          <cell r="X292">
            <v>17</v>
          </cell>
          <cell r="Y292">
            <v>13</v>
          </cell>
          <cell r="Z292">
            <v>14</v>
          </cell>
          <cell r="AA292" t="str">
            <v>No Students</v>
          </cell>
          <cell r="AB292" t="str">
            <v>No Students</v>
          </cell>
          <cell r="AC292" t="str">
            <v>No Students</v>
          </cell>
          <cell r="AD292" t="str">
            <v>No Students</v>
          </cell>
          <cell r="AE292">
            <v>0.9919</v>
          </cell>
          <cell r="AF292">
            <v>0.9919</v>
          </cell>
          <cell r="AG292">
            <v>0.9919</v>
          </cell>
          <cell r="AH292">
            <v>0.9919</v>
          </cell>
          <cell r="AI292">
            <v>0.98519999999999996</v>
          </cell>
          <cell r="AJ292">
            <v>6.7000000000000393E-3</v>
          </cell>
          <cell r="AK292" t="str">
            <v xml:space="preserve"> </v>
          </cell>
          <cell r="AL292"/>
          <cell r="AM292">
            <v>0.81399999999999995</v>
          </cell>
        </row>
        <row r="293">
          <cell r="B293" t="str">
            <v>Wahkiakum</v>
          </cell>
          <cell r="C293">
            <v>26</v>
          </cell>
          <cell r="D293">
            <v>0</v>
          </cell>
          <cell r="E293">
            <v>26</v>
          </cell>
          <cell r="F293">
            <v>31</v>
          </cell>
          <cell r="G293">
            <v>39</v>
          </cell>
          <cell r="H293">
            <v>35</v>
          </cell>
          <cell r="I293">
            <v>32</v>
          </cell>
          <cell r="J293">
            <v>29</v>
          </cell>
          <cell r="K293">
            <v>37</v>
          </cell>
          <cell r="L293">
            <v>33</v>
          </cell>
          <cell r="M293">
            <v>32</v>
          </cell>
          <cell r="N293">
            <v>46</v>
          </cell>
          <cell r="O293">
            <v>50</v>
          </cell>
          <cell r="P293">
            <v>46</v>
          </cell>
          <cell r="Q293">
            <v>14</v>
          </cell>
          <cell r="R293" t="str">
            <v>No Students</v>
          </cell>
          <cell r="S293">
            <v>14</v>
          </cell>
          <cell r="T293">
            <v>16</v>
          </cell>
          <cell r="U293">
            <v>20</v>
          </cell>
          <cell r="V293">
            <v>21</v>
          </cell>
          <cell r="W293">
            <v>18</v>
          </cell>
          <cell r="X293">
            <v>15</v>
          </cell>
          <cell r="Y293">
            <v>29</v>
          </cell>
          <cell r="Z293">
            <v>20</v>
          </cell>
          <cell r="AA293">
            <v>16</v>
          </cell>
          <cell r="AB293">
            <v>27</v>
          </cell>
          <cell r="AC293">
            <v>32</v>
          </cell>
          <cell r="AD293">
            <v>25</v>
          </cell>
          <cell r="AE293">
            <v>0.57789999999999997</v>
          </cell>
          <cell r="AF293">
            <v>0.57699999999999996</v>
          </cell>
          <cell r="AG293">
            <v>0.57699999999999996</v>
          </cell>
          <cell r="AH293">
            <v>0.57699999999999996</v>
          </cell>
          <cell r="AI293">
            <v>0.55089999999999995</v>
          </cell>
          <cell r="AJ293">
            <v>2.6100000000000012E-2</v>
          </cell>
          <cell r="AK293" t="str">
            <v xml:space="preserve"> </v>
          </cell>
          <cell r="AL293"/>
          <cell r="AM293">
            <v>0.64859999999999995</v>
          </cell>
        </row>
        <row r="294">
          <cell r="B294" t="str">
            <v>Wahluke</v>
          </cell>
          <cell r="C294">
            <v>176</v>
          </cell>
          <cell r="D294">
            <v>0</v>
          </cell>
          <cell r="E294">
            <v>177</v>
          </cell>
          <cell r="F294">
            <v>144</v>
          </cell>
          <cell r="G294">
            <v>152</v>
          </cell>
          <cell r="H294">
            <v>204</v>
          </cell>
          <cell r="I294">
            <v>211</v>
          </cell>
          <cell r="J294">
            <v>200</v>
          </cell>
          <cell r="K294">
            <v>182</v>
          </cell>
          <cell r="L294">
            <v>216</v>
          </cell>
          <cell r="M294">
            <v>212</v>
          </cell>
          <cell r="N294">
            <v>206</v>
          </cell>
          <cell r="O294">
            <v>206</v>
          </cell>
          <cell r="P294">
            <v>167</v>
          </cell>
          <cell r="Q294">
            <v>167</v>
          </cell>
          <cell r="R294" t="str">
            <v>No Students</v>
          </cell>
          <cell r="S294">
            <v>174</v>
          </cell>
          <cell r="T294">
            <v>138</v>
          </cell>
          <cell r="U294">
            <v>147</v>
          </cell>
          <cell r="V294">
            <v>199</v>
          </cell>
          <cell r="W294">
            <v>206</v>
          </cell>
          <cell r="X294">
            <v>191</v>
          </cell>
          <cell r="Y294">
            <v>173</v>
          </cell>
          <cell r="Z294">
            <v>211</v>
          </cell>
          <cell r="AA294">
            <v>206</v>
          </cell>
          <cell r="AB294">
            <v>200</v>
          </cell>
          <cell r="AC294">
            <v>202</v>
          </cell>
          <cell r="AD294">
            <v>162</v>
          </cell>
          <cell r="AE294">
            <v>0.96860000000000002</v>
          </cell>
          <cell r="AF294">
            <v>0.96819999999999995</v>
          </cell>
          <cell r="AG294">
            <v>0.97389999999999999</v>
          </cell>
          <cell r="AH294">
            <v>0.91549999999999998</v>
          </cell>
          <cell r="AI294">
            <v>0.96060000000000001</v>
          </cell>
          <cell r="AJ294">
            <v>7.5999999999999401E-3</v>
          </cell>
          <cell r="AK294">
            <v>0.92300000000000004</v>
          </cell>
          <cell r="AL294" t="str">
            <v/>
          </cell>
          <cell r="AM294">
            <v>0.92300000000000004</v>
          </cell>
        </row>
        <row r="295">
          <cell r="B295" t="str">
            <v>Waitsburg</v>
          </cell>
          <cell r="C295">
            <v>17</v>
          </cell>
          <cell r="D295">
            <v>0</v>
          </cell>
          <cell r="E295">
            <v>17</v>
          </cell>
          <cell r="F295">
            <v>13</v>
          </cell>
          <cell r="G295">
            <v>24</v>
          </cell>
          <cell r="H295">
            <v>19</v>
          </cell>
          <cell r="I295">
            <v>22</v>
          </cell>
          <cell r="J295">
            <v>19</v>
          </cell>
          <cell r="K295">
            <v>27</v>
          </cell>
          <cell r="L295">
            <v>25</v>
          </cell>
          <cell r="M295">
            <v>25</v>
          </cell>
          <cell r="N295">
            <v>21</v>
          </cell>
          <cell r="O295">
            <v>20</v>
          </cell>
          <cell r="P295">
            <v>18</v>
          </cell>
          <cell r="Q295" t="str">
            <v>N&lt;10</v>
          </cell>
          <cell r="R295" t="str">
            <v>No Students</v>
          </cell>
          <cell r="S295" t="str">
            <v>N&lt;10</v>
          </cell>
          <cell r="T295" t="str">
            <v>N&lt;10</v>
          </cell>
          <cell r="U295" t="str">
            <v>N&lt;10</v>
          </cell>
          <cell r="V295">
            <v>11</v>
          </cell>
          <cell r="W295" t="str">
            <v>N&lt;10</v>
          </cell>
          <cell r="X295">
            <v>10</v>
          </cell>
          <cell r="Y295">
            <v>13</v>
          </cell>
          <cell r="Z295" t="str">
            <v>N&lt;10</v>
          </cell>
          <cell r="AA295">
            <v>13</v>
          </cell>
          <cell r="AB295" t="str">
            <v>N&lt;10</v>
          </cell>
          <cell r="AC295">
            <v>10</v>
          </cell>
          <cell r="AD295" t="str">
            <v>N&lt;10</v>
          </cell>
          <cell r="AE295">
            <v>0.41570000000000001</v>
          </cell>
          <cell r="AF295">
            <v>0.41570000000000001</v>
          </cell>
          <cell r="AG295">
            <v>0.41199999999999998</v>
          </cell>
          <cell r="AH295">
            <v>0.41199999999999998</v>
          </cell>
          <cell r="AI295">
            <v>0.47970000000000002</v>
          </cell>
          <cell r="AJ295">
            <v>-6.4000000000000001E-2</v>
          </cell>
          <cell r="AK295">
            <v>0.56779999999999997</v>
          </cell>
          <cell r="AL295" t="str">
            <v>Yes</v>
          </cell>
          <cell r="AM295">
            <v>0.51759999999999995</v>
          </cell>
        </row>
        <row r="296">
          <cell r="B296" t="str">
            <v>Walla Walla</v>
          </cell>
          <cell r="C296">
            <v>399</v>
          </cell>
          <cell r="D296">
            <v>0</v>
          </cell>
          <cell r="E296">
            <v>339</v>
          </cell>
          <cell r="F296">
            <v>401</v>
          </cell>
          <cell r="G296">
            <v>400</v>
          </cell>
          <cell r="H296">
            <v>375</v>
          </cell>
          <cell r="I296">
            <v>375</v>
          </cell>
          <cell r="J296">
            <v>378</v>
          </cell>
          <cell r="K296">
            <v>421</v>
          </cell>
          <cell r="L296">
            <v>425</v>
          </cell>
          <cell r="M296">
            <v>453</v>
          </cell>
          <cell r="N296">
            <v>460</v>
          </cell>
          <cell r="O296">
            <v>493</v>
          </cell>
          <cell r="P296">
            <v>575</v>
          </cell>
          <cell r="Q296">
            <v>192</v>
          </cell>
          <cell r="R296" t="str">
            <v>No Students</v>
          </cell>
          <cell r="S296">
            <v>199</v>
          </cell>
          <cell r="T296">
            <v>237</v>
          </cell>
          <cell r="U296">
            <v>232</v>
          </cell>
          <cell r="V296">
            <v>224</v>
          </cell>
          <cell r="W296">
            <v>218</v>
          </cell>
          <cell r="X296">
            <v>233</v>
          </cell>
          <cell r="Y296">
            <v>244</v>
          </cell>
          <cell r="Z296">
            <v>226</v>
          </cell>
          <cell r="AA296">
            <v>244</v>
          </cell>
          <cell r="AB296">
            <v>228</v>
          </cell>
          <cell r="AC296">
            <v>239</v>
          </cell>
          <cell r="AD296">
            <v>313</v>
          </cell>
          <cell r="AE296">
            <v>0.55130000000000001</v>
          </cell>
          <cell r="AF296">
            <v>0.55100000000000005</v>
          </cell>
          <cell r="AG296">
            <v>0.55120000000000002</v>
          </cell>
          <cell r="AH296">
            <v>0.55130000000000001</v>
          </cell>
          <cell r="AI296">
            <v>0.53939999999999999</v>
          </cell>
          <cell r="AJ296">
            <v>1.1600000000000055E-2</v>
          </cell>
          <cell r="AK296" t="str">
            <v xml:space="preserve"> </v>
          </cell>
          <cell r="AL296"/>
          <cell r="AM296">
            <v>0.55479999999999996</v>
          </cell>
        </row>
        <row r="297">
          <cell r="B297" t="str">
            <v>Wapato</v>
          </cell>
          <cell r="C297">
            <v>238</v>
          </cell>
          <cell r="D297">
            <v>0</v>
          </cell>
          <cell r="E297">
            <v>203</v>
          </cell>
          <cell r="F297">
            <v>215</v>
          </cell>
          <cell r="G297">
            <v>254</v>
          </cell>
          <cell r="H297">
            <v>232</v>
          </cell>
          <cell r="I297">
            <v>247</v>
          </cell>
          <cell r="J297">
            <v>262</v>
          </cell>
          <cell r="K297">
            <v>258</v>
          </cell>
          <cell r="L297">
            <v>288</v>
          </cell>
          <cell r="M297">
            <v>230</v>
          </cell>
          <cell r="N297">
            <v>278</v>
          </cell>
          <cell r="O297">
            <v>215</v>
          </cell>
          <cell r="P297">
            <v>225</v>
          </cell>
          <cell r="Q297">
            <v>185</v>
          </cell>
          <cell r="R297" t="str">
            <v>No Students</v>
          </cell>
          <cell r="S297">
            <v>190</v>
          </cell>
          <cell r="T297">
            <v>198</v>
          </cell>
          <cell r="U297">
            <v>240</v>
          </cell>
          <cell r="V297">
            <v>214</v>
          </cell>
          <cell r="W297">
            <v>232</v>
          </cell>
          <cell r="X297">
            <v>243</v>
          </cell>
          <cell r="Y297">
            <v>236</v>
          </cell>
          <cell r="Z297">
            <v>273</v>
          </cell>
          <cell r="AA297">
            <v>211</v>
          </cell>
          <cell r="AB297">
            <v>241</v>
          </cell>
          <cell r="AC297">
            <v>196</v>
          </cell>
          <cell r="AD297">
            <v>201</v>
          </cell>
          <cell r="AE297">
            <v>0.90939999999999999</v>
          </cell>
          <cell r="AF297">
            <v>0.90910000000000002</v>
          </cell>
          <cell r="AG297">
            <v>0.90890000000000004</v>
          </cell>
          <cell r="AH297">
            <v>0.90920000000000001</v>
          </cell>
          <cell r="AI297">
            <v>0.87660000000000005</v>
          </cell>
          <cell r="AJ297">
            <v>3.2499999999999973E-2</v>
          </cell>
          <cell r="AK297">
            <v>0.84750000000000003</v>
          </cell>
          <cell r="AL297" t="str">
            <v/>
          </cell>
          <cell r="AM297">
            <v>0.86250000000000004</v>
          </cell>
        </row>
        <row r="298">
          <cell r="B298" t="str">
            <v>Warden</v>
          </cell>
          <cell r="C298">
            <v>57</v>
          </cell>
          <cell r="D298">
            <v>0</v>
          </cell>
          <cell r="E298">
            <v>59</v>
          </cell>
          <cell r="F298">
            <v>54</v>
          </cell>
          <cell r="G298">
            <v>60</v>
          </cell>
          <cell r="H298">
            <v>72</v>
          </cell>
          <cell r="I298">
            <v>74</v>
          </cell>
          <cell r="J298">
            <v>71</v>
          </cell>
          <cell r="K298">
            <v>76</v>
          </cell>
          <cell r="L298">
            <v>76</v>
          </cell>
          <cell r="M298">
            <v>81</v>
          </cell>
          <cell r="N298">
            <v>83</v>
          </cell>
          <cell r="O298">
            <v>65</v>
          </cell>
          <cell r="P298">
            <v>74</v>
          </cell>
          <cell r="Q298">
            <v>35</v>
          </cell>
          <cell r="R298" t="str">
            <v>No Students</v>
          </cell>
          <cell r="S298">
            <v>55</v>
          </cell>
          <cell r="T298">
            <v>47</v>
          </cell>
          <cell r="U298">
            <v>49</v>
          </cell>
          <cell r="V298">
            <v>59</v>
          </cell>
          <cell r="W298">
            <v>57</v>
          </cell>
          <cell r="X298">
            <v>53</v>
          </cell>
          <cell r="Y298">
            <v>62</v>
          </cell>
          <cell r="Z298">
            <v>58</v>
          </cell>
          <cell r="AA298">
            <v>58</v>
          </cell>
          <cell r="AB298">
            <v>73</v>
          </cell>
          <cell r="AC298">
            <v>44</v>
          </cell>
          <cell r="AD298">
            <v>48</v>
          </cell>
          <cell r="AE298">
            <v>0.77380000000000004</v>
          </cell>
          <cell r="AF298">
            <v>0.77380000000000004</v>
          </cell>
          <cell r="AG298">
            <v>0.77380000000000004</v>
          </cell>
          <cell r="AH298">
            <v>0.77380000000000004</v>
          </cell>
          <cell r="AI298">
            <v>0.83689999999999998</v>
          </cell>
          <cell r="AJ298">
            <v>-6.3099999999999934E-2</v>
          </cell>
          <cell r="AK298">
            <v>0.82379999999999998</v>
          </cell>
          <cell r="AL298" t="str">
            <v>Yes</v>
          </cell>
          <cell r="AM298">
            <v>0.85399999999999998</v>
          </cell>
        </row>
        <row r="299">
          <cell r="B299" t="str">
            <v>Washougal</v>
          </cell>
          <cell r="C299">
            <v>227</v>
          </cell>
          <cell r="D299">
            <v>0</v>
          </cell>
          <cell r="E299">
            <v>173</v>
          </cell>
          <cell r="F299">
            <v>201</v>
          </cell>
          <cell r="G299">
            <v>197</v>
          </cell>
          <cell r="H299">
            <v>201</v>
          </cell>
          <cell r="I299">
            <v>198</v>
          </cell>
          <cell r="J299">
            <v>226</v>
          </cell>
          <cell r="K299">
            <v>252</v>
          </cell>
          <cell r="L299">
            <v>252</v>
          </cell>
          <cell r="M299">
            <v>246</v>
          </cell>
          <cell r="N299">
            <v>265</v>
          </cell>
          <cell r="O299">
            <v>267</v>
          </cell>
          <cell r="P299">
            <v>261</v>
          </cell>
          <cell r="Q299">
            <v>52</v>
          </cell>
          <cell r="R299" t="str">
            <v>No Students</v>
          </cell>
          <cell r="S299">
            <v>54</v>
          </cell>
          <cell r="T299">
            <v>79</v>
          </cell>
          <cell r="U299">
            <v>76</v>
          </cell>
          <cell r="V299">
            <v>76</v>
          </cell>
          <cell r="W299">
            <v>76</v>
          </cell>
          <cell r="X299">
            <v>87</v>
          </cell>
          <cell r="Y299">
            <v>83</v>
          </cell>
          <cell r="Z299">
            <v>89</v>
          </cell>
          <cell r="AA299">
            <v>88</v>
          </cell>
          <cell r="AB299">
            <v>89</v>
          </cell>
          <cell r="AC299">
            <v>79</v>
          </cell>
          <cell r="AD299">
            <v>86</v>
          </cell>
          <cell r="AE299">
            <v>0.34189999999999998</v>
          </cell>
          <cell r="AF299">
            <v>0.34189999999999998</v>
          </cell>
          <cell r="AG299">
            <v>0.34150000000000003</v>
          </cell>
          <cell r="AH299">
            <v>0.3422</v>
          </cell>
          <cell r="AI299">
            <v>0.35210000000000002</v>
          </cell>
          <cell r="AJ299">
            <v>-1.0200000000000042E-2</v>
          </cell>
          <cell r="AK299" t="str">
            <v xml:space="preserve"> </v>
          </cell>
          <cell r="AL299"/>
          <cell r="AM299">
            <v>0.34239999999999998</v>
          </cell>
        </row>
        <row r="300">
          <cell r="B300" t="str">
            <v>Washtucna</v>
          </cell>
          <cell r="C300">
            <v>9</v>
          </cell>
          <cell r="D300">
            <v>0</v>
          </cell>
          <cell r="E300">
            <v>3</v>
          </cell>
          <cell r="F300">
            <v>10</v>
          </cell>
          <cell r="G300">
            <v>3</v>
          </cell>
          <cell r="H300">
            <v>4</v>
          </cell>
          <cell r="I300">
            <v>6</v>
          </cell>
          <cell r="J300">
            <v>5</v>
          </cell>
          <cell r="K300">
            <v>15</v>
          </cell>
          <cell r="L300">
            <v>2</v>
          </cell>
          <cell r="M300">
            <v>7</v>
          </cell>
          <cell r="N300">
            <v>3</v>
          </cell>
          <cell r="O300">
            <v>4</v>
          </cell>
          <cell r="P300">
            <v>11</v>
          </cell>
          <cell r="Q300" t="str">
            <v>N&lt;10</v>
          </cell>
          <cell r="R300" t="str">
            <v>No Students</v>
          </cell>
          <cell r="S300" t="str">
            <v>N&lt;10</v>
          </cell>
          <cell r="T300" t="str">
            <v>N&lt;10</v>
          </cell>
          <cell r="U300" t="str">
            <v>N&lt;10</v>
          </cell>
          <cell r="V300" t="str">
            <v>No Students</v>
          </cell>
          <cell r="W300" t="str">
            <v>N&lt;10</v>
          </cell>
          <cell r="X300" t="str">
            <v>N&lt;10</v>
          </cell>
          <cell r="Y300">
            <v>13</v>
          </cell>
          <cell r="Z300" t="str">
            <v>N&lt;10</v>
          </cell>
          <cell r="AA300" t="str">
            <v>N&lt;10</v>
          </cell>
          <cell r="AB300" t="str">
            <v>N&lt;10</v>
          </cell>
          <cell r="AC300" t="str">
            <v>N&lt;10</v>
          </cell>
          <cell r="AD300" t="str">
            <v>N&lt;10</v>
          </cell>
          <cell r="AE300">
            <v>0.74390000000000001</v>
          </cell>
          <cell r="AF300">
            <v>0.74390000000000001</v>
          </cell>
          <cell r="AG300">
            <v>0.74390000000000001</v>
          </cell>
          <cell r="AH300">
            <v>0.74390000000000001</v>
          </cell>
          <cell r="AI300">
            <v>0.61399999999999999</v>
          </cell>
          <cell r="AJ300">
            <v>0.12990000000000002</v>
          </cell>
          <cell r="AK300" t="str">
            <v xml:space="preserve"> </v>
          </cell>
          <cell r="AL300"/>
          <cell r="AM300">
            <v>0.72550000000000003</v>
          </cell>
        </row>
        <row r="301">
          <cell r="B301" t="str">
            <v>Waterville</v>
          </cell>
          <cell r="C301">
            <v>29</v>
          </cell>
          <cell r="D301">
            <v>0</v>
          </cell>
          <cell r="E301">
            <v>12</v>
          </cell>
          <cell r="F301">
            <v>19</v>
          </cell>
          <cell r="G301">
            <v>7</v>
          </cell>
          <cell r="H301">
            <v>19</v>
          </cell>
          <cell r="I301">
            <v>30</v>
          </cell>
          <cell r="J301">
            <v>15</v>
          </cell>
          <cell r="K301">
            <v>19</v>
          </cell>
          <cell r="L301">
            <v>15</v>
          </cell>
          <cell r="M301">
            <v>25</v>
          </cell>
          <cell r="N301">
            <v>19</v>
          </cell>
          <cell r="O301">
            <v>24</v>
          </cell>
          <cell r="P301">
            <v>22</v>
          </cell>
          <cell r="Q301">
            <v>19</v>
          </cell>
          <cell r="R301" t="str">
            <v>No Students</v>
          </cell>
          <cell r="S301" t="str">
            <v>N&lt;10</v>
          </cell>
          <cell r="T301" t="str">
            <v>N&lt;10</v>
          </cell>
          <cell r="U301" t="str">
            <v>N&lt;10</v>
          </cell>
          <cell r="V301" t="str">
            <v>N&lt;10</v>
          </cell>
          <cell r="W301">
            <v>15</v>
          </cell>
          <cell r="X301" t="str">
            <v>N&lt;10</v>
          </cell>
          <cell r="Y301">
            <v>11</v>
          </cell>
          <cell r="Z301">
            <v>10</v>
          </cell>
          <cell r="AA301">
            <v>18</v>
          </cell>
          <cell r="AB301" t="str">
            <v>N&lt;10</v>
          </cell>
          <cell r="AC301">
            <v>12</v>
          </cell>
          <cell r="AD301" t="str">
            <v>N&lt;10</v>
          </cell>
          <cell r="AE301">
            <v>0.4824</v>
          </cell>
          <cell r="AF301">
            <v>0.4824</v>
          </cell>
          <cell r="AG301">
            <v>0.4824</v>
          </cell>
          <cell r="AH301">
            <v>0.48049999999999998</v>
          </cell>
          <cell r="AI301">
            <v>0.47739999999999999</v>
          </cell>
          <cell r="AJ301">
            <v>5.0000000000000044E-3</v>
          </cell>
          <cell r="AK301" t="str">
            <v xml:space="preserve"> </v>
          </cell>
          <cell r="AL301"/>
          <cell r="AM301">
            <v>0.55989999999999995</v>
          </cell>
        </row>
        <row r="302">
          <cell r="B302" t="str">
            <v>Wellpinit</v>
          </cell>
          <cell r="C302">
            <v>21</v>
          </cell>
          <cell r="D302">
            <v>0</v>
          </cell>
          <cell r="E302">
            <v>34</v>
          </cell>
          <cell r="F302">
            <v>26</v>
          </cell>
          <cell r="G302">
            <v>28</v>
          </cell>
          <cell r="H302">
            <v>32</v>
          </cell>
          <cell r="I302">
            <v>30</v>
          </cell>
          <cell r="J302">
            <v>35</v>
          </cell>
          <cell r="K302">
            <v>40</v>
          </cell>
          <cell r="L302">
            <v>29</v>
          </cell>
          <cell r="M302">
            <v>34</v>
          </cell>
          <cell r="N302">
            <v>25</v>
          </cell>
          <cell r="O302">
            <v>35</v>
          </cell>
          <cell r="P302">
            <v>28</v>
          </cell>
          <cell r="Q302">
            <v>15</v>
          </cell>
          <cell r="R302" t="str">
            <v>No Students</v>
          </cell>
          <cell r="S302">
            <v>33</v>
          </cell>
          <cell r="T302">
            <v>25</v>
          </cell>
          <cell r="U302">
            <v>27</v>
          </cell>
          <cell r="V302">
            <v>29</v>
          </cell>
          <cell r="W302">
            <v>30</v>
          </cell>
          <cell r="X302">
            <v>32</v>
          </cell>
          <cell r="Y302">
            <v>38</v>
          </cell>
          <cell r="Z302">
            <v>28</v>
          </cell>
          <cell r="AA302">
            <v>30</v>
          </cell>
          <cell r="AB302">
            <v>23</v>
          </cell>
          <cell r="AC302">
            <v>29</v>
          </cell>
          <cell r="AD302">
            <v>18</v>
          </cell>
          <cell r="AE302">
            <v>0.8992</v>
          </cell>
          <cell r="AF302">
            <v>0.8992</v>
          </cell>
          <cell r="AG302">
            <v>0.8992</v>
          </cell>
          <cell r="AH302">
            <v>0.8972</v>
          </cell>
          <cell r="AI302">
            <v>0.85199999999999998</v>
          </cell>
          <cell r="AJ302">
            <v>4.720000000000002E-2</v>
          </cell>
          <cell r="AK302">
            <v>0.74950000000000006</v>
          </cell>
          <cell r="AL302" t="str">
            <v/>
          </cell>
          <cell r="AM302">
            <v>0.77569999999999995</v>
          </cell>
        </row>
        <row r="303">
          <cell r="B303" t="str">
            <v>Wenatchee</v>
          </cell>
          <cell r="C303">
            <v>514</v>
          </cell>
          <cell r="D303">
            <v>0</v>
          </cell>
          <cell r="E303">
            <v>466</v>
          </cell>
          <cell r="F303">
            <v>501</v>
          </cell>
          <cell r="G303">
            <v>508</v>
          </cell>
          <cell r="H303">
            <v>556</v>
          </cell>
          <cell r="I303">
            <v>577</v>
          </cell>
          <cell r="J303">
            <v>552</v>
          </cell>
          <cell r="K303">
            <v>550</v>
          </cell>
          <cell r="L303">
            <v>590</v>
          </cell>
          <cell r="M303">
            <v>556</v>
          </cell>
          <cell r="N303">
            <v>612</v>
          </cell>
          <cell r="O303">
            <v>604</v>
          </cell>
          <cell r="P303">
            <v>681</v>
          </cell>
          <cell r="Q303">
            <v>175</v>
          </cell>
          <cell r="R303" t="str">
            <v>No Students</v>
          </cell>
          <cell r="S303">
            <v>239</v>
          </cell>
          <cell r="T303">
            <v>258</v>
          </cell>
          <cell r="U303">
            <v>280</v>
          </cell>
          <cell r="V303">
            <v>301</v>
          </cell>
          <cell r="W303">
            <v>333</v>
          </cell>
          <cell r="X303">
            <v>337</v>
          </cell>
          <cell r="Y303">
            <v>330</v>
          </cell>
          <cell r="Z303">
            <v>341</v>
          </cell>
          <cell r="AA303">
            <v>291</v>
          </cell>
          <cell r="AB303">
            <v>338</v>
          </cell>
          <cell r="AC303">
            <v>344</v>
          </cell>
          <cell r="AD303">
            <v>393</v>
          </cell>
          <cell r="AE303">
            <v>0.54490000000000005</v>
          </cell>
          <cell r="AF303">
            <v>0.54520000000000002</v>
          </cell>
          <cell r="AG303">
            <v>0.54520000000000002</v>
          </cell>
          <cell r="AH303">
            <v>0.54700000000000004</v>
          </cell>
          <cell r="AI303">
            <v>0.52239999999999998</v>
          </cell>
          <cell r="AJ303">
            <v>2.2800000000000042E-2</v>
          </cell>
          <cell r="AK303">
            <v>0.58399999999999996</v>
          </cell>
          <cell r="AL303" t="str">
            <v>Yes</v>
          </cell>
          <cell r="AM303">
            <v>0.58699999999999997</v>
          </cell>
        </row>
        <row r="304">
          <cell r="B304" t="str">
            <v>West Valley (Spok</v>
          </cell>
          <cell r="C304">
            <v>198</v>
          </cell>
          <cell r="D304">
            <v>0</v>
          </cell>
          <cell r="E304">
            <v>202</v>
          </cell>
          <cell r="F304">
            <v>184</v>
          </cell>
          <cell r="G304">
            <v>227</v>
          </cell>
          <cell r="H304">
            <v>211</v>
          </cell>
          <cell r="I304">
            <v>232</v>
          </cell>
          <cell r="J304">
            <v>219</v>
          </cell>
          <cell r="K304">
            <v>238</v>
          </cell>
          <cell r="L304">
            <v>270</v>
          </cell>
          <cell r="M304">
            <v>298</v>
          </cell>
          <cell r="N304">
            <v>330</v>
          </cell>
          <cell r="O304">
            <v>336</v>
          </cell>
          <cell r="P304">
            <v>441</v>
          </cell>
          <cell r="Q304">
            <v>81</v>
          </cell>
          <cell r="R304" t="str">
            <v>No Students</v>
          </cell>
          <cell r="S304">
            <v>100</v>
          </cell>
          <cell r="T304">
            <v>100</v>
          </cell>
          <cell r="U304">
            <v>129</v>
          </cell>
          <cell r="V304">
            <v>115</v>
          </cell>
          <cell r="W304">
            <v>108</v>
          </cell>
          <cell r="X304">
            <v>107</v>
          </cell>
          <cell r="Y304">
            <v>124</v>
          </cell>
          <cell r="Z304">
            <v>147</v>
          </cell>
          <cell r="AA304">
            <v>144</v>
          </cell>
          <cell r="AB304">
            <v>175</v>
          </cell>
          <cell r="AC304">
            <v>179</v>
          </cell>
          <cell r="AD304">
            <v>259</v>
          </cell>
          <cell r="AE304">
            <v>0.5222</v>
          </cell>
          <cell r="AF304">
            <v>0.52210000000000001</v>
          </cell>
          <cell r="AG304">
            <v>0.52280000000000004</v>
          </cell>
          <cell r="AH304">
            <v>0.52259999999999995</v>
          </cell>
          <cell r="AI304">
            <v>0.51090000000000002</v>
          </cell>
          <cell r="AJ304">
            <v>1.1199999999999988E-2</v>
          </cell>
          <cell r="AK304">
            <v>0.52390000000000003</v>
          </cell>
          <cell r="AL304" t="str">
            <v>Yes</v>
          </cell>
          <cell r="AM304">
            <v>0.51639999999999997</v>
          </cell>
        </row>
        <row r="305">
          <cell r="B305" t="str">
            <v>West Valley (Yak)</v>
          </cell>
          <cell r="C305">
            <v>393</v>
          </cell>
          <cell r="D305">
            <v>0</v>
          </cell>
          <cell r="E305">
            <v>345</v>
          </cell>
          <cell r="F305">
            <v>401</v>
          </cell>
          <cell r="G305">
            <v>391</v>
          </cell>
          <cell r="H305">
            <v>413</v>
          </cell>
          <cell r="I305">
            <v>426</v>
          </cell>
          <cell r="J305">
            <v>388</v>
          </cell>
          <cell r="K305">
            <v>450</v>
          </cell>
          <cell r="L305">
            <v>453</v>
          </cell>
          <cell r="M305">
            <v>429</v>
          </cell>
          <cell r="N305">
            <v>433</v>
          </cell>
          <cell r="O305">
            <v>403</v>
          </cell>
          <cell r="P305">
            <v>436</v>
          </cell>
          <cell r="Q305">
            <v>136</v>
          </cell>
          <cell r="R305" t="str">
            <v>No Students</v>
          </cell>
          <cell r="S305">
            <v>174</v>
          </cell>
          <cell r="T305">
            <v>200</v>
          </cell>
          <cell r="U305">
            <v>188</v>
          </cell>
          <cell r="V305">
            <v>205</v>
          </cell>
          <cell r="W305">
            <v>213</v>
          </cell>
          <cell r="X305">
            <v>194</v>
          </cell>
          <cell r="Y305">
            <v>222</v>
          </cell>
          <cell r="Z305">
            <v>220</v>
          </cell>
          <cell r="AA305">
            <v>196</v>
          </cell>
          <cell r="AB305">
            <v>180</v>
          </cell>
          <cell r="AC305">
            <v>170</v>
          </cell>
          <cell r="AD305">
            <v>189</v>
          </cell>
          <cell r="AE305">
            <v>0.46389999999999998</v>
          </cell>
          <cell r="AF305">
            <v>0.46250000000000002</v>
          </cell>
          <cell r="AG305">
            <v>0.4627</v>
          </cell>
          <cell r="AH305">
            <v>0.4627</v>
          </cell>
          <cell r="AI305">
            <v>0.45879999999999999</v>
          </cell>
          <cell r="AJ305">
            <v>3.7000000000000366E-3</v>
          </cell>
          <cell r="AK305" t="str">
            <v xml:space="preserve"> </v>
          </cell>
          <cell r="AL305"/>
          <cell r="AM305">
            <v>0.44269999999999998</v>
          </cell>
        </row>
        <row r="306">
          <cell r="B306" t="str">
            <v>Whatcom Interg'l Charter</v>
          </cell>
          <cell r="C306">
            <v>0</v>
          </cell>
          <cell r="D306">
            <v>0</v>
          </cell>
          <cell r="E306">
            <v>0</v>
          </cell>
          <cell r="F306">
            <v>0</v>
          </cell>
          <cell r="G306">
            <v>0</v>
          </cell>
          <cell r="H306">
            <v>0</v>
          </cell>
          <cell r="I306">
            <v>0</v>
          </cell>
          <cell r="J306">
            <v>0</v>
          </cell>
          <cell r="K306">
            <v>0</v>
          </cell>
          <cell r="L306">
            <v>0</v>
          </cell>
          <cell r="M306">
            <v>21</v>
          </cell>
          <cell r="N306">
            <v>27</v>
          </cell>
          <cell r="O306">
            <v>0</v>
          </cell>
          <cell r="P306">
            <v>0</v>
          </cell>
          <cell r="Q306" t="str">
            <v>No Students</v>
          </cell>
          <cell r="R306" t="str">
            <v>No Students</v>
          </cell>
          <cell r="S306" t="str">
            <v>No Students</v>
          </cell>
          <cell r="T306" t="str">
            <v>No Students</v>
          </cell>
          <cell r="U306" t="str">
            <v>No Students</v>
          </cell>
          <cell r="V306" t="str">
            <v>No Students</v>
          </cell>
          <cell r="W306" t="str">
            <v>No Students</v>
          </cell>
          <cell r="X306" t="str">
            <v>No Students</v>
          </cell>
          <cell r="Y306" t="str">
            <v>No Students</v>
          </cell>
          <cell r="Z306" t="str">
            <v>No Students</v>
          </cell>
          <cell r="AA306">
            <v>15</v>
          </cell>
          <cell r="AB306">
            <v>14</v>
          </cell>
          <cell r="AC306" t="str">
            <v>No Students</v>
          </cell>
          <cell r="AD306" t="str">
            <v>No Students</v>
          </cell>
          <cell r="AE306">
            <v>0.60419999999999996</v>
          </cell>
          <cell r="AF306">
            <v>0</v>
          </cell>
          <cell r="AG306">
            <v>0</v>
          </cell>
          <cell r="AH306">
            <v>0</v>
          </cell>
          <cell r="AI306" t="str">
            <v>New LEA for 21-22</v>
          </cell>
          <cell r="AJ306"/>
          <cell r="AK306" t="str">
            <v xml:space="preserve"> </v>
          </cell>
          <cell r="AL306"/>
          <cell r="AM306">
            <v>0</v>
          </cell>
        </row>
        <row r="307">
          <cell r="B307" t="str">
            <v>White Pass</v>
          </cell>
          <cell r="C307">
            <v>25</v>
          </cell>
          <cell r="D307">
            <v>0</v>
          </cell>
          <cell r="E307">
            <v>21</v>
          </cell>
          <cell r="F307">
            <v>22</v>
          </cell>
          <cell r="G307">
            <v>29</v>
          </cell>
          <cell r="H307">
            <v>25</v>
          </cell>
          <cell r="I307">
            <v>22</v>
          </cell>
          <cell r="J307">
            <v>20</v>
          </cell>
          <cell r="K307">
            <v>27</v>
          </cell>
          <cell r="L307">
            <v>26</v>
          </cell>
          <cell r="M307">
            <v>22</v>
          </cell>
          <cell r="N307">
            <v>22</v>
          </cell>
          <cell r="O307">
            <v>47</v>
          </cell>
          <cell r="P307">
            <v>25</v>
          </cell>
          <cell r="Q307">
            <v>17</v>
          </cell>
          <cell r="R307" t="str">
            <v>No Students</v>
          </cell>
          <cell r="S307">
            <v>17</v>
          </cell>
          <cell r="T307">
            <v>17</v>
          </cell>
          <cell r="U307">
            <v>24</v>
          </cell>
          <cell r="V307">
            <v>18</v>
          </cell>
          <cell r="W307">
            <v>18</v>
          </cell>
          <cell r="X307">
            <v>16</v>
          </cell>
          <cell r="Y307">
            <v>20</v>
          </cell>
          <cell r="Z307">
            <v>20</v>
          </cell>
          <cell r="AA307">
            <v>13</v>
          </cell>
          <cell r="AB307">
            <v>13</v>
          </cell>
          <cell r="AC307">
            <v>24</v>
          </cell>
          <cell r="AD307">
            <v>15</v>
          </cell>
          <cell r="AE307">
            <v>0.69669999999999999</v>
          </cell>
          <cell r="AF307">
            <v>0.69669999999999999</v>
          </cell>
          <cell r="AG307">
            <v>0.69669999999999999</v>
          </cell>
          <cell r="AH307">
            <v>0.69669999999999999</v>
          </cell>
          <cell r="AI307">
            <v>0.72160000000000002</v>
          </cell>
          <cell r="AJ307">
            <v>-2.4900000000000033E-2</v>
          </cell>
          <cell r="AK307" t="str">
            <v xml:space="preserve"> </v>
          </cell>
          <cell r="AL307"/>
          <cell r="AM307">
            <v>0.68930000000000002</v>
          </cell>
        </row>
        <row r="308">
          <cell r="B308" t="str">
            <v>White River</v>
          </cell>
          <cell r="C308">
            <v>287</v>
          </cell>
          <cell r="D308">
            <v>82</v>
          </cell>
          <cell r="E308">
            <v>338</v>
          </cell>
          <cell r="F308">
            <v>323</v>
          </cell>
          <cell r="G308">
            <v>314</v>
          </cell>
          <cell r="H308">
            <v>296</v>
          </cell>
          <cell r="I308">
            <v>309</v>
          </cell>
          <cell r="J308">
            <v>290</v>
          </cell>
          <cell r="K308">
            <v>358</v>
          </cell>
          <cell r="L308">
            <v>322</v>
          </cell>
          <cell r="M308">
            <v>329</v>
          </cell>
          <cell r="N308">
            <v>317</v>
          </cell>
          <cell r="O308">
            <v>287</v>
          </cell>
          <cell r="P308">
            <v>350</v>
          </cell>
          <cell r="Q308">
            <v>64</v>
          </cell>
          <cell r="R308">
            <v>10</v>
          </cell>
          <cell r="S308">
            <v>82</v>
          </cell>
          <cell r="T308">
            <v>101</v>
          </cell>
          <cell r="U308">
            <v>92</v>
          </cell>
          <cell r="V308">
            <v>97</v>
          </cell>
          <cell r="W308">
            <v>94</v>
          </cell>
          <cell r="X308">
            <v>95</v>
          </cell>
          <cell r="Y308">
            <v>119</v>
          </cell>
          <cell r="Z308">
            <v>126</v>
          </cell>
          <cell r="AA308">
            <v>93</v>
          </cell>
          <cell r="AB308">
            <v>99</v>
          </cell>
          <cell r="AC308">
            <v>66</v>
          </cell>
          <cell r="AD308">
            <v>94</v>
          </cell>
          <cell r="AE308">
            <v>0.29320000000000002</v>
          </cell>
          <cell r="AF308">
            <v>0.29310000000000003</v>
          </cell>
          <cell r="AG308">
            <v>0.29330000000000001</v>
          </cell>
          <cell r="AH308">
            <v>0.29299999999999998</v>
          </cell>
          <cell r="AI308">
            <v>0.2681</v>
          </cell>
          <cell r="AJ308">
            <v>2.5000000000000022E-2</v>
          </cell>
          <cell r="AK308" t="str">
            <v xml:space="preserve"> </v>
          </cell>
          <cell r="AL308"/>
          <cell r="AM308">
            <v>0.29680000000000001</v>
          </cell>
        </row>
        <row r="309">
          <cell r="B309" t="str">
            <v>White Salmon</v>
          </cell>
          <cell r="C309">
            <v>83</v>
          </cell>
          <cell r="D309">
            <v>0</v>
          </cell>
          <cell r="E309">
            <v>56</v>
          </cell>
          <cell r="F309">
            <v>82</v>
          </cell>
          <cell r="G309">
            <v>85</v>
          </cell>
          <cell r="H309">
            <v>85</v>
          </cell>
          <cell r="I309">
            <v>86</v>
          </cell>
          <cell r="J309">
            <v>85</v>
          </cell>
          <cell r="K309">
            <v>80</v>
          </cell>
          <cell r="L309">
            <v>109</v>
          </cell>
          <cell r="M309">
            <v>104</v>
          </cell>
          <cell r="N309">
            <v>86</v>
          </cell>
          <cell r="O309">
            <v>75</v>
          </cell>
          <cell r="P309">
            <v>104</v>
          </cell>
          <cell r="Q309">
            <v>37</v>
          </cell>
          <cell r="R309" t="str">
            <v>No Students</v>
          </cell>
          <cell r="S309">
            <v>26</v>
          </cell>
          <cell r="T309">
            <v>41</v>
          </cell>
          <cell r="U309">
            <v>41</v>
          </cell>
          <cell r="V309">
            <v>37</v>
          </cell>
          <cell r="W309">
            <v>39</v>
          </cell>
          <cell r="X309">
            <v>29</v>
          </cell>
          <cell r="Y309">
            <v>35</v>
          </cell>
          <cell r="Z309">
            <v>52</v>
          </cell>
          <cell r="AA309">
            <v>40</v>
          </cell>
          <cell r="AB309">
            <v>36</v>
          </cell>
          <cell r="AC309">
            <v>30</v>
          </cell>
          <cell r="AD309">
            <v>40</v>
          </cell>
          <cell r="AE309">
            <v>0.43130000000000002</v>
          </cell>
          <cell r="AF309">
            <v>0.43180000000000002</v>
          </cell>
          <cell r="AG309">
            <v>0.43180000000000002</v>
          </cell>
          <cell r="AH309">
            <v>0.43180000000000002</v>
          </cell>
          <cell r="AI309">
            <v>0.41360000000000002</v>
          </cell>
          <cell r="AJ309">
            <v>1.8199999999999994E-2</v>
          </cell>
          <cell r="AK309" t="str">
            <v xml:space="preserve"> </v>
          </cell>
          <cell r="AL309"/>
          <cell r="AM309">
            <v>0.42949999999999999</v>
          </cell>
        </row>
        <row r="310">
          <cell r="B310" t="str">
            <v>Why Not You Charter</v>
          </cell>
          <cell r="C310">
            <v>0</v>
          </cell>
          <cell r="D310">
            <v>0</v>
          </cell>
          <cell r="E310">
            <v>0</v>
          </cell>
          <cell r="F310">
            <v>0</v>
          </cell>
          <cell r="G310">
            <v>0</v>
          </cell>
          <cell r="H310">
            <v>0</v>
          </cell>
          <cell r="I310">
            <v>0</v>
          </cell>
          <cell r="J310">
            <v>0</v>
          </cell>
          <cell r="K310">
            <v>0</v>
          </cell>
          <cell r="L310">
            <v>0</v>
          </cell>
          <cell r="M310">
            <v>102</v>
          </cell>
          <cell r="N310">
            <v>0</v>
          </cell>
          <cell r="O310">
            <v>0</v>
          </cell>
          <cell r="P310">
            <v>0</v>
          </cell>
          <cell r="Q310" t="str">
            <v>No Students</v>
          </cell>
          <cell r="R310" t="str">
            <v>No Students</v>
          </cell>
          <cell r="S310" t="str">
            <v>No Students</v>
          </cell>
          <cell r="T310" t="str">
            <v>No Students</v>
          </cell>
          <cell r="U310" t="str">
            <v>No Students</v>
          </cell>
          <cell r="V310" t="str">
            <v>No Students</v>
          </cell>
          <cell r="W310" t="str">
            <v>No Students</v>
          </cell>
          <cell r="X310" t="str">
            <v>No Students</v>
          </cell>
          <cell r="Y310" t="str">
            <v>No Students</v>
          </cell>
          <cell r="Z310" t="str">
            <v>No Students</v>
          </cell>
          <cell r="AA310">
            <v>70</v>
          </cell>
          <cell r="AB310" t="str">
            <v>No Students</v>
          </cell>
          <cell r="AC310" t="str">
            <v>No Students</v>
          </cell>
          <cell r="AD310" t="str">
            <v>No Students</v>
          </cell>
          <cell r="AE310">
            <v>0.68630000000000002</v>
          </cell>
          <cell r="AF310">
            <v>0.67649999999999999</v>
          </cell>
          <cell r="AG310">
            <v>0.67649999999999999</v>
          </cell>
          <cell r="AH310">
            <v>0.67649999999999999</v>
          </cell>
          <cell r="AI310" t="str">
            <v>New LEA for 21-22</v>
          </cell>
          <cell r="AJ310"/>
          <cell r="AK310" t="str">
            <v xml:space="preserve"> </v>
          </cell>
          <cell r="AL310"/>
          <cell r="AM310">
            <v>0</v>
          </cell>
        </row>
        <row r="311">
          <cell r="B311" t="str">
            <v>Wilbur</v>
          </cell>
          <cell r="C311">
            <v>19</v>
          </cell>
          <cell r="D311">
            <v>0</v>
          </cell>
          <cell r="E311">
            <v>9</v>
          </cell>
          <cell r="F311">
            <v>9</v>
          </cell>
          <cell r="G311">
            <v>16</v>
          </cell>
          <cell r="H311">
            <v>8</v>
          </cell>
          <cell r="I311">
            <v>11</v>
          </cell>
          <cell r="J311">
            <v>9</v>
          </cell>
          <cell r="K311">
            <v>19</v>
          </cell>
          <cell r="L311">
            <v>19</v>
          </cell>
          <cell r="M311">
            <v>25</v>
          </cell>
          <cell r="N311">
            <v>26</v>
          </cell>
          <cell r="O311">
            <v>22</v>
          </cell>
          <cell r="P311">
            <v>28</v>
          </cell>
          <cell r="Q311" t="str">
            <v>N&lt;10</v>
          </cell>
          <cell r="R311" t="str">
            <v>No Students</v>
          </cell>
          <cell r="S311" t="str">
            <v>N&lt;10</v>
          </cell>
          <cell r="T311" t="str">
            <v>N&lt;10</v>
          </cell>
          <cell r="U311" t="str">
            <v>N&lt;10</v>
          </cell>
          <cell r="V311" t="str">
            <v>N&lt;10</v>
          </cell>
          <cell r="W311" t="str">
            <v>N&lt;10</v>
          </cell>
          <cell r="X311" t="str">
            <v>N&lt;10</v>
          </cell>
          <cell r="Y311" t="str">
            <v>N&lt;10</v>
          </cell>
          <cell r="Z311">
            <v>11</v>
          </cell>
          <cell r="AA311" t="str">
            <v>N&lt;10</v>
          </cell>
          <cell r="AB311" t="str">
            <v>N&lt;10</v>
          </cell>
          <cell r="AC311" t="str">
            <v>N&lt;10</v>
          </cell>
          <cell r="AD311">
            <v>11</v>
          </cell>
          <cell r="AE311">
            <v>0.33639999999999998</v>
          </cell>
          <cell r="AF311">
            <v>0.33639999999999998</v>
          </cell>
          <cell r="AG311">
            <v>0.33639999999999998</v>
          </cell>
          <cell r="AH311">
            <v>0.33639999999999998</v>
          </cell>
          <cell r="AI311">
            <v>0.44750000000000001</v>
          </cell>
          <cell r="AJ311">
            <v>-0.11110000000000003</v>
          </cell>
          <cell r="AK311" t="str">
            <v xml:space="preserve"> </v>
          </cell>
          <cell r="AL311"/>
          <cell r="AM311">
            <v>0.44269999999999998</v>
          </cell>
        </row>
        <row r="312">
          <cell r="B312" t="str">
            <v>Willapa Valley</v>
          </cell>
          <cell r="C312">
            <v>24</v>
          </cell>
          <cell r="D312">
            <v>0</v>
          </cell>
          <cell r="E312">
            <v>27</v>
          </cell>
          <cell r="F312">
            <v>22</v>
          </cell>
          <cell r="G312">
            <v>24</v>
          </cell>
          <cell r="H312">
            <v>29</v>
          </cell>
          <cell r="I312">
            <v>23</v>
          </cell>
          <cell r="J312">
            <v>25</v>
          </cell>
          <cell r="K312">
            <v>24</v>
          </cell>
          <cell r="L312">
            <v>40</v>
          </cell>
          <cell r="M312">
            <v>24</v>
          </cell>
          <cell r="N312">
            <v>24</v>
          </cell>
          <cell r="O312">
            <v>30</v>
          </cell>
          <cell r="P312">
            <v>39</v>
          </cell>
          <cell r="Q312" t="str">
            <v>N&lt;10</v>
          </cell>
          <cell r="R312" t="str">
            <v>No Students</v>
          </cell>
          <cell r="S312" t="str">
            <v>N&lt;10</v>
          </cell>
          <cell r="T312">
            <v>10</v>
          </cell>
          <cell r="U312">
            <v>11</v>
          </cell>
          <cell r="V312" t="str">
            <v>N&lt;10</v>
          </cell>
          <cell r="W312">
            <v>10</v>
          </cell>
          <cell r="X312">
            <v>13</v>
          </cell>
          <cell r="Y312">
            <v>10</v>
          </cell>
          <cell r="Z312">
            <v>14</v>
          </cell>
          <cell r="AA312" t="str">
            <v>N&lt;10</v>
          </cell>
          <cell r="AB312">
            <v>12</v>
          </cell>
          <cell r="AC312">
            <v>10</v>
          </cell>
          <cell r="AD312">
            <v>14</v>
          </cell>
          <cell r="AE312">
            <v>0.3831</v>
          </cell>
          <cell r="AF312">
            <v>0.3831</v>
          </cell>
          <cell r="AG312">
            <v>0.3831</v>
          </cell>
          <cell r="AH312">
            <v>0.3831</v>
          </cell>
          <cell r="AI312">
            <v>0.41349999999999998</v>
          </cell>
          <cell r="AJ312">
            <v>-3.0399999999999983E-2</v>
          </cell>
          <cell r="AK312" t="str">
            <v xml:space="preserve"> </v>
          </cell>
          <cell r="AL312"/>
          <cell r="AM312">
            <v>0.41570000000000001</v>
          </cell>
        </row>
        <row r="313">
          <cell r="B313" t="str">
            <v>Wilson Creek</v>
          </cell>
          <cell r="C313">
            <v>9</v>
          </cell>
          <cell r="D313">
            <v>0</v>
          </cell>
          <cell r="E313">
            <v>8</v>
          </cell>
          <cell r="F313">
            <v>9</v>
          </cell>
          <cell r="G313">
            <v>10</v>
          </cell>
          <cell r="H313">
            <v>10</v>
          </cell>
          <cell r="I313">
            <v>4</v>
          </cell>
          <cell r="J313">
            <v>10</v>
          </cell>
          <cell r="K313">
            <v>9</v>
          </cell>
          <cell r="L313">
            <v>7</v>
          </cell>
          <cell r="M313">
            <v>14</v>
          </cell>
          <cell r="N313">
            <v>9</v>
          </cell>
          <cell r="O313">
            <v>9</v>
          </cell>
          <cell r="P313">
            <v>10</v>
          </cell>
          <cell r="Q313" t="str">
            <v>N&lt;10</v>
          </cell>
          <cell r="R313" t="str">
            <v>No Students</v>
          </cell>
          <cell r="S313" t="str">
            <v>N&lt;10</v>
          </cell>
          <cell r="T313" t="str">
            <v>N&lt;10</v>
          </cell>
          <cell r="U313" t="str">
            <v>N&lt;10</v>
          </cell>
          <cell r="V313" t="str">
            <v>N&lt;10</v>
          </cell>
          <cell r="W313" t="str">
            <v>N&lt;10</v>
          </cell>
          <cell r="X313" t="str">
            <v>N&lt;10</v>
          </cell>
          <cell r="Y313" t="str">
            <v>N&lt;10</v>
          </cell>
          <cell r="Z313" t="str">
            <v>N&lt;10</v>
          </cell>
          <cell r="AA313" t="str">
            <v>N&lt;10</v>
          </cell>
          <cell r="AB313" t="str">
            <v>N&lt;10</v>
          </cell>
          <cell r="AC313" t="str">
            <v>N&lt;10</v>
          </cell>
          <cell r="AD313" t="str">
            <v>N&lt;10</v>
          </cell>
          <cell r="AE313">
            <v>0.53390000000000004</v>
          </cell>
          <cell r="AF313">
            <v>0.53390000000000004</v>
          </cell>
          <cell r="AG313">
            <v>0.53390000000000004</v>
          </cell>
          <cell r="AH313">
            <v>0.53390000000000004</v>
          </cell>
          <cell r="AI313">
            <v>0.5766</v>
          </cell>
          <cell r="AJ313">
            <v>-4.269999999999996E-2</v>
          </cell>
          <cell r="AK313" t="str">
            <v xml:space="preserve"> </v>
          </cell>
          <cell r="AL313"/>
          <cell r="AM313">
            <v>0.66439999999999999</v>
          </cell>
        </row>
        <row r="314">
          <cell r="B314" t="str">
            <v>Winlock</v>
          </cell>
          <cell r="C314">
            <v>55</v>
          </cell>
          <cell r="D314">
            <v>0</v>
          </cell>
          <cell r="E314">
            <v>58</v>
          </cell>
          <cell r="F314">
            <v>59</v>
          </cell>
          <cell r="G314">
            <v>55</v>
          </cell>
          <cell r="H314">
            <v>60</v>
          </cell>
          <cell r="I314">
            <v>55</v>
          </cell>
          <cell r="J314">
            <v>58</v>
          </cell>
          <cell r="K314">
            <v>63</v>
          </cell>
          <cell r="L314">
            <v>66</v>
          </cell>
          <cell r="M314">
            <v>48</v>
          </cell>
          <cell r="N314">
            <v>53</v>
          </cell>
          <cell r="O314">
            <v>55</v>
          </cell>
          <cell r="P314">
            <v>51</v>
          </cell>
          <cell r="Q314">
            <v>22</v>
          </cell>
          <cell r="R314" t="str">
            <v>No Students</v>
          </cell>
          <cell r="S314">
            <v>45</v>
          </cell>
          <cell r="T314">
            <v>43</v>
          </cell>
          <cell r="U314">
            <v>44</v>
          </cell>
          <cell r="V314">
            <v>48</v>
          </cell>
          <cell r="W314">
            <v>50</v>
          </cell>
          <cell r="X314">
            <v>49</v>
          </cell>
          <cell r="Y314">
            <v>53</v>
          </cell>
          <cell r="Z314">
            <v>52</v>
          </cell>
          <cell r="AA314">
            <v>40</v>
          </cell>
          <cell r="AB314">
            <v>43</v>
          </cell>
          <cell r="AC314">
            <v>42</v>
          </cell>
          <cell r="AD314">
            <v>36</v>
          </cell>
          <cell r="AE314">
            <v>0.77039999999999997</v>
          </cell>
          <cell r="AF314">
            <v>0.7772</v>
          </cell>
          <cell r="AG314">
            <v>0.7772</v>
          </cell>
          <cell r="AH314">
            <v>0.7772</v>
          </cell>
          <cell r="AI314">
            <v>0.78010000000000002</v>
          </cell>
          <cell r="AJ314">
            <v>-2.9000000000000137E-3</v>
          </cell>
          <cell r="AK314">
            <v>0.74260000000000004</v>
          </cell>
          <cell r="AL314" t="str">
            <v/>
          </cell>
          <cell r="AM314">
            <v>0.91100000000000003</v>
          </cell>
        </row>
        <row r="315">
          <cell r="B315" t="str">
            <v>Wishkah Valley</v>
          </cell>
          <cell r="C315">
            <v>19</v>
          </cell>
          <cell r="D315">
            <v>0</v>
          </cell>
          <cell r="E315">
            <v>10</v>
          </cell>
          <cell r="F315">
            <v>8</v>
          </cell>
          <cell r="G315">
            <v>11</v>
          </cell>
          <cell r="H315">
            <v>12</v>
          </cell>
          <cell r="I315">
            <v>11</v>
          </cell>
          <cell r="J315">
            <v>12</v>
          </cell>
          <cell r="K315">
            <v>15</v>
          </cell>
          <cell r="L315">
            <v>11</v>
          </cell>
          <cell r="M315">
            <v>14</v>
          </cell>
          <cell r="N315">
            <v>10</v>
          </cell>
          <cell r="O315">
            <v>12</v>
          </cell>
          <cell r="P315">
            <v>10</v>
          </cell>
          <cell r="Q315">
            <v>11</v>
          </cell>
          <cell r="R315" t="str">
            <v>No Students</v>
          </cell>
          <cell r="S315" t="str">
            <v>N&lt;10</v>
          </cell>
          <cell r="T315" t="str">
            <v>N&lt;10</v>
          </cell>
          <cell r="U315" t="str">
            <v>N&lt;10</v>
          </cell>
          <cell r="V315" t="str">
            <v>N&lt;10</v>
          </cell>
          <cell r="W315" t="str">
            <v>N&lt;10</v>
          </cell>
          <cell r="X315" t="str">
            <v>N&lt;10</v>
          </cell>
          <cell r="Y315">
            <v>13</v>
          </cell>
          <cell r="Z315" t="str">
            <v>N&lt;10</v>
          </cell>
          <cell r="AA315">
            <v>10</v>
          </cell>
          <cell r="AB315" t="str">
            <v>N&lt;10</v>
          </cell>
          <cell r="AC315" t="str">
            <v>N&lt;10</v>
          </cell>
          <cell r="AD315" t="str">
            <v>N&lt;10</v>
          </cell>
          <cell r="AE315">
            <v>0.6774</v>
          </cell>
          <cell r="AF315">
            <v>0.6774</v>
          </cell>
          <cell r="AG315">
            <v>0.6774</v>
          </cell>
          <cell r="AH315">
            <v>0.6774</v>
          </cell>
          <cell r="AI315">
            <v>0.61639999999999995</v>
          </cell>
          <cell r="AJ315">
            <v>6.1000000000000054E-2</v>
          </cell>
          <cell r="AK315">
            <v>0.59379999999999999</v>
          </cell>
          <cell r="AL315" t="str">
            <v/>
          </cell>
          <cell r="AM315">
            <v>0.55100000000000005</v>
          </cell>
        </row>
        <row r="316">
          <cell r="B316" t="str">
            <v>Wishram</v>
          </cell>
          <cell r="C316">
            <v>1</v>
          </cell>
          <cell r="D316">
            <v>0</v>
          </cell>
          <cell r="E316">
            <v>6</v>
          </cell>
          <cell r="F316">
            <v>6</v>
          </cell>
          <cell r="G316">
            <v>4</v>
          </cell>
          <cell r="H316">
            <v>2</v>
          </cell>
          <cell r="I316">
            <v>7</v>
          </cell>
          <cell r="J316">
            <v>4</v>
          </cell>
          <cell r="K316">
            <v>7</v>
          </cell>
          <cell r="L316">
            <v>4</v>
          </cell>
          <cell r="M316">
            <v>3</v>
          </cell>
          <cell r="N316">
            <v>4</v>
          </cell>
          <cell r="O316">
            <v>5</v>
          </cell>
          <cell r="P316">
            <v>5</v>
          </cell>
          <cell r="Q316" t="str">
            <v>N&lt;10</v>
          </cell>
          <cell r="R316" t="str">
            <v>No Students</v>
          </cell>
          <cell r="S316" t="str">
            <v>N&lt;10</v>
          </cell>
          <cell r="T316" t="str">
            <v>N&lt;10</v>
          </cell>
          <cell r="U316" t="str">
            <v>N&lt;10</v>
          </cell>
          <cell r="V316" t="str">
            <v>N&lt;10</v>
          </cell>
          <cell r="W316" t="str">
            <v>N&lt;10</v>
          </cell>
          <cell r="X316" t="str">
            <v>N&lt;10</v>
          </cell>
          <cell r="Y316" t="str">
            <v>N&lt;10</v>
          </cell>
          <cell r="Z316" t="str">
            <v>N&lt;10</v>
          </cell>
          <cell r="AA316" t="str">
            <v>N&lt;10</v>
          </cell>
          <cell r="AB316" t="str">
            <v>N&lt;10</v>
          </cell>
          <cell r="AC316" t="str">
            <v>N&lt;10</v>
          </cell>
          <cell r="AD316" t="str">
            <v>N&lt;10</v>
          </cell>
          <cell r="AE316">
            <v>0.91379999999999995</v>
          </cell>
          <cell r="AF316">
            <v>0.91379999999999995</v>
          </cell>
          <cell r="AG316">
            <v>0.91379999999999995</v>
          </cell>
          <cell r="AH316">
            <v>0.91379999999999995</v>
          </cell>
          <cell r="AI316">
            <v>0.84130000000000005</v>
          </cell>
          <cell r="AJ316">
            <v>7.2499999999999898E-2</v>
          </cell>
          <cell r="AK316">
            <v>0.83530000000000004</v>
          </cell>
          <cell r="AL316" t="str">
            <v/>
          </cell>
          <cell r="AM316">
            <v>0.77139999999999997</v>
          </cell>
        </row>
        <row r="317">
          <cell r="B317" t="str">
            <v>Woodland</v>
          </cell>
          <cell r="C317">
            <v>187</v>
          </cell>
          <cell r="D317">
            <v>0</v>
          </cell>
          <cell r="E317">
            <v>164</v>
          </cell>
          <cell r="F317">
            <v>171</v>
          </cell>
          <cell r="G317">
            <v>196</v>
          </cell>
          <cell r="H317">
            <v>173</v>
          </cell>
          <cell r="I317">
            <v>174</v>
          </cell>
          <cell r="J317">
            <v>177</v>
          </cell>
          <cell r="K317">
            <v>162</v>
          </cell>
          <cell r="L317">
            <v>176</v>
          </cell>
          <cell r="M317">
            <v>211</v>
          </cell>
          <cell r="N317">
            <v>162</v>
          </cell>
          <cell r="O317">
            <v>188</v>
          </cell>
          <cell r="P317">
            <v>206</v>
          </cell>
          <cell r="Q317">
            <v>52</v>
          </cell>
          <cell r="R317" t="str">
            <v>No Students</v>
          </cell>
          <cell r="S317">
            <v>59</v>
          </cell>
          <cell r="T317">
            <v>57</v>
          </cell>
          <cell r="U317">
            <v>88</v>
          </cell>
          <cell r="V317">
            <v>81</v>
          </cell>
          <cell r="W317">
            <v>79</v>
          </cell>
          <cell r="X317">
            <v>71</v>
          </cell>
          <cell r="Y317">
            <v>72</v>
          </cell>
          <cell r="Z317">
            <v>63</v>
          </cell>
          <cell r="AA317">
            <v>97</v>
          </cell>
          <cell r="AB317">
            <v>68</v>
          </cell>
          <cell r="AC317">
            <v>91</v>
          </cell>
          <cell r="AD317">
            <v>81</v>
          </cell>
          <cell r="AE317">
            <v>0.40860000000000002</v>
          </cell>
          <cell r="AF317">
            <v>0.40789999999999998</v>
          </cell>
          <cell r="AG317">
            <v>0.40770000000000001</v>
          </cell>
          <cell r="AH317">
            <v>0.40749999999999997</v>
          </cell>
          <cell r="AI317">
            <v>0.42080000000000001</v>
          </cell>
          <cell r="AJ317">
            <v>-1.2900000000000023E-2</v>
          </cell>
          <cell r="AK317" t="str">
            <v xml:space="preserve"> </v>
          </cell>
          <cell r="AL317"/>
          <cell r="AM317">
            <v>0.47249999999999998</v>
          </cell>
        </row>
        <row r="318">
          <cell r="B318" t="str">
            <v>Yakama Nation Tribal</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t="str">
            <v>No Students</v>
          </cell>
          <cell r="R318" t="str">
            <v>No Students</v>
          </cell>
          <cell r="S318" t="str">
            <v>No Students</v>
          </cell>
          <cell r="T318" t="str">
            <v>No Students</v>
          </cell>
          <cell r="U318" t="str">
            <v>No Students</v>
          </cell>
          <cell r="V318" t="str">
            <v>No Students</v>
          </cell>
          <cell r="W318" t="str">
            <v>No Students</v>
          </cell>
          <cell r="X318" t="str">
            <v>No Students</v>
          </cell>
          <cell r="Y318" t="str">
            <v>No Students</v>
          </cell>
          <cell r="Z318" t="str">
            <v>No Students</v>
          </cell>
          <cell r="AA318" t="str">
            <v>No Students</v>
          </cell>
          <cell r="AB318" t="str">
            <v>No Students</v>
          </cell>
          <cell r="AC318" t="str">
            <v>No Students</v>
          </cell>
          <cell r="AD318" t="str">
            <v>No Students</v>
          </cell>
          <cell r="AE318">
            <v>0</v>
          </cell>
          <cell r="AF318">
            <v>0</v>
          </cell>
          <cell r="AG318">
            <v>0</v>
          </cell>
          <cell r="AH318">
            <v>0</v>
          </cell>
          <cell r="AI318">
            <v>0</v>
          </cell>
          <cell r="AJ318">
            <v>0</v>
          </cell>
          <cell r="AK318" t="str">
            <v xml:space="preserve"> </v>
          </cell>
          <cell r="AL318"/>
          <cell r="AM318">
            <v>0</v>
          </cell>
        </row>
        <row r="319">
          <cell r="B319" t="str">
            <v>Yakima</v>
          </cell>
          <cell r="C319">
            <v>1106</v>
          </cell>
          <cell r="D319">
            <v>0</v>
          </cell>
          <cell r="E319">
            <v>1055</v>
          </cell>
          <cell r="F319">
            <v>1091</v>
          </cell>
          <cell r="G319">
            <v>1137</v>
          </cell>
          <cell r="H319">
            <v>1139</v>
          </cell>
          <cell r="I319">
            <v>1123</v>
          </cell>
          <cell r="J319">
            <v>1179</v>
          </cell>
          <cell r="K319">
            <v>1208</v>
          </cell>
          <cell r="L319">
            <v>1239</v>
          </cell>
          <cell r="M319">
            <v>1343</v>
          </cell>
          <cell r="N319">
            <v>1280</v>
          </cell>
          <cell r="O319">
            <v>1237</v>
          </cell>
          <cell r="P319">
            <v>1614</v>
          </cell>
          <cell r="Q319">
            <v>806</v>
          </cell>
          <cell r="R319" t="str">
            <v>No Students</v>
          </cell>
          <cell r="S319">
            <v>819</v>
          </cell>
          <cell r="T319">
            <v>891</v>
          </cell>
          <cell r="U319">
            <v>935</v>
          </cell>
          <cell r="V319">
            <v>958</v>
          </cell>
          <cell r="W319">
            <v>938</v>
          </cell>
          <cell r="X319">
            <v>972</v>
          </cell>
          <cell r="Y319">
            <v>990</v>
          </cell>
          <cell r="Z319">
            <v>1016</v>
          </cell>
          <cell r="AA319">
            <v>1073</v>
          </cell>
          <cell r="AB319">
            <v>981</v>
          </cell>
          <cell r="AC319">
            <v>966</v>
          </cell>
          <cell r="AD319">
            <v>1250</v>
          </cell>
          <cell r="AE319">
            <v>0.79959999999999998</v>
          </cell>
          <cell r="AF319">
            <v>0.7994</v>
          </cell>
          <cell r="AG319">
            <v>0.7994</v>
          </cell>
          <cell r="AH319">
            <v>0.79900000000000004</v>
          </cell>
          <cell r="AI319">
            <v>0.77929999999999999</v>
          </cell>
          <cell r="AJ319">
            <v>2.0100000000000007E-2</v>
          </cell>
          <cell r="AK319">
            <v>0.8538</v>
          </cell>
          <cell r="AL319" t="str">
            <v>Yes</v>
          </cell>
          <cell r="AM319">
            <v>0.76900000000000002</v>
          </cell>
        </row>
        <row r="320">
          <cell r="B320" t="str">
            <v>Yelm</v>
          </cell>
          <cell r="C320">
            <v>426</v>
          </cell>
          <cell r="D320">
            <v>0</v>
          </cell>
          <cell r="E320">
            <v>388</v>
          </cell>
          <cell r="F320">
            <v>424</v>
          </cell>
          <cell r="G320">
            <v>389</v>
          </cell>
          <cell r="H320">
            <v>415</v>
          </cell>
          <cell r="I320">
            <v>382</v>
          </cell>
          <cell r="J320">
            <v>401</v>
          </cell>
          <cell r="K320">
            <v>414</v>
          </cell>
          <cell r="L320">
            <v>456</v>
          </cell>
          <cell r="M320">
            <v>462</v>
          </cell>
          <cell r="N320">
            <v>418</v>
          </cell>
          <cell r="O320">
            <v>398</v>
          </cell>
          <cell r="P320">
            <v>418</v>
          </cell>
          <cell r="Q320">
            <v>164</v>
          </cell>
          <cell r="R320" t="str">
            <v>No Students</v>
          </cell>
          <cell r="S320">
            <v>164</v>
          </cell>
          <cell r="T320">
            <v>224</v>
          </cell>
          <cell r="U320">
            <v>207</v>
          </cell>
          <cell r="V320">
            <v>197</v>
          </cell>
          <cell r="W320">
            <v>186</v>
          </cell>
          <cell r="X320">
            <v>191</v>
          </cell>
          <cell r="Y320">
            <v>206</v>
          </cell>
          <cell r="Z320">
            <v>226</v>
          </cell>
          <cell r="AA320">
            <v>207</v>
          </cell>
          <cell r="AB320">
            <v>196</v>
          </cell>
          <cell r="AC320">
            <v>173</v>
          </cell>
          <cell r="AD320">
            <v>169</v>
          </cell>
          <cell r="AE320">
            <v>0.46560000000000001</v>
          </cell>
          <cell r="AF320">
            <v>0.46560000000000001</v>
          </cell>
          <cell r="AG320">
            <v>0.46560000000000001</v>
          </cell>
          <cell r="AH320">
            <v>0.46560000000000001</v>
          </cell>
          <cell r="AI320">
            <v>0.45440000000000003</v>
          </cell>
          <cell r="AJ320">
            <v>1.1199999999999988E-2</v>
          </cell>
          <cell r="AK320" t="str">
            <v xml:space="preserve"> </v>
          </cell>
          <cell r="AL320"/>
          <cell r="AM320">
            <v>0.42499999999999999</v>
          </cell>
        </row>
        <row r="321">
          <cell r="B321" t="str">
            <v>Zillah</v>
          </cell>
          <cell r="C321">
            <v>122</v>
          </cell>
          <cell r="D321">
            <v>0</v>
          </cell>
          <cell r="E321">
            <v>74</v>
          </cell>
          <cell r="F321">
            <v>80</v>
          </cell>
          <cell r="G321">
            <v>78</v>
          </cell>
          <cell r="H321">
            <v>88</v>
          </cell>
          <cell r="I321">
            <v>80</v>
          </cell>
          <cell r="J321">
            <v>111</v>
          </cell>
          <cell r="K321">
            <v>106</v>
          </cell>
          <cell r="L321">
            <v>84</v>
          </cell>
          <cell r="M321">
            <v>112</v>
          </cell>
          <cell r="N321">
            <v>119</v>
          </cell>
          <cell r="O321">
            <v>96</v>
          </cell>
          <cell r="P321">
            <v>110</v>
          </cell>
          <cell r="Q321">
            <v>53</v>
          </cell>
          <cell r="R321" t="str">
            <v>No Students</v>
          </cell>
          <cell r="S321">
            <v>38</v>
          </cell>
          <cell r="T321">
            <v>53</v>
          </cell>
          <cell r="U321">
            <v>53</v>
          </cell>
          <cell r="V321">
            <v>62</v>
          </cell>
          <cell r="W321">
            <v>45</v>
          </cell>
          <cell r="X321">
            <v>71</v>
          </cell>
          <cell r="Y321">
            <v>64</v>
          </cell>
          <cell r="Z321">
            <v>48</v>
          </cell>
          <cell r="AA321">
            <v>66</v>
          </cell>
          <cell r="AB321">
            <v>69</v>
          </cell>
          <cell r="AC321">
            <v>54</v>
          </cell>
          <cell r="AD321">
            <v>53</v>
          </cell>
          <cell r="AE321">
            <v>0.5786</v>
          </cell>
          <cell r="AF321">
            <v>0.5786</v>
          </cell>
          <cell r="AG321">
            <v>0.5786</v>
          </cell>
          <cell r="AH321">
            <v>0.5786</v>
          </cell>
          <cell r="AI321">
            <v>0.56810000000000005</v>
          </cell>
          <cell r="AJ321">
            <v>1.0499999999999954E-2</v>
          </cell>
          <cell r="AK321" t="str">
            <v xml:space="preserve"> </v>
          </cell>
          <cell r="AL321"/>
          <cell r="AM321">
            <v>0.58030000000000004</v>
          </cell>
        </row>
      </sheetData>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arrative"/>
      <sheetName val="Final - District"/>
      <sheetName val="Final - School"/>
      <sheetName val="Mar 6 - District"/>
      <sheetName val="Mar 6 - School"/>
      <sheetName val="Jan - District"/>
      <sheetName val="Jan - School"/>
      <sheetName val="SchoolGrade"/>
    </sheetNames>
    <sheetDataSet>
      <sheetData sheetId="0"/>
      <sheetData sheetId="1">
        <row r="4">
          <cell r="A4">
            <v>14005</v>
          </cell>
          <cell r="B4" t="str">
            <v>Aberdeen</v>
          </cell>
          <cell r="C4">
            <v>228</v>
          </cell>
          <cell r="D4">
            <v>0</v>
          </cell>
          <cell r="E4">
            <v>252</v>
          </cell>
          <cell r="F4">
            <v>227</v>
          </cell>
          <cell r="G4">
            <v>236</v>
          </cell>
          <cell r="H4">
            <v>244</v>
          </cell>
          <cell r="I4">
            <v>268</v>
          </cell>
          <cell r="J4">
            <v>283</v>
          </cell>
          <cell r="K4">
            <v>272</v>
          </cell>
          <cell r="L4">
            <v>258</v>
          </cell>
          <cell r="M4">
            <v>257</v>
          </cell>
          <cell r="N4">
            <v>291</v>
          </cell>
          <cell r="O4">
            <v>261</v>
          </cell>
          <cell r="P4">
            <v>296</v>
          </cell>
          <cell r="Q4">
            <v>184</v>
          </cell>
          <cell r="R4" t="str">
            <v>No Students</v>
          </cell>
          <cell r="S4">
            <v>199</v>
          </cell>
          <cell r="T4">
            <v>182</v>
          </cell>
          <cell r="U4">
            <v>188</v>
          </cell>
          <cell r="V4">
            <v>185</v>
          </cell>
          <cell r="W4">
            <v>206</v>
          </cell>
          <cell r="X4">
            <v>224</v>
          </cell>
          <cell r="Y4">
            <v>205</v>
          </cell>
          <cell r="Z4">
            <v>186</v>
          </cell>
          <cell r="AA4">
            <v>173</v>
          </cell>
          <cell r="AB4">
            <v>185</v>
          </cell>
          <cell r="AC4">
            <v>148</v>
          </cell>
          <cell r="AD4">
            <v>161</v>
          </cell>
          <cell r="AE4">
            <v>0.71919999999999995</v>
          </cell>
        </row>
        <row r="5">
          <cell r="A5">
            <v>21226</v>
          </cell>
          <cell r="B5" t="str">
            <v>Adna</v>
          </cell>
          <cell r="C5">
            <v>43</v>
          </cell>
          <cell r="D5">
            <v>0</v>
          </cell>
          <cell r="E5">
            <v>37</v>
          </cell>
          <cell r="F5">
            <v>41</v>
          </cell>
          <cell r="G5">
            <v>39</v>
          </cell>
          <cell r="H5">
            <v>33</v>
          </cell>
          <cell r="I5">
            <v>55</v>
          </cell>
          <cell r="J5">
            <v>51</v>
          </cell>
          <cell r="K5">
            <v>60</v>
          </cell>
          <cell r="L5">
            <v>59</v>
          </cell>
          <cell r="M5">
            <v>44</v>
          </cell>
          <cell r="N5">
            <v>56</v>
          </cell>
          <cell r="O5">
            <v>66</v>
          </cell>
          <cell r="P5">
            <v>56</v>
          </cell>
          <cell r="Q5" t="str">
            <v>N&lt;10</v>
          </cell>
          <cell r="R5" t="str">
            <v>No Students</v>
          </cell>
          <cell r="S5" t="str">
            <v>N&lt;10</v>
          </cell>
          <cell r="T5" t="str">
            <v>N&lt;10</v>
          </cell>
          <cell r="U5">
            <v>10</v>
          </cell>
          <cell r="V5" t="str">
            <v>N&lt;10</v>
          </cell>
          <cell r="W5">
            <v>19</v>
          </cell>
          <cell r="X5">
            <v>15</v>
          </cell>
          <cell r="Y5">
            <v>20</v>
          </cell>
          <cell r="Z5">
            <v>17</v>
          </cell>
          <cell r="AA5">
            <v>19</v>
          </cell>
          <cell r="AB5">
            <v>16</v>
          </cell>
          <cell r="AC5">
            <v>16</v>
          </cell>
          <cell r="AD5">
            <v>19</v>
          </cell>
          <cell r="AE5">
            <v>0.28439999999999999</v>
          </cell>
        </row>
        <row r="6">
          <cell r="A6">
            <v>22017</v>
          </cell>
          <cell r="B6" t="str">
            <v>Almira</v>
          </cell>
          <cell r="C6">
            <v>5</v>
          </cell>
          <cell r="D6">
            <v>0</v>
          </cell>
          <cell r="E6">
            <v>10</v>
          </cell>
          <cell r="F6">
            <v>5</v>
          </cell>
          <cell r="G6">
            <v>11</v>
          </cell>
          <cell r="H6">
            <v>8</v>
          </cell>
          <cell r="I6">
            <v>10</v>
          </cell>
          <cell r="J6">
            <v>22</v>
          </cell>
          <cell r="K6">
            <v>24</v>
          </cell>
          <cell r="L6">
            <v>24</v>
          </cell>
          <cell r="M6">
            <v>0</v>
          </cell>
          <cell r="N6">
            <v>0</v>
          </cell>
          <cell r="O6">
            <v>0</v>
          </cell>
          <cell r="P6">
            <v>0</v>
          </cell>
          <cell r="Q6" t="str">
            <v>N&lt;10</v>
          </cell>
          <cell r="R6" t="str">
            <v>No Students</v>
          </cell>
          <cell r="S6" t="str">
            <v>N&lt;10</v>
          </cell>
          <cell r="T6" t="str">
            <v>N&lt;10</v>
          </cell>
          <cell r="U6" t="str">
            <v>N&lt;10</v>
          </cell>
          <cell r="V6" t="str">
            <v>N&lt;10</v>
          </cell>
          <cell r="W6" t="str">
            <v>N&lt;10</v>
          </cell>
          <cell r="X6" t="str">
            <v>N&lt;10</v>
          </cell>
          <cell r="Y6">
            <v>11</v>
          </cell>
          <cell r="Z6">
            <v>10</v>
          </cell>
          <cell r="AA6" t="str">
            <v>No Students</v>
          </cell>
          <cell r="AB6" t="str">
            <v>No Students</v>
          </cell>
          <cell r="AC6" t="str">
            <v>No Students</v>
          </cell>
          <cell r="AD6" t="str">
            <v>No Students</v>
          </cell>
          <cell r="AE6">
            <v>0.32769999999999999</v>
          </cell>
        </row>
        <row r="7">
          <cell r="A7">
            <v>29103</v>
          </cell>
          <cell r="B7" t="str">
            <v>Anacortes</v>
          </cell>
          <cell r="C7">
            <v>206</v>
          </cell>
          <cell r="D7">
            <v>0</v>
          </cell>
          <cell r="E7">
            <v>213</v>
          </cell>
          <cell r="F7">
            <v>205</v>
          </cell>
          <cell r="G7">
            <v>208</v>
          </cell>
          <cell r="H7">
            <v>206</v>
          </cell>
          <cell r="I7">
            <v>202</v>
          </cell>
          <cell r="J7">
            <v>211</v>
          </cell>
          <cell r="K7">
            <v>224</v>
          </cell>
          <cell r="L7">
            <v>204</v>
          </cell>
          <cell r="M7">
            <v>226</v>
          </cell>
          <cell r="N7">
            <v>184</v>
          </cell>
          <cell r="O7">
            <v>213</v>
          </cell>
          <cell r="P7">
            <v>230</v>
          </cell>
          <cell r="Q7">
            <v>39</v>
          </cell>
          <cell r="R7" t="str">
            <v>No Students</v>
          </cell>
          <cell r="S7">
            <v>59</v>
          </cell>
          <cell r="T7">
            <v>51</v>
          </cell>
          <cell r="U7">
            <v>55</v>
          </cell>
          <cell r="V7">
            <v>63</v>
          </cell>
          <cell r="W7">
            <v>64</v>
          </cell>
          <cell r="X7">
            <v>53</v>
          </cell>
          <cell r="Y7">
            <v>63</v>
          </cell>
          <cell r="Z7">
            <v>49</v>
          </cell>
          <cell r="AA7">
            <v>48</v>
          </cell>
          <cell r="AB7">
            <v>45</v>
          </cell>
          <cell r="AC7">
            <v>44</v>
          </cell>
          <cell r="AD7">
            <v>55</v>
          </cell>
          <cell r="AE7">
            <v>0.25180000000000002</v>
          </cell>
        </row>
        <row r="8">
          <cell r="A8">
            <v>31016</v>
          </cell>
          <cell r="B8" t="str">
            <v>Arlington</v>
          </cell>
          <cell r="C8">
            <v>429</v>
          </cell>
          <cell r="D8">
            <v>0</v>
          </cell>
          <cell r="E8">
            <v>407</v>
          </cell>
          <cell r="F8">
            <v>415</v>
          </cell>
          <cell r="G8">
            <v>406</v>
          </cell>
          <cell r="H8">
            <v>433</v>
          </cell>
          <cell r="I8">
            <v>439</v>
          </cell>
          <cell r="J8">
            <v>442</v>
          </cell>
          <cell r="K8">
            <v>484</v>
          </cell>
          <cell r="L8">
            <v>421</v>
          </cell>
          <cell r="M8">
            <v>490</v>
          </cell>
          <cell r="N8">
            <v>464</v>
          </cell>
          <cell r="O8">
            <v>444</v>
          </cell>
          <cell r="P8">
            <v>509</v>
          </cell>
          <cell r="Q8">
            <v>136</v>
          </cell>
          <cell r="R8" t="str">
            <v>No Students</v>
          </cell>
          <cell r="S8">
            <v>145</v>
          </cell>
          <cell r="T8">
            <v>154</v>
          </cell>
          <cell r="U8">
            <v>147</v>
          </cell>
          <cell r="V8">
            <v>162</v>
          </cell>
          <cell r="W8">
            <v>168</v>
          </cell>
          <cell r="X8">
            <v>171</v>
          </cell>
          <cell r="Y8">
            <v>156</v>
          </cell>
          <cell r="Z8">
            <v>143</v>
          </cell>
          <cell r="AA8">
            <v>162</v>
          </cell>
          <cell r="AB8">
            <v>155</v>
          </cell>
          <cell r="AC8">
            <v>124</v>
          </cell>
          <cell r="AD8">
            <v>152</v>
          </cell>
          <cell r="AE8">
            <v>0.34150000000000003</v>
          </cell>
        </row>
        <row r="9">
          <cell r="A9">
            <v>17915</v>
          </cell>
          <cell r="B9" t="str">
            <v>Ashe Prep</v>
          </cell>
          <cell r="C9">
            <v>37</v>
          </cell>
          <cell r="D9">
            <v>0</v>
          </cell>
          <cell r="E9">
            <v>15</v>
          </cell>
          <cell r="F9">
            <v>14</v>
          </cell>
          <cell r="G9">
            <v>0</v>
          </cell>
          <cell r="H9">
            <v>0</v>
          </cell>
          <cell r="I9">
            <v>0</v>
          </cell>
          <cell r="J9">
            <v>23</v>
          </cell>
          <cell r="K9">
            <v>0</v>
          </cell>
          <cell r="L9">
            <v>0</v>
          </cell>
          <cell r="M9">
            <v>0</v>
          </cell>
          <cell r="N9">
            <v>0</v>
          </cell>
          <cell r="O9">
            <v>0</v>
          </cell>
          <cell r="P9">
            <v>0</v>
          </cell>
          <cell r="Q9" t="str">
            <v>No Students</v>
          </cell>
          <cell r="R9" t="str">
            <v>No Students</v>
          </cell>
          <cell r="S9" t="str">
            <v>No Students</v>
          </cell>
          <cell r="T9" t="str">
            <v>No Students</v>
          </cell>
          <cell r="U9" t="str">
            <v>No Students</v>
          </cell>
          <cell r="V9" t="str">
            <v>No Students</v>
          </cell>
          <cell r="W9" t="str">
            <v>No Students</v>
          </cell>
          <cell r="X9" t="str">
            <v>No Students</v>
          </cell>
          <cell r="Y9" t="str">
            <v>No Students</v>
          </cell>
          <cell r="Z9" t="str">
            <v>No Students</v>
          </cell>
          <cell r="AA9" t="str">
            <v>No Students</v>
          </cell>
          <cell r="AB9" t="str">
            <v>No Students</v>
          </cell>
          <cell r="AC9" t="str">
            <v>No Students</v>
          </cell>
          <cell r="AD9" t="str">
            <v>No Students</v>
          </cell>
          <cell r="AE9">
            <v>0</v>
          </cell>
        </row>
        <row r="10">
          <cell r="A10" t="str">
            <v>02420</v>
          </cell>
          <cell r="B10" t="str">
            <v>Asotin-Anatone</v>
          </cell>
          <cell r="C10">
            <v>42</v>
          </cell>
          <cell r="D10">
            <v>0</v>
          </cell>
          <cell r="E10">
            <v>52</v>
          </cell>
          <cell r="F10">
            <v>39</v>
          </cell>
          <cell r="G10">
            <v>48</v>
          </cell>
          <cell r="H10">
            <v>41</v>
          </cell>
          <cell r="I10">
            <v>41</v>
          </cell>
          <cell r="J10">
            <v>53</v>
          </cell>
          <cell r="K10">
            <v>48</v>
          </cell>
          <cell r="L10">
            <v>47</v>
          </cell>
          <cell r="M10">
            <v>52</v>
          </cell>
          <cell r="N10">
            <v>58</v>
          </cell>
          <cell r="O10">
            <v>51</v>
          </cell>
          <cell r="P10">
            <v>44</v>
          </cell>
          <cell r="Q10">
            <v>15</v>
          </cell>
          <cell r="R10" t="str">
            <v>No Students</v>
          </cell>
          <cell r="S10">
            <v>24</v>
          </cell>
          <cell r="T10">
            <v>20</v>
          </cell>
          <cell r="U10">
            <v>18</v>
          </cell>
          <cell r="V10">
            <v>21</v>
          </cell>
          <cell r="W10">
            <v>16</v>
          </cell>
          <cell r="X10">
            <v>15</v>
          </cell>
          <cell r="Y10">
            <v>20</v>
          </cell>
          <cell r="Z10">
            <v>16</v>
          </cell>
          <cell r="AA10">
            <v>21</v>
          </cell>
          <cell r="AB10">
            <v>11</v>
          </cell>
          <cell r="AC10">
            <v>17</v>
          </cell>
          <cell r="AD10">
            <v>13</v>
          </cell>
          <cell r="AE10">
            <v>0.36849999999999999</v>
          </cell>
        </row>
        <row r="11">
          <cell r="A11">
            <v>17408</v>
          </cell>
          <cell r="B11" t="str">
            <v>Auburn</v>
          </cell>
          <cell r="C11">
            <v>1292</v>
          </cell>
          <cell r="D11">
            <v>0</v>
          </cell>
          <cell r="E11">
            <v>1314</v>
          </cell>
          <cell r="F11">
            <v>1295</v>
          </cell>
          <cell r="G11">
            <v>1319</v>
          </cell>
          <cell r="H11">
            <v>1318</v>
          </cell>
          <cell r="I11">
            <v>1363</v>
          </cell>
          <cell r="J11">
            <v>1337</v>
          </cell>
          <cell r="K11">
            <v>1291</v>
          </cell>
          <cell r="L11">
            <v>1240</v>
          </cell>
          <cell r="M11">
            <v>1398</v>
          </cell>
          <cell r="N11">
            <v>1411</v>
          </cell>
          <cell r="O11">
            <v>1318</v>
          </cell>
          <cell r="P11">
            <v>1405</v>
          </cell>
          <cell r="Q11">
            <v>684</v>
          </cell>
          <cell r="R11" t="str">
            <v>No Students</v>
          </cell>
          <cell r="S11">
            <v>774</v>
          </cell>
          <cell r="T11">
            <v>786</v>
          </cell>
          <cell r="U11">
            <v>801</v>
          </cell>
          <cell r="V11">
            <v>780</v>
          </cell>
          <cell r="W11">
            <v>827</v>
          </cell>
          <cell r="X11">
            <v>816</v>
          </cell>
          <cell r="Y11">
            <v>762</v>
          </cell>
          <cell r="Z11">
            <v>739</v>
          </cell>
          <cell r="AA11">
            <v>731</v>
          </cell>
          <cell r="AB11">
            <v>711</v>
          </cell>
          <cell r="AC11">
            <v>636</v>
          </cell>
          <cell r="AD11">
            <v>660</v>
          </cell>
          <cell r="AE11">
            <v>0.56110000000000004</v>
          </cell>
        </row>
        <row r="12">
          <cell r="A12">
            <v>18303</v>
          </cell>
          <cell r="B12" t="str">
            <v>Bainbridge</v>
          </cell>
          <cell r="C12">
            <v>227</v>
          </cell>
          <cell r="D12">
            <v>0</v>
          </cell>
          <cell r="E12">
            <v>234</v>
          </cell>
          <cell r="F12">
            <v>240</v>
          </cell>
          <cell r="G12">
            <v>234</v>
          </cell>
          <cell r="H12">
            <v>270</v>
          </cell>
          <cell r="I12">
            <v>251</v>
          </cell>
          <cell r="J12">
            <v>295</v>
          </cell>
          <cell r="K12">
            <v>302</v>
          </cell>
          <cell r="L12">
            <v>289</v>
          </cell>
          <cell r="M12">
            <v>360</v>
          </cell>
          <cell r="N12">
            <v>388</v>
          </cell>
          <cell r="O12">
            <v>377</v>
          </cell>
          <cell r="P12">
            <v>376</v>
          </cell>
          <cell r="Q12">
            <v>14</v>
          </cell>
          <cell r="R12" t="str">
            <v>No Students</v>
          </cell>
          <cell r="S12">
            <v>13</v>
          </cell>
          <cell r="T12">
            <v>14</v>
          </cell>
          <cell r="U12">
            <v>14</v>
          </cell>
          <cell r="V12">
            <v>17</v>
          </cell>
          <cell r="W12">
            <v>17</v>
          </cell>
          <cell r="X12">
            <v>21</v>
          </cell>
          <cell r="Y12">
            <v>23</v>
          </cell>
          <cell r="Z12">
            <v>25</v>
          </cell>
          <cell r="AA12">
            <v>34</v>
          </cell>
          <cell r="AB12">
            <v>30</v>
          </cell>
          <cell r="AC12">
            <v>31</v>
          </cell>
          <cell r="AD12">
            <v>32</v>
          </cell>
          <cell r="AE12">
            <v>7.4200000000000002E-2</v>
          </cell>
        </row>
        <row r="13">
          <cell r="A13" t="str">
            <v>06119</v>
          </cell>
          <cell r="B13" t="str">
            <v>Battle Ground</v>
          </cell>
          <cell r="C13">
            <v>858</v>
          </cell>
          <cell r="D13">
            <v>0</v>
          </cell>
          <cell r="E13">
            <v>868</v>
          </cell>
          <cell r="F13">
            <v>891</v>
          </cell>
          <cell r="G13">
            <v>941</v>
          </cell>
          <cell r="H13">
            <v>997</v>
          </cell>
          <cell r="I13">
            <v>917</v>
          </cell>
          <cell r="J13">
            <v>1101</v>
          </cell>
          <cell r="K13">
            <v>1013</v>
          </cell>
          <cell r="L13">
            <v>1023</v>
          </cell>
          <cell r="M13">
            <v>1075</v>
          </cell>
          <cell r="N13">
            <v>1047</v>
          </cell>
          <cell r="O13">
            <v>1087</v>
          </cell>
          <cell r="P13">
            <v>1291</v>
          </cell>
          <cell r="Q13">
            <v>244</v>
          </cell>
          <cell r="R13" t="str">
            <v>No Students</v>
          </cell>
          <cell r="S13">
            <v>289</v>
          </cell>
          <cell r="T13">
            <v>294</v>
          </cell>
          <cell r="U13">
            <v>337</v>
          </cell>
          <cell r="V13">
            <v>360</v>
          </cell>
          <cell r="W13">
            <v>327</v>
          </cell>
          <cell r="X13">
            <v>368</v>
          </cell>
          <cell r="Y13">
            <v>325</v>
          </cell>
          <cell r="Z13">
            <v>314</v>
          </cell>
          <cell r="AA13">
            <v>331</v>
          </cell>
          <cell r="AB13">
            <v>310</v>
          </cell>
          <cell r="AC13">
            <v>318</v>
          </cell>
          <cell r="AD13">
            <v>384</v>
          </cell>
          <cell r="AE13">
            <v>0.32050000000000001</v>
          </cell>
        </row>
        <row r="14">
          <cell r="A14">
            <v>17405</v>
          </cell>
          <cell r="B14" t="str">
            <v>Bellevue</v>
          </cell>
          <cell r="C14">
            <v>1297</v>
          </cell>
          <cell r="D14">
            <v>4</v>
          </cell>
          <cell r="E14">
            <v>1420</v>
          </cell>
          <cell r="F14">
            <v>1490</v>
          </cell>
          <cell r="G14">
            <v>1572</v>
          </cell>
          <cell r="H14">
            <v>1537</v>
          </cell>
          <cell r="I14">
            <v>1651</v>
          </cell>
          <cell r="J14">
            <v>1593</v>
          </cell>
          <cell r="K14">
            <v>1623</v>
          </cell>
          <cell r="L14">
            <v>1603</v>
          </cell>
          <cell r="M14">
            <v>1658</v>
          </cell>
          <cell r="N14">
            <v>1775</v>
          </cell>
          <cell r="O14">
            <v>1692</v>
          </cell>
          <cell r="P14">
            <v>1800</v>
          </cell>
          <cell r="Q14">
            <v>216</v>
          </cell>
          <cell r="R14" t="str">
            <v>No Students</v>
          </cell>
          <cell r="S14">
            <v>221</v>
          </cell>
          <cell r="T14">
            <v>246</v>
          </cell>
          <cell r="U14">
            <v>276</v>
          </cell>
          <cell r="V14">
            <v>262</v>
          </cell>
          <cell r="W14">
            <v>301</v>
          </cell>
          <cell r="X14">
            <v>259</v>
          </cell>
          <cell r="Y14">
            <v>291</v>
          </cell>
          <cell r="Z14">
            <v>244</v>
          </cell>
          <cell r="AA14">
            <v>262</v>
          </cell>
          <cell r="AB14">
            <v>289</v>
          </cell>
          <cell r="AC14">
            <v>255</v>
          </cell>
          <cell r="AD14">
            <v>305</v>
          </cell>
          <cell r="AE14">
            <v>0.16539999999999999</v>
          </cell>
        </row>
        <row r="15">
          <cell r="A15">
            <v>37501</v>
          </cell>
          <cell r="B15" t="str">
            <v>Bellingham</v>
          </cell>
          <cell r="C15">
            <v>813</v>
          </cell>
          <cell r="D15">
            <v>1</v>
          </cell>
          <cell r="E15">
            <v>911</v>
          </cell>
          <cell r="F15">
            <v>869</v>
          </cell>
          <cell r="G15">
            <v>876</v>
          </cell>
          <cell r="H15">
            <v>868</v>
          </cell>
          <cell r="I15">
            <v>908</v>
          </cell>
          <cell r="J15">
            <v>913</v>
          </cell>
          <cell r="K15">
            <v>806</v>
          </cell>
          <cell r="L15">
            <v>919</v>
          </cell>
          <cell r="M15">
            <v>981</v>
          </cell>
          <cell r="N15">
            <v>906</v>
          </cell>
          <cell r="O15">
            <v>986</v>
          </cell>
          <cell r="P15">
            <v>1077</v>
          </cell>
          <cell r="Q15">
            <v>242</v>
          </cell>
          <cell r="R15" t="str">
            <v>No Students</v>
          </cell>
          <cell r="S15">
            <v>316</v>
          </cell>
          <cell r="T15">
            <v>298</v>
          </cell>
          <cell r="U15">
            <v>311</v>
          </cell>
          <cell r="V15">
            <v>321</v>
          </cell>
          <cell r="W15">
            <v>358</v>
          </cell>
          <cell r="X15">
            <v>311</v>
          </cell>
          <cell r="Y15">
            <v>301</v>
          </cell>
          <cell r="Z15">
            <v>305</v>
          </cell>
          <cell r="AA15">
            <v>294</v>
          </cell>
          <cell r="AB15">
            <v>299</v>
          </cell>
          <cell r="AC15">
            <v>295</v>
          </cell>
          <cell r="AD15">
            <v>347</v>
          </cell>
          <cell r="AE15">
            <v>0.33779999999999999</v>
          </cell>
        </row>
        <row r="16">
          <cell r="A16" t="str">
            <v>01122</v>
          </cell>
          <cell r="B16" t="str">
            <v>Benge</v>
          </cell>
          <cell r="C16">
            <v>5</v>
          </cell>
          <cell r="D16">
            <v>0</v>
          </cell>
          <cell r="E16">
            <v>2</v>
          </cell>
          <cell r="F16">
            <v>1</v>
          </cell>
          <cell r="G16">
            <v>0</v>
          </cell>
          <cell r="H16">
            <v>3</v>
          </cell>
          <cell r="I16">
            <v>2</v>
          </cell>
          <cell r="J16">
            <v>6</v>
          </cell>
          <cell r="K16">
            <v>0</v>
          </cell>
          <cell r="L16">
            <v>0</v>
          </cell>
          <cell r="M16">
            <v>0</v>
          </cell>
          <cell r="N16">
            <v>0</v>
          </cell>
          <cell r="O16">
            <v>0</v>
          </cell>
          <cell r="P16">
            <v>0</v>
          </cell>
          <cell r="Q16" t="str">
            <v>No Students</v>
          </cell>
          <cell r="R16" t="str">
            <v>No Students</v>
          </cell>
          <cell r="S16" t="str">
            <v>No Students</v>
          </cell>
          <cell r="T16" t="str">
            <v>No Students</v>
          </cell>
          <cell r="U16" t="str">
            <v>No Students</v>
          </cell>
          <cell r="V16" t="str">
            <v>No Students</v>
          </cell>
          <cell r="W16" t="str">
            <v>N&lt;10</v>
          </cell>
          <cell r="X16" t="str">
            <v>N&lt;10</v>
          </cell>
          <cell r="Y16" t="str">
            <v>No Students</v>
          </cell>
          <cell r="Z16" t="str">
            <v>No Students</v>
          </cell>
          <cell r="AA16" t="str">
            <v>No Students</v>
          </cell>
          <cell r="AB16" t="str">
            <v>No Students</v>
          </cell>
          <cell r="AC16" t="str">
            <v>No Students</v>
          </cell>
          <cell r="AD16" t="str">
            <v>No Students</v>
          </cell>
          <cell r="AE16">
            <v>0.1053</v>
          </cell>
        </row>
        <row r="17">
          <cell r="A17">
            <v>27403</v>
          </cell>
          <cell r="B17" t="str">
            <v>Bethel</v>
          </cell>
          <cell r="C17">
            <v>1502</v>
          </cell>
          <cell r="D17">
            <v>0</v>
          </cell>
          <cell r="E17">
            <v>1558</v>
          </cell>
          <cell r="F17">
            <v>1544</v>
          </cell>
          <cell r="G17">
            <v>1585</v>
          </cell>
          <cell r="H17">
            <v>1578</v>
          </cell>
          <cell r="I17">
            <v>1652</v>
          </cell>
          <cell r="J17">
            <v>1631</v>
          </cell>
          <cell r="K17">
            <v>1629</v>
          </cell>
          <cell r="L17">
            <v>1553</v>
          </cell>
          <cell r="M17">
            <v>1499</v>
          </cell>
          <cell r="N17">
            <v>1389</v>
          </cell>
          <cell r="O17">
            <v>1338</v>
          </cell>
          <cell r="P17">
            <v>1546</v>
          </cell>
          <cell r="Q17">
            <v>665</v>
          </cell>
          <cell r="R17" t="str">
            <v>No Students</v>
          </cell>
          <cell r="S17">
            <v>812</v>
          </cell>
          <cell r="T17">
            <v>817</v>
          </cell>
          <cell r="U17">
            <v>829</v>
          </cell>
          <cell r="V17">
            <v>822</v>
          </cell>
          <cell r="W17">
            <v>909</v>
          </cell>
          <cell r="X17">
            <v>898</v>
          </cell>
          <cell r="Y17">
            <v>902</v>
          </cell>
          <cell r="Z17">
            <v>801</v>
          </cell>
          <cell r="AA17">
            <v>779</v>
          </cell>
          <cell r="AB17">
            <v>667</v>
          </cell>
          <cell r="AC17">
            <v>610</v>
          </cell>
          <cell r="AD17">
            <v>683</v>
          </cell>
          <cell r="AE17">
            <v>0.50960000000000005</v>
          </cell>
        </row>
        <row r="18">
          <cell r="A18">
            <v>20203</v>
          </cell>
          <cell r="B18" t="str">
            <v>Bickleton</v>
          </cell>
          <cell r="C18">
            <v>6</v>
          </cell>
          <cell r="D18">
            <v>0</v>
          </cell>
          <cell r="E18">
            <v>6</v>
          </cell>
          <cell r="F18">
            <v>13</v>
          </cell>
          <cell r="G18">
            <v>8</v>
          </cell>
          <cell r="H18">
            <v>8</v>
          </cell>
          <cell r="I18">
            <v>13</v>
          </cell>
          <cell r="J18">
            <v>10</v>
          </cell>
          <cell r="K18">
            <v>12</v>
          </cell>
          <cell r="L18">
            <v>9</v>
          </cell>
          <cell r="M18">
            <v>12</v>
          </cell>
          <cell r="N18">
            <v>9</v>
          </cell>
          <cell r="O18">
            <v>8</v>
          </cell>
          <cell r="P18">
            <v>10</v>
          </cell>
          <cell r="Q18" t="str">
            <v>N&lt;10</v>
          </cell>
          <cell r="R18" t="str">
            <v>No Students</v>
          </cell>
          <cell r="S18" t="str">
            <v>N&lt;10</v>
          </cell>
          <cell r="T18" t="str">
            <v>N&lt;10</v>
          </cell>
          <cell r="U18" t="str">
            <v>N&lt;10</v>
          </cell>
          <cell r="V18" t="str">
            <v>N&lt;10</v>
          </cell>
          <cell r="W18" t="str">
            <v>N&lt;10</v>
          </cell>
          <cell r="X18" t="str">
            <v>N&lt;10</v>
          </cell>
          <cell r="Y18" t="str">
            <v>N&lt;10</v>
          </cell>
          <cell r="Z18" t="str">
            <v>N&lt;10</v>
          </cell>
          <cell r="AA18" t="str">
            <v>N&lt;10</v>
          </cell>
          <cell r="AB18" t="str">
            <v>N&lt;10</v>
          </cell>
          <cell r="AC18" t="str">
            <v>N&lt;10</v>
          </cell>
          <cell r="AD18" t="str">
            <v>N&lt;10</v>
          </cell>
          <cell r="AE18">
            <v>0.3952</v>
          </cell>
        </row>
        <row r="19">
          <cell r="A19">
            <v>37503</v>
          </cell>
          <cell r="B19" t="str">
            <v>Blaine</v>
          </cell>
          <cell r="C19">
            <v>163</v>
          </cell>
          <cell r="D19">
            <v>0</v>
          </cell>
          <cell r="E19">
            <v>174</v>
          </cell>
          <cell r="F19">
            <v>161</v>
          </cell>
          <cell r="G19">
            <v>166</v>
          </cell>
          <cell r="H19">
            <v>182</v>
          </cell>
          <cell r="I19">
            <v>164</v>
          </cell>
          <cell r="J19">
            <v>174</v>
          </cell>
          <cell r="K19">
            <v>185</v>
          </cell>
          <cell r="L19">
            <v>181</v>
          </cell>
          <cell r="M19">
            <v>184</v>
          </cell>
          <cell r="N19">
            <v>163</v>
          </cell>
          <cell r="O19">
            <v>154</v>
          </cell>
          <cell r="P19">
            <v>195</v>
          </cell>
          <cell r="Q19">
            <v>64</v>
          </cell>
          <cell r="R19" t="str">
            <v>No Students</v>
          </cell>
          <cell r="S19">
            <v>93</v>
          </cell>
          <cell r="T19">
            <v>81</v>
          </cell>
          <cell r="U19">
            <v>81</v>
          </cell>
          <cell r="V19">
            <v>94</v>
          </cell>
          <cell r="W19">
            <v>85</v>
          </cell>
          <cell r="X19">
            <v>83</v>
          </cell>
          <cell r="Y19">
            <v>92</v>
          </cell>
          <cell r="Z19">
            <v>79</v>
          </cell>
          <cell r="AA19">
            <v>91</v>
          </cell>
          <cell r="AB19">
            <v>67</v>
          </cell>
          <cell r="AC19">
            <v>77</v>
          </cell>
          <cell r="AD19">
            <v>78</v>
          </cell>
          <cell r="AE19">
            <v>0.47420000000000001</v>
          </cell>
        </row>
        <row r="20">
          <cell r="A20">
            <v>21234</v>
          </cell>
          <cell r="B20" t="str">
            <v>Boistfort</v>
          </cell>
          <cell r="C20">
            <v>9</v>
          </cell>
          <cell r="D20">
            <v>0</v>
          </cell>
          <cell r="E20">
            <v>11</v>
          </cell>
          <cell r="F20">
            <v>5</v>
          </cell>
          <cell r="G20">
            <v>18</v>
          </cell>
          <cell r="H20">
            <v>14</v>
          </cell>
          <cell r="I20">
            <v>15</v>
          </cell>
          <cell r="J20">
            <v>6</v>
          </cell>
          <cell r="K20">
            <v>9</v>
          </cell>
          <cell r="L20">
            <v>8</v>
          </cell>
          <cell r="M20">
            <v>0</v>
          </cell>
          <cell r="N20">
            <v>0</v>
          </cell>
          <cell r="O20">
            <v>0</v>
          </cell>
          <cell r="P20">
            <v>0</v>
          </cell>
          <cell r="Q20" t="str">
            <v>N&lt;10</v>
          </cell>
          <cell r="R20" t="str">
            <v>No Students</v>
          </cell>
          <cell r="S20" t="str">
            <v>N&lt;10</v>
          </cell>
          <cell r="T20" t="str">
            <v>N&lt;10</v>
          </cell>
          <cell r="U20">
            <v>11</v>
          </cell>
          <cell r="V20" t="str">
            <v>N&lt;10</v>
          </cell>
          <cell r="W20">
            <v>10</v>
          </cell>
          <cell r="X20" t="str">
            <v>N&lt;10</v>
          </cell>
          <cell r="Y20" t="str">
            <v>N&lt;10</v>
          </cell>
          <cell r="Z20" t="str">
            <v>N&lt;10</v>
          </cell>
          <cell r="AA20" t="str">
            <v>No Students</v>
          </cell>
          <cell r="AB20" t="str">
            <v>No Students</v>
          </cell>
          <cell r="AC20" t="str">
            <v>No Students</v>
          </cell>
          <cell r="AD20" t="str">
            <v>No Students</v>
          </cell>
          <cell r="AE20">
            <v>0.52629999999999999</v>
          </cell>
        </row>
        <row r="21">
          <cell r="A21">
            <v>18100</v>
          </cell>
          <cell r="B21" t="str">
            <v>Bremerton</v>
          </cell>
          <cell r="C21">
            <v>419</v>
          </cell>
          <cell r="D21">
            <v>0</v>
          </cell>
          <cell r="E21">
            <v>435</v>
          </cell>
          <cell r="F21">
            <v>390</v>
          </cell>
          <cell r="G21">
            <v>396</v>
          </cell>
          <cell r="H21">
            <v>324</v>
          </cell>
          <cell r="I21">
            <v>378</v>
          </cell>
          <cell r="J21">
            <v>379</v>
          </cell>
          <cell r="K21">
            <v>338</v>
          </cell>
          <cell r="L21">
            <v>342</v>
          </cell>
          <cell r="M21">
            <v>324</v>
          </cell>
          <cell r="N21">
            <v>330</v>
          </cell>
          <cell r="O21">
            <v>316</v>
          </cell>
          <cell r="P21">
            <v>424</v>
          </cell>
          <cell r="Q21">
            <v>238</v>
          </cell>
          <cell r="R21" t="str">
            <v>No Students</v>
          </cell>
          <cell r="S21">
            <v>280</v>
          </cell>
          <cell r="T21">
            <v>263</v>
          </cell>
          <cell r="U21">
            <v>256</v>
          </cell>
          <cell r="V21">
            <v>222</v>
          </cell>
          <cell r="W21">
            <v>254</v>
          </cell>
          <cell r="X21">
            <v>257</v>
          </cell>
          <cell r="Y21">
            <v>232</v>
          </cell>
          <cell r="Z21">
            <v>226</v>
          </cell>
          <cell r="AA21">
            <v>218</v>
          </cell>
          <cell r="AB21">
            <v>203</v>
          </cell>
          <cell r="AC21">
            <v>197</v>
          </cell>
          <cell r="AD21">
            <v>245</v>
          </cell>
          <cell r="AE21">
            <v>0.64459999999999995</v>
          </cell>
        </row>
        <row r="22">
          <cell r="A22">
            <v>24111</v>
          </cell>
          <cell r="B22" t="str">
            <v>Brewster</v>
          </cell>
          <cell r="C22">
            <v>62</v>
          </cell>
          <cell r="D22">
            <v>0</v>
          </cell>
          <cell r="E22">
            <v>67</v>
          </cell>
          <cell r="F22">
            <v>75</v>
          </cell>
          <cell r="G22">
            <v>80</v>
          </cell>
          <cell r="H22">
            <v>79</v>
          </cell>
          <cell r="I22">
            <v>92</v>
          </cell>
          <cell r="J22">
            <v>81</v>
          </cell>
          <cell r="K22">
            <v>78</v>
          </cell>
          <cell r="L22">
            <v>77</v>
          </cell>
          <cell r="M22">
            <v>73</v>
          </cell>
          <cell r="N22">
            <v>73</v>
          </cell>
          <cell r="O22">
            <v>60</v>
          </cell>
          <cell r="P22">
            <v>66</v>
          </cell>
          <cell r="Q22">
            <v>60</v>
          </cell>
          <cell r="R22" t="str">
            <v>No Students</v>
          </cell>
          <cell r="S22">
            <v>65</v>
          </cell>
          <cell r="T22">
            <v>73</v>
          </cell>
          <cell r="U22">
            <v>75</v>
          </cell>
          <cell r="V22">
            <v>73</v>
          </cell>
          <cell r="W22">
            <v>84</v>
          </cell>
          <cell r="X22">
            <v>75</v>
          </cell>
          <cell r="Y22">
            <v>70</v>
          </cell>
          <cell r="Z22">
            <v>70</v>
          </cell>
          <cell r="AA22">
            <v>62</v>
          </cell>
          <cell r="AB22">
            <v>66</v>
          </cell>
          <cell r="AC22">
            <v>46</v>
          </cell>
          <cell r="AD22">
            <v>51</v>
          </cell>
          <cell r="AE22">
            <v>0.90339999999999998</v>
          </cell>
        </row>
        <row r="23">
          <cell r="A23" t="str">
            <v>09075</v>
          </cell>
          <cell r="B23" t="str">
            <v>Bridgeport</v>
          </cell>
          <cell r="C23">
            <v>51</v>
          </cell>
          <cell r="D23">
            <v>0</v>
          </cell>
          <cell r="E23">
            <v>58</v>
          </cell>
          <cell r="F23">
            <v>48</v>
          </cell>
          <cell r="G23">
            <v>61</v>
          </cell>
          <cell r="H23">
            <v>64</v>
          </cell>
          <cell r="I23">
            <v>61</v>
          </cell>
          <cell r="J23">
            <v>83</v>
          </cell>
          <cell r="K23">
            <v>62</v>
          </cell>
          <cell r="L23">
            <v>55</v>
          </cell>
          <cell r="M23">
            <v>55</v>
          </cell>
          <cell r="N23">
            <v>62</v>
          </cell>
          <cell r="O23">
            <v>61</v>
          </cell>
          <cell r="P23">
            <v>63</v>
          </cell>
          <cell r="Q23">
            <v>49</v>
          </cell>
          <cell r="R23" t="str">
            <v>No Students</v>
          </cell>
          <cell r="S23">
            <v>55</v>
          </cell>
          <cell r="T23">
            <v>45</v>
          </cell>
          <cell r="U23">
            <v>60</v>
          </cell>
          <cell r="V23">
            <v>62</v>
          </cell>
          <cell r="W23">
            <v>60</v>
          </cell>
          <cell r="X23">
            <v>77</v>
          </cell>
          <cell r="Y23">
            <v>59</v>
          </cell>
          <cell r="Z23">
            <v>54</v>
          </cell>
          <cell r="AA23">
            <v>52</v>
          </cell>
          <cell r="AB23">
            <v>58</v>
          </cell>
          <cell r="AC23">
            <v>60</v>
          </cell>
          <cell r="AD23">
            <v>59</v>
          </cell>
          <cell r="AE23">
            <v>0.95660000000000001</v>
          </cell>
        </row>
        <row r="24">
          <cell r="A24">
            <v>16046</v>
          </cell>
          <cell r="B24" t="str">
            <v>Brinnon</v>
          </cell>
          <cell r="C24">
            <v>6</v>
          </cell>
          <cell r="D24">
            <v>0</v>
          </cell>
          <cell r="E24">
            <v>6</v>
          </cell>
          <cell r="F24">
            <v>9</v>
          </cell>
          <cell r="G24">
            <v>8</v>
          </cell>
          <cell r="H24">
            <v>9</v>
          </cell>
          <cell r="I24">
            <v>7</v>
          </cell>
          <cell r="J24">
            <v>7</v>
          </cell>
          <cell r="K24">
            <v>9</v>
          </cell>
          <cell r="L24">
            <v>6</v>
          </cell>
          <cell r="M24">
            <v>0</v>
          </cell>
          <cell r="N24">
            <v>0</v>
          </cell>
          <cell r="O24">
            <v>0</v>
          </cell>
          <cell r="P24">
            <v>0</v>
          </cell>
          <cell r="Q24" t="str">
            <v>N&lt;10</v>
          </cell>
          <cell r="R24" t="str">
            <v>No Students</v>
          </cell>
          <cell r="S24" t="str">
            <v>N&lt;10</v>
          </cell>
          <cell r="T24" t="str">
            <v>N&lt;10</v>
          </cell>
          <cell r="U24" t="str">
            <v>N&lt;10</v>
          </cell>
          <cell r="V24" t="str">
            <v>N&lt;10</v>
          </cell>
          <cell r="W24" t="str">
            <v>N&lt;10</v>
          </cell>
          <cell r="X24" t="str">
            <v>N&lt;10</v>
          </cell>
          <cell r="Y24" t="str">
            <v>N&lt;10</v>
          </cell>
          <cell r="Z24" t="str">
            <v>N&lt;10</v>
          </cell>
          <cell r="AA24" t="str">
            <v>No Students</v>
          </cell>
          <cell r="AB24" t="str">
            <v>No Students</v>
          </cell>
          <cell r="AC24" t="str">
            <v>No Students</v>
          </cell>
          <cell r="AD24" t="str">
            <v>No Students</v>
          </cell>
          <cell r="AE24">
            <v>0.76119999999999999</v>
          </cell>
        </row>
        <row r="25">
          <cell r="A25">
            <v>29100</v>
          </cell>
          <cell r="B25" t="str">
            <v>Burlington Edison</v>
          </cell>
          <cell r="C25">
            <v>261</v>
          </cell>
          <cell r="D25">
            <v>0</v>
          </cell>
          <cell r="E25">
            <v>251</v>
          </cell>
          <cell r="F25">
            <v>260</v>
          </cell>
          <cell r="G25">
            <v>259</v>
          </cell>
          <cell r="H25">
            <v>249</v>
          </cell>
          <cell r="I25">
            <v>271</v>
          </cell>
          <cell r="J25">
            <v>327</v>
          </cell>
          <cell r="K25">
            <v>250</v>
          </cell>
          <cell r="L25">
            <v>287</v>
          </cell>
          <cell r="M25">
            <v>299</v>
          </cell>
          <cell r="N25">
            <v>311</v>
          </cell>
          <cell r="O25">
            <v>254</v>
          </cell>
          <cell r="P25">
            <v>273</v>
          </cell>
          <cell r="Q25">
            <v>102</v>
          </cell>
          <cell r="R25" t="str">
            <v>No Students</v>
          </cell>
          <cell r="S25">
            <v>144</v>
          </cell>
          <cell r="T25">
            <v>139</v>
          </cell>
          <cell r="U25">
            <v>144</v>
          </cell>
          <cell r="V25">
            <v>122</v>
          </cell>
          <cell r="W25">
            <v>145</v>
          </cell>
          <cell r="X25">
            <v>179</v>
          </cell>
          <cell r="Y25">
            <v>141</v>
          </cell>
          <cell r="Z25">
            <v>133</v>
          </cell>
          <cell r="AA25">
            <v>140</v>
          </cell>
          <cell r="AB25">
            <v>155</v>
          </cell>
          <cell r="AC25">
            <v>112</v>
          </cell>
          <cell r="AD25">
            <v>113</v>
          </cell>
          <cell r="AE25">
            <v>0.498</v>
          </cell>
        </row>
        <row r="26">
          <cell r="A26" t="str">
            <v>06117</v>
          </cell>
          <cell r="B26" t="str">
            <v>Camas</v>
          </cell>
          <cell r="C26">
            <v>427</v>
          </cell>
          <cell r="D26">
            <v>0</v>
          </cell>
          <cell r="E26">
            <v>515</v>
          </cell>
          <cell r="F26">
            <v>507</v>
          </cell>
          <cell r="G26">
            <v>524</v>
          </cell>
          <cell r="H26">
            <v>548</v>
          </cell>
          <cell r="I26">
            <v>591</v>
          </cell>
          <cell r="J26">
            <v>589</v>
          </cell>
          <cell r="K26">
            <v>615</v>
          </cell>
          <cell r="L26">
            <v>658</v>
          </cell>
          <cell r="M26">
            <v>619</v>
          </cell>
          <cell r="N26">
            <v>616</v>
          </cell>
          <cell r="O26">
            <v>616</v>
          </cell>
          <cell r="P26">
            <v>626</v>
          </cell>
          <cell r="Q26">
            <v>54</v>
          </cell>
          <cell r="R26" t="str">
            <v>No Students</v>
          </cell>
          <cell r="S26">
            <v>94</v>
          </cell>
          <cell r="T26">
            <v>73</v>
          </cell>
          <cell r="U26">
            <v>70</v>
          </cell>
          <cell r="V26">
            <v>66</v>
          </cell>
          <cell r="W26">
            <v>73</v>
          </cell>
          <cell r="X26">
            <v>94</v>
          </cell>
          <cell r="Y26">
            <v>79</v>
          </cell>
          <cell r="Z26">
            <v>109</v>
          </cell>
          <cell r="AA26">
            <v>81</v>
          </cell>
          <cell r="AB26">
            <v>86</v>
          </cell>
          <cell r="AC26">
            <v>71</v>
          </cell>
          <cell r="AD26">
            <v>76</v>
          </cell>
          <cell r="AE26">
            <v>0.13769999999999999</v>
          </cell>
        </row>
        <row r="27">
          <cell r="A27" t="str">
            <v>05401</v>
          </cell>
          <cell r="B27" t="str">
            <v>Cape Flattery</v>
          </cell>
          <cell r="C27">
            <v>45</v>
          </cell>
          <cell r="D27">
            <v>4</v>
          </cell>
          <cell r="E27">
            <v>47</v>
          </cell>
          <cell r="F27">
            <v>42</v>
          </cell>
          <cell r="G27">
            <v>48</v>
          </cell>
          <cell r="H27">
            <v>46</v>
          </cell>
          <cell r="I27">
            <v>35</v>
          </cell>
          <cell r="J27">
            <v>41</v>
          </cell>
          <cell r="K27">
            <v>39</v>
          </cell>
          <cell r="L27">
            <v>27</v>
          </cell>
          <cell r="M27">
            <v>29</v>
          </cell>
          <cell r="N27">
            <v>37</v>
          </cell>
          <cell r="O27">
            <v>42</v>
          </cell>
          <cell r="P27">
            <v>27</v>
          </cell>
          <cell r="Q27">
            <v>31</v>
          </cell>
          <cell r="R27" t="str">
            <v>N&lt;10</v>
          </cell>
          <cell r="S27">
            <v>31</v>
          </cell>
          <cell r="T27">
            <v>38</v>
          </cell>
          <cell r="U27">
            <v>35</v>
          </cell>
          <cell r="V27">
            <v>39</v>
          </cell>
          <cell r="W27">
            <v>26</v>
          </cell>
          <cell r="X27">
            <v>35</v>
          </cell>
          <cell r="Y27">
            <v>33</v>
          </cell>
          <cell r="Z27">
            <v>18</v>
          </cell>
          <cell r="AA27">
            <v>21</v>
          </cell>
          <cell r="AB27">
            <v>26</v>
          </cell>
          <cell r="AC27">
            <v>28</v>
          </cell>
          <cell r="AD27">
            <v>21</v>
          </cell>
          <cell r="AE27">
            <v>0.75249999999999995</v>
          </cell>
        </row>
        <row r="28">
          <cell r="A28">
            <v>27019</v>
          </cell>
          <cell r="B28" t="str">
            <v>Carbonado</v>
          </cell>
          <cell r="C28">
            <v>16</v>
          </cell>
          <cell r="D28">
            <v>0</v>
          </cell>
          <cell r="E28">
            <v>23</v>
          </cell>
          <cell r="F28">
            <v>16</v>
          </cell>
          <cell r="G28">
            <v>25</v>
          </cell>
          <cell r="H28">
            <v>23</v>
          </cell>
          <cell r="I28">
            <v>18</v>
          </cell>
          <cell r="J28">
            <v>23</v>
          </cell>
          <cell r="K28">
            <v>23</v>
          </cell>
          <cell r="L28">
            <v>14</v>
          </cell>
          <cell r="M28">
            <v>0</v>
          </cell>
          <cell r="N28">
            <v>0</v>
          </cell>
          <cell r="O28">
            <v>0</v>
          </cell>
          <cell r="P28">
            <v>0</v>
          </cell>
          <cell r="Q28" t="str">
            <v>N&lt;10</v>
          </cell>
          <cell r="R28" t="str">
            <v>No Students</v>
          </cell>
          <cell r="S28" t="str">
            <v>N&lt;10</v>
          </cell>
          <cell r="T28" t="str">
            <v>N&lt;10</v>
          </cell>
          <cell r="U28" t="str">
            <v>N&lt;10</v>
          </cell>
          <cell r="V28" t="str">
            <v>N&lt;10</v>
          </cell>
          <cell r="W28" t="str">
            <v>N&lt;10</v>
          </cell>
          <cell r="X28" t="str">
            <v>N&lt;10</v>
          </cell>
          <cell r="Y28" t="str">
            <v>N&lt;10</v>
          </cell>
          <cell r="Z28" t="str">
            <v>N&lt;10</v>
          </cell>
          <cell r="AA28" t="str">
            <v>No Students</v>
          </cell>
          <cell r="AB28" t="str">
            <v>No Students</v>
          </cell>
          <cell r="AC28" t="str">
            <v>No Students</v>
          </cell>
          <cell r="AD28" t="str">
            <v>No Students</v>
          </cell>
          <cell r="AE28">
            <v>0.25409999999999999</v>
          </cell>
        </row>
        <row r="29">
          <cell r="A29" t="str">
            <v>04228</v>
          </cell>
          <cell r="B29" t="str">
            <v>Cascade</v>
          </cell>
          <cell r="C29">
            <v>85</v>
          </cell>
          <cell r="D29">
            <v>2</v>
          </cell>
          <cell r="E29">
            <v>80</v>
          </cell>
          <cell r="F29">
            <v>103</v>
          </cell>
          <cell r="G29">
            <v>89</v>
          </cell>
          <cell r="H29">
            <v>98</v>
          </cell>
          <cell r="I29">
            <v>103</v>
          </cell>
          <cell r="J29">
            <v>117</v>
          </cell>
          <cell r="K29">
            <v>100</v>
          </cell>
          <cell r="L29">
            <v>106</v>
          </cell>
          <cell r="M29">
            <v>97</v>
          </cell>
          <cell r="N29">
            <v>99</v>
          </cell>
          <cell r="O29">
            <v>111</v>
          </cell>
          <cell r="P29">
            <v>117</v>
          </cell>
          <cell r="Q29">
            <v>43</v>
          </cell>
          <cell r="R29" t="str">
            <v>No Students</v>
          </cell>
          <cell r="S29">
            <v>32</v>
          </cell>
          <cell r="T29">
            <v>45</v>
          </cell>
          <cell r="U29">
            <v>32</v>
          </cell>
          <cell r="V29">
            <v>44</v>
          </cell>
          <cell r="W29">
            <v>52</v>
          </cell>
          <cell r="X29">
            <v>60</v>
          </cell>
          <cell r="Y29">
            <v>37</v>
          </cell>
          <cell r="Z29">
            <v>55</v>
          </cell>
          <cell r="AA29">
            <v>41</v>
          </cell>
          <cell r="AB29">
            <v>44</v>
          </cell>
          <cell r="AC29">
            <v>43</v>
          </cell>
          <cell r="AD29">
            <v>44</v>
          </cell>
          <cell r="AE29">
            <v>0.43759999999999999</v>
          </cell>
        </row>
        <row r="30">
          <cell r="A30" t="str">
            <v>04222</v>
          </cell>
          <cell r="B30" t="str">
            <v>Cashmere</v>
          </cell>
          <cell r="C30">
            <v>110</v>
          </cell>
          <cell r="D30">
            <v>0</v>
          </cell>
          <cell r="E30">
            <v>124</v>
          </cell>
          <cell r="F30">
            <v>121</v>
          </cell>
          <cell r="G30">
            <v>112</v>
          </cell>
          <cell r="H30">
            <v>129</v>
          </cell>
          <cell r="I30">
            <v>124</v>
          </cell>
          <cell r="J30">
            <v>132</v>
          </cell>
          <cell r="K30">
            <v>131</v>
          </cell>
          <cell r="L30">
            <v>125</v>
          </cell>
          <cell r="M30">
            <v>116</v>
          </cell>
          <cell r="N30">
            <v>120</v>
          </cell>
          <cell r="O30">
            <v>136</v>
          </cell>
          <cell r="P30">
            <v>112</v>
          </cell>
          <cell r="Q30">
            <v>50</v>
          </cell>
          <cell r="R30" t="str">
            <v>No Students</v>
          </cell>
          <cell r="S30">
            <v>47</v>
          </cell>
          <cell r="T30">
            <v>59</v>
          </cell>
          <cell r="U30">
            <v>52</v>
          </cell>
          <cell r="V30">
            <v>55</v>
          </cell>
          <cell r="W30">
            <v>58</v>
          </cell>
          <cell r="X30">
            <v>59</v>
          </cell>
          <cell r="Y30">
            <v>56</v>
          </cell>
          <cell r="Z30">
            <v>50</v>
          </cell>
          <cell r="AA30">
            <v>41</v>
          </cell>
          <cell r="AB30">
            <v>52</v>
          </cell>
          <cell r="AC30">
            <v>55</v>
          </cell>
          <cell r="AD30">
            <v>38</v>
          </cell>
          <cell r="AE30">
            <v>0.42209999999999998</v>
          </cell>
        </row>
        <row r="31">
          <cell r="A31" t="str">
            <v>08401</v>
          </cell>
          <cell r="B31" t="str">
            <v>Castle Rock</v>
          </cell>
          <cell r="C31">
            <v>89</v>
          </cell>
          <cell r="D31">
            <v>0</v>
          </cell>
          <cell r="E31">
            <v>111</v>
          </cell>
          <cell r="F31">
            <v>112</v>
          </cell>
          <cell r="G31">
            <v>109</v>
          </cell>
          <cell r="H31">
            <v>102</v>
          </cell>
          <cell r="I31">
            <v>103</v>
          </cell>
          <cell r="J31">
            <v>139</v>
          </cell>
          <cell r="K31">
            <v>100</v>
          </cell>
          <cell r="L31">
            <v>125</v>
          </cell>
          <cell r="M31">
            <v>121</v>
          </cell>
          <cell r="N31">
            <v>105</v>
          </cell>
          <cell r="O31">
            <v>96</v>
          </cell>
          <cell r="P31">
            <v>132</v>
          </cell>
          <cell r="Q31">
            <v>50</v>
          </cell>
          <cell r="R31" t="str">
            <v>No Students</v>
          </cell>
          <cell r="S31">
            <v>51</v>
          </cell>
          <cell r="T31">
            <v>67</v>
          </cell>
          <cell r="U31">
            <v>55</v>
          </cell>
          <cell r="V31">
            <v>58</v>
          </cell>
          <cell r="W31">
            <v>48</v>
          </cell>
          <cell r="X31">
            <v>58</v>
          </cell>
          <cell r="Y31">
            <v>49</v>
          </cell>
          <cell r="Z31">
            <v>68</v>
          </cell>
          <cell r="AA31">
            <v>58</v>
          </cell>
          <cell r="AB31">
            <v>56</v>
          </cell>
          <cell r="AC31">
            <v>45</v>
          </cell>
          <cell r="AD31">
            <v>59</v>
          </cell>
          <cell r="AE31">
            <v>0.5</v>
          </cell>
        </row>
        <row r="32">
          <cell r="A32">
            <v>20215</v>
          </cell>
          <cell r="B32" t="str">
            <v>Centerville</v>
          </cell>
          <cell r="C32">
            <v>10</v>
          </cell>
          <cell r="D32">
            <v>0</v>
          </cell>
          <cell r="E32">
            <v>12</v>
          </cell>
          <cell r="F32">
            <v>3</v>
          </cell>
          <cell r="G32">
            <v>12</v>
          </cell>
          <cell r="H32">
            <v>10</v>
          </cell>
          <cell r="I32">
            <v>12</v>
          </cell>
          <cell r="J32">
            <v>5</v>
          </cell>
          <cell r="K32">
            <v>12</v>
          </cell>
          <cell r="L32">
            <v>10</v>
          </cell>
          <cell r="M32">
            <v>0</v>
          </cell>
          <cell r="N32">
            <v>0</v>
          </cell>
          <cell r="O32">
            <v>0</v>
          </cell>
          <cell r="P32">
            <v>0</v>
          </cell>
          <cell r="Q32" t="str">
            <v>N&lt;10</v>
          </cell>
          <cell r="R32" t="str">
            <v>No Students</v>
          </cell>
          <cell r="S32" t="str">
            <v>N&lt;10</v>
          </cell>
          <cell r="T32" t="str">
            <v>N&lt;10</v>
          </cell>
          <cell r="U32" t="str">
            <v>N&lt;10</v>
          </cell>
          <cell r="V32" t="str">
            <v>N&lt;10</v>
          </cell>
          <cell r="W32" t="str">
            <v>N&lt;10</v>
          </cell>
          <cell r="X32" t="str">
            <v>No Students</v>
          </cell>
          <cell r="Y32" t="str">
            <v>N&lt;10</v>
          </cell>
          <cell r="Z32" t="str">
            <v>N&lt;10</v>
          </cell>
          <cell r="AA32" t="str">
            <v>No Students</v>
          </cell>
          <cell r="AB32" t="str">
            <v>No Students</v>
          </cell>
          <cell r="AC32" t="str">
            <v>No Students</v>
          </cell>
          <cell r="AD32" t="str">
            <v>No Students</v>
          </cell>
          <cell r="AE32">
            <v>0.27910000000000001</v>
          </cell>
        </row>
        <row r="33">
          <cell r="A33">
            <v>18401</v>
          </cell>
          <cell r="B33" t="str">
            <v>Central Kitsap</v>
          </cell>
          <cell r="C33">
            <v>904</v>
          </cell>
          <cell r="D33">
            <v>7</v>
          </cell>
          <cell r="E33">
            <v>874</v>
          </cell>
          <cell r="F33">
            <v>905</v>
          </cell>
          <cell r="G33">
            <v>840</v>
          </cell>
          <cell r="H33">
            <v>823</v>
          </cell>
          <cell r="I33">
            <v>869</v>
          </cell>
          <cell r="J33">
            <v>977</v>
          </cell>
          <cell r="K33">
            <v>924</v>
          </cell>
          <cell r="L33">
            <v>862</v>
          </cell>
          <cell r="M33">
            <v>1058</v>
          </cell>
          <cell r="N33">
            <v>862</v>
          </cell>
          <cell r="O33">
            <v>882</v>
          </cell>
          <cell r="P33">
            <v>946</v>
          </cell>
          <cell r="Q33">
            <v>251</v>
          </cell>
          <cell r="R33" t="str">
            <v>No Students</v>
          </cell>
          <cell r="S33">
            <v>325</v>
          </cell>
          <cell r="T33">
            <v>334</v>
          </cell>
          <cell r="U33">
            <v>303</v>
          </cell>
          <cell r="V33">
            <v>330</v>
          </cell>
          <cell r="W33">
            <v>334</v>
          </cell>
          <cell r="X33">
            <v>389</v>
          </cell>
          <cell r="Y33">
            <v>376</v>
          </cell>
          <cell r="Z33">
            <v>320</v>
          </cell>
          <cell r="AA33">
            <v>361</v>
          </cell>
          <cell r="AB33">
            <v>283</v>
          </cell>
          <cell r="AC33">
            <v>274</v>
          </cell>
          <cell r="AD33">
            <v>319</v>
          </cell>
          <cell r="AE33">
            <v>0.3579</v>
          </cell>
        </row>
        <row r="34">
          <cell r="A34">
            <v>32356</v>
          </cell>
          <cell r="B34" t="str">
            <v>Central Valley</v>
          </cell>
          <cell r="C34">
            <v>1059</v>
          </cell>
          <cell r="D34">
            <v>30</v>
          </cell>
          <cell r="E34">
            <v>1105</v>
          </cell>
          <cell r="F34">
            <v>1051</v>
          </cell>
          <cell r="G34">
            <v>1119</v>
          </cell>
          <cell r="H34">
            <v>1121</v>
          </cell>
          <cell r="I34">
            <v>1135</v>
          </cell>
          <cell r="J34">
            <v>1110</v>
          </cell>
          <cell r="K34">
            <v>1149</v>
          </cell>
          <cell r="L34">
            <v>1092</v>
          </cell>
          <cell r="M34">
            <v>1077</v>
          </cell>
          <cell r="N34">
            <v>1103</v>
          </cell>
          <cell r="O34">
            <v>1073</v>
          </cell>
          <cell r="P34">
            <v>1114</v>
          </cell>
          <cell r="Q34">
            <v>344</v>
          </cell>
          <cell r="R34" t="str">
            <v>N&lt;10</v>
          </cell>
          <cell r="S34">
            <v>424</v>
          </cell>
          <cell r="T34">
            <v>400</v>
          </cell>
          <cell r="U34">
            <v>469</v>
          </cell>
          <cell r="V34">
            <v>465</v>
          </cell>
          <cell r="W34">
            <v>425</v>
          </cell>
          <cell r="X34">
            <v>426</v>
          </cell>
          <cell r="Y34">
            <v>420</v>
          </cell>
          <cell r="Z34">
            <v>403</v>
          </cell>
          <cell r="AA34">
            <v>320</v>
          </cell>
          <cell r="AB34">
            <v>369</v>
          </cell>
          <cell r="AC34">
            <v>312</v>
          </cell>
          <cell r="AD34">
            <v>329</v>
          </cell>
          <cell r="AE34">
            <v>0.35670000000000002</v>
          </cell>
        </row>
        <row r="35">
          <cell r="A35">
            <v>21401</v>
          </cell>
          <cell r="B35" t="str">
            <v>Centralia</v>
          </cell>
          <cell r="C35">
            <v>256</v>
          </cell>
          <cell r="D35">
            <v>1</v>
          </cell>
          <cell r="E35">
            <v>291</v>
          </cell>
          <cell r="F35">
            <v>286</v>
          </cell>
          <cell r="G35">
            <v>288</v>
          </cell>
          <cell r="H35">
            <v>286</v>
          </cell>
          <cell r="I35">
            <v>284</v>
          </cell>
          <cell r="J35">
            <v>280</v>
          </cell>
          <cell r="K35">
            <v>268</v>
          </cell>
          <cell r="L35">
            <v>264</v>
          </cell>
          <cell r="M35">
            <v>273</v>
          </cell>
          <cell r="N35">
            <v>228</v>
          </cell>
          <cell r="O35">
            <v>251</v>
          </cell>
          <cell r="P35">
            <v>285</v>
          </cell>
          <cell r="Q35">
            <v>173</v>
          </cell>
          <cell r="R35" t="str">
            <v>No Students</v>
          </cell>
          <cell r="S35">
            <v>232</v>
          </cell>
          <cell r="T35">
            <v>222</v>
          </cell>
          <cell r="U35">
            <v>241</v>
          </cell>
          <cell r="V35">
            <v>226</v>
          </cell>
          <cell r="W35">
            <v>232</v>
          </cell>
          <cell r="X35">
            <v>213</v>
          </cell>
          <cell r="Y35">
            <v>210</v>
          </cell>
          <cell r="Z35">
            <v>192</v>
          </cell>
          <cell r="AA35">
            <v>200</v>
          </cell>
          <cell r="AB35">
            <v>164</v>
          </cell>
          <cell r="AC35">
            <v>155</v>
          </cell>
          <cell r="AD35">
            <v>175</v>
          </cell>
          <cell r="AE35">
            <v>0.74409999999999998</v>
          </cell>
        </row>
        <row r="36">
          <cell r="A36">
            <v>21302</v>
          </cell>
          <cell r="B36" t="str">
            <v>Chehalis</v>
          </cell>
          <cell r="C36">
            <v>228</v>
          </cell>
          <cell r="D36">
            <v>0</v>
          </cell>
          <cell r="E36">
            <v>221</v>
          </cell>
          <cell r="F36">
            <v>225</v>
          </cell>
          <cell r="G36">
            <v>224</v>
          </cell>
          <cell r="H36">
            <v>235</v>
          </cell>
          <cell r="I36">
            <v>210</v>
          </cell>
          <cell r="J36">
            <v>230</v>
          </cell>
          <cell r="K36">
            <v>212</v>
          </cell>
          <cell r="L36">
            <v>213</v>
          </cell>
          <cell r="M36">
            <v>257</v>
          </cell>
          <cell r="N36">
            <v>258</v>
          </cell>
          <cell r="O36">
            <v>278</v>
          </cell>
          <cell r="P36">
            <v>411</v>
          </cell>
          <cell r="Q36">
            <v>112</v>
          </cell>
          <cell r="R36" t="str">
            <v>No Students</v>
          </cell>
          <cell r="S36">
            <v>114</v>
          </cell>
          <cell r="T36">
            <v>116</v>
          </cell>
          <cell r="U36">
            <v>119</v>
          </cell>
          <cell r="V36">
            <v>126</v>
          </cell>
          <cell r="W36">
            <v>108</v>
          </cell>
          <cell r="X36">
            <v>109</v>
          </cell>
          <cell r="Y36">
            <v>108</v>
          </cell>
          <cell r="Z36">
            <v>98</v>
          </cell>
          <cell r="AA36">
            <v>106</v>
          </cell>
          <cell r="AB36">
            <v>104</v>
          </cell>
          <cell r="AC36">
            <v>91</v>
          </cell>
          <cell r="AD36">
            <v>143</v>
          </cell>
          <cell r="AE36">
            <v>0.4541</v>
          </cell>
        </row>
        <row r="37">
          <cell r="A37">
            <v>32360</v>
          </cell>
          <cell r="B37" t="str">
            <v>Cheney</v>
          </cell>
          <cell r="C37">
            <v>397</v>
          </cell>
          <cell r="D37">
            <v>0</v>
          </cell>
          <cell r="E37">
            <v>408</v>
          </cell>
          <cell r="F37">
            <v>384</v>
          </cell>
          <cell r="G37">
            <v>396</v>
          </cell>
          <cell r="H37">
            <v>409</v>
          </cell>
          <cell r="I37">
            <v>392</v>
          </cell>
          <cell r="J37">
            <v>369</v>
          </cell>
          <cell r="K37">
            <v>455</v>
          </cell>
          <cell r="L37">
            <v>381</v>
          </cell>
          <cell r="M37">
            <v>372</v>
          </cell>
          <cell r="N37">
            <v>348</v>
          </cell>
          <cell r="O37">
            <v>356</v>
          </cell>
          <cell r="P37">
            <v>346</v>
          </cell>
          <cell r="Q37">
            <v>184</v>
          </cell>
          <cell r="R37" t="str">
            <v>No Students</v>
          </cell>
          <cell r="S37">
            <v>243</v>
          </cell>
          <cell r="T37">
            <v>196</v>
          </cell>
          <cell r="U37">
            <v>196</v>
          </cell>
          <cell r="V37">
            <v>244</v>
          </cell>
          <cell r="W37">
            <v>205</v>
          </cell>
          <cell r="X37">
            <v>185</v>
          </cell>
          <cell r="Y37">
            <v>231</v>
          </cell>
          <cell r="Z37">
            <v>183</v>
          </cell>
          <cell r="AA37">
            <v>171</v>
          </cell>
          <cell r="AB37">
            <v>160</v>
          </cell>
          <cell r="AC37">
            <v>153</v>
          </cell>
          <cell r="AD37">
            <v>145</v>
          </cell>
          <cell r="AE37">
            <v>0.49790000000000001</v>
          </cell>
        </row>
        <row r="38">
          <cell r="A38">
            <v>33036</v>
          </cell>
          <cell r="B38" t="str">
            <v>Chewelah</v>
          </cell>
          <cell r="C38">
            <v>44</v>
          </cell>
          <cell r="D38">
            <v>0</v>
          </cell>
          <cell r="E38">
            <v>64</v>
          </cell>
          <cell r="F38">
            <v>47</v>
          </cell>
          <cell r="G38">
            <v>53</v>
          </cell>
          <cell r="H38">
            <v>58</v>
          </cell>
          <cell r="I38">
            <v>50</v>
          </cell>
          <cell r="J38">
            <v>49</v>
          </cell>
          <cell r="K38">
            <v>62</v>
          </cell>
          <cell r="L38">
            <v>52</v>
          </cell>
          <cell r="M38">
            <v>71</v>
          </cell>
          <cell r="N38">
            <v>65</v>
          </cell>
          <cell r="O38">
            <v>62</v>
          </cell>
          <cell r="P38">
            <v>87</v>
          </cell>
          <cell r="Q38">
            <v>25</v>
          </cell>
          <cell r="R38" t="str">
            <v>No Students</v>
          </cell>
          <cell r="S38">
            <v>44</v>
          </cell>
          <cell r="T38">
            <v>27</v>
          </cell>
          <cell r="U38">
            <v>32</v>
          </cell>
          <cell r="V38">
            <v>36</v>
          </cell>
          <cell r="W38">
            <v>33</v>
          </cell>
          <cell r="X38">
            <v>30</v>
          </cell>
          <cell r="Y38">
            <v>34</v>
          </cell>
          <cell r="Z38">
            <v>23</v>
          </cell>
          <cell r="AA38">
            <v>37</v>
          </cell>
          <cell r="AB38">
            <v>33</v>
          </cell>
          <cell r="AC38">
            <v>29</v>
          </cell>
          <cell r="AD38">
            <v>41</v>
          </cell>
          <cell r="AE38">
            <v>0.55500000000000005</v>
          </cell>
        </row>
        <row r="39">
          <cell r="A39">
            <v>27901</v>
          </cell>
          <cell r="B39" t="str">
            <v>Chief Leschi Tribal</v>
          </cell>
          <cell r="C39">
            <v>47</v>
          </cell>
          <cell r="D39">
            <v>0</v>
          </cell>
          <cell r="E39">
            <v>40</v>
          </cell>
          <cell r="F39">
            <v>44</v>
          </cell>
          <cell r="G39">
            <v>42</v>
          </cell>
          <cell r="H39">
            <v>39</v>
          </cell>
          <cell r="I39">
            <v>47</v>
          </cell>
          <cell r="J39">
            <v>45</v>
          </cell>
          <cell r="K39">
            <v>43</v>
          </cell>
          <cell r="L39">
            <v>45</v>
          </cell>
          <cell r="M39">
            <v>35</v>
          </cell>
          <cell r="N39">
            <v>41</v>
          </cell>
          <cell r="O39">
            <v>37</v>
          </cell>
          <cell r="P39">
            <v>41</v>
          </cell>
          <cell r="Q39">
            <v>18</v>
          </cell>
          <cell r="R39" t="str">
            <v>No Students</v>
          </cell>
          <cell r="S39">
            <v>20</v>
          </cell>
          <cell r="T39">
            <v>25</v>
          </cell>
          <cell r="U39">
            <v>19</v>
          </cell>
          <cell r="V39">
            <v>22</v>
          </cell>
          <cell r="W39">
            <v>26</v>
          </cell>
          <cell r="X39">
            <v>20</v>
          </cell>
          <cell r="Y39">
            <v>21</v>
          </cell>
          <cell r="Z39">
            <v>29</v>
          </cell>
          <cell r="AA39">
            <v>16</v>
          </cell>
          <cell r="AB39">
            <v>28</v>
          </cell>
          <cell r="AC39">
            <v>23</v>
          </cell>
          <cell r="AD39">
            <v>24</v>
          </cell>
          <cell r="AE39">
            <v>0.53300000000000003</v>
          </cell>
        </row>
        <row r="40">
          <cell r="A40">
            <v>16049</v>
          </cell>
          <cell r="B40" t="str">
            <v>Chimacum</v>
          </cell>
          <cell r="C40">
            <v>69</v>
          </cell>
          <cell r="D40">
            <v>0</v>
          </cell>
          <cell r="E40">
            <v>52</v>
          </cell>
          <cell r="F40">
            <v>59</v>
          </cell>
          <cell r="G40">
            <v>80</v>
          </cell>
          <cell r="H40">
            <v>51</v>
          </cell>
          <cell r="I40">
            <v>69</v>
          </cell>
          <cell r="J40">
            <v>70</v>
          </cell>
          <cell r="K40">
            <v>46</v>
          </cell>
          <cell r="L40">
            <v>57</v>
          </cell>
          <cell r="M40">
            <v>48</v>
          </cell>
          <cell r="N40">
            <v>66</v>
          </cell>
          <cell r="O40">
            <v>63</v>
          </cell>
          <cell r="P40">
            <v>82</v>
          </cell>
          <cell r="Q40">
            <v>35</v>
          </cell>
          <cell r="R40" t="str">
            <v>No Students</v>
          </cell>
          <cell r="S40">
            <v>33</v>
          </cell>
          <cell r="T40">
            <v>29</v>
          </cell>
          <cell r="U40">
            <v>48</v>
          </cell>
          <cell r="V40">
            <v>19</v>
          </cell>
          <cell r="W40">
            <v>40</v>
          </cell>
          <cell r="X40">
            <v>43</v>
          </cell>
          <cell r="Y40">
            <v>22</v>
          </cell>
          <cell r="Z40">
            <v>29</v>
          </cell>
          <cell r="AA40">
            <v>21</v>
          </cell>
          <cell r="AB40">
            <v>29</v>
          </cell>
          <cell r="AC40">
            <v>30</v>
          </cell>
          <cell r="AD40">
            <v>32</v>
          </cell>
          <cell r="AE40">
            <v>0.50490000000000002</v>
          </cell>
        </row>
        <row r="41">
          <cell r="A41" t="str">
            <v>02250</v>
          </cell>
          <cell r="B41" t="str">
            <v>Clarkston</v>
          </cell>
          <cell r="C41">
            <v>209</v>
          </cell>
          <cell r="D41">
            <v>0</v>
          </cell>
          <cell r="E41">
            <v>182</v>
          </cell>
          <cell r="F41">
            <v>186</v>
          </cell>
          <cell r="G41">
            <v>187</v>
          </cell>
          <cell r="H41">
            <v>168</v>
          </cell>
          <cell r="I41">
            <v>171</v>
          </cell>
          <cell r="J41">
            <v>185</v>
          </cell>
          <cell r="K41">
            <v>211</v>
          </cell>
          <cell r="L41">
            <v>226</v>
          </cell>
          <cell r="M41">
            <v>212</v>
          </cell>
          <cell r="N41">
            <v>202</v>
          </cell>
          <cell r="O41">
            <v>228</v>
          </cell>
          <cell r="P41">
            <v>273</v>
          </cell>
          <cell r="Q41">
            <v>126</v>
          </cell>
          <cell r="R41" t="str">
            <v>No Students</v>
          </cell>
          <cell r="S41">
            <v>105</v>
          </cell>
          <cell r="T41">
            <v>125</v>
          </cell>
          <cell r="U41">
            <v>112</v>
          </cell>
          <cell r="V41">
            <v>104</v>
          </cell>
          <cell r="W41">
            <v>104</v>
          </cell>
          <cell r="X41">
            <v>122</v>
          </cell>
          <cell r="Y41">
            <v>122</v>
          </cell>
          <cell r="Z41">
            <v>132</v>
          </cell>
          <cell r="AA41">
            <v>125</v>
          </cell>
          <cell r="AB41">
            <v>110</v>
          </cell>
          <cell r="AC41">
            <v>109</v>
          </cell>
          <cell r="AD41">
            <v>126</v>
          </cell>
          <cell r="AE41">
            <v>0.57650000000000001</v>
          </cell>
        </row>
        <row r="42">
          <cell r="A42">
            <v>19404</v>
          </cell>
          <cell r="B42" t="str">
            <v>Cle Elum-Roslyn</v>
          </cell>
          <cell r="C42">
            <v>72</v>
          </cell>
          <cell r="D42">
            <v>0</v>
          </cell>
          <cell r="E42">
            <v>56</v>
          </cell>
          <cell r="F42">
            <v>70</v>
          </cell>
          <cell r="G42">
            <v>62</v>
          </cell>
          <cell r="H42">
            <v>77</v>
          </cell>
          <cell r="I42">
            <v>89</v>
          </cell>
          <cell r="J42">
            <v>78</v>
          </cell>
          <cell r="K42">
            <v>78</v>
          </cell>
          <cell r="L42">
            <v>64</v>
          </cell>
          <cell r="M42">
            <v>63</v>
          </cell>
          <cell r="N42">
            <v>69</v>
          </cell>
          <cell r="O42">
            <v>64</v>
          </cell>
          <cell r="P42">
            <v>67</v>
          </cell>
          <cell r="Q42">
            <v>28</v>
          </cell>
          <cell r="R42" t="str">
            <v>No Students</v>
          </cell>
          <cell r="S42">
            <v>20</v>
          </cell>
          <cell r="T42">
            <v>30</v>
          </cell>
          <cell r="U42">
            <v>30</v>
          </cell>
          <cell r="V42">
            <v>29</v>
          </cell>
          <cell r="W42">
            <v>55</v>
          </cell>
          <cell r="X42">
            <v>36</v>
          </cell>
          <cell r="Y42">
            <v>31</v>
          </cell>
          <cell r="Z42">
            <v>30</v>
          </cell>
          <cell r="AA42">
            <v>21</v>
          </cell>
          <cell r="AB42">
            <v>25</v>
          </cell>
          <cell r="AC42">
            <v>25</v>
          </cell>
          <cell r="AD42">
            <v>23</v>
          </cell>
          <cell r="AE42">
            <v>0.42130000000000001</v>
          </cell>
        </row>
        <row r="43">
          <cell r="A43">
            <v>27400</v>
          </cell>
          <cell r="B43" t="str">
            <v>Clover Park</v>
          </cell>
          <cell r="C43">
            <v>1378</v>
          </cell>
          <cell r="D43">
            <v>0</v>
          </cell>
          <cell r="E43">
            <v>1209</v>
          </cell>
          <cell r="F43">
            <v>1192</v>
          </cell>
          <cell r="G43">
            <v>1101</v>
          </cell>
          <cell r="H43">
            <v>1058</v>
          </cell>
          <cell r="I43">
            <v>1055</v>
          </cell>
          <cell r="J43">
            <v>975</v>
          </cell>
          <cell r="K43">
            <v>966</v>
          </cell>
          <cell r="L43">
            <v>896</v>
          </cell>
          <cell r="M43">
            <v>841</v>
          </cell>
          <cell r="N43">
            <v>767</v>
          </cell>
          <cell r="O43">
            <v>720</v>
          </cell>
          <cell r="P43">
            <v>812</v>
          </cell>
          <cell r="Q43">
            <v>850</v>
          </cell>
          <cell r="R43" t="str">
            <v>No Students</v>
          </cell>
          <cell r="S43">
            <v>827</v>
          </cell>
          <cell r="T43">
            <v>830</v>
          </cell>
          <cell r="U43">
            <v>791</v>
          </cell>
          <cell r="V43">
            <v>802</v>
          </cell>
          <cell r="W43">
            <v>777</v>
          </cell>
          <cell r="X43">
            <v>734</v>
          </cell>
          <cell r="Y43">
            <v>657</v>
          </cell>
          <cell r="Z43">
            <v>619</v>
          </cell>
          <cell r="AA43">
            <v>571</v>
          </cell>
          <cell r="AB43">
            <v>487</v>
          </cell>
          <cell r="AC43">
            <v>454</v>
          </cell>
          <cell r="AD43">
            <v>471</v>
          </cell>
          <cell r="AE43">
            <v>0.68389999999999995</v>
          </cell>
        </row>
        <row r="44">
          <cell r="A44">
            <v>38300</v>
          </cell>
          <cell r="B44" t="str">
            <v>Colfax</v>
          </cell>
          <cell r="C44">
            <v>34</v>
          </cell>
          <cell r="D44">
            <v>0</v>
          </cell>
          <cell r="E44">
            <v>36</v>
          </cell>
          <cell r="F44">
            <v>44</v>
          </cell>
          <cell r="G44">
            <v>39</v>
          </cell>
          <cell r="H44">
            <v>44</v>
          </cell>
          <cell r="I44">
            <v>44</v>
          </cell>
          <cell r="J44">
            <v>35</v>
          </cell>
          <cell r="K44">
            <v>38</v>
          </cell>
          <cell r="L44">
            <v>42</v>
          </cell>
          <cell r="M44">
            <v>54</v>
          </cell>
          <cell r="N44">
            <v>45</v>
          </cell>
          <cell r="O44">
            <v>50</v>
          </cell>
          <cell r="P44">
            <v>48</v>
          </cell>
          <cell r="Q44">
            <v>10</v>
          </cell>
          <cell r="R44" t="str">
            <v>No Students</v>
          </cell>
          <cell r="S44">
            <v>13</v>
          </cell>
          <cell r="T44">
            <v>12</v>
          </cell>
          <cell r="U44">
            <v>12</v>
          </cell>
          <cell r="V44" t="str">
            <v>N&lt;10</v>
          </cell>
          <cell r="W44">
            <v>17</v>
          </cell>
          <cell r="X44" t="str">
            <v>N&lt;10</v>
          </cell>
          <cell r="Y44">
            <v>10</v>
          </cell>
          <cell r="Z44">
            <v>14</v>
          </cell>
          <cell r="AA44">
            <v>16</v>
          </cell>
          <cell r="AB44">
            <v>17</v>
          </cell>
          <cell r="AC44">
            <v>14</v>
          </cell>
          <cell r="AD44">
            <v>12</v>
          </cell>
          <cell r="AE44">
            <v>0.29659999999999997</v>
          </cell>
        </row>
        <row r="45">
          <cell r="A45">
            <v>36250</v>
          </cell>
          <cell r="B45" t="str">
            <v>College Place</v>
          </cell>
          <cell r="C45">
            <v>132</v>
          </cell>
          <cell r="D45">
            <v>0</v>
          </cell>
          <cell r="E45">
            <v>98</v>
          </cell>
          <cell r="F45">
            <v>137</v>
          </cell>
          <cell r="G45">
            <v>102</v>
          </cell>
          <cell r="H45">
            <v>120</v>
          </cell>
          <cell r="I45">
            <v>112</v>
          </cell>
          <cell r="J45">
            <v>136</v>
          </cell>
          <cell r="K45">
            <v>120</v>
          </cell>
          <cell r="L45">
            <v>128</v>
          </cell>
          <cell r="M45">
            <v>127</v>
          </cell>
          <cell r="N45">
            <v>127</v>
          </cell>
          <cell r="O45">
            <v>121</v>
          </cell>
          <cell r="P45">
            <v>124</v>
          </cell>
          <cell r="Q45">
            <v>66</v>
          </cell>
          <cell r="R45" t="str">
            <v>No Students</v>
          </cell>
          <cell r="S45">
            <v>57</v>
          </cell>
          <cell r="T45">
            <v>75</v>
          </cell>
          <cell r="U45">
            <v>59</v>
          </cell>
          <cell r="V45">
            <v>70</v>
          </cell>
          <cell r="W45">
            <v>69</v>
          </cell>
          <cell r="X45">
            <v>83</v>
          </cell>
          <cell r="Y45">
            <v>69</v>
          </cell>
          <cell r="Z45">
            <v>75</v>
          </cell>
          <cell r="AA45">
            <v>72</v>
          </cell>
          <cell r="AB45">
            <v>66</v>
          </cell>
          <cell r="AC45">
            <v>61</v>
          </cell>
          <cell r="AD45">
            <v>55</v>
          </cell>
          <cell r="AE45">
            <v>0.55369999999999997</v>
          </cell>
        </row>
        <row r="46">
          <cell r="A46">
            <v>38306</v>
          </cell>
          <cell r="B46" t="str">
            <v>Colton</v>
          </cell>
          <cell r="C46">
            <v>16</v>
          </cell>
          <cell r="D46">
            <v>0</v>
          </cell>
          <cell r="E46">
            <v>21</v>
          </cell>
          <cell r="F46">
            <v>13</v>
          </cell>
          <cell r="G46">
            <v>13</v>
          </cell>
          <cell r="H46">
            <v>12</v>
          </cell>
          <cell r="I46">
            <v>13</v>
          </cell>
          <cell r="J46">
            <v>17</v>
          </cell>
          <cell r="K46">
            <v>8</v>
          </cell>
          <cell r="L46">
            <v>17</v>
          </cell>
          <cell r="M46">
            <v>9</v>
          </cell>
          <cell r="N46">
            <v>11</v>
          </cell>
          <cell r="O46">
            <v>12</v>
          </cell>
          <cell r="P46">
            <v>11</v>
          </cell>
          <cell r="Q46" t="str">
            <v>N&lt;10</v>
          </cell>
          <cell r="R46" t="str">
            <v>No Students</v>
          </cell>
          <cell r="S46" t="str">
            <v>N&lt;10</v>
          </cell>
          <cell r="T46" t="str">
            <v>N&lt;10</v>
          </cell>
          <cell r="U46" t="str">
            <v>N&lt;10</v>
          </cell>
          <cell r="V46" t="str">
            <v>N&lt;10</v>
          </cell>
          <cell r="W46" t="str">
            <v>N&lt;10</v>
          </cell>
          <cell r="X46" t="str">
            <v>N&lt;10</v>
          </cell>
          <cell r="Y46" t="str">
            <v>N&lt;10</v>
          </cell>
          <cell r="Z46" t="str">
            <v>N&lt;10</v>
          </cell>
          <cell r="AA46" t="str">
            <v>N&lt;10</v>
          </cell>
          <cell r="AB46" t="str">
            <v>N&lt;10</v>
          </cell>
          <cell r="AC46" t="str">
            <v>N&lt;10</v>
          </cell>
          <cell r="AD46" t="str">
            <v>No Students</v>
          </cell>
          <cell r="AE46">
            <v>0.29480000000000001</v>
          </cell>
        </row>
        <row r="47">
          <cell r="A47">
            <v>33206</v>
          </cell>
          <cell r="B47" t="str">
            <v>Columbia (Stev)</v>
          </cell>
          <cell r="C47">
            <v>7</v>
          </cell>
          <cell r="D47">
            <v>0</v>
          </cell>
          <cell r="E47">
            <v>7</v>
          </cell>
          <cell r="F47">
            <v>3</v>
          </cell>
          <cell r="G47">
            <v>9</v>
          </cell>
          <cell r="H47">
            <v>4</v>
          </cell>
          <cell r="I47">
            <v>8</v>
          </cell>
          <cell r="J47">
            <v>7</v>
          </cell>
          <cell r="K47">
            <v>9</v>
          </cell>
          <cell r="L47">
            <v>9</v>
          </cell>
          <cell r="M47">
            <v>15</v>
          </cell>
          <cell r="N47">
            <v>10</v>
          </cell>
          <cell r="O47">
            <v>11</v>
          </cell>
          <cell r="P47">
            <v>8</v>
          </cell>
          <cell r="Q47" t="str">
            <v>N&lt;10</v>
          </cell>
          <cell r="R47" t="str">
            <v>No Students</v>
          </cell>
          <cell r="S47" t="str">
            <v>N&lt;10</v>
          </cell>
          <cell r="T47" t="str">
            <v>N&lt;10</v>
          </cell>
          <cell r="U47" t="str">
            <v>N&lt;10</v>
          </cell>
          <cell r="V47" t="str">
            <v>N&lt;10</v>
          </cell>
          <cell r="W47" t="str">
            <v>N&lt;10</v>
          </cell>
          <cell r="X47" t="str">
            <v>N&lt;10</v>
          </cell>
          <cell r="Y47" t="str">
            <v>N&lt;10</v>
          </cell>
          <cell r="Z47" t="str">
            <v>N&lt;10</v>
          </cell>
          <cell r="AA47">
            <v>11</v>
          </cell>
          <cell r="AB47" t="str">
            <v>N&lt;10</v>
          </cell>
          <cell r="AC47" t="str">
            <v>N&lt;10</v>
          </cell>
          <cell r="AD47" t="str">
            <v>N&lt;10</v>
          </cell>
          <cell r="AE47">
            <v>0.7944</v>
          </cell>
        </row>
        <row r="48">
          <cell r="A48">
            <v>36400</v>
          </cell>
          <cell r="B48" t="str">
            <v>Columbia (Walla)</v>
          </cell>
          <cell r="C48">
            <v>54</v>
          </cell>
          <cell r="D48">
            <v>0</v>
          </cell>
          <cell r="E48">
            <v>51</v>
          </cell>
          <cell r="F48">
            <v>44</v>
          </cell>
          <cell r="G48">
            <v>75</v>
          </cell>
          <cell r="H48">
            <v>61</v>
          </cell>
          <cell r="I48">
            <v>67</v>
          </cell>
          <cell r="J48">
            <v>56</v>
          </cell>
          <cell r="K48">
            <v>62</v>
          </cell>
          <cell r="L48">
            <v>63</v>
          </cell>
          <cell r="M48">
            <v>65</v>
          </cell>
          <cell r="N48">
            <v>59</v>
          </cell>
          <cell r="O48">
            <v>50</v>
          </cell>
          <cell r="P48">
            <v>52</v>
          </cell>
          <cell r="Q48">
            <v>26</v>
          </cell>
          <cell r="R48" t="str">
            <v>No Students</v>
          </cell>
          <cell r="S48">
            <v>33</v>
          </cell>
          <cell r="T48">
            <v>21</v>
          </cell>
          <cell r="U48">
            <v>44</v>
          </cell>
          <cell r="V48">
            <v>38</v>
          </cell>
          <cell r="W48">
            <v>37</v>
          </cell>
          <cell r="X48">
            <v>32</v>
          </cell>
          <cell r="Y48">
            <v>33</v>
          </cell>
          <cell r="Z48">
            <v>40</v>
          </cell>
          <cell r="AA48">
            <v>39</v>
          </cell>
          <cell r="AB48">
            <v>32</v>
          </cell>
          <cell r="AC48">
            <v>24</v>
          </cell>
          <cell r="AD48">
            <v>19</v>
          </cell>
          <cell r="AE48">
            <v>0.55069999999999997</v>
          </cell>
        </row>
        <row r="49">
          <cell r="A49">
            <v>33115</v>
          </cell>
          <cell r="B49" t="str">
            <v>Colville</v>
          </cell>
          <cell r="C49">
            <v>107</v>
          </cell>
          <cell r="D49">
            <v>0</v>
          </cell>
          <cell r="E49">
            <v>121</v>
          </cell>
          <cell r="F49">
            <v>132</v>
          </cell>
          <cell r="G49">
            <v>139</v>
          </cell>
          <cell r="H49">
            <v>118</v>
          </cell>
          <cell r="I49">
            <v>126</v>
          </cell>
          <cell r="J49">
            <v>157</v>
          </cell>
          <cell r="K49">
            <v>146</v>
          </cell>
          <cell r="L49">
            <v>127</v>
          </cell>
          <cell r="M49">
            <v>151</v>
          </cell>
          <cell r="N49">
            <v>144</v>
          </cell>
          <cell r="O49">
            <v>125</v>
          </cell>
          <cell r="P49">
            <v>135</v>
          </cell>
          <cell r="Q49">
            <v>73</v>
          </cell>
          <cell r="R49" t="str">
            <v>No Students</v>
          </cell>
          <cell r="S49">
            <v>63</v>
          </cell>
          <cell r="T49">
            <v>79</v>
          </cell>
          <cell r="U49">
            <v>86</v>
          </cell>
          <cell r="V49">
            <v>62</v>
          </cell>
          <cell r="W49">
            <v>67</v>
          </cell>
          <cell r="X49">
            <v>91</v>
          </cell>
          <cell r="Y49">
            <v>74</v>
          </cell>
          <cell r="Z49">
            <v>65</v>
          </cell>
          <cell r="AA49">
            <v>78</v>
          </cell>
          <cell r="AB49">
            <v>72</v>
          </cell>
          <cell r="AC49">
            <v>38</v>
          </cell>
          <cell r="AD49">
            <v>61</v>
          </cell>
          <cell r="AE49">
            <v>0.52600000000000002</v>
          </cell>
        </row>
        <row r="50">
          <cell r="A50">
            <v>29011</v>
          </cell>
          <cell r="B50" t="str">
            <v>Concrete</v>
          </cell>
          <cell r="C50">
            <v>44</v>
          </cell>
          <cell r="D50">
            <v>0</v>
          </cell>
          <cell r="E50">
            <v>45</v>
          </cell>
          <cell r="F50">
            <v>49</v>
          </cell>
          <cell r="G50">
            <v>40</v>
          </cell>
          <cell r="H50">
            <v>38</v>
          </cell>
          <cell r="I50">
            <v>43</v>
          </cell>
          <cell r="J50">
            <v>30</v>
          </cell>
          <cell r="K50">
            <v>41</v>
          </cell>
          <cell r="L50">
            <v>46</v>
          </cell>
          <cell r="M50">
            <v>27</v>
          </cell>
          <cell r="N50">
            <v>40</v>
          </cell>
          <cell r="O50">
            <v>44</v>
          </cell>
          <cell r="P50">
            <v>30</v>
          </cell>
          <cell r="Q50">
            <v>33</v>
          </cell>
          <cell r="R50" t="str">
            <v>No Students</v>
          </cell>
          <cell r="S50">
            <v>40</v>
          </cell>
          <cell r="T50">
            <v>40</v>
          </cell>
          <cell r="U50">
            <v>35</v>
          </cell>
          <cell r="V50">
            <v>31</v>
          </cell>
          <cell r="W50">
            <v>39</v>
          </cell>
          <cell r="X50">
            <v>25</v>
          </cell>
          <cell r="Y50">
            <v>37</v>
          </cell>
          <cell r="Z50">
            <v>37</v>
          </cell>
          <cell r="AA50">
            <v>21</v>
          </cell>
          <cell r="AB50">
            <v>34</v>
          </cell>
          <cell r="AC50">
            <v>38</v>
          </cell>
          <cell r="AD50">
            <v>24</v>
          </cell>
          <cell r="AE50">
            <v>0.83950000000000002</v>
          </cell>
        </row>
        <row r="51">
          <cell r="A51">
            <v>29317</v>
          </cell>
          <cell r="B51" t="str">
            <v>Conway</v>
          </cell>
          <cell r="C51">
            <v>53</v>
          </cell>
          <cell r="D51">
            <v>0</v>
          </cell>
          <cell r="E51">
            <v>45</v>
          </cell>
          <cell r="F51">
            <v>42</v>
          </cell>
          <cell r="G51">
            <v>45</v>
          </cell>
          <cell r="H51">
            <v>53</v>
          </cell>
          <cell r="I51">
            <v>58</v>
          </cell>
          <cell r="J51">
            <v>57</v>
          </cell>
          <cell r="K51">
            <v>56</v>
          </cell>
          <cell r="L51">
            <v>53</v>
          </cell>
          <cell r="M51">
            <v>0</v>
          </cell>
          <cell r="N51">
            <v>0</v>
          </cell>
          <cell r="O51">
            <v>0</v>
          </cell>
          <cell r="P51">
            <v>0</v>
          </cell>
          <cell r="Q51" t="str">
            <v>N&lt;10</v>
          </cell>
          <cell r="R51" t="str">
            <v>No Students</v>
          </cell>
          <cell r="S51" t="str">
            <v>N&lt;10</v>
          </cell>
          <cell r="T51" t="str">
            <v>N&lt;10</v>
          </cell>
          <cell r="U51" t="str">
            <v>N&lt;10</v>
          </cell>
          <cell r="V51" t="str">
            <v>N&lt;10</v>
          </cell>
          <cell r="W51" t="str">
            <v>N&lt;10</v>
          </cell>
          <cell r="X51">
            <v>12</v>
          </cell>
          <cell r="Y51" t="str">
            <v>N&lt;10</v>
          </cell>
          <cell r="Z51">
            <v>12</v>
          </cell>
          <cell r="AA51" t="str">
            <v>No Students</v>
          </cell>
          <cell r="AB51" t="str">
            <v>No Students</v>
          </cell>
          <cell r="AC51" t="str">
            <v>No Students</v>
          </cell>
          <cell r="AD51" t="str">
            <v>No Students</v>
          </cell>
          <cell r="AE51">
            <v>0.1623</v>
          </cell>
        </row>
        <row r="52">
          <cell r="A52">
            <v>14099</v>
          </cell>
          <cell r="B52" t="str">
            <v>Cosmopolis</v>
          </cell>
          <cell r="C52">
            <v>29</v>
          </cell>
          <cell r="D52">
            <v>0</v>
          </cell>
          <cell r="E52">
            <v>26</v>
          </cell>
          <cell r="F52">
            <v>23</v>
          </cell>
          <cell r="G52">
            <v>20</v>
          </cell>
          <cell r="H52">
            <v>26</v>
          </cell>
          <cell r="I52">
            <v>19</v>
          </cell>
          <cell r="J52">
            <v>22</v>
          </cell>
          <cell r="K52">
            <v>0</v>
          </cell>
          <cell r="L52">
            <v>0</v>
          </cell>
          <cell r="M52">
            <v>0</v>
          </cell>
          <cell r="N52">
            <v>0</v>
          </cell>
          <cell r="O52">
            <v>0</v>
          </cell>
          <cell r="P52">
            <v>0</v>
          </cell>
          <cell r="Q52">
            <v>17</v>
          </cell>
          <cell r="R52" t="str">
            <v>No Students</v>
          </cell>
          <cell r="S52">
            <v>13</v>
          </cell>
          <cell r="T52" t="str">
            <v>N&lt;10</v>
          </cell>
          <cell r="U52" t="str">
            <v>N&lt;10</v>
          </cell>
          <cell r="V52">
            <v>14</v>
          </cell>
          <cell r="W52" t="str">
            <v>N&lt;10</v>
          </cell>
          <cell r="X52">
            <v>10</v>
          </cell>
          <cell r="Y52" t="str">
            <v>No Students</v>
          </cell>
          <cell r="Z52" t="str">
            <v>No Students</v>
          </cell>
          <cell r="AA52" t="str">
            <v>No Students</v>
          </cell>
          <cell r="AB52" t="str">
            <v>No Students</v>
          </cell>
          <cell r="AC52" t="str">
            <v>No Students</v>
          </cell>
          <cell r="AD52" t="str">
            <v>No Students</v>
          </cell>
          <cell r="AE52">
            <v>0.44240000000000002</v>
          </cell>
        </row>
        <row r="53">
          <cell r="A53">
            <v>13151</v>
          </cell>
          <cell r="B53" t="str">
            <v>Coulee/Hartline</v>
          </cell>
          <cell r="C53">
            <v>10</v>
          </cell>
          <cell r="D53">
            <v>0</v>
          </cell>
          <cell r="E53">
            <v>10</v>
          </cell>
          <cell r="F53">
            <v>15</v>
          </cell>
          <cell r="G53">
            <v>15</v>
          </cell>
          <cell r="H53">
            <v>14</v>
          </cell>
          <cell r="I53">
            <v>20</v>
          </cell>
          <cell r="J53">
            <v>0</v>
          </cell>
          <cell r="K53">
            <v>0</v>
          </cell>
          <cell r="L53">
            <v>0</v>
          </cell>
          <cell r="M53">
            <v>11</v>
          </cell>
          <cell r="N53">
            <v>28</v>
          </cell>
          <cell r="O53">
            <v>19</v>
          </cell>
          <cell r="P53">
            <v>21</v>
          </cell>
          <cell r="Q53" t="str">
            <v>N&lt;10</v>
          </cell>
          <cell r="R53" t="str">
            <v>No Students</v>
          </cell>
          <cell r="S53" t="str">
            <v>N&lt;10</v>
          </cell>
          <cell r="T53" t="str">
            <v>N&lt;10</v>
          </cell>
          <cell r="U53" t="str">
            <v>N&lt;10</v>
          </cell>
          <cell r="V53" t="str">
            <v>N&lt;10</v>
          </cell>
          <cell r="W53">
            <v>10</v>
          </cell>
          <cell r="X53" t="str">
            <v>No Students</v>
          </cell>
          <cell r="Y53" t="str">
            <v>No Students</v>
          </cell>
          <cell r="Z53" t="str">
            <v>No Students</v>
          </cell>
          <cell r="AA53" t="str">
            <v>N&lt;10</v>
          </cell>
          <cell r="AB53">
            <v>10</v>
          </cell>
          <cell r="AC53" t="str">
            <v>N&lt;10</v>
          </cell>
          <cell r="AD53" t="str">
            <v>N&lt;10</v>
          </cell>
          <cell r="AE53">
            <v>0.43559999999999999</v>
          </cell>
        </row>
        <row r="54">
          <cell r="A54">
            <v>15204</v>
          </cell>
          <cell r="B54" t="str">
            <v>Coupeville</v>
          </cell>
          <cell r="C54">
            <v>79</v>
          </cell>
          <cell r="D54">
            <v>0</v>
          </cell>
          <cell r="E54">
            <v>75</v>
          </cell>
          <cell r="F54">
            <v>74</v>
          </cell>
          <cell r="G54">
            <v>80</v>
          </cell>
          <cell r="H54">
            <v>74</v>
          </cell>
          <cell r="I54">
            <v>65</v>
          </cell>
          <cell r="J54">
            <v>67</v>
          </cell>
          <cell r="K54">
            <v>79</v>
          </cell>
          <cell r="L54">
            <v>74</v>
          </cell>
          <cell r="M54">
            <v>92</v>
          </cell>
          <cell r="N54">
            <v>62</v>
          </cell>
          <cell r="O54">
            <v>69</v>
          </cell>
          <cell r="P54">
            <v>135</v>
          </cell>
          <cell r="Q54">
            <v>18</v>
          </cell>
          <cell r="R54" t="str">
            <v>No Students</v>
          </cell>
          <cell r="S54">
            <v>32</v>
          </cell>
          <cell r="T54">
            <v>29</v>
          </cell>
          <cell r="U54">
            <v>27</v>
          </cell>
          <cell r="V54">
            <v>31</v>
          </cell>
          <cell r="W54">
            <v>18</v>
          </cell>
          <cell r="X54">
            <v>25</v>
          </cell>
          <cell r="Y54">
            <v>28</v>
          </cell>
          <cell r="Z54">
            <v>21</v>
          </cell>
          <cell r="AA54">
            <v>30</v>
          </cell>
          <cell r="AB54">
            <v>21</v>
          </cell>
          <cell r="AC54">
            <v>14</v>
          </cell>
          <cell r="AD54">
            <v>46</v>
          </cell>
          <cell r="AE54">
            <v>0.33169999999999999</v>
          </cell>
        </row>
        <row r="55">
          <cell r="A55" t="str">
            <v>05313</v>
          </cell>
          <cell r="B55" t="str">
            <v>Crescent</v>
          </cell>
          <cell r="C55">
            <v>28</v>
          </cell>
          <cell r="D55">
            <v>0</v>
          </cell>
          <cell r="E55">
            <v>40</v>
          </cell>
          <cell r="F55">
            <v>35</v>
          </cell>
          <cell r="G55">
            <v>38</v>
          </cell>
          <cell r="H55">
            <v>26</v>
          </cell>
          <cell r="I55">
            <v>33</v>
          </cell>
          <cell r="J55">
            <v>29</v>
          </cell>
          <cell r="K55">
            <v>37</v>
          </cell>
          <cell r="L55">
            <v>20</v>
          </cell>
          <cell r="M55">
            <v>24</v>
          </cell>
          <cell r="N55">
            <v>21</v>
          </cell>
          <cell r="O55">
            <v>15</v>
          </cell>
          <cell r="P55">
            <v>21</v>
          </cell>
          <cell r="Q55" t="str">
            <v>N&lt;10</v>
          </cell>
          <cell r="R55" t="str">
            <v>No Students</v>
          </cell>
          <cell r="S55">
            <v>18</v>
          </cell>
          <cell r="T55">
            <v>15</v>
          </cell>
          <cell r="U55">
            <v>18</v>
          </cell>
          <cell r="V55">
            <v>13</v>
          </cell>
          <cell r="W55">
            <v>15</v>
          </cell>
          <cell r="X55">
            <v>10</v>
          </cell>
          <cell r="Y55">
            <v>15</v>
          </cell>
          <cell r="Z55">
            <v>11</v>
          </cell>
          <cell r="AA55">
            <v>12</v>
          </cell>
          <cell r="AB55">
            <v>14</v>
          </cell>
          <cell r="AC55" t="str">
            <v>N&lt;10</v>
          </cell>
          <cell r="AD55">
            <v>13</v>
          </cell>
          <cell r="AE55">
            <v>0.45779999999999998</v>
          </cell>
        </row>
        <row r="56">
          <cell r="A56">
            <v>22073</v>
          </cell>
          <cell r="B56" t="str">
            <v>Creston</v>
          </cell>
          <cell r="C56">
            <v>4</v>
          </cell>
          <cell r="D56">
            <v>0</v>
          </cell>
          <cell r="E56">
            <v>4</v>
          </cell>
          <cell r="F56">
            <v>2</v>
          </cell>
          <cell r="G56">
            <v>6</v>
          </cell>
          <cell r="H56">
            <v>7</v>
          </cell>
          <cell r="I56">
            <v>6</v>
          </cell>
          <cell r="J56">
            <v>6</v>
          </cell>
          <cell r="K56">
            <v>7</v>
          </cell>
          <cell r="L56">
            <v>12</v>
          </cell>
          <cell r="M56">
            <v>9</v>
          </cell>
          <cell r="N56">
            <v>4</v>
          </cell>
          <cell r="O56">
            <v>10</v>
          </cell>
          <cell r="P56">
            <v>6</v>
          </cell>
          <cell r="Q56" t="str">
            <v>N&lt;10</v>
          </cell>
          <cell r="R56" t="str">
            <v>No Students</v>
          </cell>
          <cell r="S56" t="str">
            <v>N&lt;10</v>
          </cell>
          <cell r="T56" t="str">
            <v>N&lt;10</v>
          </cell>
          <cell r="U56" t="str">
            <v>N&lt;10</v>
          </cell>
          <cell r="V56" t="str">
            <v>N&lt;10</v>
          </cell>
          <cell r="W56" t="str">
            <v>N&lt;10</v>
          </cell>
          <cell r="X56" t="str">
            <v>N&lt;10</v>
          </cell>
          <cell r="Y56" t="str">
            <v>N&lt;10</v>
          </cell>
          <cell r="Z56" t="str">
            <v>N&lt;10</v>
          </cell>
          <cell r="AA56" t="str">
            <v>No Students</v>
          </cell>
          <cell r="AB56" t="str">
            <v>N&lt;10</v>
          </cell>
          <cell r="AC56" t="str">
            <v>N&lt;10</v>
          </cell>
          <cell r="AD56" t="str">
            <v>N&lt;10</v>
          </cell>
          <cell r="AE56">
            <v>0.30120000000000002</v>
          </cell>
        </row>
        <row r="57">
          <cell r="A57">
            <v>10050</v>
          </cell>
          <cell r="B57" t="str">
            <v>Curlew</v>
          </cell>
          <cell r="C57">
            <v>7</v>
          </cell>
          <cell r="D57">
            <v>0</v>
          </cell>
          <cell r="E57">
            <v>9</v>
          </cell>
          <cell r="F57">
            <v>10</v>
          </cell>
          <cell r="G57">
            <v>17</v>
          </cell>
          <cell r="H57">
            <v>13</v>
          </cell>
          <cell r="I57">
            <v>7</v>
          </cell>
          <cell r="J57">
            <v>15</v>
          </cell>
          <cell r="K57">
            <v>20</v>
          </cell>
          <cell r="L57">
            <v>12</v>
          </cell>
          <cell r="M57">
            <v>21</v>
          </cell>
          <cell r="N57">
            <v>24</v>
          </cell>
          <cell r="O57">
            <v>35</v>
          </cell>
          <cell r="P57">
            <v>15</v>
          </cell>
          <cell r="Q57" t="str">
            <v>N&lt;10</v>
          </cell>
          <cell r="R57" t="str">
            <v>No Students</v>
          </cell>
          <cell r="S57" t="str">
            <v>N&lt;10</v>
          </cell>
          <cell r="T57">
            <v>10</v>
          </cell>
          <cell r="U57">
            <v>17</v>
          </cell>
          <cell r="V57">
            <v>13</v>
          </cell>
          <cell r="W57" t="str">
            <v>N&lt;10</v>
          </cell>
          <cell r="X57">
            <v>15</v>
          </cell>
          <cell r="Y57">
            <v>20</v>
          </cell>
          <cell r="Z57">
            <v>12</v>
          </cell>
          <cell r="AA57">
            <v>13</v>
          </cell>
          <cell r="AB57">
            <v>15</v>
          </cell>
          <cell r="AC57">
            <v>21</v>
          </cell>
          <cell r="AD57">
            <v>11</v>
          </cell>
          <cell r="AE57">
            <v>0.82930000000000004</v>
          </cell>
        </row>
        <row r="58">
          <cell r="A58">
            <v>26059</v>
          </cell>
          <cell r="B58" t="str">
            <v>Cusick</v>
          </cell>
          <cell r="C58">
            <v>20</v>
          </cell>
          <cell r="D58">
            <v>0</v>
          </cell>
          <cell r="E58">
            <v>26</v>
          </cell>
          <cell r="F58">
            <v>11</v>
          </cell>
          <cell r="G58">
            <v>23</v>
          </cell>
          <cell r="H58">
            <v>14</v>
          </cell>
          <cell r="I58">
            <v>19</v>
          </cell>
          <cell r="J58">
            <v>20</v>
          </cell>
          <cell r="K58">
            <v>23</v>
          </cell>
          <cell r="L58">
            <v>21</v>
          </cell>
          <cell r="M58">
            <v>15</v>
          </cell>
          <cell r="N58">
            <v>24</v>
          </cell>
          <cell r="O58">
            <v>20</v>
          </cell>
          <cell r="P58">
            <v>8</v>
          </cell>
          <cell r="Q58">
            <v>13</v>
          </cell>
          <cell r="R58" t="str">
            <v>No Students</v>
          </cell>
          <cell r="S58">
            <v>14</v>
          </cell>
          <cell r="T58" t="str">
            <v>N&lt;10</v>
          </cell>
          <cell r="U58">
            <v>14</v>
          </cell>
          <cell r="V58" t="str">
            <v>N&lt;10</v>
          </cell>
          <cell r="W58">
            <v>16</v>
          </cell>
          <cell r="X58">
            <v>17</v>
          </cell>
          <cell r="Y58">
            <v>19</v>
          </cell>
          <cell r="Z58">
            <v>14</v>
          </cell>
          <cell r="AA58">
            <v>13</v>
          </cell>
          <cell r="AB58">
            <v>12</v>
          </cell>
          <cell r="AC58" t="str">
            <v>N&lt;10</v>
          </cell>
          <cell r="AD58" t="str">
            <v>N&lt;10</v>
          </cell>
          <cell r="AE58">
            <v>0.65980000000000005</v>
          </cell>
        </row>
        <row r="59">
          <cell r="A59">
            <v>19007</v>
          </cell>
          <cell r="B59" t="str">
            <v>Damman</v>
          </cell>
          <cell r="C59">
            <v>6</v>
          </cell>
          <cell r="D59">
            <v>0</v>
          </cell>
          <cell r="E59">
            <v>6</v>
          </cell>
          <cell r="F59">
            <v>5</v>
          </cell>
          <cell r="G59">
            <v>9</v>
          </cell>
          <cell r="H59">
            <v>9</v>
          </cell>
          <cell r="I59">
            <v>2</v>
          </cell>
          <cell r="J59">
            <v>0</v>
          </cell>
          <cell r="K59">
            <v>0</v>
          </cell>
          <cell r="L59">
            <v>0</v>
          </cell>
          <cell r="M59">
            <v>0</v>
          </cell>
          <cell r="N59">
            <v>0</v>
          </cell>
          <cell r="O59">
            <v>0</v>
          </cell>
          <cell r="P59">
            <v>0</v>
          </cell>
          <cell r="Q59" t="str">
            <v>No Students</v>
          </cell>
          <cell r="R59" t="str">
            <v>No Students</v>
          </cell>
          <cell r="S59" t="str">
            <v>No Students</v>
          </cell>
          <cell r="T59" t="str">
            <v>No Students</v>
          </cell>
          <cell r="U59" t="str">
            <v>No Students</v>
          </cell>
          <cell r="V59" t="str">
            <v>No Students</v>
          </cell>
          <cell r="W59" t="str">
            <v>No Students</v>
          </cell>
          <cell r="X59" t="str">
            <v>No Students</v>
          </cell>
          <cell r="Y59" t="str">
            <v>No Students</v>
          </cell>
          <cell r="Z59" t="str">
            <v>No Students</v>
          </cell>
          <cell r="AA59" t="str">
            <v>No Students</v>
          </cell>
          <cell r="AB59" t="str">
            <v>No Students</v>
          </cell>
          <cell r="AC59" t="str">
            <v>No Students</v>
          </cell>
          <cell r="AD59" t="str">
            <v>No Students</v>
          </cell>
          <cell r="AE59">
            <v>0</v>
          </cell>
        </row>
        <row r="60">
          <cell r="A60">
            <v>31330</v>
          </cell>
          <cell r="B60" t="str">
            <v>Darrington</v>
          </cell>
          <cell r="C60">
            <v>35</v>
          </cell>
          <cell r="D60">
            <v>0</v>
          </cell>
          <cell r="E60">
            <v>31</v>
          </cell>
          <cell r="F60">
            <v>29</v>
          </cell>
          <cell r="G60">
            <v>29</v>
          </cell>
          <cell r="H60">
            <v>39</v>
          </cell>
          <cell r="I60">
            <v>24</v>
          </cell>
          <cell r="J60">
            <v>40</v>
          </cell>
          <cell r="K60">
            <v>33</v>
          </cell>
          <cell r="L60">
            <v>30</v>
          </cell>
          <cell r="M60">
            <v>36</v>
          </cell>
          <cell r="N60">
            <v>41</v>
          </cell>
          <cell r="O60">
            <v>25</v>
          </cell>
          <cell r="P60">
            <v>35</v>
          </cell>
          <cell r="Q60">
            <v>18</v>
          </cell>
          <cell r="R60" t="str">
            <v>No Students</v>
          </cell>
          <cell r="S60">
            <v>19</v>
          </cell>
          <cell r="T60">
            <v>12</v>
          </cell>
          <cell r="U60">
            <v>14</v>
          </cell>
          <cell r="V60">
            <v>24</v>
          </cell>
          <cell r="W60">
            <v>11</v>
          </cell>
          <cell r="X60">
            <v>14</v>
          </cell>
          <cell r="Y60">
            <v>19</v>
          </cell>
          <cell r="Z60">
            <v>14</v>
          </cell>
          <cell r="AA60">
            <v>11</v>
          </cell>
          <cell r="AB60">
            <v>15</v>
          </cell>
          <cell r="AC60">
            <v>11</v>
          </cell>
          <cell r="AD60">
            <v>10</v>
          </cell>
          <cell r="AE60">
            <v>0.4496</v>
          </cell>
        </row>
        <row r="61">
          <cell r="A61">
            <v>22207</v>
          </cell>
          <cell r="B61" t="str">
            <v>Davenport</v>
          </cell>
          <cell r="C61">
            <v>46</v>
          </cell>
          <cell r="D61">
            <v>0</v>
          </cell>
          <cell r="E61">
            <v>47</v>
          </cell>
          <cell r="F61">
            <v>33</v>
          </cell>
          <cell r="G61">
            <v>26</v>
          </cell>
          <cell r="H61">
            <v>43</v>
          </cell>
          <cell r="I61">
            <v>46</v>
          </cell>
          <cell r="J61">
            <v>44</v>
          </cell>
          <cell r="K61">
            <v>42</v>
          </cell>
          <cell r="L61">
            <v>38</v>
          </cell>
          <cell r="M61">
            <v>46</v>
          </cell>
          <cell r="N61">
            <v>48</v>
          </cell>
          <cell r="O61">
            <v>44</v>
          </cell>
          <cell r="P61">
            <v>57</v>
          </cell>
          <cell r="Q61">
            <v>22</v>
          </cell>
          <cell r="R61" t="str">
            <v>No Students</v>
          </cell>
          <cell r="S61">
            <v>22</v>
          </cell>
          <cell r="T61">
            <v>18</v>
          </cell>
          <cell r="U61">
            <v>15</v>
          </cell>
          <cell r="V61">
            <v>20</v>
          </cell>
          <cell r="W61">
            <v>26</v>
          </cell>
          <cell r="X61">
            <v>20</v>
          </cell>
          <cell r="Y61">
            <v>22</v>
          </cell>
          <cell r="Z61">
            <v>22</v>
          </cell>
          <cell r="AA61">
            <v>20</v>
          </cell>
          <cell r="AB61">
            <v>16</v>
          </cell>
          <cell r="AC61">
            <v>18</v>
          </cell>
          <cell r="AD61">
            <v>28</v>
          </cell>
          <cell r="AE61">
            <v>0.48039999999999999</v>
          </cell>
        </row>
        <row r="62">
          <cell r="A62" t="str">
            <v>07002</v>
          </cell>
          <cell r="B62" t="str">
            <v>Dayton</v>
          </cell>
          <cell r="C62">
            <v>36</v>
          </cell>
          <cell r="D62">
            <v>0</v>
          </cell>
          <cell r="E62">
            <v>29</v>
          </cell>
          <cell r="F62">
            <v>22</v>
          </cell>
          <cell r="G62">
            <v>37</v>
          </cell>
          <cell r="H62">
            <v>33</v>
          </cell>
          <cell r="I62">
            <v>36</v>
          </cell>
          <cell r="J62">
            <v>28</v>
          </cell>
          <cell r="K62">
            <v>35</v>
          </cell>
          <cell r="L62">
            <v>35</v>
          </cell>
          <cell r="M62">
            <v>30</v>
          </cell>
          <cell r="N62">
            <v>28</v>
          </cell>
          <cell r="O62">
            <v>31</v>
          </cell>
          <cell r="P62">
            <v>25</v>
          </cell>
          <cell r="Q62">
            <v>19</v>
          </cell>
          <cell r="R62" t="str">
            <v>No Students</v>
          </cell>
          <cell r="S62">
            <v>14</v>
          </cell>
          <cell r="T62">
            <v>10</v>
          </cell>
          <cell r="U62">
            <v>15</v>
          </cell>
          <cell r="V62">
            <v>21</v>
          </cell>
          <cell r="W62">
            <v>17</v>
          </cell>
          <cell r="X62">
            <v>16</v>
          </cell>
          <cell r="Y62">
            <v>17</v>
          </cell>
          <cell r="Z62">
            <v>15</v>
          </cell>
          <cell r="AA62">
            <v>18</v>
          </cell>
          <cell r="AB62">
            <v>16</v>
          </cell>
          <cell r="AC62">
            <v>16</v>
          </cell>
          <cell r="AD62">
            <v>17</v>
          </cell>
          <cell r="AE62">
            <v>0.52100000000000002</v>
          </cell>
        </row>
        <row r="63">
          <cell r="A63">
            <v>32414</v>
          </cell>
          <cell r="B63" t="str">
            <v>Deer Park</v>
          </cell>
          <cell r="C63">
            <v>147</v>
          </cell>
          <cell r="D63">
            <v>36</v>
          </cell>
          <cell r="E63">
            <v>195</v>
          </cell>
          <cell r="F63">
            <v>180</v>
          </cell>
          <cell r="G63">
            <v>204</v>
          </cell>
          <cell r="H63">
            <v>169</v>
          </cell>
          <cell r="I63">
            <v>190</v>
          </cell>
          <cell r="J63">
            <v>217</v>
          </cell>
          <cell r="K63">
            <v>237</v>
          </cell>
          <cell r="L63">
            <v>189</v>
          </cell>
          <cell r="M63">
            <v>198</v>
          </cell>
          <cell r="N63">
            <v>213</v>
          </cell>
          <cell r="O63">
            <v>216</v>
          </cell>
          <cell r="P63">
            <v>201</v>
          </cell>
          <cell r="Q63">
            <v>79</v>
          </cell>
          <cell r="R63">
            <v>10</v>
          </cell>
          <cell r="S63">
            <v>93</v>
          </cell>
          <cell r="T63">
            <v>89</v>
          </cell>
          <cell r="U63">
            <v>104</v>
          </cell>
          <cell r="V63">
            <v>78</v>
          </cell>
          <cell r="W63">
            <v>94</v>
          </cell>
          <cell r="X63">
            <v>112</v>
          </cell>
          <cell r="Y63">
            <v>117</v>
          </cell>
          <cell r="Z63">
            <v>85</v>
          </cell>
          <cell r="AA63">
            <v>92</v>
          </cell>
          <cell r="AB63">
            <v>96</v>
          </cell>
          <cell r="AC63">
            <v>100</v>
          </cell>
          <cell r="AD63">
            <v>83</v>
          </cell>
          <cell r="AE63">
            <v>0.4753</v>
          </cell>
        </row>
        <row r="64">
          <cell r="A64">
            <v>27343</v>
          </cell>
          <cell r="B64" t="str">
            <v>Dieringer</v>
          </cell>
          <cell r="C64">
            <v>144</v>
          </cell>
          <cell r="D64">
            <v>0</v>
          </cell>
          <cell r="E64">
            <v>160</v>
          </cell>
          <cell r="F64">
            <v>155</v>
          </cell>
          <cell r="G64">
            <v>170</v>
          </cell>
          <cell r="H64">
            <v>189</v>
          </cell>
          <cell r="I64">
            <v>161</v>
          </cell>
          <cell r="J64">
            <v>184</v>
          </cell>
          <cell r="K64">
            <v>169</v>
          </cell>
          <cell r="L64">
            <v>198</v>
          </cell>
          <cell r="M64">
            <v>0</v>
          </cell>
          <cell r="N64">
            <v>0</v>
          </cell>
          <cell r="O64">
            <v>0</v>
          </cell>
          <cell r="P64">
            <v>0</v>
          </cell>
          <cell r="Q64">
            <v>24</v>
          </cell>
          <cell r="R64" t="str">
            <v>No Students</v>
          </cell>
          <cell r="S64">
            <v>17</v>
          </cell>
          <cell r="T64">
            <v>29</v>
          </cell>
          <cell r="U64">
            <v>25</v>
          </cell>
          <cell r="V64">
            <v>35</v>
          </cell>
          <cell r="W64">
            <v>26</v>
          </cell>
          <cell r="X64">
            <v>27</v>
          </cell>
          <cell r="Y64">
            <v>26</v>
          </cell>
          <cell r="Z64">
            <v>19</v>
          </cell>
          <cell r="AA64" t="str">
            <v>No Students</v>
          </cell>
          <cell r="AB64" t="str">
            <v>No Students</v>
          </cell>
          <cell r="AC64" t="str">
            <v>No Students</v>
          </cell>
          <cell r="AD64" t="str">
            <v>No Students</v>
          </cell>
          <cell r="AE64">
            <v>0.14899999999999999</v>
          </cell>
        </row>
        <row r="65">
          <cell r="A65">
            <v>36101</v>
          </cell>
          <cell r="B65" t="str">
            <v>Dixie</v>
          </cell>
          <cell r="C65">
            <v>3</v>
          </cell>
          <cell r="D65">
            <v>0</v>
          </cell>
          <cell r="E65">
            <v>4</v>
          </cell>
          <cell r="F65">
            <v>2</v>
          </cell>
          <cell r="G65">
            <v>2</v>
          </cell>
          <cell r="H65">
            <v>2</v>
          </cell>
          <cell r="I65">
            <v>2</v>
          </cell>
          <cell r="J65">
            <v>0</v>
          </cell>
          <cell r="K65">
            <v>1</v>
          </cell>
          <cell r="L65">
            <v>0</v>
          </cell>
          <cell r="M65">
            <v>0</v>
          </cell>
          <cell r="N65">
            <v>0</v>
          </cell>
          <cell r="O65">
            <v>0</v>
          </cell>
          <cell r="P65">
            <v>0</v>
          </cell>
          <cell r="Q65" t="str">
            <v>N&lt;10</v>
          </cell>
          <cell r="R65" t="str">
            <v>No Students</v>
          </cell>
          <cell r="S65" t="str">
            <v>N&lt;10</v>
          </cell>
          <cell r="T65" t="str">
            <v>N&lt;10</v>
          </cell>
          <cell r="U65" t="str">
            <v>N&lt;10</v>
          </cell>
          <cell r="V65" t="str">
            <v>N&lt;10</v>
          </cell>
          <cell r="W65" t="str">
            <v>N&lt;10</v>
          </cell>
          <cell r="X65" t="str">
            <v>No Students</v>
          </cell>
          <cell r="Y65" t="str">
            <v>N&lt;10</v>
          </cell>
          <cell r="Z65" t="str">
            <v>No Students</v>
          </cell>
          <cell r="AA65" t="str">
            <v>No Students</v>
          </cell>
          <cell r="AB65" t="str">
            <v>No Students</v>
          </cell>
          <cell r="AC65" t="str">
            <v>No Students</v>
          </cell>
          <cell r="AD65" t="str">
            <v>No Students</v>
          </cell>
          <cell r="AE65">
            <v>1</v>
          </cell>
        </row>
        <row r="66">
          <cell r="A66">
            <v>32361</v>
          </cell>
          <cell r="B66" t="str">
            <v>East Valley (Spok</v>
          </cell>
          <cell r="C66">
            <v>291</v>
          </cell>
          <cell r="D66">
            <v>12</v>
          </cell>
          <cell r="E66">
            <v>316</v>
          </cell>
          <cell r="F66">
            <v>293</v>
          </cell>
          <cell r="G66">
            <v>305</v>
          </cell>
          <cell r="H66">
            <v>292</v>
          </cell>
          <cell r="I66">
            <v>327</v>
          </cell>
          <cell r="J66">
            <v>324</v>
          </cell>
          <cell r="K66">
            <v>325</v>
          </cell>
          <cell r="L66">
            <v>301</v>
          </cell>
          <cell r="M66">
            <v>297</v>
          </cell>
          <cell r="N66">
            <v>299</v>
          </cell>
          <cell r="O66">
            <v>285</v>
          </cell>
          <cell r="P66">
            <v>338</v>
          </cell>
          <cell r="Q66">
            <v>188</v>
          </cell>
          <cell r="R66" t="str">
            <v>N&lt;10</v>
          </cell>
          <cell r="S66">
            <v>200</v>
          </cell>
          <cell r="T66">
            <v>171</v>
          </cell>
          <cell r="U66">
            <v>172</v>
          </cell>
          <cell r="V66">
            <v>172</v>
          </cell>
          <cell r="W66">
            <v>178</v>
          </cell>
          <cell r="X66">
            <v>184</v>
          </cell>
          <cell r="Y66">
            <v>181</v>
          </cell>
          <cell r="Z66">
            <v>168</v>
          </cell>
          <cell r="AA66">
            <v>143</v>
          </cell>
          <cell r="AB66">
            <v>153</v>
          </cell>
          <cell r="AC66">
            <v>149</v>
          </cell>
          <cell r="AD66">
            <v>139</v>
          </cell>
          <cell r="AE66">
            <v>0.55030000000000001</v>
          </cell>
        </row>
        <row r="67">
          <cell r="A67">
            <v>39090</v>
          </cell>
          <cell r="B67" t="str">
            <v>East Valley (Yak)</v>
          </cell>
          <cell r="C67">
            <v>256</v>
          </cell>
          <cell r="D67">
            <v>0</v>
          </cell>
          <cell r="E67">
            <v>227</v>
          </cell>
          <cell r="F67">
            <v>250</v>
          </cell>
          <cell r="G67">
            <v>265</v>
          </cell>
          <cell r="H67">
            <v>268</v>
          </cell>
          <cell r="I67">
            <v>255</v>
          </cell>
          <cell r="J67">
            <v>279</v>
          </cell>
          <cell r="K67">
            <v>272</v>
          </cell>
          <cell r="L67">
            <v>265</v>
          </cell>
          <cell r="M67">
            <v>243</v>
          </cell>
          <cell r="N67">
            <v>231</v>
          </cell>
          <cell r="O67">
            <v>209</v>
          </cell>
          <cell r="P67">
            <v>210</v>
          </cell>
          <cell r="Q67">
            <v>146</v>
          </cell>
          <cell r="R67" t="str">
            <v>No Students</v>
          </cell>
          <cell r="S67">
            <v>123</v>
          </cell>
          <cell r="T67">
            <v>156</v>
          </cell>
          <cell r="U67">
            <v>156</v>
          </cell>
          <cell r="V67">
            <v>165</v>
          </cell>
          <cell r="W67">
            <v>152</v>
          </cell>
          <cell r="X67">
            <v>156</v>
          </cell>
          <cell r="Y67">
            <v>155</v>
          </cell>
          <cell r="Z67">
            <v>156</v>
          </cell>
          <cell r="AA67">
            <v>140</v>
          </cell>
          <cell r="AB67">
            <v>128</v>
          </cell>
          <cell r="AC67">
            <v>117</v>
          </cell>
          <cell r="AD67">
            <v>116</v>
          </cell>
          <cell r="AE67">
            <v>0.57769999999999999</v>
          </cell>
        </row>
        <row r="68">
          <cell r="A68" t="str">
            <v>09206</v>
          </cell>
          <cell r="B68" t="str">
            <v>Eastmont</v>
          </cell>
          <cell r="C68">
            <v>441</v>
          </cell>
          <cell r="D68">
            <v>0</v>
          </cell>
          <cell r="E68">
            <v>431</v>
          </cell>
          <cell r="F68">
            <v>425</v>
          </cell>
          <cell r="G68">
            <v>470</v>
          </cell>
          <cell r="H68">
            <v>449</v>
          </cell>
          <cell r="I68">
            <v>483</v>
          </cell>
          <cell r="J68">
            <v>553</v>
          </cell>
          <cell r="K68">
            <v>477</v>
          </cell>
          <cell r="L68">
            <v>523</v>
          </cell>
          <cell r="M68">
            <v>466</v>
          </cell>
          <cell r="N68">
            <v>460</v>
          </cell>
          <cell r="O68">
            <v>488</v>
          </cell>
          <cell r="P68">
            <v>509</v>
          </cell>
          <cell r="Q68">
            <v>227</v>
          </cell>
          <cell r="R68" t="str">
            <v>No Students</v>
          </cell>
          <cell r="S68">
            <v>241</v>
          </cell>
          <cell r="T68">
            <v>254</v>
          </cell>
          <cell r="U68">
            <v>283</v>
          </cell>
          <cell r="V68">
            <v>269</v>
          </cell>
          <cell r="W68">
            <v>305</v>
          </cell>
          <cell r="X68">
            <v>352</v>
          </cell>
          <cell r="Y68">
            <v>291</v>
          </cell>
          <cell r="Z68">
            <v>296</v>
          </cell>
          <cell r="AA68">
            <v>275</v>
          </cell>
          <cell r="AB68">
            <v>269</v>
          </cell>
          <cell r="AC68">
            <v>259</v>
          </cell>
          <cell r="AD68">
            <v>257</v>
          </cell>
          <cell r="AE68">
            <v>0.57940000000000003</v>
          </cell>
        </row>
        <row r="69">
          <cell r="A69">
            <v>19028</v>
          </cell>
          <cell r="B69" t="str">
            <v>Easton</v>
          </cell>
          <cell r="C69">
            <v>5</v>
          </cell>
          <cell r="D69">
            <v>0</v>
          </cell>
          <cell r="E69">
            <v>2</v>
          </cell>
          <cell r="F69">
            <v>7</v>
          </cell>
          <cell r="G69">
            <v>6</v>
          </cell>
          <cell r="H69">
            <v>7</v>
          </cell>
          <cell r="I69">
            <v>6</v>
          </cell>
          <cell r="J69">
            <v>13</v>
          </cell>
          <cell r="K69">
            <v>11</v>
          </cell>
          <cell r="L69">
            <v>7</v>
          </cell>
          <cell r="M69">
            <v>5</v>
          </cell>
          <cell r="N69">
            <v>11</v>
          </cell>
          <cell r="O69">
            <v>5</v>
          </cell>
          <cell r="P69">
            <v>9</v>
          </cell>
          <cell r="Q69" t="str">
            <v>N&lt;10</v>
          </cell>
          <cell r="R69" t="str">
            <v>No Students</v>
          </cell>
          <cell r="S69" t="str">
            <v>No Students</v>
          </cell>
          <cell r="T69" t="str">
            <v>N&lt;10</v>
          </cell>
          <cell r="U69" t="str">
            <v>N&lt;10</v>
          </cell>
          <cell r="V69" t="str">
            <v>N&lt;10</v>
          </cell>
          <cell r="W69" t="str">
            <v>N&lt;10</v>
          </cell>
          <cell r="X69">
            <v>11</v>
          </cell>
          <cell r="Y69" t="str">
            <v>N&lt;10</v>
          </cell>
          <cell r="Z69" t="str">
            <v>N&lt;10</v>
          </cell>
          <cell r="AA69" t="str">
            <v>N&lt;10</v>
          </cell>
          <cell r="AB69" t="str">
            <v>N&lt;10</v>
          </cell>
          <cell r="AC69" t="str">
            <v>N&lt;10</v>
          </cell>
          <cell r="AD69" t="str">
            <v>N&lt;10</v>
          </cell>
          <cell r="AE69">
            <v>0.72340000000000004</v>
          </cell>
        </row>
        <row r="70">
          <cell r="A70">
            <v>27404</v>
          </cell>
          <cell r="B70" t="str">
            <v>Eatonville</v>
          </cell>
          <cell r="C70">
            <v>139</v>
          </cell>
          <cell r="D70">
            <v>0</v>
          </cell>
          <cell r="E70">
            <v>153</v>
          </cell>
          <cell r="F70">
            <v>125</v>
          </cell>
          <cell r="G70">
            <v>141</v>
          </cell>
          <cell r="H70">
            <v>137</v>
          </cell>
          <cell r="I70">
            <v>166</v>
          </cell>
          <cell r="J70">
            <v>174</v>
          </cell>
          <cell r="K70">
            <v>170</v>
          </cell>
          <cell r="L70">
            <v>153</v>
          </cell>
          <cell r="M70">
            <v>163</v>
          </cell>
          <cell r="N70">
            <v>155</v>
          </cell>
          <cell r="O70">
            <v>153</v>
          </cell>
          <cell r="P70">
            <v>150</v>
          </cell>
          <cell r="Q70">
            <v>48</v>
          </cell>
          <cell r="R70" t="str">
            <v>No Students</v>
          </cell>
          <cell r="S70">
            <v>62</v>
          </cell>
          <cell r="T70">
            <v>62</v>
          </cell>
          <cell r="U70">
            <v>66</v>
          </cell>
          <cell r="V70">
            <v>68</v>
          </cell>
          <cell r="W70">
            <v>64</v>
          </cell>
          <cell r="X70">
            <v>79</v>
          </cell>
          <cell r="Y70">
            <v>80</v>
          </cell>
          <cell r="Z70">
            <v>54</v>
          </cell>
          <cell r="AA70">
            <v>57</v>
          </cell>
          <cell r="AB70">
            <v>52</v>
          </cell>
          <cell r="AC70">
            <v>61</v>
          </cell>
          <cell r="AD70">
            <v>53</v>
          </cell>
          <cell r="AE70">
            <v>0.4073</v>
          </cell>
        </row>
        <row r="71">
          <cell r="A71">
            <v>31015</v>
          </cell>
          <cell r="B71" t="str">
            <v>Edmonds</v>
          </cell>
          <cell r="C71">
            <v>1611</v>
          </cell>
          <cell r="D71">
            <v>0</v>
          </cell>
          <cell r="E71">
            <v>1615</v>
          </cell>
          <cell r="F71">
            <v>1573</v>
          </cell>
          <cell r="G71">
            <v>1521</v>
          </cell>
          <cell r="H71">
            <v>1600</v>
          </cell>
          <cell r="I71">
            <v>1576</v>
          </cell>
          <cell r="J71">
            <v>1680</v>
          </cell>
          <cell r="K71">
            <v>1575</v>
          </cell>
          <cell r="L71">
            <v>1548</v>
          </cell>
          <cell r="M71">
            <v>1575</v>
          </cell>
          <cell r="N71">
            <v>1632</v>
          </cell>
          <cell r="O71">
            <v>1574</v>
          </cell>
          <cell r="P71">
            <v>1996</v>
          </cell>
          <cell r="Q71">
            <v>500</v>
          </cell>
          <cell r="R71" t="str">
            <v>No Students</v>
          </cell>
          <cell r="S71">
            <v>551</v>
          </cell>
          <cell r="T71">
            <v>565</v>
          </cell>
          <cell r="U71">
            <v>556</v>
          </cell>
          <cell r="V71">
            <v>601</v>
          </cell>
          <cell r="W71">
            <v>622</v>
          </cell>
          <cell r="X71">
            <v>685</v>
          </cell>
          <cell r="Y71">
            <v>612</v>
          </cell>
          <cell r="Z71">
            <v>586</v>
          </cell>
          <cell r="AA71">
            <v>587</v>
          </cell>
          <cell r="AB71">
            <v>584</v>
          </cell>
          <cell r="AC71">
            <v>531</v>
          </cell>
          <cell r="AD71">
            <v>698</v>
          </cell>
          <cell r="AE71">
            <v>0.36430000000000001</v>
          </cell>
        </row>
        <row r="72">
          <cell r="A72">
            <v>19401</v>
          </cell>
          <cell r="B72" t="str">
            <v>Ellensburg</v>
          </cell>
          <cell r="C72">
            <v>236</v>
          </cell>
          <cell r="D72">
            <v>0</v>
          </cell>
          <cell r="E72">
            <v>252</v>
          </cell>
          <cell r="F72">
            <v>272</v>
          </cell>
          <cell r="G72">
            <v>271</v>
          </cell>
          <cell r="H72">
            <v>260</v>
          </cell>
          <cell r="I72">
            <v>254</v>
          </cell>
          <cell r="J72">
            <v>278</v>
          </cell>
          <cell r="K72">
            <v>269</v>
          </cell>
          <cell r="L72">
            <v>242</v>
          </cell>
          <cell r="M72">
            <v>239</v>
          </cell>
          <cell r="N72">
            <v>270</v>
          </cell>
          <cell r="O72">
            <v>256</v>
          </cell>
          <cell r="P72">
            <v>256</v>
          </cell>
          <cell r="Q72" t="str">
            <v>N&lt;10</v>
          </cell>
          <cell r="R72" t="str">
            <v>No Students</v>
          </cell>
          <cell r="S72">
            <v>97</v>
          </cell>
          <cell r="T72">
            <v>111</v>
          </cell>
          <cell r="U72">
            <v>124</v>
          </cell>
          <cell r="V72">
            <v>118</v>
          </cell>
          <cell r="W72">
            <v>124</v>
          </cell>
          <cell r="X72">
            <v>120</v>
          </cell>
          <cell r="Y72">
            <v>104</v>
          </cell>
          <cell r="Z72">
            <v>88</v>
          </cell>
          <cell r="AA72">
            <v>89</v>
          </cell>
          <cell r="AB72">
            <v>89</v>
          </cell>
          <cell r="AC72">
            <v>99</v>
          </cell>
          <cell r="AD72">
            <v>77</v>
          </cell>
          <cell r="AE72">
            <v>0.37169999999999997</v>
          </cell>
        </row>
        <row r="73">
          <cell r="A73">
            <v>14068</v>
          </cell>
          <cell r="B73" t="str">
            <v>Elma</v>
          </cell>
          <cell r="C73">
            <v>102</v>
          </cell>
          <cell r="D73">
            <v>0</v>
          </cell>
          <cell r="E73">
            <v>107</v>
          </cell>
          <cell r="F73">
            <v>109</v>
          </cell>
          <cell r="G73">
            <v>99</v>
          </cell>
          <cell r="H73">
            <v>127</v>
          </cell>
          <cell r="I73">
            <v>112</v>
          </cell>
          <cell r="J73">
            <v>117</v>
          </cell>
          <cell r="K73">
            <v>127</v>
          </cell>
          <cell r="L73">
            <v>125</v>
          </cell>
          <cell r="M73">
            <v>145</v>
          </cell>
          <cell r="N73">
            <v>114</v>
          </cell>
          <cell r="O73">
            <v>146</v>
          </cell>
          <cell r="P73">
            <v>141</v>
          </cell>
          <cell r="Q73">
            <v>60</v>
          </cell>
          <cell r="R73" t="str">
            <v>No Students</v>
          </cell>
          <cell r="S73">
            <v>74</v>
          </cell>
          <cell r="T73">
            <v>77</v>
          </cell>
          <cell r="U73">
            <v>78</v>
          </cell>
          <cell r="V73">
            <v>91</v>
          </cell>
          <cell r="W73">
            <v>80</v>
          </cell>
          <cell r="X73">
            <v>84</v>
          </cell>
          <cell r="Y73">
            <v>88</v>
          </cell>
          <cell r="Z73">
            <v>89</v>
          </cell>
          <cell r="AA73">
            <v>101</v>
          </cell>
          <cell r="AB73">
            <v>82</v>
          </cell>
          <cell r="AC73">
            <v>99</v>
          </cell>
          <cell r="AD73">
            <v>98</v>
          </cell>
          <cell r="AE73">
            <v>0.70079999999999998</v>
          </cell>
        </row>
        <row r="74">
          <cell r="A74">
            <v>38308</v>
          </cell>
          <cell r="B74" t="str">
            <v>Endicott</v>
          </cell>
          <cell r="C74">
            <v>4</v>
          </cell>
          <cell r="D74">
            <v>0</v>
          </cell>
          <cell r="E74">
            <v>8</v>
          </cell>
          <cell r="F74">
            <v>6</v>
          </cell>
          <cell r="G74">
            <v>4</v>
          </cell>
          <cell r="H74">
            <v>8</v>
          </cell>
          <cell r="I74">
            <v>6</v>
          </cell>
          <cell r="J74">
            <v>17</v>
          </cell>
          <cell r="K74">
            <v>18</v>
          </cell>
          <cell r="L74">
            <v>20</v>
          </cell>
          <cell r="M74">
            <v>0</v>
          </cell>
          <cell r="N74">
            <v>0</v>
          </cell>
          <cell r="O74">
            <v>0</v>
          </cell>
          <cell r="P74">
            <v>0</v>
          </cell>
          <cell r="Q74" t="str">
            <v>N&lt;10</v>
          </cell>
          <cell r="R74" t="str">
            <v>No Students</v>
          </cell>
          <cell r="S74" t="str">
            <v>N&lt;10</v>
          </cell>
          <cell r="T74" t="str">
            <v>N&lt;10</v>
          </cell>
          <cell r="U74" t="str">
            <v>N&lt;10</v>
          </cell>
          <cell r="V74" t="str">
            <v>N&lt;10</v>
          </cell>
          <cell r="W74" t="str">
            <v>N&lt;10</v>
          </cell>
          <cell r="X74" t="str">
            <v>N&lt;10</v>
          </cell>
          <cell r="Y74">
            <v>12</v>
          </cell>
          <cell r="Z74" t="str">
            <v>N&lt;10</v>
          </cell>
          <cell r="AA74" t="str">
            <v>No Students</v>
          </cell>
          <cell r="AB74" t="str">
            <v>No Students</v>
          </cell>
          <cell r="AC74" t="str">
            <v>No Students</v>
          </cell>
          <cell r="AD74" t="str">
            <v>No Students</v>
          </cell>
          <cell r="AE74">
            <v>0.54949999999999999</v>
          </cell>
        </row>
        <row r="75">
          <cell r="A75" t="str">
            <v>04127</v>
          </cell>
          <cell r="B75" t="str">
            <v>Entiat</v>
          </cell>
          <cell r="C75">
            <v>23</v>
          </cell>
          <cell r="D75">
            <v>0</v>
          </cell>
          <cell r="E75">
            <v>33</v>
          </cell>
          <cell r="F75">
            <v>20</v>
          </cell>
          <cell r="G75">
            <v>20</v>
          </cell>
          <cell r="H75">
            <v>29</v>
          </cell>
          <cell r="I75">
            <v>31</v>
          </cell>
          <cell r="J75">
            <v>29</v>
          </cell>
          <cell r="K75">
            <v>23</v>
          </cell>
          <cell r="L75">
            <v>20</v>
          </cell>
          <cell r="M75">
            <v>24</v>
          </cell>
          <cell r="N75">
            <v>16</v>
          </cell>
          <cell r="O75">
            <v>24</v>
          </cell>
          <cell r="P75">
            <v>22</v>
          </cell>
          <cell r="Q75">
            <v>14</v>
          </cell>
          <cell r="R75" t="str">
            <v>No Students</v>
          </cell>
          <cell r="S75">
            <v>23</v>
          </cell>
          <cell r="T75">
            <v>14</v>
          </cell>
          <cell r="U75">
            <v>10</v>
          </cell>
          <cell r="V75">
            <v>16</v>
          </cell>
          <cell r="W75">
            <v>21</v>
          </cell>
          <cell r="X75">
            <v>17</v>
          </cell>
          <cell r="Y75">
            <v>15</v>
          </cell>
          <cell r="Z75">
            <v>13</v>
          </cell>
          <cell r="AA75">
            <v>13</v>
          </cell>
          <cell r="AB75" t="str">
            <v>N&lt;10</v>
          </cell>
          <cell r="AC75">
            <v>16</v>
          </cell>
          <cell r="AD75" t="str">
            <v>N&lt;10</v>
          </cell>
          <cell r="AE75">
            <v>0.59240000000000004</v>
          </cell>
        </row>
        <row r="76">
          <cell r="A76">
            <v>17216</v>
          </cell>
          <cell r="B76" t="str">
            <v>Enumclaw</v>
          </cell>
          <cell r="C76">
            <v>319</v>
          </cell>
          <cell r="D76">
            <v>0</v>
          </cell>
          <cell r="E76">
            <v>314</v>
          </cell>
          <cell r="F76">
            <v>338</v>
          </cell>
          <cell r="G76">
            <v>288</v>
          </cell>
          <cell r="H76">
            <v>321</v>
          </cell>
          <cell r="I76">
            <v>350</v>
          </cell>
          <cell r="J76">
            <v>346</v>
          </cell>
          <cell r="K76">
            <v>322</v>
          </cell>
          <cell r="L76">
            <v>324</v>
          </cell>
          <cell r="M76">
            <v>326</v>
          </cell>
          <cell r="N76">
            <v>322</v>
          </cell>
          <cell r="O76">
            <v>314</v>
          </cell>
          <cell r="P76">
            <v>313</v>
          </cell>
          <cell r="Q76">
            <v>98</v>
          </cell>
          <cell r="R76" t="str">
            <v>No Students</v>
          </cell>
          <cell r="S76">
            <v>101</v>
          </cell>
          <cell r="T76">
            <v>101</v>
          </cell>
          <cell r="U76">
            <v>89</v>
          </cell>
          <cell r="V76">
            <v>106</v>
          </cell>
          <cell r="W76">
            <v>105</v>
          </cell>
          <cell r="X76">
            <v>96</v>
          </cell>
          <cell r="Y76">
            <v>93</v>
          </cell>
          <cell r="Z76">
            <v>91</v>
          </cell>
          <cell r="AA76">
            <v>97</v>
          </cell>
          <cell r="AB76">
            <v>87</v>
          </cell>
          <cell r="AC76">
            <v>72</v>
          </cell>
          <cell r="AD76">
            <v>72</v>
          </cell>
          <cell r="AE76">
            <v>0.2878</v>
          </cell>
        </row>
        <row r="77">
          <cell r="A77">
            <v>13165</v>
          </cell>
          <cell r="B77" t="str">
            <v>Ephrata</v>
          </cell>
          <cell r="C77">
            <v>207</v>
          </cell>
          <cell r="D77">
            <v>0</v>
          </cell>
          <cell r="E77">
            <v>181</v>
          </cell>
          <cell r="F77">
            <v>183</v>
          </cell>
          <cell r="G77">
            <v>201</v>
          </cell>
          <cell r="H77">
            <v>187</v>
          </cell>
          <cell r="I77">
            <v>209</v>
          </cell>
          <cell r="J77">
            <v>213</v>
          </cell>
          <cell r="K77">
            <v>232</v>
          </cell>
          <cell r="L77">
            <v>231</v>
          </cell>
          <cell r="M77">
            <v>203</v>
          </cell>
          <cell r="N77">
            <v>201</v>
          </cell>
          <cell r="O77">
            <v>219</v>
          </cell>
          <cell r="P77">
            <v>210</v>
          </cell>
          <cell r="Q77">
            <v>124</v>
          </cell>
          <cell r="R77" t="str">
            <v>No Students</v>
          </cell>
          <cell r="S77">
            <v>100</v>
          </cell>
          <cell r="T77">
            <v>105</v>
          </cell>
          <cell r="U77">
            <v>117</v>
          </cell>
          <cell r="V77">
            <v>108</v>
          </cell>
          <cell r="W77">
            <v>123</v>
          </cell>
          <cell r="X77">
            <v>133</v>
          </cell>
          <cell r="Y77">
            <v>129</v>
          </cell>
          <cell r="Z77">
            <v>121</v>
          </cell>
          <cell r="AA77">
            <v>112</v>
          </cell>
          <cell r="AB77">
            <v>95</v>
          </cell>
          <cell r="AC77">
            <v>98</v>
          </cell>
          <cell r="AD77">
            <v>99</v>
          </cell>
          <cell r="AE77">
            <v>0.54690000000000005</v>
          </cell>
        </row>
        <row r="78">
          <cell r="A78">
            <v>21036</v>
          </cell>
          <cell r="B78" t="str">
            <v>Evaline</v>
          </cell>
          <cell r="C78">
            <v>0</v>
          </cell>
          <cell r="D78">
            <v>6</v>
          </cell>
          <cell r="E78">
            <v>9</v>
          </cell>
          <cell r="F78">
            <v>10</v>
          </cell>
          <cell r="G78">
            <v>6</v>
          </cell>
          <cell r="H78">
            <v>10</v>
          </cell>
          <cell r="I78">
            <v>3</v>
          </cell>
          <cell r="J78">
            <v>6</v>
          </cell>
          <cell r="K78">
            <v>0</v>
          </cell>
          <cell r="L78">
            <v>0</v>
          </cell>
          <cell r="M78">
            <v>0</v>
          </cell>
          <cell r="N78">
            <v>0</v>
          </cell>
          <cell r="O78">
            <v>0</v>
          </cell>
          <cell r="P78">
            <v>0</v>
          </cell>
          <cell r="Q78" t="str">
            <v>No Students</v>
          </cell>
          <cell r="R78" t="str">
            <v>N&lt;10</v>
          </cell>
          <cell r="S78" t="str">
            <v>N&lt;10</v>
          </cell>
          <cell r="T78" t="str">
            <v>N&lt;10</v>
          </cell>
          <cell r="U78" t="str">
            <v>N&lt;10</v>
          </cell>
          <cell r="V78" t="str">
            <v>N&lt;10</v>
          </cell>
          <cell r="W78" t="str">
            <v>N&lt;10</v>
          </cell>
          <cell r="X78" t="str">
            <v>N&lt;10</v>
          </cell>
          <cell r="Y78" t="str">
            <v>No Students</v>
          </cell>
          <cell r="Z78" t="str">
            <v>No Students</v>
          </cell>
          <cell r="AA78" t="str">
            <v>No Students</v>
          </cell>
          <cell r="AB78" t="str">
            <v>No Students</v>
          </cell>
          <cell r="AC78" t="str">
            <v>No Students</v>
          </cell>
          <cell r="AD78" t="str">
            <v>No Students</v>
          </cell>
          <cell r="AE78">
            <v>0.7</v>
          </cell>
        </row>
        <row r="79">
          <cell r="A79">
            <v>31002</v>
          </cell>
          <cell r="B79" t="str">
            <v>Everett</v>
          </cell>
          <cell r="C79">
            <v>1633</v>
          </cell>
          <cell r="D79">
            <v>1</v>
          </cell>
          <cell r="E79">
            <v>1698</v>
          </cell>
          <cell r="F79">
            <v>1652</v>
          </cell>
          <cell r="G79">
            <v>1651</v>
          </cell>
          <cell r="H79">
            <v>1568</v>
          </cell>
          <cell r="I79">
            <v>1660</v>
          </cell>
          <cell r="J79">
            <v>1713</v>
          </cell>
          <cell r="K79">
            <v>1563</v>
          </cell>
          <cell r="L79">
            <v>1584</v>
          </cell>
          <cell r="M79">
            <v>1439</v>
          </cell>
          <cell r="N79">
            <v>1522</v>
          </cell>
          <cell r="O79">
            <v>1407</v>
          </cell>
          <cell r="P79">
            <v>1436</v>
          </cell>
          <cell r="Q79">
            <v>565</v>
          </cell>
          <cell r="R79" t="str">
            <v>No Students</v>
          </cell>
          <cell r="S79">
            <v>596</v>
          </cell>
          <cell r="T79">
            <v>585</v>
          </cell>
          <cell r="U79">
            <v>620</v>
          </cell>
          <cell r="V79">
            <v>622</v>
          </cell>
          <cell r="W79">
            <v>667</v>
          </cell>
          <cell r="X79">
            <v>703</v>
          </cell>
          <cell r="Y79">
            <v>629</v>
          </cell>
          <cell r="Z79">
            <v>645</v>
          </cell>
          <cell r="AA79">
            <v>572</v>
          </cell>
          <cell r="AB79">
            <v>605</v>
          </cell>
          <cell r="AC79">
            <v>533</v>
          </cell>
          <cell r="AD79">
            <v>579</v>
          </cell>
          <cell r="AE79">
            <v>0.38590000000000002</v>
          </cell>
        </row>
        <row r="80">
          <cell r="A80" t="str">
            <v>06114</v>
          </cell>
          <cell r="B80" t="str">
            <v>Evergreen (Clark)</v>
          </cell>
          <cell r="C80">
            <v>1694</v>
          </cell>
          <cell r="D80">
            <v>0</v>
          </cell>
          <cell r="E80">
            <v>1750</v>
          </cell>
          <cell r="F80">
            <v>1779</v>
          </cell>
          <cell r="G80">
            <v>1863</v>
          </cell>
          <cell r="H80">
            <v>1863</v>
          </cell>
          <cell r="I80">
            <v>1880</v>
          </cell>
          <cell r="J80">
            <v>1937</v>
          </cell>
          <cell r="K80">
            <v>2020</v>
          </cell>
          <cell r="L80">
            <v>1950</v>
          </cell>
          <cell r="M80">
            <v>1958</v>
          </cell>
          <cell r="N80">
            <v>1950</v>
          </cell>
          <cell r="O80">
            <v>1979</v>
          </cell>
          <cell r="P80">
            <v>2213</v>
          </cell>
          <cell r="Q80">
            <v>780</v>
          </cell>
          <cell r="R80" t="str">
            <v>No Students</v>
          </cell>
          <cell r="S80">
            <v>899</v>
          </cell>
          <cell r="T80">
            <v>912</v>
          </cell>
          <cell r="U80">
            <v>973</v>
          </cell>
          <cell r="V80">
            <v>1013</v>
          </cell>
          <cell r="W80">
            <v>989</v>
          </cell>
          <cell r="X80">
            <v>1013</v>
          </cell>
          <cell r="Y80">
            <v>1053</v>
          </cell>
          <cell r="Z80">
            <v>968</v>
          </cell>
          <cell r="AA80">
            <v>965</v>
          </cell>
          <cell r="AB80">
            <v>917</v>
          </cell>
          <cell r="AC80">
            <v>834</v>
          </cell>
          <cell r="AD80">
            <v>1028</v>
          </cell>
          <cell r="AE80">
            <v>0.497</v>
          </cell>
        </row>
        <row r="81">
          <cell r="A81">
            <v>33205</v>
          </cell>
          <cell r="B81" t="str">
            <v>Evergreen (Stev)</v>
          </cell>
          <cell r="C81">
            <v>8</v>
          </cell>
          <cell r="D81">
            <v>0</v>
          </cell>
          <cell r="E81">
            <v>2</v>
          </cell>
          <cell r="F81">
            <v>5</v>
          </cell>
          <cell r="G81">
            <v>7</v>
          </cell>
          <cell r="H81">
            <v>4</v>
          </cell>
          <cell r="I81">
            <v>6</v>
          </cell>
          <cell r="J81">
            <v>4</v>
          </cell>
          <cell r="K81">
            <v>0</v>
          </cell>
          <cell r="L81">
            <v>0</v>
          </cell>
          <cell r="M81">
            <v>0</v>
          </cell>
          <cell r="N81">
            <v>0</v>
          </cell>
          <cell r="O81">
            <v>0</v>
          </cell>
          <cell r="P81">
            <v>0</v>
          </cell>
          <cell r="Q81" t="str">
            <v>N&lt;10</v>
          </cell>
          <cell r="R81" t="str">
            <v>No Students</v>
          </cell>
          <cell r="S81" t="str">
            <v>N&lt;10</v>
          </cell>
          <cell r="T81" t="str">
            <v>N&lt;10</v>
          </cell>
          <cell r="U81" t="str">
            <v>N&lt;10</v>
          </cell>
          <cell r="V81" t="str">
            <v>N&lt;10</v>
          </cell>
          <cell r="W81" t="str">
            <v>N&lt;10</v>
          </cell>
          <cell r="X81" t="str">
            <v>N&lt;10</v>
          </cell>
          <cell r="Y81" t="str">
            <v>No Students</v>
          </cell>
          <cell r="Z81" t="str">
            <v>No Students</v>
          </cell>
          <cell r="AA81" t="str">
            <v>No Students</v>
          </cell>
          <cell r="AB81" t="str">
            <v>No Students</v>
          </cell>
          <cell r="AC81" t="str">
            <v>No Students</v>
          </cell>
          <cell r="AD81" t="str">
            <v>No Students</v>
          </cell>
          <cell r="AE81">
            <v>0.75</v>
          </cell>
        </row>
        <row r="82">
          <cell r="A82">
            <v>17210</v>
          </cell>
          <cell r="B82" t="str">
            <v>Federal Way</v>
          </cell>
          <cell r="C82">
            <v>1583</v>
          </cell>
          <cell r="D82">
            <v>0</v>
          </cell>
          <cell r="E82">
            <v>1673</v>
          </cell>
          <cell r="F82">
            <v>1663</v>
          </cell>
          <cell r="G82">
            <v>1683</v>
          </cell>
          <cell r="H82">
            <v>1668</v>
          </cell>
          <cell r="I82">
            <v>1707</v>
          </cell>
          <cell r="J82">
            <v>1813</v>
          </cell>
          <cell r="K82">
            <v>1738</v>
          </cell>
          <cell r="L82">
            <v>1766</v>
          </cell>
          <cell r="M82">
            <v>1675</v>
          </cell>
          <cell r="N82">
            <v>1758</v>
          </cell>
          <cell r="O82">
            <v>1743</v>
          </cell>
          <cell r="P82">
            <v>1875</v>
          </cell>
          <cell r="Q82">
            <v>976</v>
          </cell>
          <cell r="R82" t="str">
            <v>No Students</v>
          </cell>
          <cell r="S82">
            <v>1142</v>
          </cell>
          <cell r="T82">
            <v>1151</v>
          </cell>
          <cell r="U82">
            <v>1140</v>
          </cell>
          <cell r="V82">
            <v>1134</v>
          </cell>
          <cell r="W82">
            <v>1183</v>
          </cell>
          <cell r="X82">
            <v>1195</v>
          </cell>
          <cell r="Y82">
            <v>1162</v>
          </cell>
          <cell r="Z82">
            <v>1121</v>
          </cell>
          <cell r="AA82">
            <v>1014</v>
          </cell>
          <cell r="AB82">
            <v>1006</v>
          </cell>
          <cell r="AC82">
            <v>962</v>
          </cell>
          <cell r="AD82">
            <v>979</v>
          </cell>
          <cell r="AE82">
            <v>0.63390000000000002</v>
          </cell>
        </row>
        <row r="83">
          <cell r="A83">
            <v>37502</v>
          </cell>
          <cell r="B83" t="str">
            <v>Ferndale</v>
          </cell>
          <cell r="C83">
            <v>358</v>
          </cell>
          <cell r="D83">
            <v>0</v>
          </cell>
          <cell r="E83">
            <v>353</v>
          </cell>
          <cell r="F83">
            <v>330</v>
          </cell>
          <cell r="G83">
            <v>356</v>
          </cell>
          <cell r="H83">
            <v>343</v>
          </cell>
          <cell r="I83">
            <v>372</v>
          </cell>
          <cell r="J83">
            <v>361</v>
          </cell>
          <cell r="K83">
            <v>376</v>
          </cell>
          <cell r="L83">
            <v>353</v>
          </cell>
          <cell r="M83">
            <v>360</v>
          </cell>
          <cell r="N83">
            <v>369</v>
          </cell>
          <cell r="O83">
            <v>370</v>
          </cell>
          <cell r="P83">
            <v>404</v>
          </cell>
          <cell r="Q83">
            <v>140</v>
          </cell>
          <cell r="R83" t="str">
            <v>No Students</v>
          </cell>
          <cell r="S83">
            <v>161</v>
          </cell>
          <cell r="T83">
            <v>160</v>
          </cell>
          <cell r="U83">
            <v>186</v>
          </cell>
          <cell r="V83">
            <v>179</v>
          </cell>
          <cell r="W83">
            <v>188</v>
          </cell>
          <cell r="X83">
            <v>171</v>
          </cell>
          <cell r="Y83">
            <v>186</v>
          </cell>
          <cell r="Z83">
            <v>154</v>
          </cell>
          <cell r="AA83">
            <v>172</v>
          </cell>
          <cell r="AB83">
            <v>157</v>
          </cell>
          <cell r="AC83">
            <v>131</v>
          </cell>
          <cell r="AD83">
            <v>156</v>
          </cell>
          <cell r="AE83">
            <v>0.45500000000000002</v>
          </cell>
        </row>
        <row r="84">
          <cell r="A84">
            <v>27417</v>
          </cell>
          <cell r="B84" t="str">
            <v>Fife</v>
          </cell>
          <cell r="C84">
            <v>293</v>
          </cell>
          <cell r="D84">
            <v>0</v>
          </cell>
          <cell r="E84">
            <v>265</v>
          </cell>
          <cell r="F84">
            <v>305</v>
          </cell>
          <cell r="G84">
            <v>308</v>
          </cell>
          <cell r="H84">
            <v>289</v>
          </cell>
          <cell r="I84">
            <v>294</v>
          </cell>
          <cell r="J84">
            <v>298</v>
          </cell>
          <cell r="K84">
            <v>292</v>
          </cell>
          <cell r="L84">
            <v>318</v>
          </cell>
          <cell r="M84">
            <v>293</v>
          </cell>
          <cell r="N84">
            <v>286</v>
          </cell>
          <cell r="O84">
            <v>314</v>
          </cell>
          <cell r="P84">
            <v>290</v>
          </cell>
          <cell r="Q84">
            <v>119</v>
          </cell>
          <cell r="R84" t="str">
            <v>No Students</v>
          </cell>
          <cell r="S84">
            <v>124</v>
          </cell>
          <cell r="T84">
            <v>162</v>
          </cell>
          <cell r="U84">
            <v>151</v>
          </cell>
          <cell r="V84">
            <v>137</v>
          </cell>
          <cell r="W84">
            <v>131</v>
          </cell>
          <cell r="X84">
            <v>157</v>
          </cell>
          <cell r="Y84">
            <v>140</v>
          </cell>
          <cell r="Z84">
            <v>147</v>
          </cell>
          <cell r="AA84">
            <v>147</v>
          </cell>
          <cell r="AB84">
            <v>118</v>
          </cell>
          <cell r="AC84">
            <v>134</v>
          </cell>
          <cell r="AD84">
            <v>115</v>
          </cell>
          <cell r="AE84">
            <v>0.46350000000000002</v>
          </cell>
        </row>
        <row r="85">
          <cell r="A85" t="str">
            <v>03053</v>
          </cell>
          <cell r="B85" t="str">
            <v>Finley</v>
          </cell>
          <cell r="C85">
            <v>68</v>
          </cell>
          <cell r="D85">
            <v>0</v>
          </cell>
          <cell r="E85">
            <v>69</v>
          </cell>
          <cell r="F85">
            <v>64</v>
          </cell>
          <cell r="G85">
            <v>58</v>
          </cell>
          <cell r="H85">
            <v>66</v>
          </cell>
          <cell r="I85">
            <v>63</v>
          </cell>
          <cell r="J85">
            <v>77</v>
          </cell>
          <cell r="K85">
            <v>61</v>
          </cell>
          <cell r="L85">
            <v>66</v>
          </cell>
          <cell r="M85">
            <v>71</v>
          </cell>
          <cell r="N85">
            <v>71</v>
          </cell>
          <cell r="O85">
            <v>83</v>
          </cell>
          <cell r="P85">
            <v>82</v>
          </cell>
          <cell r="Q85">
            <v>42</v>
          </cell>
          <cell r="R85" t="str">
            <v>No Students</v>
          </cell>
          <cell r="S85">
            <v>54</v>
          </cell>
          <cell r="T85">
            <v>45</v>
          </cell>
          <cell r="U85">
            <v>37</v>
          </cell>
          <cell r="V85">
            <v>46</v>
          </cell>
          <cell r="W85">
            <v>51</v>
          </cell>
          <cell r="X85">
            <v>61</v>
          </cell>
          <cell r="Y85">
            <v>44</v>
          </cell>
          <cell r="Z85">
            <v>50</v>
          </cell>
          <cell r="AA85">
            <v>47</v>
          </cell>
          <cell r="AB85">
            <v>48</v>
          </cell>
          <cell r="AC85">
            <v>55</v>
          </cell>
          <cell r="AD85">
            <v>56</v>
          </cell>
          <cell r="AE85">
            <v>0.70750000000000002</v>
          </cell>
        </row>
        <row r="86">
          <cell r="A86">
            <v>27402</v>
          </cell>
          <cell r="B86" t="str">
            <v>Franklin Pierce</v>
          </cell>
          <cell r="C86">
            <v>572</v>
          </cell>
          <cell r="D86">
            <v>0</v>
          </cell>
          <cell r="E86">
            <v>625</v>
          </cell>
          <cell r="F86">
            <v>594</v>
          </cell>
          <cell r="G86">
            <v>594</v>
          </cell>
          <cell r="H86">
            <v>637</v>
          </cell>
          <cell r="I86">
            <v>602</v>
          </cell>
          <cell r="J86">
            <v>641</v>
          </cell>
          <cell r="K86">
            <v>653</v>
          </cell>
          <cell r="L86">
            <v>651</v>
          </cell>
          <cell r="M86">
            <v>573</v>
          </cell>
          <cell r="N86">
            <v>542</v>
          </cell>
          <cell r="O86">
            <v>558</v>
          </cell>
          <cell r="P86">
            <v>552</v>
          </cell>
          <cell r="Q86">
            <v>378</v>
          </cell>
          <cell r="R86" t="str">
            <v>No Students</v>
          </cell>
          <cell r="S86">
            <v>493</v>
          </cell>
          <cell r="T86">
            <v>487</v>
          </cell>
          <cell r="U86">
            <v>486</v>
          </cell>
          <cell r="V86">
            <v>499</v>
          </cell>
          <cell r="W86">
            <v>484</v>
          </cell>
          <cell r="X86">
            <v>515</v>
          </cell>
          <cell r="Y86">
            <v>520</v>
          </cell>
          <cell r="Z86">
            <v>486</v>
          </cell>
          <cell r="AA86">
            <v>506</v>
          </cell>
          <cell r="AB86">
            <v>402</v>
          </cell>
          <cell r="AC86">
            <v>380</v>
          </cell>
          <cell r="AD86">
            <v>367</v>
          </cell>
          <cell r="AE86">
            <v>0.7702</v>
          </cell>
        </row>
        <row r="87">
          <cell r="A87">
            <v>32358</v>
          </cell>
          <cell r="B87" t="str">
            <v>Freeman</v>
          </cell>
          <cell r="C87">
            <v>45</v>
          </cell>
          <cell r="D87">
            <v>0</v>
          </cell>
          <cell r="E87">
            <v>55</v>
          </cell>
          <cell r="F87">
            <v>56</v>
          </cell>
          <cell r="G87">
            <v>64</v>
          </cell>
          <cell r="H87">
            <v>60</v>
          </cell>
          <cell r="I87">
            <v>74</v>
          </cell>
          <cell r="J87">
            <v>82</v>
          </cell>
          <cell r="K87">
            <v>81</v>
          </cell>
          <cell r="L87">
            <v>72</v>
          </cell>
          <cell r="M87">
            <v>80</v>
          </cell>
          <cell r="N87">
            <v>74</v>
          </cell>
          <cell r="O87">
            <v>88</v>
          </cell>
          <cell r="P87">
            <v>75</v>
          </cell>
          <cell r="Q87" t="str">
            <v>N&lt;10</v>
          </cell>
          <cell r="R87" t="str">
            <v>No Students</v>
          </cell>
          <cell r="S87">
            <v>12</v>
          </cell>
          <cell r="T87">
            <v>14</v>
          </cell>
          <cell r="U87">
            <v>21</v>
          </cell>
          <cell r="V87">
            <v>17</v>
          </cell>
          <cell r="W87">
            <v>16</v>
          </cell>
          <cell r="X87">
            <v>25</v>
          </cell>
          <cell r="Y87">
            <v>18</v>
          </cell>
          <cell r="Z87">
            <v>16</v>
          </cell>
          <cell r="AA87">
            <v>18</v>
          </cell>
          <cell r="AB87">
            <v>15</v>
          </cell>
          <cell r="AC87">
            <v>18</v>
          </cell>
          <cell r="AD87">
            <v>15</v>
          </cell>
          <cell r="AE87">
            <v>0.23400000000000001</v>
          </cell>
        </row>
        <row r="88">
          <cell r="A88">
            <v>38302</v>
          </cell>
          <cell r="B88" t="str">
            <v>Garfield</v>
          </cell>
          <cell r="C88">
            <v>13</v>
          </cell>
          <cell r="D88">
            <v>0</v>
          </cell>
          <cell r="E88">
            <v>14</v>
          </cell>
          <cell r="F88">
            <v>9</v>
          </cell>
          <cell r="G88">
            <v>8</v>
          </cell>
          <cell r="H88">
            <v>11</v>
          </cell>
          <cell r="I88">
            <v>10</v>
          </cell>
          <cell r="J88">
            <v>19</v>
          </cell>
          <cell r="K88">
            <v>10</v>
          </cell>
          <cell r="L88">
            <v>9</v>
          </cell>
          <cell r="M88">
            <v>4</v>
          </cell>
          <cell r="N88">
            <v>7</v>
          </cell>
          <cell r="O88">
            <v>5</v>
          </cell>
          <cell r="P88">
            <v>8</v>
          </cell>
          <cell r="Q88" t="str">
            <v>N&lt;10</v>
          </cell>
          <cell r="R88" t="str">
            <v>No Students</v>
          </cell>
          <cell r="S88" t="str">
            <v>N&lt;10</v>
          </cell>
          <cell r="T88" t="str">
            <v>N&lt;10</v>
          </cell>
          <cell r="U88" t="str">
            <v>N&lt;10</v>
          </cell>
          <cell r="V88" t="str">
            <v>N&lt;10</v>
          </cell>
          <cell r="W88" t="str">
            <v>N&lt;10</v>
          </cell>
          <cell r="X88" t="str">
            <v>N&lt;10</v>
          </cell>
          <cell r="Y88" t="str">
            <v>N&lt;10</v>
          </cell>
          <cell r="Z88" t="str">
            <v>N&lt;10</v>
          </cell>
          <cell r="AA88" t="str">
            <v>N&lt;10</v>
          </cell>
          <cell r="AB88" t="str">
            <v>N&lt;10</v>
          </cell>
          <cell r="AC88" t="str">
            <v>N&lt;10</v>
          </cell>
          <cell r="AD88" t="str">
            <v>N&lt;10</v>
          </cell>
          <cell r="AE88">
            <v>0.46460000000000001</v>
          </cell>
        </row>
        <row r="89">
          <cell r="A89">
            <v>20401</v>
          </cell>
          <cell r="B89" t="str">
            <v>Glenwood</v>
          </cell>
          <cell r="C89">
            <v>4</v>
          </cell>
          <cell r="D89">
            <v>0</v>
          </cell>
          <cell r="E89">
            <v>3</v>
          </cell>
          <cell r="F89">
            <v>0</v>
          </cell>
          <cell r="G89">
            <v>4</v>
          </cell>
          <cell r="H89">
            <v>5</v>
          </cell>
          <cell r="I89">
            <v>4</v>
          </cell>
          <cell r="J89">
            <v>6</v>
          </cell>
          <cell r="K89">
            <v>10</v>
          </cell>
          <cell r="L89">
            <v>7</v>
          </cell>
          <cell r="M89">
            <v>6</v>
          </cell>
          <cell r="N89">
            <v>1</v>
          </cell>
          <cell r="O89">
            <v>6</v>
          </cell>
          <cell r="P89">
            <v>8</v>
          </cell>
          <cell r="Q89" t="str">
            <v>N&lt;10</v>
          </cell>
          <cell r="R89" t="str">
            <v>No Students</v>
          </cell>
          <cell r="S89" t="str">
            <v>N&lt;10</v>
          </cell>
          <cell r="T89" t="str">
            <v>No Students</v>
          </cell>
          <cell r="U89" t="str">
            <v>N&lt;10</v>
          </cell>
          <cell r="V89" t="str">
            <v>N&lt;10</v>
          </cell>
          <cell r="W89" t="str">
            <v>N&lt;10</v>
          </cell>
          <cell r="X89" t="str">
            <v>N&lt;10</v>
          </cell>
          <cell r="Y89" t="str">
            <v>N&lt;10</v>
          </cell>
          <cell r="Z89" t="str">
            <v>N&lt;10</v>
          </cell>
          <cell r="AA89" t="str">
            <v>N&lt;10</v>
          </cell>
          <cell r="AB89" t="str">
            <v>N&lt;10</v>
          </cell>
          <cell r="AC89" t="str">
            <v>N&lt;10</v>
          </cell>
          <cell r="AD89" t="str">
            <v>N&lt;10</v>
          </cell>
          <cell r="AE89">
            <v>0.5625</v>
          </cell>
        </row>
        <row r="90">
          <cell r="A90">
            <v>20404</v>
          </cell>
          <cell r="B90" t="str">
            <v>Goldendale</v>
          </cell>
          <cell r="C90">
            <v>69</v>
          </cell>
          <cell r="D90">
            <v>0</v>
          </cell>
          <cell r="E90">
            <v>60</v>
          </cell>
          <cell r="F90">
            <v>78</v>
          </cell>
          <cell r="G90">
            <v>64</v>
          </cell>
          <cell r="H90">
            <v>60</v>
          </cell>
          <cell r="I90">
            <v>74</v>
          </cell>
          <cell r="J90">
            <v>65</v>
          </cell>
          <cell r="K90">
            <v>70</v>
          </cell>
          <cell r="L90">
            <v>81</v>
          </cell>
          <cell r="M90">
            <v>83</v>
          </cell>
          <cell r="N90">
            <v>80</v>
          </cell>
          <cell r="O90">
            <v>78</v>
          </cell>
          <cell r="P90">
            <v>67</v>
          </cell>
          <cell r="Q90">
            <v>42</v>
          </cell>
          <cell r="R90" t="str">
            <v>No Students</v>
          </cell>
          <cell r="S90">
            <v>39</v>
          </cell>
          <cell r="T90">
            <v>49</v>
          </cell>
          <cell r="U90">
            <v>46</v>
          </cell>
          <cell r="V90">
            <v>36</v>
          </cell>
          <cell r="W90">
            <v>53</v>
          </cell>
          <cell r="X90">
            <v>48</v>
          </cell>
          <cell r="Y90">
            <v>43</v>
          </cell>
          <cell r="Z90">
            <v>64</v>
          </cell>
          <cell r="AA90">
            <v>41</v>
          </cell>
          <cell r="AB90">
            <v>36</v>
          </cell>
          <cell r="AC90">
            <v>34</v>
          </cell>
          <cell r="AD90">
            <v>30</v>
          </cell>
          <cell r="AE90">
            <v>0.60389999999999999</v>
          </cell>
        </row>
        <row r="91">
          <cell r="A91">
            <v>13301</v>
          </cell>
          <cell r="B91" t="str">
            <v>Grand Coulee Dam</v>
          </cell>
          <cell r="C91">
            <v>43</v>
          </cell>
          <cell r="D91">
            <v>0</v>
          </cell>
          <cell r="E91">
            <v>55</v>
          </cell>
          <cell r="F91">
            <v>50</v>
          </cell>
          <cell r="G91">
            <v>44</v>
          </cell>
          <cell r="H91">
            <v>49</v>
          </cell>
          <cell r="I91">
            <v>50</v>
          </cell>
          <cell r="J91">
            <v>60</v>
          </cell>
          <cell r="K91">
            <v>68</v>
          </cell>
          <cell r="L91">
            <v>53</v>
          </cell>
          <cell r="M91">
            <v>59</v>
          </cell>
          <cell r="N91">
            <v>60</v>
          </cell>
          <cell r="O91">
            <v>73</v>
          </cell>
          <cell r="P91">
            <v>68</v>
          </cell>
          <cell r="Q91">
            <v>25</v>
          </cell>
          <cell r="R91" t="str">
            <v>No Students</v>
          </cell>
          <cell r="S91">
            <v>40</v>
          </cell>
          <cell r="T91">
            <v>38</v>
          </cell>
          <cell r="U91">
            <v>34</v>
          </cell>
          <cell r="V91">
            <v>38</v>
          </cell>
          <cell r="W91">
            <v>39</v>
          </cell>
          <cell r="X91">
            <v>47</v>
          </cell>
          <cell r="Y91">
            <v>55</v>
          </cell>
          <cell r="Z91">
            <v>35</v>
          </cell>
          <cell r="AA91">
            <v>48</v>
          </cell>
          <cell r="AB91">
            <v>37</v>
          </cell>
          <cell r="AC91">
            <v>50</v>
          </cell>
          <cell r="AD91">
            <v>52</v>
          </cell>
          <cell r="AE91">
            <v>0.73499999999999999</v>
          </cell>
        </row>
        <row r="92">
          <cell r="A92">
            <v>39200</v>
          </cell>
          <cell r="B92" t="str">
            <v>Grandview</v>
          </cell>
          <cell r="C92">
            <v>248</v>
          </cell>
          <cell r="D92">
            <v>0</v>
          </cell>
          <cell r="E92">
            <v>239</v>
          </cell>
          <cell r="F92">
            <v>262</v>
          </cell>
          <cell r="G92">
            <v>300</v>
          </cell>
          <cell r="H92">
            <v>284</v>
          </cell>
          <cell r="I92">
            <v>318</v>
          </cell>
          <cell r="J92">
            <v>291</v>
          </cell>
          <cell r="K92">
            <v>308</v>
          </cell>
          <cell r="L92">
            <v>307</v>
          </cell>
          <cell r="M92">
            <v>261</v>
          </cell>
          <cell r="N92">
            <v>272</v>
          </cell>
          <cell r="O92">
            <v>249</v>
          </cell>
          <cell r="P92">
            <v>276</v>
          </cell>
          <cell r="Q92">
            <v>205</v>
          </cell>
          <cell r="R92" t="str">
            <v>No Students</v>
          </cell>
          <cell r="S92">
            <v>209</v>
          </cell>
          <cell r="T92">
            <v>231</v>
          </cell>
          <cell r="U92">
            <v>253</v>
          </cell>
          <cell r="V92">
            <v>246</v>
          </cell>
          <cell r="W92">
            <v>260</v>
          </cell>
          <cell r="X92">
            <v>253</v>
          </cell>
          <cell r="Y92">
            <v>257</v>
          </cell>
          <cell r="Z92">
            <v>272</v>
          </cell>
          <cell r="AA92">
            <v>216</v>
          </cell>
          <cell r="AB92">
            <v>225</v>
          </cell>
          <cell r="AC92">
            <v>200</v>
          </cell>
          <cell r="AD92">
            <v>216</v>
          </cell>
          <cell r="AE92">
            <v>0.84179999999999999</v>
          </cell>
        </row>
        <row r="93">
          <cell r="A93">
            <v>39204</v>
          </cell>
          <cell r="B93" t="str">
            <v>Granger</v>
          </cell>
          <cell r="C93">
            <v>114</v>
          </cell>
          <cell r="D93">
            <v>0</v>
          </cell>
          <cell r="E93">
            <v>95</v>
          </cell>
          <cell r="F93">
            <v>102</v>
          </cell>
          <cell r="G93">
            <v>112</v>
          </cell>
          <cell r="H93">
            <v>123</v>
          </cell>
          <cell r="I93">
            <v>121</v>
          </cell>
          <cell r="J93">
            <v>129</v>
          </cell>
          <cell r="K93">
            <v>108</v>
          </cell>
          <cell r="L93">
            <v>113</v>
          </cell>
          <cell r="M93">
            <v>127</v>
          </cell>
          <cell r="N93">
            <v>122</v>
          </cell>
          <cell r="O93">
            <v>99</v>
          </cell>
          <cell r="P93">
            <v>103</v>
          </cell>
          <cell r="Q93">
            <v>101</v>
          </cell>
          <cell r="R93" t="str">
            <v>No Students</v>
          </cell>
          <cell r="S93">
            <v>84</v>
          </cell>
          <cell r="T93">
            <v>92</v>
          </cell>
          <cell r="U93">
            <v>105</v>
          </cell>
          <cell r="V93">
            <v>110</v>
          </cell>
          <cell r="W93">
            <v>114</v>
          </cell>
          <cell r="X93">
            <v>125</v>
          </cell>
          <cell r="Y93">
            <v>96</v>
          </cell>
          <cell r="Z93">
            <v>102</v>
          </cell>
          <cell r="AA93">
            <v>112</v>
          </cell>
          <cell r="AB93">
            <v>105</v>
          </cell>
          <cell r="AC93">
            <v>84</v>
          </cell>
          <cell r="AD93">
            <v>89</v>
          </cell>
          <cell r="AE93">
            <v>0.89849999999999997</v>
          </cell>
        </row>
        <row r="94">
          <cell r="A94">
            <v>31332</v>
          </cell>
          <cell r="B94" t="str">
            <v>Granite Falls</v>
          </cell>
          <cell r="C94">
            <v>158</v>
          </cell>
          <cell r="D94">
            <v>0</v>
          </cell>
          <cell r="E94">
            <v>171</v>
          </cell>
          <cell r="F94">
            <v>116</v>
          </cell>
          <cell r="G94">
            <v>132</v>
          </cell>
          <cell r="H94">
            <v>158</v>
          </cell>
          <cell r="I94">
            <v>155</v>
          </cell>
          <cell r="J94">
            <v>148</v>
          </cell>
          <cell r="K94">
            <v>175</v>
          </cell>
          <cell r="L94">
            <v>151</v>
          </cell>
          <cell r="M94">
            <v>122</v>
          </cell>
          <cell r="N94">
            <v>174</v>
          </cell>
          <cell r="O94">
            <v>158</v>
          </cell>
          <cell r="P94">
            <v>257</v>
          </cell>
          <cell r="Q94">
            <v>58</v>
          </cell>
          <cell r="R94" t="str">
            <v>No Students</v>
          </cell>
          <cell r="S94">
            <v>74</v>
          </cell>
          <cell r="T94">
            <v>45</v>
          </cell>
          <cell r="U94">
            <v>59</v>
          </cell>
          <cell r="V94">
            <v>70</v>
          </cell>
          <cell r="W94">
            <v>63</v>
          </cell>
          <cell r="X94">
            <v>72</v>
          </cell>
          <cell r="Y94">
            <v>62</v>
          </cell>
          <cell r="Z94">
            <v>70</v>
          </cell>
          <cell r="AA94">
            <v>55</v>
          </cell>
          <cell r="AB94">
            <v>64</v>
          </cell>
          <cell r="AC94">
            <v>65</v>
          </cell>
          <cell r="AD94">
            <v>111</v>
          </cell>
          <cell r="AE94">
            <v>0.41830000000000001</v>
          </cell>
        </row>
        <row r="95">
          <cell r="A95">
            <v>23054</v>
          </cell>
          <cell r="B95" t="str">
            <v>Grapeview</v>
          </cell>
          <cell r="C95">
            <v>4</v>
          </cell>
          <cell r="D95">
            <v>17</v>
          </cell>
          <cell r="E95">
            <v>20</v>
          </cell>
          <cell r="F95">
            <v>20</v>
          </cell>
          <cell r="G95">
            <v>24</v>
          </cell>
          <cell r="H95">
            <v>27</v>
          </cell>
          <cell r="I95">
            <v>35</v>
          </cell>
          <cell r="J95">
            <v>16</v>
          </cell>
          <cell r="K95">
            <v>27</v>
          </cell>
          <cell r="L95">
            <v>14</v>
          </cell>
          <cell r="M95">
            <v>0</v>
          </cell>
          <cell r="N95">
            <v>0</v>
          </cell>
          <cell r="O95">
            <v>0</v>
          </cell>
          <cell r="P95">
            <v>0</v>
          </cell>
          <cell r="Q95" t="str">
            <v>N&lt;10</v>
          </cell>
          <cell r="R95" t="str">
            <v>N&lt;10</v>
          </cell>
          <cell r="S95" t="str">
            <v>N&lt;10</v>
          </cell>
          <cell r="T95">
            <v>13</v>
          </cell>
          <cell r="U95">
            <v>10</v>
          </cell>
          <cell r="V95" t="str">
            <v>N&lt;10</v>
          </cell>
          <cell r="W95">
            <v>17</v>
          </cell>
          <cell r="X95">
            <v>11</v>
          </cell>
          <cell r="Y95">
            <v>11</v>
          </cell>
          <cell r="Z95" t="str">
            <v>N&lt;10</v>
          </cell>
          <cell r="AA95" t="str">
            <v>No Students</v>
          </cell>
          <cell r="AB95" t="str">
            <v>No Students</v>
          </cell>
          <cell r="AC95" t="str">
            <v>No Students</v>
          </cell>
          <cell r="AD95" t="str">
            <v>No Students</v>
          </cell>
          <cell r="AE95">
            <v>0.45590000000000003</v>
          </cell>
        </row>
        <row r="96">
          <cell r="A96">
            <v>32312</v>
          </cell>
          <cell r="B96" t="str">
            <v>Great Northern</v>
          </cell>
          <cell r="C96">
            <v>6</v>
          </cell>
          <cell r="D96">
            <v>0</v>
          </cell>
          <cell r="E96">
            <v>6</v>
          </cell>
          <cell r="F96">
            <v>9</v>
          </cell>
          <cell r="G96">
            <v>4</v>
          </cell>
          <cell r="H96">
            <v>7</v>
          </cell>
          <cell r="I96">
            <v>4</v>
          </cell>
          <cell r="J96">
            <v>7</v>
          </cell>
          <cell r="K96">
            <v>0</v>
          </cell>
          <cell r="L96">
            <v>0</v>
          </cell>
          <cell r="M96">
            <v>0</v>
          </cell>
          <cell r="N96">
            <v>0</v>
          </cell>
          <cell r="O96">
            <v>0</v>
          </cell>
          <cell r="P96">
            <v>0</v>
          </cell>
          <cell r="Q96" t="str">
            <v>No Students</v>
          </cell>
          <cell r="R96" t="str">
            <v>No Students</v>
          </cell>
          <cell r="S96" t="str">
            <v>No Students</v>
          </cell>
          <cell r="T96" t="str">
            <v>N&lt;10</v>
          </cell>
          <cell r="U96" t="str">
            <v>N&lt;10</v>
          </cell>
          <cell r="V96" t="str">
            <v>N&lt;10</v>
          </cell>
          <cell r="W96" t="str">
            <v>N&lt;10</v>
          </cell>
          <cell r="X96" t="str">
            <v>N&lt;10</v>
          </cell>
          <cell r="Y96" t="str">
            <v>No Students</v>
          </cell>
          <cell r="Z96" t="str">
            <v>No Students</v>
          </cell>
          <cell r="AA96" t="str">
            <v>No Students</v>
          </cell>
          <cell r="AB96" t="str">
            <v>No Students</v>
          </cell>
          <cell r="AC96" t="str">
            <v>No Students</v>
          </cell>
          <cell r="AD96" t="str">
            <v>No Students</v>
          </cell>
          <cell r="AE96">
            <v>0.186</v>
          </cell>
        </row>
        <row r="97">
          <cell r="A97">
            <v>17910</v>
          </cell>
          <cell r="B97" t="str">
            <v>Green Dot Seattle Charter</v>
          </cell>
          <cell r="C97">
            <v>0</v>
          </cell>
          <cell r="D97">
            <v>0</v>
          </cell>
          <cell r="E97">
            <v>0</v>
          </cell>
          <cell r="F97">
            <v>0</v>
          </cell>
          <cell r="G97">
            <v>0</v>
          </cell>
          <cell r="H97">
            <v>0</v>
          </cell>
          <cell r="I97">
            <v>0</v>
          </cell>
          <cell r="J97">
            <v>72</v>
          </cell>
          <cell r="K97">
            <v>83</v>
          </cell>
          <cell r="L97">
            <v>97</v>
          </cell>
          <cell r="M97">
            <v>35</v>
          </cell>
          <cell r="N97">
            <v>33</v>
          </cell>
          <cell r="O97">
            <v>0</v>
          </cell>
          <cell r="P97">
            <v>0</v>
          </cell>
          <cell r="Q97" t="str">
            <v>No Students</v>
          </cell>
          <cell r="R97" t="str">
            <v>No Students</v>
          </cell>
          <cell r="S97" t="str">
            <v>No Students</v>
          </cell>
          <cell r="T97" t="str">
            <v>No Students</v>
          </cell>
          <cell r="U97" t="str">
            <v>No Students</v>
          </cell>
          <cell r="V97" t="str">
            <v>No Students</v>
          </cell>
          <cell r="W97" t="str">
            <v>No Students</v>
          </cell>
          <cell r="X97">
            <v>52</v>
          </cell>
          <cell r="Y97">
            <v>67</v>
          </cell>
          <cell r="Z97">
            <v>70</v>
          </cell>
          <cell r="AA97">
            <v>27</v>
          </cell>
          <cell r="AB97">
            <v>25</v>
          </cell>
          <cell r="AC97" t="str">
            <v>No Students</v>
          </cell>
          <cell r="AD97" t="str">
            <v>No Students</v>
          </cell>
          <cell r="AE97">
            <v>0.75309999999999999</v>
          </cell>
        </row>
        <row r="98">
          <cell r="A98" t="str">
            <v>06103</v>
          </cell>
          <cell r="B98" t="str">
            <v>Green Mountain</v>
          </cell>
          <cell r="C98">
            <v>23</v>
          </cell>
          <cell r="D98">
            <v>0</v>
          </cell>
          <cell r="E98">
            <v>14</v>
          </cell>
          <cell r="F98">
            <v>18</v>
          </cell>
          <cell r="G98">
            <v>15</v>
          </cell>
          <cell r="H98">
            <v>18</v>
          </cell>
          <cell r="I98">
            <v>18</v>
          </cell>
          <cell r="J98">
            <v>16</v>
          </cell>
          <cell r="K98">
            <v>23</v>
          </cell>
          <cell r="L98">
            <v>14</v>
          </cell>
          <cell r="M98">
            <v>0</v>
          </cell>
          <cell r="N98">
            <v>0</v>
          </cell>
          <cell r="O98">
            <v>0</v>
          </cell>
          <cell r="P98">
            <v>0</v>
          </cell>
          <cell r="Q98">
            <v>11</v>
          </cell>
          <cell r="R98" t="str">
            <v>No Students</v>
          </cell>
          <cell r="S98" t="str">
            <v>N&lt;10</v>
          </cell>
          <cell r="T98" t="str">
            <v>N&lt;10</v>
          </cell>
          <cell r="U98" t="str">
            <v>N&lt;10</v>
          </cell>
          <cell r="V98" t="str">
            <v>N&lt;10</v>
          </cell>
          <cell r="W98">
            <v>12</v>
          </cell>
          <cell r="X98" t="str">
            <v>N&lt;10</v>
          </cell>
          <cell r="Y98">
            <v>11</v>
          </cell>
          <cell r="Z98" t="str">
            <v>N&lt;10</v>
          </cell>
          <cell r="AA98" t="str">
            <v>No Students</v>
          </cell>
          <cell r="AB98" t="str">
            <v>No Students</v>
          </cell>
          <cell r="AC98" t="str">
            <v>No Students</v>
          </cell>
          <cell r="AD98" t="str">
            <v>No Students</v>
          </cell>
          <cell r="AE98">
            <v>0.49059999999999998</v>
          </cell>
        </row>
        <row r="99">
          <cell r="A99">
            <v>34324</v>
          </cell>
          <cell r="B99" t="str">
            <v>Griffin</v>
          </cell>
          <cell r="C99">
            <v>55</v>
          </cell>
          <cell r="D99">
            <v>0</v>
          </cell>
          <cell r="E99">
            <v>75</v>
          </cell>
          <cell r="F99">
            <v>65</v>
          </cell>
          <cell r="G99">
            <v>59</v>
          </cell>
          <cell r="H99">
            <v>72</v>
          </cell>
          <cell r="I99">
            <v>82</v>
          </cell>
          <cell r="J99">
            <v>84</v>
          </cell>
          <cell r="K99">
            <v>74</v>
          </cell>
          <cell r="L99">
            <v>69</v>
          </cell>
          <cell r="M99">
            <v>0</v>
          </cell>
          <cell r="N99">
            <v>0</v>
          </cell>
          <cell r="O99">
            <v>0</v>
          </cell>
          <cell r="P99">
            <v>0</v>
          </cell>
          <cell r="Q99" t="str">
            <v>N&lt;10</v>
          </cell>
          <cell r="R99" t="str">
            <v>No Students</v>
          </cell>
          <cell r="S99" t="str">
            <v>N&lt;10</v>
          </cell>
          <cell r="T99">
            <v>20</v>
          </cell>
          <cell r="U99">
            <v>11</v>
          </cell>
          <cell r="V99">
            <v>13</v>
          </cell>
          <cell r="W99">
            <v>15</v>
          </cell>
          <cell r="X99">
            <v>16</v>
          </cell>
          <cell r="Y99" t="str">
            <v>N&lt;10</v>
          </cell>
          <cell r="Z99" t="str">
            <v>N&lt;10</v>
          </cell>
          <cell r="AA99" t="str">
            <v>No Students</v>
          </cell>
          <cell r="AB99" t="str">
            <v>No Students</v>
          </cell>
          <cell r="AC99" t="str">
            <v>No Students</v>
          </cell>
          <cell r="AD99" t="str">
            <v>No Students</v>
          </cell>
          <cell r="AE99">
            <v>0.1701</v>
          </cell>
        </row>
        <row r="100">
          <cell r="A100">
            <v>22204</v>
          </cell>
          <cell r="B100" t="str">
            <v>Harrington</v>
          </cell>
          <cell r="C100">
            <v>12</v>
          </cell>
          <cell r="D100">
            <v>0</v>
          </cell>
          <cell r="E100">
            <v>14</v>
          </cell>
          <cell r="F100">
            <v>9</v>
          </cell>
          <cell r="G100">
            <v>17</v>
          </cell>
          <cell r="H100">
            <v>6</v>
          </cell>
          <cell r="I100">
            <v>7</v>
          </cell>
          <cell r="J100">
            <v>14</v>
          </cell>
          <cell r="K100">
            <v>9</v>
          </cell>
          <cell r="L100">
            <v>7</v>
          </cell>
          <cell r="M100">
            <v>12</v>
          </cell>
          <cell r="N100">
            <v>7</v>
          </cell>
          <cell r="O100">
            <v>9</v>
          </cell>
          <cell r="P100">
            <v>3</v>
          </cell>
          <cell r="Q100" t="str">
            <v>N&lt;10</v>
          </cell>
          <cell r="R100" t="str">
            <v>No Students</v>
          </cell>
          <cell r="S100" t="str">
            <v>N&lt;10</v>
          </cell>
          <cell r="T100" t="str">
            <v>N&lt;10</v>
          </cell>
          <cell r="U100" t="str">
            <v>N&lt;10</v>
          </cell>
          <cell r="V100" t="str">
            <v>N&lt;10</v>
          </cell>
          <cell r="W100" t="str">
            <v>N&lt;10</v>
          </cell>
          <cell r="X100" t="str">
            <v>N&lt;10</v>
          </cell>
          <cell r="Y100" t="str">
            <v>N&lt;10</v>
          </cell>
          <cell r="Z100" t="str">
            <v>N&lt;10</v>
          </cell>
          <cell r="AA100" t="str">
            <v>N&lt;10</v>
          </cell>
          <cell r="AB100" t="str">
            <v>N&lt;10</v>
          </cell>
          <cell r="AC100" t="str">
            <v>N&lt;10</v>
          </cell>
          <cell r="AD100" t="str">
            <v>N&lt;10</v>
          </cell>
          <cell r="AE100">
            <v>0.42859999999999998</v>
          </cell>
        </row>
        <row r="101">
          <cell r="A101">
            <v>39203</v>
          </cell>
          <cell r="B101" t="str">
            <v>Highland</v>
          </cell>
          <cell r="C101">
            <v>72</v>
          </cell>
          <cell r="D101">
            <v>0</v>
          </cell>
          <cell r="E101">
            <v>73</v>
          </cell>
          <cell r="F101">
            <v>80</v>
          </cell>
          <cell r="G101">
            <v>81</v>
          </cell>
          <cell r="H101">
            <v>82</v>
          </cell>
          <cell r="I101">
            <v>97</v>
          </cell>
          <cell r="J101">
            <v>92</v>
          </cell>
          <cell r="K101">
            <v>90</v>
          </cell>
          <cell r="L101">
            <v>99</v>
          </cell>
          <cell r="M101">
            <v>92</v>
          </cell>
          <cell r="N101">
            <v>106</v>
          </cell>
          <cell r="O101">
            <v>78</v>
          </cell>
          <cell r="P101">
            <v>89</v>
          </cell>
          <cell r="Q101">
            <v>52</v>
          </cell>
          <cell r="R101" t="str">
            <v>No Students</v>
          </cell>
          <cell r="S101">
            <v>55</v>
          </cell>
          <cell r="T101">
            <v>61</v>
          </cell>
          <cell r="U101">
            <v>66</v>
          </cell>
          <cell r="V101">
            <v>75</v>
          </cell>
          <cell r="W101">
            <v>83</v>
          </cell>
          <cell r="X101">
            <v>78</v>
          </cell>
          <cell r="Y101">
            <v>74</v>
          </cell>
          <cell r="Z101">
            <v>80</v>
          </cell>
          <cell r="AA101">
            <v>77</v>
          </cell>
          <cell r="AB101">
            <v>89</v>
          </cell>
          <cell r="AC101">
            <v>65</v>
          </cell>
          <cell r="AD101">
            <v>69</v>
          </cell>
          <cell r="AE101">
            <v>0.81699999999999995</v>
          </cell>
        </row>
        <row r="102">
          <cell r="A102">
            <v>17401</v>
          </cell>
          <cell r="B102" t="str">
            <v>Highline</v>
          </cell>
          <cell r="C102">
            <v>1376</v>
          </cell>
          <cell r="D102">
            <v>0</v>
          </cell>
          <cell r="E102">
            <v>1480</v>
          </cell>
          <cell r="F102">
            <v>1433</v>
          </cell>
          <cell r="G102">
            <v>1421</v>
          </cell>
          <cell r="H102">
            <v>1391</v>
          </cell>
          <cell r="I102">
            <v>1504</v>
          </cell>
          <cell r="J102">
            <v>1410</v>
          </cell>
          <cell r="K102">
            <v>1338</v>
          </cell>
          <cell r="L102">
            <v>1289</v>
          </cell>
          <cell r="M102">
            <v>1377</v>
          </cell>
          <cell r="N102">
            <v>1318</v>
          </cell>
          <cell r="O102">
            <v>1492</v>
          </cell>
          <cell r="P102">
            <v>1981</v>
          </cell>
          <cell r="Q102">
            <v>792</v>
          </cell>
          <cell r="R102" t="str">
            <v>No Students</v>
          </cell>
          <cell r="S102">
            <v>1015</v>
          </cell>
          <cell r="T102">
            <v>998</v>
          </cell>
          <cell r="U102">
            <v>1030</v>
          </cell>
          <cell r="V102">
            <v>1001</v>
          </cell>
          <cell r="W102">
            <v>1092</v>
          </cell>
          <cell r="X102">
            <v>1059</v>
          </cell>
          <cell r="Y102">
            <v>992</v>
          </cell>
          <cell r="Z102">
            <v>926</v>
          </cell>
          <cell r="AA102">
            <v>924</v>
          </cell>
          <cell r="AB102">
            <v>855</v>
          </cell>
          <cell r="AC102">
            <v>919</v>
          </cell>
          <cell r="AD102">
            <v>1071</v>
          </cell>
          <cell r="AE102">
            <v>0.67379999999999995</v>
          </cell>
        </row>
        <row r="103">
          <cell r="A103" t="str">
            <v>06098</v>
          </cell>
          <cell r="B103" t="str">
            <v>Hockinson</v>
          </cell>
          <cell r="C103">
            <v>122</v>
          </cell>
          <cell r="D103">
            <v>0</v>
          </cell>
          <cell r="E103">
            <v>145</v>
          </cell>
          <cell r="F103">
            <v>128</v>
          </cell>
          <cell r="G103">
            <v>153</v>
          </cell>
          <cell r="H103">
            <v>142</v>
          </cell>
          <cell r="I103">
            <v>157</v>
          </cell>
          <cell r="J103">
            <v>158</v>
          </cell>
          <cell r="K103">
            <v>171</v>
          </cell>
          <cell r="L103">
            <v>167</v>
          </cell>
          <cell r="M103">
            <v>168</v>
          </cell>
          <cell r="N103">
            <v>169</v>
          </cell>
          <cell r="O103">
            <v>155</v>
          </cell>
          <cell r="P103">
            <v>187</v>
          </cell>
          <cell r="Q103">
            <v>26</v>
          </cell>
          <cell r="R103" t="str">
            <v>No Students</v>
          </cell>
          <cell r="S103">
            <v>31</v>
          </cell>
          <cell r="T103">
            <v>30</v>
          </cell>
          <cell r="U103">
            <v>34</v>
          </cell>
          <cell r="V103">
            <v>30</v>
          </cell>
          <cell r="W103">
            <v>35</v>
          </cell>
          <cell r="X103">
            <v>31</v>
          </cell>
          <cell r="Y103">
            <v>30</v>
          </cell>
          <cell r="Z103">
            <v>30</v>
          </cell>
          <cell r="AA103">
            <v>35</v>
          </cell>
          <cell r="AB103">
            <v>33</v>
          </cell>
          <cell r="AC103">
            <v>20</v>
          </cell>
          <cell r="AD103">
            <v>21</v>
          </cell>
          <cell r="AE103">
            <v>0.19089999999999999</v>
          </cell>
        </row>
        <row r="104">
          <cell r="A104">
            <v>23404</v>
          </cell>
          <cell r="B104" t="str">
            <v>Hood Canal</v>
          </cell>
          <cell r="C104">
            <v>36</v>
          </cell>
          <cell r="D104">
            <v>0</v>
          </cell>
          <cell r="E104">
            <v>35</v>
          </cell>
          <cell r="F104">
            <v>33</v>
          </cell>
          <cell r="G104">
            <v>31</v>
          </cell>
          <cell r="H104">
            <v>36</v>
          </cell>
          <cell r="I104">
            <v>44</v>
          </cell>
          <cell r="J104">
            <v>32</v>
          </cell>
          <cell r="K104">
            <v>39</v>
          </cell>
          <cell r="L104">
            <v>36</v>
          </cell>
          <cell r="M104">
            <v>0</v>
          </cell>
          <cell r="N104">
            <v>0</v>
          </cell>
          <cell r="O104">
            <v>0</v>
          </cell>
          <cell r="P104">
            <v>0</v>
          </cell>
          <cell r="Q104">
            <v>20</v>
          </cell>
          <cell r="R104" t="str">
            <v>No Students</v>
          </cell>
          <cell r="S104">
            <v>29</v>
          </cell>
          <cell r="T104">
            <v>30</v>
          </cell>
          <cell r="U104">
            <v>26</v>
          </cell>
          <cell r="V104">
            <v>32</v>
          </cell>
          <cell r="W104">
            <v>32</v>
          </cell>
          <cell r="X104">
            <v>27</v>
          </cell>
          <cell r="Y104">
            <v>27</v>
          </cell>
          <cell r="Z104">
            <v>32</v>
          </cell>
          <cell r="AA104" t="str">
            <v>No Students</v>
          </cell>
          <cell r="AB104" t="str">
            <v>No Students</v>
          </cell>
          <cell r="AC104" t="str">
            <v>No Students</v>
          </cell>
          <cell r="AD104" t="str">
            <v>No Students</v>
          </cell>
          <cell r="AE104">
            <v>0.79190000000000005</v>
          </cell>
        </row>
        <row r="105">
          <cell r="A105">
            <v>14028</v>
          </cell>
          <cell r="B105" t="str">
            <v>Hoquiam</v>
          </cell>
          <cell r="C105">
            <v>115</v>
          </cell>
          <cell r="D105">
            <v>0</v>
          </cell>
          <cell r="E105">
            <v>110</v>
          </cell>
          <cell r="F105">
            <v>116</v>
          </cell>
          <cell r="G105">
            <v>117</v>
          </cell>
          <cell r="H105">
            <v>119</v>
          </cell>
          <cell r="I105">
            <v>130</v>
          </cell>
          <cell r="J105">
            <v>114</v>
          </cell>
          <cell r="K105">
            <v>124</v>
          </cell>
          <cell r="L105">
            <v>142</v>
          </cell>
          <cell r="M105">
            <v>143</v>
          </cell>
          <cell r="N105">
            <v>123</v>
          </cell>
          <cell r="O105">
            <v>128</v>
          </cell>
          <cell r="P105">
            <v>134</v>
          </cell>
          <cell r="Q105">
            <v>98</v>
          </cell>
          <cell r="R105" t="str">
            <v>No Students</v>
          </cell>
          <cell r="S105">
            <v>91</v>
          </cell>
          <cell r="T105">
            <v>90</v>
          </cell>
          <cell r="U105">
            <v>86</v>
          </cell>
          <cell r="V105">
            <v>87</v>
          </cell>
          <cell r="W105">
            <v>103</v>
          </cell>
          <cell r="X105">
            <v>86</v>
          </cell>
          <cell r="Y105">
            <v>88</v>
          </cell>
          <cell r="Z105">
            <v>95</v>
          </cell>
          <cell r="AA105">
            <v>132</v>
          </cell>
          <cell r="AB105">
            <v>78</v>
          </cell>
          <cell r="AC105">
            <v>79</v>
          </cell>
          <cell r="AD105">
            <v>83</v>
          </cell>
          <cell r="AE105">
            <v>0.74060000000000004</v>
          </cell>
        </row>
        <row r="106">
          <cell r="A106">
            <v>17911</v>
          </cell>
          <cell r="B106" t="str">
            <v>Impact Charter</v>
          </cell>
          <cell r="C106">
            <v>95</v>
          </cell>
          <cell r="D106">
            <v>0</v>
          </cell>
          <cell r="E106">
            <v>127</v>
          </cell>
          <cell r="F106">
            <v>63</v>
          </cell>
          <cell r="G106">
            <v>0</v>
          </cell>
          <cell r="H106">
            <v>0</v>
          </cell>
          <cell r="I106">
            <v>0</v>
          </cell>
          <cell r="J106">
            <v>0</v>
          </cell>
          <cell r="K106">
            <v>0</v>
          </cell>
          <cell r="L106">
            <v>0</v>
          </cell>
          <cell r="M106">
            <v>0</v>
          </cell>
          <cell r="N106">
            <v>0</v>
          </cell>
          <cell r="O106">
            <v>0</v>
          </cell>
          <cell r="P106">
            <v>0</v>
          </cell>
          <cell r="Q106">
            <v>61</v>
          </cell>
          <cell r="R106" t="str">
            <v>No Students</v>
          </cell>
          <cell r="S106">
            <v>78</v>
          </cell>
          <cell r="T106">
            <v>45</v>
          </cell>
          <cell r="U106" t="str">
            <v>No Students</v>
          </cell>
          <cell r="V106" t="str">
            <v>No Students</v>
          </cell>
          <cell r="W106" t="str">
            <v>No Students</v>
          </cell>
          <cell r="X106" t="str">
            <v>No Students</v>
          </cell>
          <cell r="Y106" t="str">
            <v>No Students</v>
          </cell>
          <cell r="Z106" t="str">
            <v>No Students</v>
          </cell>
          <cell r="AA106" t="str">
            <v>No Students</v>
          </cell>
          <cell r="AB106" t="str">
            <v>No Students</v>
          </cell>
          <cell r="AC106" t="str">
            <v>No Students</v>
          </cell>
          <cell r="AD106" t="str">
            <v>No Students</v>
          </cell>
          <cell r="AE106">
            <v>0.64559999999999995</v>
          </cell>
        </row>
        <row r="107">
          <cell r="A107">
            <v>10070</v>
          </cell>
          <cell r="B107" t="str">
            <v>Inchelium</v>
          </cell>
          <cell r="C107">
            <v>14</v>
          </cell>
          <cell r="D107">
            <v>0</v>
          </cell>
          <cell r="E107">
            <v>12</v>
          </cell>
          <cell r="F107">
            <v>14</v>
          </cell>
          <cell r="G107">
            <v>17</v>
          </cell>
          <cell r="H107">
            <v>15</v>
          </cell>
          <cell r="I107">
            <v>16</v>
          </cell>
          <cell r="J107">
            <v>14</v>
          </cell>
          <cell r="K107">
            <v>21</v>
          </cell>
          <cell r="L107">
            <v>16</v>
          </cell>
          <cell r="M107">
            <v>18</v>
          </cell>
          <cell r="N107">
            <v>14</v>
          </cell>
          <cell r="O107">
            <v>16</v>
          </cell>
          <cell r="P107">
            <v>20</v>
          </cell>
          <cell r="Q107" t="str">
            <v>N&lt;10</v>
          </cell>
          <cell r="R107" t="str">
            <v>No Students</v>
          </cell>
          <cell r="S107" t="str">
            <v>N&lt;10</v>
          </cell>
          <cell r="T107">
            <v>12</v>
          </cell>
          <cell r="U107">
            <v>13</v>
          </cell>
          <cell r="V107" t="str">
            <v>N&lt;10</v>
          </cell>
          <cell r="W107">
            <v>14</v>
          </cell>
          <cell r="X107" t="str">
            <v>N&lt;10</v>
          </cell>
          <cell r="Y107">
            <v>17</v>
          </cell>
          <cell r="Z107">
            <v>13</v>
          </cell>
          <cell r="AA107" t="str">
            <v>N&lt;10</v>
          </cell>
          <cell r="AB107" t="str">
            <v>N&lt;10</v>
          </cell>
          <cell r="AC107" t="str">
            <v>N&lt;10</v>
          </cell>
          <cell r="AD107">
            <v>10</v>
          </cell>
          <cell r="AE107">
            <v>0.60870000000000002</v>
          </cell>
        </row>
        <row r="108">
          <cell r="A108">
            <v>31063</v>
          </cell>
          <cell r="B108" t="str">
            <v>Index</v>
          </cell>
          <cell r="C108">
            <v>7</v>
          </cell>
          <cell r="D108">
            <v>0</v>
          </cell>
          <cell r="E108">
            <v>3</v>
          </cell>
          <cell r="F108">
            <v>2</v>
          </cell>
          <cell r="G108">
            <v>5</v>
          </cell>
          <cell r="H108">
            <v>1</v>
          </cell>
          <cell r="I108">
            <v>7</v>
          </cell>
          <cell r="J108">
            <v>3</v>
          </cell>
          <cell r="K108">
            <v>2</v>
          </cell>
          <cell r="L108">
            <v>1</v>
          </cell>
          <cell r="M108">
            <v>0</v>
          </cell>
          <cell r="N108">
            <v>0</v>
          </cell>
          <cell r="O108">
            <v>0</v>
          </cell>
          <cell r="P108">
            <v>0</v>
          </cell>
          <cell r="Q108" t="str">
            <v>N&lt;10</v>
          </cell>
          <cell r="R108" t="str">
            <v>No Students</v>
          </cell>
          <cell r="S108" t="str">
            <v>N&lt;10</v>
          </cell>
          <cell r="T108" t="str">
            <v>N&lt;10</v>
          </cell>
          <cell r="U108" t="str">
            <v>N&lt;10</v>
          </cell>
          <cell r="V108" t="str">
            <v>No Students</v>
          </cell>
          <cell r="W108" t="str">
            <v>N&lt;10</v>
          </cell>
          <cell r="X108" t="str">
            <v>N&lt;10</v>
          </cell>
          <cell r="Y108" t="str">
            <v>N&lt;10</v>
          </cell>
          <cell r="Z108" t="str">
            <v>N&lt;10</v>
          </cell>
          <cell r="AA108" t="str">
            <v>No Students</v>
          </cell>
          <cell r="AB108" t="str">
            <v>No Students</v>
          </cell>
          <cell r="AC108" t="str">
            <v>No Students</v>
          </cell>
          <cell r="AD108" t="str">
            <v>No Students</v>
          </cell>
          <cell r="AE108">
            <v>0.3871</v>
          </cell>
        </row>
        <row r="109">
          <cell r="A109">
            <v>17411</v>
          </cell>
          <cell r="B109" t="str">
            <v>Issaquah</v>
          </cell>
          <cell r="C109">
            <v>1459</v>
          </cell>
          <cell r="D109">
            <v>0</v>
          </cell>
          <cell r="E109">
            <v>1466</v>
          </cell>
          <cell r="F109">
            <v>1594</v>
          </cell>
          <cell r="G109">
            <v>1652</v>
          </cell>
          <cell r="H109">
            <v>1604</v>
          </cell>
          <cell r="I109">
            <v>1744</v>
          </cell>
          <cell r="J109">
            <v>1684</v>
          </cell>
          <cell r="K109">
            <v>1735</v>
          </cell>
          <cell r="L109">
            <v>1659</v>
          </cell>
          <cell r="M109">
            <v>1669</v>
          </cell>
          <cell r="N109">
            <v>1664</v>
          </cell>
          <cell r="O109">
            <v>1593</v>
          </cell>
          <cell r="P109">
            <v>1561</v>
          </cell>
          <cell r="Q109">
            <v>111</v>
          </cell>
          <cell r="R109" t="str">
            <v>No Students</v>
          </cell>
          <cell r="S109">
            <v>134</v>
          </cell>
          <cell r="T109">
            <v>128</v>
          </cell>
          <cell r="U109">
            <v>147</v>
          </cell>
          <cell r="V109">
            <v>146</v>
          </cell>
          <cell r="W109">
            <v>137</v>
          </cell>
          <cell r="X109">
            <v>167</v>
          </cell>
          <cell r="Y109">
            <v>147</v>
          </cell>
          <cell r="Z109">
            <v>143</v>
          </cell>
          <cell r="AA109">
            <v>151</v>
          </cell>
          <cell r="AB109">
            <v>156</v>
          </cell>
          <cell r="AC109">
            <v>135</v>
          </cell>
          <cell r="AD109">
            <v>113</v>
          </cell>
          <cell r="AE109">
            <v>8.6099999999999996E-2</v>
          </cell>
        </row>
        <row r="110">
          <cell r="A110">
            <v>11056</v>
          </cell>
          <cell r="B110" t="str">
            <v>Kahlotus</v>
          </cell>
          <cell r="C110">
            <v>3</v>
          </cell>
          <cell r="D110">
            <v>0</v>
          </cell>
          <cell r="E110">
            <v>6</v>
          </cell>
          <cell r="F110">
            <v>1</v>
          </cell>
          <cell r="G110">
            <v>2</v>
          </cell>
          <cell r="H110">
            <v>6</v>
          </cell>
          <cell r="I110">
            <v>2</v>
          </cell>
          <cell r="J110">
            <v>1</v>
          </cell>
          <cell r="K110">
            <v>4</v>
          </cell>
          <cell r="L110">
            <v>6</v>
          </cell>
          <cell r="M110">
            <v>3</v>
          </cell>
          <cell r="N110">
            <v>3</v>
          </cell>
          <cell r="O110">
            <v>2</v>
          </cell>
          <cell r="P110">
            <v>5</v>
          </cell>
          <cell r="Q110" t="str">
            <v>N&lt;10</v>
          </cell>
          <cell r="R110" t="str">
            <v>No Students</v>
          </cell>
          <cell r="S110" t="str">
            <v>N&lt;10</v>
          </cell>
          <cell r="T110" t="str">
            <v>N&lt;10</v>
          </cell>
          <cell r="U110" t="str">
            <v>N&lt;10</v>
          </cell>
          <cell r="V110" t="str">
            <v>N&lt;10</v>
          </cell>
          <cell r="W110" t="str">
            <v>N&lt;10</v>
          </cell>
          <cell r="X110" t="str">
            <v>No Students</v>
          </cell>
          <cell r="Y110" t="str">
            <v>N&lt;10</v>
          </cell>
          <cell r="Z110" t="str">
            <v>N&lt;10</v>
          </cell>
          <cell r="AA110" t="str">
            <v>N&lt;10</v>
          </cell>
          <cell r="AB110" t="str">
            <v>N&lt;10</v>
          </cell>
          <cell r="AC110" t="str">
            <v>N&lt;10</v>
          </cell>
          <cell r="AD110" t="str">
            <v>N&lt;10</v>
          </cell>
          <cell r="AE110">
            <v>0.72729999999999995</v>
          </cell>
        </row>
        <row r="111">
          <cell r="A111" t="str">
            <v>08402</v>
          </cell>
          <cell r="B111" t="str">
            <v>Kalama</v>
          </cell>
          <cell r="C111">
            <v>91</v>
          </cell>
          <cell r="D111">
            <v>0</v>
          </cell>
          <cell r="E111">
            <v>81</v>
          </cell>
          <cell r="F111">
            <v>88</v>
          </cell>
          <cell r="G111">
            <v>77</v>
          </cell>
          <cell r="H111">
            <v>81</v>
          </cell>
          <cell r="I111">
            <v>75</v>
          </cell>
          <cell r="J111">
            <v>83</v>
          </cell>
          <cell r="K111">
            <v>88</v>
          </cell>
          <cell r="L111">
            <v>84</v>
          </cell>
          <cell r="M111">
            <v>84</v>
          </cell>
          <cell r="N111">
            <v>78</v>
          </cell>
          <cell r="O111">
            <v>68</v>
          </cell>
          <cell r="P111">
            <v>87</v>
          </cell>
          <cell r="Q111">
            <v>22</v>
          </cell>
          <cell r="R111" t="str">
            <v>No Students</v>
          </cell>
          <cell r="S111">
            <v>39</v>
          </cell>
          <cell r="T111">
            <v>24</v>
          </cell>
          <cell r="U111">
            <v>26</v>
          </cell>
          <cell r="V111">
            <v>32</v>
          </cell>
          <cell r="W111">
            <v>21</v>
          </cell>
          <cell r="X111">
            <v>26</v>
          </cell>
          <cell r="Y111">
            <v>31</v>
          </cell>
          <cell r="Z111">
            <v>23</v>
          </cell>
          <cell r="AA111">
            <v>29</v>
          </cell>
          <cell r="AB111">
            <v>23</v>
          </cell>
          <cell r="AC111">
            <v>13</v>
          </cell>
          <cell r="AD111">
            <v>35</v>
          </cell>
          <cell r="AE111">
            <v>0.32300000000000001</v>
          </cell>
        </row>
        <row r="112">
          <cell r="A112">
            <v>10003</v>
          </cell>
          <cell r="B112" t="str">
            <v>Keller</v>
          </cell>
          <cell r="C112">
            <v>8</v>
          </cell>
          <cell r="D112">
            <v>0</v>
          </cell>
          <cell r="E112">
            <v>7</v>
          </cell>
          <cell r="F112">
            <v>4</v>
          </cell>
          <cell r="G112">
            <v>4</v>
          </cell>
          <cell r="H112">
            <v>4</v>
          </cell>
          <cell r="I112">
            <v>8</v>
          </cell>
          <cell r="J112">
            <v>4</v>
          </cell>
          <cell r="K112">
            <v>0</v>
          </cell>
          <cell r="L112">
            <v>0</v>
          </cell>
          <cell r="M112">
            <v>0</v>
          </cell>
          <cell r="N112">
            <v>0</v>
          </cell>
          <cell r="O112">
            <v>0</v>
          </cell>
          <cell r="P112">
            <v>0</v>
          </cell>
          <cell r="Q112" t="str">
            <v>N&lt;10</v>
          </cell>
          <cell r="R112" t="str">
            <v>No Students</v>
          </cell>
          <cell r="S112" t="str">
            <v>N&lt;10</v>
          </cell>
          <cell r="T112" t="str">
            <v>N&lt;10</v>
          </cell>
          <cell r="U112" t="str">
            <v>N&lt;10</v>
          </cell>
          <cell r="V112" t="str">
            <v>N&lt;10</v>
          </cell>
          <cell r="W112" t="str">
            <v>N&lt;10</v>
          </cell>
          <cell r="X112" t="str">
            <v>N&lt;10</v>
          </cell>
          <cell r="Y112" t="str">
            <v>No Students</v>
          </cell>
          <cell r="Z112" t="str">
            <v>No Students</v>
          </cell>
          <cell r="AA112" t="str">
            <v>No Students</v>
          </cell>
          <cell r="AB112" t="str">
            <v>No Students</v>
          </cell>
          <cell r="AC112" t="str">
            <v>No Students</v>
          </cell>
          <cell r="AD112" t="str">
            <v>No Students</v>
          </cell>
          <cell r="AE112">
            <v>0.66669999999999996</v>
          </cell>
        </row>
        <row r="113">
          <cell r="A113" t="str">
            <v>08458</v>
          </cell>
          <cell r="B113" t="str">
            <v>Kelso</v>
          </cell>
          <cell r="C113">
            <v>358</v>
          </cell>
          <cell r="D113">
            <v>0</v>
          </cell>
          <cell r="E113">
            <v>340</v>
          </cell>
          <cell r="F113">
            <v>368</v>
          </cell>
          <cell r="G113">
            <v>389</v>
          </cell>
          <cell r="H113">
            <v>389</v>
          </cell>
          <cell r="I113">
            <v>406</v>
          </cell>
          <cell r="J113">
            <v>393</v>
          </cell>
          <cell r="K113">
            <v>377</v>
          </cell>
          <cell r="L113">
            <v>385</v>
          </cell>
          <cell r="M113">
            <v>417</v>
          </cell>
          <cell r="N113">
            <v>386</v>
          </cell>
          <cell r="O113">
            <v>391</v>
          </cell>
          <cell r="P113">
            <v>410</v>
          </cell>
          <cell r="Q113">
            <v>217</v>
          </cell>
          <cell r="R113" t="str">
            <v>No Students</v>
          </cell>
          <cell r="S113">
            <v>212</v>
          </cell>
          <cell r="T113">
            <v>226</v>
          </cell>
          <cell r="U113">
            <v>251</v>
          </cell>
          <cell r="V113">
            <v>249</v>
          </cell>
          <cell r="W113">
            <v>229</v>
          </cell>
          <cell r="X113">
            <v>251</v>
          </cell>
          <cell r="Y113">
            <v>234</v>
          </cell>
          <cell r="Z113">
            <v>245</v>
          </cell>
          <cell r="AA113">
            <v>230</v>
          </cell>
          <cell r="AB113">
            <v>215</v>
          </cell>
          <cell r="AC113">
            <v>192</v>
          </cell>
          <cell r="AD113">
            <v>192</v>
          </cell>
          <cell r="AE113">
            <v>0.58750000000000002</v>
          </cell>
        </row>
        <row r="114">
          <cell r="A114" t="str">
            <v>03017</v>
          </cell>
          <cell r="B114" t="str">
            <v>Kennewick</v>
          </cell>
          <cell r="C114">
            <v>1416</v>
          </cell>
          <cell r="D114">
            <v>7</v>
          </cell>
          <cell r="E114">
            <v>1383</v>
          </cell>
          <cell r="F114">
            <v>1488</v>
          </cell>
          <cell r="G114">
            <v>1472</v>
          </cell>
          <cell r="H114">
            <v>1398</v>
          </cell>
          <cell r="I114">
            <v>1529</v>
          </cell>
          <cell r="J114">
            <v>1487</v>
          </cell>
          <cell r="K114">
            <v>1551</v>
          </cell>
          <cell r="L114">
            <v>1475</v>
          </cell>
          <cell r="M114">
            <v>1415</v>
          </cell>
          <cell r="N114">
            <v>1384</v>
          </cell>
          <cell r="O114">
            <v>1402</v>
          </cell>
          <cell r="P114">
            <v>1585</v>
          </cell>
          <cell r="Q114">
            <v>688</v>
          </cell>
          <cell r="R114" t="str">
            <v>N&lt;10</v>
          </cell>
          <cell r="S114">
            <v>787</v>
          </cell>
          <cell r="T114">
            <v>876</v>
          </cell>
          <cell r="U114">
            <v>818</v>
          </cell>
          <cell r="V114">
            <v>803</v>
          </cell>
          <cell r="W114">
            <v>930</v>
          </cell>
          <cell r="X114">
            <v>889</v>
          </cell>
          <cell r="Y114">
            <v>883</v>
          </cell>
          <cell r="Z114">
            <v>832</v>
          </cell>
          <cell r="AA114">
            <v>791</v>
          </cell>
          <cell r="AB114">
            <v>782</v>
          </cell>
          <cell r="AC114">
            <v>717</v>
          </cell>
          <cell r="AD114">
            <v>773</v>
          </cell>
          <cell r="AE114">
            <v>0.55679999999999996</v>
          </cell>
        </row>
        <row r="115">
          <cell r="A115">
            <v>17415</v>
          </cell>
          <cell r="B115" t="str">
            <v>Kent</v>
          </cell>
          <cell r="C115">
            <v>2002</v>
          </cell>
          <cell r="D115">
            <v>0</v>
          </cell>
          <cell r="E115">
            <v>2031</v>
          </cell>
          <cell r="F115">
            <v>2086</v>
          </cell>
          <cell r="G115">
            <v>1988</v>
          </cell>
          <cell r="H115">
            <v>2032</v>
          </cell>
          <cell r="I115">
            <v>2114</v>
          </cell>
          <cell r="J115">
            <v>2154</v>
          </cell>
          <cell r="K115">
            <v>2165</v>
          </cell>
          <cell r="L115">
            <v>2070</v>
          </cell>
          <cell r="M115">
            <v>1886</v>
          </cell>
          <cell r="N115">
            <v>2025</v>
          </cell>
          <cell r="O115">
            <v>1940</v>
          </cell>
          <cell r="P115">
            <v>2289</v>
          </cell>
          <cell r="Q115">
            <v>1012</v>
          </cell>
          <cell r="R115" t="str">
            <v>No Students</v>
          </cell>
          <cell r="S115">
            <v>1022</v>
          </cell>
          <cell r="T115">
            <v>1054</v>
          </cell>
          <cell r="U115">
            <v>1011</v>
          </cell>
          <cell r="V115">
            <v>1048</v>
          </cell>
          <cell r="W115">
            <v>1106</v>
          </cell>
          <cell r="X115">
            <v>1106</v>
          </cell>
          <cell r="Y115">
            <v>1075</v>
          </cell>
          <cell r="Z115">
            <v>1078</v>
          </cell>
          <cell r="AA115">
            <v>939</v>
          </cell>
          <cell r="AB115">
            <v>956</v>
          </cell>
          <cell r="AC115">
            <v>831</v>
          </cell>
          <cell r="AD115">
            <v>982</v>
          </cell>
          <cell r="AE115">
            <v>0.49359999999999998</v>
          </cell>
        </row>
        <row r="116">
          <cell r="A116">
            <v>33212</v>
          </cell>
          <cell r="B116" t="str">
            <v>Kettle Falls</v>
          </cell>
          <cell r="C116">
            <v>67</v>
          </cell>
          <cell r="D116">
            <v>0</v>
          </cell>
          <cell r="E116">
            <v>58</v>
          </cell>
          <cell r="F116">
            <v>50</v>
          </cell>
          <cell r="G116">
            <v>54</v>
          </cell>
          <cell r="H116">
            <v>57</v>
          </cell>
          <cell r="I116">
            <v>71</v>
          </cell>
          <cell r="J116">
            <v>54</v>
          </cell>
          <cell r="K116">
            <v>59</v>
          </cell>
          <cell r="L116">
            <v>68</v>
          </cell>
          <cell r="M116">
            <v>173</v>
          </cell>
          <cell r="N116">
            <v>146</v>
          </cell>
          <cell r="O116">
            <v>110</v>
          </cell>
          <cell r="P116">
            <v>118</v>
          </cell>
          <cell r="Q116">
            <v>41</v>
          </cell>
          <cell r="R116" t="str">
            <v>No Students</v>
          </cell>
          <cell r="S116">
            <v>30</v>
          </cell>
          <cell r="T116">
            <v>33</v>
          </cell>
          <cell r="U116">
            <v>35</v>
          </cell>
          <cell r="V116">
            <v>38</v>
          </cell>
          <cell r="W116">
            <v>37</v>
          </cell>
          <cell r="X116">
            <v>28</v>
          </cell>
          <cell r="Y116">
            <v>43</v>
          </cell>
          <cell r="Z116">
            <v>39</v>
          </cell>
          <cell r="AA116">
            <v>69</v>
          </cell>
          <cell r="AB116">
            <v>54</v>
          </cell>
          <cell r="AC116">
            <v>42</v>
          </cell>
          <cell r="AD116">
            <v>57</v>
          </cell>
          <cell r="AE116">
            <v>0.50319999999999998</v>
          </cell>
        </row>
        <row r="117">
          <cell r="A117" t="str">
            <v>03052</v>
          </cell>
          <cell r="B117" t="str">
            <v>Kiona Benton</v>
          </cell>
          <cell r="C117">
            <v>81</v>
          </cell>
          <cell r="D117">
            <v>0</v>
          </cell>
          <cell r="E117">
            <v>116</v>
          </cell>
          <cell r="F117">
            <v>118</v>
          </cell>
          <cell r="G117">
            <v>106</v>
          </cell>
          <cell r="H117">
            <v>102</v>
          </cell>
          <cell r="I117">
            <v>116</v>
          </cell>
          <cell r="J117">
            <v>124</v>
          </cell>
          <cell r="K117">
            <v>115</v>
          </cell>
          <cell r="L117">
            <v>110</v>
          </cell>
          <cell r="M117">
            <v>95</v>
          </cell>
          <cell r="N117">
            <v>94</v>
          </cell>
          <cell r="O117">
            <v>111</v>
          </cell>
          <cell r="P117">
            <v>96</v>
          </cell>
          <cell r="Q117">
            <v>46</v>
          </cell>
          <cell r="R117" t="str">
            <v>No Students</v>
          </cell>
          <cell r="S117">
            <v>91</v>
          </cell>
          <cell r="T117">
            <v>85</v>
          </cell>
          <cell r="U117">
            <v>84</v>
          </cell>
          <cell r="V117">
            <v>78</v>
          </cell>
          <cell r="W117">
            <v>91</v>
          </cell>
          <cell r="X117">
            <v>96</v>
          </cell>
          <cell r="Y117">
            <v>88</v>
          </cell>
          <cell r="Z117">
            <v>81</v>
          </cell>
          <cell r="AA117">
            <v>69</v>
          </cell>
          <cell r="AB117">
            <v>70</v>
          </cell>
          <cell r="AC117">
            <v>69</v>
          </cell>
          <cell r="AD117">
            <v>48</v>
          </cell>
          <cell r="AE117">
            <v>0.71970000000000001</v>
          </cell>
        </row>
        <row r="118">
          <cell r="A118">
            <v>19403</v>
          </cell>
          <cell r="B118" t="str">
            <v>Kittitas</v>
          </cell>
          <cell r="C118">
            <v>32</v>
          </cell>
          <cell r="D118">
            <v>0</v>
          </cell>
          <cell r="E118">
            <v>40</v>
          </cell>
          <cell r="F118">
            <v>47</v>
          </cell>
          <cell r="G118">
            <v>51</v>
          </cell>
          <cell r="H118">
            <v>46</v>
          </cell>
          <cell r="I118">
            <v>49</v>
          </cell>
          <cell r="J118">
            <v>47</v>
          </cell>
          <cell r="K118">
            <v>46</v>
          </cell>
          <cell r="L118">
            <v>58</v>
          </cell>
          <cell r="M118">
            <v>53</v>
          </cell>
          <cell r="N118">
            <v>57</v>
          </cell>
          <cell r="O118">
            <v>71</v>
          </cell>
          <cell r="P118">
            <v>62</v>
          </cell>
          <cell r="Q118">
            <v>15</v>
          </cell>
          <cell r="R118" t="str">
            <v>No Students</v>
          </cell>
          <cell r="S118">
            <v>16</v>
          </cell>
          <cell r="T118">
            <v>17</v>
          </cell>
          <cell r="U118">
            <v>24</v>
          </cell>
          <cell r="V118">
            <v>28</v>
          </cell>
          <cell r="W118">
            <v>22</v>
          </cell>
          <cell r="X118">
            <v>20</v>
          </cell>
          <cell r="Y118">
            <v>17</v>
          </cell>
          <cell r="Z118">
            <v>27</v>
          </cell>
          <cell r="AA118">
            <v>19</v>
          </cell>
          <cell r="AB118">
            <v>25</v>
          </cell>
          <cell r="AC118">
            <v>24</v>
          </cell>
          <cell r="AD118">
            <v>27</v>
          </cell>
          <cell r="AE118">
            <v>0.4264</v>
          </cell>
        </row>
        <row r="119">
          <cell r="A119">
            <v>20402</v>
          </cell>
          <cell r="B119" t="str">
            <v>Klickitat</v>
          </cell>
          <cell r="C119">
            <v>5</v>
          </cell>
          <cell r="D119">
            <v>0</v>
          </cell>
          <cell r="E119">
            <v>6</v>
          </cell>
          <cell r="F119">
            <v>7</v>
          </cell>
          <cell r="G119">
            <v>5</v>
          </cell>
          <cell r="H119">
            <v>2</v>
          </cell>
          <cell r="I119">
            <v>6</v>
          </cell>
          <cell r="J119">
            <v>10</v>
          </cell>
          <cell r="K119">
            <v>5</v>
          </cell>
          <cell r="L119">
            <v>6</v>
          </cell>
          <cell r="M119">
            <v>7</v>
          </cell>
          <cell r="N119">
            <v>6</v>
          </cell>
          <cell r="O119">
            <v>3</v>
          </cell>
          <cell r="P119">
            <v>6</v>
          </cell>
          <cell r="Q119" t="str">
            <v>N&lt;10</v>
          </cell>
          <cell r="R119" t="str">
            <v>No Students</v>
          </cell>
          <cell r="S119" t="str">
            <v>N&lt;10</v>
          </cell>
          <cell r="T119" t="str">
            <v>N&lt;10</v>
          </cell>
          <cell r="U119" t="str">
            <v>N&lt;10</v>
          </cell>
          <cell r="V119" t="str">
            <v>No Students</v>
          </cell>
          <cell r="W119" t="str">
            <v>N&lt;10</v>
          </cell>
          <cell r="X119" t="str">
            <v>N&lt;10</v>
          </cell>
          <cell r="Y119" t="str">
            <v>N&lt;10</v>
          </cell>
          <cell r="Z119" t="str">
            <v>N&lt;10</v>
          </cell>
          <cell r="AA119" t="str">
            <v>N&lt;10</v>
          </cell>
          <cell r="AB119" t="str">
            <v>N&lt;10</v>
          </cell>
          <cell r="AC119" t="str">
            <v>No Students</v>
          </cell>
          <cell r="AD119" t="str">
            <v>N&lt;10</v>
          </cell>
          <cell r="AE119">
            <v>0.48649999999999999</v>
          </cell>
        </row>
        <row r="120">
          <cell r="A120" t="str">
            <v>06101</v>
          </cell>
          <cell r="B120" t="str">
            <v>Lacenter</v>
          </cell>
          <cell r="C120">
            <v>110</v>
          </cell>
          <cell r="D120">
            <v>0</v>
          </cell>
          <cell r="E120">
            <v>131</v>
          </cell>
          <cell r="F120">
            <v>113</v>
          </cell>
          <cell r="G120">
            <v>133</v>
          </cell>
          <cell r="H120">
            <v>117</v>
          </cell>
          <cell r="I120">
            <v>126</v>
          </cell>
          <cell r="J120">
            <v>149</v>
          </cell>
          <cell r="K120">
            <v>133</v>
          </cell>
          <cell r="L120">
            <v>131</v>
          </cell>
          <cell r="M120">
            <v>147</v>
          </cell>
          <cell r="N120">
            <v>150</v>
          </cell>
          <cell r="O120">
            <v>132</v>
          </cell>
          <cell r="P120">
            <v>140</v>
          </cell>
          <cell r="Q120">
            <v>23</v>
          </cell>
          <cell r="R120" t="str">
            <v>No Students</v>
          </cell>
          <cell r="S120">
            <v>33</v>
          </cell>
          <cell r="T120">
            <v>30</v>
          </cell>
          <cell r="U120">
            <v>34</v>
          </cell>
          <cell r="V120">
            <v>24</v>
          </cell>
          <cell r="W120">
            <v>31</v>
          </cell>
          <cell r="X120">
            <v>35</v>
          </cell>
          <cell r="Y120">
            <v>28</v>
          </cell>
          <cell r="Z120">
            <v>37</v>
          </cell>
          <cell r="AA120">
            <v>35</v>
          </cell>
          <cell r="AB120">
            <v>30</v>
          </cell>
          <cell r="AC120">
            <v>23</v>
          </cell>
          <cell r="AD120">
            <v>27</v>
          </cell>
          <cell r="AE120">
            <v>0.2278</v>
          </cell>
        </row>
        <row r="121">
          <cell r="A121">
            <v>29311</v>
          </cell>
          <cell r="B121" t="str">
            <v>La Conner</v>
          </cell>
          <cell r="C121">
            <v>37</v>
          </cell>
          <cell r="D121">
            <v>0</v>
          </cell>
          <cell r="E121">
            <v>46</v>
          </cell>
          <cell r="F121">
            <v>36</v>
          </cell>
          <cell r="G121">
            <v>37</v>
          </cell>
          <cell r="H121">
            <v>51</v>
          </cell>
          <cell r="I121">
            <v>36</v>
          </cell>
          <cell r="J121">
            <v>50</v>
          </cell>
          <cell r="K121">
            <v>55</v>
          </cell>
          <cell r="L121">
            <v>52</v>
          </cell>
          <cell r="M121">
            <v>58</v>
          </cell>
          <cell r="N121">
            <v>57</v>
          </cell>
          <cell r="O121">
            <v>66</v>
          </cell>
          <cell r="P121">
            <v>39</v>
          </cell>
          <cell r="Q121">
            <v>18</v>
          </cell>
          <cell r="R121" t="str">
            <v>No Students</v>
          </cell>
          <cell r="S121">
            <v>26</v>
          </cell>
          <cell r="T121">
            <v>19</v>
          </cell>
          <cell r="U121">
            <v>24</v>
          </cell>
          <cell r="V121">
            <v>30</v>
          </cell>
          <cell r="W121">
            <v>24</v>
          </cell>
          <cell r="X121">
            <v>33</v>
          </cell>
          <cell r="Y121">
            <v>34</v>
          </cell>
          <cell r="Z121">
            <v>32</v>
          </cell>
          <cell r="AA121">
            <v>30</v>
          </cell>
          <cell r="AB121">
            <v>24</v>
          </cell>
          <cell r="AC121">
            <v>34</v>
          </cell>
          <cell r="AD121">
            <v>16</v>
          </cell>
          <cell r="AE121">
            <v>0.55479999999999996</v>
          </cell>
        </row>
        <row r="122">
          <cell r="A122">
            <v>38126</v>
          </cell>
          <cell r="B122" t="str">
            <v>Lacrosse Joint</v>
          </cell>
          <cell r="C122">
            <v>9</v>
          </cell>
          <cell r="D122">
            <v>0</v>
          </cell>
          <cell r="E122">
            <v>5</v>
          </cell>
          <cell r="F122">
            <v>9</v>
          </cell>
          <cell r="G122">
            <v>4</v>
          </cell>
          <cell r="H122">
            <v>4</v>
          </cell>
          <cell r="I122">
            <v>7</v>
          </cell>
          <cell r="J122">
            <v>5</v>
          </cell>
          <cell r="K122">
            <v>8</v>
          </cell>
          <cell r="L122">
            <v>8</v>
          </cell>
          <cell r="M122">
            <v>5</v>
          </cell>
          <cell r="N122">
            <v>4</v>
          </cell>
          <cell r="O122">
            <v>6</v>
          </cell>
          <cell r="P122">
            <v>5</v>
          </cell>
          <cell r="Q122" t="str">
            <v>N&lt;10</v>
          </cell>
          <cell r="R122" t="str">
            <v>No Students</v>
          </cell>
          <cell r="S122" t="str">
            <v>N&lt;10</v>
          </cell>
          <cell r="T122" t="str">
            <v>N&lt;10</v>
          </cell>
          <cell r="U122" t="str">
            <v>N&lt;10</v>
          </cell>
          <cell r="V122" t="str">
            <v>No Students</v>
          </cell>
          <cell r="W122" t="str">
            <v>N&lt;10</v>
          </cell>
          <cell r="X122" t="str">
            <v>N&lt;10</v>
          </cell>
          <cell r="Y122" t="str">
            <v>N&lt;10</v>
          </cell>
          <cell r="Z122" t="str">
            <v>N&lt;10</v>
          </cell>
          <cell r="AA122" t="str">
            <v>N&lt;10</v>
          </cell>
          <cell r="AB122" t="str">
            <v>N&lt;10</v>
          </cell>
          <cell r="AC122" t="str">
            <v>N&lt;10</v>
          </cell>
          <cell r="AD122" t="str">
            <v>No Students</v>
          </cell>
          <cell r="AE122">
            <v>0.37969999999999998</v>
          </cell>
        </row>
        <row r="123">
          <cell r="A123" t="str">
            <v>04129</v>
          </cell>
          <cell r="B123" t="str">
            <v>Lake Chelan</v>
          </cell>
          <cell r="C123">
            <v>90</v>
          </cell>
          <cell r="D123">
            <v>0</v>
          </cell>
          <cell r="E123">
            <v>90</v>
          </cell>
          <cell r="F123">
            <v>94</v>
          </cell>
          <cell r="G123">
            <v>100</v>
          </cell>
          <cell r="H123">
            <v>104</v>
          </cell>
          <cell r="I123">
            <v>95</v>
          </cell>
          <cell r="J123">
            <v>109</v>
          </cell>
          <cell r="K123">
            <v>105</v>
          </cell>
          <cell r="L123">
            <v>113</v>
          </cell>
          <cell r="M123">
            <v>111</v>
          </cell>
          <cell r="N123">
            <v>118</v>
          </cell>
          <cell r="O123">
            <v>124</v>
          </cell>
          <cell r="P123">
            <v>132</v>
          </cell>
          <cell r="Q123">
            <v>52</v>
          </cell>
          <cell r="R123" t="str">
            <v>No Students</v>
          </cell>
          <cell r="S123">
            <v>60</v>
          </cell>
          <cell r="T123">
            <v>55</v>
          </cell>
          <cell r="U123">
            <v>62</v>
          </cell>
          <cell r="V123">
            <v>73</v>
          </cell>
          <cell r="W123">
            <v>63</v>
          </cell>
          <cell r="X123">
            <v>73</v>
          </cell>
          <cell r="Y123">
            <v>70</v>
          </cell>
          <cell r="Z123">
            <v>64</v>
          </cell>
          <cell r="AA123">
            <v>68</v>
          </cell>
          <cell r="AB123">
            <v>62</v>
          </cell>
          <cell r="AC123">
            <v>80</v>
          </cell>
          <cell r="AD123">
            <v>66</v>
          </cell>
          <cell r="AE123">
            <v>0.61229999999999996</v>
          </cell>
        </row>
        <row r="124">
          <cell r="A124">
            <v>14097</v>
          </cell>
          <cell r="B124" t="str">
            <v>Quinault</v>
          </cell>
          <cell r="C124">
            <v>20</v>
          </cell>
          <cell r="D124">
            <v>0</v>
          </cell>
          <cell r="E124">
            <v>13</v>
          </cell>
          <cell r="F124">
            <v>16</v>
          </cell>
          <cell r="G124">
            <v>17</v>
          </cell>
          <cell r="H124">
            <v>19</v>
          </cell>
          <cell r="I124">
            <v>19</v>
          </cell>
          <cell r="J124">
            <v>13</v>
          </cell>
          <cell r="K124">
            <v>14</v>
          </cell>
          <cell r="L124">
            <v>10</v>
          </cell>
          <cell r="M124">
            <v>15</v>
          </cell>
          <cell r="N124">
            <v>12</v>
          </cell>
          <cell r="O124">
            <v>13</v>
          </cell>
          <cell r="P124">
            <v>13</v>
          </cell>
          <cell r="Q124">
            <v>18</v>
          </cell>
          <cell r="R124" t="str">
            <v>No Students</v>
          </cell>
          <cell r="S124">
            <v>13</v>
          </cell>
          <cell r="T124">
            <v>16</v>
          </cell>
          <cell r="U124">
            <v>17</v>
          </cell>
          <cell r="V124">
            <v>16</v>
          </cell>
          <cell r="W124">
            <v>18</v>
          </cell>
          <cell r="X124">
            <v>10</v>
          </cell>
          <cell r="Y124">
            <v>13</v>
          </cell>
          <cell r="Z124" t="str">
            <v>N&lt;10</v>
          </cell>
          <cell r="AA124">
            <v>15</v>
          </cell>
          <cell r="AB124">
            <v>11</v>
          </cell>
          <cell r="AC124">
            <v>12</v>
          </cell>
          <cell r="AD124">
            <v>10</v>
          </cell>
          <cell r="AE124">
            <v>0.91239999999999999</v>
          </cell>
        </row>
        <row r="125">
          <cell r="A125">
            <v>31004</v>
          </cell>
          <cell r="B125" t="str">
            <v>Lake Stevens</v>
          </cell>
          <cell r="C125">
            <v>715</v>
          </cell>
          <cell r="D125">
            <v>0</v>
          </cell>
          <cell r="E125">
            <v>753</v>
          </cell>
          <cell r="F125">
            <v>756</v>
          </cell>
          <cell r="G125">
            <v>702</v>
          </cell>
          <cell r="H125">
            <v>731</v>
          </cell>
          <cell r="I125">
            <v>747</v>
          </cell>
          <cell r="J125">
            <v>782</v>
          </cell>
          <cell r="K125">
            <v>786</v>
          </cell>
          <cell r="L125">
            <v>712</v>
          </cell>
          <cell r="M125">
            <v>745</v>
          </cell>
          <cell r="N125">
            <v>689</v>
          </cell>
          <cell r="O125">
            <v>627</v>
          </cell>
          <cell r="P125">
            <v>636</v>
          </cell>
          <cell r="Q125">
            <v>138</v>
          </cell>
          <cell r="R125" t="str">
            <v>No Students</v>
          </cell>
          <cell r="S125">
            <v>170</v>
          </cell>
          <cell r="T125">
            <v>193</v>
          </cell>
          <cell r="U125">
            <v>181</v>
          </cell>
          <cell r="V125">
            <v>177</v>
          </cell>
          <cell r="W125">
            <v>201</v>
          </cell>
          <cell r="X125">
            <v>215</v>
          </cell>
          <cell r="Y125">
            <v>222</v>
          </cell>
          <cell r="Z125">
            <v>202</v>
          </cell>
          <cell r="AA125">
            <v>189</v>
          </cell>
          <cell r="AB125">
            <v>177</v>
          </cell>
          <cell r="AC125">
            <v>129</v>
          </cell>
          <cell r="AD125">
            <v>151</v>
          </cell>
          <cell r="AE125">
            <v>0.25</v>
          </cell>
        </row>
        <row r="126">
          <cell r="A126">
            <v>17414</v>
          </cell>
          <cell r="B126" t="str">
            <v>Lake Washington</v>
          </cell>
          <cell r="C126">
            <v>2352</v>
          </cell>
          <cell r="D126">
            <v>0</v>
          </cell>
          <cell r="E126">
            <v>2650</v>
          </cell>
          <cell r="F126">
            <v>2594</v>
          </cell>
          <cell r="G126">
            <v>2667</v>
          </cell>
          <cell r="H126">
            <v>2634</v>
          </cell>
          <cell r="I126">
            <v>2468</v>
          </cell>
          <cell r="J126">
            <v>2541</v>
          </cell>
          <cell r="K126">
            <v>2456</v>
          </cell>
          <cell r="L126">
            <v>2340</v>
          </cell>
          <cell r="M126">
            <v>2285</v>
          </cell>
          <cell r="N126">
            <v>2174</v>
          </cell>
          <cell r="O126">
            <v>2065</v>
          </cell>
          <cell r="P126">
            <v>2011</v>
          </cell>
          <cell r="Q126">
            <v>180</v>
          </cell>
          <cell r="R126" t="str">
            <v>No Students</v>
          </cell>
          <cell r="S126">
            <v>210</v>
          </cell>
          <cell r="T126">
            <v>223</v>
          </cell>
          <cell r="U126">
            <v>259</v>
          </cell>
          <cell r="V126">
            <v>243</v>
          </cell>
          <cell r="W126">
            <v>278</v>
          </cell>
          <cell r="X126">
            <v>253</v>
          </cell>
          <cell r="Y126">
            <v>232</v>
          </cell>
          <cell r="Z126">
            <v>234</v>
          </cell>
          <cell r="AA126">
            <v>251</v>
          </cell>
          <cell r="AB126">
            <v>212</v>
          </cell>
          <cell r="AC126">
            <v>181</v>
          </cell>
          <cell r="AD126">
            <v>195</v>
          </cell>
          <cell r="AE126">
            <v>9.4500000000000001E-2</v>
          </cell>
        </row>
        <row r="127">
          <cell r="A127">
            <v>31306</v>
          </cell>
          <cell r="B127" t="str">
            <v>Lakewood</v>
          </cell>
          <cell r="C127">
            <v>188</v>
          </cell>
          <cell r="D127">
            <v>0</v>
          </cell>
          <cell r="E127">
            <v>183</v>
          </cell>
          <cell r="F127">
            <v>178</v>
          </cell>
          <cell r="G127">
            <v>193</v>
          </cell>
          <cell r="H127">
            <v>180</v>
          </cell>
          <cell r="I127">
            <v>173</v>
          </cell>
          <cell r="J127">
            <v>235</v>
          </cell>
          <cell r="K127">
            <v>204</v>
          </cell>
          <cell r="L127">
            <v>214</v>
          </cell>
          <cell r="M127">
            <v>193</v>
          </cell>
          <cell r="N127">
            <v>220</v>
          </cell>
          <cell r="O127">
            <v>177</v>
          </cell>
          <cell r="P127">
            <v>197</v>
          </cell>
          <cell r="Q127">
            <v>66</v>
          </cell>
          <cell r="R127" t="str">
            <v>No Students</v>
          </cell>
          <cell r="S127">
            <v>78</v>
          </cell>
          <cell r="T127">
            <v>73</v>
          </cell>
          <cell r="U127">
            <v>85</v>
          </cell>
          <cell r="V127">
            <v>79</v>
          </cell>
          <cell r="W127">
            <v>67</v>
          </cell>
          <cell r="X127">
            <v>101</v>
          </cell>
          <cell r="Y127">
            <v>82</v>
          </cell>
          <cell r="Z127">
            <v>80</v>
          </cell>
          <cell r="AA127">
            <v>73</v>
          </cell>
          <cell r="AB127">
            <v>75</v>
          </cell>
          <cell r="AC127">
            <v>56</v>
          </cell>
          <cell r="AD127">
            <v>43</v>
          </cell>
          <cell r="AE127">
            <v>0.37790000000000001</v>
          </cell>
        </row>
        <row r="128">
          <cell r="A128">
            <v>38264</v>
          </cell>
          <cell r="B128" t="str">
            <v>Lamont</v>
          </cell>
          <cell r="C128">
            <v>0</v>
          </cell>
          <cell r="D128">
            <v>0</v>
          </cell>
          <cell r="E128">
            <v>0</v>
          </cell>
          <cell r="F128">
            <v>0</v>
          </cell>
          <cell r="G128">
            <v>0</v>
          </cell>
          <cell r="H128">
            <v>0</v>
          </cell>
          <cell r="I128">
            <v>11</v>
          </cell>
          <cell r="J128">
            <v>6</v>
          </cell>
          <cell r="K128">
            <v>13</v>
          </cell>
          <cell r="L128">
            <v>10</v>
          </cell>
          <cell r="M128">
            <v>0</v>
          </cell>
          <cell r="N128">
            <v>0</v>
          </cell>
          <cell r="O128">
            <v>0</v>
          </cell>
          <cell r="P128">
            <v>0</v>
          </cell>
          <cell r="Q128" t="str">
            <v>No Students</v>
          </cell>
          <cell r="R128" t="str">
            <v>No Students</v>
          </cell>
          <cell r="S128" t="str">
            <v>No Students</v>
          </cell>
          <cell r="T128" t="str">
            <v>No Students</v>
          </cell>
          <cell r="U128" t="str">
            <v>No Students</v>
          </cell>
          <cell r="V128" t="str">
            <v>No Students</v>
          </cell>
          <cell r="W128" t="str">
            <v>N&lt;10</v>
          </cell>
          <cell r="X128" t="str">
            <v>N&lt;10</v>
          </cell>
          <cell r="Y128" t="str">
            <v>N&lt;10</v>
          </cell>
          <cell r="Z128" t="str">
            <v>N&lt;10</v>
          </cell>
          <cell r="AA128" t="str">
            <v>No Students</v>
          </cell>
          <cell r="AB128" t="str">
            <v>No Students</v>
          </cell>
          <cell r="AC128" t="str">
            <v>No Students</v>
          </cell>
          <cell r="AD128" t="str">
            <v>No Students</v>
          </cell>
          <cell r="AE128">
            <v>0.625</v>
          </cell>
        </row>
        <row r="129">
          <cell r="A129">
            <v>32362</v>
          </cell>
          <cell r="B129" t="str">
            <v>Liberty</v>
          </cell>
          <cell r="C129">
            <v>43</v>
          </cell>
          <cell r="D129">
            <v>0</v>
          </cell>
          <cell r="E129">
            <v>39</v>
          </cell>
          <cell r="F129">
            <v>38</v>
          </cell>
          <cell r="G129">
            <v>42</v>
          </cell>
          <cell r="H129">
            <v>35</v>
          </cell>
          <cell r="I129">
            <v>44</v>
          </cell>
          <cell r="J129">
            <v>41</v>
          </cell>
          <cell r="K129">
            <v>39</v>
          </cell>
          <cell r="L129">
            <v>50</v>
          </cell>
          <cell r="M129">
            <v>43</v>
          </cell>
          <cell r="N129">
            <v>49</v>
          </cell>
          <cell r="O129">
            <v>48</v>
          </cell>
          <cell r="P129">
            <v>35</v>
          </cell>
          <cell r="Q129">
            <v>16</v>
          </cell>
          <cell r="R129" t="str">
            <v>No Students</v>
          </cell>
          <cell r="S129">
            <v>12</v>
          </cell>
          <cell r="T129" t="str">
            <v>N&lt;10</v>
          </cell>
          <cell r="U129">
            <v>15</v>
          </cell>
          <cell r="V129">
            <v>12</v>
          </cell>
          <cell r="W129">
            <v>15</v>
          </cell>
          <cell r="X129">
            <v>18</v>
          </cell>
          <cell r="Y129">
            <v>12</v>
          </cell>
          <cell r="Z129">
            <v>20</v>
          </cell>
          <cell r="AA129">
            <v>11</v>
          </cell>
          <cell r="AB129" t="str">
            <v>N&lt;10</v>
          </cell>
          <cell r="AC129">
            <v>14</v>
          </cell>
          <cell r="AD129">
            <v>11</v>
          </cell>
          <cell r="AE129">
            <v>0.31869999999999998</v>
          </cell>
        </row>
        <row r="130">
          <cell r="A130" t="str">
            <v>01158</v>
          </cell>
          <cell r="B130" t="str">
            <v>Lind</v>
          </cell>
          <cell r="C130">
            <v>14</v>
          </cell>
          <cell r="D130">
            <v>0</v>
          </cell>
          <cell r="E130">
            <v>18</v>
          </cell>
          <cell r="F130">
            <v>16</v>
          </cell>
          <cell r="G130">
            <v>17</v>
          </cell>
          <cell r="H130">
            <v>18</v>
          </cell>
          <cell r="I130">
            <v>14</v>
          </cell>
          <cell r="J130">
            <v>15</v>
          </cell>
          <cell r="K130">
            <v>15</v>
          </cell>
          <cell r="L130">
            <v>16</v>
          </cell>
          <cell r="M130">
            <v>12</v>
          </cell>
          <cell r="N130">
            <v>14</v>
          </cell>
          <cell r="O130">
            <v>14</v>
          </cell>
          <cell r="P130">
            <v>9</v>
          </cell>
          <cell r="Q130">
            <v>13</v>
          </cell>
          <cell r="R130" t="str">
            <v>No Students</v>
          </cell>
          <cell r="S130">
            <v>10</v>
          </cell>
          <cell r="T130">
            <v>10</v>
          </cell>
          <cell r="U130">
            <v>11</v>
          </cell>
          <cell r="V130" t="str">
            <v>N&lt;10</v>
          </cell>
          <cell r="W130">
            <v>13</v>
          </cell>
          <cell r="X130">
            <v>12</v>
          </cell>
          <cell r="Y130" t="str">
            <v>N&lt;10</v>
          </cell>
          <cell r="Z130">
            <v>12</v>
          </cell>
          <cell r="AA130">
            <v>10</v>
          </cell>
          <cell r="AB130">
            <v>10</v>
          </cell>
          <cell r="AC130">
            <v>10</v>
          </cell>
          <cell r="AD130" t="str">
            <v>N&lt;10</v>
          </cell>
          <cell r="AE130">
            <v>0.69789999999999996</v>
          </cell>
        </row>
        <row r="131">
          <cell r="A131" t="str">
            <v>08122</v>
          </cell>
          <cell r="B131" t="str">
            <v>Longview</v>
          </cell>
          <cell r="C131">
            <v>521</v>
          </cell>
          <cell r="D131">
            <v>0</v>
          </cell>
          <cell r="E131">
            <v>504</v>
          </cell>
          <cell r="F131">
            <v>483</v>
          </cell>
          <cell r="G131">
            <v>497</v>
          </cell>
          <cell r="H131">
            <v>471</v>
          </cell>
          <cell r="I131">
            <v>496</v>
          </cell>
          <cell r="J131">
            <v>552</v>
          </cell>
          <cell r="K131">
            <v>542</v>
          </cell>
          <cell r="L131">
            <v>528</v>
          </cell>
          <cell r="M131">
            <v>499</v>
          </cell>
          <cell r="N131">
            <v>452</v>
          </cell>
          <cell r="O131">
            <v>479</v>
          </cell>
          <cell r="P131">
            <v>516</v>
          </cell>
          <cell r="Q131">
            <v>285</v>
          </cell>
          <cell r="R131" t="str">
            <v>No Students</v>
          </cell>
          <cell r="S131">
            <v>341</v>
          </cell>
          <cell r="T131">
            <v>317</v>
          </cell>
          <cell r="U131">
            <v>324</v>
          </cell>
          <cell r="V131">
            <v>318</v>
          </cell>
          <cell r="W131">
            <v>319</v>
          </cell>
          <cell r="X131">
            <v>339</v>
          </cell>
          <cell r="Y131">
            <v>357</v>
          </cell>
          <cell r="Z131">
            <v>326</v>
          </cell>
          <cell r="AA131">
            <v>299</v>
          </cell>
          <cell r="AB131">
            <v>259</v>
          </cell>
          <cell r="AC131">
            <v>251</v>
          </cell>
          <cell r="AD131">
            <v>273</v>
          </cell>
          <cell r="AE131">
            <v>0.61280000000000001</v>
          </cell>
        </row>
        <row r="132">
          <cell r="A132">
            <v>33183</v>
          </cell>
          <cell r="B132" t="str">
            <v>Loon Lake</v>
          </cell>
          <cell r="C132">
            <v>33</v>
          </cell>
          <cell r="D132">
            <v>0</v>
          </cell>
          <cell r="E132">
            <v>27</v>
          </cell>
          <cell r="F132">
            <v>25</v>
          </cell>
          <cell r="G132">
            <v>36</v>
          </cell>
          <cell r="H132">
            <v>25</v>
          </cell>
          <cell r="I132">
            <v>33</v>
          </cell>
          <cell r="J132">
            <v>25</v>
          </cell>
          <cell r="K132">
            <v>16</v>
          </cell>
          <cell r="L132">
            <v>11</v>
          </cell>
          <cell r="M132">
            <v>0</v>
          </cell>
          <cell r="N132">
            <v>0</v>
          </cell>
          <cell r="O132">
            <v>0</v>
          </cell>
          <cell r="P132">
            <v>0</v>
          </cell>
          <cell r="Q132">
            <v>16</v>
          </cell>
          <cell r="R132" t="str">
            <v>No Students</v>
          </cell>
          <cell r="S132">
            <v>14</v>
          </cell>
          <cell r="T132">
            <v>11</v>
          </cell>
          <cell r="U132">
            <v>19</v>
          </cell>
          <cell r="V132">
            <v>10</v>
          </cell>
          <cell r="W132">
            <v>17</v>
          </cell>
          <cell r="X132" t="str">
            <v>N&lt;10</v>
          </cell>
          <cell r="Y132" t="str">
            <v>N&lt;10</v>
          </cell>
          <cell r="Z132" t="str">
            <v>N&lt;10</v>
          </cell>
          <cell r="AA132" t="str">
            <v>No Students</v>
          </cell>
          <cell r="AB132" t="str">
            <v>No Students</v>
          </cell>
          <cell r="AC132" t="str">
            <v>No Students</v>
          </cell>
          <cell r="AD132" t="str">
            <v>No Students</v>
          </cell>
          <cell r="AE132">
            <v>0.4632</v>
          </cell>
        </row>
        <row r="133">
          <cell r="A133">
            <v>28144</v>
          </cell>
          <cell r="B133" t="str">
            <v>Lopez</v>
          </cell>
          <cell r="C133">
            <v>16</v>
          </cell>
          <cell r="D133">
            <v>0</v>
          </cell>
          <cell r="E133">
            <v>14</v>
          </cell>
          <cell r="F133">
            <v>19</v>
          </cell>
          <cell r="G133">
            <v>23</v>
          </cell>
          <cell r="H133">
            <v>23</v>
          </cell>
          <cell r="I133">
            <v>23</v>
          </cell>
          <cell r="J133">
            <v>21</v>
          </cell>
          <cell r="K133">
            <v>28</v>
          </cell>
          <cell r="L133">
            <v>19</v>
          </cell>
          <cell r="M133">
            <v>19</v>
          </cell>
          <cell r="N133">
            <v>17</v>
          </cell>
          <cell r="O133">
            <v>5</v>
          </cell>
          <cell r="P133">
            <v>13</v>
          </cell>
          <cell r="Q133" t="str">
            <v>N&lt;10</v>
          </cell>
          <cell r="R133" t="str">
            <v>No Students</v>
          </cell>
          <cell r="S133" t="str">
            <v>N&lt;10</v>
          </cell>
          <cell r="T133">
            <v>10</v>
          </cell>
          <cell r="U133">
            <v>11</v>
          </cell>
          <cell r="V133">
            <v>13</v>
          </cell>
          <cell r="W133">
            <v>12</v>
          </cell>
          <cell r="X133" t="str">
            <v>N&lt;10</v>
          </cell>
          <cell r="Y133">
            <v>21</v>
          </cell>
          <cell r="Z133" t="str">
            <v>N&lt;10</v>
          </cell>
          <cell r="AA133">
            <v>11</v>
          </cell>
          <cell r="AB133" t="str">
            <v>N&lt;10</v>
          </cell>
          <cell r="AC133" t="str">
            <v>N&lt;10</v>
          </cell>
          <cell r="AD133" t="str">
            <v>N&lt;10</v>
          </cell>
          <cell r="AE133">
            <v>0.50829999999999997</v>
          </cell>
        </row>
        <row r="134">
          <cell r="A134">
            <v>37903</v>
          </cell>
          <cell r="B134" t="str">
            <v>Lummi Tribal</v>
          </cell>
          <cell r="C134">
            <v>44</v>
          </cell>
          <cell r="D134">
            <v>0</v>
          </cell>
          <cell r="E134">
            <v>29</v>
          </cell>
          <cell r="F134">
            <v>26</v>
          </cell>
          <cell r="G134">
            <v>24</v>
          </cell>
          <cell r="H134">
            <v>24</v>
          </cell>
          <cell r="I134">
            <v>35</v>
          </cell>
          <cell r="J134">
            <v>24</v>
          </cell>
          <cell r="K134">
            <v>22</v>
          </cell>
          <cell r="L134">
            <v>30</v>
          </cell>
          <cell r="M134">
            <v>31</v>
          </cell>
          <cell r="N134">
            <v>32</v>
          </cell>
          <cell r="O134">
            <v>35</v>
          </cell>
          <cell r="P134">
            <v>32</v>
          </cell>
          <cell r="Q134">
            <v>36</v>
          </cell>
          <cell r="R134" t="str">
            <v>No Students</v>
          </cell>
          <cell r="S134">
            <v>26</v>
          </cell>
          <cell r="T134">
            <v>20</v>
          </cell>
          <cell r="U134">
            <v>23</v>
          </cell>
          <cell r="V134">
            <v>20</v>
          </cell>
          <cell r="W134">
            <v>32</v>
          </cell>
          <cell r="X134">
            <v>20</v>
          </cell>
          <cell r="Y134">
            <v>21</v>
          </cell>
          <cell r="Z134">
            <v>24</v>
          </cell>
          <cell r="AA134">
            <v>28</v>
          </cell>
          <cell r="AB134">
            <v>26</v>
          </cell>
          <cell r="AC134">
            <v>31</v>
          </cell>
          <cell r="AD134">
            <v>29</v>
          </cell>
          <cell r="AE134">
            <v>0.86599999999999999</v>
          </cell>
        </row>
        <row r="135">
          <cell r="A135">
            <v>20406</v>
          </cell>
          <cell r="B135" t="str">
            <v>Lyle</v>
          </cell>
          <cell r="C135">
            <v>18</v>
          </cell>
          <cell r="D135">
            <v>0</v>
          </cell>
          <cell r="E135">
            <v>22</v>
          </cell>
          <cell r="F135">
            <v>23</v>
          </cell>
          <cell r="G135">
            <v>24</v>
          </cell>
          <cell r="H135">
            <v>15</v>
          </cell>
          <cell r="I135">
            <v>13</v>
          </cell>
          <cell r="J135">
            <v>20</v>
          </cell>
          <cell r="K135">
            <v>15</v>
          </cell>
          <cell r="L135">
            <v>17</v>
          </cell>
          <cell r="M135">
            <v>22</v>
          </cell>
          <cell r="N135">
            <v>17</v>
          </cell>
          <cell r="O135">
            <v>13</v>
          </cell>
          <cell r="P135">
            <v>21</v>
          </cell>
          <cell r="Q135">
            <v>10</v>
          </cell>
          <cell r="R135" t="str">
            <v>No Students</v>
          </cell>
          <cell r="S135">
            <v>14</v>
          </cell>
          <cell r="T135">
            <v>14</v>
          </cell>
          <cell r="U135">
            <v>17</v>
          </cell>
          <cell r="V135" t="str">
            <v>N&lt;10</v>
          </cell>
          <cell r="W135" t="str">
            <v>N&lt;10</v>
          </cell>
          <cell r="X135">
            <v>10</v>
          </cell>
          <cell r="Y135">
            <v>10</v>
          </cell>
          <cell r="Z135">
            <v>10</v>
          </cell>
          <cell r="AA135">
            <v>16</v>
          </cell>
          <cell r="AB135" t="str">
            <v>N&lt;10</v>
          </cell>
          <cell r="AC135" t="str">
            <v>N&lt;10</v>
          </cell>
          <cell r="AD135">
            <v>15</v>
          </cell>
          <cell r="AE135">
            <v>0.62080000000000002</v>
          </cell>
        </row>
        <row r="136">
          <cell r="A136">
            <v>37504</v>
          </cell>
          <cell r="B136" t="str">
            <v>Lynden</v>
          </cell>
          <cell r="C136">
            <v>296</v>
          </cell>
          <cell r="D136">
            <v>0</v>
          </cell>
          <cell r="E136">
            <v>279</v>
          </cell>
          <cell r="F136">
            <v>273</v>
          </cell>
          <cell r="G136">
            <v>277</v>
          </cell>
          <cell r="H136">
            <v>272</v>
          </cell>
          <cell r="I136">
            <v>257</v>
          </cell>
          <cell r="J136">
            <v>261</v>
          </cell>
          <cell r="K136">
            <v>255</v>
          </cell>
          <cell r="L136">
            <v>296</v>
          </cell>
          <cell r="M136">
            <v>271</v>
          </cell>
          <cell r="N136">
            <v>278</v>
          </cell>
          <cell r="O136">
            <v>257</v>
          </cell>
          <cell r="P136">
            <v>246</v>
          </cell>
          <cell r="Q136">
            <v>80</v>
          </cell>
          <cell r="R136" t="str">
            <v>No Students</v>
          </cell>
          <cell r="S136">
            <v>78</v>
          </cell>
          <cell r="T136">
            <v>99</v>
          </cell>
          <cell r="U136">
            <v>110</v>
          </cell>
          <cell r="V136">
            <v>113</v>
          </cell>
          <cell r="W136">
            <v>101</v>
          </cell>
          <cell r="X136">
            <v>92</v>
          </cell>
          <cell r="Y136">
            <v>93</v>
          </cell>
          <cell r="Z136">
            <v>103</v>
          </cell>
          <cell r="AA136">
            <v>90</v>
          </cell>
          <cell r="AB136">
            <v>86</v>
          </cell>
          <cell r="AC136">
            <v>72</v>
          </cell>
          <cell r="AD136">
            <v>74</v>
          </cell>
          <cell r="AE136">
            <v>0.33850000000000002</v>
          </cell>
        </row>
        <row r="137">
          <cell r="A137">
            <v>39120</v>
          </cell>
          <cell r="B137" t="str">
            <v>Mabton</v>
          </cell>
          <cell r="C137">
            <v>84</v>
          </cell>
          <cell r="D137">
            <v>0</v>
          </cell>
          <cell r="E137">
            <v>56</v>
          </cell>
          <cell r="F137">
            <v>65</v>
          </cell>
          <cell r="G137">
            <v>66</v>
          </cell>
          <cell r="H137">
            <v>77</v>
          </cell>
          <cell r="I137">
            <v>75</v>
          </cell>
          <cell r="J137">
            <v>68</v>
          </cell>
          <cell r="K137">
            <v>67</v>
          </cell>
          <cell r="L137">
            <v>75</v>
          </cell>
          <cell r="M137">
            <v>56</v>
          </cell>
          <cell r="N137">
            <v>70</v>
          </cell>
          <cell r="O137">
            <v>44</v>
          </cell>
          <cell r="P137">
            <v>61</v>
          </cell>
          <cell r="Q137">
            <v>63</v>
          </cell>
          <cell r="R137" t="str">
            <v>No Students</v>
          </cell>
          <cell r="S137">
            <v>50</v>
          </cell>
          <cell r="T137">
            <v>60</v>
          </cell>
          <cell r="U137">
            <v>62</v>
          </cell>
          <cell r="V137">
            <v>72</v>
          </cell>
          <cell r="W137">
            <v>70</v>
          </cell>
          <cell r="X137">
            <v>61</v>
          </cell>
          <cell r="Y137">
            <v>61</v>
          </cell>
          <cell r="Z137">
            <v>70</v>
          </cell>
          <cell r="AA137">
            <v>53</v>
          </cell>
          <cell r="AB137">
            <v>59</v>
          </cell>
          <cell r="AC137">
            <v>39</v>
          </cell>
          <cell r="AD137">
            <v>59</v>
          </cell>
          <cell r="AE137">
            <v>0.90159999999999996</v>
          </cell>
        </row>
        <row r="138">
          <cell r="A138" t="str">
            <v>09207</v>
          </cell>
          <cell r="B138" t="str">
            <v>Mansfield</v>
          </cell>
          <cell r="C138">
            <v>8</v>
          </cell>
          <cell r="D138">
            <v>0</v>
          </cell>
          <cell r="E138">
            <v>4</v>
          </cell>
          <cell r="F138">
            <v>11</v>
          </cell>
          <cell r="G138">
            <v>8</v>
          </cell>
          <cell r="H138">
            <v>4</v>
          </cell>
          <cell r="I138">
            <v>9</v>
          </cell>
          <cell r="J138">
            <v>6</v>
          </cell>
          <cell r="K138">
            <v>6</v>
          </cell>
          <cell r="L138">
            <v>11</v>
          </cell>
          <cell r="M138">
            <v>7</v>
          </cell>
          <cell r="N138">
            <v>5</v>
          </cell>
          <cell r="O138">
            <v>8</v>
          </cell>
          <cell r="P138">
            <v>10</v>
          </cell>
          <cell r="Q138" t="str">
            <v>N&lt;10</v>
          </cell>
          <cell r="R138" t="str">
            <v>No Students</v>
          </cell>
          <cell r="S138" t="str">
            <v>N&lt;10</v>
          </cell>
          <cell r="T138" t="str">
            <v>N&lt;10</v>
          </cell>
          <cell r="U138" t="str">
            <v>N&lt;10</v>
          </cell>
          <cell r="V138" t="str">
            <v>N&lt;10</v>
          </cell>
          <cell r="W138" t="str">
            <v>N&lt;10</v>
          </cell>
          <cell r="X138" t="str">
            <v>N&lt;10</v>
          </cell>
          <cell r="Y138" t="str">
            <v>N&lt;10</v>
          </cell>
          <cell r="Z138" t="str">
            <v>N&lt;10</v>
          </cell>
          <cell r="AA138" t="str">
            <v>N&lt;10</v>
          </cell>
          <cell r="AB138" t="str">
            <v>N&lt;10</v>
          </cell>
          <cell r="AC138" t="str">
            <v>N&lt;10</v>
          </cell>
          <cell r="AD138" t="str">
            <v>N&lt;10</v>
          </cell>
          <cell r="AE138">
            <v>0.71130000000000004</v>
          </cell>
        </row>
        <row r="139">
          <cell r="A139" t="str">
            <v>04019</v>
          </cell>
          <cell r="B139" t="str">
            <v>Manson</v>
          </cell>
          <cell r="C139">
            <v>44</v>
          </cell>
          <cell r="D139">
            <v>0</v>
          </cell>
          <cell r="E139">
            <v>26</v>
          </cell>
          <cell r="F139">
            <v>41</v>
          </cell>
          <cell r="G139">
            <v>42</v>
          </cell>
          <cell r="H139">
            <v>46</v>
          </cell>
          <cell r="I139">
            <v>50</v>
          </cell>
          <cell r="J139">
            <v>63</v>
          </cell>
          <cell r="K139">
            <v>49</v>
          </cell>
          <cell r="L139">
            <v>61</v>
          </cell>
          <cell r="M139">
            <v>44</v>
          </cell>
          <cell r="N139">
            <v>55</v>
          </cell>
          <cell r="O139">
            <v>56</v>
          </cell>
          <cell r="P139">
            <v>47</v>
          </cell>
          <cell r="Q139">
            <v>34</v>
          </cell>
          <cell r="R139" t="str">
            <v>No Students</v>
          </cell>
          <cell r="S139">
            <v>22</v>
          </cell>
          <cell r="T139">
            <v>28</v>
          </cell>
          <cell r="U139">
            <v>31</v>
          </cell>
          <cell r="V139">
            <v>34</v>
          </cell>
          <cell r="W139">
            <v>35</v>
          </cell>
          <cell r="X139">
            <v>45</v>
          </cell>
          <cell r="Y139">
            <v>34</v>
          </cell>
          <cell r="Z139">
            <v>42</v>
          </cell>
          <cell r="AA139">
            <v>29</v>
          </cell>
          <cell r="AB139">
            <v>40</v>
          </cell>
          <cell r="AC139">
            <v>37</v>
          </cell>
          <cell r="AD139">
            <v>35</v>
          </cell>
          <cell r="AE139">
            <v>0.7147</v>
          </cell>
        </row>
        <row r="140">
          <cell r="A140">
            <v>23311</v>
          </cell>
          <cell r="B140" t="str">
            <v>Mary M Knight</v>
          </cell>
          <cell r="C140">
            <v>71</v>
          </cell>
          <cell r="D140">
            <v>0</v>
          </cell>
          <cell r="E140">
            <v>78</v>
          </cell>
          <cell r="F140">
            <v>87</v>
          </cell>
          <cell r="G140">
            <v>93</v>
          </cell>
          <cell r="H140">
            <v>101</v>
          </cell>
          <cell r="I140">
            <v>128</v>
          </cell>
          <cell r="J140">
            <v>160</v>
          </cell>
          <cell r="K140">
            <v>176</v>
          </cell>
          <cell r="L140">
            <v>258</v>
          </cell>
          <cell r="M140">
            <v>228</v>
          </cell>
          <cell r="N140">
            <v>237</v>
          </cell>
          <cell r="O140">
            <v>144</v>
          </cell>
          <cell r="P140">
            <v>63</v>
          </cell>
          <cell r="Q140">
            <v>23</v>
          </cell>
          <cell r="R140" t="str">
            <v>No Students</v>
          </cell>
          <cell r="S140">
            <v>20</v>
          </cell>
          <cell r="T140">
            <v>33</v>
          </cell>
          <cell r="U140">
            <v>32</v>
          </cell>
          <cell r="V140">
            <v>24</v>
          </cell>
          <cell r="W140">
            <v>34</v>
          </cell>
          <cell r="X140">
            <v>32</v>
          </cell>
          <cell r="Y140">
            <v>49</v>
          </cell>
          <cell r="Z140">
            <v>44</v>
          </cell>
          <cell r="AA140">
            <v>53</v>
          </cell>
          <cell r="AB140">
            <v>51</v>
          </cell>
          <cell r="AC140">
            <v>38</v>
          </cell>
          <cell r="AD140">
            <v>18</v>
          </cell>
          <cell r="AE140">
            <v>0.24729999999999999</v>
          </cell>
        </row>
        <row r="141">
          <cell r="A141">
            <v>33207</v>
          </cell>
          <cell r="B141" t="str">
            <v>Mary Walker</v>
          </cell>
          <cell r="C141">
            <v>37</v>
          </cell>
          <cell r="D141">
            <v>0</v>
          </cell>
          <cell r="E141">
            <v>31</v>
          </cell>
          <cell r="F141">
            <v>21</v>
          </cell>
          <cell r="G141">
            <v>42</v>
          </cell>
          <cell r="H141">
            <v>23</v>
          </cell>
          <cell r="I141">
            <v>42</v>
          </cell>
          <cell r="J141">
            <v>29</v>
          </cell>
          <cell r="K141">
            <v>47</v>
          </cell>
          <cell r="L141">
            <v>34</v>
          </cell>
          <cell r="M141">
            <v>46</v>
          </cell>
          <cell r="N141">
            <v>38</v>
          </cell>
          <cell r="O141">
            <v>35</v>
          </cell>
          <cell r="P141">
            <v>54</v>
          </cell>
          <cell r="Q141">
            <v>28</v>
          </cell>
          <cell r="R141" t="str">
            <v>No Students</v>
          </cell>
          <cell r="S141">
            <v>26</v>
          </cell>
          <cell r="T141">
            <v>18</v>
          </cell>
          <cell r="U141">
            <v>37</v>
          </cell>
          <cell r="V141">
            <v>20</v>
          </cell>
          <cell r="W141">
            <v>35</v>
          </cell>
          <cell r="X141">
            <v>26</v>
          </cell>
          <cell r="Y141">
            <v>40</v>
          </cell>
          <cell r="Z141">
            <v>25</v>
          </cell>
          <cell r="AA141">
            <v>38</v>
          </cell>
          <cell r="AB141">
            <v>23</v>
          </cell>
          <cell r="AC141">
            <v>29</v>
          </cell>
          <cell r="AD141">
            <v>27</v>
          </cell>
          <cell r="AE141">
            <v>0.77659999999999996</v>
          </cell>
        </row>
        <row r="142">
          <cell r="A142">
            <v>31025</v>
          </cell>
          <cell r="B142" t="str">
            <v>Marysville</v>
          </cell>
          <cell r="C142">
            <v>810</v>
          </cell>
          <cell r="D142">
            <v>0</v>
          </cell>
          <cell r="E142">
            <v>780</v>
          </cell>
          <cell r="F142">
            <v>796</v>
          </cell>
          <cell r="G142">
            <v>850</v>
          </cell>
          <cell r="H142">
            <v>833</v>
          </cell>
          <cell r="I142">
            <v>769</v>
          </cell>
          <cell r="J142">
            <v>895</v>
          </cell>
          <cell r="K142">
            <v>839</v>
          </cell>
          <cell r="L142">
            <v>757</v>
          </cell>
          <cell r="M142">
            <v>781</v>
          </cell>
          <cell r="N142">
            <v>755</v>
          </cell>
          <cell r="O142">
            <v>791</v>
          </cell>
          <cell r="P142">
            <v>891</v>
          </cell>
          <cell r="Q142">
            <v>350</v>
          </cell>
          <cell r="R142" t="str">
            <v>No Students</v>
          </cell>
          <cell r="S142">
            <v>363</v>
          </cell>
          <cell r="T142">
            <v>419</v>
          </cell>
          <cell r="U142">
            <v>409</v>
          </cell>
          <cell r="V142">
            <v>445</v>
          </cell>
          <cell r="W142">
            <v>404</v>
          </cell>
          <cell r="X142">
            <v>500</v>
          </cell>
          <cell r="Y142">
            <v>446</v>
          </cell>
          <cell r="Z142">
            <v>379</v>
          </cell>
          <cell r="AA142">
            <v>394</v>
          </cell>
          <cell r="AB142">
            <v>342</v>
          </cell>
          <cell r="AC142">
            <v>347</v>
          </cell>
          <cell r="AD142">
            <v>386</v>
          </cell>
          <cell r="AE142">
            <v>0.49149999999999999</v>
          </cell>
        </row>
        <row r="143">
          <cell r="A143">
            <v>14065</v>
          </cell>
          <cell r="B143" t="str">
            <v>Mc Cleary</v>
          </cell>
          <cell r="C143">
            <v>37</v>
          </cell>
          <cell r="D143">
            <v>0</v>
          </cell>
          <cell r="E143">
            <v>45</v>
          </cell>
          <cell r="F143">
            <v>39</v>
          </cell>
          <cell r="G143">
            <v>38</v>
          </cell>
          <cell r="H143">
            <v>39</v>
          </cell>
          <cell r="I143">
            <v>37</v>
          </cell>
          <cell r="J143">
            <v>32</v>
          </cell>
          <cell r="K143">
            <v>25</v>
          </cell>
          <cell r="L143">
            <v>23</v>
          </cell>
          <cell r="M143">
            <v>0</v>
          </cell>
          <cell r="N143">
            <v>0</v>
          </cell>
          <cell r="O143">
            <v>0</v>
          </cell>
          <cell r="P143">
            <v>0</v>
          </cell>
          <cell r="Q143">
            <v>10</v>
          </cell>
          <cell r="R143" t="str">
            <v>No Students</v>
          </cell>
          <cell r="S143">
            <v>18</v>
          </cell>
          <cell r="T143">
            <v>25</v>
          </cell>
          <cell r="U143">
            <v>19</v>
          </cell>
          <cell r="V143">
            <v>23</v>
          </cell>
          <cell r="W143">
            <v>21</v>
          </cell>
          <cell r="X143">
            <v>19</v>
          </cell>
          <cell r="Y143">
            <v>10</v>
          </cell>
          <cell r="Z143" t="str">
            <v>N&lt;10</v>
          </cell>
          <cell r="AA143" t="str">
            <v>No Students</v>
          </cell>
          <cell r="AB143" t="str">
            <v>No Students</v>
          </cell>
          <cell r="AC143" t="str">
            <v>No Students</v>
          </cell>
          <cell r="AD143" t="str">
            <v>No Students</v>
          </cell>
          <cell r="AE143">
            <v>0.47620000000000001</v>
          </cell>
        </row>
        <row r="144">
          <cell r="A144">
            <v>32354</v>
          </cell>
          <cell r="B144" t="str">
            <v>Mead</v>
          </cell>
          <cell r="C144">
            <v>647</v>
          </cell>
          <cell r="D144">
            <v>14</v>
          </cell>
          <cell r="E144">
            <v>753</v>
          </cell>
          <cell r="F144">
            <v>706</v>
          </cell>
          <cell r="G144">
            <v>756</v>
          </cell>
          <cell r="H144">
            <v>749</v>
          </cell>
          <cell r="I144">
            <v>832</v>
          </cell>
          <cell r="J144">
            <v>793</v>
          </cell>
          <cell r="K144">
            <v>878</v>
          </cell>
          <cell r="L144">
            <v>871</v>
          </cell>
          <cell r="M144">
            <v>873</v>
          </cell>
          <cell r="N144">
            <v>900</v>
          </cell>
          <cell r="O144">
            <v>898</v>
          </cell>
          <cell r="P144">
            <v>956</v>
          </cell>
          <cell r="Q144">
            <v>189</v>
          </cell>
          <cell r="R144" t="str">
            <v>N&lt;10</v>
          </cell>
          <cell r="S144">
            <v>240</v>
          </cell>
          <cell r="T144">
            <v>240</v>
          </cell>
          <cell r="U144">
            <v>231</v>
          </cell>
          <cell r="V144">
            <v>234</v>
          </cell>
          <cell r="W144">
            <v>269</v>
          </cell>
          <cell r="X144">
            <v>244</v>
          </cell>
          <cell r="Y144">
            <v>256</v>
          </cell>
          <cell r="Z144">
            <v>271</v>
          </cell>
          <cell r="AA144">
            <v>250</v>
          </cell>
          <cell r="AB144">
            <v>257</v>
          </cell>
          <cell r="AC144">
            <v>236</v>
          </cell>
          <cell r="AD144">
            <v>243</v>
          </cell>
          <cell r="AE144">
            <v>0.29770000000000002</v>
          </cell>
        </row>
        <row r="145">
          <cell r="A145">
            <v>32326</v>
          </cell>
          <cell r="B145" t="str">
            <v>Medical Lake</v>
          </cell>
          <cell r="C145">
            <v>153</v>
          </cell>
          <cell r="D145">
            <v>0</v>
          </cell>
          <cell r="E145">
            <v>153</v>
          </cell>
          <cell r="F145">
            <v>140</v>
          </cell>
          <cell r="G145">
            <v>142</v>
          </cell>
          <cell r="H145">
            <v>167</v>
          </cell>
          <cell r="I145">
            <v>147</v>
          </cell>
          <cell r="J145">
            <v>133</v>
          </cell>
          <cell r="K145">
            <v>140</v>
          </cell>
          <cell r="L145">
            <v>132</v>
          </cell>
          <cell r="M145">
            <v>145</v>
          </cell>
          <cell r="N145">
            <v>136</v>
          </cell>
          <cell r="O145">
            <v>149</v>
          </cell>
          <cell r="P145">
            <v>132</v>
          </cell>
          <cell r="Q145">
            <v>46</v>
          </cell>
          <cell r="R145" t="str">
            <v>No Students</v>
          </cell>
          <cell r="S145">
            <v>64</v>
          </cell>
          <cell r="T145">
            <v>57</v>
          </cell>
          <cell r="U145">
            <v>60</v>
          </cell>
          <cell r="V145">
            <v>58</v>
          </cell>
          <cell r="W145">
            <v>61</v>
          </cell>
          <cell r="X145">
            <v>58</v>
          </cell>
          <cell r="Y145">
            <v>52</v>
          </cell>
          <cell r="Z145">
            <v>50</v>
          </cell>
          <cell r="AA145">
            <v>47</v>
          </cell>
          <cell r="AB145">
            <v>52</v>
          </cell>
          <cell r="AC145">
            <v>51</v>
          </cell>
          <cell r="AD145">
            <v>47</v>
          </cell>
          <cell r="AE145">
            <v>0.37609999999999999</v>
          </cell>
        </row>
        <row r="146">
          <cell r="A146">
            <v>17400</v>
          </cell>
          <cell r="B146" t="str">
            <v>Mercer Island</v>
          </cell>
          <cell r="C146">
            <v>237</v>
          </cell>
          <cell r="D146">
            <v>0</v>
          </cell>
          <cell r="E146">
            <v>259</v>
          </cell>
          <cell r="F146">
            <v>303</v>
          </cell>
          <cell r="G146">
            <v>302</v>
          </cell>
          <cell r="H146">
            <v>307</v>
          </cell>
          <cell r="I146">
            <v>333</v>
          </cell>
          <cell r="J146">
            <v>358</v>
          </cell>
          <cell r="K146">
            <v>388</v>
          </cell>
          <cell r="L146">
            <v>392</v>
          </cell>
          <cell r="M146">
            <v>386</v>
          </cell>
          <cell r="N146">
            <v>407</v>
          </cell>
          <cell r="O146">
            <v>377</v>
          </cell>
          <cell r="P146">
            <v>374</v>
          </cell>
          <cell r="Q146" t="str">
            <v>N&lt;10</v>
          </cell>
          <cell r="R146" t="str">
            <v>No Students</v>
          </cell>
          <cell r="S146" t="str">
            <v>N&lt;10</v>
          </cell>
          <cell r="T146">
            <v>11</v>
          </cell>
          <cell r="U146" t="str">
            <v>N&lt;10</v>
          </cell>
          <cell r="V146" t="str">
            <v>N&lt;10</v>
          </cell>
          <cell r="W146">
            <v>12</v>
          </cell>
          <cell r="X146">
            <v>19</v>
          </cell>
          <cell r="Y146">
            <v>18</v>
          </cell>
          <cell r="Z146">
            <v>16</v>
          </cell>
          <cell r="AA146">
            <v>15</v>
          </cell>
          <cell r="AB146">
            <v>15</v>
          </cell>
          <cell r="AC146" t="str">
            <v>N&lt;10</v>
          </cell>
          <cell r="AD146">
            <v>15</v>
          </cell>
          <cell r="AE146">
            <v>3.5299999999999998E-2</v>
          </cell>
        </row>
        <row r="147">
          <cell r="A147">
            <v>37505</v>
          </cell>
          <cell r="B147" t="str">
            <v>Meridian</v>
          </cell>
          <cell r="C147">
            <v>141</v>
          </cell>
          <cell r="D147">
            <v>1</v>
          </cell>
          <cell r="E147">
            <v>133</v>
          </cell>
          <cell r="F147">
            <v>145</v>
          </cell>
          <cell r="G147">
            <v>165</v>
          </cell>
          <cell r="H147">
            <v>158</v>
          </cell>
          <cell r="I147">
            <v>151</v>
          </cell>
          <cell r="J147">
            <v>157</v>
          </cell>
          <cell r="K147">
            <v>157</v>
          </cell>
          <cell r="L147">
            <v>135</v>
          </cell>
          <cell r="M147">
            <v>114</v>
          </cell>
          <cell r="N147">
            <v>108</v>
          </cell>
          <cell r="O147">
            <v>109</v>
          </cell>
          <cell r="P147">
            <v>141</v>
          </cell>
          <cell r="Q147">
            <v>63</v>
          </cell>
          <cell r="R147" t="str">
            <v>No Students</v>
          </cell>
          <cell r="S147">
            <v>55</v>
          </cell>
          <cell r="T147">
            <v>55</v>
          </cell>
          <cell r="U147">
            <v>68</v>
          </cell>
          <cell r="V147">
            <v>57</v>
          </cell>
          <cell r="W147">
            <v>70</v>
          </cell>
          <cell r="X147">
            <v>51</v>
          </cell>
          <cell r="Y147">
            <v>59</v>
          </cell>
          <cell r="Z147">
            <v>60</v>
          </cell>
          <cell r="AA147">
            <v>46</v>
          </cell>
          <cell r="AB147">
            <v>47</v>
          </cell>
          <cell r="AC147">
            <v>46</v>
          </cell>
          <cell r="AD147">
            <v>44</v>
          </cell>
          <cell r="AE147">
            <v>0.3972</v>
          </cell>
        </row>
        <row r="148">
          <cell r="A148">
            <v>24350</v>
          </cell>
          <cell r="B148" t="str">
            <v>Methow Valley</v>
          </cell>
          <cell r="C148">
            <v>54</v>
          </cell>
          <cell r="D148">
            <v>0</v>
          </cell>
          <cell r="E148">
            <v>58</v>
          </cell>
          <cell r="F148">
            <v>68</v>
          </cell>
          <cell r="G148">
            <v>55</v>
          </cell>
          <cell r="H148">
            <v>53</v>
          </cell>
          <cell r="I148">
            <v>54</v>
          </cell>
          <cell r="J148">
            <v>51</v>
          </cell>
          <cell r="K148">
            <v>57</v>
          </cell>
          <cell r="L148">
            <v>48</v>
          </cell>
          <cell r="M148">
            <v>59</v>
          </cell>
          <cell r="N148">
            <v>62</v>
          </cell>
          <cell r="O148">
            <v>48</v>
          </cell>
          <cell r="P148">
            <v>46</v>
          </cell>
          <cell r="Q148">
            <v>18</v>
          </cell>
          <cell r="R148" t="str">
            <v>No Students</v>
          </cell>
          <cell r="S148">
            <v>22</v>
          </cell>
          <cell r="T148">
            <v>32</v>
          </cell>
          <cell r="U148">
            <v>22</v>
          </cell>
          <cell r="V148">
            <v>19</v>
          </cell>
          <cell r="W148">
            <v>20</v>
          </cell>
          <cell r="X148">
            <v>26</v>
          </cell>
          <cell r="Y148">
            <v>20</v>
          </cell>
          <cell r="Z148">
            <v>23</v>
          </cell>
          <cell r="AA148">
            <v>25</v>
          </cell>
          <cell r="AB148">
            <v>20</v>
          </cell>
          <cell r="AC148">
            <v>15</v>
          </cell>
          <cell r="AD148">
            <v>16</v>
          </cell>
          <cell r="AE148">
            <v>0.38990000000000002</v>
          </cell>
        </row>
        <row r="149">
          <cell r="A149">
            <v>30031</v>
          </cell>
          <cell r="B149" t="str">
            <v>Mill A</v>
          </cell>
          <cell r="C149">
            <v>8</v>
          </cell>
          <cell r="D149">
            <v>0</v>
          </cell>
          <cell r="E149">
            <v>0</v>
          </cell>
          <cell r="F149">
            <v>5</v>
          </cell>
          <cell r="G149">
            <v>2</v>
          </cell>
          <cell r="H149">
            <v>3</v>
          </cell>
          <cell r="I149">
            <v>6</v>
          </cell>
          <cell r="J149">
            <v>5</v>
          </cell>
          <cell r="K149">
            <v>7</v>
          </cell>
          <cell r="L149">
            <v>4</v>
          </cell>
          <cell r="M149">
            <v>4</v>
          </cell>
          <cell r="N149">
            <v>3</v>
          </cell>
          <cell r="O149">
            <v>3</v>
          </cell>
          <cell r="P149">
            <v>1</v>
          </cell>
          <cell r="Q149" t="str">
            <v>N&lt;10</v>
          </cell>
          <cell r="R149" t="str">
            <v>No Students</v>
          </cell>
          <cell r="S149" t="str">
            <v>No Students</v>
          </cell>
          <cell r="T149" t="str">
            <v>N&lt;10</v>
          </cell>
          <cell r="U149" t="str">
            <v>N&lt;10</v>
          </cell>
          <cell r="V149" t="str">
            <v>N&lt;10</v>
          </cell>
          <cell r="W149" t="str">
            <v>N&lt;10</v>
          </cell>
          <cell r="X149" t="str">
            <v>N&lt;10</v>
          </cell>
          <cell r="Y149" t="str">
            <v>N&lt;10</v>
          </cell>
          <cell r="Z149" t="str">
            <v>N&lt;10</v>
          </cell>
          <cell r="AA149" t="str">
            <v>No Students</v>
          </cell>
          <cell r="AB149" t="str">
            <v>N&lt;10</v>
          </cell>
          <cell r="AC149" t="str">
            <v>No Students</v>
          </cell>
          <cell r="AD149" t="str">
            <v>No Students</v>
          </cell>
          <cell r="AE149">
            <v>0.4118</v>
          </cell>
        </row>
        <row r="150">
          <cell r="A150">
            <v>31103</v>
          </cell>
          <cell r="B150" t="str">
            <v>Monroe</v>
          </cell>
          <cell r="C150">
            <v>452</v>
          </cell>
          <cell r="D150">
            <v>13</v>
          </cell>
          <cell r="E150">
            <v>501</v>
          </cell>
          <cell r="F150">
            <v>466</v>
          </cell>
          <cell r="G150">
            <v>433</v>
          </cell>
          <cell r="H150">
            <v>455</v>
          </cell>
          <cell r="I150">
            <v>491</v>
          </cell>
          <cell r="J150">
            <v>494</v>
          </cell>
          <cell r="K150">
            <v>503</v>
          </cell>
          <cell r="L150">
            <v>464</v>
          </cell>
          <cell r="M150">
            <v>501</v>
          </cell>
          <cell r="N150">
            <v>480</v>
          </cell>
          <cell r="O150">
            <v>538</v>
          </cell>
          <cell r="P150">
            <v>973</v>
          </cell>
          <cell r="Q150">
            <v>101</v>
          </cell>
          <cell r="R150" t="str">
            <v>No Students</v>
          </cell>
          <cell r="S150">
            <v>143</v>
          </cell>
          <cell r="T150">
            <v>128</v>
          </cell>
          <cell r="U150">
            <v>141</v>
          </cell>
          <cell r="V150">
            <v>118</v>
          </cell>
          <cell r="W150">
            <v>166</v>
          </cell>
          <cell r="X150">
            <v>168</v>
          </cell>
          <cell r="Y150">
            <v>155</v>
          </cell>
          <cell r="Z150">
            <v>150</v>
          </cell>
          <cell r="AA150">
            <v>138</v>
          </cell>
          <cell r="AB150">
            <v>132</v>
          </cell>
          <cell r="AC150">
            <v>117</v>
          </cell>
          <cell r="AD150">
            <v>213</v>
          </cell>
          <cell r="AE150">
            <v>0.27650000000000002</v>
          </cell>
        </row>
        <row r="151">
          <cell r="A151">
            <v>14066</v>
          </cell>
          <cell r="B151" t="str">
            <v>Montesano</v>
          </cell>
          <cell r="C151">
            <v>93</v>
          </cell>
          <cell r="D151">
            <v>0</v>
          </cell>
          <cell r="E151">
            <v>92</v>
          </cell>
          <cell r="F151">
            <v>103</v>
          </cell>
          <cell r="G151">
            <v>117</v>
          </cell>
          <cell r="H151">
            <v>117</v>
          </cell>
          <cell r="I151">
            <v>103</v>
          </cell>
          <cell r="J151">
            <v>117</v>
          </cell>
          <cell r="K151">
            <v>137</v>
          </cell>
          <cell r="L151">
            <v>93</v>
          </cell>
          <cell r="M151">
            <v>120</v>
          </cell>
          <cell r="N151">
            <v>107</v>
          </cell>
          <cell r="O151">
            <v>111</v>
          </cell>
          <cell r="P151">
            <v>121</v>
          </cell>
          <cell r="Q151">
            <v>34</v>
          </cell>
          <cell r="R151" t="str">
            <v>No Students</v>
          </cell>
          <cell r="S151">
            <v>38</v>
          </cell>
          <cell r="T151">
            <v>33</v>
          </cell>
          <cell r="U151">
            <v>56</v>
          </cell>
          <cell r="V151">
            <v>42</v>
          </cell>
          <cell r="W151">
            <v>33</v>
          </cell>
          <cell r="X151">
            <v>43</v>
          </cell>
          <cell r="Y151">
            <v>50</v>
          </cell>
          <cell r="Z151">
            <v>33</v>
          </cell>
          <cell r="AA151">
            <v>41</v>
          </cell>
          <cell r="AB151">
            <v>42</v>
          </cell>
          <cell r="AC151">
            <v>30</v>
          </cell>
          <cell r="AD151">
            <v>37</v>
          </cell>
          <cell r="AE151">
            <v>0.35780000000000001</v>
          </cell>
        </row>
        <row r="152">
          <cell r="A152">
            <v>21214</v>
          </cell>
          <cell r="B152" t="str">
            <v>Morton</v>
          </cell>
          <cell r="C152">
            <v>34</v>
          </cell>
          <cell r="D152">
            <v>0</v>
          </cell>
          <cell r="E152">
            <v>24</v>
          </cell>
          <cell r="F152">
            <v>18</v>
          </cell>
          <cell r="G152">
            <v>21</v>
          </cell>
          <cell r="H152">
            <v>22</v>
          </cell>
          <cell r="I152">
            <v>28</v>
          </cell>
          <cell r="J152">
            <v>26</v>
          </cell>
          <cell r="K152">
            <v>25</v>
          </cell>
          <cell r="L152">
            <v>25</v>
          </cell>
          <cell r="M152">
            <v>33</v>
          </cell>
          <cell r="N152">
            <v>27</v>
          </cell>
          <cell r="O152">
            <v>29</v>
          </cell>
          <cell r="P152">
            <v>32</v>
          </cell>
          <cell r="Q152">
            <v>22</v>
          </cell>
          <cell r="R152" t="str">
            <v>No Students</v>
          </cell>
          <cell r="S152">
            <v>13</v>
          </cell>
          <cell r="T152">
            <v>12</v>
          </cell>
          <cell r="U152">
            <v>13</v>
          </cell>
          <cell r="V152">
            <v>12</v>
          </cell>
          <cell r="W152">
            <v>19</v>
          </cell>
          <cell r="X152">
            <v>11</v>
          </cell>
          <cell r="Y152">
            <v>13</v>
          </cell>
          <cell r="Z152">
            <v>15</v>
          </cell>
          <cell r="AA152">
            <v>19</v>
          </cell>
          <cell r="AB152">
            <v>16</v>
          </cell>
          <cell r="AC152">
            <v>13</v>
          </cell>
          <cell r="AD152">
            <v>17</v>
          </cell>
          <cell r="AE152">
            <v>0.56689999999999996</v>
          </cell>
        </row>
        <row r="153">
          <cell r="A153">
            <v>13161</v>
          </cell>
          <cell r="B153" t="str">
            <v>Moses Lake</v>
          </cell>
          <cell r="C153">
            <v>691</v>
          </cell>
          <cell r="D153">
            <v>0</v>
          </cell>
          <cell r="E153">
            <v>690</v>
          </cell>
          <cell r="F153">
            <v>693</v>
          </cell>
          <cell r="G153">
            <v>698</v>
          </cell>
          <cell r="H153">
            <v>671</v>
          </cell>
          <cell r="I153">
            <v>695</v>
          </cell>
          <cell r="J153">
            <v>699</v>
          </cell>
          <cell r="K153">
            <v>664</v>
          </cell>
          <cell r="L153">
            <v>662</v>
          </cell>
          <cell r="M153">
            <v>688</v>
          </cell>
          <cell r="N153">
            <v>629</v>
          </cell>
          <cell r="O153">
            <v>640</v>
          </cell>
          <cell r="P153">
            <v>675</v>
          </cell>
          <cell r="Q153">
            <v>460</v>
          </cell>
          <cell r="R153" t="str">
            <v>No Students</v>
          </cell>
          <cell r="S153">
            <v>448</v>
          </cell>
          <cell r="T153">
            <v>478</v>
          </cell>
          <cell r="U153">
            <v>451</v>
          </cell>
          <cell r="V153">
            <v>450</v>
          </cell>
          <cell r="W153">
            <v>464</v>
          </cell>
          <cell r="X153">
            <v>467</v>
          </cell>
          <cell r="Y153">
            <v>436</v>
          </cell>
          <cell r="Z153">
            <v>423</v>
          </cell>
          <cell r="AA153">
            <v>445</v>
          </cell>
          <cell r="AB153">
            <v>384</v>
          </cell>
          <cell r="AC153">
            <v>379</v>
          </cell>
          <cell r="AD153">
            <v>368</v>
          </cell>
          <cell r="AE153">
            <v>0.64280000000000004</v>
          </cell>
        </row>
        <row r="154">
          <cell r="A154">
            <v>21206</v>
          </cell>
          <cell r="B154" t="str">
            <v>Mossyrock</v>
          </cell>
          <cell r="C154">
            <v>50</v>
          </cell>
          <cell r="D154">
            <v>0</v>
          </cell>
          <cell r="E154">
            <v>32</v>
          </cell>
          <cell r="F154">
            <v>46</v>
          </cell>
          <cell r="G154">
            <v>45</v>
          </cell>
          <cell r="H154">
            <v>46</v>
          </cell>
          <cell r="I154">
            <v>43</v>
          </cell>
          <cell r="J154">
            <v>51</v>
          </cell>
          <cell r="K154">
            <v>42</v>
          </cell>
          <cell r="L154">
            <v>44</v>
          </cell>
          <cell r="M154">
            <v>44</v>
          </cell>
          <cell r="N154">
            <v>37</v>
          </cell>
          <cell r="O154">
            <v>31</v>
          </cell>
          <cell r="P154">
            <v>40</v>
          </cell>
          <cell r="Q154">
            <v>24</v>
          </cell>
          <cell r="R154" t="str">
            <v>No Students</v>
          </cell>
          <cell r="S154">
            <v>26</v>
          </cell>
          <cell r="T154">
            <v>33</v>
          </cell>
          <cell r="U154">
            <v>29</v>
          </cell>
          <cell r="V154">
            <v>31</v>
          </cell>
          <cell r="W154">
            <v>25</v>
          </cell>
          <cell r="X154">
            <v>34</v>
          </cell>
          <cell r="Y154">
            <v>29</v>
          </cell>
          <cell r="Z154">
            <v>23</v>
          </cell>
          <cell r="AA154">
            <v>32</v>
          </cell>
          <cell r="AB154">
            <v>20</v>
          </cell>
          <cell r="AC154">
            <v>19</v>
          </cell>
          <cell r="AD154">
            <v>26</v>
          </cell>
          <cell r="AE154">
            <v>0.63700000000000001</v>
          </cell>
        </row>
        <row r="155">
          <cell r="A155">
            <v>39209</v>
          </cell>
          <cell r="B155" t="str">
            <v>Mount Adams</v>
          </cell>
          <cell r="C155">
            <v>70</v>
          </cell>
          <cell r="D155">
            <v>0</v>
          </cell>
          <cell r="E155">
            <v>71</v>
          </cell>
          <cell r="F155">
            <v>68</v>
          </cell>
          <cell r="G155">
            <v>73</v>
          </cell>
          <cell r="H155">
            <v>71</v>
          </cell>
          <cell r="I155">
            <v>81</v>
          </cell>
          <cell r="J155">
            <v>70</v>
          </cell>
          <cell r="K155">
            <v>83</v>
          </cell>
          <cell r="L155">
            <v>75</v>
          </cell>
          <cell r="M155">
            <v>58</v>
          </cell>
          <cell r="N155">
            <v>58</v>
          </cell>
          <cell r="O155">
            <v>51</v>
          </cell>
          <cell r="P155">
            <v>60</v>
          </cell>
          <cell r="Q155">
            <v>67</v>
          </cell>
          <cell r="R155" t="str">
            <v>No Students</v>
          </cell>
          <cell r="S155">
            <v>71</v>
          </cell>
          <cell r="T155">
            <v>68</v>
          </cell>
          <cell r="U155">
            <v>73</v>
          </cell>
          <cell r="V155">
            <v>69</v>
          </cell>
          <cell r="W155">
            <v>77</v>
          </cell>
          <cell r="X155">
            <v>67</v>
          </cell>
          <cell r="Y155">
            <v>75</v>
          </cell>
          <cell r="Z155">
            <v>70</v>
          </cell>
          <cell r="AA155">
            <v>56</v>
          </cell>
          <cell r="AB155">
            <v>54</v>
          </cell>
          <cell r="AC155">
            <v>47</v>
          </cell>
          <cell r="AD155">
            <v>55</v>
          </cell>
          <cell r="AE155">
            <v>0.95499999999999996</v>
          </cell>
        </row>
        <row r="156">
          <cell r="A156">
            <v>37507</v>
          </cell>
          <cell r="B156" t="str">
            <v>Mount Baker</v>
          </cell>
          <cell r="C156">
            <v>132</v>
          </cell>
          <cell r="D156">
            <v>0</v>
          </cell>
          <cell r="E156">
            <v>143</v>
          </cell>
          <cell r="F156">
            <v>136</v>
          </cell>
          <cell r="G156">
            <v>126</v>
          </cell>
          <cell r="H156">
            <v>138</v>
          </cell>
          <cell r="I156">
            <v>163</v>
          </cell>
          <cell r="J156">
            <v>149</v>
          </cell>
          <cell r="K156">
            <v>150</v>
          </cell>
          <cell r="L156">
            <v>125</v>
          </cell>
          <cell r="M156">
            <v>162</v>
          </cell>
          <cell r="N156">
            <v>141</v>
          </cell>
          <cell r="O156">
            <v>136</v>
          </cell>
          <cell r="P156">
            <v>110</v>
          </cell>
          <cell r="Q156">
            <v>70</v>
          </cell>
          <cell r="R156" t="str">
            <v>No Students</v>
          </cell>
          <cell r="S156">
            <v>89</v>
          </cell>
          <cell r="T156">
            <v>82</v>
          </cell>
          <cell r="U156">
            <v>72</v>
          </cell>
          <cell r="V156">
            <v>68</v>
          </cell>
          <cell r="W156">
            <v>98</v>
          </cell>
          <cell r="X156">
            <v>79</v>
          </cell>
          <cell r="Y156">
            <v>93</v>
          </cell>
          <cell r="Z156">
            <v>77</v>
          </cell>
          <cell r="AA156">
            <v>92</v>
          </cell>
          <cell r="AB156">
            <v>65</v>
          </cell>
          <cell r="AC156">
            <v>74</v>
          </cell>
          <cell r="AD156">
            <v>44</v>
          </cell>
          <cell r="AE156">
            <v>0.55379999999999996</v>
          </cell>
        </row>
        <row r="157">
          <cell r="A157">
            <v>30029</v>
          </cell>
          <cell r="B157" t="str">
            <v>Mount Pleasant</v>
          </cell>
          <cell r="C157">
            <v>6</v>
          </cell>
          <cell r="D157">
            <v>0</v>
          </cell>
          <cell r="E157">
            <v>9</v>
          </cell>
          <cell r="F157">
            <v>9</v>
          </cell>
          <cell r="G157">
            <v>7</v>
          </cell>
          <cell r="H157">
            <v>9</v>
          </cell>
          <cell r="I157">
            <v>6</v>
          </cell>
          <cell r="J157">
            <v>8</v>
          </cell>
          <cell r="K157">
            <v>7</v>
          </cell>
          <cell r="L157">
            <v>6</v>
          </cell>
          <cell r="M157">
            <v>0</v>
          </cell>
          <cell r="N157">
            <v>0</v>
          </cell>
          <cell r="O157">
            <v>0</v>
          </cell>
          <cell r="P157">
            <v>0</v>
          </cell>
          <cell r="Q157" t="str">
            <v>N&lt;10</v>
          </cell>
          <cell r="R157" t="str">
            <v>No Students</v>
          </cell>
          <cell r="S157" t="str">
            <v>N&lt;10</v>
          </cell>
          <cell r="T157" t="str">
            <v>N&lt;10</v>
          </cell>
          <cell r="U157" t="str">
            <v>No Students</v>
          </cell>
          <cell r="V157" t="str">
            <v>N&lt;10</v>
          </cell>
          <cell r="W157" t="str">
            <v>No Students</v>
          </cell>
          <cell r="X157" t="str">
            <v>N&lt;10</v>
          </cell>
          <cell r="Y157" t="str">
            <v>N&lt;10</v>
          </cell>
          <cell r="Z157" t="str">
            <v>N&lt;10</v>
          </cell>
          <cell r="AA157" t="str">
            <v>No Students</v>
          </cell>
          <cell r="AB157" t="str">
            <v>No Students</v>
          </cell>
          <cell r="AC157" t="str">
            <v>No Students</v>
          </cell>
          <cell r="AD157" t="str">
            <v>No Students</v>
          </cell>
          <cell r="AE157">
            <v>0.16420000000000001</v>
          </cell>
        </row>
        <row r="158">
          <cell r="A158">
            <v>29320</v>
          </cell>
          <cell r="B158" t="str">
            <v>Mt Vernon</v>
          </cell>
          <cell r="C158">
            <v>503</v>
          </cell>
          <cell r="D158">
            <v>0</v>
          </cell>
          <cell r="E158">
            <v>476</v>
          </cell>
          <cell r="F158">
            <v>486</v>
          </cell>
          <cell r="G158">
            <v>492</v>
          </cell>
          <cell r="H158">
            <v>522</v>
          </cell>
          <cell r="I158">
            <v>545</v>
          </cell>
          <cell r="J158">
            <v>515</v>
          </cell>
          <cell r="K158">
            <v>582</v>
          </cell>
          <cell r="L158">
            <v>486</v>
          </cell>
          <cell r="M158">
            <v>551</v>
          </cell>
          <cell r="N158">
            <v>526</v>
          </cell>
          <cell r="O158">
            <v>542</v>
          </cell>
          <cell r="P158">
            <v>597</v>
          </cell>
          <cell r="Q158">
            <v>314</v>
          </cell>
          <cell r="R158" t="str">
            <v>No Students</v>
          </cell>
          <cell r="S158">
            <v>307</v>
          </cell>
          <cell r="T158">
            <v>333</v>
          </cell>
          <cell r="U158">
            <v>310</v>
          </cell>
          <cell r="V158">
            <v>334</v>
          </cell>
          <cell r="W158">
            <v>371</v>
          </cell>
          <cell r="X158">
            <v>334</v>
          </cell>
          <cell r="Y158">
            <v>389</v>
          </cell>
          <cell r="Z158">
            <v>325</v>
          </cell>
          <cell r="AA158">
            <v>321</v>
          </cell>
          <cell r="AB158">
            <v>323</v>
          </cell>
          <cell r="AC158">
            <v>316</v>
          </cell>
          <cell r="AD158">
            <v>337</v>
          </cell>
          <cell r="AE158">
            <v>0.63229999999999997</v>
          </cell>
        </row>
        <row r="159">
          <cell r="A159">
            <v>17903</v>
          </cell>
          <cell r="B159" t="str">
            <v>Muckleshoot Tribal</v>
          </cell>
          <cell r="C159">
            <v>38</v>
          </cell>
          <cell r="D159">
            <v>0</v>
          </cell>
          <cell r="E159">
            <v>47</v>
          </cell>
          <cell r="F159">
            <v>51</v>
          </cell>
          <cell r="G159">
            <v>51</v>
          </cell>
          <cell r="H159">
            <v>42</v>
          </cell>
          <cell r="I159">
            <v>41</v>
          </cell>
          <cell r="J159">
            <v>40</v>
          </cell>
          <cell r="K159">
            <v>33</v>
          </cell>
          <cell r="L159">
            <v>35</v>
          </cell>
          <cell r="M159">
            <v>36</v>
          </cell>
          <cell r="N159">
            <v>31</v>
          </cell>
          <cell r="O159">
            <v>37</v>
          </cell>
          <cell r="P159">
            <v>46</v>
          </cell>
          <cell r="Q159">
            <v>30</v>
          </cell>
          <cell r="R159" t="str">
            <v>No Students</v>
          </cell>
          <cell r="S159">
            <v>37</v>
          </cell>
          <cell r="T159">
            <v>35</v>
          </cell>
          <cell r="U159">
            <v>41</v>
          </cell>
          <cell r="V159">
            <v>33</v>
          </cell>
          <cell r="W159">
            <v>26</v>
          </cell>
          <cell r="X159">
            <v>30</v>
          </cell>
          <cell r="Y159">
            <v>29</v>
          </cell>
          <cell r="Z159">
            <v>26</v>
          </cell>
          <cell r="AA159">
            <v>25</v>
          </cell>
          <cell r="AB159">
            <v>23</v>
          </cell>
          <cell r="AC159">
            <v>23</v>
          </cell>
          <cell r="AD159">
            <v>30</v>
          </cell>
          <cell r="AE159">
            <v>0.73480000000000001</v>
          </cell>
        </row>
        <row r="160">
          <cell r="A160">
            <v>31006</v>
          </cell>
          <cell r="B160" t="str">
            <v>Mukilteo</v>
          </cell>
          <cell r="C160">
            <v>1185</v>
          </cell>
          <cell r="D160">
            <v>0</v>
          </cell>
          <cell r="E160">
            <v>1189</v>
          </cell>
          <cell r="F160">
            <v>1185</v>
          </cell>
          <cell r="G160">
            <v>1163</v>
          </cell>
          <cell r="H160">
            <v>1158</v>
          </cell>
          <cell r="I160">
            <v>1225</v>
          </cell>
          <cell r="J160">
            <v>1228</v>
          </cell>
          <cell r="K160">
            <v>1292</v>
          </cell>
          <cell r="L160">
            <v>1170</v>
          </cell>
          <cell r="M160">
            <v>1184</v>
          </cell>
          <cell r="N160">
            <v>1249</v>
          </cell>
          <cell r="O160">
            <v>1138</v>
          </cell>
          <cell r="P160">
            <v>1213</v>
          </cell>
          <cell r="Q160">
            <v>548</v>
          </cell>
          <cell r="R160" t="str">
            <v>No Students</v>
          </cell>
          <cell r="S160">
            <v>619</v>
          </cell>
          <cell r="T160">
            <v>605</v>
          </cell>
          <cell r="U160">
            <v>645</v>
          </cell>
          <cell r="V160">
            <v>609</v>
          </cell>
          <cell r="W160">
            <v>659</v>
          </cell>
          <cell r="X160">
            <v>649</v>
          </cell>
          <cell r="Y160">
            <v>684</v>
          </cell>
          <cell r="Z160">
            <v>577</v>
          </cell>
          <cell r="AA160">
            <v>536</v>
          </cell>
          <cell r="AB160">
            <v>582</v>
          </cell>
          <cell r="AC160">
            <v>488</v>
          </cell>
          <cell r="AD160">
            <v>466</v>
          </cell>
          <cell r="AE160">
            <v>0.49209999999999998</v>
          </cell>
        </row>
        <row r="161">
          <cell r="A161">
            <v>39003</v>
          </cell>
          <cell r="B161" t="str">
            <v>Naches Valley</v>
          </cell>
          <cell r="C161">
            <v>91</v>
          </cell>
          <cell r="D161">
            <v>0</v>
          </cell>
          <cell r="E161">
            <v>102</v>
          </cell>
          <cell r="F161">
            <v>87</v>
          </cell>
          <cell r="G161">
            <v>109</v>
          </cell>
          <cell r="H161">
            <v>99</v>
          </cell>
          <cell r="I161">
            <v>97</v>
          </cell>
          <cell r="J161">
            <v>104</v>
          </cell>
          <cell r="K161">
            <v>94</v>
          </cell>
          <cell r="L161">
            <v>104</v>
          </cell>
          <cell r="M161">
            <v>102</v>
          </cell>
          <cell r="N161">
            <v>95</v>
          </cell>
          <cell r="O161">
            <v>88</v>
          </cell>
          <cell r="P161">
            <v>109</v>
          </cell>
          <cell r="Q161">
            <v>46</v>
          </cell>
          <cell r="R161" t="str">
            <v>No Students</v>
          </cell>
          <cell r="S161">
            <v>53</v>
          </cell>
          <cell r="T161">
            <v>46</v>
          </cell>
          <cell r="U161">
            <v>53</v>
          </cell>
          <cell r="V161">
            <v>60</v>
          </cell>
          <cell r="W161">
            <v>47</v>
          </cell>
          <cell r="X161">
            <v>54</v>
          </cell>
          <cell r="Y161">
            <v>47</v>
          </cell>
          <cell r="Z161">
            <v>53</v>
          </cell>
          <cell r="AA161">
            <v>51</v>
          </cell>
          <cell r="AB161">
            <v>50</v>
          </cell>
          <cell r="AC161">
            <v>41</v>
          </cell>
          <cell r="AD161">
            <v>46</v>
          </cell>
          <cell r="AE161">
            <v>0.50509999999999999</v>
          </cell>
        </row>
        <row r="162">
          <cell r="A162">
            <v>21014</v>
          </cell>
          <cell r="B162" t="str">
            <v>Napavine</v>
          </cell>
          <cell r="C162">
            <v>56</v>
          </cell>
          <cell r="D162">
            <v>0</v>
          </cell>
          <cell r="E162">
            <v>55</v>
          </cell>
          <cell r="F162">
            <v>54</v>
          </cell>
          <cell r="G162">
            <v>56</v>
          </cell>
          <cell r="H162">
            <v>62</v>
          </cell>
          <cell r="I162">
            <v>78</v>
          </cell>
          <cell r="J162">
            <v>68</v>
          </cell>
          <cell r="K162">
            <v>73</v>
          </cell>
          <cell r="L162">
            <v>76</v>
          </cell>
          <cell r="M162">
            <v>70</v>
          </cell>
          <cell r="N162">
            <v>59</v>
          </cell>
          <cell r="O162">
            <v>58</v>
          </cell>
          <cell r="P162">
            <v>68</v>
          </cell>
          <cell r="Q162">
            <v>24</v>
          </cell>
          <cell r="R162" t="str">
            <v>No Students</v>
          </cell>
          <cell r="S162">
            <v>21</v>
          </cell>
          <cell r="T162">
            <v>25</v>
          </cell>
          <cell r="U162">
            <v>19</v>
          </cell>
          <cell r="V162">
            <v>31</v>
          </cell>
          <cell r="W162">
            <v>40</v>
          </cell>
          <cell r="X162">
            <v>32</v>
          </cell>
          <cell r="Y162">
            <v>37</v>
          </cell>
          <cell r="Z162">
            <v>34</v>
          </cell>
          <cell r="AA162">
            <v>38</v>
          </cell>
          <cell r="AB162">
            <v>27</v>
          </cell>
          <cell r="AC162">
            <v>24</v>
          </cell>
          <cell r="AD162">
            <v>26</v>
          </cell>
          <cell r="AE162">
            <v>0.45379999999999998</v>
          </cell>
        </row>
        <row r="163">
          <cell r="A163">
            <v>25155</v>
          </cell>
          <cell r="B163" t="str">
            <v>Naselle Grays Riv</v>
          </cell>
          <cell r="C163">
            <v>17</v>
          </cell>
          <cell r="D163">
            <v>0</v>
          </cell>
          <cell r="E163">
            <v>23</v>
          </cell>
          <cell r="F163">
            <v>26</v>
          </cell>
          <cell r="G163">
            <v>29</v>
          </cell>
          <cell r="H163">
            <v>34</v>
          </cell>
          <cell r="I163">
            <v>30</v>
          </cell>
          <cell r="J163">
            <v>36</v>
          </cell>
          <cell r="K163">
            <v>24</v>
          </cell>
          <cell r="L163">
            <v>29</v>
          </cell>
          <cell r="M163">
            <v>28</v>
          </cell>
          <cell r="N163">
            <v>22</v>
          </cell>
          <cell r="O163">
            <v>40</v>
          </cell>
          <cell r="P163">
            <v>74</v>
          </cell>
          <cell r="Q163" t="str">
            <v>N&lt;10</v>
          </cell>
          <cell r="R163" t="str">
            <v>No Students</v>
          </cell>
          <cell r="S163">
            <v>12</v>
          </cell>
          <cell r="T163">
            <v>17</v>
          </cell>
          <cell r="U163">
            <v>15</v>
          </cell>
          <cell r="V163">
            <v>17</v>
          </cell>
          <cell r="W163">
            <v>12</v>
          </cell>
          <cell r="X163">
            <v>23</v>
          </cell>
          <cell r="Y163">
            <v>15</v>
          </cell>
          <cell r="Z163">
            <v>18</v>
          </cell>
          <cell r="AA163">
            <v>14</v>
          </cell>
          <cell r="AB163">
            <v>12</v>
          </cell>
          <cell r="AC163">
            <v>17</v>
          </cell>
          <cell r="AD163">
            <v>34</v>
          </cell>
          <cell r="AE163">
            <v>0.5121</v>
          </cell>
        </row>
        <row r="164">
          <cell r="A164">
            <v>24014</v>
          </cell>
          <cell r="B164" t="str">
            <v>Nespelem</v>
          </cell>
          <cell r="C164">
            <v>15</v>
          </cell>
          <cell r="D164">
            <v>0</v>
          </cell>
          <cell r="E164">
            <v>19</v>
          </cell>
          <cell r="F164">
            <v>16</v>
          </cell>
          <cell r="G164">
            <v>18</v>
          </cell>
          <cell r="H164">
            <v>12</v>
          </cell>
          <cell r="I164">
            <v>17</v>
          </cell>
          <cell r="J164">
            <v>12</v>
          </cell>
          <cell r="K164">
            <v>13</v>
          </cell>
          <cell r="L164">
            <v>14</v>
          </cell>
          <cell r="M164">
            <v>0</v>
          </cell>
          <cell r="N164">
            <v>0</v>
          </cell>
          <cell r="O164">
            <v>0</v>
          </cell>
          <cell r="P164">
            <v>0</v>
          </cell>
          <cell r="Q164">
            <v>15</v>
          </cell>
          <cell r="R164" t="str">
            <v>No Students</v>
          </cell>
          <cell r="S164">
            <v>19</v>
          </cell>
          <cell r="T164">
            <v>16</v>
          </cell>
          <cell r="U164">
            <v>18</v>
          </cell>
          <cell r="V164">
            <v>12</v>
          </cell>
          <cell r="W164">
            <v>16</v>
          </cell>
          <cell r="X164">
            <v>12</v>
          </cell>
          <cell r="Y164">
            <v>13</v>
          </cell>
          <cell r="Z164">
            <v>14</v>
          </cell>
          <cell r="AA164" t="str">
            <v>No Students</v>
          </cell>
          <cell r="AB164" t="str">
            <v>No Students</v>
          </cell>
          <cell r="AC164" t="str">
            <v>No Students</v>
          </cell>
          <cell r="AD164" t="str">
            <v>No Students</v>
          </cell>
          <cell r="AE164">
            <v>0.99260000000000004</v>
          </cell>
        </row>
        <row r="165">
          <cell r="A165">
            <v>26056</v>
          </cell>
          <cell r="B165" t="str">
            <v>Newport</v>
          </cell>
          <cell r="C165">
            <v>71</v>
          </cell>
          <cell r="D165">
            <v>0</v>
          </cell>
          <cell r="E165">
            <v>71</v>
          </cell>
          <cell r="F165">
            <v>72</v>
          </cell>
          <cell r="G165">
            <v>71</v>
          </cell>
          <cell r="H165">
            <v>83</v>
          </cell>
          <cell r="I165">
            <v>76</v>
          </cell>
          <cell r="J165">
            <v>77</v>
          </cell>
          <cell r="K165">
            <v>99</v>
          </cell>
          <cell r="L165">
            <v>92</v>
          </cell>
          <cell r="M165">
            <v>92</v>
          </cell>
          <cell r="N165">
            <v>100</v>
          </cell>
          <cell r="O165">
            <v>115</v>
          </cell>
          <cell r="P165">
            <v>95</v>
          </cell>
          <cell r="Q165">
            <v>49</v>
          </cell>
          <cell r="R165" t="str">
            <v>No Students</v>
          </cell>
          <cell r="S165">
            <v>45</v>
          </cell>
          <cell r="T165">
            <v>51</v>
          </cell>
          <cell r="U165">
            <v>53</v>
          </cell>
          <cell r="V165">
            <v>59</v>
          </cell>
          <cell r="W165">
            <v>39</v>
          </cell>
          <cell r="X165">
            <v>54</v>
          </cell>
          <cell r="Y165">
            <v>65</v>
          </cell>
          <cell r="Z165">
            <v>63</v>
          </cell>
          <cell r="AA165">
            <v>53</v>
          </cell>
          <cell r="AB165">
            <v>58</v>
          </cell>
          <cell r="AC165">
            <v>63</v>
          </cell>
          <cell r="AD165">
            <v>59</v>
          </cell>
          <cell r="AE165">
            <v>0.63819999999999999</v>
          </cell>
        </row>
        <row r="166">
          <cell r="A166">
            <v>32325</v>
          </cell>
          <cell r="B166" t="str">
            <v>Nine Mile Falls</v>
          </cell>
          <cell r="C166">
            <v>91</v>
          </cell>
          <cell r="D166">
            <v>0</v>
          </cell>
          <cell r="E166">
            <v>91</v>
          </cell>
          <cell r="F166">
            <v>102</v>
          </cell>
          <cell r="G166">
            <v>95</v>
          </cell>
          <cell r="H166">
            <v>97</v>
          </cell>
          <cell r="I166">
            <v>112</v>
          </cell>
          <cell r="J166">
            <v>111</v>
          </cell>
          <cell r="K166">
            <v>114</v>
          </cell>
          <cell r="L166">
            <v>121</v>
          </cell>
          <cell r="M166">
            <v>118</v>
          </cell>
          <cell r="N166">
            <v>126</v>
          </cell>
          <cell r="O166">
            <v>125</v>
          </cell>
          <cell r="P166">
            <v>117</v>
          </cell>
          <cell r="Q166">
            <v>23</v>
          </cell>
          <cell r="R166" t="str">
            <v>No Students</v>
          </cell>
          <cell r="S166">
            <v>24</v>
          </cell>
          <cell r="T166">
            <v>29</v>
          </cell>
          <cell r="U166">
            <v>27</v>
          </cell>
          <cell r="V166">
            <v>31</v>
          </cell>
          <cell r="W166">
            <v>31</v>
          </cell>
          <cell r="X166">
            <v>28</v>
          </cell>
          <cell r="Y166">
            <v>36</v>
          </cell>
          <cell r="Z166">
            <v>24</v>
          </cell>
          <cell r="AA166">
            <v>28</v>
          </cell>
          <cell r="AB166">
            <v>33</v>
          </cell>
          <cell r="AC166">
            <v>32</v>
          </cell>
          <cell r="AD166">
            <v>31</v>
          </cell>
          <cell r="AE166">
            <v>0.26550000000000001</v>
          </cell>
        </row>
        <row r="167">
          <cell r="A167">
            <v>37506</v>
          </cell>
          <cell r="B167" t="str">
            <v>Nooksack Valley</v>
          </cell>
          <cell r="C167">
            <v>202</v>
          </cell>
          <cell r="D167">
            <v>0</v>
          </cell>
          <cell r="E167">
            <v>154</v>
          </cell>
          <cell r="F167">
            <v>175</v>
          </cell>
          <cell r="G167">
            <v>163</v>
          </cell>
          <cell r="H167">
            <v>161</v>
          </cell>
          <cell r="I167">
            <v>150</v>
          </cell>
          <cell r="J167">
            <v>158</v>
          </cell>
          <cell r="K167">
            <v>130</v>
          </cell>
          <cell r="L167">
            <v>134</v>
          </cell>
          <cell r="M167">
            <v>120</v>
          </cell>
          <cell r="N167">
            <v>111</v>
          </cell>
          <cell r="O167">
            <v>120</v>
          </cell>
          <cell r="P167">
            <v>106</v>
          </cell>
          <cell r="Q167">
            <v>111</v>
          </cell>
          <cell r="R167" t="str">
            <v>No Students</v>
          </cell>
          <cell r="S167">
            <v>77</v>
          </cell>
          <cell r="T167">
            <v>99</v>
          </cell>
          <cell r="U167">
            <v>94</v>
          </cell>
          <cell r="V167">
            <v>92</v>
          </cell>
          <cell r="W167">
            <v>92</v>
          </cell>
          <cell r="X167">
            <v>86</v>
          </cell>
          <cell r="Y167">
            <v>78</v>
          </cell>
          <cell r="Z167">
            <v>74</v>
          </cell>
          <cell r="AA167">
            <v>56</v>
          </cell>
          <cell r="AB167">
            <v>67</v>
          </cell>
          <cell r="AC167">
            <v>62</v>
          </cell>
          <cell r="AD167">
            <v>46</v>
          </cell>
          <cell r="AE167">
            <v>0.54879999999999995</v>
          </cell>
        </row>
        <row r="168">
          <cell r="A168">
            <v>14064</v>
          </cell>
          <cell r="B168" t="str">
            <v>North Beach</v>
          </cell>
          <cell r="C168">
            <v>37</v>
          </cell>
          <cell r="D168">
            <v>0</v>
          </cell>
          <cell r="E168">
            <v>61</v>
          </cell>
          <cell r="F168">
            <v>61</v>
          </cell>
          <cell r="G168">
            <v>53</v>
          </cell>
          <cell r="H168">
            <v>73</v>
          </cell>
          <cell r="I168">
            <v>58</v>
          </cell>
          <cell r="J168">
            <v>41</v>
          </cell>
          <cell r="K168">
            <v>50</v>
          </cell>
          <cell r="L168">
            <v>54</v>
          </cell>
          <cell r="M168">
            <v>43</v>
          </cell>
          <cell r="N168">
            <v>52</v>
          </cell>
          <cell r="O168">
            <v>58</v>
          </cell>
          <cell r="P168">
            <v>47</v>
          </cell>
          <cell r="Q168">
            <v>25</v>
          </cell>
          <cell r="R168" t="str">
            <v>No Students</v>
          </cell>
          <cell r="S168">
            <v>47</v>
          </cell>
          <cell r="T168">
            <v>44</v>
          </cell>
          <cell r="U168">
            <v>38</v>
          </cell>
          <cell r="V168">
            <v>57</v>
          </cell>
          <cell r="W168">
            <v>47</v>
          </cell>
          <cell r="X168">
            <v>36</v>
          </cell>
          <cell r="Y168">
            <v>32</v>
          </cell>
          <cell r="Z168">
            <v>37</v>
          </cell>
          <cell r="AA168">
            <v>35</v>
          </cell>
          <cell r="AB168">
            <v>39</v>
          </cell>
          <cell r="AC168">
            <v>42</v>
          </cell>
          <cell r="AD168">
            <v>24</v>
          </cell>
          <cell r="AE168">
            <v>0.73109999999999997</v>
          </cell>
        </row>
        <row r="169">
          <cell r="A169">
            <v>11051</v>
          </cell>
          <cell r="B169" t="str">
            <v>North Franklin</v>
          </cell>
          <cell r="C169">
            <v>139</v>
          </cell>
          <cell r="D169">
            <v>0</v>
          </cell>
          <cell r="E169">
            <v>166</v>
          </cell>
          <cell r="F169">
            <v>157</v>
          </cell>
          <cell r="G169">
            <v>144</v>
          </cell>
          <cell r="H169">
            <v>151</v>
          </cell>
          <cell r="I169">
            <v>166</v>
          </cell>
          <cell r="J169">
            <v>157</v>
          </cell>
          <cell r="K169">
            <v>173</v>
          </cell>
          <cell r="L169">
            <v>158</v>
          </cell>
          <cell r="M169">
            <v>182</v>
          </cell>
          <cell r="N169">
            <v>182</v>
          </cell>
          <cell r="O169">
            <v>160</v>
          </cell>
          <cell r="P169">
            <v>162</v>
          </cell>
          <cell r="Q169">
            <v>98</v>
          </cell>
          <cell r="R169" t="str">
            <v>No Students</v>
          </cell>
          <cell r="S169">
            <v>129</v>
          </cell>
          <cell r="T169">
            <v>121</v>
          </cell>
          <cell r="U169">
            <v>113</v>
          </cell>
          <cell r="V169">
            <v>113</v>
          </cell>
          <cell r="W169">
            <v>137</v>
          </cell>
          <cell r="X169">
            <v>123</v>
          </cell>
          <cell r="Y169">
            <v>136</v>
          </cell>
          <cell r="Z169">
            <v>116</v>
          </cell>
          <cell r="AA169">
            <v>137</v>
          </cell>
          <cell r="AB169">
            <v>134</v>
          </cell>
          <cell r="AC169">
            <v>102</v>
          </cell>
          <cell r="AD169">
            <v>102</v>
          </cell>
          <cell r="AE169">
            <v>0.74439999999999995</v>
          </cell>
        </row>
        <row r="170">
          <cell r="A170">
            <v>18400</v>
          </cell>
          <cell r="B170" t="str">
            <v>North Kitsap</v>
          </cell>
          <cell r="C170">
            <v>466</v>
          </cell>
          <cell r="D170">
            <v>0</v>
          </cell>
          <cell r="E170">
            <v>432</v>
          </cell>
          <cell r="F170">
            <v>453</v>
          </cell>
          <cell r="G170">
            <v>448</v>
          </cell>
          <cell r="H170">
            <v>455</v>
          </cell>
          <cell r="I170">
            <v>461</v>
          </cell>
          <cell r="J170">
            <v>446</v>
          </cell>
          <cell r="K170">
            <v>460</v>
          </cell>
          <cell r="L170">
            <v>475</v>
          </cell>
          <cell r="M170">
            <v>451</v>
          </cell>
          <cell r="N170">
            <v>460</v>
          </cell>
          <cell r="O170">
            <v>489</v>
          </cell>
          <cell r="P170">
            <v>477</v>
          </cell>
          <cell r="Q170">
            <v>127</v>
          </cell>
          <cell r="R170" t="str">
            <v>No Students</v>
          </cell>
          <cell r="S170">
            <v>148</v>
          </cell>
          <cell r="T170">
            <v>155</v>
          </cell>
          <cell r="U170">
            <v>161</v>
          </cell>
          <cell r="V170">
            <v>158</v>
          </cell>
          <cell r="W170">
            <v>171</v>
          </cell>
          <cell r="X170">
            <v>169</v>
          </cell>
          <cell r="Y170">
            <v>162</v>
          </cell>
          <cell r="Z170">
            <v>169</v>
          </cell>
          <cell r="AA170">
            <v>142</v>
          </cell>
          <cell r="AB170">
            <v>117</v>
          </cell>
          <cell r="AC170">
            <v>122</v>
          </cell>
          <cell r="AD170">
            <v>126</v>
          </cell>
          <cell r="AE170">
            <v>0.3226</v>
          </cell>
        </row>
        <row r="171">
          <cell r="A171">
            <v>23403</v>
          </cell>
          <cell r="B171" t="str">
            <v>North Mason</v>
          </cell>
          <cell r="C171">
            <v>171</v>
          </cell>
          <cell r="D171">
            <v>0</v>
          </cell>
          <cell r="E171">
            <v>180</v>
          </cell>
          <cell r="F171">
            <v>171</v>
          </cell>
          <cell r="G171">
            <v>152</v>
          </cell>
          <cell r="H171">
            <v>142</v>
          </cell>
          <cell r="I171">
            <v>176</v>
          </cell>
          <cell r="J171">
            <v>169</v>
          </cell>
          <cell r="K171">
            <v>187</v>
          </cell>
          <cell r="L171">
            <v>163</v>
          </cell>
          <cell r="M171">
            <v>220</v>
          </cell>
          <cell r="N171">
            <v>194</v>
          </cell>
          <cell r="O171">
            <v>198</v>
          </cell>
          <cell r="P171">
            <v>214</v>
          </cell>
          <cell r="Q171">
            <v>83</v>
          </cell>
          <cell r="R171" t="str">
            <v>No Students</v>
          </cell>
          <cell r="S171">
            <v>99</v>
          </cell>
          <cell r="T171">
            <v>103</v>
          </cell>
          <cell r="U171">
            <v>102</v>
          </cell>
          <cell r="V171">
            <v>87</v>
          </cell>
          <cell r="W171">
            <v>111</v>
          </cell>
          <cell r="X171">
            <v>100</v>
          </cell>
          <cell r="Y171">
            <v>112</v>
          </cell>
          <cell r="Z171">
            <v>92</v>
          </cell>
          <cell r="AA171">
            <v>125</v>
          </cell>
          <cell r="AB171">
            <v>91</v>
          </cell>
          <cell r="AC171">
            <v>108</v>
          </cell>
          <cell r="AD171">
            <v>99</v>
          </cell>
          <cell r="AE171">
            <v>0.56140000000000001</v>
          </cell>
        </row>
        <row r="172">
          <cell r="A172">
            <v>25200</v>
          </cell>
          <cell r="B172" t="str">
            <v>North River</v>
          </cell>
          <cell r="C172">
            <v>2</v>
          </cell>
          <cell r="D172">
            <v>0</v>
          </cell>
          <cell r="E172">
            <v>7</v>
          </cell>
          <cell r="F172">
            <v>3</v>
          </cell>
          <cell r="G172">
            <v>4</v>
          </cell>
          <cell r="H172">
            <v>6</v>
          </cell>
          <cell r="I172">
            <v>10</v>
          </cell>
          <cell r="J172">
            <v>6</v>
          </cell>
          <cell r="K172">
            <v>4</v>
          </cell>
          <cell r="L172">
            <v>7</v>
          </cell>
          <cell r="M172">
            <v>6</v>
          </cell>
          <cell r="N172">
            <v>7</v>
          </cell>
          <cell r="O172">
            <v>5</v>
          </cell>
          <cell r="P172">
            <v>4</v>
          </cell>
          <cell r="Q172" t="str">
            <v>No Students</v>
          </cell>
          <cell r="R172" t="str">
            <v>No Students</v>
          </cell>
          <cell r="S172" t="str">
            <v>N&lt;10</v>
          </cell>
          <cell r="T172" t="str">
            <v>N&lt;10</v>
          </cell>
          <cell r="U172" t="str">
            <v>N&lt;10</v>
          </cell>
          <cell r="V172" t="str">
            <v>N&lt;10</v>
          </cell>
          <cell r="W172" t="str">
            <v>N&lt;10</v>
          </cell>
          <cell r="X172" t="str">
            <v>N&lt;10</v>
          </cell>
          <cell r="Y172" t="str">
            <v>N&lt;10</v>
          </cell>
          <cell r="Z172" t="str">
            <v>N&lt;10</v>
          </cell>
          <cell r="AA172" t="str">
            <v>N&lt;10</v>
          </cell>
          <cell r="AB172" t="str">
            <v>N&lt;10</v>
          </cell>
          <cell r="AC172" t="str">
            <v>N&lt;10</v>
          </cell>
          <cell r="AD172" t="str">
            <v>N&lt;10</v>
          </cell>
          <cell r="AE172">
            <v>0.61970000000000003</v>
          </cell>
        </row>
        <row r="173">
          <cell r="A173">
            <v>34003</v>
          </cell>
          <cell r="B173" t="str">
            <v>North Thurston</v>
          </cell>
          <cell r="C173">
            <v>1242</v>
          </cell>
          <cell r="D173">
            <v>0</v>
          </cell>
          <cell r="E173">
            <v>1196</v>
          </cell>
          <cell r="F173">
            <v>1178</v>
          </cell>
          <cell r="G173">
            <v>1191</v>
          </cell>
          <cell r="H173">
            <v>1192</v>
          </cell>
          <cell r="I173">
            <v>1202</v>
          </cell>
          <cell r="J173">
            <v>1214</v>
          </cell>
          <cell r="K173">
            <v>1215</v>
          </cell>
          <cell r="L173">
            <v>1153</v>
          </cell>
          <cell r="M173">
            <v>1107</v>
          </cell>
          <cell r="N173">
            <v>1136</v>
          </cell>
          <cell r="O173">
            <v>1142</v>
          </cell>
          <cell r="P173">
            <v>1125</v>
          </cell>
          <cell r="Q173">
            <v>481</v>
          </cell>
          <cell r="R173" t="str">
            <v>No Students</v>
          </cell>
          <cell r="S173">
            <v>504</v>
          </cell>
          <cell r="T173">
            <v>539</v>
          </cell>
          <cell r="U173">
            <v>542</v>
          </cell>
          <cell r="V173">
            <v>561</v>
          </cell>
          <cell r="W173">
            <v>560</v>
          </cell>
          <cell r="X173">
            <v>532</v>
          </cell>
          <cell r="Y173">
            <v>570</v>
          </cell>
          <cell r="Z173">
            <v>516</v>
          </cell>
          <cell r="AA173">
            <v>461</v>
          </cell>
          <cell r="AB173">
            <v>475</v>
          </cell>
          <cell r="AC173">
            <v>435</v>
          </cell>
          <cell r="AD173">
            <v>446</v>
          </cell>
          <cell r="AE173">
            <v>0.433</v>
          </cell>
        </row>
        <row r="174">
          <cell r="A174">
            <v>33211</v>
          </cell>
          <cell r="B174" t="str">
            <v>Northport</v>
          </cell>
          <cell r="C174">
            <v>13</v>
          </cell>
          <cell r="D174">
            <v>0</v>
          </cell>
          <cell r="E174">
            <v>15</v>
          </cell>
          <cell r="F174">
            <v>27</v>
          </cell>
          <cell r="G174">
            <v>13</v>
          </cell>
          <cell r="H174">
            <v>21</v>
          </cell>
          <cell r="I174">
            <v>18</v>
          </cell>
          <cell r="J174">
            <v>20</v>
          </cell>
          <cell r="K174">
            <v>22</v>
          </cell>
          <cell r="L174">
            <v>10</v>
          </cell>
          <cell r="M174">
            <v>16</v>
          </cell>
          <cell r="N174">
            <v>15</v>
          </cell>
          <cell r="O174">
            <v>11</v>
          </cell>
          <cell r="P174">
            <v>21</v>
          </cell>
          <cell r="Q174" t="str">
            <v>N&lt;10</v>
          </cell>
          <cell r="R174" t="str">
            <v>No Students</v>
          </cell>
          <cell r="S174" t="str">
            <v>N&lt;10</v>
          </cell>
          <cell r="T174">
            <v>15</v>
          </cell>
          <cell r="U174" t="str">
            <v>N&lt;10</v>
          </cell>
          <cell r="V174">
            <v>13</v>
          </cell>
          <cell r="W174">
            <v>13</v>
          </cell>
          <cell r="X174">
            <v>11</v>
          </cell>
          <cell r="Y174">
            <v>13</v>
          </cell>
          <cell r="Z174" t="str">
            <v>N&lt;10</v>
          </cell>
          <cell r="AA174">
            <v>10</v>
          </cell>
          <cell r="AB174">
            <v>13</v>
          </cell>
          <cell r="AC174" t="str">
            <v>N&lt;10</v>
          </cell>
          <cell r="AD174">
            <v>15</v>
          </cell>
          <cell r="AE174">
            <v>0.6351</v>
          </cell>
        </row>
        <row r="175">
          <cell r="A175">
            <v>17417</v>
          </cell>
          <cell r="B175" t="str">
            <v>Northshore</v>
          </cell>
          <cell r="C175">
            <v>1722</v>
          </cell>
          <cell r="D175">
            <v>0</v>
          </cell>
          <cell r="E175">
            <v>1809</v>
          </cell>
          <cell r="F175">
            <v>1816</v>
          </cell>
          <cell r="G175">
            <v>1781</v>
          </cell>
          <cell r="H175">
            <v>1899</v>
          </cell>
          <cell r="I175">
            <v>1824</v>
          </cell>
          <cell r="J175">
            <v>1897</v>
          </cell>
          <cell r="K175">
            <v>1788</v>
          </cell>
          <cell r="L175">
            <v>1837</v>
          </cell>
          <cell r="M175">
            <v>1796</v>
          </cell>
          <cell r="N175">
            <v>1734</v>
          </cell>
          <cell r="O175">
            <v>1795</v>
          </cell>
          <cell r="P175">
            <v>1641</v>
          </cell>
          <cell r="Q175">
            <v>170</v>
          </cell>
          <cell r="R175" t="str">
            <v>No Students</v>
          </cell>
          <cell r="S175">
            <v>190</v>
          </cell>
          <cell r="T175">
            <v>225</v>
          </cell>
          <cell r="U175">
            <v>234</v>
          </cell>
          <cell r="V175">
            <v>240</v>
          </cell>
          <cell r="W175">
            <v>295</v>
          </cell>
          <cell r="X175">
            <v>279</v>
          </cell>
          <cell r="Y175">
            <v>250</v>
          </cell>
          <cell r="Z175">
            <v>237</v>
          </cell>
          <cell r="AA175">
            <v>270</v>
          </cell>
          <cell r="AB175">
            <v>259</v>
          </cell>
          <cell r="AC175">
            <v>229</v>
          </cell>
          <cell r="AD175">
            <v>238</v>
          </cell>
          <cell r="AE175">
            <v>0.13350000000000001</v>
          </cell>
        </row>
        <row r="176">
          <cell r="A176">
            <v>15201</v>
          </cell>
          <cell r="B176" t="str">
            <v>Oak Harbor</v>
          </cell>
          <cell r="C176">
            <v>520</v>
          </cell>
          <cell r="D176">
            <v>0</v>
          </cell>
          <cell r="E176">
            <v>477</v>
          </cell>
          <cell r="F176">
            <v>486</v>
          </cell>
          <cell r="G176">
            <v>508</v>
          </cell>
          <cell r="H176">
            <v>488</v>
          </cell>
          <cell r="I176">
            <v>449</v>
          </cell>
          <cell r="J176">
            <v>482</v>
          </cell>
          <cell r="K176">
            <v>466</v>
          </cell>
          <cell r="L176">
            <v>439</v>
          </cell>
          <cell r="M176">
            <v>410</v>
          </cell>
          <cell r="N176">
            <v>437</v>
          </cell>
          <cell r="O176">
            <v>389</v>
          </cell>
          <cell r="P176">
            <v>458</v>
          </cell>
          <cell r="Q176">
            <v>179</v>
          </cell>
          <cell r="R176" t="str">
            <v>No Students</v>
          </cell>
          <cell r="S176">
            <v>199</v>
          </cell>
          <cell r="T176">
            <v>191</v>
          </cell>
          <cell r="U176">
            <v>221</v>
          </cell>
          <cell r="V176">
            <v>199</v>
          </cell>
          <cell r="W176">
            <v>177</v>
          </cell>
          <cell r="X176">
            <v>184</v>
          </cell>
          <cell r="Y176">
            <v>191</v>
          </cell>
          <cell r="Z176">
            <v>158</v>
          </cell>
          <cell r="AA176">
            <v>162</v>
          </cell>
          <cell r="AB176">
            <v>154</v>
          </cell>
          <cell r="AC176">
            <v>146</v>
          </cell>
          <cell r="AD176">
            <v>143</v>
          </cell>
          <cell r="AE176">
            <v>0.38340000000000002</v>
          </cell>
        </row>
        <row r="177">
          <cell r="A177">
            <v>38324</v>
          </cell>
          <cell r="B177" t="str">
            <v>Oakesdale</v>
          </cell>
          <cell r="C177">
            <v>13</v>
          </cell>
          <cell r="D177">
            <v>0</v>
          </cell>
          <cell r="E177">
            <v>8</v>
          </cell>
          <cell r="F177">
            <v>8</v>
          </cell>
          <cell r="G177">
            <v>9</v>
          </cell>
          <cell r="H177">
            <v>6</v>
          </cell>
          <cell r="I177">
            <v>9</v>
          </cell>
          <cell r="J177">
            <v>10</v>
          </cell>
          <cell r="K177">
            <v>9</v>
          </cell>
          <cell r="L177">
            <v>9</v>
          </cell>
          <cell r="M177">
            <v>9</v>
          </cell>
          <cell r="N177">
            <v>12</v>
          </cell>
          <cell r="O177">
            <v>10</v>
          </cell>
          <cell r="P177">
            <v>12</v>
          </cell>
          <cell r="Q177" t="str">
            <v>N&lt;10</v>
          </cell>
          <cell r="R177" t="str">
            <v>No Students</v>
          </cell>
          <cell r="S177" t="str">
            <v>N&lt;10</v>
          </cell>
          <cell r="T177" t="str">
            <v>N&lt;10</v>
          </cell>
          <cell r="U177" t="str">
            <v>N&lt;10</v>
          </cell>
          <cell r="V177" t="str">
            <v>N&lt;10</v>
          </cell>
          <cell r="W177" t="str">
            <v>N&lt;10</v>
          </cell>
          <cell r="X177" t="str">
            <v>N&lt;10</v>
          </cell>
          <cell r="Y177" t="str">
            <v>N&lt;10</v>
          </cell>
          <cell r="Z177" t="str">
            <v>N&lt;10</v>
          </cell>
          <cell r="AA177" t="str">
            <v>N&lt;10</v>
          </cell>
          <cell r="AB177" t="str">
            <v>N&lt;10</v>
          </cell>
          <cell r="AC177" t="str">
            <v>N&lt;10</v>
          </cell>
          <cell r="AD177" t="str">
            <v>N&lt;10</v>
          </cell>
          <cell r="AE177">
            <v>0.4113</v>
          </cell>
        </row>
        <row r="178">
          <cell r="A178">
            <v>14400</v>
          </cell>
          <cell r="B178" t="str">
            <v>Oakville</v>
          </cell>
          <cell r="C178">
            <v>20</v>
          </cell>
          <cell r="D178">
            <v>0</v>
          </cell>
          <cell r="E178">
            <v>15</v>
          </cell>
          <cell r="F178">
            <v>26</v>
          </cell>
          <cell r="G178">
            <v>18</v>
          </cell>
          <cell r="H178">
            <v>25</v>
          </cell>
          <cell r="I178">
            <v>18</v>
          </cell>
          <cell r="J178">
            <v>18</v>
          </cell>
          <cell r="K178">
            <v>25</v>
          </cell>
          <cell r="L178">
            <v>21</v>
          </cell>
          <cell r="M178">
            <v>28</v>
          </cell>
          <cell r="N178">
            <v>18</v>
          </cell>
          <cell r="O178">
            <v>17</v>
          </cell>
          <cell r="P178">
            <v>16</v>
          </cell>
          <cell r="Q178">
            <v>15</v>
          </cell>
          <cell r="R178" t="str">
            <v>No Students</v>
          </cell>
          <cell r="S178">
            <v>11</v>
          </cell>
          <cell r="T178">
            <v>21</v>
          </cell>
          <cell r="U178">
            <v>15</v>
          </cell>
          <cell r="V178">
            <v>20</v>
          </cell>
          <cell r="W178">
            <v>15</v>
          </cell>
          <cell r="X178">
            <v>14</v>
          </cell>
          <cell r="Y178">
            <v>19</v>
          </cell>
          <cell r="Z178">
            <v>19</v>
          </cell>
          <cell r="AA178">
            <v>21</v>
          </cell>
          <cell r="AB178">
            <v>14</v>
          </cell>
          <cell r="AC178">
            <v>13</v>
          </cell>
          <cell r="AD178">
            <v>10</v>
          </cell>
          <cell r="AE178">
            <v>0.78110000000000002</v>
          </cell>
        </row>
        <row r="179">
          <cell r="A179">
            <v>25101</v>
          </cell>
          <cell r="B179" t="str">
            <v>Ocean Beach</v>
          </cell>
          <cell r="C179">
            <v>72</v>
          </cell>
          <cell r="D179">
            <v>0</v>
          </cell>
          <cell r="E179">
            <v>64</v>
          </cell>
          <cell r="F179">
            <v>71</v>
          </cell>
          <cell r="G179">
            <v>76</v>
          </cell>
          <cell r="H179">
            <v>80</v>
          </cell>
          <cell r="I179">
            <v>82</v>
          </cell>
          <cell r="J179">
            <v>80</v>
          </cell>
          <cell r="K179">
            <v>93</v>
          </cell>
          <cell r="L179">
            <v>84</v>
          </cell>
          <cell r="M179">
            <v>90</v>
          </cell>
          <cell r="N179">
            <v>93</v>
          </cell>
          <cell r="O179">
            <v>76</v>
          </cell>
          <cell r="P179">
            <v>90</v>
          </cell>
          <cell r="Q179">
            <v>54</v>
          </cell>
          <cell r="R179" t="str">
            <v>No Students</v>
          </cell>
          <cell r="S179">
            <v>47</v>
          </cell>
          <cell r="T179">
            <v>57</v>
          </cell>
          <cell r="U179">
            <v>58</v>
          </cell>
          <cell r="V179">
            <v>53</v>
          </cell>
          <cell r="W179">
            <v>50</v>
          </cell>
          <cell r="X179">
            <v>53</v>
          </cell>
          <cell r="Y179">
            <v>54</v>
          </cell>
          <cell r="Z179">
            <v>48</v>
          </cell>
          <cell r="AA179">
            <v>57</v>
          </cell>
          <cell r="AB179">
            <v>56</v>
          </cell>
          <cell r="AC179">
            <v>49</v>
          </cell>
          <cell r="AD179">
            <v>56</v>
          </cell>
          <cell r="AE179">
            <v>0.65839999999999999</v>
          </cell>
        </row>
        <row r="180">
          <cell r="A180">
            <v>14172</v>
          </cell>
          <cell r="B180" t="str">
            <v>Ocosta</v>
          </cell>
          <cell r="C180">
            <v>55</v>
          </cell>
          <cell r="D180">
            <v>0</v>
          </cell>
          <cell r="E180">
            <v>48</v>
          </cell>
          <cell r="F180">
            <v>36</v>
          </cell>
          <cell r="G180">
            <v>55</v>
          </cell>
          <cell r="H180">
            <v>44</v>
          </cell>
          <cell r="I180">
            <v>46</v>
          </cell>
          <cell r="J180">
            <v>49</v>
          </cell>
          <cell r="K180">
            <v>56</v>
          </cell>
          <cell r="L180">
            <v>50</v>
          </cell>
          <cell r="M180">
            <v>41</v>
          </cell>
          <cell r="N180">
            <v>35</v>
          </cell>
          <cell r="O180">
            <v>53</v>
          </cell>
          <cell r="P180">
            <v>45</v>
          </cell>
          <cell r="Q180">
            <v>40</v>
          </cell>
          <cell r="R180" t="str">
            <v>No Students</v>
          </cell>
          <cell r="S180">
            <v>39</v>
          </cell>
          <cell r="T180">
            <v>29</v>
          </cell>
          <cell r="U180">
            <v>50</v>
          </cell>
          <cell r="V180">
            <v>40</v>
          </cell>
          <cell r="W180">
            <v>39</v>
          </cell>
          <cell r="X180">
            <v>41</v>
          </cell>
          <cell r="Y180">
            <v>48</v>
          </cell>
          <cell r="Z180">
            <v>42</v>
          </cell>
          <cell r="AA180">
            <v>33</v>
          </cell>
          <cell r="AB180">
            <v>27</v>
          </cell>
          <cell r="AC180">
            <v>44</v>
          </cell>
          <cell r="AD180">
            <v>33</v>
          </cell>
          <cell r="AE180">
            <v>0.82379999999999998</v>
          </cell>
        </row>
        <row r="181">
          <cell r="A181">
            <v>22105</v>
          </cell>
          <cell r="B181" t="str">
            <v>Odessa</v>
          </cell>
          <cell r="C181">
            <v>19</v>
          </cell>
          <cell r="D181">
            <v>0</v>
          </cell>
          <cell r="E181">
            <v>12</v>
          </cell>
          <cell r="F181">
            <v>21</v>
          </cell>
          <cell r="G181">
            <v>15</v>
          </cell>
          <cell r="H181">
            <v>12</v>
          </cell>
          <cell r="I181">
            <v>18</v>
          </cell>
          <cell r="J181">
            <v>16</v>
          </cell>
          <cell r="K181">
            <v>15</v>
          </cell>
          <cell r="L181">
            <v>24</v>
          </cell>
          <cell r="M181">
            <v>22</v>
          </cell>
          <cell r="N181">
            <v>19</v>
          </cell>
          <cell r="O181">
            <v>17</v>
          </cell>
          <cell r="P181">
            <v>24</v>
          </cell>
          <cell r="Q181" t="str">
            <v>N&lt;10</v>
          </cell>
          <cell r="R181" t="str">
            <v>No Students</v>
          </cell>
          <cell r="S181" t="str">
            <v>N&lt;10</v>
          </cell>
          <cell r="T181">
            <v>15</v>
          </cell>
          <cell r="U181" t="str">
            <v>N&lt;10</v>
          </cell>
          <cell r="V181" t="str">
            <v>N&lt;10</v>
          </cell>
          <cell r="W181">
            <v>10</v>
          </cell>
          <cell r="X181" t="str">
            <v>N&lt;10</v>
          </cell>
          <cell r="Y181" t="str">
            <v>N&lt;10</v>
          </cell>
          <cell r="Z181">
            <v>10</v>
          </cell>
          <cell r="AA181">
            <v>11</v>
          </cell>
          <cell r="AB181" t="str">
            <v>N&lt;10</v>
          </cell>
          <cell r="AC181" t="str">
            <v>N&lt;10</v>
          </cell>
          <cell r="AD181" t="str">
            <v>N&lt;10</v>
          </cell>
          <cell r="AE181">
            <v>0.48720000000000002</v>
          </cell>
        </row>
        <row r="182">
          <cell r="A182">
            <v>24105</v>
          </cell>
          <cell r="B182" t="str">
            <v>Okanogan</v>
          </cell>
          <cell r="C182">
            <v>70</v>
          </cell>
          <cell r="D182">
            <v>0</v>
          </cell>
          <cell r="E182">
            <v>86</v>
          </cell>
          <cell r="F182">
            <v>83</v>
          </cell>
          <cell r="G182">
            <v>61</v>
          </cell>
          <cell r="H182">
            <v>86</v>
          </cell>
          <cell r="I182">
            <v>72</v>
          </cell>
          <cell r="J182">
            <v>86</v>
          </cell>
          <cell r="K182">
            <v>109</v>
          </cell>
          <cell r="L182">
            <v>79</v>
          </cell>
          <cell r="M182">
            <v>98</v>
          </cell>
          <cell r="N182">
            <v>88</v>
          </cell>
          <cell r="O182">
            <v>95</v>
          </cell>
          <cell r="P182">
            <v>120</v>
          </cell>
          <cell r="Q182">
            <v>46</v>
          </cell>
          <cell r="R182" t="str">
            <v>No Students</v>
          </cell>
          <cell r="S182">
            <v>62</v>
          </cell>
          <cell r="T182">
            <v>46</v>
          </cell>
          <cell r="U182">
            <v>42</v>
          </cell>
          <cell r="V182">
            <v>50</v>
          </cell>
          <cell r="W182">
            <v>56</v>
          </cell>
          <cell r="X182">
            <v>44</v>
          </cell>
          <cell r="Y182">
            <v>75</v>
          </cell>
          <cell r="Z182">
            <v>43</v>
          </cell>
          <cell r="AA182">
            <v>52</v>
          </cell>
          <cell r="AB182">
            <v>45</v>
          </cell>
          <cell r="AC182">
            <v>54</v>
          </cell>
          <cell r="AD182">
            <v>74</v>
          </cell>
          <cell r="AE182">
            <v>0.60809999999999997</v>
          </cell>
        </row>
        <row r="183">
          <cell r="A183">
            <v>34111</v>
          </cell>
          <cell r="B183" t="str">
            <v>Olympia</v>
          </cell>
          <cell r="C183">
            <v>746</v>
          </cell>
          <cell r="D183">
            <v>1</v>
          </cell>
          <cell r="E183">
            <v>700</v>
          </cell>
          <cell r="F183">
            <v>750</v>
          </cell>
          <cell r="G183">
            <v>679</v>
          </cell>
          <cell r="H183">
            <v>717</v>
          </cell>
          <cell r="I183">
            <v>788</v>
          </cell>
          <cell r="J183">
            <v>748</v>
          </cell>
          <cell r="K183">
            <v>760</v>
          </cell>
          <cell r="L183">
            <v>731</v>
          </cell>
          <cell r="M183">
            <v>910</v>
          </cell>
          <cell r="N183">
            <v>902</v>
          </cell>
          <cell r="O183">
            <v>863</v>
          </cell>
          <cell r="P183">
            <v>869</v>
          </cell>
          <cell r="Q183">
            <v>272</v>
          </cell>
          <cell r="R183" t="str">
            <v>No Students</v>
          </cell>
          <cell r="S183">
            <v>254</v>
          </cell>
          <cell r="T183">
            <v>254</v>
          </cell>
          <cell r="U183">
            <v>239</v>
          </cell>
          <cell r="V183">
            <v>266</v>
          </cell>
          <cell r="W183">
            <v>285</v>
          </cell>
          <cell r="X183">
            <v>267</v>
          </cell>
          <cell r="Y183">
            <v>226</v>
          </cell>
          <cell r="Z183">
            <v>220</v>
          </cell>
          <cell r="AA183">
            <v>256</v>
          </cell>
          <cell r="AB183">
            <v>228</v>
          </cell>
          <cell r="AC183">
            <v>203</v>
          </cell>
          <cell r="AD183">
            <v>207</v>
          </cell>
          <cell r="AE183">
            <v>0.31259999999999999</v>
          </cell>
        </row>
        <row r="184">
          <cell r="A184">
            <v>24019</v>
          </cell>
          <cell r="B184" t="str">
            <v>Omak</v>
          </cell>
          <cell r="C184">
            <v>311</v>
          </cell>
          <cell r="D184">
            <v>0</v>
          </cell>
          <cell r="E184">
            <v>324</v>
          </cell>
          <cell r="F184">
            <v>322</v>
          </cell>
          <cell r="G184">
            <v>338</v>
          </cell>
          <cell r="H184">
            <v>353</v>
          </cell>
          <cell r="I184">
            <v>390</v>
          </cell>
          <cell r="J184">
            <v>470</v>
          </cell>
          <cell r="K184">
            <v>597</v>
          </cell>
          <cell r="L184">
            <v>717</v>
          </cell>
          <cell r="M184">
            <v>558</v>
          </cell>
          <cell r="N184">
            <v>479</v>
          </cell>
          <cell r="O184">
            <v>365</v>
          </cell>
          <cell r="P184">
            <v>366</v>
          </cell>
          <cell r="Q184">
            <v>228</v>
          </cell>
          <cell r="R184" t="str">
            <v>No Students</v>
          </cell>
          <cell r="S184">
            <v>223</v>
          </cell>
          <cell r="T184">
            <v>242</v>
          </cell>
          <cell r="U184">
            <v>250</v>
          </cell>
          <cell r="V184">
            <v>255</v>
          </cell>
          <cell r="W184">
            <v>289</v>
          </cell>
          <cell r="X184">
            <v>299</v>
          </cell>
          <cell r="Y184">
            <v>368</v>
          </cell>
          <cell r="Z184">
            <v>417</v>
          </cell>
          <cell r="AA184">
            <v>357</v>
          </cell>
          <cell r="AB184">
            <v>315</v>
          </cell>
          <cell r="AC184">
            <v>253</v>
          </cell>
          <cell r="AD184">
            <v>248</v>
          </cell>
          <cell r="AE184">
            <v>0.66979999999999995</v>
          </cell>
        </row>
        <row r="185">
          <cell r="A185">
            <v>21300</v>
          </cell>
          <cell r="B185" t="str">
            <v>Onalaska</v>
          </cell>
          <cell r="C185">
            <v>58</v>
          </cell>
          <cell r="D185">
            <v>0</v>
          </cell>
          <cell r="E185">
            <v>60</v>
          </cell>
          <cell r="F185">
            <v>49</v>
          </cell>
          <cell r="G185">
            <v>71</v>
          </cell>
          <cell r="H185">
            <v>64</v>
          </cell>
          <cell r="I185">
            <v>59</v>
          </cell>
          <cell r="J185">
            <v>73</v>
          </cell>
          <cell r="K185">
            <v>78</v>
          </cell>
          <cell r="L185">
            <v>69</v>
          </cell>
          <cell r="M185">
            <v>50</v>
          </cell>
          <cell r="N185">
            <v>78</v>
          </cell>
          <cell r="O185">
            <v>51</v>
          </cell>
          <cell r="P185">
            <v>53</v>
          </cell>
          <cell r="Q185">
            <v>30</v>
          </cell>
          <cell r="R185" t="str">
            <v>No Students</v>
          </cell>
          <cell r="S185">
            <v>36</v>
          </cell>
          <cell r="T185">
            <v>28</v>
          </cell>
          <cell r="U185">
            <v>44</v>
          </cell>
          <cell r="V185">
            <v>41</v>
          </cell>
          <cell r="W185">
            <v>28</v>
          </cell>
          <cell r="X185">
            <v>40</v>
          </cell>
          <cell r="Y185">
            <v>51</v>
          </cell>
          <cell r="Z185">
            <v>35</v>
          </cell>
          <cell r="AA185">
            <v>31</v>
          </cell>
          <cell r="AB185">
            <v>42</v>
          </cell>
          <cell r="AC185">
            <v>27</v>
          </cell>
          <cell r="AD185">
            <v>30</v>
          </cell>
          <cell r="AE185">
            <v>0.56950000000000001</v>
          </cell>
        </row>
        <row r="186">
          <cell r="A186">
            <v>33030</v>
          </cell>
          <cell r="B186" t="str">
            <v>Onion Creek</v>
          </cell>
          <cell r="C186">
            <v>5</v>
          </cell>
          <cell r="D186">
            <v>0</v>
          </cell>
          <cell r="E186">
            <v>5</v>
          </cell>
          <cell r="F186">
            <v>5</v>
          </cell>
          <cell r="G186">
            <v>9</v>
          </cell>
          <cell r="H186">
            <v>1</v>
          </cell>
          <cell r="I186">
            <v>4</v>
          </cell>
          <cell r="J186">
            <v>9</v>
          </cell>
          <cell r="K186">
            <v>2</v>
          </cell>
          <cell r="L186">
            <v>5</v>
          </cell>
          <cell r="M186">
            <v>0</v>
          </cell>
          <cell r="N186">
            <v>0</v>
          </cell>
          <cell r="O186">
            <v>0</v>
          </cell>
          <cell r="P186">
            <v>0</v>
          </cell>
          <cell r="Q186" t="str">
            <v>N&lt;10</v>
          </cell>
          <cell r="R186" t="str">
            <v>No Students</v>
          </cell>
          <cell r="S186" t="str">
            <v>N&lt;10</v>
          </cell>
          <cell r="T186" t="str">
            <v>N&lt;10</v>
          </cell>
          <cell r="U186" t="str">
            <v>N&lt;10</v>
          </cell>
          <cell r="V186" t="str">
            <v>N&lt;10</v>
          </cell>
          <cell r="W186" t="str">
            <v>N&lt;10</v>
          </cell>
          <cell r="X186" t="str">
            <v>N&lt;10</v>
          </cell>
          <cell r="Y186" t="str">
            <v>N&lt;10</v>
          </cell>
          <cell r="Z186" t="str">
            <v>N&lt;10</v>
          </cell>
          <cell r="AA186" t="str">
            <v>No Students</v>
          </cell>
          <cell r="AB186" t="str">
            <v>No Students</v>
          </cell>
          <cell r="AC186" t="str">
            <v>No Students</v>
          </cell>
          <cell r="AD186" t="str">
            <v>No Students</v>
          </cell>
          <cell r="AE186">
            <v>0.71109999999999995</v>
          </cell>
        </row>
        <row r="187">
          <cell r="A187">
            <v>28137</v>
          </cell>
          <cell r="B187" t="str">
            <v>Orcas</v>
          </cell>
          <cell r="C187">
            <v>44</v>
          </cell>
          <cell r="D187">
            <v>0</v>
          </cell>
          <cell r="E187">
            <v>62</v>
          </cell>
          <cell r="F187">
            <v>64</v>
          </cell>
          <cell r="G187">
            <v>65</v>
          </cell>
          <cell r="H187">
            <v>61</v>
          </cell>
          <cell r="I187">
            <v>104</v>
          </cell>
          <cell r="J187">
            <v>65</v>
          </cell>
          <cell r="K187">
            <v>89</v>
          </cell>
          <cell r="L187">
            <v>72</v>
          </cell>
          <cell r="M187">
            <v>57</v>
          </cell>
          <cell r="N187">
            <v>54</v>
          </cell>
          <cell r="O187">
            <v>43</v>
          </cell>
          <cell r="P187">
            <v>41</v>
          </cell>
          <cell r="Q187">
            <v>11</v>
          </cell>
          <cell r="R187" t="str">
            <v>No Students</v>
          </cell>
          <cell r="S187">
            <v>12</v>
          </cell>
          <cell r="T187">
            <v>12</v>
          </cell>
          <cell r="U187">
            <v>19</v>
          </cell>
          <cell r="V187">
            <v>20</v>
          </cell>
          <cell r="W187">
            <v>26</v>
          </cell>
          <cell r="X187">
            <v>20</v>
          </cell>
          <cell r="Y187">
            <v>28</v>
          </cell>
          <cell r="Z187">
            <v>17</v>
          </cell>
          <cell r="AA187">
            <v>23</v>
          </cell>
          <cell r="AB187">
            <v>15</v>
          </cell>
          <cell r="AC187">
            <v>19</v>
          </cell>
          <cell r="AD187">
            <v>20</v>
          </cell>
          <cell r="AE187">
            <v>0.29480000000000001</v>
          </cell>
        </row>
        <row r="188">
          <cell r="A188">
            <v>32123</v>
          </cell>
          <cell r="B188" t="str">
            <v>Orchard Prairie</v>
          </cell>
          <cell r="C188">
            <v>12</v>
          </cell>
          <cell r="D188">
            <v>0</v>
          </cell>
          <cell r="E188">
            <v>11</v>
          </cell>
          <cell r="F188">
            <v>10</v>
          </cell>
          <cell r="G188">
            <v>9</v>
          </cell>
          <cell r="H188">
            <v>9</v>
          </cell>
          <cell r="I188">
            <v>10</v>
          </cell>
          <cell r="J188">
            <v>8</v>
          </cell>
          <cell r="K188">
            <v>7</v>
          </cell>
          <cell r="L188">
            <v>0</v>
          </cell>
          <cell r="M188">
            <v>0</v>
          </cell>
          <cell r="N188">
            <v>0</v>
          </cell>
          <cell r="O188">
            <v>0</v>
          </cell>
          <cell r="P188">
            <v>0</v>
          </cell>
          <cell r="Q188" t="str">
            <v>No Students</v>
          </cell>
          <cell r="R188" t="str">
            <v>No Students</v>
          </cell>
          <cell r="S188" t="str">
            <v>N&lt;10</v>
          </cell>
          <cell r="T188" t="str">
            <v>N&lt;10</v>
          </cell>
          <cell r="U188" t="str">
            <v>N&lt;10</v>
          </cell>
          <cell r="V188" t="str">
            <v>N&lt;10</v>
          </cell>
          <cell r="W188" t="str">
            <v>N&lt;10</v>
          </cell>
          <cell r="X188" t="str">
            <v>N&lt;10</v>
          </cell>
          <cell r="Y188" t="str">
            <v>N&lt;10</v>
          </cell>
          <cell r="Z188" t="str">
            <v>No Students</v>
          </cell>
          <cell r="AA188" t="str">
            <v>No Students</v>
          </cell>
          <cell r="AB188" t="str">
            <v>No Students</v>
          </cell>
          <cell r="AC188" t="str">
            <v>No Students</v>
          </cell>
          <cell r="AD188" t="str">
            <v>No Students</v>
          </cell>
          <cell r="AE188">
            <v>0.13159999999999999</v>
          </cell>
        </row>
        <row r="189">
          <cell r="A189">
            <v>10065</v>
          </cell>
          <cell r="B189" t="str">
            <v>Orient</v>
          </cell>
          <cell r="C189">
            <v>7</v>
          </cell>
          <cell r="D189">
            <v>0</v>
          </cell>
          <cell r="E189">
            <v>8</v>
          </cell>
          <cell r="F189">
            <v>3</v>
          </cell>
          <cell r="G189">
            <v>4</v>
          </cell>
          <cell r="H189">
            <v>5</v>
          </cell>
          <cell r="I189">
            <v>4</v>
          </cell>
          <cell r="J189">
            <v>3</v>
          </cell>
          <cell r="K189">
            <v>10</v>
          </cell>
          <cell r="L189">
            <v>2</v>
          </cell>
          <cell r="M189">
            <v>0</v>
          </cell>
          <cell r="N189">
            <v>0</v>
          </cell>
          <cell r="O189">
            <v>0</v>
          </cell>
          <cell r="P189">
            <v>0</v>
          </cell>
          <cell r="Q189" t="str">
            <v>N&lt;10</v>
          </cell>
          <cell r="R189" t="str">
            <v>No Students</v>
          </cell>
          <cell r="S189" t="str">
            <v>N&lt;10</v>
          </cell>
          <cell r="T189" t="str">
            <v>N&lt;10</v>
          </cell>
          <cell r="U189" t="str">
            <v>N&lt;10</v>
          </cell>
          <cell r="V189" t="str">
            <v>N&lt;10</v>
          </cell>
          <cell r="W189" t="str">
            <v>N&lt;10</v>
          </cell>
          <cell r="X189" t="str">
            <v>N&lt;10</v>
          </cell>
          <cell r="Y189" t="str">
            <v>N&lt;10</v>
          </cell>
          <cell r="Z189" t="str">
            <v>No Students</v>
          </cell>
          <cell r="AA189" t="str">
            <v>No Students</v>
          </cell>
          <cell r="AB189" t="str">
            <v>No Students</v>
          </cell>
          <cell r="AC189" t="str">
            <v>No Students</v>
          </cell>
          <cell r="AD189" t="str">
            <v>No Students</v>
          </cell>
          <cell r="AE189">
            <v>0.56520000000000004</v>
          </cell>
        </row>
        <row r="190">
          <cell r="A190" t="str">
            <v>09013</v>
          </cell>
          <cell r="B190" t="str">
            <v>Orondo</v>
          </cell>
          <cell r="C190">
            <v>15</v>
          </cell>
          <cell r="D190">
            <v>0</v>
          </cell>
          <cell r="E190">
            <v>25</v>
          </cell>
          <cell r="F190">
            <v>19</v>
          </cell>
          <cell r="G190">
            <v>20</v>
          </cell>
          <cell r="H190">
            <v>21</v>
          </cell>
          <cell r="I190">
            <v>19</v>
          </cell>
          <cell r="J190">
            <v>20</v>
          </cell>
          <cell r="K190">
            <v>19</v>
          </cell>
          <cell r="L190">
            <v>21</v>
          </cell>
          <cell r="M190">
            <v>0</v>
          </cell>
          <cell r="N190">
            <v>0</v>
          </cell>
          <cell r="O190">
            <v>0</v>
          </cell>
          <cell r="P190">
            <v>0</v>
          </cell>
          <cell r="Q190" t="str">
            <v>N&lt;10</v>
          </cell>
          <cell r="R190" t="str">
            <v>No Students</v>
          </cell>
          <cell r="S190">
            <v>14</v>
          </cell>
          <cell r="T190">
            <v>11</v>
          </cell>
          <cell r="U190">
            <v>14</v>
          </cell>
          <cell r="V190">
            <v>15</v>
          </cell>
          <cell r="W190">
            <v>17</v>
          </cell>
          <cell r="X190">
            <v>15</v>
          </cell>
          <cell r="Y190">
            <v>15</v>
          </cell>
          <cell r="Z190">
            <v>13</v>
          </cell>
          <cell r="AA190" t="str">
            <v>No Students</v>
          </cell>
          <cell r="AB190" t="str">
            <v>No Students</v>
          </cell>
          <cell r="AC190" t="str">
            <v>No Students</v>
          </cell>
          <cell r="AD190" t="str">
            <v>No Students</v>
          </cell>
          <cell r="AE190">
            <v>0.68720000000000003</v>
          </cell>
        </row>
        <row r="191">
          <cell r="A191">
            <v>24410</v>
          </cell>
          <cell r="B191" t="str">
            <v>Oroville</v>
          </cell>
          <cell r="C191">
            <v>43</v>
          </cell>
          <cell r="D191">
            <v>0</v>
          </cell>
          <cell r="E191">
            <v>41</v>
          </cell>
          <cell r="F191">
            <v>37</v>
          </cell>
          <cell r="G191">
            <v>37</v>
          </cell>
          <cell r="H191">
            <v>47</v>
          </cell>
          <cell r="I191">
            <v>45</v>
          </cell>
          <cell r="J191">
            <v>37</v>
          </cell>
          <cell r="K191">
            <v>46</v>
          </cell>
          <cell r="L191">
            <v>51</v>
          </cell>
          <cell r="M191">
            <v>46</v>
          </cell>
          <cell r="N191">
            <v>44</v>
          </cell>
          <cell r="O191">
            <v>49</v>
          </cell>
          <cell r="P191">
            <v>35</v>
          </cell>
          <cell r="Q191">
            <v>28</v>
          </cell>
          <cell r="R191" t="str">
            <v>No Students</v>
          </cell>
          <cell r="S191">
            <v>31</v>
          </cell>
          <cell r="T191">
            <v>25</v>
          </cell>
          <cell r="U191">
            <v>29</v>
          </cell>
          <cell r="V191">
            <v>36</v>
          </cell>
          <cell r="W191">
            <v>30</v>
          </cell>
          <cell r="X191">
            <v>25</v>
          </cell>
          <cell r="Y191">
            <v>34</v>
          </cell>
          <cell r="Z191">
            <v>35</v>
          </cell>
          <cell r="AA191">
            <v>29</v>
          </cell>
          <cell r="AB191">
            <v>22</v>
          </cell>
          <cell r="AC191">
            <v>26</v>
          </cell>
          <cell r="AD191">
            <v>24</v>
          </cell>
          <cell r="AE191">
            <v>0.67030000000000001</v>
          </cell>
        </row>
        <row r="192">
          <cell r="A192">
            <v>27344</v>
          </cell>
          <cell r="B192" t="str">
            <v>Orting</v>
          </cell>
          <cell r="C192">
            <v>204</v>
          </cell>
          <cell r="D192">
            <v>0</v>
          </cell>
          <cell r="E192">
            <v>179</v>
          </cell>
          <cell r="F192">
            <v>212</v>
          </cell>
          <cell r="G192">
            <v>205</v>
          </cell>
          <cell r="H192">
            <v>204</v>
          </cell>
          <cell r="I192">
            <v>218</v>
          </cell>
          <cell r="J192">
            <v>240</v>
          </cell>
          <cell r="K192">
            <v>233</v>
          </cell>
          <cell r="L192">
            <v>221</v>
          </cell>
          <cell r="M192">
            <v>214</v>
          </cell>
          <cell r="N192">
            <v>205</v>
          </cell>
          <cell r="O192">
            <v>198</v>
          </cell>
          <cell r="P192">
            <v>190</v>
          </cell>
          <cell r="Q192">
            <v>65</v>
          </cell>
          <cell r="R192" t="str">
            <v>No Students</v>
          </cell>
          <cell r="S192">
            <v>58</v>
          </cell>
          <cell r="T192">
            <v>66</v>
          </cell>
          <cell r="U192">
            <v>73</v>
          </cell>
          <cell r="V192">
            <v>69</v>
          </cell>
          <cell r="W192">
            <v>85</v>
          </cell>
          <cell r="X192">
            <v>81</v>
          </cell>
          <cell r="Y192">
            <v>87</v>
          </cell>
          <cell r="Z192">
            <v>64</v>
          </cell>
          <cell r="AA192">
            <v>66</v>
          </cell>
          <cell r="AB192">
            <v>60</v>
          </cell>
          <cell r="AC192">
            <v>61</v>
          </cell>
          <cell r="AD192">
            <v>58</v>
          </cell>
          <cell r="AE192">
            <v>0.32790000000000002</v>
          </cell>
        </row>
        <row r="193">
          <cell r="A193" t="str">
            <v>01147</v>
          </cell>
          <cell r="B193" t="str">
            <v>Othello</v>
          </cell>
          <cell r="C193">
            <v>338</v>
          </cell>
          <cell r="D193">
            <v>0</v>
          </cell>
          <cell r="E193">
            <v>360</v>
          </cell>
          <cell r="F193">
            <v>333</v>
          </cell>
          <cell r="G193">
            <v>370</v>
          </cell>
          <cell r="H193">
            <v>375</v>
          </cell>
          <cell r="I193">
            <v>350</v>
          </cell>
          <cell r="J193">
            <v>403</v>
          </cell>
          <cell r="K193">
            <v>366</v>
          </cell>
          <cell r="L193">
            <v>353</v>
          </cell>
          <cell r="M193">
            <v>355</v>
          </cell>
          <cell r="N193">
            <v>323</v>
          </cell>
          <cell r="O193">
            <v>295</v>
          </cell>
          <cell r="P193">
            <v>321</v>
          </cell>
          <cell r="Q193">
            <v>204</v>
          </cell>
          <cell r="R193" t="str">
            <v>No Students</v>
          </cell>
          <cell r="S193">
            <v>302</v>
          </cell>
          <cell r="T193">
            <v>282</v>
          </cell>
          <cell r="U193">
            <v>299</v>
          </cell>
          <cell r="V193">
            <v>323</v>
          </cell>
          <cell r="W193">
            <v>301</v>
          </cell>
          <cell r="X193">
            <v>330</v>
          </cell>
          <cell r="Y193">
            <v>306</v>
          </cell>
          <cell r="Z193">
            <v>279</v>
          </cell>
          <cell r="AA193">
            <v>269</v>
          </cell>
          <cell r="AB193">
            <v>230</v>
          </cell>
          <cell r="AC193">
            <v>204</v>
          </cell>
          <cell r="AD193">
            <v>221</v>
          </cell>
          <cell r="AE193">
            <v>0.78159999999999996</v>
          </cell>
        </row>
        <row r="194">
          <cell r="A194" t="str">
            <v>09102</v>
          </cell>
          <cell r="B194" t="str">
            <v>Palisades</v>
          </cell>
          <cell r="C194">
            <v>4</v>
          </cell>
          <cell r="D194">
            <v>0</v>
          </cell>
          <cell r="E194">
            <v>3</v>
          </cell>
          <cell r="F194">
            <v>1</v>
          </cell>
          <cell r="G194">
            <v>5</v>
          </cell>
          <cell r="H194">
            <v>4</v>
          </cell>
          <cell r="I194">
            <v>4</v>
          </cell>
          <cell r="J194">
            <v>5</v>
          </cell>
          <cell r="K194">
            <v>0</v>
          </cell>
          <cell r="L194">
            <v>0</v>
          </cell>
          <cell r="M194">
            <v>0</v>
          </cell>
          <cell r="N194">
            <v>0</v>
          </cell>
          <cell r="O194">
            <v>0</v>
          </cell>
          <cell r="P194">
            <v>0</v>
          </cell>
          <cell r="Q194" t="str">
            <v>N&lt;10</v>
          </cell>
          <cell r="R194" t="str">
            <v>No Students</v>
          </cell>
          <cell r="S194" t="str">
            <v>N&lt;10</v>
          </cell>
          <cell r="T194" t="str">
            <v>N&lt;10</v>
          </cell>
          <cell r="U194" t="str">
            <v>N&lt;10</v>
          </cell>
          <cell r="V194" t="str">
            <v>N&lt;10</v>
          </cell>
          <cell r="W194" t="str">
            <v>N&lt;10</v>
          </cell>
          <cell r="X194" t="str">
            <v>N&lt;10</v>
          </cell>
          <cell r="Y194" t="str">
            <v>No Students</v>
          </cell>
          <cell r="Z194" t="str">
            <v>No Students</v>
          </cell>
          <cell r="AA194" t="str">
            <v>No Students</v>
          </cell>
          <cell r="AB194" t="str">
            <v>No Students</v>
          </cell>
          <cell r="AC194" t="str">
            <v>No Students</v>
          </cell>
          <cell r="AD194" t="str">
            <v>No Students</v>
          </cell>
          <cell r="AE194">
            <v>0.96150000000000002</v>
          </cell>
        </row>
        <row r="195">
          <cell r="A195">
            <v>38301</v>
          </cell>
          <cell r="B195" t="str">
            <v>Palouse</v>
          </cell>
          <cell r="C195">
            <v>15</v>
          </cell>
          <cell r="D195">
            <v>0</v>
          </cell>
          <cell r="E195">
            <v>19</v>
          </cell>
          <cell r="F195">
            <v>14</v>
          </cell>
          <cell r="G195">
            <v>12</v>
          </cell>
          <cell r="H195">
            <v>19</v>
          </cell>
          <cell r="I195">
            <v>9</v>
          </cell>
          <cell r="J195">
            <v>12</v>
          </cell>
          <cell r="K195">
            <v>11</v>
          </cell>
          <cell r="L195">
            <v>11</v>
          </cell>
          <cell r="M195">
            <v>16</v>
          </cell>
          <cell r="N195">
            <v>15</v>
          </cell>
          <cell r="O195">
            <v>17</v>
          </cell>
          <cell r="P195">
            <v>10</v>
          </cell>
          <cell r="Q195">
            <v>11</v>
          </cell>
          <cell r="R195" t="str">
            <v>No Students</v>
          </cell>
          <cell r="S195" t="str">
            <v>N&lt;10</v>
          </cell>
          <cell r="T195" t="str">
            <v>N&lt;10</v>
          </cell>
          <cell r="U195" t="str">
            <v>N&lt;10</v>
          </cell>
          <cell r="V195" t="str">
            <v>N&lt;10</v>
          </cell>
          <cell r="W195" t="str">
            <v>N&lt;10</v>
          </cell>
          <cell r="X195" t="str">
            <v>N&lt;10</v>
          </cell>
          <cell r="Y195" t="str">
            <v>N&lt;10</v>
          </cell>
          <cell r="Z195" t="str">
            <v>N&lt;10</v>
          </cell>
          <cell r="AA195" t="str">
            <v>N&lt;10</v>
          </cell>
          <cell r="AB195" t="str">
            <v>N&lt;10</v>
          </cell>
          <cell r="AC195" t="str">
            <v>N&lt;10</v>
          </cell>
          <cell r="AD195" t="str">
            <v>N&lt;10</v>
          </cell>
          <cell r="AE195">
            <v>0.3</v>
          </cell>
        </row>
        <row r="196">
          <cell r="A196">
            <v>11001</v>
          </cell>
          <cell r="B196" t="str">
            <v>Pasco</v>
          </cell>
          <cell r="C196">
            <v>1366</v>
          </cell>
          <cell r="D196">
            <v>0</v>
          </cell>
          <cell r="E196">
            <v>1452</v>
          </cell>
          <cell r="F196">
            <v>1428</v>
          </cell>
          <cell r="G196">
            <v>1467</v>
          </cell>
          <cell r="H196">
            <v>1478</v>
          </cell>
          <cell r="I196">
            <v>1533</v>
          </cell>
          <cell r="J196">
            <v>1558</v>
          </cell>
          <cell r="K196">
            <v>1477</v>
          </cell>
          <cell r="L196">
            <v>1469</v>
          </cell>
          <cell r="M196">
            <v>1436</v>
          </cell>
          <cell r="N196">
            <v>1341</v>
          </cell>
          <cell r="O196">
            <v>1357</v>
          </cell>
          <cell r="P196">
            <v>1445</v>
          </cell>
          <cell r="Q196">
            <v>867</v>
          </cell>
          <cell r="R196" t="str">
            <v>No Students</v>
          </cell>
          <cell r="S196">
            <v>1001</v>
          </cell>
          <cell r="T196">
            <v>1015</v>
          </cell>
          <cell r="U196">
            <v>1056</v>
          </cell>
          <cell r="V196">
            <v>1045</v>
          </cell>
          <cell r="W196">
            <v>1155</v>
          </cell>
          <cell r="X196">
            <v>1143</v>
          </cell>
          <cell r="Y196">
            <v>1095</v>
          </cell>
          <cell r="Z196">
            <v>1080</v>
          </cell>
          <cell r="AA196">
            <v>1005</v>
          </cell>
          <cell r="AB196">
            <v>965</v>
          </cell>
          <cell r="AC196">
            <v>948</v>
          </cell>
          <cell r="AD196">
            <v>987</v>
          </cell>
          <cell r="AE196">
            <v>0.71050000000000002</v>
          </cell>
        </row>
        <row r="197">
          <cell r="A197">
            <v>24122</v>
          </cell>
          <cell r="B197" t="str">
            <v>Pateros</v>
          </cell>
          <cell r="C197">
            <v>18</v>
          </cell>
          <cell r="D197">
            <v>0</v>
          </cell>
          <cell r="E197">
            <v>13</v>
          </cell>
          <cell r="F197">
            <v>17</v>
          </cell>
          <cell r="G197">
            <v>23</v>
          </cell>
          <cell r="H197">
            <v>26</v>
          </cell>
          <cell r="I197">
            <v>16</v>
          </cell>
          <cell r="J197">
            <v>37</v>
          </cell>
          <cell r="K197">
            <v>24</v>
          </cell>
          <cell r="L197">
            <v>29</v>
          </cell>
          <cell r="M197">
            <v>26</v>
          </cell>
          <cell r="N197">
            <v>26</v>
          </cell>
          <cell r="O197">
            <v>29</v>
          </cell>
          <cell r="P197">
            <v>24</v>
          </cell>
          <cell r="Q197">
            <v>10</v>
          </cell>
          <cell r="R197" t="str">
            <v>No Students</v>
          </cell>
          <cell r="S197" t="str">
            <v>N&lt;10</v>
          </cell>
          <cell r="T197">
            <v>13</v>
          </cell>
          <cell r="U197">
            <v>16</v>
          </cell>
          <cell r="V197">
            <v>12</v>
          </cell>
          <cell r="W197">
            <v>13</v>
          </cell>
          <cell r="X197">
            <v>25</v>
          </cell>
          <cell r="Y197">
            <v>20</v>
          </cell>
          <cell r="Z197">
            <v>22</v>
          </cell>
          <cell r="AA197">
            <v>20</v>
          </cell>
          <cell r="AB197">
            <v>17</v>
          </cell>
          <cell r="AC197">
            <v>23</v>
          </cell>
          <cell r="AD197">
            <v>18</v>
          </cell>
          <cell r="AE197">
            <v>0.70130000000000003</v>
          </cell>
        </row>
        <row r="198">
          <cell r="A198" t="str">
            <v>03050</v>
          </cell>
          <cell r="B198" t="str">
            <v>Paterson</v>
          </cell>
          <cell r="C198">
            <v>13</v>
          </cell>
          <cell r="D198">
            <v>0</v>
          </cell>
          <cell r="E198">
            <v>15</v>
          </cell>
          <cell r="F198">
            <v>10</v>
          </cell>
          <cell r="G198">
            <v>10</v>
          </cell>
          <cell r="H198">
            <v>14</v>
          </cell>
          <cell r="I198">
            <v>16</v>
          </cell>
          <cell r="J198">
            <v>12</v>
          </cell>
          <cell r="K198">
            <v>15</v>
          </cell>
          <cell r="L198">
            <v>12</v>
          </cell>
          <cell r="M198">
            <v>0</v>
          </cell>
          <cell r="N198">
            <v>0</v>
          </cell>
          <cell r="O198">
            <v>0</v>
          </cell>
          <cell r="P198">
            <v>0</v>
          </cell>
          <cell r="Q198">
            <v>13</v>
          </cell>
          <cell r="R198" t="str">
            <v>No Students</v>
          </cell>
          <cell r="S198">
            <v>15</v>
          </cell>
          <cell r="T198">
            <v>10</v>
          </cell>
          <cell r="U198">
            <v>10</v>
          </cell>
          <cell r="V198">
            <v>13</v>
          </cell>
          <cell r="W198">
            <v>16</v>
          </cell>
          <cell r="X198">
            <v>12</v>
          </cell>
          <cell r="Y198">
            <v>15</v>
          </cell>
          <cell r="Z198">
            <v>12</v>
          </cell>
          <cell r="AA198" t="str">
            <v>No Students</v>
          </cell>
          <cell r="AB198" t="str">
            <v>No Students</v>
          </cell>
          <cell r="AC198" t="str">
            <v>No Students</v>
          </cell>
          <cell r="AD198" t="str">
            <v>No Students</v>
          </cell>
          <cell r="AE198">
            <v>0.99150000000000005</v>
          </cell>
        </row>
        <row r="199">
          <cell r="A199">
            <v>21301</v>
          </cell>
          <cell r="B199" t="str">
            <v>Pe Ell</v>
          </cell>
          <cell r="C199">
            <v>15</v>
          </cell>
          <cell r="D199">
            <v>0</v>
          </cell>
          <cell r="E199">
            <v>17</v>
          </cell>
          <cell r="F199">
            <v>22</v>
          </cell>
          <cell r="G199">
            <v>14</v>
          </cell>
          <cell r="H199">
            <v>25</v>
          </cell>
          <cell r="I199">
            <v>22</v>
          </cell>
          <cell r="J199">
            <v>25</v>
          </cell>
          <cell r="K199">
            <v>13</v>
          </cell>
          <cell r="L199">
            <v>21</v>
          </cell>
          <cell r="M199">
            <v>18</v>
          </cell>
          <cell r="N199">
            <v>20</v>
          </cell>
          <cell r="O199">
            <v>19</v>
          </cell>
          <cell r="P199">
            <v>22</v>
          </cell>
          <cell r="Q199">
            <v>11</v>
          </cell>
          <cell r="R199" t="str">
            <v>No Students</v>
          </cell>
          <cell r="S199" t="str">
            <v>N&lt;10</v>
          </cell>
          <cell r="T199">
            <v>14</v>
          </cell>
          <cell r="U199" t="str">
            <v>N&lt;10</v>
          </cell>
          <cell r="V199">
            <v>12</v>
          </cell>
          <cell r="W199">
            <v>12</v>
          </cell>
          <cell r="X199">
            <v>16</v>
          </cell>
          <cell r="Y199" t="str">
            <v>N&lt;10</v>
          </cell>
          <cell r="Z199">
            <v>15</v>
          </cell>
          <cell r="AA199">
            <v>11</v>
          </cell>
          <cell r="AB199">
            <v>12</v>
          </cell>
          <cell r="AC199">
            <v>12</v>
          </cell>
          <cell r="AD199" t="str">
            <v>N&lt;10</v>
          </cell>
          <cell r="AE199">
            <v>0.57310000000000005</v>
          </cell>
        </row>
        <row r="200">
          <cell r="A200">
            <v>27401</v>
          </cell>
          <cell r="B200" t="str">
            <v>Peninsula</v>
          </cell>
          <cell r="C200">
            <v>703</v>
          </cell>
          <cell r="D200">
            <v>0</v>
          </cell>
          <cell r="E200">
            <v>660</v>
          </cell>
          <cell r="F200">
            <v>640</v>
          </cell>
          <cell r="G200">
            <v>688</v>
          </cell>
          <cell r="H200">
            <v>670</v>
          </cell>
          <cell r="I200">
            <v>669</v>
          </cell>
          <cell r="J200">
            <v>695</v>
          </cell>
          <cell r="K200">
            <v>740</v>
          </cell>
          <cell r="L200">
            <v>756</v>
          </cell>
          <cell r="M200">
            <v>807</v>
          </cell>
          <cell r="N200">
            <v>778</v>
          </cell>
          <cell r="O200">
            <v>771</v>
          </cell>
          <cell r="P200">
            <v>789</v>
          </cell>
          <cell r="Q200">
            <v>127</v>
          </cell>
          <cell r="R200" t="str">
            <v>No Students</v>
          </cell>
          <cell r="S200">
            <v>118</v>
          </cell>
          <cell r="T200">
            <v>130</v>
          </cell>
          <cell r="U200">
            <v>135</v>
          </cell>
          <cell r="V200">
            <v>150</v>
          </cell>
          <cell r="W200">
            <v>159</v>
          </cell>
          <cell r="X200">
            <v>187</v>
          </cell>
          <cell r="Y200">
            <v>163</v>
          </cell>
          <cell r="Z200">
            <v>142</v>
          </cell>
          <cell r="AA200">
            <v>153</v>
          </cell>
          <cell r="AB200">
            <v>148</v>
          </cell>
          <cell r="AC200">
            <v>143</v>
          </cell>
          <cell r="AD200">
            <v>146</v>
          </cell>
          <cell r="AE200">
            <v>0.20300000000000001</v>
          </cell>
        </row>
        <row r="201">
          <cell r="A201">
            <v>23402</v>
          </cell>
          <cell r="B201" t="str">
            <v>Pioneer</v>
          </cell>
          <cell r="C201">
            <v>72</v>
          </cell>
          <cell r="D201">
            <v>0</v>
          </cell>
          <cell r="E201">
            <v>84</v>
          </cell>
          <cell r="F201">
            <v>77</v>
          </cell>
          <cell r="G201">
            <v>75</v>
          </cell>
          <cell r="H201">
            <v>88</v>
          </cell>
          <cell r="I201">
            <v>84</v>
          </cell>
          <cell r="J201">
            <v>93</v>
          </cell>
          <cell r="K201">
            <v>83</v>
          </cell>
          <cell r="L201">
            <v>81</v>
          </cell>
          <cell r="M201">
            <v>0</v>
          </cell>
          <cell r="N201">
            <v>0</v>
          </cell>
          <cell r="O201">
            <v>0</v>
          </cell>
          <cell r="P201">
            <v>0</v>
          </cell>
          <cell r="Q201">
            <v>40</v>
          </cell>
          <cell r="R201" t="str">
            <v>No Students</v>
          </cell>
          <cell r="S201">
            <v>52</v>
          </cell>
          <cell r="T201">
            <v>52</v>
          </cell>
          <cell r="U201">
            <v>48</v>
          </cell>
          <cell r="V201">
            <v>55</v>
          </cell>
          <cell r="W201">
            <v>58</v>
          </cell>
          <cell r="X201">
            <v>64</v>
          </cell>
          <cell r="Y201">
            <v>53</v>
          </cell>
          <cell r="Z201">
            <v>53</v>
          </cell>
          <cell r="AA201" t="str">
            <v>No Students</v>
          </cell>
          <cell r="AB201" t="str">
            <v>No Students</v>
          </cell>
          <cell r="AC201" t="str">
            <v>No Students</v>
          </cell>
          <cell r="AD201" t="str">
            <v>No Students</v>
          </cell>
          <cell r="AE201">
            <v>0.64449999999999996</v>
          </cell>
        </row>
        <row r="202">
          <cell r="A202">
            <v>12110</v>
          </cell>
          <cell r="B202" t="str">
            <v>Pomeroy</v>
          </cell>
          <cell r="C202">
            <v>17</v>
          </cell>
          <cell r="D202">
            <v>0</v>
          </cell>
          <cell r="E202">
            <v>25</v>
          </cell>
          <cell r="F202">
            <v>30</v>
          </cell>
          <cell r="G202">
            <v>21</v>
          </cell>
          <cell r="H202">
            <v>19</v>
          </cell>
          <cell r="I202">
            <v>28</v>
          </cell>
          <cell r="J202">
            <v>27</v>
          </cell>
          <cell r="K202">
            <v>25</v>
          </cell>
          <cell r="L202">
            <v>28</v>
          </cell>
          <cell r="M202">
            <v>21</v>
          </cell>
          <cell r="N202">
            <v>25</v>
          </cell>
          <cell r="O202">
            <v>21</v>
          </cell>
          <cell r="P202">
            <v>23</v>
          </cell>
          <cell r="Q202" t="str">
            <v>N&lt;10</v>
          </cell>
          <cell r="R202" t="str">
            <v>No Students</v>
          </cell>
          <cell r="S202">
            <v>13</v>
          </cell>
          <cell r="T202">
            <v>12</v>
          </cell>
          <cell r="U202">
            <v>12</v>
          </cell>
          <cell r="V202" t="str">
            <v>N&lt;10</v>
          </cell>
          <cell r="W202">
            <v>15</v>
          </cell>
          <cell r="X202">
            <v>19</v>
          </cell>
          <cell r="Y202">
            <v>14</v>
          </cell>
          <cell r="Z202">
            <v>16</v>
          </cell>
          <cell r="AA202" t="str">
            <v>N&lt;10</v>
          </cell>
          <cell r="AB202">
            <v>14</v>
          </cell>
          <cell r="AC202">
            <v>10</v>
          </cell>
          <cell r="AD202" t="str">
            <v>N&lt;10</v>
          </cell>
          <cell r="AE202">
            <v>0.49030000000000001</v>
          </cell>
        </row>
        <row r="203">
          <cell r="A203" t="str">
            <v>05121</v>
          </cell>
          <cell r="B203" t="str">
            <v>Port Angeles</v>
          </cell>
          <cell r="C203">
            <v>267</v>
          </cell>
          <cell r="D203">
            <v>0</v>
          </cell>
          <cell r="E203">
            <v>286</v>
          </cell>
          <cell r="F203">
            <v>269</v>
          </cell>
          <cell r="G203">
            <v>297</v>
          </cell>
          <cell r="H203">
            <v>286</v>
          </cell>
          <cell r="I203">
            <v>269</v>
          </cell>
          <cell r="J203">
            <v>295</v>
          </cell>
          <cell r="K203">
            <v>290</v>
          </cell>
          <cell r="L203">
            <v>287</v>
          </cell>
          <cell r="M203">
            <v>281</v>
          </cell>
          <cell r="N203">
            <v>280</v>
          </cell>
          <cell r="O203">
            <v>279</v>
          </cell>
          <cell r="P203">
            <v>325</v>
          </cell>
          <cell r="Q203">
            <v>142</v>
          </cell>
          <cell r="R203" t="str">
            <v>No Students</v>
          </cell>
          <cell r="S203">
            <v>157</v>
          </cell>
          <cell r="T203">
            <v>154</v>
          </cell>
          <cell r="U203">
            <v>167</v>
          </cell>
          <cell r="V203">
            <v>163</v>
          </cell>
          <cell r="W203">
            <v>152</v>
          </cell>
          <cell r="X203">
            <v>161</v>
          </cell>
          <cell r="Y203">
            <v>148</v>
          </cell>
          <cell r="Z203">
            <v>150</v>
          </cell>
          <cell r="AA203">
            <v>143</v>
          </cell>
          <cell r="AB203">
            <v>129</v>
          </cell>
          <cell r="AC203">
            <v>122</v>
          </cell>
          <cell r="AD203">
            <v>144</v>
          </cell>
          <cell r="AE203">
            <v>0.52059999999999995</v>
          </cell>
        </row>
        <row r="204">
          <cell r="A204">
            <v>16050</v>
          </cell>
          <cell r="B204" t="str">
            <v>Port Townsend</v>
          </cell>
          <cell r="C204">
            <v>76</v>
          </cell>
          <cell r="D204">
            <v>0</v>
          </cell>
          <cell r="E204">
            <v>80</v>
          </cell>
          <cell r="F204">
            <v>75</v>
          </cell>
          <cell r="G204">
            <v>86</v>
          </cell>
          <cell r="H204">
            <v>99</v>
          </cell>
          <cell r="I204">
            <v>87</v>
          </cell>
          <cell r="J204">
            <v>101</v>
          </cell>
          <cell r="K204">
            <v>91</v>
          </cell>
          <cell r="L204">
            <v>100</v>
          </cell>
          <cell r="M204">
            <v>138</v>
          </cell>
          <cell r="N204">
            <v>96</v>
          </cell>
          <cell r="O204">
            <v>94</v>
          </cell>
          <cell r="P204">
            <v>92</v>
          </cell>
          <cell r="Q204">
            <v>28</v>
          </cell>
          <cell r="R204" t="str">
            <v>No Students</v>
          </cell>
          <cell r="S204">
            <v>39</v>
          </cell>
          <cell r="T204">
            <v>48</v>
          </cell>
          <cell r="U204">
            <v>43</v>
          </cell>
          <cell r="V204">
            <v>55</v>
          </cell>
          <cell r="W204">
            <v>39</v>
          </cell>
          <cell r="X204">
            <v>58</v>
          </cell>
          <cell r="Y204">
            <v>48</v>
          </cell>
          <cell r="Z204">
            <v>45</v>
          </cell>
          <cell r="AA204">
            <v>67</v>
          </cell>
          <cell r="AB204">
            <v>44</v>
          </cell>
          <cell r="AC204">
            <v>44</v>
          </cell>
          <cell r="AD204">
            <v>41</v>
          </cell>
          <cell r="AE204">
            <v>0.49299999999999999</v>
          </cell>
        </row>
        <row r="205">
          <cell r="A205">
            <v>36402</v>
          </cell>
          <cell r="B205" t="str">
            <v>Prescott</v>
          </cell>
          <cell r="C205">
            <v>19</v>
          </cell>
          <cell r="D205">
            <v>0</v>
          </cell>
          <cell r="E205">
            <v>16</v>
          </cell>
          <cell r="F205">
            <v>21</v>
          </cell>
          <cell r="G205">
            <v>17</v>
          </cell>
          <cell r="H205">
            <v>21</v>
          </cell>
          <cell r="I205">
            <v>19</v>
          </cell>
          <cell r="J205">
            <v>17</v>
          </cell>
          <cell r="K205">
            <v>21</v>
          </cell>
          <cell r="L205">
            <v>22</v>
          </cell>
          <cell r="M205">
            <v>20</v>
          </cell>
          <cell r="N205">
            <v>10</v>
          </cell>
          <cell r="O205">
            <v>18</v>
          </cell>
          <cell r="P205">
            <v>23</v>
          </cell>
          <cell r="Q205">
            <v>19</v>
          </cell>
          <cell r="R205" t="str">
            <v>No Students</v>
          </cell>
          <cell r="S205">
            <v>12</v>
          </cell>
          <cell r="T205">
            <v>21</v>
          </cell>
          <cell r="U205">
            <v>15</v>
          </cell>
          <cell r="V205">
            <v>19</v>
          </cell>
          <cell r="W205">
            <v>18</v>
          </cell>
          <cell r="X205">
            <v>13</v>
          </cell>
          <cell r="Y205">
            <v>19</v>
          </cell>
          <cell r="Z205">
            <v>21</v>
          </cell>
          <cell r="AA205">
            <v>20</v>
          </cell>
          <cell r="AB205">
            <v>10</v>
          </cell>
          <cell r="AC205">
            <v>17</v>
          </cell>
          <cell r="AD205">
            <v>23</v>
          </cell>
          <cell r="AE205">
            <v>0.93030000000000002</v>
          </cell>
        </row>
        <row r="206">
          <cell r="A206">
            <v>32907</v>
          </cell>
          <cell r="B206" t="str">
            <v>Pride Prep Charter</v>
          </cell>
          <cell r="C206">
            <v>0</v>
          </cell>
          <cell r="D206">
            <v>0</v>
          </cell>
          <cell r="E206">
            <v>0</v>
          </cell>
          <cell r="F206">
            <v>0</v>
          </cell>
          <cell r="G206">
            <v>0</v>
          </cell>
          <cell r="H206">
            <v>0</v>
          </cell>
          <cell r="I206">
            <v>0</v>
          </cell>
          <cell r="J206">
            <v>95</v>
          </cell>
          <cell r="K206">
            <v>109</v>
          </cell>
          <cell r="L206">
            <v>105</v>
          </cell>
          <cell r="M206">
            <v>84</v>
          </cell>
          <cell r="N206">
            <v>91</v>
          </cell>
          <cell r="O206">
            <v>85</v>
          </cell>
          <cell r="P206">
            <v>0</v>
          </cell>
          <cell r="Q206" t="str">
            <v>No Students</v>
          </cell>
          <cell r="R206" t="str">
            <v>No Students</v>
          </cell>
          <cell r="S206" t="str">
            <v>No Students</v>
          </cell>
          <cell r="T206" t="str">
            <v>No Students</v>
          </cell>
          <cell r="U206" t="str">
            <v>No Students</v>
          </cell>
          <cell r="V206" t="str">
            <v>No Students</v>
          </cell>
          <cell r="W206" t="str">
            <v>No Students</v>
          </cell>
          <cell r="X206">
            <v>57</v>
          </cell>
          <cell r="Y206">
            <v>69</v>
          </cell>
          <cell r="Z206">
            <v>64</v>
          </cell>
          <cell r="AA206">
            <v>50</v>
          </cell>
          <cell r="AB206">
            <v>54</v>
          </cell>
          <cell r="AC206">
            <v>45</v>
          </cell>
          <cell r="AD206" t="str">
            <v>No Students</v>
          </cell>
          <cell r="AE206">
            <v>0.5958</v>
          </cell>
        </row>
        <row r="207">
          <cell r="A207" t="str">
            <v>03116</v>
          </cell>
          <cell r="B207" t="str">
            <v>Prosser</v>
          </cell>
          <cell r="C207">
            <v>189</v>
          </cell>
          <cell r="D207">
            <v>0</v>
          </cell>
          <cell r="E207">
            <v>161</v>
          </cell>
          <cell r="F207">
            <v>180</v>
          </cell>
          <cell r="G207">
            <v>203</v>
          </cell>
          <cell r="H207">
            <v>193</v>
          </cell>
          <cell r="I207">
            <v>198</v>
          </cell>
          <cell r="J207">
            <v>217</v>
          </cell>
          <cell r="K207">
            <v>219</v>
          </cell>
          <cell r="L207">
            <v>200</v>
          </cell>
          <cell r="M207">
            <v>210</v>
          </cell>
          <cell r="N207">
            <v>224</v>
          </cell>
          <cell r="O207">
            <v>218</v>
          </cell>
          <cell r="P207">
            <v>220</v>
          </cell>
          <cell r="Q207">
            <v>125</v>
          </cell>
          <cell r="R207" t="str">
            <v>No Students</v>
          </cell>
          <cell r="S207">
            <v>123</v>
          </cell>
          <cell r="T207">
            <v>133</v>
          </cell>
          <cell r="U207">
            <v>156</v>
          </cell>
          <cell r="V207">
            <v>131</v>
          </cell>
          <cell r="W207">
            <v>159</v>
          </cell>
          <cell r="X207">
            <v>162</v>
          </cell>
          <cell r="Y207">
            <v>160</v>
          </cell>
          <cell r="Z207">
            <v>141</v>
          </cell>
          <cell r="AA207">
            <v>129</v>
          </cell>
          <cell r="AB207">
            <v>146</v>
          </cell>
          <cell r="AC207">
            <v>122</v>
          </cell>
          <cell r="AD207">
            <v>144</v>
          </cell>
          <cell r="AE207">
            <v>0.69569999999999999</v>
          </cell>
        </row>
        <row r="208">
          <cell r="A208">
            <v>38267</v>
          </cell>
          <cell r="B208" t="str">
            <v>Pullman</v>
          </cell>
          <cell r="C208">
            <v>206</v>
          </cell>
          <cell r="D208">
            <v>0</v>
          </cell>
          <cell r="E208">
            <v>219</v>
          </cell>
          <cell r="F208">
            <v>217</v>
          </cell>
          <cell r="G208">
            <v>209</v>
          </cell>
          <cell r="H208">
            <v>201</v>
          </cell>
          <cell r="I208">
            <v>198</v>
          </cell>
          <cell r="J208">
            <v>237</v>
          </cell>
          <cell r="K208">
            <v>238</v>
          </cell>
          <cell r="L208">
            <v>215</v>
          </cell>
          <cell r="M208">
            <v>218</v>
          </cell>
          <cell r="N208">
            <v>194</v>
          </cell>
          <cell r="O208">
            <v>199</v>
          </cell>
          <cell r="P208">
            <v>213</v>
          </cell>
          <cell r="Q208">
            <v>63</v>
          </cell>
          <cell r="R208" t="str">
            <v>No Students</v>
          </cell>
          <cell r="S208">
            <v>90</v>
          </cell>
          <cell r="T208">
            <v>66</v>
          </cell>
          <cell r="U208">
            <v>83</v>
          </cell>
          <cell r="V208">
            <v>64</v>
          </cell>
          <cell r="W208">
            <v>71</v>
          </cell>
          <cell r="X208">
            <v>70</v>
          </cell>
          <cell r="Y208">
            <v>73</v>
          </cell>
          <cell r="Z208">
            <v>63</v>
          </cell>
          <cell r="AA208">
            <v>61</v>
          </cell>
          <cell r="AB208">
            <v>51</v>
          </cell>
          <cell r="AC208">
            <v>48</v>
          </cell>
          <cell r="AD208">
            <v>56</v>
          </cell>
          <cell r="AE208">
            <v>0.31080000000000002</v>
          </cell>
        </row>
        <row r="209">
          <cell r="A209">
            <v>27003</v>
          </cell>
          <cell r="B209" t="str">
            <v>Puyallup</v>
          </cell>
          <cell r="C209">
            <v>1800</v>
          </cell>
          <cell r="D209">
            <v>0</v>
          </cell>
          <cell r="E209">
            <v>1680</v>
          </cell>
          <cell r="F209">
            <v>1716</v>
          </cell>
          <cell r="G209">
            <v>1749</v>
          </cell>
          <cell r="H209">
            <v>1792</v>
          </cell>
          <cell r="I209">
            <v>1932</v>
          </cell>
          <cell r="J209">
            <v>1802</v>
          </cell>
          <cell r="K209">
            <v>1822</v>
          </cell>
          <cell r="L209">
            <v>1750</v>
          </cell>
          <cell r="M209">
            <v>1721</v>
          </cell>
          <cell r="N209">
            <v>1774</v>
          </cell>
          <cell r="O209">
            <v>1743</v>
          </cell>
          <cell r="P209">
            <v>1865</v>
          </cell>
          <cell r="Q209">
            <v>560</v>
          </cell>
          <cell r="R209" t="str">
            <v>No Students</v>
          </cell>
          <cell r="S209">
            <v>672</v>
          </cell>
          <cell r="T209">
            <v>635</v>
          </cell>
          <cell r="U209">
            <v>702</v>
          </cell>
          <cell r="V209">
            <v>710</v>
          </cell>
          <cell r="W209">
            <v>797</v>
          </cell>
          <cell r="X209">
            <v>665</v>
          </cell>
          <cell r="Y209">
            <v>652</v>
          </cell>
          <cell r="Z209">
            <v>621</v>
          </cell>
          <cell r="AA209">
            <v>649</v>
          </cell>
          <cell r="AB209">
            <v>581</v>
          </cell>
          <cell r="AC209">
            <v>531</v>
          </cell>
          <cell r="AD209">
            <v>600</v>
          </cell>
          <cell r="AE209">
            <v>0.36180000000000001</v>
          </cell>
        </row>
        <row r="210">
          <cell r="A210">
            <v>16020</v>
          </cell>
          <cell r="B210" t="str">
            <v>Queets-Clearwater</v>
          </cell>
          <cell r="C210">
            <v>5</v>
          </cell>
          <cell r="D210">
            <v>0</v>
          </cell>
          <cell r="E210">
            <v>3</v>
          </cell>
          <cell r="F210">
            <v>2</v>
          </cell>
          <cell r="G210">
            <v>5</v>
          </cell>
          <cell r="H210">
            <v>3</v>
          </cell>
          <cell r="I210">
            <v>5</v>
          </cell>
          <cell r="J210">
            <v>5</v>
          </cell>
          <cell r="K210">
            <v>2</v>
          </cell>
          <cell r="L210">
            <v>1</v>
          </cell>
          <cell r="M210">
            <v>0</v>
          </cell>
          <cell r="N210">
            <v>0</v>
          </cell>
          <cell r="O210">
            <v>0</v>
          </cell>
          <cell r="P210">
            <v>0</v>
          </cell>
          <cell r="Q210" t="str">
            <v>N&lt;10</v>
          </cell>
          <cell r="R210" t="str">
            <v>No Students</v>
          </cell>
          <cell r="S210" t="str">
            <v>N&lt;10</v>
          </cell>
          <cell r="T210" t="str">
            <v>N&lt;10</v>
          </cell>
          <cell r="U210" t="str">
            <v>N&lt;10</v>
          </cell>
          <cell r="V210" t="str">
            <v>N&lt;10</v>
          </cell>
          <cell r="W210" t="str">
            <v>N&lt;10</v>
          </cell>
          <cell r="X210" t="str">
            <v>N&lt;10</v>
          </cell>
          <cell r="Y210" t="str">
            <v>N&lt;10</v>
          </cell>
          <cell r="Z210" t="str">
            <v>N&lt;10</v>
          </cell>
          <cell r="AA210" t="str">
            <v>No Students</v>
          </cell>
          <cell r="AB210" t="str">
            <v>No Students</v>
          </cell>
          <cell r="AC210" t="str">
            <v>No Students</v>
          </cell>
          <cell r="AD210" t="str">
            <v>No Students</v>
          </cell>
          <cell r="AE210">
            <v>0.9677</v>
          </cell>
        </row>
        <row r="211">
          <cell r="A211">
            <v>16048</v>
          </cell>
          <cell r="B211" t="str">
            <v>Quilcene</v>
          </cell>
          <cell r="C211">
            <v>24</v>
          </cell>
          <cell r="D211">
            <v>39</v>
          </cell>
          <cell r="E211">
            <v>77</v>
          </cell>
          <cell r="F211">
            <v>76</v>
          </cell>
          <cell r="G211">
            <v>65</v>
          </cell>
          <cell r="H211">
            <v>51</v>
          </cell>
          <cell r="I211">
            <v>47</v>
          </cell>
          <cell r="J211">
            <v>60</v>
          </cell>
          <cell r="K211">
            <v>48</v>
          </cell>
          <cell r="L211">
            <v>37</v>
          </cell>
          <cell r="M211">
            <v>24</v>
          </cell>
          <cell r="N211">
            <v>22</v>
          </cell>
          <cell r="O211">
            <v>26</v>
          </cell>
          <cell r="P211">
            <v>22</v>
          </cell>
          <cell r="Q211" t="str">
            <v>N&lt;10</v>
          </cell>
          <cell r="R211" t="str">
            <v>N&lt;10</v>
          </cell>
          <cell r="S211">
            <v>30</v>
          </cell>
          <cell r="T211">
            <v>29</v>
          </cell>
          <cell r="U211">
            <v>20</v>
          </cell>
          <cell r="V211">
            <v>18</v>
          </cell>
          <cell r="W211">
            <v>17</v>
          </cell>
          <cell r="X211">
            <v>18</v>
          </cell>
          <cell r="Y211">
            <v>18</v>
          </cell>
          <cell r="Z211">
            <v>14</v>
          </cell>
          <cell r="AA211">
            <v>11</v>
          </cell>
          <cell r="AB211" t="str">
            <v>N&lt;10</v>
          </cell>
          <cell r="AC211">
            <v>16</v>
          </cell>
          <cell r="AD211">
            <v>11</v>
          </cell>
          <cell r="AE211">
            <v>0.36890000000000001</v>
          </cell>
        </row>
        <row r="212">
          <cell r="A212" t="str">
            <v>05903</v>
          </cell>
          <cell r="B212" t="str">
            <v>Quileute Tribal</v>
          </cell>
          <cell r="C212">
            <v>13</v>
          </cell>
          <cell r="D212">
            <v>0</v>
          </cell>
          <cell r="E212">
            <v>10</v>
          </cell>
          <cell r="F212">
            <v>7</v>
          </cell>
          <cell r="G212">
            <v>4</v>
          </cell>
          <cell r="H212">
            <v>11</v>
          </cell>
          <cell r="I212">
            <v>8</v>
          </cell>
          <cell r="J212">
            <v>9</v>
          </cell>
          <cell r="K212">
            <v>12</v>
          </cell>
          <cell r="L212">
            <v>8</v>
          </cell>
          <cell r="M212">
            <v>10</v>
          </cell>
          <cell r="N212">
            <v>9</v>
          </cell>
          <cell r="O212">
            <v>6</v>
          </cell>
          <cell r="P212">
            <v>8</v>
          </cell>
          <cell r="Q212">
            <v>11</v>
          </cell>
          <cell r="R212" t="str">
            <v>No Students</v>
          </cell>
          <cell r="S212" t="str">
            <v>N&lt;10</v>
          </cell>
          <cell r="T212" t="str">
            <v>N&lt;10</v>
          </cell>
          <cell r="U212" t="str">
            <v>N&lt;10</v>
          </cell>
          <cell r="V212" t="str">
            <v>N&lt;10</v>
          </cell>
          <cell r="W212" t="str">
            <v>N&lt;10</v>
          </cell>
          <cell r="X212" t="str">
            <v>N&lt;10</v>
          </cell>
          <cell r="Y212">
            <v>11</v>
          </cell>
          <cell r="Z212" t="str">
            <v>N&lt;10</v>
          </cell>
          <cell r="AA212" t="str">
            <v>N&lt;10</v>
          </cell>
          <cell r="AB212" t="str">
            <v>N&lt;10</v>
          </cell>
          <cell r="AC212" t="str">
            <v>N&lt;10</v>
          </cell>
          <cell r="AD212" t="str">
            <v>N&lt;10</v>
          </cell>
          <cell r="AE212">
            <v>0.8609</v>
          </cell>
        </row>
        <row r="213">
          <cell r="A213" t="str">
            <v>05402</v>
          </cell>
          <cell r="B213" t="str">
            <v>Quillayute Valley</v>
          </cell>
          <cell r="C213">
            <v>74</v>
          </cell>
          <cell r="D213">
            <v>0</v>
          </cell>
          <cell r="E213">
            <v>77</v>
          </cell>
          <cell r="F213">
            <v>77</v>
          </cell>
          <cell r="G213">
            <v>68</v>
          </cell>
          <cell r="H213">
            <v>82</v>
          </cell>
          <cell r="I213">
            <v>69</v>
          </cell>
          <cell r="J213">
            <v>70</v>
          </cell>
          <cell r="K213">
            <v>83</v>
          </cell>
          <cell r="L213">
            <v>72</v>
          </cell>
          <cell r="M213">
            <v>307</v>
          </cell>
          <cell r="N213">
            <v>579</v>
          </cell>
          <cell r="O213">
            <v>753</v>
          </cell>
          <cell r="P213">
            <v>1003</v>
          </cell>
          <cell r="Q213">
            <v>51</v>
          </cell>
          <cell r="R213" t="str">
            <v>No Students</v>
          </cell>
          <cell r="S213">
            <v>51</v>
          </cell>
          <cell r="T213">
            <v>57</v>
          </cell>
          <cell r="U213">
            <v>46</v>
          </cell>
          <cell r="V213">
            <v>56</v>
          </cell>
          <cell r="W213">
            <v>47</v>
          </cell>
          <cell r="X213">
            <v>41</v>
          </cell>
          <cell r="Y213">
            <v>54</v>
          </cell>
          <cell r="Z213">
            <v>44</v>
          </cell>
          <cell r="AA213">
            <v>149</v>
          </cell>
          <cell r="AB213">
            <v>265</v>
          </cell>
          <cell r="AC213">
            <v>330</v>
          </cell>
          <cell r="AD213">
            <v>408</v>
          </cell>
          <cell r="AE213">
            <v>0.48249999999999998</v>
          </cell>
        </row>
        <row r="214">
          <cell r="A214">
            <v>13144</v>
          </cell>
          <cell r="B214" t="str">
            <v>Quincy</v>
          </cell>
          <cell r="C214">
            <v>231</v>
          </cell>
          <cell r="D214">
            <v>0</v>
          </cell>
          <cell r="E214">
            <v>219</v>
          </cell>
          <cell r="F214">
            <v>234</v>
          </cell>
          <cell r="G214">
            <v>267</v>
          </cell>
          <cell r="H214">
            <v>243</v>
          </cell>
          <cell r="I214">
            <v>250</v>
          </cell>
          <cell r="J214">
            <v>267</v>
          </cell>
          <cell r="K214">
            <v>220</v>
          </cell>
          <cell r="L214">
            <v>238</v>
          </cell>
          <cell r="M214">
            <v>189</v>
          </cell>
          <cell r="N214">
            <v>217</v>
          </cell>
          <cell r="O214">
            <v>202</v>
          </cell>
          <cell r="P214">
            <v>218</v>
          </cell>
          <cell r="Q214">
            <v>178</v>
          </cell>
          <cell r="R214" t="str">
            <v>No Students</v>
          </cell>
          <cell r="S214">
            <v>173</v>
          </cell>
          <cell r="T214">
            <v>197</v>
          </cell>
          <cell r="U214">
            <v>211</v>
          </cell>
          <cell r="V214">
            <v>191</v>
          </cell>
          <cell r="W214">
            <v>217</v>
          </cell>
          <cell r="X214">
            <v>224</v>
          </cell>
          <cell r="Y214">
            <v>196</v>
          </cell>
          <cell r="Z214">
            <v>198</v>
          </cell>
          <cell r="AA214">
            <v>155</v>
          </cell>
          <cell r="AB214">
            <v>169</v>
          </cell>
          <cell r="AC214">
            <v>146</v>
          </cell>
          <cell r="AD214">
            <v>171</v>
          </cell>
          <cell r="AE214">
            <v>0.81</v>
          </cell>
        </row>
        <row r="215">
          <cell r="A215">
            <v>17908</v>
          </cell>
          <cell r="B215" t="str">
            <v>Rainier Prep Charter</v>
          </cell>
          <cell r="C215">
            <v>0</v>
          </cell>
          <cell r="D215">
            <v>0</v>
          </cell>
          <cell r="E215">
            <v>0</v>
          </cell>
          <cell r="F215">
            <v>0</v>
          </cell>
          <cell r="G215">
            <v>0</v>
          </cell>
          <cell r="H215">
            <v>0</v>
          </cell>
          <cell r="I215">
            <v>89</v>
          </cell>
          <cell r="J215">
            <v>88</v>
          </cell>
          <cell r="K215">
            <v>89</v>
          </cell>
          <cell r="L215">
            <v>84</v>
          </cell>
          <cell r="M215">
            <v>0</v>
          </cell>
          <cell r="N215">
            <v>0</v>
          </cell>
          <cell r="O215">
            <v>0</v>
          </cell>
          <cell r="P215">
            <v>0</v>
          </cell>
          <cell r="Q215" t="str">
            <v>No Students</v>
          </cell>
          <cell r="R215" t="str">
            <v>No Students</v>
          </cell>
          <cell r="S215" t="str">
            <v>No Students</v>
          </cell>
          <cell r="T215" t="str">
            <v>No Students</v>
          </cell>
          <cell r="U215" t="str">
            <v>No Students</v>
          </cell>
          <cell r="V215" t="str">
            <v>No Students</v>
          </cell>
          <cell r="W215">
            <v>66</v>
          </cell>
          <cell r="X215">
            <v>59</v>
          </cell>
          <cell r="Y215">
            <v>63</v>
          </cell>
          <cell r="Z215">
            <v>61</v>
          </cell>
          <cell r="AA215" t="str">
            <v>No Students</v>
          </cell>
          <cell r="AB215" t="str">
            <v>No Students</v>
          </cell>
          <cell r="AC215" t="str">
            <v>No Students</v>
          </cell>
          <cell r="AD215" t="str">
            <v>No Students</v>
          </cell>
          <cell r="AE215">
            <v>0.71140000000000003</v>
          </cell>
        </row>
        <row r="216">
          <cell r="A216">
            <v>34307</v>
          </cell>
          <cell r="B216" t="str">
            <v>Rainier</v>
          </cell>
          <cell r="C216">
            <v>84</v>
          </cell>
          <cell r="D216">
            <v>0</v>
          </cell>
          <cell r="E216">
            <v>60</v>
          </cell>
          <cell r="F216">
            <v>72</v>
          </cell>
          <cell r="G216">
            <v>86</v>
          </cell>
          <cell r="H216">
            <v>62</v>
          </cell>
          <cell r="I216">
            <v>78</v>
          </cell>
          <cell r="J216">
            <v>69</v>
          </cell>
          <cell r="K216">
            <v>72</v>
          </cell>
          <cell r="L216">
            <v>68</v>
          </cell>
          <cell r="M216">
            <v>72</v>
          </cell>
          <cell r="N216">
            <v>66</v>
          </cell>
          <cell r="O216">
            <v>48</v>
          </cell>
          <cell r="P216">
            <v>58</v>
          </cell>
          <cell r="Q216">
            <v>31</v>
          </cell>
          <cell r="R216" t="str">
            <v>No Students</v>
          </cell>
          <cell r="S216">
            <v>23</v>
          </cell>
          <cell r="T216">
            <v>24</v>
          </cell>
          <cell r="U216">
            <v>41</v>
          </cell>
          <cell r="V216">
            <v>30</v>
          </cell>
          <cell r="W216">
            <v>40</v>
          </cell>
          <cell r="X216">
            <v>32</v>
          </cell>
          <cell r="Y216">
            <v>34</v>
          </cell>
          <cell r="Z216">
            <v>33</v>
          </cell>
          <cell r="AA216">
            <v>33</v>
          </cell>
          <cell r="AB216">
            <v>30</v>
          </cell>
          <cell r="AC216">
            <v>21</v>
          </cell>
          <cell r="AD216">
            <v>23</v>
          </cell>
          <cell r="AE216">
            <v>0.44130000000000003</v>
          </cell>
        </row>
        <row r="217">
          <cell r="A217">
            <v>25116</v>
          </cell>
          <cell r="B217" t="str">
            <v>Raymond</v>
          </cell>
          <cell r="C217">
            <v>28</v>
          </cell>
          <cell r="D217">
            <v>0</v>
          </cell>
          <cell r="E217">
            <v>43</v>
          </cell>
          <cell r="F217">
            <v>42</v>
          </cell>
          <cell r="G217">
            <v>35</v>
          </cell>
          <cell r="H217">
            <v>50</v>
          </cell>
          <cell r="I217">
            <v>29</v>
          </cell>
          <cell r="J217">
            <v>48</v>
          </cell>
          <cell r="K217">
            <v>48</v>
          </cell>
          <cell r="L217">
            <v>47</v>
          </cell>
          <cell r="M217">
            <v>48</v>
          </cell>
          <cell r="N217">
            <v>46</v>
          </cell>
          <cell r="O217">
            <v>41</v>
          </cell>
          <cell r="P217">
            <v>39</v>
          </cell>
          <cell r="Q217">
            <v>24</v>
          </cell>
          <cell r="R217" t="str">
            <v>No Students</v>
          </cell>
          <cell r="S217">
            <v>27</v>
          </cell>
          <cell r="T217">
            <v>34</v>
          </cell>
          <cell r="U217">
            <v>25</v>
          </cell>
          <cell r="V217">
            <v>35</v>
          </cell>
          <cell r="W217">
            <v>21</v>
          </cell>
          <cell r="X217">
            <v>34</v>
          </cell>
          <cell r="Y217">
            <v>38</v>
          </cell>
          <cell r="Z217">
            <v>27</v>
          </cell>
          <cell r="AA217">
            <v>33</v>
          </cell>
          <cell r="AB217">
            <v>30</v>
          </cell>
          <cell r="AC217">
            <v>23</v>
          </cell>
          <cell r="AD217">
            <v>24</v>
          </cell>
          <cell r="AE217">
            <v>0.68930000000000002</v>
          </cell>
        </row>
        <row r="218">
          <cell r="A218">
            <v>22009</v>
          </cell>
          <cell r="B218" t="str">
            <v>Reardan</v>
          </cell>
          <cell r="C218">
            <v>53</v>
          </cell>
          <cell r="D218">
            <v>0</v>
          </cell>
          <cell r="E218">
            <v>37</v>
          </cell>
          <cell r="F218">
            <v>46</v>
          </cell>
          <cell r="G218">
            <v>54</v>
          </cell>
          <cell r="H218">
            <v>40</v>
          </cell>
          <cell r="I218">
            <v>55</v>
          </cell>
          <cell r="J218">
            <v>47</v>
          </cell>
          <cell r="K218">
            <v>62</v>
          </cell>
          <cell r="L218">
            <v>47</v>
          </cell>
          <cell r="M218">
            <v>53</v>
          </cell>
          <cell r="N218">
            <v>59</v>
          </cell>
          <cell r="O218">
            <v>44</v>
          </cell>
          <cell r="P218">
            <v>56</v>
          </cell>
          <cell r="Q218">
            <v>28</v>
          </cell>
          <cell r="R218" t="str">
            <v>No Students</v>
          </cell>
          <cell r="S218">
            <v>15</v>
          </cell>
          <cell r="T218">
            <v>18</v>
          </cell>
          <cell r="U218">
            <v>24</v>
          </cell>
          <cell r="V218">
            <v>23</v>
          </cell>
          <cell r="W218">
            <v>21</v>
          </cell>
          <cell r="X218">
            <v>19</v>
          </cell>
          <cell r="Y218">
            <v>28</v>
          </cell>
          <cell r="Z218">
            <v>14</v>
          </cell>
          <cell r="AA218">
            <v>18</v>
          </cell>
          <cell r="AB218">
            <v>23</v>
          </cell>
          <cell r="AC218">
            <v>10</v>
          </cell>
          <cell r="AD218">
            <v>13</v>
          </cell>
          <cell r="AE218">
            <v>0.38900000000000001</v>
          </cell>
        </row>
        <row r="219">
          <cell r="A219">
            <v>17403</v>
          </cell>
          <cell r="B219" t="str">
            <v>Renton</v>
          </cell>
          <cell r="C219">
            <v>1247</v>
          </cell>
          <cell r="D219">
            <v>11</v>
          </cell>
          <cell r="E219">
            <v>1246</v>
          </cell>
          <cell r="F219">
            <v>1203</v>
          </cell>
          <cell r="G219">
            <v>1223</v>
          </cell>
          <cell r="H219">
            <v>1254</v>
          </cell>
          <cell r="I219">
            <v>1282</v>
          </cell>
          <cell r="J219">
            <v>1245</v>
          </cell>
          <cell r="K219">
            <v>1172</v>
          </cell>
          <cell r="L219">
            <v>1121</v>
          </cell>
          <cell r="M219">
            <v>1106</v>
          </cell>
          <cell r="N219">
            <v>1113</v>
          </cell>
          <cell r="O219">
            <v>1105</v>
          </cell>
          <cell r="P219">
            <v>1161</v>
          </cell>
          <cell r="Q219">
            <v>514</v>
          </cell>
          <cell r="R219" t="str">
            <v>N&lt;10</v>
          </cell>
          <cell r="S219">
            <v>584</v>
          </cell>
          <cell r="T219">
            <v>549</v>
          </cell>
          <cell r="U219">
            <v>590</v>
          </cell>
          <cell r="V219">
            <v>619</v>
          </cell>
          <cell r="W219">
            <v>655</v>
          </cell>
          <cell r="X219">
            <v>626</v>
          </cell>
          <cell r="Y219">
            <v>609</v>
          </cell>
          <cell r="Z219">
            <v>591</v>
          </cell>
          <cell r="AA219">
            <v>564</v>
          </cell>
          <cell r="AB219">
            <v>547</v>
          </cell>
          <cell r="AC219">
            <v>510</v>
          </cell>
          <cell r="AD219">
            <v>532</v>
          </cell>
          <cell r="AE219">
            <v>0.48359999999999997</v>
          </cell>
        </row>
        <row r="220">
          <cell r="A220">
            <v>10309</v>
          </cell>
          <cell r="B220" t="str">
            <v>Republic</v>
          </cell>
          <cell r="C220">
            <v>21</v>
          </cell>
          <cell r="D220">
            <v>1</v>
          </cell>
          <cell r="E220">
            <v>27</v>
          </cell>
          <cell r="F220">
            <v>32</v>
          </cell>
          <cell r="G220">
            <v>30</v>
          </cell>
          <cell r="H220">
            <v>26</v>
          </cell>
          <cell r="I220">
            <v>22</v>
          </cell>
          <cell r="J220">
            <v>24</v>
          </cell>
          <cell r="K220">
            <v>23</v>
          </cell>
          <cell r="L220">
            <v>26</v>
          </cell>
          <cell r="M220">
            <v>29</v>
          </cell>
          <cell r="N220">
            <v>24</v>
          </cell>
          <cell r="O220">
            <v>19</v>
          </cell>
          <cell r="P220">
            <v>19</v>
          </cell>
          <cell r="Q220" t="str">
            <v>N&lt;10</v>
          </cell>
          <cell r="R220" t="str">
            <v>No Students</v>
          </cell>
          <cell r="S220">
            <v>13</v>
          </cell>
          <cell r="T220">
            <v>24</v>
          </cell>
          <cell r="U220">
            <v>19</v>
          </cell>
          <cell r="V220">
            <v>16</v>
          </cell>
          <cell r="W220">
            <v>13</v>
          </cell>
          <cell r="X220">
            <v>15</v>
          </cell>
          <cell r="Y220">
            <v>16</v>
          </cell>
          <cell r="Z220">
            <v>13</v>
          </cell>
          <cell r="AA220">
            <v>18</v>
          </cell>
          <cell r="AB220">
            <v>13</v>
          </cell>
          <cell r="AC220">
            <v>12</v>
          </cell>
          <cell r="AD220">
            <v>12</v>
          </cell>
          <cell r="AE220">
            <v>0.59440000000000004</v>
          </cell>
        </row>
        <row r="221">
          <cell r="A221" t="str">
            <v>03400</v>
          </cell>
          <cell r="B221" t="str">
            <v>Richland</v>
          </cell>
          <cell r="C221">
            <v>977</v>
          </cell>
          <cell r="D221">
            <v>8</v>
          </cell>
          <cell r="E221">
            <v>968</v>
          </cell>
          <cell r="F221">
            <v>1059</v>
          </cell>
          <cell r="G221">
            <v>1012</v>
          </cell>
          <cell r="H221">
            <v>1068</v>
          </cell>
          <cell r="I221">
            <v>1085</v>
          </cell>
          <cell r="J221">
            <v>1089</v>
          </cell>
          <cell r="K221">
            <v>1138</v>
          </cell>
          <cell r="L221">
            <v>1118</v>
          </cell>
          <cell r="M221">
            <v>1030</v>
          </cell>
          <cell r="N221">
            <v>1096</v>
          </cell>
          <cell r="O221">
            <v>1138</v>
          </cell>
          <cell r="P221">
            <v>1122</v>
          </cell>
          <cell r="Q221">
            <v>186</v>
          </cell>
          <cell r="R221" t="str">
            <v>No Students</v>
          </cell>
          <cell r="S221">
            <v>324</v>
          </cell>
          <cell r="T221">
            <v>336</v>
          </cell>
          <cell r="U221">
            <v>329</v>
          </cell>
          <cell r="V221">
            <v>377</v>
          </cell>
          <cell r="W221">
            <v>372</v>
          </cell>
          <cell r="X221">
            <v>502</v>
          </cell>
          <cell r="Y221">
            <v>400</v>
          </cell>
          <cell r="Z221">
            <v>355</v>
          </cell>
          <cell r="AA221">
            <v>317</v>
          </cell>
          <cell r="AB221">
            <v>313</v>
          </cell>
          <cell r="AC221">
            <v>298</v>
          </cell>
          <cell r="AD221">
            <v>284</v>
          </cell>
          <cell r="AE221">
            <v>0.31590000000000001</v>
          </cell>
        </row>
        <row r="222">
          <cell r="A222" t="str">
            <v>06122</v>
          </cell>
          <cell r="B222" t="str">
            <v>Ridgefield</v>
          </cell>
          <cell r="C222">
            <v>268</v>
          </cell>
          <cell r="D222">
            <v>0</v>
          </cell>
          <cell r="E222">
            <v>272</v>
          </cell>
          <cell r="F222">
            <v>284</v>
          </cell>
          <cell r="G222">
            <v>291</v>
          </cell>
          <cell r="H222">
            <v>266</v>
          </cell>
          <cell r="I222">
            <v>259</v>
          </cell>
          <cell r="J222">
            <v>307</v>
          </cell>
          <cell r="K222">
            <v>282</v>
          </cell>
          <cell r="L222">
            <v>255</v>
          </cell>
          <cell r="M222">
            <v>220</v>
          </cell>
          <cell r="N222">
            <v>265</v>
          </cell>
          <cell r="O222">
            <v>233</v>
          </cell>
          <cell r="P222">
            <v>220</v>
          </cell>
          <cell r="Q222">
            <v>45</v>
          </cell>
          <cell r="R222" t="str">
            <v>No Students</v>
          </cell>
          <cell r="S222">
            <v>62</v>
          </cell>
          <cell r="T222">
            <v>48</v>
          </cell>
          <cell r="U222">
            <v>79</v>
          </cell>
          <cell r="V222">
            <v>50</v>
          </cell>
          <cell r="W222">
            <v>56</v>
          </cell>
          <cell r="X222">
            <v>77</v>
          </cell>
          <cell r="Y222">
            <v>72</v>
          </cell>
          <cell r="Z222">
            <v>61</v>
          </cell>
          <cell r="AA222">
            <v>61</v>
          </cell>
          <cell r="AB222">
            <v>62</v>
          </cell>
          <cell r="AC222">
            <v>53</v>
          </cell>
          <cell r="AD222">
            <v>48</v>
          </cell>
          <cell r="AE222">
            <v>0.22620000000000001</v>
          </cell>
        </row>
        <row r="223">
          <cell r="A223" t="str">
            <v>01160</v>
          </cell>
          <cell r="B223" t="str">
            <v>Ritzville</v>
          </cell>
          <cell r="C223">
            <v>28</v>
          </cell>
          <cell r="D223">
            <v>0</v>
          </cell>
          <cell r="E223">
            <v>24</v>
          </cell>
          <cell r="F223">
            <v>28</v>
          </cell>
          <cell r="G223">
            <v>25</v>
          </cell>
          <cell r="H223">
            <v>20</v>
          </cell>
          <cell r="I223">
            <v>28</v>
          </cell>
          <cell r="J223">
            <v>32</v>
          </cell>
          <cell r="K223">
            <v>29</v>
          </cell>
          <cell r="L223">
            <v>30</v>
          </cell>
          <cell r="M223">
            <v>21</v>
          </cell>
          <cell r="N223">
            <v>21</v>
          </cell>
          <cell r="O223">
            <v>26</v>
          </cell>
          <cell r="P223">
            <v>40</v>
          </cell>
          <cell r="Q223">
            <v>13</v>
          </cell>
          <cell r="R223" t="str">
            <v>No Students</v>
          </cell>
          <cell r="S223">
            <v>10</v>
          </cell>
          <cell r="T223">
            <v>18</v>
          </cell>
          <cell r="U223">
            <v>11</v>
          </cell>
          <cell r="V223">
            <v>13</v>
          </cell>
          <cell r="W223">
            <v>19</v>
          </cell>
          <cell r="X223">
            <v>18</v>
          </cell>
          <cell r="Y223" t="str">
            <v>N&lt;10</v>
          </cell>
          <cell r="Z223">
            <v>14</v>
          </cell>
          <cell r="AA223" t="str">
            <v>N&lt;10</v>
          </cell>
          <cell r="AB223" t="str">
            <v>N&lt;10</v>
          </cell>
          <cell r="AC223" t="str">
            <v>N&lt;10</v>
          </cell>
          <cell r="AD223">
            <v>13</v>
          </cell>
          <cell r="AE223">
            <v>0.45739999999999997</v>
          </cell>
        </row>
        <row r="224">
          <cell r="A224">
            <v>32416</v>
          </cell>
          <cell r="B224" t="str">
            <v>Riverside</v>
          </cell>
          <cell r="C224">
            <v>110</v>
          </cell>
          <cell r="D224">
            <v>0</v>
          </cell>
          <cell r="E224">
            <v>98</v>
          </cell>
          <cell r="F224">
            <v>99</v>
          </cell>
          <cell r="G224">
            <v>113</v>
          </cell>
          <cell r="H224">
            <v>107</v>
          </cell>
          <cell r="I224">
            <v>101</v>
          </cell>
          <cell r="J224">
            <v>119</v>
          </cell>
          <cell r="K224">
            <v>109</v>
          </cell>
          <cell r="L224">
            <v>120</v>
          </cell>
          <cell r="M224">
            <v>110</v>
          </cell>
          <cell r="N224">
            <v>120</v>
          </cell>
          <cell r="O224">
            <v>129</v>
          </cell>
          <cell r="P224">
            <v>113</v>
          </cell>
          <cell r="Q224">
            <v>47</v>
          </cell>
          <cell r="R224" t="str">
            <v>No Students</v>
          </cell>
          <cell r="S224">
            <v>54</v>
          </cell>
          <cell r="T224">
            <v>54</v>
          </cell>
          <cell r="U224">
            <v>60</v>
          </cell>
          <cell r="V224">
            <v>52</v>
          </cell>
          <cell r="W224">
            <v>50</v>
          </cell>
          <cell r="X224">
            <v>60</v>
          </cell>
          <cell r="Y224">
            <v>55</v>
          </cell>
          <cell r="Z224">
            <v>44</v>
          </cell>
          <cell r="AA224">
            <v>49</v>
          </cell>
          <cell r="AB224">
            <v>57</v>
          </cell>
          <cell r="AC224">
            <v>58</v>
          </cell>
          <cell r="AD224">
            <v>53</v>
          </cell>
          <cell r="AE224">
            <v>0.47860000000000003</v>
          </cell>
        </row>
        <row r="225">
          <cell r="A225">
            <v>17407</v>
          </cell>
          <cell r="B225" t="str">
            <v>Riverview</v>
          </cell>
          <cell r="C225">
            <v>242</v>
          </cell>
          <cell r="D225">
            <v>0</v>
          </cell>
          <cell r="E225">
            <v>261</v>
          </cell>
          <cell r="F225">
            <v>228</v>
          </cell>
          <cell r="G225">
            <v>255</v>
          </cell>
          <cell r="H225">
            <v>250</v>
          </cell>
          <cell r="I225">
            <v>245</v>
          </cell>
          <cell r="J225">
            <v>276</v>
          </cell>
          <cell r="K225">
            <v>269</v>
          </cell>
          <cell r="L225">
            <v>253</v>
          </cell>
          <cell r="M225">
            <v>288</v>
          </cell>
          <cell r="N225">
            <v>234</v>
          </cell>
          <cell r="O225">
            <v>282</v>
          </cell>
          <cell r="P225">
            <v>254</v>
          </cell>
          <cell r="Q225">
            <v>27</v>
          </cell>
          <cell r="R225" t="str">
            <v>No Students</v>
          </cell>
          <cell r="S225">
            <v>33</v>
          </cell>
          <cell r="T225">
            <v>29</v>
          </cell>
          <cell r="U225">
            <v>35</v>
          </cell>
          <cell r="V225">
            <v>30</v>
          </cell>
          <cell r="W225">
            <v>42</v>
          </cell>
          <cell r="X225">
            <v>38</v>
          </cell>
          <cell r="Y225">
            <v>29</v>
          </cell>
          <cell r="Z225">
            <v>32</v>
          </cell>
          <cell r="AA225">
            <v>38</v>
          </cell>
          <cell r="AB225">
            <v>28</v>
          </cell>
          <cell r="AC225">
            <v>34</v>
          </cell>
          <cell r="AD225">
            <v>25</v>
          </cell>
          <cell r="AE225">
            <v>0.12590000000000001</v>
          </cell>
        </row>
        <row r="226">
          <cell r="A226">
            <v>34401</v>
          </cell>
          <cell r="B226" t="str">
            <v>Rochester</v>
          </cell>
          <cell r="C226">
            <v>157</v>
          </cell>
          <cell r="D226">
            <v>0</v>
          </cell>
          <cell r="E226">
            <v>186</v>
          </cell>
          <cell r="F226">
            <v>168</v>
          </cell>
          <cell r="G226">
            <v>189</v>
          </cell>
          <cell r="H226">
            <v>162</v>
          </cell>
          <cell r="I226">
            <v>160</v>
          </cell>
          <cell r="J226">
            <v>170</v>
          </cell>
          <cell r="K226">
            <v>179</v>
          </cell>
          <cell r="L226">
            <v>176</v>
          </cell>
          <cell r="M226">
            <v>164</v>
          </cell>
          <cell r="N226">
            <v>174</v>
          </cell>
          <cell r="O226">
            <v>164</v>
          </cell>
          <cell r="P226">
            <v>162</v>
          </cell>
          <cell r="Q226">
            <v>76</v>
          </cell>
          <cell r="R226" t="str">
            <v>No Students</v>
          </cell>
          <cell r="S226">
            <v>102</v>
          </cell>
          <cell r="T226">
            <v>91</v>
          </cell>
          <cell r="U226">
            <v>103</v>
          </cell>
          <cell r="V226">
            <v>83</v>
          </cell>
          <cell r="W226">
            <v>94</v>
          </cell>
          <cell r="X226">
            <v>90</v>
          </cell>
          <cell r="Y226">
            <v>99</v>
          </cell>
          <cell r="Z226">
            <v>81</v>
          </cell>
          <cell r="AA226">
            <v>76</v>
          </cell>
          <cell r="AB226">
            <v>88</v>
          </cell>
          <cell r="AC226">
            <v>69</v>
          </cell>
          <cell r="AD226">
            <v>73</v>
          </cell>
          <cell r="AE226">
            <v>0.50880000000000003</v>
          </cell>
        </row>
        <row r="227">
          <cell r="A227">
            <v>20403</v>
          </cell>
          <cell r="B227" t="str">
            <v>Roosevelt</v>
          </cell>
          <cell r="C227">
            <v>2</v>
          </cell>
          <cell r="D227">
            <v>0</v>
          </cell>
          <cell r="E227">
            <v>7</v>
          </cell>
          <cell r="F227">
            <v>6</v>
          </cell>
          <cell r="G227">
            <v>2</v>
          </cell>
          <cell r="H227">
            <v>9</v>
          </cell>
          <cell r="I227">
            <v>3</v>
          </cell>
          <cell r="J227">
            <v>2</v>
          </cell>
          <cell r="K227">
            <v>0</v>
          </cell>
          <cell r="L227">
            <v>0</v>
          </cell>
          <cell r="M227">
            <v>0</v>
          </cell>
          <cell r="N227">
            <v>0</v>
          </cell>
          <cell r="O227">
            <v>0</v>
          </cell>
          <cell r="P227">
            <v>0</v>
          </cell>
          <cell r="Q227" t="str">
            <v>No Students</v>
          </cell>
          <cell r="R227" t="str">
            <v>No Students</v>
          </cell>
          <cell r="S227" t="str">
            <v>No Students</v>
          </cell>
          <cell r="T227" t="str">
            <v>No Students</v>
          </cell>
          <cell r="U227" t="str">
            <v>No Students</v>
          </cell>
          <cell r="V227" t="str">
            <v>No Students</v>
          </cell>
          <cell r="W227" t="str">
            <v>No Students</v>
          </cell>
          <cell r="X227" t="str">
            <v>No Students</v>
          </cell>
          <cell r="Y227" t="str">
            <v>No Students</v>
          </cell>
          <cell r="Z227" t="str">
            <v>No Students</v>
          </cell>
          <cell r="AA227" t="str">
            <v>No Students</v>
          </cell>
          <cell r="AB227" t="str">
            <v>No Students</v>
          </cell>
          <cell r="AC227" t="str">
            <v>No Students</v>
          </cell>
          <cell r="AD227" t="str">
            <v>No Students</v>
          </cell>
          <cell r="AE227">
            <v>0</v>
          </cell>
        </row>
        <row r="228">
          <cell r="A228">
            <v>38320</v>
          </cell>
          <cell r="B228" t="str">
            <v>Rosalia</v>
          </cell>
          <cell r="C228">
            <v>18</v>
          </cell>
          <cell r="D228">
            <v>0</v>
          </cell>
          <cell r="E228">
            <v>14</v>
          </cell>
          <cell r="F228">
            <v>16</v>
          </cell>
          <cell r="G228">
            <v>23</v>
          </cell>
          <cell r="H228">
            <v>12</v>
          </cell>
          <cell r="I228">
            <v>12</v>
          </cell>
          <cell r="J228">
            <v>20</v>
          </cell>
          <cell r="K228">
            <v>13</v>
          </cell>
          <cell r="L228">
            <v>10</v>
          </cell>
          <cell r="M228">
            <v>16</v>
          </cell>
          <cell r="N228">
            <v>14</v>
          </cell>
          <cell r="O228">
            <v>16</v>
          </cell>
          <cell r="P228">
            <v>14</v>
          </cell>
          <cell r="Q228">
            <v>11</v>
          </cell>
          <cell r="R228" t="str">
            <v>No Students</v>
          </cell>
          <cell r="S228" t="str">
            <v>N&lt;10</v>
          </cell>
          <cell r="T228">
            <v>11</v>
          </cell>
          <cell r="U228">
            <v>13</v>
          </cell>
          <cell r="V228" t="str">
            <v>N&lt;10</v>
          </cell>
          <cell r="W228">
            <v>11</v>
          </cell>
          <cell r="X228">
            <v>14</v>
          </cell>
          <cell r="Y228" t="str">
            <v>N&lt;10</v>
          </cell>
          <cell r="Z228" t="str">
            <v>N&lt;10</v>
          </cell>
          <cell r="AA228" t="str">
            <v>N&lt;10</v>
          </cell>
          <cell r="AB228" t="str">
            <v>N&lt;10</v>
          </cell>
          <cell r="AC228" t="str">
            <v>N&lt;10</v>
          </cell>
          <cell r="AD228" t="str">
            <v>N&lt;10</v>
          </cell>
          <cell r="AE228">
            <v>0.63639999999999997</v>
          </cell>
        </row>
        <row r="229">
          <cell r="A229">
            <v>13160</v>
          </cell>
          <cell r="B229" t="str">
            <v>Royal</v>
          </cell>
          <cell r="C229">
            <v>113</v>
          </cell>
          <cell r="D229">
            <v>0</v>
          </cell>
          <cell r="E229">
            <v>130</v>
          </cell>
          <cell r="F229">
            <v>133</v>
          </cell>
          <cell r="G229">
            <v>145</v>
          </cell>
          <cell r="H229">
            <v>136</v>
          </cell>
          <cell r="I229">
            <v>150</v>
          </cell>
          <cell r="J229">
            <v>163</v>
          </cell>
          <cell r="K229">
            <v>143</v>
          </cell>
          <cell r="L229">
            <v>134</v>
          </cell>
          <cell r="M229">
            <v>122</v>
          </cell>
          <cell r="N229">
            <v>148</v>
          </cell>
          <cell r="O229">
            <v>117</v>
          </cell>
          <cell r="P229">
            <v>112</v>
          </cell>
          <cell r="Q229">
            <v>68</v>
          </cell>
          <cell r="R229" t="str">
            <v>No Students</v>
          </cell>
          <cell r="S229">
            <v>83</v>
          </cell>
          <cell r="T229">
            <v>96</v>
          </cell>
          <cell r="U229">
            <v>92</v>
          </cell>
          <cell r="V229">
            <v>108</v>
          </cell>
          <cell r="W229">
            <v>109</v>
          </cell>
          <cell r="X229">
            <v>115</v>
          </cell>
          <cell r="Y229">
            <v>88</v>
          </cell>
          <cell r="Z229">
            <v>88</v>
          </cell>
          <cell r="AA229">
            <v>71</v>
          </cell>
          <cell r="AB229">
            <v>81</v>
          </cell>
          <cell r="AC229">
            <v>62</v>
          </cell>
          <cell r="AD229">
            <v>60</v>
          </cell>
          <cell r="AE229">
            <v>0.64200000000000002</v>
          </cell>
        </row>
        <row r="230">
          <cell r="A230">
            <v>28149</v>
          </cell>
          <cell r="B230" t="str">
            <v>San Juan</v>
          </cell>
          <cell r="C230">
            <v>50</v>
          </cell>
          <cell r="D230">
            <v>0</v>
          </cell>
          <cell r="E230">
            <v>46</v>
          </cell>
          <cell r="F230">
            <v>54</v>
          </cell>
          <cell r="G230">
            <v>54</v>
          </cell>
          <cell r="H230">
            <v>64</v>
          </cell>
          <cell r="I230">
            <v>70</v>
          </cell>
          <cell r="J230">
            <v>45</v>
          </cell>
          <cell r="K230">
            <v>62</v>
          </cell>
          <cell r="L230">
            <v>64</v>
          </cell>
          <cell r="M230">
            <v>86</v>
          </cell>
          <cell r="N230">
            <v>66</v>
          </cell>
          <cell r="O230">
            <v>57</v>
          </cell>
          <cell r="P230">
            <v>88</v>
          </cell>
          <cell r="Q230">
            <v>15</v>
          </cell>
          <cell r="R230" t="str">
            <v>No Students</v>
          </cell>
          <cell r="S230">
            <v>16</v>
          </cell>
          <cell r="T230">
            <v>20</v>
          </cell>
          <cell r="U230">
            <v>21</v>
          </cell>
          <cell r="V230">
            <v>30</v>
          </cell>
          <cell r="W230">
            <v>28</v>
          </cell>
          <cell r="X230">
            <v>20</v>
          </cell>
          <cell r="Y230">
            <v>32</v>
          </cell>
          <cell r="Z230">
            <v>23</v>
          </cell>
          <cell r="AA230">
            <v>31</v>
          </cell>
          <cell r="AB230">
            <v>29</v>
          </cell>
          <cell r="AC230">
            <v>18</v>
          </cell>
          <cell r="AD230">
            <v>36</v>
          </cell>
          <cell r="AE230">
            <v>0.39579999999999999</v>
          </cell>
        </row>
        <row r="231">
          <cell r="A231">
            <v>14104</v>
          </cell>
          <cell r="B231" t="str">
            <v>Satsop</v>
          </cell>
          <cell r="C231">
            <v>11</v>
          </cell>
          <cell r="D231">
            <v>0</v>
          </cell>
          <cell r="E231">
            <v>5</v>
          </cell>
          <cell r="F231">
            <v>9</v>
          </cell>
          <cell r="G231">
            <v>8</v>
          </cell>
          <cell r="H231">
            <v>8</v>
          </cell>
          <cell r="I231">
            <v>11</v>
          </cell>
          <cell r="J231">
            <v>8</v>
          </cell>
          <cell r="K231">
            <v>0</v>
          </cell>
          <cell r="L231">
            <v>0</v>
          </cell>
          <cell r="M231">
            <v>0</v>
          </cell>
          <cell r="N231">
            <v>0</v>
          </cell>
          <cell r="O231">
            <v>0</v>
          </cell>
          <cell r="P231">
            <v>0</v>
          </cell>
          <cell r="Q231" t="str">
            <v>N&lt;10</v>
          </cell>
          <cell r="R231" t="str">
            <v>No Students</v>
          </cell>
          <cell r="S231" t="str">
            <v>N&lt;10</v>
          </cell>
          <cell r="T231" t="str">
            <v>N&lt;10</v>
          </cell>
          <cell r="U231" t="str">
            <v>N&lt;10</v>
          </cell>
          <cell r="V231" t="str">
            <v>N&lt;10</v>
          </cell>
          <cell r="W231" t="str">
            <v>N&lt;10</v>
          </cell>
          <cell r="X231" t="str">
            <v>N&lt;10</v>
          </cell>
          <cell r="Y231" t="str">
            <v>No Students</v>
          </cell>
          <cell r="Z231" t="str">
            <v>No Students</v>
          </cell>
          <cell r="AA231" t="str">
            <v>No Students</v>
          </cell>
          <cell r="AB231" t="str">
            <v>No Students</v>
          </cell>
          <cell r="AC231" t="str">
            <v>No Students</v>
          </cell>
          <cell r="AD231" t="str">
            <v>No Students</v>
          </cell>
          <cell r="AE231">
            <v>0.51670000000000005</v>
          </cell>
        </row>
        <row r="232">
          <cell r="A232">
            <v>17001</v>
          </cell>
          <cell r="B232" t="str">
            <v>Seattle</v>
          </cell>
          <cell r="C232">
            <v>4669</v>
          </cell>
          <cell r="D232">
            <v>0</v>
          </cell>
          <cell r="E232">
            <v>4647</v>
          </cell>
          <cell r="F232">
            <v>4470</v>
          </cell>
          <cell r="G232">
            <v>4455</v>
          </cell>
          <cell r="H232">
            <v>4446</v>
          </cell>
          <cell r="I232">
            <v>4529</v>
          </cell>
          <cell r="J232">
            <v>4019</v>
          </cell>
          <cell r="K232">
            <v>4096</v>
          </cell>
          <cell r="L232">
            <v>3783</v>
          </cell>
          <cell r="M232">
            <v>3827</v>
          </cell>
          <cell r="N232">
            <v>3682</v>
          </cell>
          <cell r="O232">
            <v>3780</v>
          </cell>
          <cell r="P232">
            <v>4080</v>
          </cell>
          <cell r="Q232">
            <v>874</v>
          </cell>
          <cell r="R232" t="str">
            <v>No Students</v>
          </cell>
          <cell r="S232">
            <v>1265</v>
          </cell>
          <cell r="T232">
            <v>1264</v>
          </cell>
          <cell r="U232">
            <v>1340</v>
          </cell>
          <cell r="V232">
            <v>1369</v>
          </cell>
          <cell r="W232">
            <v>1434</v>
          </cell>
          <cell r="X232">
            <v>1274</v>
          </cell>
          <cell r="Y232">
            <v>1341</v>
          </cell>
          <cell r="Z232">
            <v>1174</v>
          </cell>
          <cell r="AA232">
            <v>1159</v>
          </cell>
          <cell r="AB232">
            <v>1224</v>
          </cell>
          <cell r="AC232">
            <v>1214</v>
          </cell>
          <cell r="AD232">
            <v>1487</v>
          </cell>
          <cell r="AE232">
            <v>0.3014</v>
          </cell>
        </row>
        <row r="233">
          <cell r="A233">
            <v>29101</v>
          </cell>
          <cell r="B233" t="str">
            <v>Sedro Woolley</v>
          </cell>
          <cell r="C233">
            <v>373</v>
          </cell>
          <cell r="D233">
            <v>0</v>
          </cell>
          <cell r="E233">
            <v>326</v>
          </cell>
          <cell r="F233">
            <v>331</v>
          </cell>
          <cell r="G233">
            <v>368</v>
          </cell>
          <cell r="H233">
            <v>336</v>
          </cell>
          <cell r="I233">
            <v>371</v>
          </cell>
          <cell r="J233">
            <v>369</v>
          </cell>
          <cell r="K233">
            <v>356</v>
          </cell>
          <cell r="L233">
            <v>345</v>
          </cell>
          <cell r="M233">
            <v>346</v>
          </cell>
          <cell r="N233">
            <v>320</v>
          </cell>
          <cell r="O233">
            <v>324</v>
          </cell>
          <cell r="P233">
            <v>395</v>
          </cell>
          <cell r="Q233">
            <v>172</v>
          </cell>
          <cell r="R233" t="str">
            <v>No Students</v>
          </cell>
          <cell r="S233">
            <v>171</v>
          </cell>
          <cell r="T233">
            <v>168</v>
          </cell>
          <cell r="U233">
            <v>196</v>
          </cell>
          <cell r="V233">
            <v>183</v>
          </cell>
          <cell r="W233">
            <v>201</v>
          </cell>
          <cell r="X233">
            <v>179</v>
          </cell>
          <cell r="Y233">
            <v>201</v>
          </cell>
          <cell r="Z233">
            <v>175</v>
          </cell>
          <cell r="AA233">
            <v>154</v>
          </cell>
          <cell r="AB233">
            <v>170</v>
          </cell>
          <cell r="AC233">
            <v>136</v>
          </cell>
          <cell r="AD233">
            <v>203</v>
          </cell>
          <cell r="AE233">
            <v>0.50639999999999996</v>
          </cell>
        </row>
        <row r="234">
          <cell r="A234">
            <v>39119</v>
          </cell>
          <cell r="B234" t="str">
            <v>Selah</v>
          </cell>
          <cell r="C234">
            <v>268</v>
          </cell>
          <cell r="D234">
            <v>0</v>
          </cell>
          <cell r="E234">
            <v>282</v>
          </cell>
          <cell r="F234">
            <v>277</v>
          </cell>
          <cell r="G234">
            <v>308</v>
          </cell>
          <cell r="H234">
            <v>277</v>
          </cell>
          <cell r="I234">
            <v>280</v>
          </cell>
          <cell r="J234">
            <v>292</v>
          </cell>
          <cell r="K234">
            <v>299</v>
          </cell>
          <cell r="L234">
            <v>261</v>
          </cell>
          <cell r="M234">
            <v>287</v>
          </cell>
          <cell r="N234">
            <v>309</v>
          </cell>
          <cell r="O234">
            <v>256</v>
          </cell>
          <cell r="P234">
            <v>353</v>
          </cell>
          <cell r="Q234">
            <v>125</v>
          </cell>
          <cell r="R234" t="str">
            <v>No Students</v>
          </cell>
          <cell r="S234">
            <v>150</v>
          </cell>
          <cell r="T234">
            <v>144</v>
          </cell>
          <cell r="U234">
            <v>158</v>
          </cell>
          <cell r="V234">
            <v>153</v>
          </cell>
          <cell r="W234">
            <v>158</v>
          </cell>
          <cell r="X234">
            <v>162</v>
          </cell>
          <cell r="Y234">
            <v>157</v>
          </cell>
          <cell r="Z234">
            <v>129</v>
          </cell>
          <cell r="AA234">
            <v>152</v>
          </cell>
          <cell r="AB234">
            <v>146</v>
          </cell>
          <cell r="AC234">
            <v>100</v>
          </cell>
          <cell r="AD234">
            <v>161</v>
          </cell>
          <cell r="AE234">
            <v>0.50549999999999995</v>
          </cell>
        </row>
        <row r="235">
          <cell r="A235">
            <v>26070</v>
          </cell>
          <cell r="B235" t="str">
            <v>Selkirk</v>
          </cell>
          <cell r="C235">
            <v>23</v>
          </cell>
          <cell r="D235">
            <v>0</v>
          </cell>
          <cell r="E235">
            <v>19</v>
          </cell>
          <cell r="F235">
            <v>26</v>
          </cell>
          <cell r="G235">
            <v>18</v>
          </cell>
          <cell r="H235">
            <v>24</v>
          </cell>
          <cell r="I235">
            <v>17</v>
          </cell>
          <cell r="J235">
            <v>24</v>
          </cell>
          <cell r="K235">
            <v>17</v>
          </cell>
          <cell r="L235">
            <v>18</v>
          </cell>
          <cell r="M235">
            <v>23</v>
          </cell>
          <cell r="N235">
            <v>15</v>
          </cell>
          <cell r="O235">
            <v>20</v>
          </cell>
          <cell r="P235">
            <v>22</v>
          </cell>
          <cell r="Q235">
            <v>12</v>
          </cell>
          <cell r="R235" t="str">
            <v>No Students</v>
          </cell>
          <cell r="S235">
            <v>11</v>
          </cell>
          <cell r="T235">
            <v>20</v>
          </cell>
          <cell r="U235" t="str">
            <v>N&lt;10</v>
          </cell>
          <cell r="V235">
            <v>16</v>
          </cell>
          <cell r="W235" t="str">
            <v>N&lt;10</v>
          </cell>
          <cell r="X235">
            <v>12</v>
          </cell>
          <cell r="Y235" t="str">
            <v>N&lt;10</v>
          </cell>
          <cell r="Z235">
            <v>16</v>
          </cell>
          <cell r="AA235" t="str">
            <v>N&lt;10</v>
          </cell>
          <cell r="AB235" t="str">
            <v>N&lt;10</v>
          </cell>
          <cell r="AC235">
            <v>10</v>
          </cell>
          <cell r="AD235" t="str">
            <v>N&lt;10</v>
          </cell>
          <cell r="AE235">
            <v>0.54139999999999999</v>
          </cell>
        </row>
        <row r="236">
          <cell r="A236" t="str">
            <v>05323</v>
          </cell>
          <cell r="B236" t="str">
            <v>Sequim</v>
          </cell>
          <cell r="C236">
            <v>183</v>
          </cell>
          <cell r="D236">
            <v>0</v>
          </cell>
          <cell r="E236">
            <v>194</v>
          </cell>
          <cell r="F236">
            <v>215</v>
          </cell>
          <cell r="G236">
            <v>209</v>
          </cell>
          <cell r="H236">
            <v>203</v>
          </cell>
          <cell r="I236">
            <v>200</v>
          </cell>
          <cell r="J236">
            <v>230</v>
          </cell>
          <cell r="K236">
            <v>225</v>
          </cell>
          <cell r="L236">
            <v>223</v>
          </cell>
          <cell r="M236">
            <v>208</v>
          </cell>
          <cell r="N236">
            <v>234</v>
          </cell>
          <cell r="O236">
            <v>230</v>
          </cell>
          <cell r="P236">
            <v>211</v>
          </cell>
          <cell r="Q236">
            <v>68</v>
          </cell>
          <cell r="R236" t="str">
            <v>No Students</v>
          </cell>
          <cell r="S236">
            <v>108</v>
          </cell>
          <cell r="T236">
            <v>111</v>
          </cell>
          <cell r="U236">
            <v>105</v>
          </cell>
          <cell r="V236">
            <v>108</v>
          </cell>
          <cell r="W236">
            <v>84</v>
          </cell>
          <cell r="X236">
            <v>105</v>
          </cell>
          <cell r="Y236">
            <v>107</v>
          </cell>
          <cell r="Z236">
            <v>117</v>
          </cell>
          <cell r="AA236">
            <v>82</v>
          </cell>
          <cell r="AB236">
            <v>85</v>
          </cell>
          <cell r="AC236">
            <v>90</v>
          </cell>
          <cell r="AD236">
            <v>74</v>
          </cell>
          <cell r="AE236">
            <v>0.44990000000000002</v>
          </cell>
        </row>
        <row r="237">
          <cell r="A237">
            <v>28010</v>
          </cell>
          <cell r="B237" t="str">
            <v>Shaw</v>
          </cell>
          <cell r="C237">
            <v>1</v>
          </cell>
          <cell r="D237">
            <v>0</v>
          </cell>
          <cell r="E237">
            <v>1</v>
          </cell>
          <cell r="F237">
            <v>0</v>
          </cell>
          <cell r="G237">
            <v>1</v>
          </cell>
          <cell r="H237">
            <v>1</v>
          </cell>
          <cell r="I237">
            <v>0</v>
          </cell>
          <cell r="J237">
            <v>1</v>
          </cell>
          <cell r="K237">
            <v>0</v>
          </cell>
          <cell r="L237">
            <v>0</v>
          </cell>
          <cell r="M237">
            <v>0</v>
          </cell>
          <cell r="N237">
            <v>0</v>
          </cell>
          <cell r="O237">
            <v>0</v>
          </cell>
          <cell r="P237">
            <v>0</v>
          </cell>
          <cell r="Q237" t="str">
            <v>No Students</v>
          </cell>
          <cell r="R237" t="str">
            <v>No Students</v>
          </cell>
          <cell r="S237" t="str">
            <v>No Students</v>
          </cell>
          <cell r="T237" t="str">
            <v>No Students</v>
          </cell>
          <cell r="U237" t="str">
            <v>No Students</v>
          </cell>
          <cell r="V237" t="str">
            <v>No Students</v>
          </cell>
          <cell r="W237" t="str">
            <v>No Students</v>
          </cell>
          <cell r="X237" t="str">
            <v>No Students</v>
          </cell>
          <cell r="Y237" t="str">
            <v>No Students</v>
          </cell>
          <cell r="Z237" t="str">
            <v>No Students</v>
          </cell>
          <cell r="AA237" t="str">
            <v>No Students</v>
          </cell>
          <cell r="AB237" t="str">
            <v>No Students</v>
          </cell>
          <cell r="AC237" t="str">
            <v>No Students</v>
          </cell>
          <cell r="AD237" t="str">
            <v>No Students</v>
          </cell>
          <cell r="AE237">
            <v>0</v>
          </cell>
        </row>
        <row r="238">
          <cell r="A238">
            <v>23309</v>
          </cell>
          <cell r="B238" t="str">
            <v>Shelton</v>
          </cell>
          <cell r="C238">
            <v>329</v>
          </cell>
          <cell r="D238">
            <v>0</v>
          </cell>
          <cell r="E238">
            <v>322</v>
          </cell>
          <cell r="F238">
            <v>289</v>
          </cell>
          <cell r="G238">
            <v>286</v>
          </cell>
          <cell r="H238">
            <v>319</v>
          </cell>
          <cell r="I238">
            <v>316</v>
          </cell>
          <cell r="J238">
            <v>284</v>
          </cell>
          <cell r="K238">
            <v>291</v>
          </cell>
          <cell r="L238">
            <v>353</v>
          </cell>
          <cell r="M238">
            <v>439</v>
          </cell>
          <cell r="N238">
            <v>454</v>
          </cell>
          <cell r="O238">
            <v>417</v>
          </cell>
          <cell r="P238">
            <v>458</v>
          </cell>
          <cell r="Q238">
            <v>199</v>
          </cell>
          <cell r="R238" t="str">
            <v>No Students</v>
          </cell>
          <cell r="S238">
            <v>232</v>
          </cell>
          <cell r="T238">
            <v>205</v>
          </cell>
          <cell r="U238">
            <v>222</v>
          </cell>
          <cell r="V238">
            <v>236</v>
          </cell>
          <cell r="W238">
            <v>231</v>
          </cell>
          <cell r="X238">
            <v>190</v>
          </cell>
          <cell r="Y238">
            <v>195</v>
          </cell>
          <cell r="Z238">
            <v>226</v>
          </cell>
          <cell r="AA238">
            <v>261</v>
          </cell>
          <cell r="AB238">
            <v>270</v>
          </cell>
          <cell r="AC238">
            <v>253</v>
          </cell>
          <cell r="AD238">
            <v>249</v>
          </cell>
          <cell r="AE238">
            <v>0.65149999999999997</v>
          </cell>
        </row>
        <row r="239">
          <cell r="A239">
            <v>17412</v>
          </cell>
          <cell r="B239" t="str">
            <v>Shoreline</v>
          </cell>
          <cell r="C239">
            <v>714</v>
          </cell>
          <cell r="D239">
            <v>13</v>
          </cell>
          <cell r="E239">
            <v>696</v>
          </cell>
          <cell r="F239">
            <v>755</v>
          </cell>
          <cell r="G239">
            <v>724</v>
          </cell>
          <cell r="H239">
            <v>716</v>
          </cell>
          <cell r="I239">
            <v>764</v>
          </cell>
          <cell r="J239">
            <v>768</v>
          </cell>
          <cell r="K239">
            <v>762</v>
          </cell>
          <cell r="L239">
            <v>691</v>
          </cell>
          <cell r="M239">
            <v>768</v>
          </cell>
          <cell r="N239">
            <v>821</v>
          </cell>
          <cell r="O239">
            <v>751</v>
          </cell>
          <cell r="P239">
            <v>765</v>
          </cell>
          <cell r="Q239">
            <v>162</v>
          </cell>
          <cell r="R239" t="str">
            <v>No Students</v>
          </cell>
          <cell r="S239">
            <v>174</v>
          </cell>
          <cell r="T239">
            <v>174</v>
          </cell>
          <cell r="U239">
            <v>168</v>
          </cell>
          <cell r="V239">
            <v>177</v>
          </cell>
          <cell r="W239">
            <v>203</v>
          </cell>
          <cell r="X239">
            <v>206</v>
          </cell>
          <cell r="Y239">
            <v>215</v>
          </cell>
          <cell r="Z239">
            <v>177</v>
          </cell>
          <cell r="AA239">
            <v>191</v>
          </cell>
          <cell r="AB239">
            <v>206</v>
          </cell>
          <cell r="AC239">
            <v>205</v>
          </cell>
          <cell r="AD239">
            <v>225</v>
          </cell>
          <cell r="AE239">
            <v>0.25580000000000003</v>
          </cell>
        </row>
        <row r="240">
          <cell r="A240">
            <v>30002</v>
          </cell>
          <cell r="B240" t="str">
            <v>Skamania</v>
          </cell>
          <cell r="C240">
            <v>7</v>
          </cell>
          <cell r="D240">
            <v>0</v>
          </cell>
          <cell r="E240">
            <v>5</v>
          </cell>
          <cell r="F240">
            <v>9</v>
          </cell>
          <cell r="G240">
            <v>4</v>
          </cell>
          <cell r="H240">
            <v>8</v>
          </cell>
          <cell r="I240">
            <v>9</v>
          </cell>
          <cell r="J240">
            <v>9</v>
          </cell>
          <cell r="K240">
            <v>11</v>
          </cell>
          <cell r="L240">
            <v>8</v>
          </cell>
          <cell r="M240">
            <v>0</v>
          </cell>
          <cell r="N240">
            <v>0</v>
          </cell>
          <cell r="O240">
            <v>0</v>
          </cell>
          <cell r="P240">
            <v>0</v>
          </cell>
          <cell r="Q240" t="str">
            <v>N&lt;10</v>
          </cell>
          <cell r="R240" t="str">
            <v>No Students</v>
          </cell>
          <cell r="S240" t="str">
            <v>N&lt;10</v>
          </cell>
          <cell r="T240" t="str">
            <v>N&lt;10</v>
          </cell>
          <cell r="U240" t="str">
            <v>N&lt;10</v>
          </cell>
          <cell r="V240" t="str">
            <v>N&lt;10</v>
          </cell>
          <cell r="W240" t="str">
            <v>N&lt;10</v>
          </cell>
          <cell r="X240" t="str">
            <v>N&lt;10</v>
          </cell>
          <cell r="Y240">
            <v>10</v>
          </cell>
          <cell r="Z240" t="str">
            <v>N&lt;10</v>
          </cell>
          <cell r="AA240" t="str">
            <v>No Students</v>
          </cell>
          <cell r="AB240" t="str">
            <v>No Students</v>
          </cell>
          <cell r="AC240" t="str">
            <v>No Students</v>
          </cell>
          <cell r="AD240" t="str">
            <v>No Students</v>
          </cell>
          <cell r="AE240">
            <v>0.57140000000000002</v>
          </cell>
        </row>
        <row r="241">
          <cell r="A241">
            <v>17404</v>
          </cell>
          <cell r="B241" t="str">
            <v>Skykomish</v>
          </cell>
          <cell r="C241">
            <v>8</v>
          </cell>
          <cell r="D241">
            <v>0</v>
          </cell>
          <cell r="E241">
            <v>5</v>
          </cell>
          <cell r="F241">
            <v>2</v>
          </cell>
          <cell r="G241">
            <v>5</v>
          </cell>
          <cell r="H241">
            <v>0</v>
          </cell>
          <cell r="I241">
            <v>8</v>
          </cell>
          <cell r="J241">
            <v>6</v>
          </cell>
          <cell r="K241">
            <v>4</v>
          </cell>
          <cell r="L241">
            <v>5</v>
          </cell>
          <cell r="M241">
            <v>0</v>
          </cell>
          <cell r="N241">
            <v>4</v>
          </cell>
          <cell r="O241">
            <v>2</v>
          </cell>
          <cell r="P241">
            <v>3</v>
          </cell>
          <cell r="Q241" t="str">
            <v>N&lt;10</v>
          </cell>
          <cell r="R241" t="str">
            <v>No Students</v>
          </cell>
          <cell r="S241" t="str">
            <v>N&lt;10</v>
          </cell>
          <cell r="T241" t="str">
            <v>N&lt;10</v>
          </cell>
          <cell r="U241" t="str">
            <v>N&lt;10</v>
          </cell>
          <cell r="V241" t="str">
            <v>No Students</v>
          </cell>
          <cell r="W241" t="str">
            <v>N&lt;10</v>
          </cell>
          <cell r="X241" t="str">
            <v>N&lt;10</v>
          </cell>
          <cell r="Y241" t="str">
            <v>N&lt;10</v>
          </cell>
          <cell r="Z241" t="str">
            <v>N&lt;10</v>
          </cell>
          <cell r="AA241" t="str">
            <v>No Students</v>
          </cell>
          <cell r="AB241" t="str">
            <v>N&lt;10</v>
          </cell>
          <cell r="AC241" t="str">
            <v>No Students</v>
          </cell>
          <cell r="AD241" t="str">
            <v>N&lt;10</v>
          </cell>
          <cell r="AE241">
            <v>0.78849999999999998</v>
          </cell>
        </row>
        <row r="242">
          <cell r="A242">
            <v>31201</v>
          </cell>
          <cell r="B242" t="str">
            <v>Snohomish</v>
          </cell>
          <cell r="C242">
            <v>660</v>
          </cell>
          <cell r="D242">
            <v>0</v>
          </cell>
          <cell r="E242">
            <v>646</v>
          </cell>
          <cell r="F242">
            <v>627</v>
          </cell>
          <cell r="G242">
            <v>689</v>
          </cell>
          <cell r="H242">
            <v>691</v>
          </cell>
          <cell r="I242">
            <v>721</v>
          </cell>
          <cell r="J242">
            <v>736</v>
          </cell>
          <cell r="K242">
            <v>789</v>
          </cell>
          <cell r="L242">
            <v>747</v>
          </cell>
          <cell r="M242">
            <v>841</v>
          </cell>
          <cell r="N242">
            <v>896</v>
          </cell>
          <cell r="O242">
            <v>908</v>
          </cell>
          <cell r="P242">
            <v>927</v>
          </cell>
          <cell r="Q242">
            <v>115</v>
          </cell>
          <cell r="R242" t="str">
            <v>No Students</v>
          </cell>
          <cell r="S242">
            <v>122</v>
          </cell>
          <cell r="T242">
            <v>121</v>
          </cell>
          <cell r="U242">
            <v>128</v>
          </cell>
          <cell r="V242">
            <v>139</v>
          </cell>
          <cell r="W242">
            <v>147</v>
          </cell>
          <cell r="X242">
            <v>149</v>
          </cell>
          <cell r="Y242">
            <v>167</v>
          </cell>
          <cell r="Z242">
            <v>139</v>
          </cell>
          <cell r="AA242">
            <v>142</v>
          </cell>
          <cell r="AB242">
            <v>151</v>
          </cell>
          <cell r="AC242">
            <v>112</v>
          </cell>
          <cell r="AD242">
            <v>150</v>
          </cell>
          <cell r="AE242">
            <v>0.1804</v>
          </cell>
        </row>
        <row r="243">
          <cell r="A243">
            <v>17410</v>
          </cell>
          <cell r="B243" t="str">
            <v>Snoqualmie Valley</v>
          </cell>
          <cell r="C243">
            <v>604</v>
          </cell>
          <cell r="D243">
            <v>0</v>
          </cell>
          <cell r="E243">
            <v>554</v>
          </cell>
          <cell r="F243">
            <v>550</v>
          </cell>
          <cell r="G243">
            <v>572</v>
          </cell>
          <cell r="H243">
            <v>567</v>
          </cell>
          <cell r="I243">
            <v>582</v>
          </cell>
          <cell r="J243">
            <v>575</v>
          </cell>
          <cell r="K243">
            <v>594</v>
          </cell>
          <cell r="L243">
            <v>571</v>
          </cell>
          <cell r="M243">
            <v>526</v>
          </cell>
          <cell r="N243">
            <v>561</v>
          </cell>
          <cell r="O243">
            <v>486</v>
          </cell>
          <cell r="P243">
            <v>494</v>
          </cell>
          <cell r="Q243">
            <v>38</v>
          </cell>
          <cell r="R243" t="str">
            <v>No Students</v>
          </cell>
          <cell r="S243">
            <v>51</v>
          </cell>
          <cell r="T243">
            <v>47</v>
          </cell>
          <cell r="U243">
            <v>48</v>
          </cell>
          <cell r="V243">
            <v>58</v>
          </cell>
          <cell r="W243">
            <v>53</v>
          </cell>
          <cell r="X243">
            <v>60</v>
          </cell>
          <cell r="Y243">
            <v>60</v>
          </cell>
          <cell r="Z243">
            <v>62</v>
          </cell>
          <cell r="AA243">
            <v>43</v>
          </cell>
          <cell r="AB243">
            <v>64</v>
          </cell>
          <cell r="AC243">
            <v>36</v>
          </cell>
          <cell r="AD243">
            <v>49</v>
          </cell>
          <cell r="AE243">
            <v>9.2499999999999999E-2</v>
          </cell>
        </row>
        <row r="244">
          <cell r="A244">
            <v>13156</v>
          </cell>
          <cell r="B244" t="str">
            <v>Soap Lake</v>
          </cell>
          <cell r="C244">
            <v>49</v>
          </cell>
          <cell r="D244">
            <v>0</v>
          </cell>
          <cell r="E244">
            <v>41</v>
          </cell>
          <cell r="F244">
            <v>34</v>
          </cell>
          <cell r="G244">
            <v>47</v>
          </cell>
          <cell r="H244">
            <v>39</v>
          </cell>
          <cell r="I244">
            <v>26</v>
          </cell>
          <cell r="J244">
            <v>43</v>
          </cell>
          <cell r="K244">
            <v>51</v>
          </cell>
          <cell r="L244">
            <v>50</v>
          </cell>
          <cell r="M244">
            <v>52</v>
          </cell>
          <cell r="N244">
            <v>43</v>
          </cell>
          <cell r="O244">
            <v>34</v>
          </cell>
          <cell r="P244">
            <v>38</v>
          </cell>
          <cell r="Q244">
            <v>44</v>
          </cell>
          <cell r="R244" t="str">
            <v>No Students</v>
          </cell>
          <cell r="S244">
            <v>38</v>
          </cell>
          <cell r="T244">
            <v>30</v>
          </cell>
          <cell r="U244">
            <v>38</v>
          </cell>
          <cell r="V244">
            <v>38</v>
          </cell>
          <cell r="W244">
            <v>21</v>
          </cell>
          <cell r="X244">
            <v>38</v>
          </cell>
          <cell r="Y244">
            <v>47</v>
          </cell>
          <cell r="Z244">
            <v>45</v>
          </cell>
          <cell r="AA244">
            <v>47</v>
          </cell>
          <cell r="AB244">
            <v>31</v>
          </cell>
          <cell r="AC244">
            <v>29</v>
          </cell>
          <cell r="AD244">
            <v>32</v>
          </cell>
          <cell r="AE244">
            <v>0.87390000000000001</v>
          </cell>
        </row>
        <row r="245">
          <cell r="A245">
            <v>25118</v>
          </cell>
          <cell r="B245" t="str">
            <v>South Bend</v>
          </cell>
          <cell r="C245">
            <v>37</v>
          </cell>
          <cell r="D245">
            <v>0</v>
          </cell>
          <cell r="E245">
            <v>43</v>
          </cell>
          <cell r="F245">
            <v>37</v>
          </cell>
          <cell r="G245">
            <v>41</v>
          </cell>
          <cell r="H245">
            <v>44</v>
          </cell>
          <cell r="I245">
            <v>34</v>
          </cell>
          <cell r="J245">
            <v>50</v>
          </cell>
          <cell r="K245">
            <v>41</v>
          </cell>
          <cell r="L245">
            <v>49</v>
          </cell>
          <cell r="M245">
            <v>61</v>
          </cell>
          <cell r="N245">
            <v>33</v>
          </cell>
          <cell r="O245">
            <v>42</v>
          </cell>
          <cell r="P245">
            <v>37</v>
          </cell>
          <cell r="Q245">
            <v>25</v>
          </cell>
          <cell r="R245" t="str">
            <v>No Students</v>
          </cell>
          <cell r="S245">
            <v>31</v>
          </cell>
          <cell r="T245">
            <v>27</v>
          </cell>
          <cell r="U245">
            <v>31</v>
          </cell>
          <cell r="V245">
            <v>33</v>
          </cell>
          <cell r="W245">
            <v>25</v>
          </cell>
          <cell r="X245">
            <v>42</v>
          </cell>
          <cell r="Y245">
            <v>30</v>
          </cell>
          <cell r="Z245">
            <v>27</v>
          </cell>
          <cell r="AA245">
            <v>34</v>
          </cell>
          <cell r="AB245">
            <v>20</v>
          </cell>
          <cell r="AC245">
            <v>24</v>
          </cell>
          <cell r="AD245">
            <v>26</v>
          </cell>
          <cell r="AE245">
            <v>0.68310000000000004</v>
          </cell>
        </row>
        <row r="246">
          <cell r="A246">
            <v>18402</v>
          </cell>
          <cell r="B246" t="str">
            <v>South Kitsap</v>
          </cell>
          <cell r="C246">
            <v>739</v>
          </cell>
          <cell r="D246">
            <v>0</v>
          </cell>
          <cell r="E246">
            <v>787</v>
          </cell>
          <cell r="F246">
            <v>725</v>
          </cell>
          <cell r="G246">
            <v>756</v>
          </cell>
          <cell r="H246">
            <v>756</v>
          </cell>
          <cell r="I246">
            <v>788</v>
          </cell>
          <cell r="J246">
            <v>747</v>
          </cell>
          <cell r="K246">
            <v>750</v>
          </cell>
          <cell r="L246">
            <v>759</v>
          </cell>
          <cell r="M246">
            <v>745</v>
          </cell>
          <cell r="N246">
            <v>740</v>
          </cell>
          <cell r="O246">
            <v>757</v>
          </cell>
          <cell r="P246">
            <v>787</v>
          </cell>
          <cell r="Q246">
            <v>229</v>
          </cell>
          <cell r="R246" t="str">
            <v>No Students</v>
          </cell>
          <cell r="S246">
            <v>293</v>
          </cell>
          <cell r="T246">
            <v>278</v>
          </cell>
          <cell r="U246">
            <v>292</v>
          </cell>
          <cell r="V246">
            <v>308</v>
          </cell>
          <cell r="W246">
            <v>324</v>
          </cell>
          <cell r="X246">
            <v>288</v>
          </cell>
          <cell r="Y246">
            <v>282</v>
          </cell>
          <cell r="Z246">
            <v>289</v>
          </cell>
          <cell r="AA246">
            <v>258</v>
          </cell>
          <cell r="AB246">
            <v>238</v>
          </cell>
          <cell r="AC246">
            <v>235</v>
          </cell>
          <cell r="AD246">
            <v>282</v>
          </cell>
          <cell r="AE246">
            <v>0.36559999999999998</v>
          </cell>
        </row>
        <row r="247">
          <cell r="A247">
            <v>15206</v>
          </cell>
          <cell r="B247" t="str">
            <v>South Whidbey</v>
          </cell>
          <cell r="C247">
            <v>91</v>
          </cell>
          <cell r="D247">
            <v>0</v>
          </cell>
          <cell r="E247">
            <v>93</v>
          </cell>
          <cell r="F247">
            <v>77</v>
          </cell>
          <cell r="G247">
            <v>87</v>
          </cell>
          <cell r="H247">
            <v>95</v>
          </cell>
          <cell r="I247">
            <v>93</v>
          </cell>
          <cell r="J247">
            <v>96</v>
          </cell>
          <cell r="K247">
            <v>101</v>
          </cell>
          <cell r="L247">
            <v>110</v>
          </cell>
          <cell r="M247">
            <v>121</v>
          </cell>
          <cell r="N247">
            <v>120</v>
          </cell>
          <cell r="O247">
            <v>125</v>
          </cell>
          <cell r="P247">
            <v>129</v>
          </cell>
          <cell r="Q247">
            <v>25</v>
          </cell>
          <cell r="R247" t="str">
            <v>No Students</v>
          </cell>
          <cell r="S247">
            <v>27</v>
          </cell>
          <cell r="T247">
            <v>21</v>
          </cell>
          <cell r="U247">
            <v>28</v>
          </cell>
          <cell r="V247">
            <v>29</v>
          </cell>
          <cell r="W247">
            <v>37</v>
          </cell>
          <cell r="X247">
            <v>27</v>
          </cell>
          <cell r="Y247">
            <v>31</v>
          </cell>
          <cell r="Z247">
            <v>35</v>
          </cell>
          <cell r="AA247">
            <v>36</v>
          </cell>
          <cell r="AB247">
            <v>32</v>
          </cell>
          <cell r="AC247">
            <v>28</v>
          </cell>
          <cell r="AD247">
            <v>26</v>
          </cell>
          <cell r="AE247">
            <v>0.28549999999999998</v>
          </cell>
        </row>
        <row r="248">
          <cell r="A248">
            <v>23042</v>
          </cell>
          <cell r="B248" t="str">
            <v>Southside</v>
          </cell>
          <cell r="C248">
            <v>18</v>
          </cell>
          <cell r="D248">
            <v>0</v>
          </cell>
          <cell r="E248">
            <v>24</v>
          </cell>
          <cell r="F248">
            <v>22</v>
          </cell>
          <cell r="G248">
            <v>35</v>
          </cell>
          <cell r="H248">
            <v>27</v>
          </cell>
          <cell r="I248">
            <v>31</v>
          </cell>
          <cell r="J248">
            <v>21</v>
          </cell>
          <cell r="K248">
            <v>23</v>
          </cell>
          <cell r="L248">
            <v>0</v>
          </cell>
          <cell r="M248">
            <v>0</v>
          </cell>
          <cell r="N248">
            <v>0</v>
          </cell>
          <cell r="O248">
            <v>0</v>
          </cell>
          <cell r="P248">
            <v>0</v>
          </cell>
          <cell r="Q248" t="str">
            <v>N&lt;10</v>
          </cell>
          <cell r="R248" t="str">
            <v>No Students</v>
          </cell>
          <cell r="S248" t="str">
            <v>N&lt;10</v>
          </cell>
          <cell r="T248">
            <v>13</v>
          </cell>
          <cell r="U248">
            <v>15</v>
          </cell>
          <cell r="V248">
            <v>12</v>
          </cell>
          <cell r="W248">
            <v>15</v>
          </cell>
          <cell r="X248">
            <v>10</v>
          </cell>
          <cell r="Y248">
            <v>10</v>
          </cell>
          <cell r="Z248" t="str">
            <v>No Students</v>
          </cell>
          <cell r="AA248" t="str">
            <v>No Students</v>
          </cell>
          <cell r="AB248" t="str">
            <v>No Students</v>
          </cell>
          <cell r="AC248" t="str">
            <v>No Students</v>
          </cell>
          <cell r="AD248" t="str">
            <v>No Students</v>
          </cell>
          <cell r="AE248">
            <v>0.43780000000000002</v>
          </cell>
        </row>
        <row r="249">
          <cell r="A249">
            <v>32901</v>
          </cell>
          <cell r="B249" t="str">
            <v>Spokane Int'l Charter</v>
          </cell>
          <cell r="C249">
            <v>48</v>
          </cell>
          <cell r="D249">
            <v>0</v>
          </cell>
          <cell r="E249">
            <v>48</v>
          </cell>
          <cell r="F249">
            <v>47</v>
          </cell>
          <cell r="G249">
            <v>48</v>
          </cell>
          <cell r="H249">
            <v>48</v>
          </cell>
          <cell r="I249">
            <v>48</v>
          </cell>
          <cell r="J249">
            <v>50</v>
          </cell>
          <cell r="K249">
            <v>69</v>
          </cell>
          <cell r="L249">
            <v>61</v>
          </cell>
          <cell r="M249">
            <v>0</v>
          </cell>
          <cell r="N249">
            <v>0</v>
          </cell>
          <cell r="O249">
            <v>0</v>
          </cell>
          <cell r="P249">
            <v>0</v>
          </cell>
          <cell r="Q249">
            <v>28</v>
          </cell>
          <cell r="R249" t="str">
            <v>No Students</v>
          </cell>
          <cell r="S249">
            <v>23</v>
          </cell>
          <cell r="T249">
            <v>16</v>
          </cell>
          <cell r="U249">
            <v>21</v>
          </cell>
          <cell r="V249">
            <v>27</v>
          </cell>
          <cell r="W249">
            <v>23</v>
          </cell>
          <cell r="X249">
            <v>24</v>
          </cell>
          <cell r="Y249">
            <v>30</v>
          </cell>
          <cell r="Z249">
            <v>19</v>
          </cell>
          <cell r="AA249" t="str">
            <v>No Students</v>
          </cell>
          <cell r="AB249" t="str">
            <v>No Students</v>
          </cell>
          <cell r="AC249" t="str">
            <v>No Students</v>
          </cell>
          <cell r="AD249" t="str">
            <v>No Students</v>
          </cell>
          <cell r="AE249">
            <v>0.45179999999999998</v>
          </cell>
        </row>
        <row r="250">
          <cell r="A250">
            <v>32081</v>
          </cell>
          <cell r="B250" t="str">
            <v>Spokane</v>
          </cell>
          <cell r="C250">
            <v>2440</v>
          </cell>
          <cell r="D250">
            <v>0</v>
          </cell>
          <cell r="E250">
            <v>2585</v>
          </cell>
          <cell r="F250">
            <v>2423</v>
          </cell>
          <cell r="G250">
            <v>2450</v>
          </cell>
          <cell r="H250">
            <v>2509</v>
          </cell>
          <cell r="I250">
            <v>2462</v>
          </cell>
          <cell r="J250">
            <v>2451</v>
          </cell>
          <cell r="K250">
            <v>2332</v>
          </cell>
          <cell r="L250">
            <v>2254</v>
          </cell>
          <cell r="M250">
            <v>2127</v>
          </cell>
          <cell r="N250">
            <v>2096</v>
          </cell>
          <cell r="O250">
            <v>2054</v>
          </cell>
          <cell r="P250">
            <v>2194</v>
          </cell>
          <cell r="Q250">
            <v>1365</v>
          </cell>
          <cell r="R250" t="str">
            <v>No Students</v>
          </cell>
          <cell r="S250">
            <v>1542</v>
          </cell>
          <cell r="T250">
            <v>1476</v>
          </cell>
          <cell r="U250">
            <v>1478</v>
          </cell>
          <cell r="V250">
            <v>1508</v>
          </cell>
          <cell r="W250">
            <v>1527</v>
          </cell>
          <cell r="X250">
            <v>1466</v>
          </cell>
          <cell r="Y250">
            <v>1382</v>
          </cell>
          <cell r="Z250">
            <v>1351</v>
          </cell>
          <cell r="AA250">
            <v>1220</v>
          </cell>
          <cell r="AB250">
            <v>1187</v>
          </cell>
          <cell r="AC250">
            <v>1086</v>
          </cell>
          <cell r="AD250">
            <v>1111</v>
          </cell>
          <cell r="AE250">
            <v>0.58260000000000001</v>
          </cell>
        </row>
        <row r="251">
          <cell r="A251">
            <v>22008</v>
          </cell>
          <cell r="B251" t="str">
            <v>Sprague</v>
          </cell>
          <cell r="C251">
            <v>4</v>
          </cell>
          <cell r="D251">
            <v>0</v>
          </cell>
          <cell r="E251">
            <v>5</v>
          </cell>
          <cell r="F251">
            <v>7</v>
          </cell>
          <cell r="G251">
            <v>10</v>
          </cell>
          <cell r="H251">
            <v>9</v>
          </cell>
          <cell r="I251">
            <v>0</v>
          </cell>
          <cell r="J251">
            <v>0</v>
          </cell>
          <cell r="K251">
            <v>0</v>
          </cell>
          <cell r="L251">
            <v>0</v>
          </cell>
          <cell r="M251">
            <v>4</v>
          </cell>
          <cell r="N251">
            <v>12</v>
          </cell>
          <cell r="O251">
            <v>8</v>
          </cell>
          <cell r="P251">
            <v>8</v>
          </cell>
          <cell r="Q251" t="str">
            <v>N&lt;10</v>
          </cell>
          <cell r="R251" t="str">
            <v>No Students</v>
          </cell>
          <cell r="S251" t="str">
            <v>N&lt;10</v>
          </cell>
          <cell r="T251" t="str">
            <v>N&lt;10</v>
          </cell>
          <cell r="U251" t="str">
            <v>N&lt;10</v>
          </cell>
          <cell r="V251" t="str">
            <v>N&lt;10</v>
          </cell>
          <cell r="W251" t="str">
            <v>No Students</v>
          </cell>
          <cell r="X251" t="str">
            <v>No Students</v>
          </cell>
          <cell r="Y251" t="str">
            <v>No Students</v>
          </cell>
          <cell r="Z251" t="str">
            <v>No Students</v>
          </cell>
          <cell r="AA251" t="str">
            <v>N&lt;10</v>
          </cell>
          <cell r="AB251" t="str">
            <v>N&lt;10</v>
          </cell>
          <cell r="AC251" t="str">
            <v>N&lt;10</v>
          </cell>
          <cell r="AD251" t="str">
            <v>N&lt;10</v>
          </cell>
          <cell r="AE251">
            <v>0.52239999999999998</v>
          </cell>
        </row>
        <row r="252">
          <cell r="A252">
            <v>38322</v>
          </cell>
          <cell r="B252" t="str">
            <v>St John</v>
          </cell>
          <cell r="C252">
            <v>6</v>
          </cell>
          <cell r="D252">
            <v>0</v>
          </cell>
          <cell r="E252">
            <v>10</v>
          </cell>
          <cell r="F252">
            <v>13</v>
          </cell>
          <cell r="G252">
            <v>11</v>
          </cell>
          <cell r="H252">
            <v>11</v>
          </cell>
          <cell r="I252">
            <v>8</v>
          </cell>
          <cell r="J252">
            <v>0</v>
          </cell>
          <cell r="K252">
            <v>0</v>
          </cell>
          <cell r="L252">
            <v>0</v>
          </cell>
          <cell r="M252">
            <v>23</v>
          </cell>
          <cell r="N252">
            <v>17</v>
          </cell>
          <cell r="O252">
            <v>17</v>
          </cell>
          <cell r="P252">
            <v>21</v>
          </cell>
          <cell r="Q252" t="str">
            <v>N&lt;10</v>
          </cell>
          <cell r="R252" t="str">
            <v>No Students</v>
          </cell>
          <cell r="S252" t="str">
            <v>N&lt;10</v>
          </cell>
          <cell r="T252" t="str">
            <v>N&lt;10</v>
          </cell>
          <cell r="U252" t="str">
            <v>N&lt;10</v>
          </cell>
          <cell r="V252" t="str">
            <v>N&lt;10</v>
          </cell>
          <cell r="W252" t="str">
            <v>N&lt;10</v>
          </cell>
          <cell r="X252" t="str">
            <v>No Students</v>
          </cell>
          <cell r="Y252" t="str">
            <v>No Students</v>
          </cell>
          <cell r="Z252" t="str">
            <v>No Students</v>
          </cell>
          <cell r="AA252">
            <v>14</v>
          </cell>
          <cell r="AB252" t="str">
            <v>N&lt;10</v>
          </cell>
          <cell r="AC252" t="str">
            <v>N&lt;10</v>
          </cell>
          <cell r="AD252" t="str">
            <v>N&lt;10</v>
          </cell>
          <cell r="AE252">
            <v>0.41610000000000003</v>
          </cell>
        </row>
        <row r="253">
          <cell r="A253">
            <v>31401</v>
          </cell>
          <cell r="B253" t="str">
            <v>Stanwood</v>
          </cell>
          <cell r="C253">
            <v>375</v>
          </cell>
          <cell r="D253">
            <v>0</v>
          </cell>
          <cell r="E253">
            <v>368</v>
          </cell>
          <cell r="F253">
            <v>348</v>
          </cell>
          <cell r="G253">
            <v>389</v>
          </cell>
          <cell r="H253">
            <v>346</v>
          </cell>
          <cell r="I253">
            <v>373</v>
          </cell>
          <cell r="J253">
            <v>393</v>
          </cell>
          <cell r="K253">
            <v>338</v>
          </cell>
          <cell r="L253">
            <v>361</v>
          </cell>
          <cell r="M253">
            <v>374</v>
          </cell>
          <cell r="N253">
            <v>352</v>
          </cell>
          <cell r="O253">
            <v>375</v>
          </cell>
          <cell r="P253">
            <v>393</v>
          </cell>
          <cell r="Q253">
            <v>84</v>
          </cell>
          <cell r="R253" t="str">
            <v>No Students</v>
          </cell>
          <cell r="S253">
            <v>105</v>
          </cell>
          <cell r="T253">
            <v>106</v>
          </cell>
          <cell r="U253">
            <v>132</v>
          </cell>
          <cell r="V253">
            <v>107</v>
          </cell>
          <cell r="W253">
            <v>123</v>
          </cell>
          <cell r="X253">
            <v>139</v>
          </cell>
          <cell r="Y253">
            <v>113</v>
          </cell>
          <cell r="Z253">
            <v>105</v>
          </cell>
          <cell r="AA253">
            <v>91</v>
          </cell>
          <cell r="AB253">
            <v>94</v>
          </cell>
          <cell r="AC253">
            <v>107</v>
          </cell>
          <cell r="AD253">
            <v>93</v>
          </cell>
          <cell r="AE253">
            <v>0.29239999999999999</v>
          </cell>
        </row>
        <row r="254">
          <cell r="A254">
            <v>11054</v>
          </cell>
          <cell r="B254" t="str">
            <v>Star</v>
          </cell>
          <cell r="C254">
            <v>3</v>
          </cell>
          <cell r="D254">
            <v>0</v>
          </cell>
          <cell r="E254">
            <v>2</v>
          </cell>
          <cell r="F254">
            <v>4</v>
          </cell>
          <cell r="G254">
            <v>4</v>
          </cell>
          <cell r="H254">
            <v>2</v>
          </cell>
          <cell r="I254">
            <v>0</v>
          </cell>
          <cell r="J254">
            <v>0</v>
          </cell>
          <cell r="K254">
            <v>0</v>
          </cell>
          <cell r="L254">
            <v>0</v>
          </cell>
          <cell r="M254">
            <v>0</v>
          </cell>
          <cell r="N254">
            <v>0</v>
          </cell>
          <cell r="O254">
            <v>0</v>
          </cell>
          <cell r="P254">
            <v>0</v>
          </cell>
          <cell r="Q254" t="str">
            <v>No Students</v>
          </cell>
          <cell r="R254" t="str">
            <v>No Students</v>
          </cell>
          <cell r="S254" t="str">
            <v>No Students</v>
          </cell>
          <cell r="T254" t="str">
            <v>No Students</v>
          </cell>
          <cell r="U254" t="str">
            <v>No Students</v>
          </cell>
          <cell r="V254" t="str">
            <v>No Students</v>
          </cell>
          <cell r="W254" t="str">
            <v>No Students</v>
          </cell>
          <cell r="X254" t="str">
            <v>No Students</v>
          </cell>
          <cell r="Y254" t="str">
            <v>No Students</v>
          </cell>
          <cell r="Z254" t="str">
            <v>No Students</v>
          </cell>
          <cell r="AA254" t="str">
            <v>No Students</v>
          </cell>
          <cell r="AB254" t="str">
            <v>No Students</v>
          </cell>
          <cell r="AC254" t="str">
            <v>No Students</v>
          </cell>
          <cell r="AD254" t="str">
            <v>No Students</v>
          </cell>
          <cell r="AE254">
            <v>0</v>
          </cell>
        </row>
        <row r="255">
          <cell r="A255" t="str">
            <v>07035</v>
          </cell>
          <cell r="B255" t="str">
            <v>Starbuck</v>
          </cell>
          <cell r="C255">
            <v>1</v>
          </cell>
          <cell r="D255">
            <v>0</v>
          </cell>
          <cell r="E255">
            <v>1</v>
          </cell>
          <cell r="F255">
            <v>4</v>
          </cell>
          <cell r="G255">
            <v>1</v>
          </cell>
          <cell r="H255">
            <v>3</v>
          </cell>
          <cell r="I255">
            <v>4</v>
          </cell>
          <cell r="J255">
            <v>3</v>
          </cell>
          <cell r="K255">
            <v>2</v>
          </cell>
          <cell r="L255">
            <v>0</v>
          </cell>
          <cell r="M255">
            <v>0</v>
          </cell>
          <cell r="N255">
            <v>0</v>
          </cell>
          <cell r="O255">
            <v>0</v>
          </cell>
          <cell r="P255">
            <v>0</v>
          </cell>
          <cell r="Q255" t="str">
            <v>No Students</v>
          </cell>
          <cell r="R255" t="str">
            <v>No Students</v>
          </cell>
          <cell r="S255" t="str">
            <v>No Students</v>
          </cell>
          <cell r="T255" t="str">
            <v>N&lt;10</v>
          </cell>
          <cell r="U255" t="str">
            <v>N&lt;10</v>
          </cell>
          <cell r="V255" t="str">
            <v>No Students</v>
          </cell>
          <cell r="W255" t="str">
            <v>N&lt;10</v>
          </cell>
          <cell r="X255" t="str">
            <v>No Students</v>
          </cell>
          <cell r="Y255" t="str">
            <v>No Students</v>
          </cell>
          <cell r="Z255" t="str">
            <v>No Students</v>
          </cell>
          <cell r="AA255" t="str">
            <v>No Students</v>
          </cell>
          <cell r="AB255" t="str">
            <v>No Students</v>
          </cell>
          <cell r="AC255" t="str">
            <v>No Students</v>
          </cell>
          <cell r="AD255" t="str">
            <v>No Students</v>
          </cell>
          <cell r="AE255">
            <v>0.26319999999999999</v>
          </cell>
        </row>
        <row r="256">
          <cell r="A256" t="str">
            <v>04069</v>
          </cell>
          <cell r="B256" t="str">
            <v>Stehekin</v>
          </cell>
          <cell r="C256">
            <v>0</v>
          </cell>
          <cell r="D256">
            <v>1</v>
          </cell>
          <cell r="E256">
            <v>0</v>
          </cell>
          <cell r="F256">
            <v>1</v>
          </cell>
          <cell r="G256">
            <v>2</v>
          </cell>
          <cell r="H256">
            <v>1</v>
          </cell>
          <cell r="I256">
            <v>1</v>
          </cell>
          <cell r="J256">
            <v>2</v>
          </cell>
          <cell r="K256">
            <v>0</v>
          </cell>
          <cell r="L256">
            <v>2</v>
          </cell>
          <cell r="M256">
            <v>0</v>
          </cell>
          <cell r="N256">
            <v>0</v>
          </cell>
          <cell r="O256">
            <v>0</v>
          </cell>
          <cell r="P256">
            <v>0</v>
          </cell>
          <cell r="Q256" t="str">
            <v>No Students</v>
          </cell>
          <cell r="R256" t="str">
            <v>No Students</v>
          </cell>
          <cell r="S256" t="str">
            <v>No Students</v>
          </cell>
          <cell r="T256" t="str">
            <v>No Students</v>
          </cell>
          <cell r="U256" t="str">
            <v>No Students</v>
          </cell>
          <cell r="V256" t="str">
            <v>No Students</v>
          </cell>
          <cell r="W256" t="str">
            <v>No Students</v>
          </cell>
          <cell r="X256" t="str">
            <v>No Students</v>
          </cell>
          <cell r="Y256" t="str">
            <v>No Students</v>
          </cell>
          <cell r="Z256" t="str">
            <v>No Students</v>
          </cell>
          <cell r="AA256" t="str">
            <v>No Students</v>
          </cell>
          <cell r="AB256" t="str">
            <v>No Students</v>
          </cell>
          <cell r="AC256" t="str">
            <v>No Students</v>
          </cell>
          <cell r="AD256" t="str">
            <v>No Students</v>
          </cell>
          <cell r="AE256">
            <v>0</v>
          </cell>
        </row>
        <row r="257">
          <cell r="A257">
            <v>27001</v>
          </cell>
          <cell r="B257" t="str">
            <v>Steilacoom Hist.</v>
          </cell>
          <cell r="C257">
            <v>248</v>
          </cell>
          <cell r="D257">
            <v>0</v>
          </cell>
          <cell r="E257">
            <v>268</v>
          </cell>
          <cell r="F257">
            <v>260</v>
          </cell>
          <cell r="G257">
            <v>248</v>
          </cell>
          <cell r="H257">
            <v>247</v>
          </cell>
          <cell r="I257">
            <v>223</v>
          </cell>
          <cell r="J257">
            <v>298</v>
          </cell>
          <cell r="K257">
            <v>248</v>
          </cell>
          <cell r="L257">
            <v>258</v>
          </cell>
          <cell r="M257">
            <v>232</v>
          </cell>
          <cell r="N257">
            <v>298</v>
          </cell>
          <cell r="O257">
            <v>276</v>
          </cell>
          <cell r="P257">
            <v>261</v>
          </cell>
          <cell r="Q257">
            <v>47</v>
          </cell>
          <cell r="R257" t="str">
            <v>No Students</v>
          </cell>
          <cell r="S257">
            <v>74</v>
          </cell>
          <cell r="T257">
            <v>72</v>
          </cell>
          <cell r="U257">
            <v>47</v>
          </cell>
          <cell r="V257">
            <v>63</v>
          </cell>
          <cell r="W257">
            <v>66</v>
          </cell>
          <cell r="X257">
            <v>77</v>
          </cell>
          <cell r="Y257">
            <v>57</v>
          </cell>
          <cell r="Z257">
            <v>59</v>
          </cell>
          <cell r="AA257">
            <v>56</v>
          </cell>
          <cell r="AB257">
            <v>62</v>
          </cell>
          <cell r="AC257">
            <v>67</v>
          </cell>
          <cell r="AD257">
            <v>59</v>
          </cell>
          <cell r="AE257">
            <v>0.23949999999999999</v>
          </cell>
        </row>
        <row r="258">
          <cell r="A258">
            <v>38304</v>
          </cell>
          <cell r="B258" t="str">
            <v>Steptoe</v>
          </cell>
          <cell r="C258">
            <v>7</v>
          </cell>
          <cell r="D258">
            <v>0</v>
          </cell>
          <cell r="E258">
            <v>9</v>
          </cell>
          <cell r="F258">
            <v>3</v>
          </cell>
          <cell r="G258">
            <v>8</v>
          </cell>
          <cell r="H258">
            <v>4</v>
          </cell>
          <cell r="I258">
            <v>5</v>
          </cell>
          <cell r="J258">
            <v>6</v>
          </cell>
          <cell r="K258">
            <v>3</v>
          </cell>
          <cell r="L258">
            <v>4</v>
          </cell>
          <cell r="M258">
            <v>0</v>
          </cell>
          <cell r="N258">
            <v>0</v>
          </cell>
          <cell r="O258">
            <v>0</v>
          </cell>
          <cell r="P258">
            <v>0</v>
          </cell>
          <cell r="Q258" t="str">
            <v>No Students</v>
          </cell>
          <cell r="R258" t="str">
            <v>No Students</v>
          </cell>
          <cell r="S258" t="str">
            <v>No Students</v>
          </cell>
          <cell r="T258" t="str">
            <v>No Students</v>
          </cell>
          <cell r="U258" t="str">
            <v>No Students</v>
          </cell>
          <cell r="V258" t="str">
            <v>No Students</v>
          </cell>
          <cell r="W258" t="str">
            <v>No Students</v>
          </cell>
          <cell r="X258" t="str">
            <v>No Students</v>
          </cell>
          <cell r="Y258" t="str">
            <v>No Students</v>
          </cell>
          <cell r="Z258" t="str">
            <v>No Students</v>
          </cell>
          <cell r="AA258" t="str">
            <v>No Students</v>
          </cell>
          <cell r="AB258" t="str">
            <v>No Students</v>
          </cell>
          <cell r="AC258" t="str">
            <v>No Students</v>
          </cell>
          <cell r="AD258" t="str">
            <v>No Students</v>
          </cell>
          <cell r="AE258">
            <v>0</v>
          </cell>
        </row>
        <row r="259">
          <cell r="A259">
            <v>30303</v>
          </cell>
          <cell r="B259" t="str">
            <v>Stevenson-Carson</v>
          </cell>
          <cell r="C259">
            <v>61</v>
          </cell>
          <cell r="D259">
            <v>0</v>
          </cell>
          <cell r="E259">
            <v>82</v>
          </cell>
          <cell r="F259">
            <v>68</v>
          </cell>
          <cell r="G259">
            <v>78</v>
          </cell>
          <cell r="H259">
            <v>68</v>
          </cell>
          <cell r="I259">
            <v>76</v>
          </cell>
          <cell r="J259">
            <v>71</v>
          </cell>
          <cell r="K259">
            <v>76</v>
          </cell>
          <cell r="L259">
            <v>69</v>
          </cell>
          <cell r="M259">
            <v>62</v>
          </cell>
          <cell r="N259">
            <v>58</v>
          </cell>
          <cell r="O259">
            <v>79</v>
          </cell>
          <cell r="P259">
            <v>66</v>
          </cell>
          <cell r="Q259">
            <v>35</v>
          </cell>
          <cell r="R259" t="str">
            <v>No Students</v>
          </cell>
          <cell r="S259">
            <v>42</v>
          </cell>
          <cell r="T259">
            <v>32</v>
          </cell>
          <cell r="U259">
            <v>40</v>
          </cell>
          <cell r="V259">
            <v>40</v>
          </cell>
          <cell r="W259">
            <v>43</v>
          </cell>
          <cell r="X259">
            <v>39</v>
          </cell>
          <cell r="Y259">
            <v>40</v>
          </cell>
          <cell r="Z259">
            <v>40</v>
          </cell>
          <cell r="AA259">
            <v>40</v>
          </cell>
          <cell r="AB259">
            <v>28</v>
          </cell>
          <cell r="AC259">
            <v>39</v>
          </cell>
          <cell r="AD259">
            <v>28</v>
          </cell>
          <cell r="AE259">
            <v>0.53169999999999995</v>
          </cell>
        </row>
        <row r="260">
          <cell r="A260">
            <v>31311</v>
          </cell>
          <cell r="B260" t="str">
            <v>Sultan</v>
          </cell>
          <cell r="C260">
            <v>153</v>
          </cell>
          <cell r="D260">
            <v>0</v>
          </cell>
          <cell r="E260">
            <v>146</v>
          </cell>
          <cell r="F260">
            <v>154</v>
          </cell>
          <cell r="G260">
            <v>157</v>
          </cell>
          <cell r="H260">
            <v>125</v>
          </cell>
          <cell r="I260">
            <v>148</v>
          </cell>
          <cell r="J260">
            <v>165</v>
          </cell>
          <cell r="K260">
            <v>172</v>
          </cell>
          <cell r="L260">
            <v>141</v>
          </cell>
          <cell r="M260">
            <v>162</v>
          </cell>
          <cell r="N260">
            <v>142</v>
          </cell>
          <cell r="O260">
            <v>147</v>
          </cell>
          <cell r="P260">
            <v>141</v>
          </cell>
          <cell r="Q260">
            <v>85</v>
          </cell>
          <cell r="R260" t="str">
            <v>No Students</v>
          </cell>
          <cell r="S260">
            <v>90</v>
          </cell>
          <cell r="T260">
            <v>92</v>
          </cell>
          <cell r="U260">
            <v>88</v>
          </cell>
          <cell r="V260">
            <v>81</v>
          </cell>
          <cell r="W260">
            <v>84</v>
          </cell>
          <cell r="X260">
            <v>96</v>
          </cell>
          <cell r="Y260">
            <v>105</v>
          </cell>
          <cell r="Z260">
            <v>74</v>
          </cell>
          <cell r="AA260">
            <v>92</v>
          </cell>
          <cell r="AB260">
            <v>80</v>
          </cell>
          <cell r="AC260">
            <v>70</v>
          </cell>
          <cell r="AD260">
            <v>54</v>
          </cell>
          <cell r="AE260">
            <v>0.55859999999999999</v>
          </cell>
        </row>
        <row r="261">
          <cell r="A261">
            <v>17905</v>
          </cell>
          <cell r="B261" t="str">
            <v>Summit Atlas Charter</v>
          </cell>
          <cell r="C261">
            <v>0</v>
          </cell>
          <cell r="D261">
            <v>0</v>
          </cell>
          <cell r="E261">
            <v>0</v>
          </cell>
          <cell r="F261">
            <v>0</v>
          </cell>
          <cell r="G261">
            <v>0</v>
          </cell>
          <cell r="H261">
            <v>0</v>
          </cell>
          <cell r="I261">
            <v>0</v>
          </cell>
          <cell r="J261">
            <v>105</v>
          </cell>
          <cell r="K261">
            <v>100</v>
          </cell>
          <cell r="L261">
            <v>95</v>
          </cell>
          <cell r="M261">
            <v>95</v>
          </cell>
          <cell r="N261">
            <v>63</v>
          </cell>
          <cell r="O261">
            <v>48</v>
          </cell>
          <cell r="P261">
            <v>0</v>
          </cell>
          <cell r="Q261" t="str">
            <v>No Students</v>
          </cell>
          <cell r="R261" t="str">
            <v>No Students</v>
          </cell>
          <cell r="S261" t="str">
            <v>No Students</v>
          </cell>
          <cell r="T261" t="str">
            <v>No Students</v>
          </cell>
          <cell r="U261" t="str">
            <v>No Students</v>
          </cell>
          <cell r="V261" t="str">
            <v>No Students</v>
          </cell>
          <cell r="W261" t="str">
            <v>No Students</v>
          </cell>
          <cell r="X261">
            <v>53</v>
          </cell>
          <cell r="Y261">
            <v>57</v>
          </cell>
          <cell r="Z261">
            <v>38</v>
          </cell>
          <cell r="AA261">
            <v>60</v>
          </cell>
          <cell r="AB261">
            <v>38</v>
          </cell>
          <cell r="AC261">
            <v>28</v>
          </cell>
          <cell r="AD261" t="str">
            <v>No Students</v>
          </cell>
          <cell r="AE261">
            <v>0.54149999999999998</v>
          </cell>
        </row>
        <row r="262">
          <cell r="A262">
            <v>27905</v>
          </cell>
          <cell r="B262" t="str">
            <v>Summit Olympus Charter</v>
          </cell>
          <cell r="C262">
            <v>0</v>
          </cell>
          <cell r="D262">
            <v>0</v>
          </cell>
          <cell r="E262">
            <v>0</v>
          </cell>
          <cell r="F262">
            <v>0</v>
          </cell>
          <cell r="G262">
            <v>0</v>
          </cell>
          <cell r="H262">
            <v>0</v>
          </cell>
          <cell r="I262">
            <v>0</v>
          </cell>
          <cell r="J262">
            <v>0</v>
          </cell>
          <cell r="K262">
            <v>0</v>
          </cell>
          <cell r="L262">
            <v>0</v>
          </cell>
          <cell r="M262">
            <v>67</v>
          </cell>
          <cell r="N262">
            <v>42</v>
          </cell>
          <cell r="O262">
            <v>36</v>
          </cell>
          <cell r="P262">
            <v>38</v>
          </cell>
          <cell r="Q262" t="str">
            <v>No Students</v>
          </cell>
          <cell r="R262" t="str">
            <v>No Students</v>
          </cell>
          <cell r="S262" t="str">
            <v>No Students</v>
          </cell>
          <cell r="T262" t="str">
            <v>No Students</v>
          </cell>
          <cell r="U262" t="str">
            <v>No Students</v>
          </cell>
          <cell r="V262" t="str">
            <v>No Students</v>
          </cell>
          <cell r="W262" t="str">
            <v>No Students</v>
          </cell>
          <cell r="X262" t="str">
            <v>No Students</v>
          </cell>
          <cell r="Y262" t="str">
            <v>No Students</v>
          </cell>
          <cell r="Z262" t="str">
            <v>No Students</v>
          </cell>
          <cell r="AA262">
            <v>46</v>
          </cell>
          <cell r="AB262">
            <v>31</v>
          </cell>
          <cell r="AC262">
            <v>24</v>
          </cell>
          <cell r="AD262">
            <v>23</v>
          </cell>
          <cell r="AE262">
            <v>0.67759999999999998</v>
          </cell>
        </row>
        <row r="263">
          <cell r="A263">
            <v>17902</v>
          </cell>
          <cell r="B263" t="str">
            <v>Summit Sierra Charter</v>
          </cell>
          <cell r="C263">
            <v>0</v>
          </cell>
          <cell r="D263">
            <v>0</v>
          </cell>
          <cell r="E263">
            <v>0</v>
          </cell>
          <cell r="F263">
            <v>0</v>
          </cell>
          <cell r="G263">
            <v>0</v>
          </cell>
          <cell r="H263">
            <v>0</v>
          </cell>
          <cell r="I263">
            <v>0</v>
          </cell>
          <cell r="J263">
            <v>0</v>
          </cell>
          <cell r="K263">
            <v>0</v>
          </cell>
          <cell r="L263">
            <v>0</v>
          </cell>
          <cell r="M263">
            <v>89</v>
          </cell>
          <cell r="N263">
            <v>88</v>
          </cell>
          <cell r="O263">
            <v>92</v>
          </cell>
          <cell r="P263">
            <v>75</v>
          </cell>
          <cell r="Q263" t="str">
            <v>No Students</v>
          </cell>
          <cell r="R263" t="str">
            <v>No Students</v>
          </cell>
          <cell r="S263" t="str">
            <v>No Students</v>
          </cell>
          <cell r="T263" t="str">
            <v>No Students</v>
          </cell>
          <cell r="U263" t="str">
            <v>No Students</v>
          </cell>
          <cell r="V263" t="str">
            <v>No Students</v>
          </cell>
          <cell r="W263" t="str">
            <v>No Students</v>
          </cell>
          <cell r="X263" t="str">
            <v>No Students</v>
          </cell>
          <cell r="Y263" t="str">
            <v>No Students</v>
          </cell>
          <cell r="Z263" t="str">
            <v>No Students</v>
          </cell>
          <cell r="AA263">
            <v>35</v>
          </cell>
          <cell r="AB263">
            <v>26</v>
          </cell>
          <cell r="AC263">
            <v>29</v>
          </cell>
          <cell r="AD263">
            <v>25</v>
          </cell>
          <cell r="AE263">
            <v>0.33429999999999999</v>
          </cell>
        </row>
        <row r="264">
          <cell r="A264">
            <v>33202</v>
          </cell>
          <cell r="B264" t="str">
            <v>Summit Valley</v>
          </cell>
          <cell r="C264">
            <v>11</v>
          </cell>
          <cell r="D264">
            <v>0</v>
          </cell>
          <cell r="E264">
            <v>8</v>
          </cell>
          <cell r="F264">
            <v>8</v>
          </cell>
          <cell r="G264">
            <v>11</v>
          </cell>
          <cell r="H264">
            <v>6</v>
          </cell>
          <cell r="I264">
            <v>8</v>
          </cell>
          <cell r="J264">
            <v>8</v>
          </cell>
          <cell r="K264">
            <v>7</v>
          </cell>
          <cell r="L264">
            <v>7</v>
          </cell>
          <cell r="M264">
            <v>0</v>
          </cell>
          <cell r="N264">
            <v>0</v>
          </cell>
          <cell r="O264">
            <v>0</v>
          </cell>
          <cell r="P264">
            <v>0</v>
          </cell>
          <cell r="Q264" t="str">
            <v>N&lt;10</v>
          </cell>
          <cell r="R264" t="str">
            <v>No Students</v>
          </cell>
          <cell r="S264" t="str">
            <v>N&lt;10</v>
          </cell>
          <cell r="T264" t="str">
            <v>N&lt;10</v>
          </cell>
          <cell r="U264">
            <v>11</v>
          </cell>
          <cell r="V264" t="str">
            <v>N&lt;10</v>
          </cell>
          <cell r="W264" t="str">
            <v>N&lt;10</v>
          </cell>
          <cell r="X264" t="str">
            <v>N&lt;10</v>
          </cell>
          <cell r="Y264" t="str">
            <v>N&lt;10</v>
          </cell>
          <cell r="Z264" t="str">
            <v>N&lt;10</v>
          </cell>
          <cell r="AA264" t="str">
            <v>No Students</v>
          </cell>
          <cell r="AB264" t="str">
            <v>No Students</v>
          </cell>
          <cell r="AC264" t="str">
            <v>No Students</v>
          </cell>
          <cell r="AD264" t="str">
            <v>No Students</v>
          </cell>
          <cell r="AE264">
            <v>0.82430000000000003</v>
          </cell>
        </row>
        <row r="265">
          <cell r="A265">
            <v>27320</v>
          </cell>
          <cell r="B265" t="str">
            <v>Sumner</v>
          </cell>
          <cell r="C265">
            <v>754</v>
          </cell>
          <cell r="D265">
            <v>0</v>
          </cell>
          <cell r="E265">
            <v>758</v>
          </cell>
          <cell r="F265">
            <v>745</v>
          </cell>
          <cell r="G265">
            <v>734</v>
          </cell>
          <cell r="H265">
            <v>721</v>
          </cell>
          <cell r="I265">
            <v>797</v>
          </cell>
          <cell r="J265">
            <v>806</v>
          </cell>
          <cell r="K265">
            <v>794</v>
          </cell>
          <cell r="L265">
            <v>760</v>
          </cell>
          <cell r="M265">
            <v>810</v>
          </cell>
          <cell r="N265">
            <v>761</v>
          </cell>
          <cell r="O265">
            <v>772</v>
          </cell>
          <cell r="P265">
            <v>788</v>
          </cell>
          <cell r="Q265">
            <v>169</v>
          </cell>
          <cell r="R265" t="str">
            <v>No Students</v>
          </cell>
          <cell r="S265">
            <v>227</v>
          </cell>
          <cell r="T265">
            <v>200</v>
          </cell>
          <cell r="U265">
            <v>223</v>
          </cell>
          <cell r="V265">
            <v>230</v>
          </cell>
          <cell r="W265">
            <v>242</v>
          </cell>
          <cell r="X265">
            <v>277</v>
          </cell>
          <cell r="Y265">
            <v>260</v>
          </cell>
          <cell r="Z265">
            <v>250</v>
          </cell>
          <cell r="AA265">
            <v>245</v>
          </cell>
          <cell r="AB265">
            <v>193</v>
          </cell>
          <cell r="AC265">
            <v>196</v>
          </cell>
          <cell r="AD265">
            <v>210</v>
          </cell>
          <cell r="AE265">
            <v>0.29220000000000002</v>
          </cell>
        </row>
        <row r="266">
          <cell r="A266">
            <v>39201</v>
          </cell>
          <cell r="B266" t="str">
            <v>Sunnyside</v>
          </cell>
          <cell r="C266">
            <v>474</v>
          </cell>
          <cell r="D266">
            <v>1</v>
          </cell>
          <cell r="E266">
            <v>471</v>
          </cell>
          <cell r="F266">
            <v>461</v>
          </cell>
          <cell r="G266">
            <v>485</v>
          </cell>
          <cell r="H266">
            <v>494</v>
          </cell>
          <cell r="I266">
            <v>536</v>
          </cell>
          <cell r="J266">
            <v>553</v>
          </cell>
          <cell r="K266">
            <v>597</v>
          </cell>
          <cell r="L266">
            <v>549</v>
          </cell>
          <cell r="M266">
            <v>558</v>
          </cell>
          <cell r="N266">
            <v>550</v>
          </cell>
          <cell r="O266">
            <v>501</v>
          </cell>
          <cell r="P266">
            <v>499</v>
          </cell>
          <cell r="Q266">
            <v>370</v>
          </cell>
          <cell r="R266" t="str">
            <v>N&lt;10</v>
          </cell>
          <cell r="S266">
            <v>391</v>
          </cell>
          <cell r="T266">
            <v>372</v>
          </cell>
          <cell r="U266">
            <v>405</v>
          </cell>
          <cell r="V266">
            <v>419</v>
          </cell>
          <cell r="W266">
            <v>444</v>
          </cell>
          <cell r="X266">
            <v>430</v>
          </cell>
          <cell r="Y266">
            <v>479</v>
          </cell>
          <cell r="Z266">
            <v>433</v>
          </cell>
          <cell r="AA266">
            <v>431</v>
          </cell>
          <cell r="AB266">
            <v>420</v>
          </cell>
          <cell r="AC266">
            <v>358</v>
          </cell>
          <cell r="AD266">
            <v>360</v>
          </cell>
          <cell r="AE266">
            <v>0.78959999999999997</v>
          </cell>
        </row>
        <row r="267">
          <cell r="A267">
            <v>18902</v>
          </cell>
          <cell r="B267" t="str">
            <v>Suquamish Tribal</v>
          </cell>
          <cell r="C267">
            <v>0</v>
          </cell>
          <cell r="D267">
            <v>0</v>
          </cell>
          <cell r="E267">
            <v>0</v>
          </cell>
          <cell r="F267">
            <v>0</v>
          </cell>
          <cell r="G267">
            <v>0</v>
          </cell>
          <cell r="H267">
            <v>0</v>
          </cell>
          <cell r="I267">
            <v>0</v>
          </cell>
          <cell r="J267">
            <v>14</v>
          </cell>
          <cell r="K267">
            <v>6</v>
          </cell>
          <cell r="L267">
            <v>9</v>
          </cell>
          <cell r="M267">
            <v>13</v>
          </cell>
          <cell r="N267">
            <v>13</v>
          </cell>
          <cell r="O267">
            <v>16</v>
          </cell>
          <cell r="P267">
            <v>15</v>
          </cell>
          <cell r="Q267" t="str">
            <v>No Students</v>
          </cell>
          <cell r="R267" t="str">
            <v>No Students</v>
          </cell>
          <cell r="S267" t="str">
            <v>No Students</v>
          </cell>
          <cell r="T267" t="str">
            <v>No Students</v>
          </cell>
          <cell r="U267" t="str">
            <v>No Students</v>
          </cell>
          <cell r="V267" t="str">
            <v>No Students</v>
          </cell>
          <cell r="W267" t="str">
            <v>No Students</v>
          </cell>
          <cell r="X267" t="str">
            <v>N&lt;10</v>
          </cell>
          <cell r="Y267" t="str">
            <v>N&lt;10</v>
          </cell>
          <cell r="Z267" t="str">
            <v>N&lt;10</v>
          </cell>
          <cell r="AA267">
            <v>12</v>
          </cell>
          <cell r="AB267">
            <v>10</v>
          </cell>
          <cell r="AC267" t="str">
            <v>N&lt;10</v>
          </cell>
          <cell r="AD267">
            <v>15</v>
          </cell>
          <cell r="AE267">
            <v>0.72089999999999999</v>
          </cell>
        </row>
        <row r="268">
          <cell r="A268">
            <v>27010</v>
          </cell>
          <cell r="B268" t="str">
            <v>Tacoma</v>
          </cell>
          <cell r="C268">
            <v>2227</v>
          </cell>
          <cell r="D268">
            <v>0</v>
          </cell>
          <cell r="E268">
            <v>2266</v>
          </cell>
          <cell r="F268">
            <v>2203</v>
          </cell>
          <cell r="G268">
            <v>2232</v>
          </cell>
          <cell r="H268">
            <v>2256</v>
          </cell>
          <cell r="I268">
            <v>2292</v>
          </cell>
          <cell r="J268">
            <v>2310</v>
          </cell>
          <cell r="K268">
            <v>2337</v>
          </cell>
          <cell r="L268">
            <v>2185</v>
          </cell>
          <cell r="M268">
            <v>2144</v>
          </cell>
          <cell r="N268">
            <v>2224</v>
          </cell>
          <cell r="O268">
            <v>1964</v>
          </cell>
          <cell r="P268">
            <v>2264</v>
          </cell>
          <cell r="Q268">
            <v>1114</v>
          </cell>
          <cell r="R268" t="str">
            <v>No Students</v>
          </cell>
          <cell r="S268">
            <v>1311</v>
          </cell>
          <cell r="T268">
            <v>1272</v>
          </cell>
          <cell r="U268">
            <v>1339</v>
          </cell>
          <cell r="V268">
            <v>1339</v>
          </cell>
          <cell r="W268">
            <v>1394</v>
          </cell>
          <cell r="X268">
            <v>1429</v>
          </cell>
          <cell r="Y268">
            <v>1452</v>
          </cell>
          <cell r="Z268">
            <v>1294</v>
          </cell>
          <cell r="AA268">
            <v>1209</v>
          </cell>
          <cell r="AB268">
            <v>1203</v>
          </cell>
          <cell r="AC268">
            <v>1042</v>
          </cell>
          <cell r="AD268">
            <v>1110</v>
          </cell>
          <cell r="AE268">
            <v>0.57110000000000005</v>
          </cell>
        </row>
        <row r="269">
          <cell r="A269">
            <v>14077</v>
          </cell>
          <cell r="B269" t="str">
            <v>Taholah</v>
          </cell>
          <cell r="C269">
            <v>8</v>
          </cell>
          <cell r="D269">
            <v>0</v>
          </cell>
          <cell r="E269">
            <v>9</v>
          </cell>
          <cell r="F269">
            <v>12</v>
          </cell>
          <cell r="G269">
            <v>13</v>
          </cell>
          <cell r="H269">
            <v>7</v>
          </cell>
          <cell r="I269">
            <v>15</v>
          </cell>
          <cell r="J269">
            <v>11</v>
          </cell>
          <cell r="K269">
            <v>14</v>
          </cell>
          <cell r="L269">
            <v>21</v>
          </cell>
          <cell r="M269">
            <v>17</v>
          </cell>
          <cell r="N269">
            <v>19</v>
          </cell>
          <cell r="O269">
            <v>15</v>
          </cell>
          <cell r="P269">
            <v>16</v>
          </cell>
          <cell r="Q269" t="str">
            <v>No Students</v>
          </cell>
          <cell r="R269" t="str">
            <v>No Students</v>
          </cell>
          <cell r="S269" t="str">
            <v>N&lt;10</v>
          </cell>
          <cell r="T269">
            <v>11</v>
          </cell>
          <cell r="U269">
            <v>10</v>
          </cell>
          <cell r="V269" t="str">
            <v>N&lt;10</v>
          </cell>
          <cell r="W269" t="str">
            <v>N&lt;10</v>
          </cell>
          <cell r="X269" t="str">
            <v>N&lt;10</v>
          </cell>
          <cell r="Y269" t="str">
            <v>N&lt;10</v>
          </cell>
          <cell r="Z269">
            <v>10</v>
          </cell>
          <cell r="AA269">
            <v>14</v>
          </cell>
          <cell r="AB269">
            <v>12</v>
          </cell>
          <cell r="AC269" t="str">
            <v>N&lt;10</v>
          </cell>
          <cell r="AD269">
            <v>11</v>
          </cell>
          <cell r="AE269">
            <v>0.62709999999999999</v>
          </cell>
        </row>
        <row r="270">
          <cell r="A270">
            <v>17409</v>
          </cell>
          <cell r="B270" t="str">
            <v>Tahoma</v>
          </cell>
          <cell r="C270">
            <v>694</v>
          </cell>
          <cell r="D270">
            <v>0</v>
          </cell>
          <cell r="E270">
            <v>644</v>
          </cell>
          <cell r="F270">
            <v>623</v>
          </cell>
          <cell r="G270">
            <v>683</v>
          </cell>
          <cell r="H270">
            <v>674</v>
          </cell>
          <cell r="I270">
            <v>746</v>
          </cell>
          <cell r="J270">
            <v>722</v>
          </cell>
          <cell r="K270">
            <v>782</v>
          </cell>
          <cell r="L270">
            <v>683</v>
          </cell>
          <cell r="M270">
            <v>696</v>
          </cell>
          <cell r="N270">
            <v>688</v>
          </cell>
          <cell r="O270">
            <v>720</v>
          </cell>
          <cell r="P270">
            <v>701</v>
          </cell>
          <cell r="Q270">
            <v>84</v>
          </cell>
          <cell r="R270" t="str">
            <v>No Students</v>
          </cell>
          <cell r="S270">
            <v>78</v>
          </cell>
          <cell r="T270">
            <v>80</v>
          </cell>
          <cell r="U270">
            <v>113</v>
          </cell>
          <cell r="V270">
            <v>98</v>
          </cell>
          <cell r="W270">
            <v>116</v>
          </cell>
          <cell r="X270">
            <v>105</v>
          </cell>
          <cell r="Y270">
            <v>111</v>
          </cell>
          <cell r="Z270">
            <v>101</v>
          </cell>
          <cell r="AA270">
            <v>92</v>
          </cell>
          <cell r="AB270">
            <v>89</v>
          </cell>
          <cell r="AC270">
            <v>90</v>
          </cell>
          <cell r="AD270">
            <v>85</v>
          </cell>
          <cell r="AE270">
            <v>0.1371</v>
          </cell>
        </row>
        <row r="271">
          <cell r="A271">
            <v>38265</v>
          </cell>
          <cell r="B271" t="str">
            <v>Tekoa</v>
          </cell>
          <cell r="C271">
            <v>13</v>
          </cell>
          <cell r="D271">
            <v>0</v>
          </cell>
          <cell r="E271">
            <v>18</v>
          </cell>
          <cell r="F271">
            <v>21</v>
          </cell>
          <cell r="G271">
            <v>14</v>
          </cell>
          <cell r="H271">
            <v>16</v>
          </cell>
          <cell r="I271">
            <v>13</v>
          </cell>
          <cell r="J271">
            <v>11</v>
          </cell>
          <cell r="K271">
            <v>9</v>
          </cell>
          <cell r="L271">
            <v>20</v>
          </cell>
          <cell r="M271">
            <v>24</v>
          </cell>
          <cell r="N271">
            <v>16</v>
          </cell>
          <cell r="O271">
            <v>15</v>
          </cell>
          <cell r="P271">
            <v>12</v>
          </cell>
          <cell r="Q271" t="str">
            <v>N&lt;10</v>
          </cell>
          <cell r="R271" t="str">
            <v>No Students</v>
          </cell>
          <cell r="S271">
            <v>13</v>
          </cell>
          <cell r="T271">
            <v>15</v>
          </cell>
          <cell r="U271" t="str">
            <v>N&lt;10</v>
          </cell>
          <cell r="V271" t="str">
            <v>N&lt;10</v>
          </cell>
          <cell r="W271">
            <v>10</v>
          </cell>
          <cell r="X271" t="str">
            <v>N&lt;10</v>
          </cell>
          <cell r="Y271" t="str">
            <v>N&lt;10</v>
          </cell>
          <cell r="Z271">
            <v>14</v>
          </cell>
          <cell r="AA271">
            <v>16</v>
          </cell>
          <cell r="AB271">
            <v>10</v>
          </cell>
          <cell r="AC271" t="str">
            <v>N&lt;10</v>
          </cell>
          <cell r="AD271" t="str">
            <v>N&lt;10</v>
          </cell>
          <cell r="AE271">
            <v>0.64359999999999995</v>
          </cell>
        </row>
        <row r="272">
          <cell r="A272">
            <v>34402</v>
          </cell>
          <cell r="B272" t="str">
            <v>Tenino</v>
          </cell>
          <cell r="C272">
            <v>113</v>
          </cell>
          <cell r="D272">
            <v>0</v>
          </cell>
          <cell r="E272">
            <v>94</v>
          </cell>
          <cell r="F272">
            <v>91</v>
          </cell>
          <cell r="G272">
            <v>113</v>
          </cell>
          <cell r="H272">
            <v>102</v>
          </cell>
          <cell r="I272">
            <v>116</v>
          </cell>
          <cell r="J272">
            <v>94</v>
          </cell>
          <cell r="K272">
            <v>103</v>
          </cell>
          <cell r="L272">
            <v>105</v>
          </cell>
          <cell r="M272">
            <v>94</v>
          </cell>
          <cell r="N272">
            <v>109</v>
          </cell>
          <cell r="O272">
            <v>78</v>
          </cell>
          <cell r="P272">
            <v>108</v>
          </cell>
          <cell r="Q272">
            <v>61</v>
          </cell>
          <cell r="R272" t="str">
            <v>No Students</v>
          </cell>
          <cell r="S272">
            <v>55</v>
          </cell>
          <cell r="T272">
            <v>50</v>
          </cell>
          <cell r="U272">
            <v>55</v>
          </cell>
          <cell r="V272">
            <v>45</v>
          </cell>
          <cell r="W272">
            <v>59</v>
          </cell>
          <cell r="X272">
            <v>48</v>
          </cell>
          <cell r="Y272">
            <v>52</v>
          </cell>
          <cell r="Z272">
            <v>52</v>
          </cell>
          <cell r="AA272">
            <v>39</v>
          </cell>
          <cell r="AB272">
            <v>54</v>
          </cell>
          <cell r="AC272">
            <v>30</v>
          </cell>
          <cell r="AD272">
            <v>40</v>
          </cell>
          <cell r="AE272">
            <v>0.48480000000000001</v>
          </cell>
        </row>
        <row r="273">
          <cell r="A273">
            <v>19400</v>
          </cell>
          <cell r="B273" t="str">
            <v>Thorp</v>
          </cell>
          <cell r="C273">
            <v>19</v>
          </cell>
          <cell r="D273">
            <v>0</v>
          </cell>
          <cell r="E273">
            <v>22</v>
          </cell>
          <cell r="F273">
            <v>19</v>
          </cell>
          <cell r="G273">
            <v>22</v>
          </cell>
          <cell r="H273">
            <v>16</v>
          </cell>
          <cell r="I273">
            <v>19</v>
          </cell>
          <cell r="J273">
            <v>24</v>
          </cell>
          <cell r="K273">
            <v>18</v>
          </cell>
          <cell r="L273">
            <v>14</v>
          </cell>
          <cell r="M273">
            <v>14</v>
          </cell>
          <cell r="N273">
            <v>15</v>
          </cell>
          <cell r="O273">
            <v>8</v>
          </cell>
          <cell r="P273">
            <v>15</v>
          </cell>
          <cell r="Q273" t="str">
            <v>N&lt;10</v>
          </cell>
          <cell r="R273" t="str">
            <v>No Students</v>
          </cell>
          <cell r="S273">
            <v>11</v>
          </cell>
          <cell r="T273" t="str">
            <v>N&lt;10</v>
          </cell>
          <cell r="U273" t="str">
            <v>N&lt;10</v>
          </cell>
          <cell r="V273" t="str">
            <v>N&lt;10</v>
          </cell>
          <cell r="W273" t="str">
            <v>N&lt;10</v>
          </cell>
          <cell r="X273">
            <v>13</v>
          </cell>
          <cell r="Y273">
            <v>10</v>
          </cell>
          <cell r="Z273" t="str">
            <v>N&lt;10</v>
          </cell>
          <cell r="AA273">
            <v>11</v>
          </cell>
          <cell r="AB273" t="str">
            <v>N&lt;10</v>
          </cell>
          <cell r="AC273" t="str">
            <v>N&lt;10</v>
          </cell>
          <cell r="AD273" t="str">
            <v>N&lt;10</v>
          </cell>
          <cell r="AE273">
            <v>0.48</v>
          </cell>
        </row>
        <row r="274">
          <cell r="A274">
            <v>21237</v>
          </cell>
          <cell r="B274" t="str">
            <v>Toledo</v>
          </cell>
          <cell r="C274">
            <v>16</v>
          </cell>
          <cell r="D274">
            <v>55</v>
          </cell>
          <cell r="E274">
            <v>59</v>
          </cell>
          <cell r="F274">
            <v>55</v>
          </cell>
          <cell r="G274">
            <v>60</v>
          </cell>
          <cell r="H274">
            <v>64</v>
          </cell>
          <cell r="I274">
            <v>57</v>
          </cell>
          <cell r="J274">
            <v>71</v>
          </cell>
          <cell r="K274">
            <v>59</v>
          </cell>
          <cell r="L274">
            <v>80</v>
          </cell>
          <cell r="M274">
            <v>57</v>
          </cell>
          <cell r="N274">
            <v>71</v>
          </cell>
          <cell r="O274">
            <v>75</v>
          </cell>
          <cell r="P274">
            <v>72</v>
          </cell>
          <cell r="Q274">
            <v>12</v>
          </cell>
          <cell r="R274">
            <v>22</v>
          </cell>
          <cell r="S274">
            <v>27</v>
          </cell>
          <cell r="T274">
            <v>33</v>
          </cell>
          <cell r="U274">
            <v>30</v>
          </cell>
          <cell r="V274">
            <v>37</v>
          </cell>
          <cell r="W274">
            <v>29</v>
          </cell>
          <cell r="X274">
            <v>43</v>
          </cell>
          <cell r="Y274">
            <v>33</v>
          </cell>
          <cell r="Z274">
            <v>46</v>
          </cell>
          <cell r="AA274">
            <v>34</v>
          </cell>
          <cell r="AB274">
            <v>35</v>
          </cell>
          <cell r="AC274">
            <v>33</v>
          </cell>
          <cell r="AD274">
            <v>34</v>
          </cell>
          <cell r="AE274">
            <v>0.52639999999999998</v>
          </cell>
        </row>
        <row r="275">
          <cell r="A275">
            <v>24404</v>
          </cell>
          <cell r="B275" t="str">
            <v>Tonasket</v>
          </cell>
          <cell r="C275">
            <v>72</v>
          </cell>
          <cell r="D275">
            <v>1</v>
          </cell>
          <cell r="E275">
            <v>73</v>
          </cell>
          <cell r="F275">
            <v>76</v>
          </cell>
          <cell r="G275">
            <v>80</v>
          </cell>
          <cell r="H275">
            <v>88</v>
          </cell>
          <cell r="I275">
            <v>94</v>
          </cell>
          <cell r="J275">
            <v>86</v>
          </cell>
          <cell r="K275">
            <v>98</v>
          </cell>
          <cell r="L275">
            <v>91</v>
          </cell>
          <cell r="M275">
            <v>105</v>
          </cell>
          <cell r="N275">
            <v>93</v>
          </cell>
          <cell r="O275">
            <v>87</v>
          </cell>
          <cell r="P275">
            <v>77</v>
          </cell>
          <cell r="Q275">
            <v>47</v>
          </cell>
          <cell r="R275" t="str">
            <v>No Students</v>
          </cell>
          <cell r="S275">
            <v>49</v>
          </cell>
          <cell r="T275">
            <v>60</v>
          </cell>
          <cell r="U275">
            <v>57</v>
          </cell>
          <cell r="V275">
            <v>63</v>
          </cell>
          <cell r="W275">
            <v>71</v>
          </cell>
          <cell r="X275">
            <v>64</v>
          </cell>
          <cell r="Y275">
            <v>71</v>
          </cell>
          <cell r="Z275">
            <v>65</v>
          </cell>
          <cell r="AA275">
            <v>82</v>
          </cell>
          <cell r="AB275">
            <v>60</v>
          </cell>
          <cell r="AC275">
            <v>60</v>
          </cell>
          <cell r="AD275">
            <v>51</v>
          </cell>
          <cell r="AE275">
            <v>0.71360000000000001</v>
          </cell>
        </row>
        <row r="276">
          <cell r="A276">
            <v>39202</v>
          </cell>
          <cell r="B276" t="str">
            <v>Toppenish</v>
          </cell>
          <cell r="C276">
            <v>281</v>
          </cell>
          <cell r="D276">
            <v>0</v>
          </cell>
          <cell r="E276">
            <v>279</v>
          </cell>
          <cell r="F276">
            <v>253</v>
          </cell>
          <cell r="G276">
            <v>296</v>
          </cell>
          <cell r="H276">
            <v>312</v>
          </cell>
          <cell r="I276">
            <v>339</v>
          </cell>
          <cell r="J276">
            <v>324</v>
          </cell>
          <cell r="K276">
            <v>322</v>
          </cell>
          <cell r="L276">
            <v>331</v>
          </cell>
          <cell r="M276">
            <v>370</v>
          </cell>
          <cell r="N276">
            <v>352</v>
          </cell>
          <cell r="O276">
            <v>380</v>
          </cell>
          <cell r="P276">
            <v>451</v>
          </cell>
          <cell r="Q276">
            <v>227</v>
          </cell>
          <cell r="R276" t="str">
            <v>No Students</v>
          </cell>
          <cell r="S276">
            <v>256</v>
          </cell>
          <cell r="T276">
            <v>227</v>
          </cell>
          <cell r="U276">
            <v>252</v>
          </cell>
          <cell r="V276">
            <v>283</v>
          </cell>
          <cell r="W276">
            <v>304</v>
          </cell>
          <cell r="X276">
            <v>277</v>
          </cell>
          <cell r="Y276">
            <v>273</v>
          </cell>
          <cell r="Z276">
            <v>274</v>
          </cell>
          <cell r="AA276">
            <v>286</v>
          </cell>
          <cell r="AB276">
            <v>244</v>
          </cell>
          <cell r="AC276">
            <v>270</v>
          </cell>
          <cell r="AD276">
            <v>274</v>
          </cell>
          <cell r="AE276">
            <v>0.80349999999999999</v>
          </cell>
        </row>
        <row r="277">
          <cell r="A277">
            <v>36300</v>
          </cell>
          <cell r="B277" t="str">
            <v>Touchet</v>
          </cell>
          <cell r="C277">
            <v>17</v>
          </cell>
          <cell r="D277">
            <v>0</v>
          </cell>
          <cell r="E277">
            <v>14</v>
          </cell>
          <cell r="F277">
            <v>14</v>
          </cell>
          <cell r="G277">
            <v>20</v>
          </cell>
          <cell r="H277">
            <v>17</v>
          </cell>
          <cell r="I277">
            <v>18</v>
          </cell>
          <cell r="J277">
            <v>14</v>
          </cell>
          <cell r="K277">
            <v>16</v>
          </cell>
          <cell r="L277">
            <v>19</v>
          </cell>
          <cell r="M277">
            <v>18</v>
          </cell>
          <cell r="N277">
            <v>23</v>
          </cell>
          <cell r="O277">
            <v>17</v>
          </cell>
          <cell r="P277">
            <v>14</v>
          </cell>
          <cell r="Q277">
            <v>11</v>
          </cell>
          <cell r="R277" t="str">
            <v>No Students</v>
          </cell>
          <cell r="S277" t="str">
            <v>N&lt;10</v>
          </cell>
          <cell r="T277" t="str">
            <v>N&lt;10</v>
          </cell>
          <cell r="U277">
            <v>11</v>
          </cell>
          <cell r="V277">
            <v>10</v>
          </cell>
          <cell r="W277">
            <v>10</v>
          </cell>
          <cell r="X277" t="str">
            <v>N&lt;10</v>
          </cell>
          <cell r="Y277">
            <v>11</v>
          </cell>
          <cell r="Z277" t="str">
            <v>N&lt;10</v>
          </cell>
          <cell r="AA277">
            <v>11</v>
          </cell>
          <cell r="AB277">
            <v>14</v>
          </cell>
          <cell r="AC277" t="str">
            <v>N&lt;10</v>
          </cell>
          <cell r="AD277" t="str">
            <v>N&lt;10</v>
          </cell>
          <cell r="AE277">
            <v>0.55200000000000005</v>
          </cell>
        </row>
        <row r="278">
          <cell r="A278" t="str">
            <v>08130</v>
          </cell>
          <cell r="B278" t="str">
            <v>Toutle Lake</v>
          </cell>
          <cell r="C278">
            <v>46</v>
          </cell>
          <cell r="D278">
            <v>0</v>
          </cell>
          <cell r="E278">
            <v>35</v>
          </cell>
          <cell r="F278">
            <v>59</v>
          </cell>
          <cell r="G278">
            <v>55</v>
          </cell>
          <cell r="H278">
            <v>64</v>
          </cell>
          <cell r="I278">
            <v>56</v>
          </cell>
          <cell r="J278">
            <v>62</v>
          </cell>
          <cell r="K278">
            <v>48</v>
          </cell>
          <cell r="L278">
            <v>61</v>
          </cell>
          <cell r="M278">
            <v>55</v>
          </cell>
          <cell r="N278">
            <v>43</v>
          </cell>
          <cell r="O278">
            <v>58</v>
          </cell>
          <cell r="P278">
            <v>46</v>
          </cell>
          <cell r="Q278">
            <v>17</v>
          </cell>
          <cell r="R278" t="str">
            <v>No Students</v>
          </cell>
          <cell r="S278">
            <v>16</v>
          </cell>
          <cell r="T278">
            <v>30</v>
          </cell>
          <cell r="U278">
            <v>26</v>
          </cell>
          <cell r="V278">
            <v>35</v>
          </cell>
          <cell r="W278">
            <v>25</v>
          </cell>
          <cell r="X278">
            <v>29</v>
          </cell>
          <cell r="Y278">
            <v>20</v>
          </cell>
          <cell r="Z278">
            <v>21</v>
          </cell>
          <cell r="AA278">
            <v>21</v>
          </cell>
          <cell r="AB278">
            <v>16</v>
          </cell>
          <cell r="AC278">
            <v>18</v>
          </cell>
          <cell r="AD278">
            <v>13</v>
          </cell>
          <cell r="AE278">
            <v>0.41720000000000002</v>
          </cell>
        </row>
        <row r="279">
          <cell r="A279">
            <v>20400</v>
          </cell>
          <cell r="B279" t="str">
            <v>Trout Lake</v>
          </cell>
          <cell r="C279">
            <v>11</v>
          </cell>
          <cell r="D279">
            <v>0</v>
          </cell>
          <cell r="E279">
            <v>15</v>
          </cell>
          <cell r="F279">
            <v>13</v>
          </cell>
          <cell r="G279">
            <v>19</v>
          </cell>
          <cell r="H279">
            <v>14</v>
          </cell>
          <cell r="I279">
            <v>17</v>
          </cell>
          <cell r="J279">
            <v>24</v>
          </cell>
          <cell r="K279">
            <v>24</v>
          </cell>
          <cell r="L279">
            <v>19</v>
          </cell>
          <cell r="M279">
            <v>21</v>
          </cell>
          <cell r="N279">
            <v>18</v>
          </cell>
          <cell r="O279">
            <v>20</v>
          </cell>
          <cell r="P279">
            <v>11</v>
          </cell>
          <cell r="Q279" t="str">
            <v>No Students</v>
          </cell>
          <cell r="R279" t="str">
            <v>No Students</v>
          </cell>
          <cell r="S279" t="str">
            <v>No Students</v>
          </cell>
          <cell r="T279" t="str">
            <v>No Students</v>
          </cell>
          <cell r="U279" t="str">
            <v>No Students</v>
          </cell>
          <cell r="V279" t="str">
            <v>No Students</v>
          </cell>
          <cell r="W279" t="str">
            <v>No Students</v>
          </cell>
          <cell r="X279" t="str">
            <v>No Students</v>
          </cell>
          <cell r="Y279" t="str">
            <v>No Students</v>
          </cell>
          <cell r="Z279" t="str">
            <v>No Students</v>
          </cell>
          <cell r="AA279" t="str">
            <v>No Students</v>
          </cell>
          <cell r="AB279" t="str">
            <v>No Students</v>
          </cell>
          <cell r="AC279" t="str">
            <v>No Students</v>
          </cell>
          <cell r="AD279" t="str">
            <v>No Students</v>
          </cell>
          <cell r="AE279">
            <v>0</v>
          </cell>
        </row>
        <row r="280">
          <cell r="A280">
            <v>17406</v>
          </cell>
          <cell r="B280" t="str">
            <v>Tukwila</v>
          </cell>
          <cell r="C280">
            <v>232</v>
          </cell>
          <cell r="D280">
            <v>0</v>
          </cell>
          <cell r="E280">
            <v>223</v>
          </cell>
          <cell r="F280">
            <v>203</v>
          </cell>
          <cell r="G280">
            <v>202</v>
          </cell>
          <cell r="H280">
            <v>219</v>
          </cell>
          <cell r="I280">
            <v>214</v>
          </cell>
          <cell r="J280">
            <v>213</v>
          </cell>
          <cell r="K280">
            <v>242</v>
          </cell>
          <cell r="L280">
            <v>227</v>
          </cell>
          <cell r="M280">
            <v>234</v>
          </cell>
          <cell r="N280">
            <v>205</v>
          </cell>
          <cell r="O280">
            <v>218</v>
          </cell>
          <cell r="P280">
            <v>267</v>
          </cell>
          <cell r="Q280">
            <v>163</v>
          </cell>
          <cell r="R280" t="str">
            <v>No Students</v>
          </cell>
          <cell r="S280">
            <v>158</v>
          </cell>
          <cell r="T280">
            <v>164</v>
          </cell>
          <cell r="U280">
            <v>153</v>
          </cell>
          <cell r="V280">
            <v>166</v>
          </cell>
          <cell r="W280">
            <v>156</v>
          </cell>
          <cell r="X280">
            <v>158</v>
          </cell>
          <cell r="Y280">
            <v>171</v>
          </cell>
          <cell r="Z280">
            <v>142</v>
          </cell>
          <cell r="AA280">
            <v>156</v>
          </cell>
          <cell r="AB280">
            <v>134</v>
          </cell>
          <cell r="AC280">
            <v>131</v>
          </cell>
          <cell r="AD280">
            <v>168</v>
          </cell>
          <cell r="AE280">
            <v>0.69679999999999997</v>
          </cell>
        </row>
        <row r="281">
          <cell r="A281">
            <v>34033</v>
          </cell>
          <cell r="B281" t="str">
            <v>Tumwater</v>
          </cell>
          <cell r="C281">
            <v>455</v>
          </cell>
          <cell r="D281">
            <v>0</v>
          </cell>
          <cell r="E281">
            <v>432</v>
          </cell>
          <cell r="F281">
            <v>468</v>
          </cell>
          <cell r="G281">
            <v>513</v>
          </cell>
          <cell r="H281">
            <v>433</v>
          </cell>
          <cell r="I281">
            <v>487</v>
          </cell>
          <cell r="J281">
            <v>497</v>
          </cell>
          <cell r="K281">
            <v>465</v>
          </cell>
          <cell r="L281">
            <v>457</v>
          </cell>
          <cell r="M281">
            <v>542</v>
          </cell>
          <cell r="N281">
            <v>543</v>
          </cell>
          <cell r="O281">
            <v>549</v>
          </cell>
          <cell r="P281">
            <v>597</v>
          </cell>
          <cell r="Q281">
            <v>135</v>
          </cell>
          <cell r="R281" t="str">
            <v>No Students</v>
          </cell>
          <cell r="S281">
            <v>159</v>
          </cell>
          <cell r="T281">
            <v>163</v>
          </cell>
          <cell r="U281">
            <v>164</v>
          </cell>
          <cell r="V281">
            <v>159</v>
          </cell>
          <cell r="W281">
            <v>179</v>
          </cell>
          <cell r="X281">
            <v>169</v>
          </cell>
          <cell r="Y281">
            <v>163</v>
          </cell>
          <cell r="Z281">
            <v>154</v>
          </cell>
          <cell r="AA281">
            <v>154</v>
          </cell>
          <cell r="AB281">
            <v>150</v>
          </cell>
          <cell r="AC281">
            <v>138</v>
          </cell>
          <cell r="AD281">
            <v>179</v>
          </cell>
          <cell r="AE281">
            <v>0.32090000000000002</v>
          </cell>
        </row>
        <row r="282">
          <cell r="A282">
            <v>39002</v>
          </cell>
          <cell r="B282" t="str">
            <v>Union Gap</v>
          </cell>
          <cell r="C282">
            <v>67</v>
          </cell>
          <cell r="D282">
            <v>0</v>
          </cell>
          <cell r="E282">
            <v>71</v>
          </cell>
          <cell r="F282">
            <v>66</v>
          </cell>
          <cell r="G282">
            <v>59</v>
          </cell>
          <cell r="H282">
            <v>63</v>
          </cell>
          <cell r="I282">
            <v>69</v>
          </cell>
          <cell r="J282">
            <v>83</v>
          </cell>
          <cell r="K282">
            <v>75</v>
          </cell>
          <cell r="L282">
            <v>80</v>
          </cell>
          <cell r="M282">
            <v>0</v>
          </cell>
          <cell r="N282">
            <v>0</v>
          </cell>
          <cell r="O282">
            <v>0</v>
          </cell>
          <cell r="P282">
            <v>0</v>
          </cell>
          <cell r="Q282">
            <v>62</v>
          </cell>
          <cell r="R282" t="str">
            <v>No Students</v>
          </cell>
          <cell r="S282">
            <v>68</v>
          </cell>
          <cell r="T282">
            <v>61</v>
          </cell>
          <cell r="U282">
            <v>56</v>
          </cell>
          <cell r="V282">
            <v>57</v>
          </cell>
          <cell r="W282">
            <v>65</v>
          </cell>
          <cell r="X282">
            <v>79</v>
          </cell>
          <cell r="Y282">
            <v>69</v>
          </cell>
          <cell r="Z282">
            <v>74</v>
          </cell>
          <cell r="AA282" t="str">
            <v>No Students</v>
          </cell>
          <cell r="AB282" t="str">
            <v>No Students</v>
          </cell>
          <cell r="AC282" t="str">
            <v>No Students</v>
          </cell>
          <cell r="AD282" t="str">
            <v>No Students</v>
          </cell>
          <cell r="AE282">
            <v>0.93359999999999999</v>
          </cell>
        </row>
        <row r="283">
          <cell r="A283">
            <v>27083</v>
          </cell>
          <cell r="B283" t="str">
            <v>University Place</v>
          </cell>
          <cell r="C283">
            <v>402</v>
          </cell>
          <cell r="D283">
            <v>0</v>
          </cell>
          <cell r="E283">
            <v>408</v>
          </cell>
          <cell r="F283">
            <v>416</v>
          </cell>
          <cell r="G283">
            <v>468</v>
          </cell>
          <cell r="H283">
            <v>379</v>
          </cell>
          <cell r="I283">
            <v>439</v>
          </cell>
          <cell r="J283">
            <v>427</v>
          </cell>
          <cell r="K283">
            <v>437</v>
          </cell>
          <cell r="L283">
            <v>427</v>
          </cell>
          <cell r="M283">
            <v>482</v>
          </cell>
          <cell r="N283">
            <v>469</v>
          </cell>
          <cell r="O283">
            <v>473</v>
          </cell>
          <cell r="P283">
            <v>414</v>
          </cell>
          <cell r="Q283">
            <v>134</v>
          </cell>
          <cell r="R283" t="str">
            <v>No Students</v>
          </cell>
          <cell r="S283">
            <v>161</v>
          </cell>
          <cell r="T283">
            <v>162</v>
          </cell>
          <cell r="U283">
            <v>179</v>
          </cell>
          <cell r="V283">
            <v>151</v>
          </cell>
          <cell r="W283">
            <v>156</v>
          </cell>
          <cell r="X283">
            <v>165</v>
          </cell>
          <cell r="Y283">
            <v>161</v>
          </cell>
          <cell r="Z283">
            <v>152</v>
          </cell>
          <cell r="AA283">
            <v>169</v>
          </cell>
          <cell r="AB283">
            <v>144</v>
          </cell>
          <cell r="AC283">
            <v>130</v>
          </cell>
          <cell r="AD283">
            <v>130</v>
          </cell>
          <cell r="AE283">
            <v>0.35349999999999998</v>
          </cell>
        </row>
        <row r="284">
          <cell r="A284">
            <v>33070</v>
          </cell>
          <cell r="B284" t="str">
            <v>Valley</v>
          </cell>
          <cell r="C284">
            <v>79</v>
          </cell>
          <cell r="D284">
            <v>0</v>
          </cell>
          <cell r="E284">
            <v>97</v>
          </cell>
          <cell r="F284">
            <v>90</v>
          </cell>
          <cell r="G284">
            <v>96</v>
          </cell>
          <cell r="H284">
            <v>94</v>
          </cell>
          <cell r="I284">
            <v>115</v>
          </cell>
          <cell r="J284">
            <v>118</v>
          </cell>
          <cell r="K284">
            <v>171</v>
          </cell>
          <cell r="L284">
            <v>147</v>
          </cell>
          <cell r="M284">
            <v>20</v>
          </cell>
          <cell r="N284">
            <v>22</v>
          </cell>
          <cell r="O284">
            <v>18</v>
          </cell>
          <cell r="P284">
            <v>12</v>
          </cell>
          <cell r="Q284">
            <v>13</v>
          </cell>
          <cell r="R284" t="str">
            <v>No Students</v>
          </cell>
          <cell r="S284">
            <v>24</v>
          </cell>
          <cell r="T284">
            <v>17</v>
          </cell>
          <cell r="U284">
            <v>20</v>
          </cell>
          <cell r="V284">
            <v>15</v>
          </cell>
          <cell r="W284">
            <v>17</v>
          </cell>
          <cell r="X284">
            <v>18</v>
          </cell>
          <cell r="Y284">
            <v>28</v>
          </cell>
          <cell r="Z284">
            <v>17</v>
          </cell>
          <cell r="AA284">
            <v>12</v>
          </cell>
          <cell r="AB284">
            <v>14</v>
          </cell>
          <cell r="AC284">
            <v>11</v>
          </cell>
          <cell r="AD284" t="str">
            <v>N&lt;10</v>
          </cell>
          <cell r="AE284">
            <v>0.1983</v>
          </cell>
        </row>
        <row r="285">
          <cell r="A285" t="str">
            <v>06037</v>
          </cell>
          <cell r="B285" t="str">
            <v>Vancouver</v>
          </cell>
          <cell r="C285">
            <v>1738</v>
          </cell>
          <cell r="D285">
            <v>0</v>
          </cell>
          <cell r="E285">
            <v>1707</v>
          </cell>
          <cell r="F285">
            <v>1762</v>
          </cell>
          <cell r="G285">
            <v>1684</v>
          </cell>
          <cell r="H285">
            <v>1755</v>
          </cell>
          <cell r="I285">
            <v>1902</v>
          </cell>
          <cell r="J285">
            <v>1844</v>
          </cell>
          <cell r="K285">
            <v>1903</v>
          </cell>
          <cell r="L285">
            <v>1796</v>
          </cell>
          <cell r="M285">
            <v>1755</v>
          </cell>
          <cell r="N285">
            <v>1736</v>
          </cell>
          <cell r="O285">
            <v>1688</v>
          </cell>
          <cell r="P285">
            <v>1761</v>
          </cell>
          <cell r="Q285">
            <v>795</v>
          </cell>
          <cell r="R285" t="str">
            <v>No Students</v>
          </cell>
          <cell r="S285">
            <v>869</v>
          </cell>
          <cell r="T285">
            <v>917</v>
          </cell>
          <cell r="U285">
            <v>879</v>
          </cell>
          <cell r="V285">
            <v>953</v>
          </cell>
          <cell r="W285">
            <v>991</v>
          </cell>
          <cell r="X285">
            <v>957</v>
          </cell>
          <cell r="Y285">
            <v>986</v>
          </cell>
          <cell r="Z285">
            <v>901</v>
          </cell>
          <cell r="AA285">
            <v>786</v>
          </cell>
          <cell r="AB285">
            <v>792</v>
          </cell>
          <cell r="AC285">
            <v>723</v>
          </cell>
          <cell r="AD285">
            <v>742</v>
          </cell>
          <cell r="AE285">
            <v>0.49030000000000001</v>
          </cell>
        </row>
        <row r="286">
          <cell r="A286">
            <v>17402</v>
          </cell>
          <cell r="B286" t="str">
            <v>Vashon Island</v>
          </cell>
          <cell r="C286">
            <v>76</v>
          </cell>
          <cell r="D286">
            <v>0</v>
          </cell>
          <cell r="E286">
            <v>80</v>
          </cell>
          <cell r="F286">
            <v>97</v>
          </cell>
          <cell r="G286">
            <v>106</v>
          </cell>
          <cell r="H286">
            <v>96</v>
          </cell>
          <cell r="I286">
            <v>100</v>
          </cell>
          <cell r="J286">
            <v>126</v>
          </cell>
          <cell r="K286">
            <v>134</v>
          </cell>
          <cell r="L286">
            <v>139</v>
          </cell>
          <cell r="M286">
            <v>144</v>
          </cell>
          <cell r="N286">
            <v>146</v>
          </cell>
          <cell r="O286">
            <v>128</v>
          </cell>
          <cell r="P286">
            <v>140</v>
          </cell>
          <cell r="Q286">
            <v>14</v>
          </cell>
          <cell r="R286" t="str">
            <v>No Students</v>
          </cell>
          <cell r="S286">
            <v>19</v>
          </cell>
          <cell r="T286">
            <v>23</v>
          </cell>
          <cell r="U286">
            <v>21</v>
          </cell>
          <cell r="V286">
            <v>23</v>
          </cell>
          <cell r="W286">
            <v>29</v>
          </cell>
          <cell r="X286">
            <v>22</v>
          </cell>
          <cell r="Y286">
            <v>32</v>
          </cell>
          <cell r="Z286">
            <v>31</v>
          </cell>
          <cell r="AA286">
            <v>34</v>
          </cell>
          <cell r="AB286">
            <v>21</v>
          </cell>
          <cell r="AC286">
            <v>31</v>
          </cell>
          <cell r="AD286">
            <v>27</v>
          </cell>
          <cell r="AE286">
            <v>0.21629999999999999</v>
          </cell>
        </row>
        <row r="287">
          <cell r="A287">
            <v>34901</v>
          </cell>
          <cell r="B287" t="str">
            <v>Wa He Lut Tribal</v>
          </cell>
          <cell r="C287">
            <v>0</v>
          </cell>
          <cell r="D287">
            <v>11</v>
          </cell>
          <cell r="E287">
            <v>14</v>
          </cell>
          <cell r="F287">
            <v>14</v>
          </cell>
          <cell r="G287">
            <v>15</v>
          </cell>
          <cell r="H287">
            <v>17</v>
          </cell>
          <cell r="I287">
            <v>15</v>
          </cell>
          <cell r="J287">
            <v>15</v>
          </cell>
          <cell r="K287">
            <v>12</v>
          </cell>
          <cell r="L287">
            <v>18</v>
          </cell>
          <cell r="M287">
            <v>0</v>
          </cell>
          <cell r="N287">
            <v>0</v>
          </cell>
          <cell r="O287">
            <v>0</v>
          </cell>
          <cell r="P287">
            <v>0</v>
          </cell>
          <cell r="Q287" t="str">
            <v>No Students</v>
          </cell>
          <cell r="R287" t="str">
            <v>N&lt;10</v>
          </cell>
          <cell r="S287" t="str">
            <v>N&lt;10</v>
          </cell>
          <cell r="T287">
            <v>10</v>
          </cell>
          <cell r="U287" t="str">
            <v>N&lt;10</v>
          </cell>
          <cell r="V287">
            <v>12</v>
          </cell>
          <cell r="W287">
            <v>14</v>
          </cell>
          <cell r="X287">
            <v>12</v>
          </cell>
          <cell r="Y287">
            <v>10</v>
          </cell>
          <cell r="Z287">
            <v>12</v>
          </cell>
          <cell r="AA287" t="str">
            <v>No Students</v>
          </cell>
          <cell r="AB287" t="str">
            <v>No Students</v>
          </cell>
          <cell r="AC287" t="str">
            <v>No Students</v>
          </cell>
          <cell r="AD287" t="str">
            <v>No Students</v>
          </cell>
          <cell r="AE287">
            <v>0.69469999999999998</v>
          </cell>
        </row>
        <row r="288">
          <cell r="A288">
            <v>35200</v>
          </cell>
          <cell r="B288" t="str">
            <v>Wahkiakum</v>
          </cell>
          <cell r="C288">
            <v>32</v>
          </cell>
          <cell r="D288">
            <v>0</v>
          </cell>
          <cell r="E288">
            <v>46</v>
          </cell>
          <cell r="F288">
            <v>30</v>
          </cell>
          <cell r="G288">
            <v>28</v>
          </cell>
          <cell r="H288">
            <v>35</v>
          </cell>
          <cell r="I288">
            <v>35</v>
          </cell>
          <cell r="J288">
            <v>40</v>
          </cell>
          <cell r="K288">
            <v>27</v>
          </cell>
          <cell r="L288">
            <v>45</v>
          </cell>
          <cell r="M288">
            <v>46</v>
          </cell>
          <cell r="N288">
            <v>44</v>
          </cell>
          <cell r="O288">
            <v>60</v>
          </cell>
          <cell r="P288">
            <v>43</v>
          </cell>
          <cell r="Q288">
            <v>19</v>
          </cell>
          <cell r="R288" t="str">
            <v>No Students</v>
          </cell>
          <cell r="S288">
            <v>27</v>
          </cell>
          <cell r="T288">
            <v>23</v>
          </cell>
          <cell r="U288">
            <v>17</v>
          </cell>
          <cell r="V288">
            <v>21</v>
          </cell>
          <cell r="W288">
            <v>27</v>
          </cell>
          <cell r="X288">
            <v>30</v>
          </cell>
          <cell r="Y288" t="str">
            <v>N&lt;10</v>
          </cell>
          <cell r="Z288">
            <v>26</v>
          </cell>
          <cell r="AA288">
            <v>31</v>
          </cell>
          <cell r="AB288">
            <v>24</v>
          </cell>
          <cell r="AC288">
            <v>31</v>
          </cell>
          <cell r="AD288">
            <v>29</v>
          </cell>
          <cell r="AE288">
            <v>0.61450000000000005</v>
          </cell>
        </row>
        <row r="289">
          <cell r="A289">
            <v>13073</v>
          </cell>
          <cell r="B289" t="str">
            <v>Wahluke</v>
          </cell>
          <cell r="C289">
            <v>155</v>
          </cell>
          <cell r="D289">
            <v>0</v>
          </cell>
          <cell r="E289">
            <v>162</v>
          </cell>
          <cell r="F289">
            <v>209</v>
          </cell>
          <cell r="G289">
            <v>211</v>
          </cell>
          <cell r="H289">
            <v>211</v>
          </cell>
          <cell r="I289">
            <v>183</v>
          </cell>
          <cell r="J289">
            <v>218</v>
          </cell>
          <cell r="K289">
            <v>218</v>
          </cell>
          <cell r="L289">
            <v>214</v>
          </cell>
          <cell r="M289">
            <v>212</v>
          </cell>
          <cell r="N289">
            <v>165</v>
          </cell>
          <cell r="O289">
            <v>161</v>
          </cell>
          <cell r="P289">
            <v>136</v>
          </cell>
          <cell r="Q289">
            <v>148</v>
          </cell>
          <cell r="R289" t="str">
            <v>No Students</v>
          </cell>
          <cell r="S289">
            <v>151</v>
          </cell>
          <cell r="T289">
            <v>195</v>
          </cell>
          <cell r="U289">
            <v>197</v>
          </cell>
          <cell r="V289">
            <v>197</v>
          </cell>
          <cell r="W289">
            <v>176</v>
          </cell>
          <cell r="X289">
            <v>208</v>
          </cell>
          <cell r="Y289">
            <v>204</v>
          </cell>
          <cell r="Z289">
            <v>199</v>
          </cell>
          <cell r="AA289">
            <v>202</v>
          </cell>
          <cell r="AB289">
            <v>148</v>
          </cell>
          <cell r="AC289">
            <v>147</v>
          </cell>
          <cell r="AD289">
            <v>121</v>
          </cell>
          <cell r="AE289">
            <v>0.93400000000000005</v>
          </cell>
        </row>
        <row r="290">
          <cell r="A290">
            <v>36401</v>
          </cell>
          <cell r="B290" t="str">
            <v>Waitsburg</v>
          </cell>
          <cell r="C290">
            <v>16</v>
          </cell>
          <cell r="D290">
            <v>0</v>
          </cell>
          <cell r="E290">
            <v>26</v>
          </cell>
          <cell r="F290">
            <v>20</v>
          </cell>
          <cell r="G290">
            <v>24</v>
          </cell>
          <cell r="H290">
            <v>18</v>
          </cell>
          <cell r="I290">
            <v>23</v>
          </cell>
          <cell r="J290">
            <v>16</v>
          </cell>
          <cell r="K290">
            <v>23</v>
          </cell>
          <cell r="L290">
            <v>22</v>
          </cell>
          <cell r="M290">
            <v>21</v>
          </cell>
          <cell r="N290">
            <v>19</v>
          </cell>
          <cell r="O290">
            <v>17</v>
          </cell>
          <cell r="P290">
            <v>28</v>
          </cell>
          <cell r="Q290">
            <v>11</v>
          </cell>
          <cell r="R290" t="str">
            <v>No Students</v>
          </cell>
          <cell r="S290">
            <v>14</v>
          </cell>
          <cell r="T290">
            <v>10</v>
          </cell>
          <cell r="U290">
            <v>11</v>
          </cell>
          <cell r="V290">
            <v>13</v>
          </cell>
          <cell r="W290">
            <v>11</v>
          </cell>
          <cell r="X290" t="str">
            <v>N&lt;10</v>
          </cell>
          <cell r="Y290">
            <v>15</v>
          </cell>
          <cell r="Z290">
            <v>13</v>
          </cell>
          <cell r="AA290">
            <v>15</v>
          </cell>
          <cell r="AB290">
            <v>10</v>
          </cell>
          <cell r="AC290">
            <v>12</v>
          </cell>
          <cell r="AD290">
            <v>12</v>
          </cell>
          <cell r="AE290">
            <v>0.56779999999999997</v>
          </cell>
        </row>
        <row r="291">
          <cell r="A291">
            <v>36140</v>
          </cell>
          <cell r="B291" t="str">
            <v>Walla Walla</v>
          </cell>
          <cell r="C291">
            <v>428</v>
          </cell>
          <cell r="D291">
            <v>0</v>
          </cell>
          <cell r="E291">
            <v>417</v>
          </cell>
          <cell r="F291">
            <v>398</v>
          </cell>
          <cell r="G291">
            <v>408</v>
          </cell>
          <cell r="H291">
            <v>387</v>
          </cell>
          <cell r="I291">
            <v>436</v>
          </cell>
          <cell r="J291">
            <v>416</v>
          </cell>
          <cell r="K291">
            <v>407</v>
          </cell>
          <cell r="L291">
            <v>397</v>
          </cell>
          <cell r="M291">
            <v>473</v>
          </cell>
          <cell r="N291">
            <v>476</v>
          </cell>
          <cell r="O291">
            <v>459</v>
          </cell>
          <cell r="P291">
            <v>585</v>
          </cell>
          <cell r="Q291">
            <v>248</v>
          </cell>
          <cell r="R291" t="str">
            <v>No Students</v>
          </cell>
          <cell r="S291">
            <v>240</v>
          </cell>
          <cell r="T291">
            <v>235</v>
          </cell>
          <cell r="U291">
            <v>248</v>
          </cell>
          <cell r="V291">
            <v>244</v>
          </cell>
          <cell r="W291">
            <v>249</v>
          </cell>
          <cell r="X291">
            <v>230</v>
          </cell>
          <cell r="Y291">
            <v>243</v>
          </cell>
          <cell r="Z291">
            <v>211</v>
          </cell>
          <cell r="AA291">
            <v>245</v>
          </cell>
          <cell r="AB291">
            <v>245</v>
          </cell>
          <cell r="AC291">
            <v>244</v>
          </cell>
          <cell r="AD291">
            <v>325</v>
          </cell>
          <cell r="AE291">
            <v>0.56389999999999996</v>
          </cell>
        </row>
        <row r="292">
          <cell r="A292">
            <v>39207</v>
          </cell>
          <cell r="B292" t="str">
            <v>Wapato</v>
          </cell>
          <cell r="C292">
            <v>246</v>
          </cell>
          <cell r="D292">
            <v>0</v>
          </cell>
          <cell r="E292">
            <v>249</v>
          </cell>
          <cell r="F292">
            <v>235</v>
          </cell>
          <cell r="G292">
            <v>259</v>
          </cell>
          <cell r="H292">
            <v>269</v>
          </cell>
          <cell r="I292">
            <v>260</v>
          </cell>
          <cell r="J292">
            <v>310</v>
          </cell>
          <cell r="K292">
            <v>247</v>
          </cell>
          <cell r="L292">
            <v>306</v>
          </cell>
          <cell r="M292">
            <v>253</v>
          </cell>
          <cell r="N292">
            <v>233</v>
          </cell>
          <cell r="O292">
            <v>222</v>
          </cell>
          <cell r="P292">
            <v>230</v>
          </cell>
          <cell r="Q292">
            <v>197</v>
          </cell>
          <cell r="R292" t="str">
            <v>No Students</v>
          </cell>
          <cell r="S292">
            <v>231</v>
          </cell>
          <cell r="T292">
            <v>215</v>
          </cell>
          <cell r="U292">
            <v>241</v>
          </cell>
          <cell r="V292">
            <v>251</v>
          </cell>
          <cell r="W292">
            <v>244</v>
          </cell>
          <cell r="X292">
            <v>289</v>
          </cell>
          <cell r="Y292">
            <v>224</v>
          </cell>
          <cell r="Z292">
            <v>277</v>
          </cell>
          <cell r="AA292">
            <v>237</v>
          </cell>
          <cell r="AB292">
            <v>202</v>
          </cell>
          <cell r="AC292">
            <v>183</v>
          </cell>
          <cell r="AD292">
            <v>186</v>
          </cell>
          <cell r="AE292">
            <v>0.89700000000000002</v>
          </cell>
        </row>
        <row r="293">
          <cell r="A293">
            <v>13146</v>
          </cell>
          <cell r="B293" t="str">
            <v>Warden</v>
          </cell>
          <cell r="C293">
            <v>61</v>
          </cell>
          <cell r="D293">
            <v>0</v>
          </cell>
          <cell r="E293">
            <v>56</v>
          </cell>
          <cell r="F293">
            <v>72</v>
          </cell>
          <cell r="G293">
            <v>81</v>
          </cell>
          <cell r="H293">
            <v>76</v>
          </cell>
          <cell r="I293">
            <v>77</v>
          </cell>
          <cell r="J293">
            <v>75</v>
          </cell>
          <cell r="K293">
            <v>91</v>
          </cell>
          <cell r="L293">
            <v>84</v>
          </cell>
          <cell r="M293">
            <v>69</v>
          </cell>
          <cell r="N293">
            <v>71</v>
          </cell>
          <cell r="O293">
            <v>58</v>
          </cell>
          <cell r="P293">
            <v>57</v>
          </cell>
          <cell r="Q293">
            <v>32</v>
          </cell>
          <cell r="R293" t="str">
            <v>No Students</v>
          </cell>
          <cell r="S293">
            <v>43</v>
          </cell>
          <cell r="T293">
            <v>64</v>
          </cell>
          <cell r="U293">
            <v>79</v>
          </cell>
          <cell r="V293">
            <v>72</v>
          </cell>
          <cell r="W293">
            <v>75</v>
          </cell>
          <cell r="X293">
            <v>72</v>
          </cell>
          <cell r="Y293">
            <v>88</v>
          </cell>
          <cell r="Z293">
            <v>80</v>
          </cell>
          <cell r="AA293">
            <v>63</v>
          </cell>
          <cell r="AB293">
            <v>65</v>
          </cell>
          <cell r="AC293">
            <v>51</v>
          </cell>
          <cell r="AD293">
            <v>37</v>
          </cell>
          <cell r="AE293">
            <v>0.88470000000000004</v>
          </cell>
        </row>
        <row r="294">
          <cell r="A294" t="str">
            <v>06112</v>
          </cell>
          <cell r="B294" t="str">
            <v>Washougal</v>
          </cell>
          <cell r="C294">
            <v>219</v>
          </cell>
          <cell r="D294">
            <v>0</v>
          </cell>
          <cell r="E294">
            <v>214</v>
          </cell>
          <cell r="F294">
            <v>226</v>
          </cell>
          <cell r="G294">
            <v>206</v>
          </cell>
          <cell r="H294">
            <v>235</v>
          </cell>
          <cell r="I294">
            <v>245</v>
          </cell>
          <cell r="J294">
            <v>256</v>
          </cell>
          <cell r="K294">
            <v>256</v>
          </cell>
          <cell r="L294">
            <v>265</v>
          </cell>
          <cell r="M294">
            <v>280</v>
          </cell>
          <cell r="N294">
            <v>252</v>
          </cell>
          <cell r="O294">
            <v>284</v>
          </cell>
          <cell r="P294">
            <v>281</v>
          </cell>
          <cell r="Q294">
            <v>81</v>
          </cell>
          <cell r="R294" t="str">
            <v>No Students</v>
          </cell>
          <cell r="S294">
            <v>67</v>
          </cell>
          <cell r="T294">
            <v>79</v>
          </cell>
          <cell r="U294">
            <v>84</v>
          </cell>
          <cell r="V294">
            <v>100</v>
          </cell>
          <cell r="W294">
            <v>84</v>
          </cell>
          <cell r="X294">
            <v>105</v>
          </cell>
          <cell r="Y294">
            <v>98</v>
          </cell>
          <cell r="Z294">
            <v>98</v>
          </cell>
          <cell r="AA294">
            <v>89</v>
          </cell>
          <cell r="AB294">
            <v>88</v>
          </cell>
          <cell r="AC294">
            <v>97</v>
          </cell>
          <cell r="AD294">
            <v>82</v>
          </cell>
          <cell r="AE294">
            <v>0.3579</v>
          </cell>
        </row>
        <row r="295">
          <cell r="A295" t="str">
            <v>01109</v>
          </cell>
          <cell r="B295" t="str">
            <v>Washtucna</v>
          </cell>
          <cell r="C295">
            <v>6</v>
          </cell>
          <cell r="D295">
            <v>0</v>
          </cell>
          <cell r="E295">
            <v>1</v>
          </cell>
          <cell r="F295">
            <v>2</v>
          </cell>
          <cell r="G295">
            <v>4</v>
          </cell>
          <cell r="H295">
            <v>5</v>
          </cell>
          <cell r="I295">
            <v>9</v>
          </cell>
          <cell r="J295">
            <v>1</v>
          </cell>
          <cell r="K295">
            <v>7</v>
          </cell>
          <cell r="L295">
            <v>2</v>
          </cell>
          <cell r="M295">
            <v>5</v>
          </cell>
          <cell r="N295">
            <v>8</v>
          </cell>
          <cell r="O295">
            <v>6</v>
          </cell>
          <cell r="P295">
            <v>3</v>
          </cell>
          <cell r="Q295" t="str">
            <v>N&lt;10</v>
          </cell>
          <cell r="R295" t="str">
            <v>No Students</v>
          </cell>
          <cell r="S295" t="str">
            <v>N&lt;10</v>
          </cell>
          <cell r="T295" t="str">
            <v>N&lt;10</v>
          </cell>
          <cell r="U295" t="str">
            <v>N&lt;10</v>
          </cell>
          <cell r="V295" t="str">
            <v>N&lt;10</v>
          </cell>
          <cell r="W295" t="str">
            <v>N&lt;10</v>
          </cell>
          <cell r="X295" t="str">
            <v>N&lt;10</v>
          </cell>
          <cell r="Y295" t="str">
            <v>N&lt;10</v>
          </cell>
          <cell r="Z295" t="str">
            <v>N&lt;10</v>
          </cell>
          <cell r="AA295" t="str">
            <v>N&lt;10</v>
          </cell>
          <cell r="AB295" t="str">
            <v>N&lt;10</v>
          </cell>
          <cell r="AC295" t="str">
            <v>N&lt;10</v>
          </cell>
          <cell r="AD295" t="str">
            <v>N&lt;10</v>
          </cell>
          <cell r="AE295">
            <v>0.79659999999999997</v>
          </cell>
        </row>
        <row r="296">
          <cell r="A296" t="str">
            <v>09209</v>
          </cell>
          <cell r="B296" t="str">
            <v>Waterville</v>
          </cell>
          <cell r="C296">
            <v>16</v>
          </cell>
          <cell r="D296">
            <v>0</v>
          </cell>
          <cell r="E296">
            <v>9</v>
          </cell>
          <cell r="F296">
            <v>14</v>
          </cell>
          <cell r="G296">
            <v>36</v>
          </cell>
          <cell r="H296">
            <v>17</v>
          </cell>
          <cell r="I296">
            <v>23</v>
          </cell>
          <cell r="J296">
            <v>17</v>
          </cell>
          <cell r="K296">
            <v>23</v>
          </cell>
          <cell r="L296">
            <v>15</v>
          </cell>
          <cell r="M296">
            <v>27</v>
          </cell>
          <cell r="N296">
            <v>22</v>
          </cell>
          <cell r="O296">
            <v>26</v>
          </cell>
          <cell r="P296">
            <v>27</v>
          </cell>
          <cell r="Q296" t="str">
            <v>N&lt;10</v>
          </cell>
          <cell r="R296" t="str">
            <v>No Students</v>
          </cell>
          <cell r="S296" t="str">
            <v>N&lt;10</v>
          </cell>
          <cell r="T296" t="str">
            <v>N&lt;10</v>
          </cell>
          <cell r="U296">
            <v>18</v>
          </cell>
          <cell r="V296" t="str">
            <v>N&lt;10</v>
          </cell>
          <cell r="W296">
            <v>13</v>
          </cell>
          <cell r="X296">
            <v>12</v>
          </cell>
          <cell r="Y296">
            <v>17</v>
          </cell>
          <cell r="Z296" t="str">
            <v>N&lt;10</v>
          </cell>
          <cell r="AA296">
            <v>14</v>
          </cell>
          <cell r="AB296">
            <v>12</v>
          </cell>
          <cell r="AC296" t="str">
            <v>N&lt;10</v>
          </cell>
          <cell r="AD296">
            <v>15</v>
          </cell>
          <cell r="AE296">
            <v>0.51839999999999997</v>
          </cell>
        </row>
        <row r="297">
          <cell r="A297">
            <v>33049</v>
          </cell>
          <cell r="B297" t="str">
            <v>Wellpinit</v>
          </cell>
          <cell r="C297">
            <v>29</v>
          </cell>
          <cell r="D297">
            <v>0</v>
          </cell>
          <cell r="E297">
            <v>33</v>
          </cell>
          <cell r="F297">
            <v>29</v>
          </cell>
          <cell r="G297">
            <v>27</v>
          </cell>
          <cell r="H297">
            <v>34</v>
          </cell>
          <cell r="I297">
            <v>43</v>
          </cell>
          <cell r="J297">
            <v>27</v>
          </cell>
          <cell r="K297">
            <v>29</v>
          </cell>
          <cell r="L297">
            <v>26</v>
          </cell>
          <cell r="M297">
            <v>36</v>
          </cell>
          <cell r="N297">
            <v>20</v>
          </cell>
          <cell r="O297">
            <v>30</v>
          </cell>
          <cell r="P297">
            <v>56</v>
          </cell>
          <cell r="Q297">
            <v>28</v>
          </cell>
          <cell r="R297" t="str">
            <v>No Students</v>
          </cell>
          <cell r="S297">
            <v>31</v>
          </cell>
          <cell r="T297">
            <v>26</v>
          </cell>
          <cell r="U297">
            <v>23</v>
          </cell>
          <cell r="V297">
            <v>30</v>
          </cell>
          <cell r="W297">
            <v>38</v>
          </cell>
          <cell r="X297">
            <v>24</v>
          </cell>
          <cell r="Y297">
            <v>27</v>
          </cell>
          <cell r="Z297">
            <v>22</v>
          </cell>
          <cell r="AA297">
            <v>28</v>
          </cell>
          <cell r="AB297">
            <v>15</v>
          </cell>
          <cell r="AC297">
            <v>21</v>
          </cell>
          <cell r="AD297">
            <v>26</v>
          </cell>
          <cell r="AE297">
            <v>0.80910000000000004</v>
          </cell>
        </row>
        <row r="298">
          <cell r="A298" t="str">
            <v>04246</v>
          </cell>
          <cell r="B298" t="str">
            <v>Wenatchee</v>
          </cell>
          <cell r="C298">
            <v>529</v>
          </cell>
          <cell r="D298">
            <v>0</v>
          </cell>
          <cell r="E298">
            <v>518</v>
          </cell>
          <cell r="F298">
            <v>550</v>
          </cell>
          <cell r="G298">
            <v>586</v>
          </cell>
          <cell r="H298">
            <v>590</v>
          </cell>
          <cell r="I298">
            <v>589</v>
          </cell>
          <cell r="J298">
            <v>617</v>
          </cell>
          <cell r="K298">
            <v>573</v>
          </cell>
          <cell r="L298">
            <v>619</v>
          </cell>
          <cell r="M298">
            <v>583</v>
          </cell>
          <cell r="N298">
            <v>618</v>
          </cell>
          <cell r="O298">
            <v>586</v>
          </cell>
          <cell r="P298">
            <v>705</v>
          </cell>
          <cell r="Q298">
            <v>245</v>
          </cell>
          <cell r="R298" t="str">
            <v>No Students</v>
          </cell>
          <cell r="S298">
            <v>271</v>
          </cell>
          <cell r="T298">
            <v>297</v>
          </cell>
          <cell r="U298">
            <v>317</v>
          </cell>
          <cell r="V298">
            <v>358</v>
          </cell>
          <cell r="W298">
            <v>334</v>
          </cell>
          <cell r="X298">
            <v>337</v>
          </cell>
          <cell r="Y298">
            <v>303</v>
          </cell>
          <cell r="Z298">
            <v>351</v>
          </cell>
          <cell r="AA298">
            <v>334</v>
          </cell>
          <cell r="AB298">
            <v>356</v>
          </cell>
          <cell r="AC298">
            <v>304</v>
          </cell>
          <cell r="AD298">
            <v>383</v>
          </cell>
          <cell r="AE298">
            <v>0.54679999999999995</v>
          </cell>
        </row>
        <row r="299">
          <cell r="A299">
            <v>32363</v>
          </cell>
          <cell r="B299" t="str">
            <v>West Valley (Spok</v>
          </cell>
          <cell r="C299">
            <v>218</v>
          </cell>
          <cell r="D299">
            <v>0</v>
          </cell>
          <cell r="E299">
            <v>241</v>
          </cell>
          <cell r="F299">
            <v>235</v>
          </cell>
          <cell r="G299">
            <v>217</v>
          </cell>
          <cell r="H299">
            <v>213</v>
          </cell>
          <cell r="I299">
            <v>222</v>
          </cell>
          <cell r="J299">
            <v>285</v>
          </cell>
          <cell r="K299">
            <v>285</v>
          </cell>
          <cell r="L299">
            <v>272</v>
          </cell>
          <cell r="M299">
            <v>281</v>
          </cell>
          <cell r="N299">
            <v>350</v>
          </cell>
          <cell r="O299">
            <v>338</v>
          </cell>
          <cell r="P299">
            <v>452</v>
          </cell>
          <cell r="Q299">
            <v>107</v>
          </cell>
          <cell r="R299" t="str">
            <v>No Students</v>
          </cell>
          <cell r="S299">
            <v>134</v>
          </cell>
          <cell r="T299">
            <v>127</v>
          </cell>
          <cell r="U299">
            <v>105</v>
          </cell>
          <cell r="V299">
            <v>107</v>
          </cell>
          <cell r="W299">
            <v>115</v>
          </cell>
          <cell r="X299">
            <v>161</v>
          </cell>
          <cell r="Y299">
            <v>147</v>
          </cell>
          <cell r="Z299">
            <v>132</v>
          </cell>
          <cell r="AA299">
            <v>142</v>
          </cell>
          <cell r="AB299">
            <v>176</v>
          </cell>
          <cell r="AC299">
            <v>183</v>
          </cell>
          <cell r="AD299">
            <v>258</v>
          </cell>
          <cell r="AE299">
            <v>0.52480000000000004</v>
          </cell>
        </row>
        <row r="300">
          <cell r="A300">
            <v>39208</v>
          </cell>
          <cell r="B300" t="str">
            <v>West Valley (Yak)</v>
          </cell>
          <cell r="C300">
            <v>390</v>
          </cell>
          <cell r="D300">
            <v>0</v>
          </cell>
          <cell r="E300">
            <v>389</v>
          </cell>
          <cell r="F300">
            <v>396</v>
          </cell>
          <cell r="G300">
            <v>400</v>
          </cell>
          <cell r="H300">
            <v>379</v>
          </cell>
          <cell r="I300">
            <v>433</v>
          </cell>
          <cell r="J300">
            <v>450</v>
          </cell>
          <cell r="K300">
            <v>454</v>
          </cell>
          <cell r="L300">
            <v>453</v>
          </cell>
          <cell r="M300">
            <v>423</v>
          </cell>
          <cell r="N300">
            <v>440</v>
          </cell>
          <cell r="O300">
            <v>445</v>
          </cell>
          <cell r="P300">
            <v>462</v>
          </cell>
          <cell r="Q300">
            <v>176</v>
          </cell>
          <cell r="R300" t="str">
            <v>No Students</v>
          </cell>
          <cell r="S300">
            <v>172</v>
          </cell>
          <cell r="T300">
            <v>184</v>
          </cell>
          <cell r="U300">
            <v>184</v>
          </cell>
          <cell r="V300">
            <v>188</v>
          </cell>
          <cell r="W300">
            <v>210</v>
          </cell>
          <cell r="X300">
            <v>208</v>
          </cell>
          <cell r="Y300">
            <v>235</v>
          </cell>
          <cell r="Z300">
            <v>191</v>
          </cell>
          <cell r="AA300">
            <v>179</v>
          </cell>
          <cell r="AB300">
            <v>190</v>
          </cell>
          <cell r="AC300">
            <v>165</v>
          </cell>
          <cell r="AD300">
            <v>163</v>
          </cell>
          <cell r="AE300">
            <v>0.44340000000000002</v>
          </cell>
        </row>
        <row r="301">
          <cell r="A301">
            <v>21303</v>
          </cell>
          <cell r="B301" t="str">
            <v>White Pass</v>
          </cell>
          <cell r="C301">
            <v>16</v>
          </cell>
          <cell r="D301">
            <v>2</v>
          </cell>
          <cell r="E301">
            <v>27</v>
          </cell>
          <cell r="F301">
            <v>19</v>
          </cell>
          <cell r="G301">
            <v>24</v>
          </cell>
          <cell r="H301">
            <v>21</v>
          </cell>
          <cell r="I301">
            <v>21</v>
          </cell>
          <cell r="J301">
            <v>28</v>
          </cell>
          <cell r="K301">
            <v>32</v>
          </cell>
          <cell r="L301">
            <v>29</v>
          </cell>
          <cell r="M301">
            <v>44</v>
          </cell>
          <cell r="N301">
            <v>28</v>
          </cell>
          <cell r="O301">
            <v>24</v>
          </cell>
          <cell r="P301">
            <v>35</v>
          </cell>
          <cell r="Q301">
            <v>10</v>
          </cell>
          <cell r="R301" t="str">
            <v>N&lt;10</v>
          </cell>
          <cell r="S301">
            <v>23</v>
          </cell>
          <cell r="T301">
            <v>15</v>
          </cell>
          <cell r="U301">
            <v>19</v>
          </cell>
          <cell r="V301">
            <v>19</v>
          </cell>
          <cell r="W301">
            <v>17</v>
          </cell>
          <cell r="X301">
            <v>21</v>
          </cell>
          <cell r="Y301">
            <v>23</v>
          </cell>
          <cell r="Z301">
            <v>18</v>
          </cell>
          <cell r="AA301">
            <v>28</v>
          </cell>
          <cell r="AB301">
            <v>18</v>
          </cell>
          <cell r="AC301">
            <v>16</v>
          </cell>
          <cell r="AD301">
            <v>23</v>
          </cell>
          <cell r="AE301">
            <v>0.71709999999999996</v>
          </cell>
        </row>
        <row r="302">
          <cell r="A302">
            <v>27416</v>
          </cell>
          <cell r="B302" t="str">
            <v>White River</v>
          </cell>
          <cell r="C302">
            <v>284</v>
          </cell>
          <cell r="D302">
            <v>84</v>
          </cell>
          <cell r="E302">
            <v>307</v>
          </cell>
          <cell r="F302">
            <v>287</v>
          </cell>
          <cell r="G302">
            <v>301</v>
          </cell>
          <cell r="H302">
            <v>295</v>
          </cell>
          <cell r="I302">
            <v>337</v>
          </cell>
          <cell r="J302">
            <v>315</v>
          </cell>
          <cell r="K302">
            <v>279</v>
          </cell>
          <cell r="L302">
            <v>297</v>
          </cell>
          <cell r="M302">
            <v>284</v>
          </cell>
          <cell r="N302">
            <v>320</v>
          </cell>
          <cell r="O302">
            <v>285</v>
          </cell>
          <cell r="P302">
            <v>325</v>
          </cell>
          <cell r="Q302">
            <v>54</v>
          </cell>
          <cell r="R302" t="str">
            <v>N&lt;10</v>
          </cell>
          <cell r="S302">
            <v>83</v>
          </cell>
          <cell r="T302">
            <v>85</v>
          </cell>
          <cell r="U302">
            <v>85</v>
          </cell>
          <cell r="V302">
            <v>95</v>
          </cell>
          <cell r="W302">
            <v>109</v>
          </cell>
          <cell r="X302">
            <v>121</v>
          </cell>
          <cell r="Y302">
            <v>92</v>
          </cell>
          <cell r="Z302">
            <v>83</v>
          </cell>
          <cell r="AA302">
            <v>65</v>
          </cell>
          <cell r="AB302">
            <v>79</v>
          </cell>
          <cell r="AC302">
            <v>71</v>
          </cell>
          <cell r="AD302">
            <v>71</v>
          </cell>
          <cell r="AE302">
            <v>0.27450000000000002</v>
          </cell>
        </row>
        <row r="303">
          <cell r="A303">
            <v>20405</v>
          </cell>
          <cell r="B303" t="str">
            <v>White Salmon</v>
          </cell>
          <cell r="C303">
            <v>87</v>
          </cell>
          <cell r="D303">
            <v>0</v>
          </cell>
          <cell r="E303">
            <v>102</v>
          </cell>
          <cell r="F303">
            <v>99</v>
          </cell>
          <cell r="G303">
            <v>96</v>
          </cell>
          <cell r="H303">
            <v>95</v>
          </cell>
          <cell r="I303">
            <v>87</v>
          </cell>
          <cell r="J303">
            <v>106</v>
          </cell>
          <cell r="K303">
            <v>105</v>
          </cell>
          <cell r="L303">
            <v>95</v>
          </cell>
          <cell r="M303">
            <v>80</v>
          </cell>
          <cell r="N303">
            <v>104</v>
          </cell>
          <cell r="O303">
            <v>91</v>
          </cell>
          <cell r="P303">
            <v>106</v>
          </cell>
          <cell r="Q303">
            <v>42</v>
          </cell>
          <cell r="R303" t="str">
            <v>No Students</v>
          </cell>
          <cell r="S303">
            <v>43</v>
          </cell>
          <cell r="T303">
            <v>39</v>
          </cell>
          <cell r="U303">
            <v>38</v>
          </cell>
          <cell r="V303">
            <v>33</v>
          </cell>
          <cell r="W303">
            <v>41</v>
          </cell>
          <cell r="X303">
            <v>48</v>
          </cell>
          <cell r="Y303">
            <v>44</v>
          </cell>
          <cell r="Z303">
            <v>43</v>
          </cell>
          <cell r="AA303">
            <v>32</v>
          </cell>
          <cell r="AB303">
            <v>42</v>
          </cell>
          <cell r="AC303">
            <v>39</v>
          </cell>
          <cell r="AD303">
            <v>46</v>
          </cell>
          <cell r="AE303">
            <v>0.42299999999999999</v>
          </cell>
        </row>
        <row r="304">
          <cell r="A304">
            <v>22200</v>
          </cell>
          <cell r="B304" t="str">
            <v>Wilbur</v>
          </cell>
          <cell r="C304">
            <v>11</v>
          </cell>
          <cell r="D304">
            <v>0</v>
          </cell>
          <cell r="E304">
            <v>15</v>
          </cell>
          <cell r="F304">
            <v>16</v>
          </cell>
          <cell r="G304">
            <v>14</v>
          </cell>
          <cell r="H304">
            <v>8</v>
          </cell>
          <cell r="I304">
            <v>13</v>
          </cell>
          <cell r="J304">
            <v>18</v>
          </cell>
          <cell r="K304">
            <v>25</v>
          </cell>
          <cell r="L304">
            <v>21</v>
          </cell>
          <cell r="M304">
            <v>21</v>
          </cell>
          <cell r="N304">
            <v>25</v>
          </cell>
          <cell r="O304">
            <v>20</v>
          </cell>
          <cell r="P304">
            <v>21</v>
          </cell>
          <cell r="Q304" t="str">
            <v>N&lt;10</v>
          </cell>
          <cell r="R304" t="str">
            <v>No Students</v>
          </cell>
          <cell r="S304" t="str">
            <v>N&lt;10</v>
          </cell>
          <cell r="T304">
            <v>12</v>
          </cell>
          <cell r="U304" t="str">
            <v>N&lt;10</v>
          </cell>
          <cell r="V304" t="str">
            <v>N&lt;10</v>
          </cell>
          <cell r="W304" t="str">
            <v>N&lt;10</v>
          </cell>
          <cell r="X304">
            <v>11</v>
          </cell>
          <cell r="Y304">
            <v>12</v>
          </cell>
          <cell r="Z304">
            <v>10</v>
          </cell>
          <cell r="AA304" t="str">
            <v>N&lt;10</v>
          </cell>
          <cell r="AB304" t="str">
            <v>N&lt;10</v>
          </cell>
          <cell r="AC304" t="str">
            <v>N&lt;10</v>
          </cell>
          <cell r="AD304" t="str">
            <v>N&lt;10</v>
          </cell>
          <cell r="AE304">
            <v>0.45179999999999998</v>
          </cell>
        </row>
        <row r="305">
          <cell r="A305">
            <v>25160</v>
          </cell>
          <cell r="B305" t="str">
            <v>Willapa Valley</v>
          </cell>
          <cell r="C305">
            <v>24</v>
          </cell>
          <cell r="D305">
            <v>0</v>
          </cell>
          <cell r="E305">
            <v>26</v>
          </cell>
          <cell r="F305">
            <v>26</v>
          </cell>
          <cell r="G305">
            <v>23</v>
          </cell>
          <cell r="H305">
            <v>24</v>
          </cell>
          <cell r="I305">
            <v>25</v>
          </cell>
          <cell r="J305">
            <v>40</v>
          </cell>
          <cell r="K305">
            <v>23</v>
          </cell>
          <cell r="L305">
            <v>24</v>
          </cell>
          <cell r="M305">
            <v>27</v>
          </cell>
          <cell r="N305">
            <v>39</v>
          </cell>
          <cell r="O305">
            <v>20</v>
          </cell>
          <cell r="P305">
            <v>30</v>
          </cell>
          <cell r="Q305">
            <v>12</v>
          </cell>
          <cell r="R305" t="str">
            <v>No Students</v>
          </cell>
          <cell r="S305">
            <v>10</v>
          </cell>
          <cell r="T305" t="str">
            <v>N&lt;10</v>
          </cell>
          <cell r="U305">
            <v>12</v>
          </cell>
          <cell r="V305">
            <v>10</v>
          </cell>
          <cell r="W305">
            <v>11</v>
          </cell>
          <cell r="X305">
            <v>13</v>
          </cell>
          <cell r="Y305">
            <v>10</v>
          </cell>
          <cell r="Z305">
            <v>15</v>
          </cell>
          <cell r="AA305" t="str">
            <v>N&lt;10</v>
          </cell>
          <cell r="AB305">
            <v>18</v>
          </cell>
          <cell r="AC305" t="str">
            <v>N&lt;10</v>
          </cell>
          <cell r="AD305">
            <v>11</v>
          </cell>
          <cell r="AE305">
            <v>0.4103</v>
          </cell>
        </row>
        <row r="306">
          <cell r="A306">
            <v>36901</v>
          </cell>
          <cell r="B306" t="str">
            <v>Willow Charter</v>
          </cell>
          <cell r="C306">
            <v>0</v>
          </cell>
          <cell r="D306">
            <v>0</v>
          </cell>
          <cell r="E306">
            <v>0</v>
          </cell>
          <cell r="F306">
            <v>0</v>
          </cell>
          <cell r="G306">
            <v>0</v>
          </cell>
          <cell r="H306">
            <v>0</v>
          </cell>
          <cell r="I306">
            <v>0</v>
          </cell>
          <cell r="J306">
            <v>7</v>
          </cell>
          <cell r="K306">
            <v>26</v>
          </cell>
          <cell r="L306">
            <v>16</v>
          </cell>
          <cell r="M306">
            <v>0</v>
          </cell>
          <cell r="N306">
            <v>0</v>
          </cell>
          <cell r="O306">
            <v>0</v>
          </cell>
          <cell r="P306">
            <v>0</v>
          </cell>
          <cell r="Q306" t="str">
            <v>No Students</v>
          </cell>
          <cell r="R306" t="str">
            <v>No Students</v>
          </cell>
          <cell r="S306" t="str">
            <v>No Students</v>
          </cell>
          <cell r="T306" t="str">
            <v>No Students</v>
          </cell>
          <cell r="U306" t="str">
            <v>No Students</v>
          </cell>
          <cell r="V306" t="str">
            <v>No Students</v>
          </cell>
          <cell r="W306" t="str">
            <v>No Students</v>
          </cell>
          <cell r="X306" t="str">
            <v>N&lt;10</v>
          </cell>
          <cell r="Y306">
            <v>16</v>
          </cell>
          <cell r="Z306" t="str">
            <v>N&lt;10</v>
          </cell>
          <cell r="AA306" t="str">
            <v>No Students</v>
          </cell>
          <cell r="AB306" t="str">
            <v>No Students</v>
          </cell>
          <cell r="AC306" t="str">
            <v>No Students</v>
          </cell>
          <cell r="AD306" t="str">
            <v>No Students</v>
          </cell>
          <cell r="AE306">
            <v>0.59179999999999999</v>
          </cell>
        </row>
        <row r="307">
          <cell r="A307">
            <v>13167</v>
          </cell>
          <cell r="B307" t="str">
            <v>Wilson Creek</v>
          </cell>
          <cell r="C307">
            <v>9</v>
          </cell>
          <cell r="D307">
            <v>0</v>
          </cell>
          <cell r="E307">
            <v>15</v>
          </cell>
          <cell r="F307">
            <v>8</v>
          </cell>
          <cell r="G307">
            <v>9</v>
          </cell>
          <cell r="H307">
            <v>9</v>
          </cell>
          <cell r="I307">
            <v>13</v>
          </cell>
          <cell r="J307">
            <v>11</v>
          </cell>
          <cell r="K307">
            <v>13</v>
          </cell>
          <cell r="L307">
            <v>9</v>
          </cell>
          <cell r="M307">
            <v>12</v>
          </cell>
          <cell r="N307">
            <v>17</v>
          </cell>
          <cell r="O307">
            <v>11</v>
          </cell>
          <cell r="P307">
            <v>9</v>
          </cell>
          <cell r="Q307" t="str">
            <v>N&lt;10</v>
          </cell>
          <cell r="R307" t="str">
            <v>No Students</v>
          </cell>
          <cell r="S307" t="str">
            <v>N&lt;10</v>
          </cell>
          <cell r="T307" t="str">
            <v>N&lt;10</v>
          </cell>
          <cell r="U307" t="str">
            <v>N&lt;10</v>
          </cell>
          <cell r="V307" t="str">
            <v>N&lt;10</v>
          </cell>
          <cell r="W307" t="str">
            <v>N&lt;10</v>
          </cell>
          <cell r="X307" t="str">
            <v>N&lt;10</v>
          </cell>
          <cell r="Y307" t="str">
            <v>N&lt;10</v>
          </cell>
          <cell r="Z307" t="str">
            <v>N&lt;10</v>
          </cell>
          <cell r="AA307" t="str">
            <v>N&lt;10</v>
          </cell>
          <cell r="AB307">
            <v>11</v>
          </cell>
          <cell r="AC307" t="str">
            <v>N&lt;10</v>
          </cell>
          <cell r="AD307" t="str">
            <v>N&lt;10</v>
          </cell>
          <cell r="AE307">
            <v>0.6069</v>
          </cell>
        </row>
        <row r="308">
          <cell r="A308">
            <v>21232</v>
          </cell>
          <cell r="B308" t="str">
            <v>Winlock</v>
          </cell>
          <cell r="C308">
            <v>54</v>
          </cell>
          <cell r="D308">
            <v>0</v>
          </cell>
          <cell r="E308">
            <v>48</v>
          </cell>
          <cell r="F308">
            <v>52</v>
          </cell>
          <cell r="G308">
            <v>58</v>
          </cell>
          <cell r="H308">
            <v>50</v>
          </cell>
          <cell r="I308">
            <v>56</v>
          </cell>
          <cell r="J308">
            <v>54</v>
          </cell>
          <cell r="K308">
            <v>46</v>
          </cell>
          <cell r="L308">
            <v>61</v>
          </cell>
          <cell r="M308">
            <v>51</v>
          </cell>
          <cell r="N308">
            <v>42</v>
          </cell>
          <cell r="O308">
            <v>47</v>
          </cell>
          <cell r="P308">
            <v>53</v>
          </cell>
          <cell r="Q308">
            <v>47</v>
          </cell>
          <cell r="R308" t="str">
            <v>No Students</v>
          </cell>
          <cell r="S308">
            <v>45</v>
          </cell>
          <cell r="T308">
            <v>48</v>
          </cell>
          <cell r="U308">
            <v>54</v>
          </cell>
          <cell r="V308">
            <v>46</v>
          </cell>
          <cell r="W308">
            <v>52</v>
          </cell>
          <cell r="X308">
            <v>48</v>
          </cell>
          <cell r="Y308">
            <v>42</v>
          </cell>
          <cell r="Z308">
            <v>58</v>
          </cell>
          <cell r="AA308">
            <v>46</v>
          </cell>
          <cell r="AB308">
            <v>39</v>
          </cell>
          <cell r="AC308">
            <v>42</v>
          </cell>
          <cell r="AD308">
            <v>47</v>
          </cell>
          <cell r="AE308">
            <v>0.91369999999999996</v>
          </cell>
        </row>
        <row r="309">
          <cell r="A309">
            <v>14117</v>
          </cell>
          <cell r="B309" t="str">
            <v>Wishkah Valley</v>
          </cell>
          <cell r="C309">
            <v>10</v>
          </cell>
          <cell r="D309">
            <v>0</v>
          </cell>
          <cell r="E309">
            <v>14</v>
          </cell>
          <cell r="F309">
            <v>6</v>
          </cell>
          <cell r="G309">
            <v>11</v>
          </cell>
          <cell r="H309">
            <v>12</v>
          </cell>
          <cell r="I309">
            <v>13</v>
          </cell>
          <cell r="J309">
            <v>13</v>
          </cell>
          <cell r="K309">
            <v>10</v>
          </cell>
          <cell r="L309">
            <v>9</v>
          </cell>
          <cell r="M309">
            <v>14</v>
          </cell>
          <cell r="N309">
            <v>8</v>
          </cell>
          <cell r="O309">
            <v>21</v>
          </cell>
          <cell r="P309">
            <v>19</v>
          </cell>
          <cell r="Q309">
            <v>10</v>
          </cell>
          <cell r="R309" t="str">
            <v>No Students</v>
          </cell>
          <cell r="S309" t="str">
            <v>N&lt;10</v>
          </cell>
          <cell r="T309" t="str">
            <v>N&lt;10</v>
          </cell>
          <cell r="U309" t="str">
            <v>N&lt;10</v>
          </cell>
          <cell r="V309" t="str">
            <v>N&lt;10</v>
          </cell>
          <cell r="W309">
            <v>11</v>
          </cell>
          <cell r="X309" t="str">
            <v>N&lt;10</v>
          </cell>
          <cell r="Y309" t="str">
            <v>N&lt;10</v>
          </cell>
          <cell r="Z309" t="str">
            <v>N&lt;10</v>
          </cell>
          <cell r="AA309" t="str">
            <v>N&lt;10</v>
          </cell>
          <cell r="AB309" t="str">
            <v>N&lt;10</v>
          </cell>
          <cell r="AC309">
            <v>10</v>
          </cell>
          <cell r="AD309" t="str">
            <v>N&lt;10</v>
          </cell>
          <cell r="AE309">
            <v>0.59379999999999999</v>
          </cell>
        </row>
        <row r="310">
          <cell r="A310">
            <v>20094</v>
          </cell>
          <cell r="B310" t="str">
            <v>Wishram</v>
          </cell>
          <cell r="C310">
            <v>5</v>
          </cell>
          <cell r="D310">
            <v>0</v>
          </cell>
          <cell r="E310">
            <v>7</v>
          </cell>
          <cell r="F310">
            <v>3</v>
          </cell>
          <cell r="G310">
            <v>9</v>
          </cell>
          <cell r="H310">
            <v>1</v>
          </cell>
          <cell r="I310">
            <v>7</v>
          </cell>
          <cell r="J310">
            <v>3</v>
          </cell>
          <cell r="K310">
            <v>3</v>
          </cell>
          <cell r="L310">
            <v>6</v>
          </cell>
          <cell r="M310">
            <v>6</v>
          </cell>
          <cell r="N310">
            <v>6</v>
          </cell>
          <cell r="O310">
            <v>5</v>
          </cell>
          <cell r="P310">
            <v>4</v>
          </cell>
          <cell r="Q310" t="str">
            <v>N&lt;10</v>
          </cell>
          <cell r="R310" t="str">
            <v>No Students</v>
          </cell>
          <cell r="S310" t="str">
            <v>N&lt;10</v>
          </cell>
          <cell r="T310" t="str">
            <v>N&lt;10</v>
          </cell>
          <cell r="U310" t="str">
            <v>N&lt;10</v>
          </cell>
          <cell r="V310" t="str">
            <v>N&lt;10</v>
          </cell>
          <cell r="W310" t="str">
            <v>N&lt;10</v>
          </cell>
          <cell r="X310" t="str">
            <v>N&lt;10</v>
          </cell>
          <cell r="Y310" t="str">
            <v>N&lt;10</v>
          </cell>
          <cell r="Z310" t="str">
            <v>N&lt;10</v>
          </cell>
          <cell r="AA310" t="str">
            <v>N&lt;10</v>
          </cell>
          <cell r="AB310" t="str">
            <v>N&lt;10</v>
          </cell>
          <cell r="AC310" t="str">
            <v>N&lt;10</v>
          </cell>
          <cell r="AD310" t="str">
            <v>N&lt;10</v>
          </cell>
          <cell r="AE310">
            <v>0.81540000000000001</v>
          </cell>
        </row>
        <row r="311">
          <cell r="A311" t="str">
            <v>08404</v>
          </cell>
          <cell r="B311" t="str">
            <v>Woodland</v>
          </cell>
          <cell r="C311">
            <v>186</v>
          </cell>
          <cell r="D311">
            <v>0</v>
          </cell>
          <cell r="E311">
            <v>199</v>
          </cell>
          <cell r="F311">
            <v>186</v>
          </cell>
          <cell r="G311">
            <v>187</v>
          </cell>
          <cell r="H311">
            <v>201</v>
          </cell>
          <cell r="I311">
            <v>166</v>
          </cell>
          <cell r="J311">
            <v>179</v>
          </cell>
          <cell r="K311">
            <v>212</v>
          </cell>
          <cell r="L311">
            <v>167</v>
          </cell>
          <cell r="M311">
            <v>218</v>
          </cell>
          <cell r="N311">
            <v>192</v>
          </cell>
          <cell r="O311">
            <v>186</v>
          </cell>
          <cell r="P311">
            <v>215</v>
          </cell>
          <cell r="Q311">
            <v>71</v>
          </cell>
          <cell r="R311" t="str">
            <v>No Students</v>
          </cell>
          <cell r="S311">
            <v>92</v>
          </cell>
          <cell r="T311">
            <v>86</v>
          </cell>
          <cell r="U311">
            <v>85</v>
          </cell>
          <cell r="V311">
            <v>92</v>
          </cell>
          <cell r="W311">
            <v>84</v>
          </cell>
          <cell r="X311">
            <v>72</v>
          </cell>
          <cell r="Y311">
            <v>107</v>
          </cell>
          <cell r="Z311">
            <v>82</v>
          </cell>
          <cell r="AA311">
            <v>107</v>
          </cell>
          <cell r="AB311">
            <v>89</v>
          </cell>
          <cell r="AC311">
            <v>78</v>
          </cell>
          <cell r="AD311">
            <v>101</v>
          </cell>
          <cell r="AE311">
            <v>0.45950000000000002</v>
          </cell>
        </row>
        <row r="312">
          <cell r="A312">
            <v>39901</v>
          </cell>
          <cell r="B312" t="str">
            <v>Yakama Nation Tribal</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t="str">
            <v>No Students</v>
          </cell>
          <cell r="R312" t="str">
            <v>No Students</v>
          </cell>
          <cell r="S312" t="str">
            <v>No Students</v>
          </cell>
          <cell r="T312" t="str">
            <v>No Students</v>
          </cell>
          <cell r="U312" t="str">
            <v>No Students</v>
          </cell>
          <cell r="V312" t="str">
            <v>No Students</v>
          </cell>
          <cell r="W312" t="str">
            <v>No Students</v>
          </cell>
          <cell r="X312" t="str">
            <v>No Students</v>
          </cell>
          <cell r="Y312" t="str">
            <v>No Students</v>
          </cell>
          <cell r="Z312" t="str">
            <v>No Students</v>
          </cell>
          <cell r="AA312" t="str">
            <v>No Students</v>
          </cell>
          <cell r="AB312" t="str">
            <v>No Students</v>
          </cell>
          <cell r="AC312" t="str">
            <v>No Students</v>
          </cell>
          <cell r="AD312" t="str">
            <v>No Students</v>
          </cell>
          <cell r="AE312">
            <v>0</v>
          </cell>
        </row>
        <row r="313">
          <cell r="A313">
            <v>39007</v>
          </cell>
          <cell r="B313" t="str">
            <v>Yakima</v>
          </cell>
          <cell r="C313">
            <v>1177</v>
          </cell>
          <cell r="D313">
            <v>0</v>
          </cell>
          <cell r="E313">
            <v>1205</v>
          </cell>
          <cell r="F313">
            <v>1202</v>
          </cell>
          <cell r="G313">
            <v>1179</v>
          </cell>
          <cell r="H313">
            <v>1240</v>
          </cell>
          <cell r="I313">
            <v>1245</v>
          </cell>
          <cell r="J313">
            <v>1240</v>
          </cell>
          <cell r="K313">
            <v>1280</v>
          </cell>
          <cell r="L313">
            <v>1173</v>
          </cell>
          <cell r="M313">
            <v>1193</v>
          </cell>
          <cell r="N313">
            <v>1266</v>
          </cell>
          <cell r="O313">
            <v>1119</v>
          </cell>
          <cell r="P313">
            <v>1372</v>
          </cell>
          <cell r="Q313">
            <v>906</v>
          </cell>
          <cell r="R313" t="str">
            <v>No Students</v>
          </cell>
          <cell r="S313">
            <v>994</v>
          </cell>
          <cell r="T313">
            <v>1010</v>
          </cell>
          <cell r="U313">
            <v>993</v>
          </cell>
          <cell r="V313">
            <v>1050</v>
          </cell>
          <cell r="W313">
            <v>1031</v>
          </cell>
          <cell r="X313">
            <v>1014</v>
          </cell>
          <cell r="Y313">
            <v>1069</v>
          </cell>
          <cell r="Z313">
            <v>955</v>
          </cell>
          <cell r="AA313">
            <v>945</v>
          </cell>
          <cell r="AB313">
            <v>987</v>
          </cell>
          <cell r="AC313">
            <v>826</v>
          </cell>
          <cell r="AD313">
            <v>1010</v>
          </cell>
          <cell r="AE313">
            <v>0.80489999999999995</v>
          </cell>
        </row>
        <row r="314">
          <cell r="A314">
            <v>34002</v>
          </cell>
          <cell r="B314" t="str">
            <v>Yelm</v>
          </cell>
          <cell r="C314">
            <v>441</v>
          </cell>
          <cell r="D314">
            <v>0</v>
          </cell>
          <cell r="E314">
            <v>426</v>
          </cell>
          <cell r="F314">
            <v>462</v>
          </cell>
          <cell r="G314">
            <v>398</v>
          </cell>
          <cell r="H314">
            <v>427</v>
          </cell>
          <cell r="I314">
            <v>449</v>
          </cell>
          <cell r="J314">
            <v>491</v>
          </cell>
          <cell r="K314">
            <v>479</v>
          </cell>
          <cell r="L314">
            <v>432</v>
          </cell>
          <cell r="M314">
            <v>465</v>
          </cell>
          <cell r="N314">
            <v>410</v>
          </cell>
          <cell r="O314">
            <v>444</v>
          </cell>
          <cell r="P314">
            <v>433</v>
          </cell>
          <cell r="Q314">
            <v>202</v>
          </cell>
          <cell r="R314" t="str">
            <v>No Students</v>
          </cell>
          <cell r="S314">
            <v>224</v>
          </cell>
          <cell r="T314">
            <v>197</v>
          </cell>
          <cell r="U314">
            <v>204</v>
          </cell>
          <cell r="V314">
            <v>189</v>
          </cell>
          <cell r="W314">
            <v>223</v>
          </cell>
          <cell r="X314">
            <v>237</v>
          </cell>
          <cell r="Y314">
            <v>219</v>
          </cell>
          <cell r="Z314">
            <v>208</v>
          </cell>
          <cell r="AA314">
            <v>190</v>
          </cell>
          <cell r="AB314">
            <v>160</v>
          </cell>
          <cell r="AC314">
            <v>164</v>
          </cell>
          <cell r="AD314">
            <v>165</v>
          </cell>
          <cell r="AE314">
            <v>0.44850000000000001</v>
          </cell>
        </row>
        <row r="315">
          <cell r="A315">
            <v>39205</v>
          </cell>
          <cell r="B315" t="str">
            <v>Zillah</v>
          </cell>
          <cell r="C315">
            <v>77</v>
          </cell>
          <cell r="D315">
            <v>0</v>
          </cell>
          <cell r="E315">
            <v>86</v>
          </cell>
          <cell r="F315">
            <v>91</v>
          </cell>
          <cell r="G315">
            <v>86</v>
          </cell>
          <cell r="H315">
            <v>103</v>
          </cell>
          <cell r="I315">
            <v>102</v>
          </cell>
          <cell r="J315">
            <v>91</v>
          </cell>
          <cell r="K315">
            <v>103</v>
          </cell>
          <cell r="L315">
            <v>114</v>
          </cell>
          <cell r="M315">
            <v>96</v>
          </cell>
          <cell r="N315">
            <v>114</v>
          </cell>
          <cell r="O315">
            <v>129</v>
          </cell>
          <cell r="P315">
            <v>94</v>
          </cell>
          <cell r="Q315">
            <v>43</v>
          </cell>
          <cell r="R315" t="str">
            <v>No Students</v>
          </cell>
          <cell r="S315">
            <v>54</v>
          </cell>
          <cell r="T315">
            <v>61</v>
          </cell>
          <cell r="U315">
            <v>52</v>
          </cell>
          <cell r="V315">
            <v>63</v>
          </cell>
          <cell r="W315">
            <v>63</v>
          </cell>
          <cell r="X315">
            <v>57</v>
          </cell>
          <cell r="Y315">
            <v>58</v>
          </cell>
          <cell r="Z315">
            <v>68</v>
          </cell>
          <cell r="AA315">
            <v>58</v>
          </cell>
          <cell r="AB315">
            <v>55</v>
          </cell>
          <cell r="AC315">
            <v>69</v>
          </cell>
          <cell r="AD315">
            <v>46</v>
          </cell>
          <cell r="AE315">
            <v>0.58089999999999997</v>
          </cell>
        </row>
      </sheetData>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9CCFF"/>
  </sheetPr>
  <dimension ref="B1:AG68"/>
  <sheetViews>
    <sheetView tabSelected="1" workbookViewId="0">
      <selection activeCell="B14" sqref="B14:Q14"/>
    </sheetView>
  </sheetViews>
  <sheetFormatPr defaultRowHeight="15" x14ac:dyDescent="0.25"/>
  <cols>
    <col min="1" max="1" width="2.7109375" customWidth="1"/>
    <col min="2" max="2" width="3.7109375" customWidth="1"/>
    <col min="3" max="3" width="4.7109375" customWidth="1"/>
    <col min="4" max="16" width="9.7109375" customWidth="1"/>
    <col min="17" max="17" width="15.7109375" customWidth="1"/>
  </cols>
  <sheetData>
    <row r="1" spans="2:17" ht="18.75" x14ac:dyDescent="0.3">
      <c r="B1" s="151" t="s">
        <v>3054</v>
      </c>
      <c r="C1" s="151"/>
      <c r="D1" s="151"/>
      <c r="E1" s="151"/>
      <c r="F1" s="151"/>
      <c r="G1" s="151"/>
      <c r="H1" s="151"/>
      <c r="I1" s="151"/>
      <c r="J1" s="151"/>
      <c r="K1" s="151"/>
      <c r="L1" s="151"/>
      <c r="M1" s="151"/>
      <c r="N1" s="151"/>
      <c r="O1" s="151"/>
      <c r="P1" s="151"/>
      <c r="Q1" s="151"/>
    </row>
    <row r="2" spans="2:17" ht="4.9000000000000004" customHeight="1" x14ac:dyDescent="0.25"/>
    <row r="3" spans="2:17" ht="18" customHeight="1" x14ac:dyDescent="0.25">
      <c r="B3" s="152" t="s">
        <v>3053</v>
      </c>
      <c r="C3" s="152"/>
      <c r="D3" s="152"/>
      <c r="E3" s="152"/>
      <c r="F3" s="152"/>
      <c r="G3" s="152"/>
      <c r="H3" s="152"/>
      <c r="I3" s="152"/>
      <c r="J3" s="152"/>
      <c r="K3" s="152"/>
      <c r="L3" s="152"/>
      <c r="M3" s="152"/>
      <c r="N3" s="152"/>
      <c r="O3" s="152"/>
      <c r="P3" s="152"/>
      <c r="Q3" s="152"/>
    </row>
    <row r="4" spans="2:17" ht="4.9000000000000004" customHeight="1" x14ac:dyDescent="0.3">
      <c r="B4" s="26"/>
      <c r="C4" s="26"/>
      <c r="D4" s="26"/>
      <c r="E4" s="26"/>
      <c r="F4" s="26"/>
      <c r="G4" s="26"/>
      <c r="H4" s="26"/>
      <c r="I4" s="26"/>
      <c r="J4" s="26"/>
      <c r="K4" s="26"/>
      <c r="L4" s="26"/>
      <c r="M4" s="26"/>
      <c r="N4" s="26"/>
    </row>
    <row r="5" spans="2:17" ht="39.950000000000003" customHeight="1" x14ac:dyDescent="0.25">
      <c r="B5" s="51" t="s">
        <v>2794</v>
      </c>
      <c r="C5" s="152" t="s">
        <v>3055</v>
      </c>
      <c r="D5" s="152"/>
      <c r="E5" s="152"/>
      <c r="F5" s="152"/>
      <c r="G5" s="152"/>
      <c r="H5" s="152"/>
      <c r="I5" s="152"/>
      <c r="J5" s="152"/>
      <c r="K5" s="152"/>
      <c r="L5" s="152"/>
      <c r="M5" s="152"/>
      <c r="N5" s="152"/>
      <c r="O5" s="152"/>
      <c r="P5" s="152"/>
      <c r="Q5" s="152"/>
    </row>
    <row r="6" spans="2:17" ht="18" customHeight="1" x14ac:dyDescent="0.25">
      <c r="B6" s="51" t="s">
        <v>2794</v>
      </c>
      <c r="C6" s="152" t="s">
        <v>3056</v>
      </c>
      <c r="D6" s="152"/>
      <c r="E6" s="152"/>
      <c r="F6" s="152"/>
      <c r="G6" s="152"/>
      <c r="H6" s="152"/>
      <c r="I6" s="152"/>
      <c r="J6" s="152"/>
      <c r="K6" s="152"/>
      <c r="L6" s="152"/>
      <c r="M6" s="152"/>
      <c r="N6" s="152"/>
      <c r="O6" s="152"/>
      <c r="P6" s="152"/>
      <c r="Q6" s="152"/>
    </row>
    <row r="7" spans="2:17" ht="4.9000000000000004" customHeight="1" thickBot="1" x14ac:dyDescent="0.3">
      <c r="B7" s="42"/>
      <c r="C7" s="42"/>
      <c r="D7" s="42"/>
      <c r="E7" s="42"/>
      <c r="F7" s="42"/>
      <c r="G7" s="42"/>
      <c r="H7" s="42"/>
      <c r="I7" s="42"/>
      <c r="J7" s="42"/>
      <c r="K7" s="42"/>
      <c r="L7" s="42"/>
      <c r="M7" s="42"/>
      <c r="N7" s="42"/>
      <c r="O7" s="42"/>
      <c r="P7" s="42"/>
      <c r="Q7" s="42"/>
    </row>
    <row r="8" spans="2:17" ht="4.9000000000000004" customHeight="1" x14ac:dyDescent="0.25">
      <c r="B8" s="43"/>
      <c r="C8" s="43"/>
      <c r="D8" s="43"/>
      <c r="E8" s="43"/>
      <c r="F8" s="43"/>
      <c r="G8" s="43"/>
      <c r="H8" s="43"/>
      <c r="I8" s="43"/>
      <c r="J8" s="43"/>
      <c r="K8" s="43"/>
      <c r="L8" s="43"/>
      <c r="M8" s="43"/>
      <c r="N8" s="43"/>
      <c r="O8" s="43"/>
      <c r="P8" s="43"/>
      <c r="Q8" s="43"/>
    </row>
    <row r="9" spans="2:17" ht="18" customHeight="1" x14ac:dyDescent="0.25">
      <c r="B9" s="44" t="s">
        <v>2453</v>
      </c>
      <c r="C9" s="40"/>
      <c r="D9" s="40"/>
      <c r="E9" s="40"/>
      <c r="F9" s="40"/>
      <c r="G9" s="40"/>
      <c r="H9" s="40"/>
      <c r="I9" s="40"/>
      <c r="J9" s="40"/>
      <c r="K9" s="40"/>
      <c r="L9" s="40"/>
      <c r="M9" s="40"/>
      <c r="N9" s="40"/>
      <c r="O9" s="40"/>
      <c r="P9" s="40"/>
      <c r="Q9" s="40"/>
    </row>
    <row r="10" spans="2:17" ht="18" customHeight="1" x14ac:dyDescent="0.3">
      <c r="B10" s="52" t="s">
        <v>2795</v>
      </c>
      <c r="C10" s="44" t="s">
        <v>2798</v>
      </c>
      <c r="D10" s="45"/>
      <c r="E10" s="45"/>
      <c r="F10" s="45"/>
      <c r="G10" s="45"/>
      <c r="H10" s="45"/>
      <c r="I10" s="45"/>
      <c r="J10" s="45"/>
      <c r="K10" s="45"/>
      <c r="L10" s="45"/>
      <c r="M10" s="45"/>
      <c r="N10" s="45"/>
      <c r="O10" s="45"/>
      <c r="P10" s="45"/>
      <c r="Q10" s="45"/>
    </row>
    <row r="11" spans="2:17" ht="36" customHeight="1" x14ac:dyDescent="0.25">
      <c r="B11" s="53" t="s">
        <v>2796</v>
      </c>
      <c r="C11" s="154" t="s">
        <v>3057</v>
      </c>
      <c r="D11" s="154"/>
      <c r="E11" s="154"/>
      <c r="F11" s="154"/>
      <c r="G11" s="154"/>
      <c r="H11" s="154"/>
      <c r="I11" s="154"/>
      <c r="J11" s="154"/>
      <c r="K11" s="154"/>
      <c r="L11" s="154"/>
      <c r="M11" s="154"/>
      <c r="N11" s="154"/>
      <c r="O11" s="154"/>
      <c r="P11" s="154"/>
      <c r="Q11" s="154"/>
    </row>
    <row r="12" spans="2:17" ht="18" customHeight="1" x14ac:dyDescent="0.3">
      <c r="B12" s="52" t="s">
        <v>2797</v>
      </c>
      <c r="C12" s="44" t="s">
        <v>2799</v>
      </c>
      <c r="D12" s="39"/>
      <c r="E12" s="39"/>
      <c r="F12" s="39"/>
      <c r="G12" s="39"/>
      <c r="H12" s="39"/>
      <c r="I12" s="39"/>
      <c r="J12" s="39"/>
      <c r="K12" s="39"/>
      <c r="L12" s="39"/>
      <c r="M12" s="39"/>
      <c r="N12" s="39"/>
      <c r="O12" s="39"/>
      <c r="P12" s="39"/>
      <c r="Q12" s="39"/>
    </row>
    <row r="13" spans="2:17" ht="18" customHeight="1" x14ac:dyDescent="0.3">
      <c r="B13" s="52" t="s">
        <v>2977</v>
      </c>
      <c r="C13" s="44" t="s">
        <v>3066</v>
      </c>
      <c r="D13" s="39"/>
      <c r="E13" s="39"/>
      <c r="F13" s="39"/>
      <c r="G13" s="39"/>
      <c r="H13" s="39"/>
      <c r="I13" s="39"/>
      <c r="J13" s="39"/>
      <c r="K13" s="39"/>
      <c r="L13" s="39"/>
      <c r="M13" s="39"/>
      <c r="N13" s="39"/>
      <c r="O13" s="39"/>
      <c r="P13" s="39"/>
      <c r="Q13" s="39"/>
    </row>
    <row r="14" spans="2:17" ht="36" customHeight="1" x14ac:dyDescent="0.25">
      <c r="B14" s="154" t="s">
        <v>3034</v>
      </c>
      <c r="C14" s="154"/>
      <c r="D14" s="154"/>
      <c r="E14" s="154"/>
      <c r="F14" s="154"/>
      <c r="G14" s="154"/>
      <c r="H14" s="154"/>
      <c r="I14" s="154"/>
      <c r="J14" s="154"/>
      <c r="K14" s="154"/>
      <c r="L14" s="154"/>
      <c r="M14" s="154"/>
      <c r="N14" s="154"/>
      <c r="O14" s="154"/>
      <c r="P14" s="154"/>
      <c r="Q14" s="154"/>
    </row>
    <row r="15" spans="2:17" ht="5.0999999999999996" customHeight="1" thickBot="1" x14ac:dyDescent="0.3">
      <c r="B15" s="46"/>
      <c r="C15" s="46"/>
      <c r="D15" s="46"/>
      <c r="E15" s="46"/>
      <c r="F15" s="46"/>
      <c r="G15" s="46"/>
      <c r="H15" s="46"/>
      <c r="I15" s="46"/>
      <c r="J15" s="46"/>
      <c r="K15" s="46"/>
      <c r="L15" s="46"/>
      <c r="M15" s="46"/>
      <c r="N15" s="46"/>
      <c r="O15" s="46"/>
      <c r="P15" s="46"/>
      <c r="Q15" s="46"/>
    </row>
    <row r="16" spans="2:17" ht="4.9000000000000004" customHeight="1" x14ac:dyDescent="0.25">
      <c r="B16" s="27"/>
      <c r="C16" s="27"/>
      <c r="D16" s="27"/>
      <c r="E16" s="27"/>
      <c r="F16" s="27"/>
      <c r="G16" s="27"/>
      <c r="H16" s="27"/>
      <c r="I16" s="27"/>
      <c r="J16" s="27"/>
      <c r="K16" s="27"/>
      <c r="L16" s="27"/>
      <c r="M16" s="27"/>
      <c r="N16" s="27"/>
      <c r="O16" s="27"/>
      <c r="P16" s="27"/>
      <c r="Q16" s="27"/>
    </row>
    <row r="17" spans="2:33" ht="40.15" customHeight="1" x14ac:dyDescent="0.25">
      <c r="B17" s="152" t="s">
        <v>3058</v>
      </c>
      <c r="C17" s="152"/>
      <c r="D17" s="152"/>
      <c r="E17" s="152"/>
      <c r="F17" s="152"/>
      <c r="G17" s="152"/>
      <c r="H17" s="152"/>
      <c r="I17" s="152"/>
      <c r="J17" s="152"/>
      <c r="K17" s="152"/>
      <c r="L17" s="152"/>
      <c r="M17" s="152"/>
      <c r="N17" s="152"/>
      <c r="O17" s="152"/>
      <c r="P17" s="152"/>
      <c r="Q17" s="152"/>
    </row>
    <row r="18" spans="2:33" ht="5.0999999999999996" customHeight="1" x14ac:dyDescent="0.25">
      <c r="B18" s="27"/>
      <c r="C18" s="27"/>
      <c r="D18" s="27"/>
      <c r="E18" s="27"/>
      <c r="F18" s="27"/>
      <c r="G18" s="27"/>
      <c r="H18" s="27"/>
      <c r="I18" s="27"/>
      <c r="J18" s="27"/>
      <c r="K18" s="27"/>
      <c r="L18" s="27"/>
      <c r="M18" s="27"/>
      <c r="N18" s="27"/>
    </row>
    <row r="19" spans="2:33" ht="39.950000000000003" customHeight="1" x14ac:dyDescent="0.25">
      <c r="B19" s="152" t="s">
        <v>2986</v>
      </c>
      <c r="C19" s="152"/>
      <c r="D19" s="152"/>
      <c r="E19" s="152"/>
      <c r="F19" s="152"/>
      <c r="G19" s="152"/>
      <c r="H19" s="152"/>
      <c r="I19" s="152"/>
      <c r="J19" s="152"/>
      <c r="K19" s="152"/>
      <c r="L19" s="152"/>
      <c r="M19" s="152"/>
      <c r="N19" s="152"/>
      <c r="O19" s="152"/>
      <c r="P19" s="152"/>
      <c r="Q19" s="152"/>
    </row>
    <row r="20" spans="2:33" ht="5.0999999999999996" customHeight="1" thickBot="1" x14ac:dyDescent="0.3">
      <c r="B20" s="68"/>
      <c r="C20" s="68"/>
      <c r="D20" s="68"/>
      <c r="E20" s="68"/>
      <c r="F20" s="68"/>
      <c r="G20" s="68"/>
      <c r="H20" s="68"/>
      <c r="I20" s="68"/>
      <c r="J20" s="68"/>
      <c r="K20" s="68"/>
      <c r="L20" s="68"/>
      <c r="M20" s="68"/>
      <c r="N20" s="68"/>
      <c r="O20" s="68"/>
      <c r="P20" s="68"/>
      <c r="Q20" s="68"/>
    </row>
    <row r="21" spans="2:33" ht="5.0999999999999996" customHeight="1" x14ac:dyDescent="0.25">
      <c r="B21" s="27"/>
      <c r="C21" s="27"/>
      <c r="D21" s="27"/>
      <c r="E21" s="27"/>
      <c r="F21" s="27"/>
      <c r="G21" s="27"/>
      <c r="H21" s="27"/>
      <c r="I21" s="27"/>
      <c r="J21" s="27"/>
      <c r="K21" s="27"/>
      <c r="L21" s="27"/>
      <c r="M21" s="27"/>
      <c r="N21" s="27"/>
      <c r="O21" s="27"/>
      <c r="P21" s="27"/>
      <c r="Q21" s="27"/>
    </row>
    <row r="22" spans="2:33" ht="39.950000000000003" customHeight="1" x14ac:dyDescent="0.25">
      <c r="B22" s="153" t="s">
        <v>2981</v>
      </c>
      <c r="C22" s="153"/>
      <c r="D22" s="153"/>
      <c r="E22" s="153"/>
      <c r="F22" s="153"/>
      <c r="G22" s="153"/>
      <c r="H22" s="153"/>
      <c r="I22" s="153"/>
      <c r="J22" s="153"/>
      <c r="K22" s="153"/>
      <c r="L22" s="153"/>
      <c r="M22" s="153"/>
      <c r="N22" s="153"/>
      <c r="O22" s="153"/>
      <c r="P22" s="153"/>
      <c r="Q22" s="153"/>
    </row>
    <row r="23" spans="2:33" ht="39.950000000000003" customHeight="1" x14ac:dyDescent="0.25">
      <c r="B23" s="154" t="s">
        <v>3052</v>
      </c>
      <c r="C23" s="154"/>
      <c r="D23" s="154"/>
      <c r="E23" s="154"/>
      <c r="F23" s="154"/>
      <c r="G23" s="154"/>
      <c r="H23" s="154"/>
      <c r="I23" s="154"/>
      <c r="J23" s="154"/>
      <c r="K23" s="154"/>
      <c r="L23" s="154"/>
      <c r="M23" s="154"/>
      <c r="N23" s="154"/>
      <c r="O23" s="154"/>
      <c r="P23" s="154"/>
      <c r="Q23" s="154"/>
    </row>
    <row r="24" spans="2:33" ht="34.9" customHeight="1" x14ac:dyDescent="0.25">
      <c r="B24" s="153" t="s">
        <v>2987</v>
      </c>
      <c r="C24" s="153"/>
      <c r="D24" s="153"/>
      <c r="E24" s="153"/>
      <c r="F24" s="153"/>
      <c r="G24" s="153"/>
      <c r="H24" s="153"/>
      <c r="I24" s="153"/>
      <c r="J24" s="153"/>
      <c r="K24" s="153"/>
      <c r="L24" s="153"/>
      <c r="M24" s="153"/>
      <c r="N24" s="153"/>
      <c r="O24" s="153"/>
      <c r="P24" s="153"/>
      <c r="Q24" s="153"/>
    </row>
    <row r="25" spans="2:33" ht="18" customHeight="1" x14ac:dyDescent="0.3">
      <c r="B25" s="34" t="s">
        <v>2451</v>
      </c>
      <c r="C25" s="35" t="s">
        <v>3059</v>
      </c>
      <c r="D25" s="36"/>
      <c r="E25" s="36"/>
      <c r="F25" s="36"/>
      <c r="G25" s="36"/>
      <c r="H25" s="36"/>
      <c r="I25" s="36"/>
      <c r="J25" s="36"/>
      <c r="K25" s="36"/>
      <c r="L25" s="36"/>
      <c r="M25" s="36"/>
      <c r="N25" s="36"/>
      <c r="O25" s="36"/>
      <c r="P25" s="36"/>
      <c r="Q25" s="36"/>
    </row>
    <row r="26" spans="2:33" ht="40.15" customHeight="1" x14ac:dyDescent="0.25">
      <c r="B26" s="34"/>
      <c r="C26" s="37" t="s">
        <v>2452</v>
      </c>
      <c r="D26" s="155" t="s">
        <v>3060</v>
      </c>
      <c r="E26" s="155"/>
      <c r="F26" s="155"/>
      <c r="G26" s="155"/>
      <c r="H26" s="155"/>
      <c r="I26" s="155"/>
      <c r="J26" s="155"/>
      <c r="K26" s="155"/>
      <c r="L26" s="155"/>
      <c r="M26" s="155"/>
      <c r="N26" s="155"/>
      <c r="O26" s="155"/>
      <c r="P26" s="155"/>
      <c r="Q26" s="155"/>
    </row>
    <row r="27" spans="2:33" ht="49.9" customHeight="1" x14ac:dyDescent="0.25">
      <c r="B27" s="27"/>
      <c r="C27" s="37" t="s">
        <v>2452</v>
      </c>
      <c r="D27" s="154" t="s">
        <v>2988</v>
      </c>
      <c r="E27" s="154"/>
      <c r="F27" s="154"/>
      <c r="G27" s="154"/>
      <c r="H27" s="154"/>
      <c r="I27" s="154"/>
      <c r="J27" s="154"/>
      <c r="K27" s="154"/>
      <c r="L27" s="154"/>
      <c r="M27" s="154"/>
      <c r="N27" s="154"/>
      <c r="O27" s="154"/>
      <c r="P27" s="154"/>
      <c r="Q27" s="154"/>
    </row>
    <row r="28" spans="2:33" ht="17.100000000000001" customHeight="1" x14ac:dyDescent="0.3">
      <c r="B28" s="27"/>
      <c r="C28" s="37" t="s">
        <v>2452</v>
      </c>
      <c r="D28" s="35" t="s">
        <v>3061</v>
      </c>
      <c r="E28" s="27"/>
      <c r="F28" s="27"/>
      <c r="G28" s="27"/>
      <c r="H28" s="27"/>
      <c r="I28" s="27"/>
      <c r="J28" s="27"/>
      <c r="K28" s="27"/>
      <c r="L28" s="27"/>
      <c r="M28" s="27"/>
      <c r="N28" s="27"/>
      <c r="O28" s="27"/>
      <c r="P28" s="27"/>
      <c r="Q28" s="27"/>
    </row>
    <row r="29" spans="2:33" ht="19.899999999999999" customHeight="1" x14ac:dyDescent="0.25">
      <c r="B29" s="38" t="s">
        <v>2451</v>
      </c>
      <c r="C29" s="154" t="s">
        <v>2978</v>
      </c>
      <c r="D29" s="154"/>
      <c r="E29" s="154"/>
      <c r="F29" s="154"/>
      <c r="G29" s="154"/>
      <c r="H29" s="154"/>
      <c r="I29" s="154"/>
      <c r="J29" s="154"/>
      <c r="K29" s="154"/>
      <c r="L29" s="154"/>
      <c r="M29" s="154"/>
      <c r="N29" s="154"/>
      <c r="O29" s="154"/>
      <c r="P29" s="154"/>
      <c r="Q29" s="154"/>
    </row>
    <row r="30" spans="2:33" ht="55.15" customHeight="1" x14ac:dyDescent="0.25">
      <c r="B30" s="38"/>
      <c r="C30" s="37" t="s">
        <v>2452</v>
      </c>
      <c r="D30" s="154" t="s">
        <v>2980</v>
      </c>
      <c r="E30" s="154"/>
      <c r="F30" s="154"/>
      <c r="G30" s="154"/>
      <c r="H30" s="154"/>
      <c r="I30" s="154"/>
      <c r="J30" s="154"/>
      <c r="K30" s="154"/>
      <c r="L30" s="154"/>
      <c r="M30" s="154"/>
      <c r="N30" s="154"/>
      <c r="O30" s="154"/>
      <c r="P30" s="154"/>
      <c r="Q30" s="154"/>
      <c r="R30" s="71"/>
      <c r="S30" s="40"/>
      <c r="T30" s="40"/>
      <c r="U30" s="40"/>
      <c r="V30" s="40"/>
      <c r="W30" s="40"/>
      <c r="X30" s="40"/>
      <c r="Y30" s="40"/>
      <c r="Z30" s="40"/>
      <c r="AA30" s="40"/>
      <c r="AB30" s="40"/>
      <c r="AC30" s="40"/>
      <c r="AD30" s="40"/>
      <c r="AE30" s="40"/>
      <c r="AF30" s="40"/>
      <c r="AG30" s="40"/>
    </row>
    <row r="31" spans="2:33" ht="55.15" customHeight="1" x14ac:dyDescent="0.25">
      <c r="B31" s="38"/>
      <c r="C31" s="37" t="s">
        <v>2452</v>
      </c>
      <c r="D31" s="154" t="s">
        <v>3062</v>
      </c>
      <c r="E31" s="154"/>
      <c r="F31" s="154"/>
      <c r="G31" s="154"/>
      <c r="H31" s="154"/>
      <c r="I31" s="154"/>
      <c r="J31" s="154"/>
      <c r="K31" s="154"/>
      <c r="L31" s="154"/>
      <c r="M31" s="154"/>
      <c r="N31" s="154"/>
      <c r="O31" s="154"/>
      <c r="P31" s="154"/>
      <c r="Q31" s="154"/>
      <c r="AB31" s="40"/>
      <c r="AC31" s="40"/>
      <c r="AD31" s="40"/>
      <c r="AE31" s="40"/>
      <c r="AF31" s="40"/>
      <c r="AG31" s="40"/>
    </row>
    <row r="32" spans="2:33" ht="19.899999999999999" customHeight="1" x14ac:dyDescent="0.25">
      <c r="B32" s="38"/>
      <c r="C32" s="37" t="s">
        <v>2452</v>
      </c>
      <c r="D32" s="155" t="s">
        <v>3063</v>
      </c>
      <c r="E32" s="155"/>
      <c r="F32" s="155"/>
      <c r="G32" s="155"/>
      <c r="H32" s="155"/>
      <c r="I32" s="155"/>
      <c r="J32" s="155"/>
      <c r="K32" s="155"/>
      <c r="L32" s="155"/>
      <c r="M32" s="155"/>
      <c r="N32" s="155"/>
      <c r="O32" s="155"/>
      <c r="P32" s="155"/>
      <c r="Q32" s="155"/>
      <c r="R32" s="72"/>
      <c r="S32" s="40"/>
      <c r="T32" s="40"/>
      <c r="U32" s="40"/>
      <c r="V32" s="40"/>
      <c r="W32" s="40"/>
      <c r="X32" s="40"/>
      <c r="Y32" s="40"/>
      <c r="Z32" s="40"/>
      <c r="AA32" s="40"/>
      <c r="AB32" s="40"/>
      <c r="AC32" s="40"/>
      <c r="AD32" s="40"/>
      <c r="AE32" s="40"/>
      <c r="AF32" s="40"/>
      <c r="AG32" s="40"/>
    </row>
    <row r="33" spans="2:17" ht="4.9000000000000004" customHeight="1" thickBot="1" x14ac:dyDescent="0.35">
      <c r="B33" s="69"/>
      <c r="C33" s="70"/>
      <c r="D33" s="70"/>
      <c r="E33" s="70"/>
      <c r="F33" s="70"/>
      <c r="G33" s="70"/>
      <c r="H33" s="70"/>
      <c r="I33" s="70"/>
      <c r="J33" s="70"/>
      <c r="K33" s="70"/>
      <c r="L33" s="70"/>
      <c r="M33" s="70"/>
      <c r="N33" s="70"/>
      <c r="O33" s="70"/>
      <c r="P33" s="70"/>
      <c r="Q33" s="70"/>
    </row>
    <row r="34" spans="2:17" ht="4.9000000000000004" customHeight="1" x14ac:dyDescent="0.3">
      <c r="B34" s="35"/>
      <c r="C34" s="40"/>
      <c r="D34" s="40"/>
      <c r="E34" s="40"/>
      <c r="F34" s="40"/>
      <c r="G34" s="40"/>
      <c r="H34" s="40"/>
      <c r="I34" s="40"/>
      <c r="J34" s="40"/>
      <c r="K34" s="40"/>
      <c r="L34" s="40"/>
      <c r="M34" s="40"/>
      <c r="N34" s="40"/>
      <c r="O34" s="40"/>
      <c r="P34" s="40"/>
      <c r="Q34" s="40"/>
    </row>
    <row r="35" spans="2:17" ht="39.950000000000003" customHeight="1" x14ac:dyDescent="0.25">
      <c r="B35" s="155" t="s">
        <v>2983</v>
      </c>
      <c r="C35" s="155"/>
      <c r="D35" s="155"/>
      <c r="E35" s="155"/>
      <c r="F35" s="155"/>
      <c r="G35" s="155"/>
      <c r="H35" s="155"/>
      <c r="I35" s="155"/>
      <c r="J35" s="155"/>
      <c r="K35" s="155"/>
      <c r="L35" s="155"/>
      <c r="M35" s="155"/>
      <c r="N35" s="155"/>
      <c r="O35" s="155"/>
      <c r="P35" s="155"/>
      <c r="Q35" s="155"/>
    </row>
    <row r="36" spans="2:17" ht="17.25" x14ac:dyDescent="0.3">
      <c r="B36" s="26"/>
      <c r="C36" s="26"/>
      <c r="D36" s="26"/>
      <c r="E36" s="26"/>
      <c r="F36" s="26"/>
      <c r="G36" s="26"/>
      <c r="H36" s="26"/>
      <c r="I36" s="26"/>
      <c r="J36" s="26"/>
      <c r="K36" s="26"/>
      <c r="L36" s="26"/>
      <c r="M36" s="26"/>
      <c r="N36" s="26"/>
    </row>
    <row r="37" spans="2:17" ht="17.25" x14ac:dyDescent="0.3">
      <c r="B37" s="26"/>
      <c r="C37" s="26"/>
      <c r="D37" s="26"/>
      <c r="E37" s="26"/>
      <c r="F37" s="26"/>
      <c r="G37" s="26"/>
      <c r="H37" s="26"/>
      <c r="I37" s="26"/>
      <c r="J37" s="26"/>
      <c r="K37" s="26"/>
      <c r="L37" s="26"/>
      <c r="M37" s="26"/>
      <c r="N37" s="26"/>
    </row>
    <row r="38" spans="2:17" ht="15" customHeight="1" x14ac:dyDescent="0.25"/>
    <row r="39" spans="2:17" ht="15" customHeight="1" x14ac:dyDescent="0.25"/>
    <row r="40" spans="2:17" ht="15" customHeight="1" x14ac:dyDescent="0.25"/>
    <row r="41" spans="2:17" ht="15" customHeight="1" x14ac:dyDescent="0.25"/>
    <row r="42" spans="2:17" ht="15" customHeight="1" x14ac:dyDescent="0.25"/>
    <row r="43" spans="2:17" ht="15" customHeight="1" x14ac:dyDescent="0.25"/>
    <row r="44" spans="2:17" ht="15" customHeight="1" x14ac:dyDescent="0.25"/>
    <row r="45" spans="2:17" ht="15" customHeight="1" x14ac:dyDescent="0.25"/>
    <row r="46" spans="2:17" ht="15" customHeight="1" x14ac:dyDescent="0.25"/>
    <row r="47" spans="2:17" ht="15" customHeight="1" x14ac:dyDescent="0.25"/>
    <row r="48" spans="2:17" ht="15" customHeight="1" x14ac:dyDescent="0.25"/>
    <row r="49" customFormat="1" ht="15" customHeight="1" x14ac:dyDescent="0.25"/>
    <row r="50" customFormat="1" ht="15" customHeight="1" x14ac:dyDescent="0.25"/>
    <row r="51" customFormat="1" ht="15" customHeight="1" x14ac:dyDescent="0.25"/>
    <row r="52" customFormat="1" ht="15" customHeight="1" x14ac:dyDescent="0.25"/>
    <row r="53" customFormat="1" ht="15" customHeight="1" x14ac:dyDescent="0.25"/>
    <row r="54" customFormat="1" ht="15" customHeight="1" x14ac:dyDescent="0.25"/>
    <row r="55" customFormat="1" ht="15" customHeight="1" x14ac:dyDescent="0.25"/>
    <row r="56" customFormat="1" ht="15" customHeight="1" x14ac:dyDescent="0.25"/>
    <row r="57" customFormat="1" ht="15" customHeight="1" x14ac:dyDescent="0.25"/>
    <row r="58" customFormat="1" ht="15" customHeight="1" x14ac:dyDescent="0.25"/>
    <row r="59" customFormat="1" ht="15" customHeight="1" x14ac:dyDescent="0.25"/>
    <row r="60" customFormat="1" ht="15" customHeight="1" x14ac:dyDescent="0.25"/>
    <row r="61" customFormat="1" ht="15" customHeight="1" x14ac:dyDescent="0.25"/>
    <row r="62" customFormat="1" ht="15" customHeight="1" x14ac:dyDescent="0.25"/>
    <row r="63" customFormat="1" ht="15" customHeight="1" x14ac:dyDescent="0.25"/>
    <row r="64" customFormat="1" ht="15" customHeight="1" x14ac:dyDescent="0.25"/>
    <row r="65" customFormat="1" ht="15" customHeight="1" x14ac:dyDescent="0.25"/>
    <row r="66" customFormat="1" ht="15" customHeight="1" x14ac:dyDescent="0.25"/>
    <row r="67" customFormat="1" ht="15" customHeight="1" x14ac:dyDescent="0.25"/>
    <row r="68" customFormat="1" ht="15.75" customHeight="1" x14ac:dyDescent="0.25"/>
  </sheetData>
  <mergeCells count="18">
    <mergeCell ref="B24:Q24"/>
    <mergeCell ref="D26:Q26"/>
    <mergeCell ref="D30:Q30"/>
    <mergeCell ref="C11:Q11"/>
    <mergeCell ref="B35:Q35"/>
    <mergeCell ref="D27:Q27"/>
    <mergeCell ref="C29:Q29"/>
    <mergeCell ref="D31:Q31"/>
    <mergeCell ref="D32:Q32"/>
    <mergeCell ref="B23:Q23"/>
    <mergeCell ref="B1:Q1"/>
    <mergeCell ref="B3:Q3"/>
    <mergeCell ref="B17:Q17"/>
    <mergeCell ref="B19:Q19"/>
    <mergeCell ref="B22:Q22"/>
    <mergeCell ref="B14:Q14"/>
    <mergeCell ref="C5:Q5"/>
    <mergeCell ref="C6:Q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sheetPr>
  <dimension ref="A1:AM329"/>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RowHeight="15" x14ac:dyDescent="0.25"/>
  <cols>
    <col min="1" max="1" width="7.140625" customWidth="1"/>
    <col min="2" max="2" width="28.5703125" customWidth="1"/>
    <col min="3" max="17" width="9.28515625" customWidth="1"/>
    <col min="18" max="20" width="11.5703125" customWidth="1"/>
    <col min="21" max="21" width="9.28515625" customWidth="1"/>
    <col min="22" max="32" width="11.5703125" customWidth="1"/>
    <col min="33" max="34" width="11.7109375" customWidth="1"/>
    <col min="35" max="35" width="10.140625" customWidth="1"/>
    <col min="36" max="36" width="15.7109375" customWidth="1"/>
    <col min="37" max="37" width="4.5703125" customWidth="1"/>
    <col min="38" max="38" width="10.7109375" customWidth="1"/>
    <col min="39" max="39" width="11.7109375" style="25" customWidth="1"/>
  </cols>
  <sheetData>
    <row r="1" spans="1:39" ht="16.5" thickBot="1" x14ac:dyDescent="0.3">
      <c r="A1" s="2" t="s">
        <v>3064</v>
      </c>
      <c r="C1" s="55">
        <v>3</v>
      </c>
      <c r="D1" s="148">
        <f>+C1+1</f>
        <v>4</v>
      </c>
      <c r="E1" s="148">
        <f t="shared" ref="E1:AM1" si="0">+D1+1</f>
        <v>5</v>
      </c>
      <c r="F1" s="148">
        <f t="shared" si="0"/>
        <v>6</v>
      </c>
      <c r="G1" s="148">
        <f t="shared" si="0"/>
        <v>7</v>
      </c>
      <c r="H1" s="148">
        <f t="shared" si="0"/>
        <v>8</v>
      </c>
      <c r="I1" s="148">
        <f t="shared" si="0"/>
        <v>9</v>
      </c>
      <c r="J1" s="148">
        <f t="shared" si="0"/>
        <v>10</v>
      </c>
      <c r="K1" s="148">
        <f t="shared" si="0"/>
        <v>11</v>
      </c>
      <c r="L1" s="148">
        <f t="shared" si="0"/>
        <v>12</v>
      </c>
      <c r="M1" s="148">
        <f t="shared" si="0"/>
        <v>13</v>
      </c>
      <c r="N1" s="148">
        <f t="shared" si="0"/>
        <v>14</v>
      </c>
      <c r="O1" s="148">
        <f t="shared" si="0"/>
        <v>15</v>
      </c>
      <c r="P1" s="148">
        <f t="shared" si="0"/>
        <v>16</v>
      </c>
      <c r="Q1" s="148">
        <f t="shared" si="0"/>
        <v>17</v>
      </c>
      <c r="R1" s="148">
        <f t="shared" si="0"/>
        <v>18</v>
      </c>
      <c r="S1" s="148">
        <f t="shared" si="0"/>
        <v>19</v>
      </c>
      <c r="T1" s="148">
        <f t="shared" si="0"/>
        <v>20</v>
      </c>
      <c r="U1" s="148">
        <f t="shared" si="0"/>
        <v>21</v>
      </c>
      <c r="V1" s="148">
        <f t="shared" si="0"/>
        <v>22</v>
      </c>
      <c r="W1" s="148">
        <f t="shared" si="0"/>
        <v>23</v>
      </c>
      <c r="X1" s="148">
        <f t="shared" si="0"/>
        <v>24</v>
      </c>
      <c r="Y1" s="148">
        <f t="shared" si="0"/>
        <v>25</v>
      </c>
      <c r="Z1" s="148">
        <f t="shared" si="0"/>
        <v>26</v>
      </c>
      <c r="AA1" s="148">
        <f t="shared" si="0"/>
        <v>27</v>
      </c>
      <c r="AB1" s="148">
        <f t="shared" si="0"/>
        <v>28</v>
      </c>
      <c r="AC1" s="148">
        <f t="shared" si="0"/>
        <v>29</v>
      </c>
      <c r="AD1" s="148">
        <f t="shared" si="0"/>
        <v>30</v>
      </c>
      <c r="AE1" s="148">
        <f t="shared" si="0"/>
        <v>31</v>
      </c>
      <c r="AF1" s="148">
        <f t="shared" si="0"/>
        <v>32</v>
      </c>
      <c r="AG1" s="148">
        <f t="shared" si="0"/>
        <v>33</v>
      </c>
      <c r="AH1" s="148">
        <f t="shared" si="0"/>
        <v>34</v>
      </c>
      <c r="AI1" s="148">
        <f t="shared" si="0"/>
        <v>35</v>
      </c>
      <c r="AJ1" s="148">
        <f t="shared" si="0"/>
        <v>36</v>
      </c>
      <c r="AK1" s="148">
        <f t="shared" si="0"/>
        <v>37</v>
      </c>
      <c r="AL1" s="148">
        <f t="shared" si="0"/>
        <v>38</v>
      </c>
      <c r="AM1" s="148">
        <f t="shared" si="0"/>
        <v>39</v>
      </c>
    </row>
    <row r="2" spans="1:39" ht="15" customHeight="1" thickBot="1" x14ac:dyDescent="0.3">
      <c r="C2" s="156" t="s">
        <v>3002</v>
      </c>
      <c r="D2" s="157"/>
      <c r="E2" s="157"/>
      <c r="F2" s="157"/>
      <c r="G2" s="157"/>
      <c r="H2" s="157"/>
      <c r="I2" s="157"/>
      <c r="J2" s="157"/>
      <c r="K2" s="157"/>
      <c r="L2" s="157"/>
      <c r="M2" s="157"/>
      <c r="N2" s="157"/>
      <c r="O2" s="157"/>
      <c r="P2" s="157"/>
      <c r="Q2" s="158"/>
      <c r="R2" s="159" t="s">
        <v>3001</v>
      </c>
      <c r="S2" s="160"/>
      <c r="T2" s="160"/>
      <c r="U2" s="160"/>
      <c r="V2" s="160"/>
      <c r="W2" s="160"/>
      <c r="X2" s="160"/>
      <c r="Y2" s="160"/>
      <c r="Z2" s="160"/>
      <c r="AA2" s="160"/>
      <c r="AB2" s="160"/>
      <c r="AC2" s="160"/>
      <c r="AD2" s="160"/>
      <c r="AE2" s="160"/>
      <c r="AF2" s="161"/>
    </row>
    <row r="3" spans="1:39" s="24" customFormat="1" ht="75.75" thickBot="1" x14ac:dyDescent="0.3">
      <c r="A3" s="4" t="s">
        <v>2002</v>
      </c>
      <c r="B3" s="28" t="s">
        <v>2982</v>
      </c>
      <c r="C3" s="17" t="s">
        <v>3035</v>
      </c>
      <c r="D3" s="11" t="s">
        <v>2000</v>
      </c>
      <c r="E3" s="18" t="s">
        <v>2001</v>
      </c>
      <c r="F3" s="18">
        <v>1</v>
      </c>
      <c r="G3" s="18">
        <v>2</v>
      </c>
      <c r="H3" s="18">
        <v>3</v>
      </c>
      <c r="I3" s="18">
        <v>4</v>
      </c>
      <c r="J3" s="18">
        <v>5</v>
      </c>
      <c r="K3" s="18">
        <v>6</v>
      </c>
      <c r="L3" s="18">
        <v>7</v>
      </c>
      <c r="M3" s="18">
        <v>8</v>
      </c>
      <c r="N3" s="18">
        <v>9</v>
      </c>
      <c r="O3" s="18">
        <v>10</v>
      </c>
      <c r="P3" s="18">
        <v>11</v>
      </c>
      <c r="Q3" s="19">
        <v>12</v>
      </c>
      <c r="R3" s="20" t="s">
        <v>3035</v>
      </c>
      <c r="S3" s="21" t="s">
        <v>2000</v>
      </c>
      <c r="T3" s="21" t="s">
        <v>2001</v>
      </c>
      <c r="U3" s="21">
        <v>1</v>
      </c>
      <c r="V3" s="21">
        <v>2</v>
      </c>
      <c r="W3" s="21">
        <v>3</v>
      </c>
      <c r="X3" s="21">
        <v>4</v>
      </c>
      <c r="Y3" s="21">
        <v>5</v>
      </c>
      <c r="Z3" s="21">
        <v>6</v>
      </c>
      <c r="AA3" s="21">
        <v>7</v>
      </c>
      <c r="AB3" s="21">
        <v>8</v>
      </c>
      <c r="AC3" s="21">
        <v>9</v>
      </c>
      <c r="AD3" s="21">
        <v>10</v>
      </c>
      <c r="AE3" s="21">
        <v>11</v>
      </c>
      <c r="AF3" s="21">
        <v>12</v>
      </c>
      <c r="AG3" s="8" t="s">
        <v>3000</v>
      </c>
      <c r="AH3" s="64" t="s">
        <v>2984</v>
      </c>
      <c r="AI3" s="64" t="s">
        <v>2976</v>
      </c>
      <c r="AJ3" s="65" t="s">
        <v>3004</v>
      </c>
      <c r="AL3" s="8" t="s">
        <v>3003</v>
      </c>
      <c r="AM3" s="9" t="s">
        <v>2337</v>
      </c>
    </row>
    <row r="4" spans="1:39" x14ac:dyDescent="0.25">
      <c r="A4" s="1">
        <v>14005</v>
      </c>
      <c r="B4" s="1" t="s">
        <v>2008</v>
      </c>
      <c r="C4" s="16">
        <v>0</v>
      </c>
      <c r="D4" s="16">
        <v>182</v>
      </c>
      <c r="E4" s="16">
        <v>0</v>
      </c>
      <c r="F4" s="16">
        <v>208</v>
      </c>
      <c r="G4" s="16">
        <v>183</v>
      </c>
      <c r="H4" s="16">
        <v>220</v>
      </c>
      <c r="I4" s="16">
        <v>207</v>
      </c>
      <c r="J4" s="16">
        <v>210</v>
      </c>
      <c r="K4" s="16">
        <v>243</v>
      </c>
      <c r="L4" s="16">
        <v>229</v>
      </c>
      <c r="M4" s="16">
        <v>234</v>
      </c>
      <c r="N4" s="16">
        <v>279</v>
      </c>
      <c r="O4" s="16">
        <v>273</v>
      </c>
      <c r="P4" s="16">
        <v>309</v>
      </c>
      <c r="Q4" s="16">
        <v>323</v>
      </c>
      <c r="R4" s="73" t="s">
        <v>2979</v>
      </c>
      <c r="S4" s="15">
        <v>140</v>
      </c>
      <c r="T4" s="15" t="s">
        <v>2004</v>
      </c>
      <c r="U4" s="15">
        <v>167</v>
      </c>
      <c r="V4" s="15">
        <v>141</v>
      </c>
      <c r="W4" s="15">
        <v>159</v>
      </c>
      <c r="X4" s="15">
        <v>158</v>
      </c>
      <c r="Y4" s="15">
        <v>146</v>
      </c>
      <c r="Z4" s="15">
        <v>184</v>
      </c>
      <c r="AA4" s="15">
        <v>152</v>
      </c>
      <c r="AB4" s="15">
        <v>150</v>
      </c>
      <c r="AC4" s="15">
        <v>171</v>
      </c>
      <c r="AD4" s="15">
        <v>164</v>
      </c>
      <c r="AE4" s="15">
        <v>186</v>
      </c>
      <c r="AF4" s="15">
        <v>197</v>
      </c>
      <c r="AG4" s="41">
        <v>0.68230000000000002</v>
      </c>
      <c r="AH4" s="30">
        <f>IFERROR((VLOOKUP(B4, 'CEP 24-25'!$B$5:$C$1000,2,0))," ")</f>
        <v>0.68179999999999996</v>
      </c>
      <c r="AI4" s="30" t="str">
        <f>+IFERROR((VLOOKUP(B4,'HB1238 24-25'!$B$5:$J$9999,('HB1238 24-25'!$J$3-1),0))," ")</f>
        <v xml:space="preserve"> </v>
      </c>
      <c r="AJ4" s="31">
        <f t="shared" ref="AJ4:AJ67" si="1">MAX(AG4:AI4)</f>
        <v>0.68230000000000002</v>
      </c>
      <c r="AL4" s="147">
        <v>0.68179999999999996</v>
      </c>
      <c r="AM4" s="31">
        <f t="shared" ref="AM4:AM35" si="2">ROUND(AJ4-AL4,4)</f>
        <v>5.0000000000000001E-4</v>
      </c>
    </row>
    <row r="5" spans="1:39" x14ac:dyDescent="0.25">
      <c r="A5" s="1">
        <v>21226</v>
      </c>
      <c r="B5" s="1" t="s">
        <v>2009</v>
      </c>
      <c r="C5" s="16">
        <v>0</v>
      </c>
      <c r="D5" s="16">
        <v>38</v>
      </c>
      <c r="E5" s="16">
        <v>0</v>
      </c>
      <c r="F5" s="16">
        <v>38</v>
      </c>
      <c r="G5" s="16">
        <v>46</v>
      </c>
      <c r="H5" s="16">
        <v>43</v>
      </c>
      <c r="I5" s="16">
        <v>40</v>
      </c>
      <c r="J5" s="16">
        <v>52</v>
      </c>
      <c r="K5" s="16">
        <v>37</v>
      </c>
      <c r="L5" s="16">
        <v>48</v>
      </c>
      <c r="M5" s="16">
        <v>49</v>
      </c>
      <c r="N5" s="16">
        <v>57</v>
      </c>
      <c r="O5" s="16">
        <v>66</v>
      </c>
      <c r="P5" s="16">
        <v>53</v>
      </c>
      <c r="Q5" s="16">
        <v>62</v>
      </c>
      <c r="R5" s="73" t="s">
        <v>2979</v>
      </c>
      <c r="S5" s="15" t="s">
        <v>2004</v>
      </c>
      <c r="T5" s="15" t="s">
        <v>2004</v>
      </c>
      <c r="U5" s="15">
        <v>12</v>
      </c>
      <c r="V5" s="15">
        <v>10</v>
      </c>
      <c r="W5" s="15">
        <v>11</v>
      </c>
      <c r="X5" s="15" t="s">
        <v>2004</v>
      </c>
      <c r="Y5" s="15">
        <v>14</v>
      </c>
      <c r="Z5" s="15">
        <v>11</v>
      </c>
      <c r="AA5" s="15">
        <v>10</v>
      </c>
      <c r="AB5" s="15">
        <v>12</v>
      </c>
      <c r="AC5" s="15">
        <v>10</v>
      </c>
      <c r="AD5" s="15">
        <v>15</v>
      </c>
      <c r="AE5" s="15">
        <v>20</v>
      </c>
      <c r="AF5" s="15">
        <v>16</v>
      </c>
      <c r="AG5" s="41">
        <v>0.248</v>
      </c>
      <c r="AH5" s="30" t="str">
        <f>IFERROR((VLOOKUP(B5, 'CEP 24-25'!$B$5:$C$1000,2,0))," ")</f>
        <v xml:space="preserve"> </v>
      </c>
      <c r="AI5" s="30" t="str">
        <f>+IFERROR((VLOOKUP(B5,'HB1238 24-25'!$B$5:$J$9999,('HB1238 24-25'!$J$3-1),0))," ")</f>
        <v xml:space="preserve"> </v>
      </c>
      <c r="AJ5" s="31">
        <f t="shared" si="1"/>
        <v>0.248</v>
      </c>
      <c r="AL5" s="147">
        <v>0.2747</v>
      </c>
      <c r="AM5" s="31">
        <f t="shared" si="2"/>
        <v>-2.6700000000000002E-2</v>
      </c>
    </row>
    <row r="6" spans="1:39" x14ac:dyDescent="0.25">
      <c r="A6" s="1">
        <v>22017</v>
      </c>
      <c r="B6" s="1" t="s">
        <v>2010</v>
      </c>
      <c r="C6" s="16">
        <v>0</v>
      </c>
      <c r="D6" s="16">
        <v>5</v>
      </c>
      <c r="E6" s="16">
        <v>0</v>
      </c>
      <c r="F6" s="16">
        <v>3</v>
      </c>
      <c r="G6" s="16">
        <v>8</v>
      </c>
      <c r="H6" s="16">
        <v>12</v>
      </c>
      <c r="I6" s="16">
        <v>8</v>
      </c>
      <c r="J6" s="16">
        <v>11</v>
      </c>
      <c r="K6" s="16">
        <v>32</v>
      </c>
      <c r="L6" s="16">
        <v>19</v>
      </c>
      <c r="M6" s="16">
        <v>32</v>
      </c>
      <c r="N6" s="16">
        <v>0</v>
      </c>
      <c r="O6" s="16">
        <v>0</v>
      </c>
      <c r="P6" s="16">
        <v>0</v>
      </c>
      <c r="Q6" s="16">
        <v>0</v>
      </c>
      <c r="R6" s="73" t="s">
        <v>2979</v>
      </c>
      <c r="S6" s="15" t="s">
        <v>2004</v>
      </c>
      <c r="T6" s="15" t="s">
        <v>2004</v>
      </c>
      <c r="U6" s="15" t="s">
        <v>2004</v>
      </c>
      <c r="V6" s="15" t="s">
        <v>2004</v>
      </c>
      <c r="W6" s="15" t="s">
        <v>2004</v>
      </c>
      <c r="X6" s="15" t="s">
        <v>2004</v>
      </c>
      <c r="Y6" s="15" t="s">
        <v>2004</v>
      </c>
      <c r="Z6" s="15">
        <v>13</v>
      </c>
      <c r="AA6" s="15" t="s">
        <v>2004</v>
      </c>
      <c r="AB6" s="15" t="s">
        <v>2004</v>
      </c>
      <c r="AC6" s="73" t="s">
        <v>2979</v>
      </c>
      <c r="AD6" s="73" t="s">
        <v>2979</v>
      </c>
      <c r="AE6" s="73" t="s">
        <v>2979</v>
      </c>
      <c r="AF6" s="73" t="s">
        <v>2979</v>
      </c>
      <c r="AG6" s="41">
        <v>0.3846</v>
      </c>
      <c r="AH6" s="30" t="str">
        <f>IFERROR((VLOOKUP(B6, 'CEP 24-25'!$B$5:$C$1000,2,0))," ")</f>
        <v xml:space="preserve"> </v>
      </c>
      <c r="AI6" s="30">
        <f>+IFERROR((VLOOKUP(B6,'HB1238 24-25'!$B$5:$J$9999,('HB1238 24-25'!$J$3-1),0))," ")</f>
        <v>0.42359999999999998</v>
      </c>
      <c r="AJ6" s="31">
        <f t="shared" si="1"/>
        <v>0.42359999999999998</v>
      </c>
      <c r="AL6" s="147">
        <v>0.42359999999999998</v>
      </c>
      <c r="AM6" s="31">
        <f t="shared" si="2"/>
        <v>0</v>
      </c>
    </row>
    <row r="7" spans="1:39" x14ac:dyDescent="0.25">
      <c r="A7" s="1">
        <v>29103</v>
      </c>
      <c r="B7" s="1" t="s">
        <v>2011</v>
      </c>
      <c r="C7" s="16">
        <v>0</v>
      </c>
      <c r="D7" s="16">
        <v>161</v>
      </c>
      <c r="E7" s="16">
        <v>0</v>
      </c>
      <c r="F7" s="16">
        <v>177</v>
      </c>
      <c r="G7" s="16">
        <v>176</v>
      </c>
      <c r="H7" s="16">
        <v>210</v>
      </c>
      <c r="I7" s="16">
        <v>198</v>
      </c>
      <c r="J7" s="16">
        <v>201</v>
      </c>
      <c r="K7" s="16">
        <v>208</v>
      </c>
      <c r="L7" s="16">
        <v>203</v>
      </c>
      <c r="M7" s="16">
        <v>206</v>
      </c>
      <c r="N7" s="16">
        <v>214</v>
      </c>
      <c r="O7" s="16">
        <v>177</v>
      </c>
      <c r="P7" s="16">
        <v>225</v>
      </c>
      <c r="Q7" s="16">
        <v>226</v>
      </c>
      <c r="R7" s="73" t="s">
        <v>2979</v>
      </c>
      <c r="S7" s="15">
        <v>51</v>
      </c>
      <c r="T7" s="15" t="s">
        <v>2004</v>
      </c>
      <c r="U7" s="15">
        <v>64</v>
      </c>
      <c r="V7" s="15">
        <v>70</v>
      </c>
      <c r="W7" s="15">
        <v>82</v>
      </c>
      <c r="X7" s="15">
        <v>60</v>
      </c>
      <c r="Y7" s="15">
        <v>60</v>
      </c>
      <c r="Z7" s="15">
        <v>65</v>
      </c>
      <c r="AA7" s="15">
        <v>59</v>
      </c>
      <c r="AB7" s="15">
        <v>69</v>
      </c>
      <c r="AC7" s="15">
        <v>59</v>
      </c>
      <c r="AD7" s="15">
        <v>52</v>
      </c>
      <c r="AE7" s="15">
        <v>59</v>
      </c>
      <c r="AF7" s="15">
        <v>60</v>
      </c>
      <c r="AG7" s="41">
        <v>0.31369999999999998</v>
      </c>
      <c r="AH7" s="30">
        <f>IFERROR((VLOOKUP(B7, 'CEP 24-25'!$B$5:$C$1000,2,0))," ")</f>
        <v>0.30230000000000001</v>
      </c>
      <c r="AI7" s="30">
        <f>+IFERROR((VLOOKUP(B7,'HB1238 24-25'!$B$5:$J$9999,('HB1238 24-25'!$J$3-1),0))," ")</f>
        <v>0.30230000000000001</v>
      </c>
      <c r="AJ7" s="31">
        <f t="shared" si="1"/>
        <v>0.31369999999999998</v>
      </c>
      <c r="AL7" s="147">
        <v>0.30230000000000001</v>
      </c>
      <c r="AM7" s="31">
        <f t="shared" si="2"/>
        <v>1.14E-2</v>
      </c>
    </row>
    <row r="8" spans="1:39" x14ac:dyDescent="0.25">
      <c r="A8" s="1">
        <v>31016</v>
      </c>
      <c r="B8" s="1" t="s">
        <v>1218</v>
      </c>
      <c r="C8" s="16">
        <v>0</v>
      </c>
      <c r="D8" s="16">
        <v>359</v>
      </c>
      <c r="E8" s="16">
        <v>0</v>
      </c>
      <c r="F8" s="16">
        <v>380</v>
      </c>
      <c r="G8" s="16">
        <v>396</v>
      </c>
      <c r="H8" s="16">
        <v>417</v>
      </c>
      <c r="I8" s="16">
        <v>409</v>
      </c>
      <c r="J8" s="16">
        <v>457</v>
      </c>
      <c r="K8" s="16">
        <v>432</v>
      </c>
      <c r="L8" s="16">
        <v>427</v>
      </c>
      <c r="M8" s="16">
        <v>436</v>
      </c>
      <c r="N8" s="16">
        <v>477</v>
      </c>
      <c r="O8" s="16">
        <v>464</v>
      </c>
      <c r="P8" s="16">
        <v>431</v>
      </c>
      <c r="Q8" s="16">
        <v>552</v>
      </c>
      <c r="R8" s="73" t="s">
        <v>2979</v>
      </c>
      <c r="S8" s="15">
        <v>119</v>
      </c>
      <c r="T8" s="15" t="s">
        <v>2004</v>
      </c>
      <c r="U8" s="15">
        <v>172</v>
      </c>
      <c r="V8" s="15">
        <v>152</v>
      </c>
      <c r="W8" s="15">
        <v>178</v>
      </c>
      <c r="X8" s="15">
        <v>161</v>
      </c>
      <c r="Y8" s="15">
        <v>179</v>
      </c>
      <c r="Z8" s="15">
        <v>168</v>
      </c>
      <c r="AA8" s="15">
        <v>166</v>
      </c>
      <c r="AB8" s="15">
        <v>165</v>
      </c>
      <c r="AC8" s="15">
        <v>201</v>
      </c>
      <c r="AD8" s="15">
        <v>168</v>
      </c>
      <c r="AE8" s="15">
        <v>161</v>
      </c>
      <c r="AF8" s="15">
        <v>191</v>
      </c>
      <c r="AG8" s="41">
        <v>0.38690000000000002</v>
      </c>
      <c r="AH8" s="30">
        <f>IFERROR((VLOOKUP(B8, 'CEP 24-25'!$B$5:$C$1000,2,0))," ")</f>
        <v>0.38969999999999999</v>
      </c>
      <c r="AI8" s="30">
        <f>+IFERROR((VLOOKUP(B8,'HB1238 24-25'!$B$5:$J$9999,('HB1238 24-25'!$J$3-1),0))," ")</f>
        <v>0.37990000000000002</v>
      </c>
      <c r="AJ8" s="31">
        <f t="shared" si="1"/>
        <v>0.38969999999999999</v>
      </c>
      <c r="AL8" s="147">
        <v>0.38969999999999999</v>
      </c>
      <c r="AM8" s="31">
        <f t="shared" si="2"/>
        <v>0</v>
      </c>
    </row>
    <row r="9" spans="1:39" x14ac:dyDescent="0.25">
      <c r="A9" s="1">
        <v>2420</v>
      </c>
      <c r="B9" s="1" t="s">
        <v>2012</v>
      </c>
      <c r="C9" s="16">
        <v>35</v>
      </c>
      <c r="D9" s="16">
        <v>39</v>
      </c>
      <c r="E9" s="16">
        <v>0</v>
      </c>
      <c r="F9" s="16">
        <v>43</v>
      </c>
      <c r="G9" s="16">
        <v>50</v>
      </c>
      <c r="H9" s="16">
        <v>48</v>
      </c>
      <c r="I9" s="16">
        <v>49</v>
      </c>
      <c r="J9" s="16">
        <v>46</v>
      </c>
      <c r="K9" s="16">
        <v>67</v>
      </c>
      <c r="L9" s="16">
        <v>37</v>
      </c>
      <c r="M9" s="16">
        <v>53</v>
      </c>
      <c r="N9" s="16">
        <v>39</v>
      </c>
      <c r="O9" s="16">
        <v>51</v>
      </c>
      <c r="P9" s="16">
        <v>62</v>
      </c>
      <c r="Q9" s="16">
        <v>37</v>
      </c>
      <c r="R9" s="15">
        <v>17</v>
      </c>
      <c r="S9" s="15">
        <v>17</v>
      </c>
      <c r="T9" s="15" t="s">
        <v>2004</v>
      </c>
      <c r="U9" s="15">
        <v>15</v>
      </c>
      <c r="V9" s="15">
        <v>19</v>
      </c>
      <c r="W9" s="15">
        <v>20</v>
      </c>
      <c r="X9" s="15">
        <v>19</v>
      </c>
      <c r="Y9" s="15">
        <v>13</v>
      </c>
      <c r="Z9" s="15">
        <v>30</v>
      </c>
      <c r="AA9" s="15">
        <v>12</v>
      </c>
      <c r="AB9" s="15">
        <v>17</v>
      </c>
      <c r="AC9" s="15">
        <v>14</v>
      </c>
      <c r="AD9" s="15">
        <v>17</v>
      </c>
      <c r="AE9" s="15">
        <v>14</v>
      </c>
      <c r="AF9" s="15" t="s">
        <v>2004</v>
      </c>
      <c r="AG9" s="41">
        <v>0.35210000000000002</v>
      </c>
      <c r="AH9" s="30" t="str">
        <f>IFERROR((VLOOKUP(B9, 'CEP 24-25'!$B$5:$C$1000,2,0))," ")</f>
        <v xml:space="preserve"> </v>
      </c>
      <c r="AI9" s="30">
        <f>+IFERROR((VLOOKUP(B9,'HB1238 24-25'!$B$5:$J$9999,('HB1238 24-25'!$J$3-1),0))," ")</f>
        <v>0.36849999999999999</v>
      </c>
      <c r="AJ9" s="31">
        <f t="shared" si="1"/>
        <v>0.36849999999999999</v>
      </c>
      <c r="AL9" s="147">
        <v>0.35449999999999998</v>
      </c>
      <c r="AM9" s="31">
        <f t="shared" si="2"/>
        <v>1.4E-2</v>
      </c>
    </row>
    <row r="10" spans="1:39" x14ac:dyDescent="0.25">
      <c r="A10" s="1">
        <v>17408</v>
      </c>
      <c r="B10" s="1" t="s">
        <v>2013</v>
      </c>
      <c r="C10" s="16">
        <v>148</v>
      </c>
      <c r="D10" s="16">
        <v>1225</v>
      </c>
      <c r="E10" s="16">
        <v>0</v>
      </c>
      <c r="F10" s="16">
        <v>1234</v>
      </c>
      <c r="G10" s="16">
        <v>1341</v>
      </c>
      <c r="H10" s="16">
        <v>1339</v>
      </c>
      <c r="I10" s="16">
        <v>1315</v>
      </c>
      <c r="J10" s="16">
        <v>1346</v>
      </c>
      <c r="K10" s="16">
        <v>1315</v>
      </c>
      <c r="L10" s="16">
        <v>1260</v>
      </c>
      <c r="M10" s="16">
        <v>1243</v>
      </c>
      <c r="N10" s="16">
        <v>1358</v>
      </c>
      <c r="O10" s="16">
        <v>1500</v>
      </c>
      <c r="P10" s="16">
        <v>1492</v>
      </c>
      <c r="Q10" s="16">
        <v>1524</v>
      </c>
      <c r="R10" s="15">
        <v>52</v>
      </c>
      <c r="S10" s="15">
        <v>556</v>
      </c>
      <c r="T10" s="15" t="s">
        <v>2004</v>
      </c>
      <c r="U10" s="15">
        <v>675</v>
      </c>
      <c r="V10" s="15">
        <v>746</v>
      </c>
      <c r="W10" s="15">
        <v>796</v>
      </c>
      <c r="X10" s="15">
        <v>723</v>
      </c>
      <c r="Y10" s="15">
        <v>748</v>
      </c>
      <c r="Z10" s="15">
        <v>757</v>
      </c>
      <c r="AA10" s="15">
        <v>761</v>
      </c>
      <c r="AB10" s="15">
        <v>735</v>
      </c>
      <c r="AC10" s="15">
        <v>728</v>
      </c>
      <c r="AD10" s="15">
        <v>844</v>
      </c>
      <c r="AE10" s="15">
        <v>795</v>
      </c>
      <c r="AF10" s="15">
        <v>833</v>
      </c>
      <c r="AG10" s="41">
        <v>0.55269999999999997</v>
      </c>
      <c r="AH10" s="30">
        <f>IFERROR((VLOOKUP(B10, 'CEP 24-25'!$B$5:$C$1000,2,0))," ")</f>
        <v>0.56840000000000002</v>
      </c>
      <c r="AI10" s="30" t="str">
        <f>+IFERROR((VLOOKUP(B10,'HB1238 24-25'!$B$5:$J$9999,('HB1238 24-25'!$J$3-1),0))," ")</f>
        <v xml:space="preserve"> </v>
      </c>
      <c r="AJ10" s="31">
        <f t="shared" si="1"/>
        <v>0.56840000000000002</v>
      </c>
      <c r="AL10" s="147">
        <v>0.56840000000000002</v>
      </c>
      <c r="AM10" s="31">
        <f t="shared" si="2"/>
        <v>0</v>
      </c>
    </row>
    <row r="11" spans="1:39" x14ac:dyDescent="0.25">
      <c r="A11" s="1">
        <v>18303</v>
      </c>
      <c r="B11" s="1" t="s">
        <v>2014</v>
      </c>
      <c r="C11" s="16">
        <v>0</v>
      </c>
      <c r="D11" s="16">
        <v>184</v>
      </c>
      <c r="E11" s="16">
        <v>0</v>
      </c>
      <c r="F11" s="16">
        <v>196</v>
      </c>
      <c r="G11" s="16">
        <v>262</v>
      </c>
      <c r="H11" s="16">
        <v>244</v>
      </c>
      <c r="I11" s="16">
        <v>247</v>
      </c>
      <c r="J11" s="16">
        <v>257</v>
      </c>
      <c r="K11" s="16">
        <v>265</v>
      </c>
      <c r="L11" s="16">
        <v>261</v>
      </c>
      <c r="M11" s="16">
        <v>273</v>
      </c>
      <c r="N11" s="16">
        <v>335</v>
      </c>
      <c r="O11" s="16">
        <v>293</v>
      </c>
      <c r="P11" s="16">
        <v>327</v>
      </c>
      <c r="Q11" s="16">
        <v>356</v>
      </c>
      <c r="R11" s="73" t="s">
        <v>2979</v>
      </c>
      <c r="S11" s="15">
        <v>17</v>
      </c>
      <c r="T11" s="15" t="s">
        <v>2004</v>
      </c>
      <c r="U11" s="15">
        <v>24</v>
      </c>
      <c r="V11" s="15">
        <v>32</v>
      </c>
      <c r="W11" s="15">
        <v>28</v>
      </c>
      <c r="X11" s="15">
        <v>28</v>
      </c>
      <c r="Y11" s="15">
        <v>30</v>
      </c>
      <c r="Z11" s="15">
        <v>33</v>
      </c>
      <c r="AA11" s="15">
        <v>26</v>
      </c>
      <c r="AB11" s="15">
        <v>34</v>
      </c>
      <c r="AC11" s="15">
        <v>33</v>
      </c>
      <c r="AD11" s="15">
        <v>26</v>
      </c>
      <c r="AE11" s="15">
        <v>31</v>
      </c>
      <c r="AF11" s="15">
        <v>48</v>
      </c>
      <c r="AG11" s="41">
        <v>0.1114</v>
      </c>
      <c r="AH11" s="30" t="str">
        <f>IFERROR((VLOOKUP(B11, 'CEP 24-25'!$B$5:$C$1000,2,0))," ")</f>
        <v xml:space="preserve"> </v>
      </c>
      <c r="AI11" s="30" t="str">
        <f>+IFERROR((VLOOKUP(B11,'HB1238 24-25'!$B$5:$J$9999,('HB1238 24-25'!$J$3-1),0))," ")</f>
        <v xml:space="preserve"> </v>
      </c>
      <c r="AJ11" s="31">
        <f t="shared" si="1"/>
        <v>0.1114</v>
      </c>
      <c r="AL11" s="147">
        <v>9.3700000000000006E-2</v>
      </c>
      <c r="AM11" s="31">
        <f t="shared" si="2"/>
        <v>1.77E-2</v>
      </c>
    </row>
    <row r="12" spans="1:39" x14ac:dyDescent="0.25">
      <c r="A12" s="1">
        <v>6119</v>
      </c>
      <c r="B12" s="1" t="s">
        <v>2015</v>
      </c>
      <c r="C12" s="16">
        <v>122</v>
      </c>
      <c r="D12" s="16">
        <v>840</v>
      </c>
      <c r="E12" s="16">
        <v>0</v>
      </c>
      <c r="F12" s="16">
        <v>843</v>
      </c>
      <c r="G12" s="16">
        <v>868</v>
      </c>
      <c r="H12" s="16">
        <v>945</v>
      </c>
      <c r="I12" s="16">
        <v>933</v>
      </c>
      <c r="J12" s="16">
        <v>919</v>
      </c>
      <c r="K12" s="16">
        <v>943</v>
      </c>
      <c r="L12" s="16">
        <v>933</v>
      </c>
      <c r="M12" s="16">
        <v>1008</v>
      </c>
      <c r="N12" s="16">
        <v>1038</v>
      </c>
      <c r="O12" s="16">
        <v>997</v>
      </c>
      <c r="P12" s="16">
        <v>1183</v>
      </c>
      <c r="Q12" s="16">
        <v>1205</v>
      </c>
      <c r="R12" s="15">
        <v>28</v>
      </c>
      <c r="S12" s="15">
        <v>226</v>
      </c>
      <c r="T12" s="15" t="s">
        <v>2004</v>
      </c>
      <c r="U12" s="15">
        <v>355</v>
      </c>
      <c r="V12" s="15">
        <v>372</v>
      </c>
      <c r="W12" s="15">
        <v>379</v>
      </c>
      <c r="X12" s="15">
        <v>409</v>
      </c>
      <c r="Y12" s="15">
        <v>381</v>
      </c>
      <c r="Z12" s="15">
        <v>416</v>
      </c>
      <c r="AA12" s="15">
        <v>384</v>
      </c>
      <c r="AB12" s="15">
        <v>441</v>
      </c>
      <c r="AC12" s="15">
        <v>396</v>
      </c>
      <c r="AD12" s="15">
        <v>386</v>
      </c>
      <c r="AE12" s="15">
        <v>462</v>
      </c>
      <c r="AF12" s="15">
        <v>433</v>
      </c>
      <c r="AG12" s="41">
        <v>0.3967</v>
      </c>
      <c r="AH12" s="30">
        <f>IFERROR((VLOOKUP(B12, 'CEP 24-25'!$B$5:$C$1000,2,0))," ")</f>
        <v>0.3851</v>
      </c>
      <c r="AI12" s="30">
        <f>+IFERROR((VLOOKUP(B12,'HB1238 24-25'!$B$5:$J$9999,('HB1238 24-25'!$J$3-1),0))," ")</f>
        <v>0.373</v>
      </c>
      <c r="AJ12" s="31">
        <f t="shared" si="1"/>
        <v>0.3967</v>
      </c>
      <c r="AL12" s="147">
        <v>0.3851</v>
      </c>
      <c r="AM12" s="31">
        <f t="shared" si="2"/>
        <v>1.1599999999999999E-2</v>
      </c>
    </row>
    <row r="13" spans="1:39" x14ac:dyDescent="0.25">
      <c r="A13" s="1">
        <v>17405</v>
      </c>
      <c r="B13" s="1" t="s">
        <v>2016</v>
      </c>
      <c r="C13" s="16">
        <v>0</v>
      </c>
      <c r="D13" s="16">
        <v>1194</v>
      </c>
      <c r="E13" s="16">
        <v>0</v>
      </c>
      <c r="F13" s="16">
        <v>1267</v>
      </c>
      <c r="G13" s="16">
        <v>1273</v>
      </c>
      <c r="H13" s="16">
        <v>1380</v>
      </c>
      <c r="I13" s="16">
        <v>1408</v>
      </c>
      <c r="J13" s="16">
        <v>1343</v>
      </c>
      <c r="K13" s="16">
        <v>1503</v>
      </c>
      <c r="L13" s="16">
        <v>1512</v>
      </c>
      <c r="M13" s="16">
        <v>1570</v>
      </c>
      <c r="N13" s="16">
        <v>1730</v>
      </c>
      <c r="O13" s="16">
        <v>1871</v>
      </c>
      <c r="P13" s="16">
        <v>1822</v>
      </c>
      <c r="Q13" s="16">
        <v>1836</v>
      </c>
      <c r="R13" s="73" t="s">
        <v>2979</v>
      </c>
      <c r="S13" s="15">
        <v>238</v>
      </c>
      <c r="T13" s="15" t="s">
        <v>2004</v>
      </c>
      <c r="U13" s="15">
        <v>313</v>
      </c>
      <c r="V13" s="15">
        <v>292</v>
      </c>
      <c r="W13" s="15">
        <v>304</v>
      </c>
      <c r="X13" s="15">
        <v>307</v>
      </c>
      <c r="Y13" s="15">
        <v>303</v>
      </c>
      <c r="Z13" s="15">
        <v>328</v>
      </c>
      <c r="AA13" s="15">
        <v>360</v>
      </c>
      <c r="AB13" s="15">
        <v>367</v>
      </c>
      <c r="AC13" s="15">
        <v>382</v>
      </c>
      <c r="AD13" s="15">
        <v>422</v>
      </c>
      <c r="AE13" s="15">
        <v>391</v>
      </c>
      <c r="AF13" s="15">
        <v>396</v>
      </c>
      <c r="AG13" s="41">
        <v>0.22339999999999999</v>
      </c>
      <c r="AH13" s="30">
        <f>IFERROR((VLOOKUP(B13, 'CEP 24-25'!$B$5:$C$1000,2,0))," ")</f>
        <v>0.20899999999999999</v>
      </c>
      <c r="AI13" s="30">
        <f>+IFERROR((VLOOKUP(B13,'HB1238 24-25'!$B$5:$J$9999,('HB1238 24-25'!$J$3-1),0))," ")</f>
        <v>0.21010000000000001</v>
      </c>
      <c r="AJ13" s="31">
        <f t="shared" si="1"/>
        <v>0.22339999999999999</v>
      </c>
      <c r="AL13" s="147">
        <v>0.21010000000000001</v>
      </c>
      <c r="AM13" s="31">
        <f t="shared" si="2"/>
        <v>1.3299999999999999E-2</v>
      </c>
    </row>
    <row r="14" spans="1:39" x14ac:dyDescent="0.25">
      <c r="A14" s="1">
        <v>37501</v>
      </c>
      <c r="B14" s="1" t="s">
        <v>2017</v>
      </c>
      <c r="C14" s="16">
        <v>235</v>
      </c>
      <c r="D14" s="16">
        <v>639</v>
      </c>
      <c r="E14" s="16">
        <v>0</v>
      </c>
      <c r="F14" s="16">
        <v>745</v>
      </c>
      <c r="G14" s="16">
        <v>787</v>
      </c>
      <c r="H14" s="16">
        <v>865</v>
      </c>
      <c r="I14" s="16">
        <v>826</v>
      </c>
      <c r="J14" s="16">
        <v>777</v>
      </c>
      <c r="K14" s="16">
        <v>852</v>
      </c>
      <c r="L14" s="16">
        <v>832</v>
      </c>
      <c r="M14" s="16">
        <v>834</v>
      </c>
      <c r="N14" s="16">
        <v>919</v>
      </c>
      <c r="O14" s="16">
        <v>949</v>
      </c>
      <c r="P14" s="16">
        <v>988</v>
      </c>
      <c r="Q14" s="16">
        <v>1015</v>
      </c>
      <c r="R14" s="15">
        <v>88</v>
      </c>
      <c r="S14" s="15">
        <v>214</v>
      </c>
      <c r="T14" s="15" t="s">
        <v>2004</v>
      </c>
      <c r="U14" s="15">
        <v>277</v>
      </c>
      <c r="V14" s="15">
        <v>316</v>
      </c>
      <c r="W14" s="15">
        <v>359</v>
      </c>
      <c r="X14" s="15">
        <v>299</v>
      </c>
      <c r="Y14" s="15">
        <v>311</v>
      </c>
      <c r="Z14" s="15">
        <v>327</v>
      </c>
      <c r="AA14" s="15">
        <v>343</v>
      </c>
      <c r="AB14" s="15">
        <v>314</v>
      </c>
      <c r="AC14" s="15">
        <v>339</v>
      </c>
      <c r="AD14" s="15">
        <v>365</v>
      </c>
      <c r="AE14" s="15">
        <v>321</v>
      </c>
      <c r="AF14" s="15">
        <v>378</v>
      </c>
      <c r="AG14" s="41">
        <v>0.37740000000000001</v>
      </c>
      <c r="AH14" s="30">
        <f>IFERROR((VLOOKUP(B14, 'CEP 24-25'!$B$5:$C$1000,2,0))," ")</f>
        <v>0.38069999999999998</v>
      </c>
      <c r="AI14" s="30" t="str">
        <f>+IFERROR((VLOOKUP(B14,'HB1238 24-25'!$B$5:$J$9999,('HB1238 24-25'!$J$3-1),0))," ")</f>
        <v xml:space="preserve"> </v>
      </c>
      <c r="AJ14" s="31">
        <f t="shared" si="1"/>
        <v>0.38069999999999998</v>
      </c>
      <c r="AL14" s="147">
        <v>0.38069999999999998</v>
      </c>
      <c r="AM14" s="31">
        <f t="shared" si="2"/>
        <v>0</v>
      </c>
    </row>
    <row r="15" spans="1:39" x14ac:dyDescent="0.25">
      <c r="A15" s="1">
        <v>1122</v>
      </c>
      <c r="B15" s="1" t="s">
        <v>2018</v>
      </c>
      <c r="C15" s="16">
        <v>0</v>
      </c>
      <c r="D15" s="16">
        <v>0</v>
      </c>
      <c r="E15" s="16">
        <v>0</v>
      </c>
      <c r="F15" s="16">
        <v>2</v>
      </c>
      <c r="G15" s="16">
        <v>4</v>
      </c>
      <c r="H15" s="16">
        <v>4</v>
      </c>
      <c r="I15" s="16">
        <v>0</v>
      </c>
      <c r="J15" s="16">
        <v>3</v>
      </c>
      <c r="K15" s="16">
        <v>1</v>
      </c>
      <c r="L15" s="16">
        <v>0</v>
      </c>
      <c r="M15" s="16">
        <v>0</v>
      </c>
      <c r="N15" s="16">
        <v>0</v>
      </c>
      <c r="O15" s="16">
        <v>0</v>
      </c>
      <c r="P15" s="16">
        <v>0</v>
      </c>
      <c r="Q15" s="16">
        <v>0</v>
      </c>
      <c r="R15" s="73" t="s">
        <v>2979</v>
      </c>
      <c r="S15" s="73" t="s">
        <v>2979</v>
      </c>
      <c r="T15" s="73" t="s">
        <v>2979</v>
      </c>
      <c r="U15" s="73" t="s">
        <v>2979</v>
      </c>
      <c r="V15" s="73" t="s">
        <v>2979</v>
      </c>
      <c r="W15" s="73" t="s">
        <v>2979</v>
      </c>
      <c r="X15" s="73" t="s">
        <v>2979</v>
      </c>
      <c r="Y15" s="73" t="s">
        <v>2979</v>
      </c>
      <c r="Z15" s="73" t="s">
        <v>2979</v>
      </c>
      <c r="AA15" s="73" t="s">
        <v>2979</v>
      </c>
      <c r="AB15" s="73" t="s">
        <v>2979</v>
      </c>
      <c r="AC15" s="73" t="s">
        <v>2979</v>
      </c>
      <c r="AD15" s="73" t="s">
        <v>2979</v>
      </c>
      <c r="AE15" s="73" t="s">
        <v>2979</v>
      </c>
      <c r="AF15" s="73" t="s">
        <v>2979</v>
      </c>
      <c r="AG15" s="41">
        <v>0</v>
      </c>
      <c r="AH15" s="30" t="str">
        <f>IFERROR((VLOOKUP(B15, 'CEP 24-25'!$B$5:$C$1000,2,0))," ")</f>
        <v xml:space="preserve"> </v>
      </c>
      <c r="AI15" s="30" t="str">
        <f>+IFERROR((VLOOKUP(B15,'HB1238 24-25'!$B$5:$J$9999,('HB1238 24-25'!$J$3-1),0))," ")</f>
        <v xml:space="preserve"> </v>
      </c>
      <c r="AJ15" s="31">
        <f t="shared" si="1"/>
        <v>0</v>
      </c>
      <c r="AL15" s="147">
        <v>0</v>
      </c>
      <c r="AM15" s="31">
        <f t="shared" si="2"/>
        <v>0</v>
      </c>
    </row>
    <row r="16" spans="1:39" x14ac:dyDescent="0.25">
      <c r="A16" s="1">
        <v>27403</v>
      </c>
      <c r="B16" s="1" t="s">
        <v>2019</v>
      </c>
      <c r="C16" s="16">
        <v>112</v>
      </c>
      <c r="D16" s="16">
        <v>1345</v>
      </c>
      <c r="E16" s="16">
        <v>0</v>
      </c>
      <c r="F16" s="16">
        <v>1469</v>
      </c>
      <c r="G16" s="16">
        <v>1602</v>
      </c>
      <c r="H16" s="16">
        <v>1607</v>
      </c>
      <c r="I16" s="16">
        <v>1560</v>
      </c>
      <c r="J16" s="16">
        <v>1628</v>
      </c>
      <c r="K16" s="16">
        <v>1580</v>
      </c>
      <c r="L16" s="16">
        <v>1527</v>
      </c>
      <c r="M16" s="16">
        <v>1582</v>
      </c>
      <c r="N16" s="16">
        <v>1561</v>
      </c>
      <c r="O16" s="16">
        <v>1622</v>
      </c>
      <c r="P16" s="16">
        <v>1729</v>
      </c>
      <c r="Q16" s="16">
        <v>2115</v>
      </c>
      <c r="R16" s="15">
        <v>41</v>
      </c>
      <c r="S16" s="15">
        <v>613</v>
      </c>
      <c r="T16" s="15" t="s">
        <v>2004</v>
      </c>
      <c r="U16" s="15">
        <v>788</v>
      </c>
      <c r="V16" s="15">
        <v>816</v>
      </c>
      <c r="W16" s="15">
        <v>832</v>
      </c>
      <c r="X16" s="15">
        <v>795</v>
      </c>
      <c r="Y16" s="15">
        <v>870</v>
      </c>
      <c r="Z16" s="15">
        <v>867</v>
      </c>
      <c r="AA16" s="15">
        <v>834</v>
      </c>
      <c r="AB16" s="15">
        <v>842</v>
      </c>
      <c r="AC16" s="15">
        <v>787</v>
      </c>
      <c r="AD16" s="15">
        <v>843</v>
      </c>
      <c r="AE16" s="15">
        <v>790</v>
      </c>
      <c r="AF16" s="15">
        <v>845</v>
      </c>
      <c r="AG16" s="41">
        <v>0.50209999999999999</v>
      </c>
      <c r="AH16" s="30">
        <f>IFERROR((VLOOKUP(B16, 'CEP 24-25'!$B$5:$C$1000,2,0))," ")</f>
        <v>0.45779999999999998</v>
      </c>
      <c r="AI16" s="30">
        <f>+IFERROR((VLOOKUP(B16,'HB1238 24-25'!$B$5:$J$9999,('HB1238 24-25'!$J$3-1),0))," ")</f>
        <v>0.50960000000000005</v>
      </c>
      <c r="AJ16" s="31">
        <f t="shared" si="1"/>
        <v>0.50960000000000005</v>
      </c>
      <c r="AL16" s="147">
        <v>0.50960000000000005</v>
      </c>
      <c r="AM16" s="31">
        <f t="shared" si="2"/>
        <v>0</v>
      </c>
    </row>
    <row r="17" spans="1:39" x14ac:dyDescent="0.25">
      <c r="A17" s="1">
        <v>20203</v>
      </c>
      <c r="B17" s="1" t="s">
        <v>2020</v>
      </c>
      <c r="C17" s="16">
        <v>0</v>
      </c>
      <c r="D17" s="16">
        <v>8</v>
      </c>
      <c r="E17" s="16">
        <v>0</v>
      </c>
      <c r="F17" s="16">
        <v>7</v>
      </c>
      <c r="G17" s="16">
        <v>11</v>
      </c>
      <c r="H17" s="16">
        <v>9</v>
      </c>
      <c r="I17" s="16">
        <v>3</v>
      </c>
      <c r="J17" s="16">
        <v>7</v>
      </c>
      <c r="K17" s="16">
        <v>10</v>
      </c>
      <c r="L17" s="16">
        <v>14</v>
      </c>
      <c r="M17" s="16">
        <v>7</v>
      </c>
      <c r="N17" s="16">
        <v>4</v>
      </c>
      <c r="O17" s="16">
        <v>3</v>
      </c>
      <c r="P17" s="16">
        <v>3</v>
      </c>
      <c r="Q17" s="16">
        <v>5</v>
      </c>
      <c r="R17" s="73" t="s">
        <v>2979</v>
      </c>
      <c r="S17" s="73" t="s">
        <v>2979</v>
      </c>
      <c r="T17" s="73" t="s">
        <v>2979</v>
      </c>
      <c r="U17" s="73" t="s">
        <v>2979</v>
      </c>
      <c r="V17" s="73" t="s">
        <v>2979</v>
      </c>
      <c r="W17" s="73" t="s">
        <v>2979</v>
      </c>
      <c r="X17" s="73" t="s">
        <v>2979</v>
      </c>
      <c r="Y17" s="73" t="s">
        <v>2979</v>
      </c>
      <c r="Z17" s="73" t="s">
        <v>2979</v>
      </c>
      <c r="AA17" s="73" t="s">
        <v>2979</v>
      </c>
      <c r="AB17" s="73" t="s">
        <v>2979</v>
      </c>
      <c r="AC17" s="73" t="s">
        <v>2979</v>
      </c>
      <c r="AD17" s="73" t="s">
        <v>2979</v>
      </c>
      <c r="AE17" s="73" t="s">
        <v>2979</v>
      </c>
      <c r="AF17" s="73" t="s">
        <v>2979</v>
      </c>
      <c r="AG17" s="41">
        <v>0</v>
      </c>
      <c r="AH17" s="30" t="str">
        <f>IFERROR((VLOOKUP(B17, 'CEP 24-25'!$B$5:$C$1000,2,0))," ")</f>
        <v xml:space="preserve"> </v>
      </c>
      <c r="AI17" s="30" t="str">
        <f>+IFERROR((VLOOKUP(B17,'HB1238 24-25'!$B$5:$J$9999,('HB1238 24-25'!$J$3-1),0))," ")</f>
        <v xml:space="preserve"> </v>
      </c>
      <c r="AJ17" s="31">
        <f t="shared" si="1"/>
        <v>0</v>
      </c>
      <c r="AL17" s="147">
        <v>0</v>
      </c>
      <c r="AM17" s="31">
        <f t="shared" si="2"/>
        <v>0</v>
      </c>
    </row>
    <row r="18" spans="1:39" x14ac:dyDescent="0.25">
      <c r="A18" s="1">
        <v>37503</v>
      </c>
      <c r="B18" s="1" t="s">
        <v>2021</v>
      </c>
      <c r="C18" s="16">
        <v>49</v>
      </c>
      <c r="D18" s="16">
        <v>124</v>
      </c>
      <c r="E18" s="16">
        <v>0</v>
      </c>
      <c r="F18" s="16">
        <v>121</v>
      </c>
      <c r="G18" s="16">
        <v>118</v>
      </c>
      <c r="H18" s="16">
        <v>166</v>
      </c>
      <c r="I18" s="16">
        <v>174</v>
      </c>
      <c r="J18" s="16">
        <v>145</v>
      </c>
      <c r="K18" s="16">
        <v>174</v>
      </c>
      <c r="L18" s="16">
        <v>163</v>
      </c>
      <c r="M18" s="16">
        <v>155</v>
      </c>
      <c r="N18" s="16">
        <v>150</v>
      </c>
      <c r="O18" s="16">
        <v>133</v>
      </c>
      <c r="P18" s="16">
        <v>151</v>
      </c>
      <c r="Q18" s="16">
        <v>171</v>
      </c>
      <c r="R18" s="15">
        <v>18</v>
      </c>
      <c r="S18" s="15">
        <v>50</v>
      </c>
      <c r="T18" s="15" t="s">
        <v>2004</v>
      </c>
      <c r="U18" s="15">
        <v>54</v>
      </c>
      <c r="V18" s="15">
        <v>50</v>
      </c>
      <c r="W18" s="15">
        <v>82</v>
      </c>
      <c r="X18" s="15">
        <v>81</v>
      </c>
      <c r="Y18" s="15">
        <v>65</v>
      </c>
      <c r="Z18" s="15">
        <v>83</v>
      </c>
      <c r="AA18" s="15">
        <v>69</v>
      </c>
      <c r="AB18" s="15">
        <v>65</v>
      </c>
      <c r="AC18" s="15">
        <v>62</v>
      </c>
      <c r="AD18" s="15">
        <v>53</v>
      </c>
      <c r="AE18" s="15">
        <v>59</v>
      </c>
      <c r="AF18" s="15">
        <v>68</v>
      </c>
      <c r="AG18" s="41">
        <v>0.43080000000000002</v>
      </c>
      <c r="AH18" s="30" t="str">
        <f>IFERROR((VLOOKUP(B18, 'CEP 24-25'!$B$5:$C$1000,2,0))," ")</f>
        <v xml:space="preserve"> </v>
      </c>
      <c r="AI18" s="30">
        <f>+IFERROR((VLOOKUP(B18,'HB1238 24-25'!$B$5:$J$9999,('HB1238 24-25'!$J$3-1),0))," ")</f>
        <v>0.47420000000000001</v>
      </c>
      <c r="AJ18" s="31">
        <f t="shared" si="1"/>
        <v>0.47420000000000001</v>
      </c>
      <c r="AL18" s="147">
        <v>0.47420000000000001</v>
      </c>
      <c r="AM18" s="31">
        <f t="shared" si="2"/>
        <v>0</v>
      </c>
    </row>
    <row r="19" spans="1:39" x14ac:dyDescent="0.25">
      <c r="A19" s="1">
        <v>21234</v>
      </c>
      <c r="B19" s="1" t="s">
        <v>2022</v>
      </c>
      <c r="C19" s="16">
        <v>0</v>
      </c>
      <c r="D19" s="16">
        <v>12</v>
      </c>
      <c r="E19" s="16">
        <v>0</v>
      </c>
      <c r="F19" s="16">
        <v>8</v>
      </c>
      <c r="G19" s="16">
        <v>9</v>
      </c>
      <c r="H19" s="16">
        <v>11</v>
      </c>
      <c r="I19" s="16">
        <v>6</v>
      </c>
      <c r="J19" s="16">
        <v>9</v>
      </c>
      <c r="K19" s="16">
        <v>16</v>
      </c>
      <c r="L19" s="16">
        <v>22</v>
      </c>
      <c r="M19" s="16">
        <v>18</v>
      </c>
      <c r="N19" s="16">
        <v>26</v>
      </c>
      <c r="O19" s="16">
        <v>48</v>
      </c>
      <c r="P19" s="16">
        <v>38</v>
      </c>
      <c r="Q19" s="16">
        <v>50</v>
      </c>
      <c r="R19" s="73" t="s">
        <v>2979</v>
      </c>
      <c r="S19" s="15" t="s">
        <v>2004</v>
      </c>
      <c r="T19" s="15" t="s">
        <v>2004</v>
      </c>
      <c r="U19" s="15" t="s">
        <v>2004</v>
      </c>
      <c r="V19" s="15" t="s">
        <v>2004</v>
      </c>
      <c r="W19" s="15" t="s">
        <v>2004</v>
      </c>
      <c r="X19" s="15" t="s">
        <v>2004</v>
      </c>
      <c r="Y19" s="15" t="s">
        <v>2004</v>
      </c>
      <c r="Z19" s="15" t="s">
        <v>2004</v>
      </c>
      <c r="AA19" s="15" t="s">
        <v>2004</v>
      </c>
      <c r="AB19" s="15" t="s">
        <v>2004</v>
      </c>
      <c r="AC19" s="15" t="s">
        <v>2004</v>
      </c>
      <c r="AD19" s="15" t="s">
        <v>2004</v>
      </c>
      <c r="AE19" s="73" t="s">
        <v>2979</v>
      </c>
      <c r="AF19" s="73" t="s">
        <v>2979</v>
      </c>
      <c r="AG19" s="41">
        <v>9.8900000000000002E-2</v>
      </c>
      <c r="AH19" s="30" t="str">
        <f>IFERROR((VLOOKUP(B19, 'CEP 24-25'!$B$5:$C$1000,2,0))," ")</f>
        <v xml:space="preserve"> </v>
      </c>
      <c r="AI19" s="30">
        <f>+IFERROR((VLOOKUP(B19,'HB1238 24-25'!$B$5:$J$9999,('HB1238 24-25'!$J$3-1),0))," ")</f>
        <v>0.52629999999999999</v>
      </c>
      <c r="AJ19" s="31">
        <f t="shared" si="1"/>
        <v>0.52629999999999999</v>
      </c>
      <c r="AL19" s="147">
        <v>0.52629999999999999</v>
      </c>
      <c r="AM19" s="31">
        <f t="shared" si="2"/>
        <v>0</v>
      </c>
    </row>
    <row r="20" spans="1:39" x14ac:dyDescent="0.25">
      <c r="A20" s="1">
        <v>18100</v>
      </c>
      <c r="B20" s="1" t="s">
        <v>2023</v>
      </c>
      <c r="C20" s="16">
        <v>0</v>
      </c>
      <c r="D20" s="16">
        <v>331</v>
      </c>
      <c r="E20" s="16">
        <v>0</v>
      </c>
      <c r="F20" s="16">
        <v>344</v>
      </c>
      <c r="G20" s="16">
        <v>363</v>
      </c>
      <c r="H20" s="16">
        <v>366</v>
      </c>
      <c r="I20" s="16">
        <v>324</v>
      </c>
      <c r="J20" s="16">
        <v>342</v>
      </c>
      <c r="K20" s="16">
        <v>310</v>
      </c>
      <c r="L20" s="16">
        <v>298</v>
      </c>
      <c r="M20" s="16">
        <v>283</v>
      </c>
      <c r="N20" s="16">
        <v>294</v>
      </c>
      <c r="O20" s="16">
        <v>335</v>
      </c>
      <c r="P20" s="16">
        <v>368</v>
      </c>
      <c r="Q20" s="16">
        <v>362</v>
      </c>
      <c r="R20" s="73" t="s">
        <v>2979</v>
      </c>
      <c r="S20" s="15">
        <v>145</v>
      </c>
      <c r="T20" s="15" t="s">
        <v>2004</v>
      </c>
      <c r="U20" s="15">
        <v>203</v>
      </c>
      <c r="V20" s="15">
        <v>210</v>
      </c>
      <c r="W20" s="15">
        <v>224</v>
      </c>
      <c r="X20" s="15">
        <v>202</v>
      </c>
      <c r="Y20" s="15">
        <v>195</v>
      </c>
      <c r="Z20" s="15">
        <v>177</v>
      </c>
      <c r="AA20" s="15">
        <v>181</v>
      </c>
      <c r="AB20" s="15">
        <v>157</v>
      </c>
      <c r="AC20" s="15">
        <v>147</v>
      </c>
      <c r="AD20" s="15">
        <v>184</v>
      </c>
      <c r="AE20" s="15">
        <v>196</v>
      </c>
      <c r="AF20" s="15">
        <v>179</v>
      </c>
      <c r="AG20" s="41">
        <v>0.55559999999999998</v>
      </c>
      <c r="AH20" s="30">
        <f>IFERROR((VLOOKUP(B20, 'CEP 24-25'!$B$5:$C$1000,2,0))," ")</f>
        <v>0.62960000000000005</v>
      </c>
      <c r="AI20" s="30" t="str">
        <f>+IFERROR((VLOOKUP(B20,'HB1238 24-25'!$B$5:$J$9999,('HB1238 24-25'!$J$3-1),0))," ")</f>
        <v xml:space="preserve"> </v>
      </c>
      <c r="AJ20" s="31">
        <f t="shared" si="1"/>
        <v>0.62960000000000005</v>
      </c>
      <c r="AL20" s="147">
        <v>0.62960000000000005</v>
      </c>
      <c r="AM20" s="31">
        <f t="shared" si="2"/>
        <v>0</v>
      </c>
    </row>
    <row r="21" spans="1:39" x14ac:dyDescent="0.25">
      <c r="A21" s="1">
        <v>24111</v>
      </c>
      <c r="B21" s="1" t="s">
        <v>2024</v>
      </c>
      <c r="C21" s="16">
        <v>31</v>
      </c>
      <c r="D21" s="16">
        <v>68</v>
      </c>
      <c r="E21" s="16">
        <v>0</v>
      </c>
      <c r="F21" s="16">
        <v>59</v>
      </c>
      <c r="G21" s="16">
        <v>59</v>
      </c>
      <c r="H21" s="16">
        <v>77</v>
      </c>
      <c r="I21" s="16">
        <v>60</v>
      </c>
      <c r="J21" s="16">
        <v>57</v>
      </c>
      <c r="K21" s="16">
        <v>68</v>
      </c>
      <c r="L21" s="16">
        <v>77</v>
      </c>
      <c r="M21" s="16">
        <v>79</v>
      </c>
      <c r="N21" s="16">
        <v>88</v>
      </c>
      <c r="O21" s="16">
        <v>93</v>
      </c>
      <c r="P21" s="16">
        <v>84</v>
      </c>
      <c r="Q21" s="16">
        <v>85</v>
      </c>
      <c r="R21" s="15">
        <v>27</v>
      </c>
      <c r="S21" s="15">
        <v>60</v>
      </c>
      <c r="T21" s="15" t="s">
        <v>2004</v>
      </c>
      <c r="U21" s="15">
        <v>52</v>
      </c>
      <c r="V21" s="15">
        <v>56</v>
      </c>
      <c r="W21" s="15">
        <v>71</v>
      </c>
      <c r="X21" s="15">
        <v>53</v>
      </c>
      <c r="Y21" s="15">
        <v>55</v>
      </c>
      <c r="Z21" s="15">
        <v>63</v>
      </c>
      <c r="AA21" s="15">
        <v>72</v>
      </c>
      <c r="AB21" s="15">
        <v>68</v>
      </c>
      <c r="AC21" s="15">
        <v>77</v>
      </c>
      <c r="AD21" s="15">
        <v>73</v>
      </c>
      <c r="AE21" s="15">
        <v>70</v>
      </c>
      <c r="AF21" s="15">
        <v>72</v>
      </c>
      <c r="AG21" s="41">
        <v>0.88219999999999998</v>
      </c>
      <c r="AH21" s="30">
        <f>IFERROR((VLOOKUP(B21, 'CEP 24-25'!$B$5:$C$1000,2,0))," ")</f>
        <v>0.94989999999999997</v>
      </c>
      <c r="AI21" s="30" t="str">
        <f>+IFERROR((VLOOKUP(B21,'HB1238 24-25'!$B$5:$J$9999,('HB1238 24-25'!$J$3-1),0))," ")</f>
        <v xml:space="preserve"> </v>
      </c>
      <c r="AJ21" s="31">
        <f t="shared" si="1"/>
        <v>0.94989999999999997</v>
      </c>
      <c r="AL21" s="147">
        <v>0.94989999999999997</v>
      </c>
      <c r="AM21" s="31">
        <f t="shared" si="2"/>
        <v>0</v>
      </c>
    </row>
    <row r="22" spans="1:39" x14ac:dyDescent="0.25">
      <c r="A22" s="1">
        <v>9075</v>
      </c>
      <c r="B22" s="1" t="s">
        <v>2025</v>
      </c>
      <c r="C22" s="16">
        <v>26</v>
      </c>
      <c r="D22" s="16">
        <v>53</v>
      </c>
      <c r="E22" s="16">
        <v>0</v>
      </c>
      <c r="F22" s="16">
        <v>54</v>
      </c>
      <c r="G22" s="16">
        <v>48</v>
      </c>
      <c r="H22" s="16">
        <v>54</v>
      </c>
      <c r="I22" s="16">
        <v>53</v>
      </c>
      <c r="J22" s="16">
        <v>52</v>
      </c>
      <c r="K22" s="16">
        <v>52</v>
      </c>
      <c r="L22" s="16">
        <v>45</v>
      </c>
      <c r="M22" s="16">
        <v>57</v>
      </c>
      <c r="N22" s="16">
        <v>67</v>
      </c>
      <c r="O22" s="16">
        <v>71</v>
      </c>
      <c r="P22" s="16">
        <v>69</v>
      </c>
      <c r="Q22" s="16">
        <v>64</v>
      </c>
      <c r="R22" s="15">
        <v>20</v>
      </c>
      <c r="S22" s="15">
        <v>45</v>
      </c>
      <c r="T22" s="15" t="s">
        <v>2004</v>
      </c>
      <c r="U22" s="15">
        <v>44</v>
      </c>
      <c r="V22" s="15">
        <v>43</v>
      </c>
      <c r="W22" s="15">
        <v>49</v>
      </c>
      <c r="X22" s="15">
        <v>43</v>
      </c>
      <c r="Y22" s="15">
        <v>46</v>
      </c>
      <c r="Z22" s="15">
        <v>45</v>
      </c>
      <c r="AA22" s="15">
        <v>41</v>
      </c>
      <c r="AB22" s="15">
        <v>46</v>
      </c>
      <c r="AC22" s="15">
        <v>62</v>
      </c>
      <c r="AD22" s="15">
        <v>62</v>
      </c>
      <c r="AE22" s="15">
        <v>65</v>
      </c>
      <c r="AF22" s="15">
        <v>57</v>
      </c>
      <c r="AG22" s="41">
        <v>0.87319999999999998</v>
      </c>
      <c r="AH22" s="30">
        <f>IFERROR((VLOOKUP(B22, 'CEP 24-25'!$B$5:$C$1000,2,0))," ")</f>
        <v>0.90639999999999998</v>
      </c>
      <c r="AI22" s="30" t="str">
        <f>+IFERROR((VLOOKUP(B22,'HB1238 24-25'!$B$5:$J$9999,('HB1238 24-25'!$J$3-1),0))," ")</f>
        <v xml:space="preserve"> </v>
      </c>
      <c r="AJ22" s="31">
        <f t="shared" si="1"/>
        <v>0.90639999999999998</v>
      </c>
      <c r="AL22" s="147">
        <v>0.90639999999999998</v>
      </c>
      <c r="AM22" s="31">
        <f t="shared" si="2"/>
        <v>0</v>
      </c>
    </row>
    <row r="23" spans="1:39" x14ac:dyDescent="0.25">
      <c r="A23" s="1">
        <v>16046</v>
      </c>
      <c r="B23" s="1" t="s">
        <v>2026</v>
      </c>
      <c r="C23" s="16">
        <v>7</v>
      </c>
      <c r="D23" s="16">
        <v>6</v>
      </c>
      <c r="E23" s="16">
        <v>0</v>
      </c>
      <c r="F23" s="16">
        <v>2</v>
      </c>
      <c r="G23" s="16">
        <v>4</v>
      </c>
      <c r="H23" s="16">
        <v>9</v>
      </c>
      <c r="I23" s="16">
        <v>11</v>
      </c>
      <c r="J23" s="16">
        <v>7</v>
      </c>
      <c r="K23" s="16">
        <v>3</v>
      </c>
      <c r="L23" s="16">
        <v>15</v>
      </c>
      <c r="M23" s="16">
        <v>9</v>
      </c>
      <c r="N23" s="16">
        <v>0</v>
      </c>
      <c r="O23" s="16">
        <v>0</v>
      </c>
      <c r="P23" s="16">
        <v>0</v>
      </c>
      <c r="Q23" s="16">
        <v>0</v>
      </c>
      <c r="R23" s="15" t="s">
        <v>2004</v>
      </c>
      <c r="S23" s="15" t="s">
        <v>2004</v>
      </c>
      <c r="T23" s="15" t="s">
        <v>2004</v>
      </c>
      <c r="U23" s="15" t="s">
        <v>2004</v>
      </c>
      <c r="V23" s="15" t="s">
        <v>2004</v>
      </c>
      <c r="W23" s="15" t="s">
        <v>2004</v>
      </c>
      <c r="X23" s="15">
        <v>10</v>
      </c>
      <c r="Y23" s="15" t="s">
        <v>2004</v>
      </c>
      <c r="Z23" s="15" t="s">
        <v>2004</v>
      </c>
      <c r="AA23" s="15">
        <v>13</v>
      </c>
      <c r="AB23" s="15" t="s">
        <v>2004</v>
      </c>
      <c r="AC23" s="73" t="s">
        <v>2979</v>
      </c>
      <c r="AD23" s="73" t="s">
        <v>2979</v>
      </c>
      <c r="AE23" s="73" t="s">
        <v>2979</v>
      </c>
      <c r="AF23" s="73" t="s">
        <v>2979</v>
      </c>
      <c r="AG23" s="41">
        <v>0.75339999999999996</v>
      </c>
      <c r="AH23" s="30">
        <f>IFERROR((VLOOKUP(B23, 'CEP 24-25'!$B$5:$C$1000,2,0))," ")</f>
        <v>0.76119999999999999</v>
      </c>
      <c r="AI23" s="30" t="str">
        <f>+IFERROR((VLOOKUP(B23,'HB1238 24-25'!$B$5:$J$9999,('HB1238 24-25'!$J$3-1),0))," ")</f>
        <v xml:space="preserve"> </v>
      </c>
      <c r="AJ23" s="31">
        <f t="shared" si="1"/>
        <v>0.76119999999999999</v>
      </c>
      <c r="AL23" s="147">
        <v>0.76119999999999999</v>
      </c>
      <c r="AM23" s="31">
        <f t="shared" si="2"/>
        <v>0</v>
      </c>
    </row>
    <row r="24" spans="1:39" x14ac:dyDescent="0.25">
      <c r="A24" s="1">
        <v>29100</v>
      </c>
      <c r="B24" s="1" t="s">
        <v>2027</v>
      </c>
      <c r="C24" s="16">
        <v>29</v>
      </c>
      <c r="D24" s="16">
        <v>212</v>
      </c>
      <c r="E24" s="16">
        <v>0</v>
      </c>
      <c r="F24" s="16">
        <v>217</v>
      </c>
      <c r="G24" s="16">
        <v>237</v>
      </c>
      <c r="H24" s="16">
        <v>244</v>
      </c>
      <c r="I24" s="16">
        <v>230</v>
      </c>
      <c r="J24" s="16">
        <v>242</v>
      </c>
      <c r="K24" s="16">
        <v>245</v>
      </c>
      <c r="L24" s="16">
        <v>251</v>
      </c>
      <c r="M24" s="16">
        <v>261</v>
      </c>
      <c r="N24" s="16">
        <v>257</v>
      </c>
      <c r="O24" s="16">
        <v>263</v>
      </c>
      <c r="P24" s="16">
        <v>310</v>
      </c>
      <c r="Q24" s="16">
        <v>283</v>
      </c>
      <c r="R24" s="15" t="s">
        <v>2004</v>
      </c>
      <c r="S24" s="15">
        <v>74</v>
      </c>
      <c r="T24" s="15" t="s">
        <v>2004</v>
      </c>
      <c r="U24" s="15">
        <v>140</v>
      </c>
      <c r="V24" s="15">
        <v>135</v>
      </c>
      <c r="W24" s="15">
        <v>143</v>
      </c>
      <c r="X24" s="15">
        <v>127</v>
      </c>
      <c r="Y24" s="15">
        <v>143</v>
      </c>
      <c r="Z24" s="15">
        <v>146</v>
      </c>
      <c r="AA24" s="15">
        <v>154</v>
      </c>
      <c r="AB24" s="15">
        <v>167</v>
      </c>
      <c r="AC24" s="15">
        <v>145</v>
      </c>
      <c r="AD24" s="15">
        <v>130</v>
      </c>
      <c r="AE24" s="15">
        <v>164</v>
      </c>
      <c r="AF24" s="15">
        <v>157</v>
      </c>
      <c r="AG24" s="41">
        <v>0.5575</v>
      </c>
      <c r="AH24" s="30">
        <f>IFERROR((VLOOKUP(B24, 'CEP 24-25'!$B$5:$C$1000,2,0))," ")</f>
        <v>0.54559999999999997</v>
      </c>
      <c r="AI24" s="30" t="str">
        <f>+IFERROR((VLOOKUP(B24,'HB1238 24-25'!$B$5:$J$9999,('HB1238 24-25'!$J$3-1),0))," ")</f>
        <v xml:space="preserve"> </v>
      </c>
      <c r="AJ24" s="31">
        <f t="shared" si="1"/>
        <v>0.5575</v>
      </c>
      <c r="AL24" s="147">
        <v>0.57269999999999999</v>
      </c>
      <c r="AM24" s="31">
        <f t="shared" si="2"/>
        <v>-1.52E-2</v>
      </c>
    </row>
    <row r="25" spans="1:39" x14ac:dyDescent="0.25">
      <c r="A25" s="1">
        <v>6117</v>
      </c>
      <c r="B25" s="1" t="s">
        <v>2028</v>
      </c>
      <c r="C25" s="16">
        <v>18</v>
      </c>
      <c r="D25" s="16">
        <v>375</v>
      </c>
      <c r="E25" s="16">
        <v>0</v>
      </c>
      <c r="F25" s="16">
        <v>416</v>
      </c>
      <c r="G25" s="16">
        <v>419</v>
      </c>
      <c r="H25" s="16">
        <v>479</v>
      </c>
      <c r="I25" s="16">
        <v>549</v>
      </c>
      <c r="J25" s="16">
        <v>497</v>
      </c>
      <c r="K25" s="16">
        <v>607</v>
      </c>
      <c r="L25" s="16">
        <v>572</v>
      </c>
      <c r="M25" s="16">
        <v>581</v>
      </c>
      <c r="N25" s="16">
        <v>612</v>
      </c>
      <c r="O25" s="16">
        <v>650</v>
      </c>
      <c r="P25" s="16">
        <v>591</v>
      </c>
      <c r="Q25" s="16">
        <v>660</v>
      </c>
      <c r="R25" s="15" t="s">
        <v>2004</v>
      </c>
      <c r="S25" s="15">
        <v>54</v>
      </c>
      <c r="T25" s="15" t="s">
        <v>2004</v>
      </c>
      <c r="U25" s="15">
        <v>70</v>
      </c>
      <c r="V25" s="15">
        <v>72</v>
      </c>
      <c r="W25" s="15">
        <v>92</v>
      </c>
      <c r="X25" s="15">
        <v>107</v>
      </c>
      <c r="Y25" s="15">
        <v>90</v>
      </c>
      <c r="Z25" s="15">
        <v>115</v>
      </c>
      <c r="AA25" s="15">
        <v>100</v>
      </c>
      <c r="AB25" s="15">
        <v>119</v>
      </c>
      <c r="AC25" s="15">
        <v>111</v>
      </c>
      <c r="AD25" s="15">
        <v>113</v>
      </c>
      <c r="AE25" s="15">
        <v>111</v>
      </c>
      <c r="AF25" s="15">
        <v>128</v>
      </c>
      <c r="AG25" s="41">
        <v>0.18290000000000001</v>
      </c>
      <c r="AH25" s="30" t="str">
        <f>IFERROR((VLOOKUP(B25, 'CEP 24-25'!$B$5:$C$1000,2,0))," ")</f>
        <v xml:space="preserve"> </v>
      </c>
      <c r="AI25" s="30" t="str">
        <f>+IFERROR((VLOOKUP(B25,'HB1238 24-25'!$B$5:$J$9999,('HB1238 24-25'!$J$3-1),0))," ")</f>
        <v xml:space="preserve"> </v>
      </c>
      <c r="AJ25" s="31">
        <f t="shared" si="1"/>
        <v>0.18290000000000001</v>
      </c>
      <c r="AL25" s="147">
        <v>0.17649999999999999</v>
      </c>
      <c r="AM25" s="31">
        <f t="shared" si="2"/>
        <v>6.4000000000000003E-3</v>
      </c>
    </row>
    <row r="26" spans="1:39" x14ac:dyDescent="0.25">
      <c r="A26" s="1">
        <v>5401</v>
      </c>
      <c r="B26" s="1" t="s">
        <v>2029</v>
      </c>
      <c r="C26" s="16">
        <v>0</v>
      </c>
      <c r="D26" s="16">
        <v>30</v>
      </c>
      <c r="E26" s="16">
        <v>0</v>
      </c>
      <c r="F26" s="16">
        <v>40</v>
      </c>
      <c r="G26" s="16">
        <v>27</v>
      </c>
      <c r="H26" s="16">
        <v>30</v>
      </c>
      <c r="I26" s="16">
        <v>51</v>
      </c>
      <c r="J26" s="16">
        <v>37</v>
      </c>
      <c r="K26" s="16">
        <v>38</v>
      </c>
      <c r="L26" s="16">
        <v>35</v>
      </c>
      <c r="M26" s="16">
        <v>45</v>
      </c>
      <c r="N26" s="16">
        <v>44</v>
      </c>
      <c r="O26" s="16">
        <v>33</v>
      </c>
      <c r="P26" s="16">
        <v>34</v>
      </c>
      <c r="Q26" s="16">
        <v>40</v>
      </c>
      <c r="R26" s="73" t="s">
        <v>2979</v>
      </c>
      <c r="S26" s="15" t="s">
        <v>2004</v>
      </c>
      <c r="T26" s="15" t="s">
        <v>2004</v>
      </c>
      <c r="U26" s="15">
        <v>34</v>
      </c>
      <c r="V26" s="15">
        <v>18</v>
      </c>
      <c r="W26" s="15">
        <v>24</v>
      </c>
      <c r="X26" s="15">
        <v>46</v>
      </c>
      <c r="Y26" s="15">
        <v>33</v>
      </c>
      <c r="Z26" s="15">
        <v>26</v>
      </c>
      <c r="AA26" s="15">
        <v>29</v>
      </c>
      <c r="AB26" s="15">
        <v>32</v>
      </c>
      <c r="AC26" s="15">
        <v>34</v>
      </c>
      <c r="AD26" s="15">
        <v>22</v>
      </c>
      <c r="AE26" s="15">
        <v>26</v>
      </c>
      <c r="AF26" s="15">
        <v>26</v>
      </c>
      <c r="AG26" s="41">
        <v>0.73550000000000004</v>
      </c>
      <c r="AH26" s="30">
        <f>IFERROR((VLOOKUP(B26, 'CEP 24-25'!$B$5:$C$1000,2,0))," ")</f>
        <v>0.66469999999999996</v>
      </c>
      <c r="AI26" s="30" t="str">
        <f>+IFERROR((VLOOKUP(B26,'HB1238 24-25'!$B$5:$J$9999,('HB1238 24-25'!$J$3-1),0))," ")</f>
        <v xml:space="preserve"> </v>
      </c>
      <c r="AJ26" s="31">
        <f t="shared" si="1"/>
        <v>0.73550000000000004</v>
      </c>
      <c r="AL26" s="147">
        <v>0.75609999999999999</v>
      </c>
      <c r="AM26" s="31">
        <f t="shared" si="2"/>
        <v>-2.06E-2</v>
      </c>
    </row>
    <row r="27" spans="1:39" x14ac:dyDescent="0.25">
      <c r="A27" s="1">
        <v>27019</v>
      </c>
      <c r="B27" s="1" t="s">
        <v>2030</v>
      </c>
      <c r="C27" s="16">
        <v>0</v>
      </c>
      <c r="D27" s="16">
        <v>18</v>
      </c>
      <c r="E27" s="16">
        <v>0</v>
      </c>
      <c r="F27" s="16">
        <v>10</v>
      </c>
      <c r="G27" s="16">
        <v>20</v>
      </c>
      <c r="H27" s="16">
        <v>18</v>
      </c>
      <c r="I27" s="16">
        <v>24</v>
      </c>
      <c r="J27" s="16">
        <v>16</v>
      </c>
      <c r="K27" s="16">
        <v>31</v>
      </c>
      <c r="L27" s="16">
        <v>15</v>
      </c>
      <c r="M27" s="16">
        <v>24</v>
      </c>
      <c r="N27" s="16">
        <v>0</v>
      </c>
      <c r="O27" s="16">
        <v>0</v>
      </c>
      <c r="P27" s="16">
        <v>0</v>
      </c>
      <c r="Q27" s="16">
        <v>0</v>
      </c>
      <c r="R27" s="73" t="s">
        <v>2979</v>
      </c>
      <c r="S27" s="15" t="s">
        <v>2004</v>
      </c>
      <c r="T27" s="15" t="s">
        <v>2004</v>
      </c>
      <c r="U27" s="15" t="s">
        <v>2004</v>
      </c>
      <c r="V27" s="15" t="s">
        <v>2004</v>
      </c>
      <c r="W27" s="15" t="s">
        <v>2004</v>
      </c>
      <c r="X27" s="15" t="s">
        <v>2004</v>
      </c>
      <c r="Y27" s="15" t="s">
        <v>2004</v>
      </c>
      <c r="Z27" s="15" t="s">
        <v>2004</v>
      </c>
      <c r="AA27" s="15" t="s">
        <v>2004</v>
      </c>
      <c r="AB27" s="15">
        <v>10</v>
      </c>
      <c r="AC27" s="73" t="s">
        <v>2979</v>
      </c>
      <c r="AD27" s="73" t="s">
        <v>2979</v>
      </c>
      <c r="AE27" s="73" t="s">
        <v>2979</v>
      </c>
      <c r="AF27" s="73" t="s">
        <v>2979</v>
      </c>
      <c r="AG27" s="41">
        <v>0.34089999999999998</v>
      </c>
      <c r="AH27" s="30" t="str">
        <f>IFERROR((VLOOKUP(B27, 'CEP 24-25'!$B$5:$C$1000,2,0))," ")</f>
        <v xml:space="preserve"> </v>
      </c>
      <c r="AI27" s="30">
        <f>+IFERROR((VLOOKUP(B27,'HB1238 24-25'!$B$5:$J$9999,('HB1238 24-25'!$J$3-1),0))," ")</f>
        <v>0.3034</v>
      </c>
      <c r="AJ27" s="31">
        <f t="shared" si="1"/>
        <v>0.34089999999999998</v>
      </c>
      <c r="AL27" s="147">
        <v>0.25140000000000001</v>
      </c>
      <c r="AM27" s="31">
        <f t="shared" si="2"/>
        <v>8.9499999999999996E-2</v>
      </c>
    </row>
    <row r="28" spans="1:39" x14ac:dyDescent="0.25">
      <c r="A28" s="1">
        <v>4228</v>
      </c>
      <c r="B28" s="1" t="s">
        <v>2031</v>
      </c>
      <c r="C28" s="16">
        <v>17</v>
      </c>
      <c r="D28" s="16">
        <v>85</v>
      </c>
      <c r="E28" s="16">
        <v>0</v>
      </c>
      <c r="F28" s="16">
        <v>90</v>
      </c>
      <c r="G28" s="16">
        <v>79</v>
      </c>
      <c r="H28" s="16">
        <v>92</v>
      </c>
      <c r="I28" s="16">
        <v>93</v>
      </c>
      <c r="J28" s="16">
        <v>89</v>
      </c>
      <c r="K28" s="16">
        <v>84</v>
      </c>
      <c r="L28" s="16">
        <v>97</v>
      </c>
      <c r="M28" s="16">
        <v>88</v>
      </c>
      <c r="N28" s="16">
        <v>100</v>
      </c>
      <c r="O28" s="16">
        <v>92</v>
      </c>
      <c r="P28" s="16">
        <v>109</v>
      </c>
      <c r="Q28" s="16">
        <v>101</v>
      </c>
      <c r="R28" s="15" t="s">
        <v>2004</v>
      </c>
      <c r="S28" s="15">
        <v>32</v>
      </c>
      <c r="T28" s="15" t="s">
        <v>2004</v>
      </c>
      <c r="U28" s="15">
        <v>42</v>
      </c>
      <c r="V28" s="15">
        <v>33</v>
      </c>
      <c r="W28" s="15">
        <v>43</v>
      </c>
      <c r="X28" s="15">
        <v>43</v>
      </c>
      <c r="Y28" s="15">
        <v>44</v>
      </c>
      <c r="Z28" s="15">
        <v>42</v>
      </c>
      <c r="AA28" s="15">
        <v>41</v>
      </c>
      <c r="AB28" s="15">
        <v>39</v>
      </c>
      <c r="AC28" s="15">
        <v>49</v>
      </c>
      <c r="AD28" s="15">
        <v>42</v>
      </c>
      <c r="AE28" s="15">
        <v>55</v>
      </c>
      <c r="AF28" s="15">
        <v>37</v>
      </c>
      <c r="AG28" s="41">
        <v>0.45229999999999998</v>
      </c>
      <c r="AH28" s="30" t="str">
        <f>IFERROR((VLOOKUP(B28, 'CEP 24-25'!$B$5:$C$1000,2,0))," ")</f>
        <v xml:space="preserve"> </v>
      </c>
      <c r="AI28" s="30">
        <f>+IFERROR((VLOOKUP(B28,'HB1238 24-25'!$B$5:$J$9999,('HB1238 24-25'!$J$3-1),0))," ")</f>
        <v>0.43759999999999999</v>
      </c>
      <c r="AJ28" s="31">
        <f t="shared" si="1"/>
        <v>0.45229999999999998</v>
      </c>
      <c r="AL28" s="147">
        <v>0.45400000000000001</v>
      </c>
      <c r="AM28" s="31">
        <f t="shared" si="2"/>
        <v>-1.6999999999999999E-3</v>
      </c>
    </row>
    <row r="29" spans="1:39" x14ac:dyDescent="0.25">
      <c r="A29" s="1">
        <v>4222</v>
      </c>
      <c r="B29" s="1" t="s">
        <v>2032</v>
      </c>
      <c r="C29" s="16">
        <v>0</v>
      </c>
      <c r="D29" s="16">
        <v>115</v>
      </c>
      <c r="E29" s="16">
        <v>0</v>
      </c>
      <c r="F29" s="16">
        <v>97</v>
      </c>
      <c r="G29" s="16">
        <v>116</v>
      </c>
      <c r="H29" s="16">
        <v>143</v>
      </c>
      <c r="I29" s="16">
        <v>118</v>
      </c>
      <c r="J29" s="16">
        <v>115</v>
      </c>
      <c r="K29" s="16">
        <v>118</v>
      </c>
      <c r="L29" s="16">
        <v>131</v>
      </c>
      <c r="M29" s="16">
        <v>130</v>
      </c>
      <c r="N29" s="16">
        <v>140</v>
      </c>
      <c r="O29" s="16">
        <v>150</v>
      </c>
      <c r="P29" s="16">
        <v>134</v>
      </c>
      <c r="Q29" s="16">
        <v>122</v>
      </c>
      <c r="R29" s="73" t="s">
        <v>2979</v>
      </c>
      <c r="S29" s="15">
        <v>58</v>
      </c>
      <c r="T29" s="15" t="s">
        <v>2004</v>
      </c>
      <c r="U29" s="15">
        <v>47</v>
      </c>
      <c r="V29" s="15">
        <v>64</v>
      </c>
      <c r="W29" s="15">
        <v>68</v>
      </c>
      <c r="X29" s="15">
        <v>50</v>
      </c>
      <c r="Y29" s="15">
        <v>53</v>
      </c>
      <c r="Z29" s="15">
        <v>45</v>
      </c>
      <c r="AA29" s="15">
        <v>62</v>
      </c>
      <c r="AB29" s="15">
        <v>68</v>
      </c>
      <c r="AC29" s="15">
        <v>59</v>
      </c>
      <c r="AD29" s="15">
        <v>69</v>
      </c>
      <c r="AE29" s="15">
        <v>64</v>
      </c>
      <c r="AF29" s="15">
        <v>48</v>
      </c>
      <c r="AG29" s="41">
        <v>0.46350000000000002</v>
      </c>
      <c r="AH29" s="30" t="str">
        <f>IFERROR((VLOOKUP(B29, 'CEP 24-25'!$B$5:$C$1000,2,0))," ")</f>
        <v xml:space="preserve"> </v>
      </c>
      <c r="AI29" s="30">
        <f>+IFERROR((VLOOKUP(B29,'HB1238 24-25'!$B$5:$J$9999,('HB1238 24-25'!$J$3-1),0))," ")</f>
        <v>0.4456</v>
      </c>
      <c r="AJ29" s="31">
        <f t="shared" si="1"/>
        <v>0.46350000000000002</v>
      </c>
      <c r="AL29" s="147">
        <v>0.45660000000000001</v>
      </c>
      <c r="AM29" s="31">
        <f t="shared" si="2"/>
        <v>6.8999999999999999E-3</v>
      </c>
    </row>
    <row r="30" spans="1:39" x14ac:dyDescent="0.25">
      <c r="A30" s="1">
        <v>8401</v>
      </c>
      <c r="B30" s="1" t="s">
        <v>2033</v>
      </c>
      <c r="C30" s="16">
        <v>0</v>
      </c>
      <c r="D30" s="16">
        <v>93</v>
      </c>
      <c r="E30" s="16">
        <v>0</v>
      </c>
      <c r="F30" s="16">
        <v>100</v>
      </c>
      <c r="G30" s="16">
        <v>125</v>
      </c>
      <c r="H30" s="16">
        <v>121</v>
      </c>
      <c r="I30" s="16">
        <v>119</v>
      </c>
      <c r="J30" s="16">
        <v>110</v>
      </c>
      <c r="K30" s="16">
        <v>99</v>
      </c>
      <c r="L30" s="16">
        <v>98</v>
      </c>
      <c r="M30" s="16">
        <v>120</v>
      </c>
      <c r="N30" s="16">
        <v>109</v>
      </c>
      <c r="O30" s="16">
        <v>113</v>
      </c>
      <c r="P30" s="16">
        <v>127</v>
      </c>
      <c r="Q30" s="16">
        <v>86</v>
      </c>
      <c r="R30" s="73" t="s">
        <v>2979</v>
      </c>
      <c r="S30" s="15">
        <v>41</v>
      </c>
      <c r="T30" s="15" t="s">
        <v>2004</v>
      </c>
      <c r="U30" s="15">
        <v>55</v>
      </c>
      <c r="V30" s="15">
        <v>72</v>
      </c>
      <c r="W30" s="15">
        <v>70</v>
      </c>
      <c r="X30" s="15">
        <v>56</v>
      </c>
      <c r="Y30" s="15">
        <v>69</v>
      </c>
      <c r="Z30" s="15">
        <v>49</v>
      </c>
      <c r="AA30" s="15">
        <v>52</v>
      </c>
      <c r="AB30" s="15">
        <v>61</v>
      </c>
      <c r="AC30" s="15">
        <v>55</v>
      </c>
      <c r="AD30" s="15">
        <v>52</v>
      </c>
      <c r="AE30" s="15">
        <v>56</v>
      </c>
      <c r="AF30" s="15">
        <v>37</v>
      </c>
      <c r="AG30" s="41">
        <v>0.51060000000000005</v>
      </c>
      <c r="AH30" s="30">
        <f>IFERROR((VLOOKUP(B30, 'CEP 24-25'!$B$5:$C$1000,2,0))," ")</f>
        <v>0.51829999999999998</v>
      </c>
      <c r="AI30" s="30" t="str">
        <f>+IFERROR((VLOOKUP(B30,'HB1238 24-25'!$B$5:$J$9999,('HB1238 24-25'!$J$3-1),0))," ")</f>
        <v xml:space="preserve"> </v>
      </c>
      <c r="AJ30" s="31">
        <f t="shared" si="1"/>
        <v>0.51829999999999998</v>
      </c>
      <c r="AL30" s="147">
        <v>0.54059999999999997</v>
      </c>
      <c r="AM30" s="31">
        <f t="shared" si="2"/>
        <v>-2.23E-2</v>
      </c>
    </row>
    <row r="31" spans="1:39" x14ac:dyDescent="0.25">
      <c r="A31" s="1">
        <v>18901</v>
      </c>
      <c r="B31" s="1" t="s">
        <v>2342</v>
      </c>
      <c r="C31" s="16">
        <v>0</v>
      </c>
      <c r="D31" s="16">
        <v>58</v>
      </c>
      <c r="E31" s="16">
        <v>0</v>
      </c>
      <c r="F31" s="16">
        <v>59</v>
      </c>
      <c r="G31" s="16">
        <v>50</v>
      </c>
      <c r="H31" s="16">
        <v>52</v>
      </c>
      <c r="I31" s="16">
        <v>60</v>
      </c>
      <c r="J31" s="16">
        <v>54</v>
      </c>
      <c r="K31" s="16">
        <v>58</v>
      </c>
      <c r="L31" s="16">
        <v>46</v>
      </c>
      <c r="M31" s="16">
        <v>46</v>
      </c>
      <c r="N31" s="16">
        <v>25</v>
      </c>
      <c r="O31" s="16">
        <v>0</v>
      </c>
      <c r="P31" s="16">
        <v>0</v>
      </c>
      <c r="Q31" s="16">
        <v>0</v>
      </c>
      <c r="R31" s="73" t="s">
        <v>2979</v>
      </c>
      <c r="S31" s="15">
        <v>19</v>
      </c>
      <c r="T31" s="15" t="s">
        <v>2004</v>
      </c>
      <c r="U31" s="15">
        <v>21</v>
      </c>
      <c r="V31" s="15">
        <v>21</v>
      </c>
      <c r="W31" s="15">
        <v>22</v>
      </c>
      <c r="X31" s="15">
        <v>19</v>
      </c>
      <c r="Y31" s="15">
        <v>20</v>
      </c>
      <c r="Z31" s="15">
        <v>24</v>
      </c>
      <c r="AA31" s="15">
        <v>17</v>
      </c>
      <c r="AB31" s="15">
        <v>18</v>
      </c>
      <c r="AC31" s="15" t="s">
        <v>2004</v>
      </c>
      <c r="AD31" s="73" t="s">
        <v>2979</v>
      </c>
      <c r="AE31" s="73" t="s">
        <v>2979</v>
      </c>
      <c r="AF31" s="73" t="s">
        <v>2979</v>
      </c>
      <c r="AG31" s="41">
        <v>0.374</v>
      </c>
      <c r="AH31" s="30" t="str">
        <f>IFERROR((VLOOKUP(B31, 'CEP 24-25'!$B$5:$C$1000,2,0))," ")</f>
        <v xml:space="preserve"> </v>
      </c>
      <c r="AI31" s="30">
        <f>+IFERROR((VLOOKUP(B31,'HB1238 24-25'!$B$5:$J$9999,('HB1238 24-25'!$J$3-1),0))," ")</f>
        <v>0.51339999999999997</v>
      </c>
      <c r="AJ31" s="31">
        <f t="shared" si="1"/>
        <v>0.51339999999999997</v>
      </c>
      <c r="AL31" s="147">
        <v>0.51339999999999997</v>
      </c>
      <c r="AM31" s="31">
        <f t="shared" si="2"/>
        <v>0</v>
      </c>
    </row>
    <row r="32" spans="1:39" x14ac:dyDescent="0.25">
      <c r="A32" s="1">
        <v>20215</v>
      </c>
      <c r="B32" s="1" t="s">
        <v>2034</v>
      </c>
      <c r="C32" s="16">
        <v>0</v>
      </c>
      <c r="D32" s="16">
        <v>10</v>
      </c>
      <c r="E32" s="16">
        <v>0</v>
      </c>
      <c r="F32" s="16">
        <v>9</v>
      </c>
      <c r="G32" s="16">
        <v>12</v>
      </c>
      <c r="H32" s="16">
        <v>12</v>
      </c>
      <c r="I32" s="16">
        <v>12</v>
      </c>
      <c r="J32" s="16">
        <v>8</v>
      </c>
      <c r="K32" s="16">
        <v>12</v>
      </c>
      <c r="L32" s="16">
        <v>6</v>
      </c>
      <c r="M32" s="16">
        <v>11</v>
      </c>
      <c r="N32" s="16">
        <v>0</v>
      </c>
      <c r="O32" s="16">
        <v>0</v>
      </c>
      <c r="P32" s="16">
        <v>0</v>
      </c>
      <c r="Q32" s="16">
        <v>0</v>
      </c>
      <c r="R32" s="73" t="s">
        <v>2979</v>
      </c>
      <c r="S32" s="15" t="s">
        <v>2004</v>
      </c>
      <c r="T32" s="15" t="s">
        <v>2004</v>
      </c>
      <c r="U32" s="15" t="s">
        <v>2004</v>
      </c>
      <c r="V32" s="15" t="s">
        <v>2004</v>
      </c>
      <c r="W32" s="15" t="s">
        <v>2004</v>
      </c>
      <c r="X32" s="15" t="s">
        <v>2004</v>
      </c>
      <c r="Y32" s="15" t="s">
        <v>2004</v>
      </c>
      <c r="Z32" s="15" t="s">
        <v>2004</v>
      </c>
      <c r="AA32" s="15" t="s">
        <v>2004</v>
      </c>
      <c r="AB32" s="15" t="s">
        <v>2004</v>
      </c>
      <c r="AC32" s="73" t="s">
        <v>2979</v>
      </c>
      <c r="AD32" s="73" t="s">
        <v>2979</v>
      </c>
      <c r="AE32" s="73" t="s">
        <v>2979</v>
      </c>
      <c r="AF32" s="73" t="s">
        <v>2979</v>
      </c>
      <c r="AG32" s="41">
        <v>0.38040000000000002</v>
      </c>
      <c r="AH32" s="30" t="str">
        <f>IFERROR((VLOOKUP(B32, 'CEP 24-25'!$B$5:$C$1000,2,0))," ")</f>
        <v xml:space="preserve"> </v>
      </c>
      <c r="AI32" s="30" t="str">
        <f>+IFERROR((VLOOKUP(B32,'HB1238 24-25'!$B$5:$J$9999,('HB1238 24-25'!$J$3-1),0))," ")</f>
        <v xml:space="preserve"> </v>
      </c>
      <c r="AJ32" s="31">
        <f t="shared" si="1"/>
        <v>0.38040000000000002</v>
      </c>
      <c r="AL32" s="147">
        <v>0.28089999999999998</v>
      </c>
      <c r="AM32" s="31">
        <f t="shared" si="2"/>
        <v>9.9500000000000005E-2</v>
      </c>
    </row>
    <row r="33" spans="1:39" x14ac:dyDescent="0.25">
      <c r="A33" s="1">
        <v>18401</v>
      </c>
      <c r="B33" s="1" t="s">
        <v>2035</v>
      </c>
      <c r="C33" s="16">
        <v>0</v>
      </c>
      <c r="D33" s="16">
        <v>730</v>
      </c>
      <c r="E33" s="16">
        <v>0</v>
      </c>
      <c r="F33" s="16">
        <v>823</v>
      </c>
      <c r="G33" s="16">
        <v>782</v>
      </c>
      <c r="H33" s="16">
        <v>858</v>
      </c>
      <c r="I33" s="16">
        <v>795</v>
      </c>
      <c r="J33" s="16">
        <v>854</v>
      </c>
      <c r="K33" s="16">
        <v>837</v>
      </c>
      <c r="L33" s="16">
        <v>886</v>
      </c>
      <c r="M33" s="16">
        <v>801</v>
      </c>
      <c r="N33" s="16">
        <v>864</v>
      </c>
      <c r="O33" s="16">
        <v>888</v>
      </c>
      <c r="P33" s="16">
        <v>998</v>
      </c>
      <c r="Q33" s="16">
        <v>963</v>
      </c>
      <c r="R33" s="73" t="s">
        <v>2979</v>
      </c>
      <c r="S33" s="15">
        <v>267</v>
      </c>
      <c r="T33" s="15" t="s">
        <v>2004</v>
      </c>
      <c r="U33" s="15">
        <v>305</v>
      </c>
      <c r="V33" s="15">
        <v>300</v>
      </c>
      <c r="W33" s="15">
        <v>309</v>
      </c>
      <c r="X33" s="15">
        <v>276</v>
      </c>
      <c r="Y33" s="15">
        <v>306</v>
      </c>
      <c r="Z33" s="15">
        <v>348</v>
      </c>
      <c r="AA33" s="15">
        <v>302</v>
      </c>
      <c r="AB33" s="15">
        <v>274</v>
      </c>
      <c r="AC33" s="15">
        <v>377</v>
      </c>
      <c r="AD33" s="15">
        <v>311</v>
      </c>
      <c r="AE33" s="15">
        <v>325</v>
      </c>
      <c r="AF33" s="15">
        <v>301</v>
      </c>
      <c r="AG33" s="41">
        <v>0.36109999999999998</v>
      </c>
      <c r="AH33" s="30">
        <f>IFERROR((VLOOKUP(B33, 'CEP 24-25'!$B$5:$C$1000,2,0))," ")</f>
        <v>0.3654</v>
      </c>
      <c r="AI33" s="30">
        <f>+IFERROR((VLOOKUP(B33,'HB1238 24-25'!$B$5:$J$9999,('HB1238 24-25'!$J$3-1),0))," ")</f>
        <v>0.3916</v>
      </c>
      <c r="AJ33" s="31">
        <f t="shared" si="1"/>
        <v>0.3916</v>
      </c>
      <c r="AL33" s="147">
        <v>0.3916</v>
      </c>
      <c r="AM33" s="31">
        <f t="shared" si="2"/>
        <v>0</v>
      </c>
    </row>
    <row r="34" spans="1:39" x14ac:dyDescent="0.25">
      <c r="A34" s="1">
        <v>32356</v>
      </c>
      <c r="B34" s="1" t="s">
        <v>2036</v>
      </c>
      <c r="C34" s="16">
        <v>0</v>
      </c>
      <c r="D34" s="16">
        <v>896</v>
      </c>
      <c r="E34" s="16">
        <v>0</v>
      </c>
      <c r="F34" s="16">
        <v>930</v>
      </c>
      <c r="G34" s="16">
        <v>1112</v>
      </c>
      <c r="H34" s="16">
        <v>1144</v>
      </c>
      <c r="I34" s="16">
        <v>1049</v>
      </c>
      <c r="J34" s="16">
        <v>1148</v>
      </c>
      <c r="K34" s="16">
        <v>1152</v>
      </c>
      <c r="L34" s="16">
        <v>1073</v>
      </c>
      <c r="M34" s="16">
        <v>1140</v>
      </c>
      <c r="N34" s="16">
        <v>1208</v>
      </c>
      <c r="O34" s="16">
        <v>1198</v>
      </c>
      <c r="P34" s="16">
        <v>1247</v>
      </c>
      <c r="Q34" s="16">
        <v>1298</v>
      </c>
      <c r="R34" s="73" t="s">
        <v>2979</v>
      </c>
      <c r="S34" s="15">
        <v>267</v>
      </c>
      <c r="T34" s="15" t="s">
        <v>2004</v>
      </c>
      <c r="U34" s="15">
        <v>430</v>
      </c>
      <c r="V34" s="15">
        <v>506</v>
      </c>
      <c r="W34" s="15">
        <v>529</v>
      </c>
      <c r="X34" s="15">
        <v>467</v>
      </c>
      <c r="Y34" s="15">
        <v>566</v>
      </c>
      <c r="Z34" s="15">
        <v>659</v>
      </c>
      <c r="AA34" s="15">
        <v>467</v>
      </c>
      <c r="AB34" s="15">
        <v>477</v>
      </c>
      <c r="AC34" s="15">
        <v>594</v>
      </c>
      <c r="AD34" s="15">
        <v>463</v>
      </c>
      <c r="AE34" s="15">
        <v>440</v>
      </c>
      <c r="AF34" s="15">
        <v>473</v>
      </c>
      <c r="AG34" s="41">
        <v>0.43430000000000002</v>
      </c>
      <c r="AH34" s="30">
        <f>IFERROR((VLOOKUP(B34, 'CEP 24-25'!$B$5:$C$1000,2,0))," ")</f>
        <v>0.35980000000000001</v>
      </c>
      <c r="AI34" s="30" t="str">
        <f>+IFERROR((VLOOKUP(B34,'HB1238 24-25'!$B$5:$J$9999,('HB1238 24-25'!$J$3-1),0))," ")</f>
        <v xml:space="preserve"> </v>
      </c>
      <c r="AJ34" s="31">
        <f t="shared" si="1"/>
        <v>0.43430000000000002</v>
      </c>
      <c r="AL34" s="147">
        <v>0.44280000000000003</v>
      </c>
      <c r="AM34" s="31">
        <f t="shared" si="2"/>
        <v>-8.5000000000000006E-3</v>
      </c>
    </row>
    <row r="35" spans="1:39" x14ac:dyDescent="0.25">
      <c r="A35" s="1">
        <v>21401</v>
      </c>
      <c r="B35" s="1" t="s">
        <v>2037</v>
      </c>
      <c r="C35" s="16">
        <v>0</v>
      </c>
      <c r="D35" s="16">
        <v>201</v>
      </c>
      <c r="E35" s="16">
        <v>0</v>
      </c>
      <c r="F35" s="16">
        <v>235</v>
      </c>
      <c r="G35" s="16">
        <v>263</v>
      </c>
      <c r="H35" s="16">
        <v>272</v>
      </c>
      <c r="I35" s="16">
        <v>237</v>
      </c>
      <c r="J35" s="16">
        <v>233</v>
      </c>
      <c r="K35" s="16">
        <v>272</v>
      </c>
      <c r="L35" s="16">
        <v>229</v>
      </c>
      <c r="M35" s="16">
        <v>249</v>
      </c>
      <c r="N35" s="16">
        <v>279</v>
      </c>
      <c r="O35" s="16">
        <v>257</v>
      </c>
      <c r="P35" s="16">
        <v>268</v>
      </c>
      <c r="Q35" s="16">
        <v>276</v>
      </c>
      <c r="R35" s="73" t="s">
        <v>2979</v>
      </c>
      <c r="S35" s="15">
        <v>130</v>
      </c>
      <c r="T35" s="15" t="s">
        <v>2004</v>
      </c>
      <c r="U35" s="15">
        <v>175</v>
      </c>
      <c r="V35" s="15">
        <v>210</v>
      </c>
      <c r="W35" s="15">
        <v>200</v>
      </c>
      <c r="X35" s="15">
        <v>180</v>
      </c>
      <c r="Y35" s="15">
        <v>177</v>
      </c>
      <c r="Z35" s="15">
        <v>212</v>
      </c>
      <c r="AA35" s="15">
        <v>172</v>
      </c>
      <c r="AB35" s="15">
        <v>178</v>
      </c>
      <c r="AC35" s="15">
        <v>202</v>
      </c>
      <c r="AD35" s="15">
        <v>180</v>
      </c>
      <c r="AE35" s="15">
        <v>168</v>
      </c>
      <c r="AF35" s="15">
        <v>179</v>
      </c>
      <c r="AG35" s="41">
        <v>0.72240000000000004</v>
      </c>
      <c r="AH35" s="30">
        <f>IFERROR((VLOOKUP(B35, 'CEP 24-25'!$B$5:$C$1000,2,0))," ")</f>
        <v>0.70250000000000001</v>
      </c>
      <c r="AI35" s="30" t="str">
        <f>+IFERROR((VLOOKUP(B35,'HB1238 24-25'!$B$5:$J$9999,('HB1238 24-25'!$J$3-1),0))," ")</f>
        <v xml:space="preserve"> </v>
      </c>
      <c r="AJ35" s="31">
        <f t="shared" si="1"/>
        <v>0.72240000000000004</v>
      </c>
      <c r="AL35" s="147">
        <v>0.70920000000000005</v>
      </c>
      <c r="AM35" s="31">
        <f t="shared" si="2"/>
        <v>1.32E-2</v>
      </c>
    </row>
    <row r="36" spans="1:39" x14ac:dyDescent="0.25">
      <c r="A36" s="1">
        <v>21302</v>
      </c>
      <c r="B36" s="1" t="s">
        <v>2038</v>
      </c>
      <c r="C36" s="16">
        <v>0</v>
      </c>
      <c r="D36" s="16">
        <v>185</v>
      </c>
      <c r="E36" s="16">
        <v>0</v>
      </c>
      <c r="F36" s="16">
        <v>204</v>
      </c>
      <c r="G36" s="16">
        <v>210</v>
      </c>
      <c r="H36" s="16">
        <v>219</v>
      </c>
      <c r="I36" s="16">
        <v>203</v>
      </c>
      <c r="J36" s="16">
        <v>228</v>
      </c>
      <c r="K36" s="16">
        <v>227</v>
      </c>
      <c r="L36" s="16">
        <v>245</v>
      </c>
      <c r="M36" s="16">
        <v>228</v>
      </c>
      <c r="N36" s="16">
        <v>241</v>
      </c>
      <c r="O36" s="16">
        <v>259</v>
      </c>
      <c r="P36" s="16">
        <v>265</v>
      </c>
      <c r="Q36" s="16">
        <v>427</v>
      </c>
      <c r="R36" s="73" t="s">
        <v>2979</v>
      </c>
      <c r="S36" s="15">
        <v>103</v>
      </c>
      <c r="T36" s="15" t="s">
        <v>2004</v>
      </c>
      <c r="U36" s="15">
        <v>121</v>
      </c>
      <c r="V36" s="15">
        <v>117</v>
      </c>
      <c r="W36" s="15">
        <v>100</v>
      </c>
      <c r="X36" s="15">
        <v>117</v>
      </c>
      <c r="Y36" s="15">
        <v>127</v>
      </c>
      <c r="Z36" s="15">
        <v>107</v>
      </c>
      <c r="AA36" s="15">
        <v>119</v>
      </c>
      <c r="AB36" s="15">
        <v>111</v>
      </c>
      <c r="AC36" s="15">
        <v>230</v>
      </c>
      <c r="AD36" s="15">
        <v>115</v>
      </c>
      <c r="AE36" s="15">
        <v>114</v>
      </c>
      <c r="AF36" s="15">
        <v>206</v>
      </c>
      <c r="AG36" s="41">
        <v>0.53710000000000002</v>
      </c>
      <c r="AH36" s="30">
        <f>IFERROR((VLOOKUP(B36, 'CEP 24-25'!$B$5:$C$1000,2,0))," ")</f>
        <v>0.45810000000000001</v>
      </c>
      <c r="AI36" s="30" t="str">
        <f>+IFERROR((VLOOKUP(B36,'HB1238 24-25'!$B$5:$J$9999,('HB1238 24-25'!$J$3-1),0))," ")</f>
        <v xml:space="preserve"> </v>
      </c>
      <c r="AJ36" s="31">
        <f t="shared" si="1"/>
        <v>0.53710000000000002</v>
      </c>
      <c r="AL36" s="147">
        <v>0.49869999999999998</v>
      </c>
      <c r="AM36" s="31">
        <f t="shared" ref="AM36:AM67" si="3">ROUND(AJ36-AL36,4)</f>
        <v>3.8399999999999997E-2</v>
      </c>
    </row>
    <row r="37" spans="1:39" x14ac:dyDescent="0.25">
      <c r="A37" s="1">
        <v>32360</v>
      </c>
      <c r="B37" s="1" t="s">
        <v>2039</v>
      </c>
      <c r="C37" s="16">
        <v>0</v>
      </c>
      <c r="D37" s="16">
        <v>404</v>
      </c>
      <c r="E37" s="16">
        <v>0</v>
      </c>
      <c r="F37" s="16">
        <v>368</v>
      </c>
      <c r="G37" s="16">
        <v>416</v>
      </c>
      <c r="H37" s="16">
        <v>458</v>
      </c>
      <c r="I37" s="16">
        <v>447</v>
      </c>
      <c r="J37" s="16">
        <v>427</v>
      </c>
      <c r="K37" s="16">
        <v>448</v>
      </c>
      <c r="L37" s="16">
        <v>409</v>
      </c>
      <c r="M37" s="16">
        <v>445</v>
      </c>
      <c r="N37" s="16">
        <v>436</v>
      </c>
      <c r="O37" s="16">
        <v>412</v>
      </c>
      <c r="P37" s="16">
        <v>396</v>
      </c>
      <c r="Q37" s="16">
        <v>438</v>
      </c>
      <c r="R37" s="73" t="s">
        <v>2979</v>
      </c>
      <c r="S37" s="15">
        <v>205</v>
      </c>
      <c r="T37" s="15" t="s">
        <v>2004</v>
      </c>
      <c r="U37" s="15">
        <v>210</v>
      </c>
      <c r="V37" s="15">
        <v>231</v>
      </c>
      <c r="W37" s="15">
        <v>271</v>
      </c>
      <c r="X37" s="15">
        <v>247</v>
      </c>
      <c r="Y37" s="15">
        <v>220</v>
      </c>
      <c r="Z37" s="15">
        <v>247</v>
      </c>
      <c r="AA37" s="15">
        <v>219</v>
      </c>
      <c r="AB37" s="15">
        <v>250</v>
      </c>
      <c r="AC37" s="15">
        <v>232</v>
      </c>
      <c r="AD37" s="15">
        <v>218</v>
      </c>
      <c r="AE37" s="15">
        <v>188</v>
      </c>
      <c r="AF37" s="15">
        <v>220</v>
      </c>
      <c r="AG37" s="41">
        <v>0.53739999999999999</v>
      </c>
      <c r="AH37" s="30">
        <f>IFERROR((VLOOKUP(B37, 'CEP 24-25'!$B$5:$C$1000,2,0))," ")</f>
        <v>0.45519999999999999</v>
      </c>
      <c r="AI37" s="30" t="str">
        <f>+IFERROR((VLOOKUP(B37,'HB1238 24-25'!$B$5:$J$9999,('HB1238 24-25'!$J$3-1),0))," ")</f>
        <v xml:space="preserve"> </v>
      </c>
      <c r="AJ37" s="31">
        <f t="shared" si="1"/>
        <v>0.53739999999999999</v>
      </c>
      <c r="AL37" s="147">
        <v>0.504</v>
      </c>
      <c r="AM37" s="31">
        <f t="shared" si="3"/>
        <v>3.3399999999999999E-2</v>
      </c>
    </row>
    <row r="38" spans="1:39" x14ac:dyDescent="0.25">
      <c r="A38" s="1">
        <v>33036</v>
      </c>
      <c r="B38" s="1" t="s">
        <v>2040</v>
      </c>
      <c r="C38" s="16">
        <v>13</v>
      </c>
      <c r="D38" s="16">
        <v>36</v>
      </c>
      <c r="E38" s="16">
        <v>0</v>
      </c>
      <c r="F38" s="16">
        <v>47</v>
      </c>
      <c r="G38" s="16">
        <v>39</v>
      </c>
      <c r="H38" s="16">
        <v>60</v>
      </c>
      <c r="I38" s="16">
        <v>39</v>
      </c>
      <c r="J38" s="16">
        <v>63</v>
      </c>
      <c r="K38" s="16">
        <v>64</v>
      </c>
      <c r="L38" s="16">
        <v>49</v>
      </c>
      <c r="M38" s="16">
        <v>71</v>
      </c>
      <c r="N38" s="16">
        <v>67</v>
      </c>
      <c r="O38" s="16">
        <v>75</v>
      </c>
      <c r="P38" s="16">
        <v>78</v>
      </c>
      <c r="Q38" s="16">
        <v>102</v>
      </c>
      <c r="R38" s="15" t="s">
        <v>2004</v>
      </c>
      <c r="S38" s="15">
        <v>19</v>
      </c>
      <c r="T38" s="15" t="s">
        <v>2004</v>
      </c>
      <c r="U38" s="15">
        <v>28</v>
      </c>
      <c r="V38" s="15">
        <v>19</v>
      </c>
      <c r="W38" s="15">
        <v>38</v>
      </c>
      <c r="X38" s="15">
        <v>24</v>
      </c>
      <c r="Y38" s="15">
        <v>36</v>
      </c>
      <c r="Z38" s="15">
        <v>39</v>
      </c>
      <c r="AA38" s="15">
        <v>34</v>
      </c>
      <c r="AB38" s="15">
        <v>38</v>
      </c>
      <c r="AC38" s="15">
        <v>40</v>
      </c>
      <c r="AD38" s="15">
        <v>33</v>
      </c>
      <c r="AE38" s="15">
        <v>41</v>
      </c>
      <c r="AF38" s="15">
        <v>48</v>
      </c>
      <c r="AG38" s="41">
        <v>0.54920000000000002</v>
      </c>
      <c r="AH38" s="30">
        <f>IFERROR((VLOOKUP(B38, 'CEP 24-25'!$B$5:$C$1000,2,0))," ")</f>
        <v>0.58360000000000001</v>
      </c>
      <c r="AI38" s="30" t="str">
        <f>+IFERROR((VLOOKUP(B38,'HB1238 24-25'!$B$5:$J$9999,('HB1238 24-25'!$J$3-1),0))," ")</f>
        <v xml:space="preserve"> </v>
      </c>
      <c r="AJ38" s="31">
        <f t="shared" si="1"/>
        <v>0.58360000000000001</v>
      </c>
      <c r="AL38" s="147">
        <v>0.58360000000000001</v>
      </c>
      <c r="AM38" s="31">
        <f t="shared" si="3"/>
        <v>0</v>
      </c>
    </row>
    <row r="39" spans="1:39" x14ac:dyDescent="0.25">
      <c r="A39" s="1">
        <v>27901</v>
      </c>
      <c r="B39" s="1" t="s">
        <v>2041</v>
      </c>
      <c r="C39" s="16">
        <v>17</v>
      </c>
      <c r="D39" s="16">
        <v>41</v>
      </c>
      <c r="E39" s="16">
        <v>0</v>
      </c>
      <c r="F39" s="16">
        <v>52</v>
      </c>
      <c r="G39" s="16">
        <v>55</v>
      </c>
      <c r="H39" s="16">
        <v>53</v>
      </c>
      <c r="I39" s="16">
        <v>42</v>
      </c>
      <c r="J39" s="16">
        <v>53</v>
      </c>
      <c r="K39" s="16">
        <v>42</v>
      </c>
      <c r="L39" s="16">
        <v>52</v>
      </c>
      <c r="M39" s="16">
        <v>52</v>
      </c>
      <c r="N39" s="16">
        <v>45</v>
      </c>
      <c r="O39" s="16">
        <v>55</v>
      </c>
      <c r="P39" s="16">
        <v>51</v>
      </c>
      <c r="Q39" s="16">
        <v>38</v>
      </c>
      <c r="R39" s="15" t="s">
        <v>2004</v>
      </c>
      <c r="S39" s="15">
        <v>31</v>
      </c>
      <c r="T39" s="15" t="s">
        <v>2004</v>
      </c>
      <c r="U39" s="15">
        <v>38</v>
      </c>
      <c r="V39" s="15">
        <v>39</v>
      </c>
      <c r="W39" s="15">
        <v>33</v>
      </c>
      <c r="X39" s="15">
        <v>25</v>
      </c>
      <c r="Y39" s="15">
        <v>36</v>
      </c>
      <c r="Z39" s="15">
        <v>31</v>
      </c>
      <c r="AA39" s="15">
        <v>22</v>
      </c>
      <c r="AB39" s="15">
        <v>34</v>
      </c>
      <c r="AC39" s="15">
        <v>24</v>
      </c>
      <c r="AD39" s="15">
        <v>27</v>
      </c>
      <c r="AE39" s="15">
        <v>30</v>
      </c>
      <c r="AF39" s="15">
        <v>26</v>
      </c>
      <c r="AG39" s="41">
        <v>0.625</v>
      </c>
      <c r="AH39" s="30">
        <f>IFERROR((VLOOKUP(B39, 'CEP 24-25'!$B$5:$C$1000,2,0))," ")</f>
        <v>0.52859999999999996</v>
      </c>
      <c r="AI39" s="30" t="str">
        <f>+IFERROR((VLOOKUP(B39,'HB1238 24-25'!$B$5:$J$9999,('HB1238 24-25'!$J$3-1),0))," ")</f>
        <v xml:space="preserve"> </v>
      </c>
      <c r="AJ39" s="31">
        <f t="shared" si="1"/>
        <v>0.625</v>
      </c>
      <c r="AL39" s="147">
        <v>0.60029999999999994</v>
      </c>
      <c r="AM39" s="31">
        <f t="shared" si="3"/>
        <v>2.47E-2</v>
      </c>
    </row>
    <row r="40" spans="1:39" x14ac:dyDescent="0.25">
      <c r="A40" s="1">
        <v>16049</v>
      </c>
      <c r="B40" s="1" t="s">
        <v>2042</v>
      </c>
      <c r="C40" s="16">
        <v>30</v>
      </c>
      <c r="D40" s="16">
        <v>54</v>
      </c>
      <c r="E40" s="16">
        <v>0</v>
      </c>
      <c r="F40" s="16">
        <v>47</v>
      </c>
      <c r="G40" s="16">
        <v>60</v>
      </c>
      <c r="H40" s="16">
        <v>55</v>
      </c>
      <c r="I40" s="16">
        <v>47</v>
      </c>
      <c r="J40" s="16">
        <v>53</v>
      </c>
      <c r="K40" s="16">
        <v>49</v>
      </c>
      <c r="L40" s="16">
        <v>37</v>
      </c>
      <c r="M40" s="16">
        <v>69</v>
      </c>
      <c r="N40" s="16">
        <v>36</v>
      </c>
      <c r="O40" s="16">
        <v>44</v>
      </c>
      <c r="P40" s="16">
        <v>49</v>
      </c>
      <c r="Q40" s="16">
        <v>58</v>
      </c>
      <c r="R40" s="15">
        <v>10</v>
      </c>
      <c r="S40" s="15">
        <v>24</v>
      </c>
      <c r="T40" s="15" t="s">
        <v>2004</v>
      </c>
      <c r="U40" s="15">
        <v>28</v>
      </c>
      <c r="V40" s="15">
        <v>33</v>
      </c>
      <c r="W40" s="15">
        <v>29</v>
      </c>
      <c r="X40" s="15">
        <v>30</v>
      </c>
      <c r="Y40" s="15">
        <v>25</v>
      </c>
      <c r="Z40" s="15">
        <v>33</v>
      </c>
      <c r="AA40" s="15">
        <v>21</v>
      </c>
      <c r="AB40" s="15">
        <v>33</v>
      </c>
      <c r="AC40" s="15">
        <v>21</v>
      </c>
      <c r="AD40" s="15">
        <v>26</v>
      </c>
      <c r="AE40" s="15">
        <v>26</v>
      </c>
      <c r="AF40" s="15">
        <v>33</v>
      </c>
      <c r="AG40" s="41">
        <v>0.54069999999999996</v>
      </c>
      <c r="AH40" s="30">
        <f>IFERROR((VLOOKUP(B40, 'CEP 24-25'!$B$5:$C$1000,2,0))," ")</f>
        <v>0.51580000000000004</v>
      </c>
      <c r="AI40" s="30" t="str">
        <f>+IFERROR((VLOOKUP(B40,'HB1238 24-25'!$B$5:$J$9999,('HB1238 24-25'!$J$3-1),0))," ")</f>
        <v xml:space="preserve"> </v>
      </c>
      <c r="AJ40" s="31">
        <f t="shared" si="1"/>
        <v>0.54069999999999996</v>
      </c>
      <c r="AL40" s="147">
        <v>0.55710000000000004</v>
      </c>
      <c r="AM40" s="31">
        <f t="shared" si="3"/>
        <v>-1.6400000000000001E-2</v>
      </c>
    </row>
    <row r="41" spans="1:39" x14ac:dyDescent="0.25">
      <c r="A41" s="1">
        <v>2250</v>
      </c>
      <c r="B41" s="1" t="s">
        <v>2043</v>
      </c>
      <c r="C41" s="16">
        <v>53</v>
      </c>
      <c r="D41" s="16">
        <v>155</v>
      </c>
      <c r="E41" s="16">
        <v>0</v>
      </c>
      <c r="F41" s="16">
        <v>160</v>
      </c>
      <c r="G41" s="16">
        <v>148</v>
      </c>
      <c r="H41" s="16">
        <v>169</v>
      </c>
      <c r="I41" s="16">
        <v>215</v>
      </c>
      <c r="J41" s="16">
        <v>195</v>
      </c>
      <c r="K41" s="16">
        <v>177</v>
      </c>
      <c r="L41" s="16">
        <v>190</v>
      </c>
      <c r="M41" s="16">
        <v>184</v>
      </c>
      <c r="N41" s="16">
        <v>196</v>
      </c>
      <c r="O41" s="16">
        <v>174</v>
      </c>
      <c r="P41" s="16">
        <v>218</v>
      </c>
      <c r="Q41" s="16">
        <v>232</v>
      </c>
      <c r="R41" s="15">
        <v>22</v>
      </c>
      <c r="S41" s="15">
        <v>89</v>
      </c>
      <c r="T41" s="15" t="s">
        <v>2004</v>
      </c>
      <c r="U41" s="15">
        <v>96</v>
      </c>
      <c r="V41" s="15">
        <v>93</v>
      </c>
      <c r="W41" s="15">
        <v>101</v>
      </c>
      <c r="X41" s="15">
        <v>124</v>
      </c>
      <c r="Y41" s="15">
        <v>113</v>
      </c>
      <c r="Z41" s="15">
        <v>95</v>
      </c>
      <c r="AA41" s="15">
        <v>110</v>
      </c>
      <c r="AB41" s="15">
        <v>84</v>
      </c>
      <c r="AC41" s="15">
        <v>90</v>
      </c>
      <c r="AD41" s="15">
        <v>81</v>
      </c>
      <c r="AE41" s="15">
        <v>112</v>
      </c>
      <c r="AF41" s="15">
        <v>117</v>
      </c>
      <c r="AG41" s="41">
        <v>0.53810000000000002</v>
      </c>
      <c r="AH41" s="30">
        <f>IFERROR((VLOOKUP(B41, 'CEP 24-25'!$B$5:$C$1000,2,0))," ")</f>
        <v>0.5544</v>
      </c>
      <c r="AI41" s="30" t="str">
        <f>+IFERROR((VLOOKUP(B41,'HB1238 24-25'!$B$5:$J$9999,('HB1238 24-25'!$J$3-1),0))," ")</f>
        <v xml:space="preserve"> </v>
      </c>
      <c r="AJ41" s="31">
        <f t="shared" si="1"/>
        <v>0.5544</v>
      </c>
      <c r="AL41" s="147">
        <v>0.5544</v>
      </c>
      <c r="AM41" s="31">
        <f t="shared" si="3"/>
        <v>0</v>
      </c>
    </row>
    <row r="42" spans="1:39" x14ac:dyDescent="0.25">
      <c r="A42" s="1">
        <v>19404</v>
      </c>
      <c r="B42" s="1" t="s">
        <v>2044</v>
      </c>
      <c r="C42" s="16">
        <v>48</v>
      </c>
      <c r="D42" s="16">
        <v>79</v>
      </c>
      <c r="E42" s="16">
        <v>0</v>
      </c>
      <c r="F42" s="16">
        <v>76</v>
      </c>
      <c r="G42" s="16">
        <v>69</v>
      </c>
      <c r="H42" s="16">
        <v>74</v>
      </c>
      <c r="I42" s="16">
        <v>63</v>
      </c>
      <c r="J42" s="16">
        <v>54</v>
      </c>
      <c r="K42" s="16">
        <v>56</v>
      </c>
      <c r="L42" s="16">
        <v>68</v>
      </c>
      <c r="M42" s="16">
        <v>82</v>
      </c>
      <c r="N42" s="16">
        <v>84</v>
      </c>
      <c r="O42" s="16">
        <v>86</v>
      </c>
      <c r="P42" s="16">
        <v>82</v>
      </c>
      <c r="Q42" s="16">
        <v>83</v>
      </c>
      <c r="R42" s="15">
        <v>15</v>
      </c>
      <c r="S42" s="15">
        <v>25</v>
      </c>
      <c r="T42" s="15" t="s">
        <v>2004</v>
      </c>
      <c r="U42" s="15">
        <v>25</v>
      </c>
      <c r="V42" s="15">
        <v>28</v>
      </c>
      <c r="W42" s="15">
        <v>31</v>
      </c>
      <c r="X42" s="15">
        <v>20</v>
      </c>
      <c r="Y42" s="15">
        <v>25</v>
      </c>
      <c r="Z42" s="15">
        <v>21</v>
      </c>
      <c r="AA42" s="15">
        <v>26</v>
      </c>
      <c r="AB42" s="15">
        <v>32</v>
      </c>
      <c r="AC42" s="15">
        <v>36</v>
      </c>
      <c r="AD42" s="15">
        <v>37</v>
      </c>
      <c r="AE42" s="15">
        <v>29</v>
      </c>
      <c r="AF42" s="15">
        <v>34</v>
      </c>
      <c r="AG42" s="41">
        <v>0.38250000000000001</v>
      </c>
      <c r="AH42" s="30">
        <f>IFERROR((VLOOKUP(B42, 'CEP 24-25'!$B$5:$C$1000,2,0))," ")</f>
        <v>0.3579</v>
      </c>
      <c r="AI42" s="30">
        <f>+IFERROR((VLOOKUP(B42,'HB1238 24-25'!$B$5:$J$9999,('HB1238 24-25'!$J$3-1),0))," ")</f>
        <v>0.42130000000000001</v>
      </c>
      <c r="AJ42" s="31">
        <f t="shared" si="1"/>
        <v>0.42130000000000001</v>
      </c>
      <c r="AL42" s="147">
        <v>0.3579</v>
      </c>
      <c r="AM42" s="31">
        <f t="shared" si="3"/>
        <v>6.3399999999999998E-2</v>
      </c>
    </row>
    <row r="43" spans="1:39" x14ac:dyDescent="0.25">
      <c r="A43" s="1">
        <v>27400</v>
      </c>
      <c r="B43" s="1" t="s">
        <v>2045</v>
      </c>
      <c r="C43" s="16">
        <v>0</v>
      </c>
      <c r="D43" s="16">
        <v>1072</v>
      </c>
      <c r="E43" s="16">
        <v>0</v>
      </c>
      <c r="F43" s="16">
        <v>1069</v>
      </c>
      <c r="G43" s="16">
        <v>1022</v>
      </c>
      <c r="H43" s="16">
        <v>1023</v>
      </c>
      <c r="I43" s="16">
        <v>1023</v>
      </c>
      <c r="J43" s="16">
        <v>998</v>
      </c>
      <c r="K43" s="16">
        <v>844</v>
      </c>
      <c r="L43" s="16">
        <v>830</v>
      </c>
      <c r="M43" s="16">
        <v>813</v>
      </c>
      <c r="N43" s="16">
        <v>814</v>
      </c>
      <c r="O43" s="16">
        <v>748</v>
      </c>
      <c r="P43" s="16">
        <v>740</v>
      </c>
      <c r="Q43" s="16">
        <v>786</v>
      </c>
      <c r="R43" s="73" t="s">
        <v>2979</v>
      </c>
      <c r="S43" s="15">
        <v>448</v>
      </c>
      <c r="T43" s="15" t="s">
        <v>2004</v>
      </c>
      <c r="U43" s="15">
        <v>655</v>
      </c>
      <c r="V43" s="15">
        <v>605</v>
      </c>
      <c r="W43" s="15">
        <v>646</v>
      </c>
      <c r="X43" s="15">
        <v>601</v>
      </c>
      <c r="Y43" s="15">
        <v>623</v>
      </c>
      <c r="Z43" s="15">
        <v>542</v>
      </c>
      <c r="AA43" s="15">
        <v>530</v>
      </c>
      <c r="AB43" s="15">
        <v>522</v>
      </c>
      <c r="AC43" s="15">
        <v>486</v>
      </c>
      <c r="AD43" s="15">
        <v>461</v>
      </c>
      <c r="AE43" s="15">
        <v>443</v>
      </c>
      <c r="AF43" s="15">
        <v>485</v>
      </c>
      <c r="AG43" s="41">
        <v>0.59809999999999997</v>
      </c>
      <c r="AH43" s="30">
        <f>IFERROR((VLOOKUP(B43, 'CEP 24-25'!$B$5:$C$1000,2,0))," ")</f>
        <v>0.68879999999999997</v>
      </c>
      <c r="AI43" s="30" t="str">
        <f>+IFERROR((VLOOKUP(B43,'HB1238 24-25'!$B$5:$J$9999,('HB1238 24-25'!$J$3-1),0))," ")</f>
        <v xml:space="preserve"> </v>
      </c>
      <c r="AJ43" s="31">
        <f t="shared" si="1"/>
        <v>0.68879999999999997</v>
      </c>
      <c r="AL43" s="147">
        <v>0.68879999999999997</v>
      </c>
      <c r="AM43" s="31">
        <f t="shared" si="3"/>
        <v>0</v>
      </c>
    </row>
    <row r="44" spans="1:39" x14ac:dyDescent="0.25">
      <c r="A44" s="1">
        <v>38300</v>
      </c>
      <c r="B44" s="1" t="s">
        <v>2046</v>
      </c>
      <c r="C44" s="16">
        <v>16</v>
      </c>
      <c r="D44" s="16">
        <v>41</v>
      </c>
      <c r="E44" s="16">
        <v>0</v>
      </c>
      <c r="F44" s="16">
        <v>32</v>
      </c>
      <c r="G44" s="16">
        <v>35</v>
      </c>
      <c r="H44" s="16">
        <v>39</v>
      </c>
      <c r="I44" s="16">
        <v>40</v>
      </c>
      <c r="J44" s="16">
        <v>31</v>
      </c>
      <c r="K44" s="16">
        <v>36</v>
      </c>
      <c r="L44" s="16">
        <v>49</v>
      </c>
      <c r="M44" s="16">
        <v>43</v>
      </c>
      <c r="N44" s="16">
        <v>48</v>
      </c>
      <c r="O44" s="16">
        <v>35</v>
      </c>
      <c r="P44" s="16">
        <v>49</v>
      </c>
      <c r="Q44" s="16">
        <v>39</v>
      </c>
      <c r="R44" s="15">
        <v>10</v>
      </c>
      <c r="S44" s="15">
        <v>15</v>
      </c>
      <c r="T44" s="15" t="s">
        <v>2004</v>
      </c>
      <c r="U44" s="15">
        <v>13</v>
      </c>
      <c r="V44" s="15">
        <v>11</v>
      </c>
      <c r="W44" s="15">
        <v>14</v>
      </c>
      <c r="X44" s="15">
        <v>12</v>
      </c>
      <c r="Y44" s="15" t="s">
        <v>2004</v>
      </c>
      <c r="Z44" s="15">
        <v>12</v>
      </c>
      <c r="AA44" s="15">
        <v>14</v>
      </c>
      <c r="AB44" s="15">
        <v>15</v>
      </c>
      <c r="AC44" s="15" t="s">
        <v>2004</v>
      </c>
      <c r="AD44" s="15">
        <v>13</v>
      </c>
      <c r="AE44" s="15">
        <v>11</v>
      </c>
      <c r="AF44" s="15">
        <v>11</v>
      </c>
      <c r="AG44" s="41">
        <v>0.31330000000000002</v>
      </c>
      <c r="AH44" s="30" t="str">
        <f>IFERROR((VLOOKUP(B44, 'CEP 24-25'!$B$5:$C$1000,2,0))," ")</f>
        <v xml:space="preserve"> </v>
      </c>
      <c r="AI44" s="30">
        <f>+IFERROR((VLOOKUP(B44,'HB1238 24-25'!$B$5:$J$9999,('HB1238 24-25'!$J$3-1),0))," ")</f>
        <v>0.32319999999999999</v>
      </c>
      <c r="AJ44" s="31">
        <f t="shared" si="1"/>
        <v>0.32319999999999999</v>
      </c>
      <c r="AL44" s="147">
        <v>0.31609999999999999</v>
      </c>
      <c r="AM44" s="31">
        <f t="shared" si="3"/>
        <v>7.1000000000000004E-3</v>
      </c>
    </row>
    <row r="45" spans="1:39" x14ac:dyDescent="0.25">
      <c r="A45" s="1">
        <v>36250</v>
      </c>
      <c r="B45" s="1" t="s">
        <v>2047</v>
      </c>
      <c r="C45" s="16">
        <v>16</v>
      </c>
      <c r="D45" s="16">
        <v>96</v>
      </c>
      <c r="E45" s="16">
        <v>0</v>
      </c>
      <c r="F45" s="16">
        <v>92</v>
      </c>
      <c r="G45" s="16">
        <v>108</v>
      </c>
      <c r="H45" s="16">
        <v>103</v>
      </c>
      <c r="I45" s="16">
        <v>115</v>
      </c>
      <c r="J45" s="16">
        <v>136</v>
      </c>
      <c r="K45" s="16">
        <v>103</v>
      </c>
      <c r="L45" s="16">
        <v>129</v>
      </c>
      <c r="M45" s="16">
        <v>103</v>
      </c>
      <c r="N45" s="16">
        <v>122</v>
      </c>
      <c r="O45" s="16">
        <v>129</v>
      </c>
      <c r="P45" s="16">
        <v>124</v>
      </c>
      <c r="Q45" s="16">
        <v>127</v>
      </c>
      <c r="R45" s="15" t="s">
        <v>2004</v>
      </c>
      <c r="S45" s="15">
        <v>46</v>
      </c>
      <c r="T45" s="15" t="s">
        <v>2004</v>
      </c>
      <c r="U45" s="15">
        <v>54</v>
      </c>
      <c r="V45" s="15">
        <v>63</v>
      </c>
      <c r="W45" s="15">
        <v>59</v>
      </c>
      <c r="X45" s="15">
        <v>73</v>
      </c>
      <c r="Y45" s="15">
        <v>74</v>
      </c>
      <c r="Z45" s="15">
        <v>54</v>
      </c>
      <c r="AA45" s="15">
        <v>60</v>
      </c>
      <c r="AB45" s="15">
        <v>50</v>
      </c>
      <c r="AC45" s="15">
        <v>65</v>
      </c>
      <c r="AD45" s="15">
        <v>60</v>
      </c>
      <c r="AE45" s="15">
        <v>60</v>
      </c>
      <c r="AF45" s="15">
        <v>72</v>
      </c>
      <c r="AG45" s="41">
        <v>0.53159999999999996</v>
      </c>
      <c r="AH45" s="30">
        <f>IFERROR((VLOOKUP(B45, 'CEP 24-25'!$B$5:$C$1000,2,0))," ")</f>
        <v>0.54490000000000005</v>
      </c>
      <c r="AI45" s="30" t="str">
        <f>+IFERROR((VLOOKUP(B45,'HB1238 24-25'!$B$5:$J$9999,('HB1238 24-25'!$J$3-1),0))," ")</f>
        <v xml:space="preserve"> </v>
      </c>
      <c r="AJ45" s="31">
        <f t="shared" si="1"/>
        <v>0.54490000000000005</v>
      </c>
      <c r="AL45" s="147">
        <v>0.54490000000000005</v>
      </c>
      <c r="AM45" s="31">
        <f t="shared" si="3"/>
        <v>0</v>
      </c>
    </row>
    <row r="46" spans="1:39" x14ac:dyDescent="0.25">
      <c r="A46" s="1">
        <v>38306</v>
      </c>
      <c r="B46" s="1" t="s">
        <v>2048</v>
      </c>
      <c r="C46" s="16">
        <v>12</v>
      </c>
      <c r="D46" s="16">
        <v>15</v>
      </c>
      <c r="E46" s="16">
        <v>0</v>
      </c>
      <c r="F46" s="16">
        <v>14</v>
      </c>
      <c r="G46" s="16">
        <v>13</v>
      </c>
      <c r="H46" s="16">
        <v>11</v>
      </c>
      <c r="I46" s="16">
        <v>11</v>
      </c>
      <c r="J46" s="16">
        <v>8</v>
      </c>
      <c r="K46" s="16">
        <v>18</v>
      </c>
      <c r="L46" s="16">
        <v>10</v>
      </c>
      <c r="M46" s="16">
        <v>15</v>
      </c>
      <c r="N46" s="16">
        <v>6</v>
      </c>
      <c r="O46" s="16">
        <v>8</v>
      </c>
      <c r="P46" s="16">
        <v>9</v>
      </c>
      <c r="Q46" s="16">
        <v>7</v>
      </c>
      <c r="R46" s="15" t="s">
        <v>2004</v>
      </c>
      <c r="S46" s="15" t="s">
        <v>2004</v>
      </c>
      <c r="T46" s="15" t="s">
        <v>2004</v>
      </c>
      <c r="U46" s="15" t="s">
        <v>2004</v>
      </c>
      <c r="V46" s="15" t="s">
        <v>2004</v>
      </c>
      <c r="W46" s="15" t="s">
        <v>2004</v>
      </c>
      <c r="X46" s="15" t="s">
        <v>2004</v>
      </c>
      <c r="Y46" s="15" t="s">
        <v>2004</v>
      </c>
      <c r="Z46" s="15" t="s">
        <v>2004</v>
      </c>
      <c r="AA46" s="15" t="s">
        <v>2004</v>
      </c>
      <c r="AB46" s="15" t="s">
        <v>2004</v>
      </c>
      <c r="AC46" s="73" t="s">
        <v>2979</v>
      </c>
      <c r="AD46" s="15" t="s">
        <v>2004</v>
      </c>
      <c r="AE46" s="15" t="s">
        <v>2004</v>
      </c>
      <c r="AF46" s="15" t="s">
        <v>2004</v>
      </c>
      <c r="AG46" s="41">
        <v>0.2994</v>
      </c>
      <c r="AH46" s="30" t="str">
        <f>IFERROR((VLOOKUP(B46, 'CEP 24-25'!$B$5:$C$1000,2,0))," ")</f>
        <v xml:space="preserve"> </v>
      </c>
      <c r="AI46" s="30">
        <f>+IFERROR((VLOOKUP(B46,'HB1238 24-25'!$B$5:$J$9999,('HB1238 24-25'!$J$3-1),0))," ")</f>
        <v>0.31409999999999999</v>
      </c>
      <c r="AJ46" s="31">
        <f t="shared" si="1"/>
        <v>0.31409999999999999</v>
      </c>
      <c r="AL46" s="147">
        <v>0.30459999999999998</v>
      </c>
      <c r="AM46" s="31">
        <f t="shared" si="3"/>
        <v>9.4999999999999998E-3</v>
      </c>
    </row>
    <row r="47" spans="1:39" x14ac:dyDescent="0.25">
      <c r="A47" s="1">
        <v>33206</v>
      </c>
      <c r="B47" s="1" t="s">
        <v>2049</v>
      </c>
      <c r="C47" s="16">
        <v>9</v>
      </c>
      <c r="D47" s="16">
        <v>6</v>
      </c>
      <c r="E47" s="16">
        <v>0</v>
      </c>
      <c r="F47" s="16">
        <v>7</v>
      </c>
      <c r="G47" s="16">
        <v>8</v>
      </c>
      <c r="H47" s="16">
        <v>4</v>
      </c>
      <c r="I47" s="16">
        <v>10</v>
      </c>
      <c r="J47" s="16">
        <v>7</v>
      </c>
      <c r="K47" s="16">
        <v>11</v>
      </c>
      <c r="L47" s="16">
        <v>7</v>
      </c>
      <c r="M47" s="16">
        <v>15</v>
      </c>
      <c r="N47" s="16">
        <v>11</v>
      </c>
      <c r="O47" s="16">
        <v>5</v>
      </c>
      <c r="P47" s="16">
        <v>7</v>
      </c>
      <c r="Q47" s="16">
        <v>13</v>
      </c>
      <c r="R47" s="15" t="s">
        <v>2004</v>
      </c>
      <c r="S47" s="15" t="s">
        <v>2004</v>
      </c>
      <c r="T47" s="15" t="s">
        <v>2004</v>
      </c>
      <c r="U47" s="15" t="s">
        <v>2004</v>
      </c>
      <c r="V47" s="15" t="s">
        <v>2004</v>
      </c>
      <c r="W47" s="15" t="s">
        <v>2004</v>
      </c>
      <c r="X47" s="15" t="s">
        <v>2004</v>
      </c>
      <c r="Y47" s="15" t="s">
        <v>2004</v>
      </c>
      <c r="Z47" s="15" t="s">
        <v>2004</v>
      </c>
      <c r="AA47" s="15" t="s">
        <v>2004</v>
      </c>
      <c r="AB47" s="15">
        <v>10</v>
      </c>
      <c r="AC47" s="15" t="s">
        <v>2004</v>
      </c>
      <c r="AD47" s="15" t="s">
        <v>2004</v>
      </c>
      <c r="AE47" s="15" t="s">
        <v>2004</v>
      </c>
      <c r="AF47" s="15" t="s">
        <v>2004</v>
      </c>
      <c r="AG47" s="41">
        <v>0.65</v>
      </c>
      <c r="AH47" s="30">
        <f>IFERROR((VLOOKUP(B47, 'CEP 24-25'!$B$5:$C$1000,2,0))," ")</f>
        <v>0.72550000000000003</v>
      </c>
      <c r="AI47" s="30" t="str">
        <f>+IFERROR((VLOOKUP(B47,'HB1238 24-25'!$B$5:$J$9999,('HB1238 24-25'!$J$3-1),0))," ")</f>
        <v xml:space="preserve"> </v>
      </c>
      <c r="AJ47" s="31">
        <f t="shared" si="1"/>
        <v>0.72550000000000003</v>
      </c>
      <c r="AL47" s="147">
        <v>0.72550000000000003</v>
      </c>
      <c r="AM47" s="31">
        <f t="shared" si="3"/>
        <v>0</v>
      </c>
    </row>
    <row r="48" spans="1:39" x14ac:dyDescent="0.25">
      <c r="A48" s="1">
        <v>36400</v>
      </c>
      <c r="B48" s="1" t="s">
        <v>2050</v>
      </c>
      <c r="C48" s="16">
        <v>18</v>
      </c>
      <c r="D48" s="16">
        <v>44</v>
      </c>
      <c r="E48" s="16">
        <v>0</v>
      </c>
      <c r="F48" s="16">
        <v>70</v>
      </c>
      <c r="G48" s="16">
        <v>57</v>
      </c>
      <c r="H48" s="16">
        <v>73</v>
      </c>
      <c r="I48" s="16">
        <v>51</v>
      </c>
      <c r="J48" s="16">
        <v>56</v>
      </c>
      <c r="K48" s="16">
        <v>57</v>
      </c>
      <c r="L48" s="16">
        <v>52</v>
      </c>
      <c r="M48" s="16">
        <v>65</v>
      </c>
      <c r="N48" s="16">
        <v>64</v>
      </c>
      <c r="O48" s="16">
        <v>54</v>
      </c>
      <c r="P48" s="16">
        <v>63</v>
      </c>
      <c r="Q48" s="16">
        <v>63</v>
      </c>
      <c r="R48" s="15" t="s">
        <v>2004</v>
      </c>
      <c r="S48" s="15">
        <v>21</v>
      </c>
      <c r="T48" s="15" t="s">
        <v>2004</v>
      </c>
      <c r="U48" s="15">
        <v>42</v>
      </c>
      <c r="V48" s="15">
        <v>28</v>
      </c>
      <c r="W48" s="15">
        <v>40</v>
      </c>
      <c r="X48" s="15">
        <v>28</v>
      </c>
      <c r="Y48" s="15">
        <v>29</v>
      </c>
      <c r="Z48" s="15">
        <v>39</v>
      </c>
      <c r="AA48" s="15">
        <v>35</v>
      </c>
      <c r="AB48" s="15">
        <v>31</v>
      </c>
      <c r="AC48" s="15">
        <v>38</v>
      </c>
      <c r="AD48" s="15">
        <v>32</v>
      </c>
      <c r="AE48" s="15">
        <v>31</v>
      </c>
      <c r="AF48" s="15">
        <v>38</v>
      </c>
      <c r="AG48" s="41">
        <v>0.55530000000000002</v>
      </c>
      <c r="AH48" s="30">
        <f>IFERROR((VLOOKUP(B48, 'CEP 24-25'!$B$5:$C$1000,2,0))," ")</f>
        <v>0.55069999999999997</v>
      </c>
      <c r="AI48" s="30" t="str">
        <f>+IFERROR((VLOOKUP(B48,'HB1238 24-25'!$B$5:$J$9999,('HB1238 24-25'!$J$3-1),0))," ")</f>
        <v xml:space="preserve"> </v>
      </c>
      <c r="AJ48" s="31">
        <f t="shared" si="1"/>
        <v>0.55530000000000002</v>
      </c>
      <c r="AL48" s="147">
        <v>0.57020000000000004</v>
      </c>
      <c r="AM48" s="31">
        <f t="shared" si="3"/>
        <v>-1.49E-2</v>
      </c>
    </row>
    <row r="49" spans="1:39" x14ac:dyDescent="0.25">
      <c r="A49" s="1">
        <v>33115</v>
      </c>
      <c r="B49" s="1" t="s">
        <v>2051</v>
      </c>
      <c r="C49" s="16">
        <v>74</v>
      </c>
      <c r="D49" s="16">
        <v>106</v>
      </c>
      <c r="E49" s="16">
        <v>0</v>
      </c>
      <c r="F49" s="16">
        <v>111</v>
      </c>
      <c r="G49" s="16">
        <v>121</v>
      </c>
      <c r="H49" s="16">
        <v>129</v>
      </c>
      <c r="I49" s="16">
        <v>117</v>
      </c>
      <c r="J49" s="16">
        <v>111</v>
      </c>
      <c r="K49" s="16">
        <v>140</v>
      </c>
      <c r="L49" s="16">
        <v>130</v>
      </c>
      <c r="M49" s="16">
        <v>139</v>
      </c>
      <c r="N49" s="16">
        <v>137</v>
      </c>
      <c r="O49" s="16">
        <v>141</v>
      </c>
      <c r="P49" s="16">
        <v>149</v>
      </c>
      <c r="Q49" s="16">
        <v>122</v>
      </c>
      <c r="R49" s="15">
        <v>38</v>
      </c>
      <c r="S49" s="15">
        <v>49</v>
      </c>
      <c r="T49" s="15" t="s">
        <v>2004</v>
      </c>
      <c r="U49" s="15">
        <v>73</v>
      </c>
      <c r="V49" s="15">
        <v>87</v>
      </c>
      <c r="W49" s="15">
        <v>83</v>
      </c>
      <c r="X49" s="15">
        <v>78</v>
      </c>
      <c r="Y49" s="15">
        <v>80</v>
      </c>
      <c r="Z49" s="15">
        <v>99</v>
      </c>
      <c r="AA49" s="15">
        <v>77</v>
      </c>
      <c r="AB49" s="15">
        <v>96</v>
      </c>
      <c r="AC49" s="15">
        <v>83</v>
      </c>
      <c r="AD49" s="15">
        <v>81</v>
      </c>
      <c r="AE49" s="15">
        <v>79</v>
      </c>
      <c r="AF49" s="15">
        <v>55</v>
      </c>
      <c r="AG49" s="41">
        <v>0.61260000000000003</v>
      </c>
      <c r="AH49" s="30">
        <f>IFERROR((VLOOKUP(B49, 'CEP 24-25'!$B$5:$C$1000,2,0))," ")</f>
        <v>0.53720000000000001</v>
      </c>
      <c r="AI49" s="30" t="str">
        <f>+IFERROR((VLOOKUP(B49,'HB1238 24-25'!$B$5:$J$9999,('HB1238 24-25'!$J$3-1),0))," ")</f>
        <v xml:space="preserve"> </v>
      </c>
      <c r="AJ49" s="31">
        <f t="shared" si="1"/>
        <v>0.61260000000000003</v>
      </c>
      <c r="AL49" s="147">
        <v>0.64090000000000003</v>
      </c>
      <c r="AM49" s="31">
        <f t="shared" si="3"/>
        <v>-2.8299999999999999E-2</v>
      </c>
    </row>
    <row r="50" spans="1:39" x14ac:dyDescent="0.25">
      <c r="A50" s="1">
        <v>29011</v>
      </c>
      <c r="B50" s="1" t="s">
        <v>2052</v>
      </c>
      <c r="C50" s="16">
        <v>29</v>
      </c>
      <c r="D50" s="16">
        <v>41</v>
      </c>
      <c r="E50" s="16">
        <v>0</v>
      </c>
      <c r="F50" s="16">
        <v>40</v>
      </c>
      <c r="G50" s="16">
        <v>44</v>
      </c>
      <c r="H50" s="16">
        <v>47</v>
      </c>
      <c r="I50" s="16">
        <v>38</v>
      </c>
      <c r="J50" s="16">
        <v>36</v>
      </c>
      <c r="K50" s="16">
        <v>35</v>
      </c>
      <c r="L50" s="16">
        <v>43</v>
      </c>
      <c r="M50" s="16">
        <v>36</v>
      </c>
      <c r="N50" s="16">
        <v>34</v>
      </c>
      <c r="O50" s="16">
        <v>46</v>
      </c>
      <c r="P50" s="16">
        <v>29</v>
      </c>
      <c r="Q50" s="16">
        <v>40</v>
      </c>
      <c r="R50" s="15" t="s">
        <v>2004</v>
      </c>
      <c r="S50" s="15">
        <v>26</v>
      </c>
      <c r="T50" s="15" t="s">
        <v>2004</v>
      </c>
      <c r="U50" s="15">
        <v>26</v>
      </c>
      <c r="V50" s="15">
        <v>28</v>
      </c>
      <c r="W50" s="15">
        <v>34</v>
      </c>
      <c r="X50" s="15">
        <v>27</v>
      </c>
      <c r="Y50" s="15">
        <v>19</v>
      </c>
      <c r="Z50" s="15">
        <v>24</v>
      </c>
      <c r="AA50" s="15">
        <v>29</v>
      </c>
      <c r="AB50" s="15">
        <v>27</v>
      </c>
      <c r="AC50" s="15">
        <v>24</v>
      </c>
      <c r="AD50" s="15">
        <v>36</v>
      </c>
      <c r="AE50" s="15">
        <v>24</v>
      </c>
      <c r="AF50" s="15">
        <v>30</v>
      </c>
      <c r="AG50" s="41">
        <v>0.67100000000000004</v>
      </c>
      <c r="AH50" s="30">
        <f>IFERROR((VLOOKUP(B50, 'CEP 24-25'!$B$5:$C$1000,2,0))," ")</f>
        <v>0.66479999999999995</v>
      </c>
      <c r="AI50" s="30" t="str">
        <f>+IFERROR((VLOOKUP(B50,'HB1238 24-25'!$B$5:$J$9999,('HB1238 24-25'!$J$3-1),0))," ")</f>
        <v xml:space="preserve"> </v>
      </c>
      <c r="AJ50" s="31">
        <f t="shared" si="1"/>
        <v>0.67100000000000004</v>
      </c>
      <c r="AL50" s="147">
        <v>0.71860000000000002</v>
      </c>
      <c r="AM50" s="31">
        <f t="shared" si="3"/>
        <v>-4.7600000000000003E-2</v>
      </c>
    </row>
    <row r="51" spans="1:39" x14ac:dyDescent="0.25">
      <c r="A51" s="1">
        <v>29317</v>
      </c>
      <c r="B51" s="1" t="s">
        <v>2053</v>
      </c>
      <c r="C51" s="16">
        <v>0</v>
      </c>
      <c r="D51" s="16">
        <v>43</v>
      </c>
      <c r="E51" s="16">
        <v>0</v>
      </c>
      <c r="F51" s="16">
        <v>48</v>
      </c>
      <c r="G51" s="16">
        <v>38</v>
      </c>
      <c r="H51" s="16">
        <v>59</v>
      </c>
      <c r="I51" s="16">
        <v>44</v>
      </c>
      <c r="J51" s="16">
        <v>53</v>
      </c>
      <c r="K51" s="16">
        <v>53</v>
      </c>
      <c r="L51" s="16">
        <v>43</v>
      </c>
      <c r="M51" s="16">
        <v>40</v>
      </c>
      <c r="N51" s="16">
        <v>0</v>
      </c>
      <c r="O51" s="16">
        <v>0</v>
      </c>
      <c r="P51" s="16">
        <v>0</v>
      </c>
      <c r="Q51" s="16">
        <v>0</v>
      </c>
      <c r="R51" s="73" t="s">
        <v>2979</v>
      </c>
      <c r="S51" s="15">
        <v>11</v>
      </c>
      <c r="T51" s="15" t="s">
        <v>2004</v>
      </c>
      <c r="U51" s="15">
        <v>18</v>
      </c>
      <c r="V51" s="15">
        <v>14</v>
      </c>
      <c r="W51" s="15">
        <v>10</v>
      </c>
      <c r="X51" s="15">
        <v>12</v>
      </c>
      <c r="Y51" s="15">
        <v>11</v>
      </c>
      <c r="Z51" s="15">
        <v>16</v>
      </c>
      <c r="AA51" s="15">
        <v>13</v>
      </c>
      <c r="AB51" s="15">
        <v>14</v>
      </c>
      <c r="AC51" s="73" t="s">
        <v>2979</v>
      </c>
      <c r="AD51" s="73" t="s">
        <v>2979</v>
      </c>
      <c r="AE51" s="73" t="s">
        <v>2979</v>
      </c>
      <c r="AF51" s="73" t="s">
        <v>2979</v>
      </c>
      <c r="AG51" s="41">
        <v>0.28270000000000001</v>
      </c>
      <c r="AH51" s="30" t="str">
        <f>IFERROR((VLOOKUP(B51, 'CEP 24-25'!$B$5:$C$1000,2,0))," ")</f>
        <v xml:space="preserve"> </v>
      </c>
      <c r="AI51" s="30" t="str">
        <f>+IFERROR((VLOOKUP(B51,'HB1238 24-25'!$B$5:$J$9999,('HB1238 24-25'!$J$3-1),0))," ")</f>
        <v xml:space="preserve"> </v>
      </c>
      <c r="AJ51" s="31">
        <f t="shared" si="1"/>
        <v>0.28270000000000001</v>
      </c>
      <c r="AL51" s="147">
        <v>0.2979</v>
      </c>
      <c r="AM51" s="31">
        <f t="shared" si="3"/>
        <v>-1.52E-2</v>
      </c>
    </row>
    <row r="52" spans="1:39" x14ac:dyDescent="0.25">
      <c r="A52" s="1">
        <v>14099</v>
      </c>
      <c r="B52" s="1" t="s">
        <v>2054</v>
      </c>
      <c r="C52" s="16">
        <v>15</v>
      </c>
      <c r="D52" s="16">
        <v>18</v>
      </c>
      <c r="E52" s="16">
        <v>0</v>
      </c>
      <c r="F52" s="16">
        <v>25</v>
      </c>
      <c r="G52" s="16">
        <v>21</v>
      </c>
      <c r="H52" s="16">
        <v>22</v>
      </c>
      <c r="I52" s="16">
        <v>27</v>
      </c>
      <c r="J52" s="16">
        <v>27</v>
      </c>
      <c r="K52" s="16">
        <v>20</v>
      </c>
      <c r="L52" s="16">
        <v>0</v>
      </c>
      <c r="M52" s="16">
        <v>0</v>
      </c>
      <c r="N52" s="16">
        <v>0</v>
      </c>
      <c r="O52" s="16">
        <v>0</v>
      </c>
      <c r="P52" s="16">
        <v>0</v>
      </c>
      <c r="Q52" s="16">
        <v>0</v>
      </c>
      <c r="R52" s="15" t="s">
        <v>2004</v>
      </c>
      <c r="S52" s="15" t="s">
        <v>2004</v>
      </c>
      <c r="T52" s="15" t="s">
        <v>2004</v>
      </c>
      <c r="U52" s="15">
        <v>13</v>
      </c>
      <c r="V52" s="15" t="s">
        <v>2004</v>
      </c>
      <c r="W52" s="15">
        <v>14</v>
      </c>
      <c r="X52" s="15">
        <v>15</v>
      </c>
      <c r="Y52" s="15">
        <v>11</v>
      </c>
      <c r="Z52" s="15">
        <v>10</v>
      </c>
      <c r="AA52" s="73" t="s">
        <v>2979</v>
      </c>
      <c r="AB52" s="73" t="s">
        <v>2979</v>
      </c>
      <c r="AC52" s="73" t="s">
        <v>2979</v>
      </c>
      <c r="AD52" s="73" t="s">
        <v>2979</v>
      </c>
      <c r="AE52" s="73" t="s">
        <v>2979</v>
      </c>
      <c r="AF52" s="73" t="s">
        <v>2979</v>
      </c>
      <c r="AG52" s="41">
        <v>0.46860000000000002</v>
      </c>
      <c r="AH52" s="30" t="str">
        <f>IFERROR((VLOOKUP(B52, 'CEP 24-25'!$B$5:$C$1000,2,0))," ")</f>
        <v xml:space="preserve"> </v>
      </c>
      <c r="AI52" s="30">
        <f>+IFERROR((VLOOKUP(B52,'HB1238 24-25'!$B$5:$J$9999,('HB1238 24-25'!$J$3-1),0))," ")</f>
        <v>0.50329999999999997</v>
      </c>
      <c r="AJ52" s="31">
        <f t="shared" si="1"/>
        <v>0.50329999999999997</v>
      </c>
      <c r="AL52" s="147">
        <v>0.5333</v>
      </c>
      <c r="AM52" s="31">
        <f t="shared" si="3"/>
        <v>-0.03</v>
      </c>
    </row>
    <row r="53" spans="1:39" x14ac:dyDescent="0.25">
      <c r="A53" s="1">
        <v>13151</v>
      </c>
      <c r="B53" s="1" t="s">
        <v>2055</v>
      </c>
      <c r="C53" s="16">
        <v>0</v>
      </c>
      <c r="D53" s="16">
        <v>12</v>
      </c>
      <c r="E53" s="16">
        <v>0</v>
      </c>
      <c r="F53" s="16">
        <v>8</v>
      </c>
      <c r="G53" s="16">
        <v>10</v>
      </c>
      <c r="H53" s="16">
        <v>16</v>
      </c>
      <c r="I53" s="16">
        <v>8</v>
      </c>
      <c r="J53" s="16">
        <v>15</v>
      </c>
      <c r="K53" s="16">
        <v>0</v>
      </c>
      <c r="L53" s="16">
        <v>0</v>
      </c>
      <c r="M53" s="16">
        <v>0</v>
      </c>
      <c r="N53" s="16">
        <v>30</v>
      </c>
      <c r="O53" s="16">
        <v>26</v>
      </c>
      <c r="P53" s="16">
        <v>26</v>
      </c>
      <c r="Q53" s="16">
        <v>22</v>
      </c>
      <c r="R53" s="73" t="s">
        <v>2979</v>
      </c>
      <c r="S53" s="15" t="s">
        <v>2004</v>
      </c>
      <c r="T53" s="15" t="s">
        <v>2004</v>
      </c>
      <c r="U53" s="15" t="s">
        <v>2004</v>
      </c>
      <c r="V53" s="15" t="s">
        <v>2004</v>
      </c>
      <c r="W53" s="15" t="s">
        <v>2004</v>
      </c>
      <c r="X53" s="15" t="s">
        <v>2004</v>
      </c>
      <c r="Y53" s="15" t="s">
        <v>2004</v>
      </c>
      <c r="Z53" s="73" t="s">
        <v>2979</v>
      </c>
      <c r="AA53" s="73" t="s">
        <v>2979</v>
      </c>
      <c r="AB53" s="73" t="s">
        <v>2979</v>
      </c>
      <c r="AC53" s="15">
        <v>14</v>
      </c>
      <c r="AD53" s="15" t="s">
        <v>2004</v>
      </c>
      <c r="AE53" s="15" t="s">
        <v>2004</v>
      </c>
      <c r="AF53" s="15" t="s">
        <v>2004</v>
      </c>
      <c r="AG53" s="41">
        <v>0.43930000000000002</v>
      </c>
      <c r="AH53" s="30">
        <f>IFERROR((VLOOKUP(B53, 'CEP 24-25'!$B$5:$C$1000,2,0))," ")</f>
        <v>0.39510000000000001</v>
      </c>
      <c r="AI53" s="30" t="str">
        <f>+IFERROR((VLOOKUP(B53,'HB1238 24-25'!$B$5:$J$9999,('HB1238 24-25'!$J$3-1),0))," ")</f>
        <v xml:space="preserve"> </v>
      </c>
      <c r="AJ53" s="31">
        <f t="shared" si="1"/>
        <v>0.43930000000000002</v>
      </c>
      <c r="AL53" s="147">
        <v>0.39510000000000001</v>
      </c>
      <c r="AM53" s="31">
        <f t="shared" si="3"/>
        <v>4.4200000000000003E-2</v>
      </c>
    </row>
    <row r="54" spans="1:39" x14ac:dyDescent="0.25">
      <c r="A54" s="1">
        <v>15204</v>
      </c>
      <c r="B54" s="1" t="s">
        <v>2056</v>
      </c>
      <c r="C54" s="16">
        <v>16</v>
      </c>
      <c r="D54" s="16">
        <v>61</v>
      </c>
      <c r="E54" s="16">
        <v>0</v>
      </c>
      <c r="F54" s="16">
        <v>63</v>
      </c>
      <c r="G54" s="16">
        <v>93</v>
      </c>
      <c r="H54" s="16">
        <v>65</v>
      </c>
      <c r="I54" s="16">
        <v>98</v>
      </c>
      <c r="J54" s="16">
        <v>84</v>
      </c>
      <c r="K54" s="16">
        <v>75</v>
      </c>
      <c r="L54" s="16">
        <v>86</v>
      </c>
      <c r="M54" s="16">
        <v>78</v>
      </c>
      <c r="N54" s="16">
        <v>82</v>
      </c>
      <c r="O54" s="16">
        <v>64</v>
      </c>
      <c r="P54" s="16">
        <v>67</v>
      </c>
      <c r="Q54" s="16">
        <v>112</v>
      </c>
      <c r="R54" s="15">
        <v>10</v>
      </c>
      <c r="S54" s="15">
        <v>16</v>
      </c>
      <c r="T54" s="15" t="s">
        <v>2004</v>
      </c>
      <c r="U54" s="15">
        <v>23</v>
      </c>
      <c r="V54" s="15">
        <v>47</v>
      </c>
      <c r="W54" s="15">
        <v>29</v>
      </c>
      <c r="X54" s="15">
        <v>37</v>
      </c>
      <c r="Y54" s="15">
        <v>38</v>
      </c>
      <c r="Z54" s="15">
        <v>29</v>
      </c>
      <c r="AA54" s="15">
        <v>32</v>
      </c>
      <c r="AB54" s="15">
        <v>33</v>
      </c>
      <c r="AC54" s="15">
        <v>26</v>
      </c>
      <c r="AD54" s="15">
        <v>14</v>
      </c>
      <c r="AE54" s="15">
        <v>29</v>
      </c>
      <c r="AF54" s="15">
        <v>39</v>
      </c>
      <c r="AG54" s="41">
        <v>0.3851</v>
      </c>
      <c r="AH54" s="30" t="str">
        <f>IFERROR((VLOOKUP(B54, 'CEP 24-25'!$B$5:$C$1000,2,0))," ")</f>
        <v xml:space="preserve"> </v>
      </c>
      <c r="AI54" s="30">
        <f>+IFERROR((VLOOKUP(B54,'HB1238 24-25'!$B$5:$J$9999,('HB1238 24-25'!$J$3-1),0))," ")</f>
        <v>0.4098</v>
      </c>
      <c r="AJ54" s="31">
        <f t="shared" si="1"/>
        <v>0.4098</v>
      </c>
      <c r="AL54" s="147">
        <v>0.42380000000000001</v>
      </c>
      <c r="AM54" s="31">
        <f t="shared" si="3"/>
        <v>-1.4E-2</v>
      </c>
    </row>
    <row r="55" spans="1:39" x14ac:dyDescent="0.25">
      <c r="A55" s="1">
        <v>5313</v>
      </c>
      <c r="B55" s="1" t="s">
        <v>2057</v>
      </c>
      <c r="C55" s="16">
        <v>0</v>
      </c>
      <c r="D55" s="16">
        <v>23</v>
      </c>
      <c r="E55" s="16">
        <v>0</v>
      </c>
      <c r="F55" s="16">
        <v>38</v>
      </c>
      <c r="G55" s="16">
        <v>26</v>
      </c>
      <c r="H55" s="16">
        <v>33</v>
      </c>
      <c r="I55" s="16">
        <v>39</v>
      </c>
      <c r="J55" s="16">
        <v>44</v>
      </c>
      <c r="K55" s="16">
        <v>30</v>
      </c>
      <c r="L55" s="16">
        <v>40</v>
      </c>
      <c r="M55" s="16">
        <v>36</v>
      </c>
      <c r="N55" s="16">
        <v>10</v>
      </c>
      <c r="O55" s="16">
        <v>14</v>
      </c>
      <c r="P55" s="16">
        <v>20</v>
      </c>
      <c r="Q55" s="16">
        <v>22</v>
      </c>
      <c r="R55" s="73" t="s">
        <v>2979</v>
      </c>
      <c r="S55" s="15">
        <v>12</v>
      </c>
      <c r="T55" s="15" t="s">
        <v>2004</v>
      </c>
      <c r="U55" s="15">
        <v>19</v>
      </c>
      <c r="V55" s="15">
        <v>13</v>
      </c>
      <c r="W55" s="15">
        <v>14</v>
      </c>
      <c r="X55" s="15">
        <v>21</v>
      </c>
      <c r="Y55" s="15">
        <v>19</v>
      </c>
      <c r="Z55" s="15">
        <v>15</v>
      </c>
      <c r="AA55" s="15">
        <v>15</v>
      </c>
      <c r="AB55" s="15">
        <v>22</v>
      </c>
      <c r="AC55" s="15" t="s">
        <v>2004</v>
      </c>
      <c r="AD55" s="15" t="s">
        <v>2004</v>
      </c>
      <c r="AE55" s="15" t="s">
        <v>2004</v>
      </c>
      <c r="AF55" s="15">
        <v>12</v>
      </c>
      <c r="AG55" s="41">
        <v>0.48270000000000002</v>
      </c>
      <c r="AH55" s="30" t="str">
        <f>IFERROR((VLOOKUP(B55, 'CEP 24-25'!$B$5:$C$1000,2,0))," ")</f>
        <v xml:space="preserve"> </v>
      </c>
      <c r="AI55" s="30">
        <f>+IFERROR((VLOOKUP(B55,'HB1238 24-25'!$B$5:$J$9999,('HB1238 24-25'!$J$3-1),0))," ")</f>
        <v>0.59550000000000003</v>
      </c>
      <c r="AJ55" s="31">
        <f t="shared" si="1"/>
        <v>0.59550000000000003</v>
      </c>
      <c r="AL55" s="147">
        <v>0.59550000000000003</v>
      </c>
      <c r="AM55" s="31">
        <f t="shared" si="3"/>
        <v>0</v>
      </c>
    </row>
    <row r="56" spans="1:39" x14ac:dyDescent="0.25">
      <c r="A56" s="1">
        <v>22073</v>
      </c>
      <c r="B56" s="1" t="s">
        <v>2058</v>
      </c>
      <c r="C56" s="16">
        <v>0</v>
      </c>
      <c r="D56" s="16">
        <v>8</v>
      </c>
      <c r="E56" s="16">
        <v>0</v>
      </c>
      <c r="F56" s="16">
        <v>10</v>
      </c>
      <c r="G56" s="16">
        <v>4</v>
      </c>
      <c r="H56" s="16">
        <v>6</v>
      </c>
      <c r="I56" s="16">
        <v>6</v>
      </c>
      <c r="J56" s="16">
        <v>2</v>
      </c>
      <c r="K56" s="16">
        <v>3</v>
      </c>
      <c r="L56" s="16">
        <v>6</v>
      </c>
      <c r="M56" s="16">
        <v>7</v>
      </c>
      <c r="N56" s="16">
        <v>6</v>
      </c>
      <c r="O56" s="16">
        <v>4</v>
      </c>
      <c r="P56" s="16">
        <v>5</v>
      </c>
      <c r="Q56" s="16">
        <v>6</v>
      </c>
      <c r="R56" s="73" t="s">
        <v>2979</v>
      </c>
      <c r="S56" s="15" t="s">
        <v>2004</v>
      </c>
      <c r="T56" s="15" t="s">
        <v>2004</v>
      </c>
      <c r="U56" s="15" t="s">
        <v>2004</v>
      </c>
      <c r="V56" s="15" t="s">
        <v>2004</v>
      </c>
      <c r="W56" s="15" t="s">
        <v>2004</v>
      </c>
      <c r="X56" s="15" t="s">
        <v>2004</v>
      </c>
      <c r="Y56" s="15" t="s">
        <v>2004</v>
      </c>
      <c r="Z56" s="15" t="s">
        <v>2004</v>
      </c>
      <c r="AA56" s="15" t="s">
        <v>2004</v>
      </c>
      <c r="AB56" s="15" t="s">
        <v>2004</v>
      </c>
      <c r="AC56" s="15" t="s">
        <v>2004</v>
      </c>
      <c r="AD56" s="15" t="s">
        <v>2004</v>
      </c>
      <c r="AE56" s="15" t="s">
        <v>2004</v>
      </c>
      <c r="AF56" s="15" t="s">
        <v>2004</v>
      </c>
      <c r="AG56" s="41">
        <v>0.47949999999999998</v>
      </c>
      <c r="AH56" s="30">
        <f>IFERROR((VLOOKUP(B56, 'CEP 24-25'!$B$5:$C$1000,2,0))," ")</f>
        <v>0.49490000000000001</v>
      </c>
      <c r="AI56" s="30" t="str">
        <f>+IFERROR((VLOOKUP(B56,'HB1238 24-25'!$B$5:$J$9999,('HB1238 24-25'!$J$3-1),0))," ")</f>
        <v xml:space="preserve"> </v>
      </c>
      <c r="AJ56" s="31">
        <f t="shared" si="1"/>
        <v>0.49490000000000001</v>
      </c>
      <c r="AL56" s="147">
        <v>0.59140000000000004</v>
      </c>
      <c r="AM56" s="31">
        <f t="shared" si="3"/>
        <v>-9.6500000000000002E-2</v>
      </c>
    </row>
    <row r="57" spans="1:39" x14ac:dyDescent="0.25">
      <c r="A57" s="1">
        <v>10050</v>
      </c>
      <c r="B57" s="1" t="s">
        <v>2059</v>
      </c>
      <c r="C57" s="16">
        <v>0</v>
      </c>
      <c r="D57" s="16">
        <v>14</v>
      </c>
      <c r="E57" s="16">
        <v>0</v>
      </c>
      <c r="F57" s="16">
        <v>12</v>
      </c>
      <c r="G57" s="16">
        <v>18</v>
      </c>
      <c r="H57" s="16">
        <v>13</v>
      </c>
      <c r="I57" s="16">
        <v>10</v>
      </c>
      <c r="J57" s="16">
        <v>14</v>
      </c>
      <c r="K57" s="16">
        <v>15</v>
      </c>
      <c r="L57" s="16">
        <v>19</v>
      </c>
      <c r="M57" s="16">
        <v>14</v>
      </c>
      <c r="N57" s="16">
        <v>28</v>
      </c>
      <c r="O57" s="16">
        <v>33</v>
      </c>
      <c r="P57" s="16">
        <v>45</v>
      </c>
      <c r="Q57" s="16">
        <v>43</v>
      </c>
      <c r="R57" s="73" t="s">
        <v>2979</v>
      </c>
      <c r="S57" s="15" t="s">
        <v>2004</v>
      </c>
      <c r="T57" s="15" t="s">
        <v>2004</v>
      </c>
      <c r="U57" s="15" t="s">
        <v>2004</v>
      </c>
      <c r="V57" s="15">
        <v>14</v>
      </c>
      <c r="W57" s="15">
        <v>10</v>
      </c>
      <c r="X57" s="15" t="s">
        <v>2004</v>
      </c>
      <c r="Y57" s="15">
        <v>10</v>
      </c>
      <c r="Z57" s="15" t="s">
        <v>2004</v>
      </c>
      <c r="AA57" s="15">
        <v>11</v>
      </c>
      <c r="AB57" s="15" t="s">
        <v>2004</v>
      </c>
      <c r="AC57" s="15">
        <v>13</v>
      </c>
      <c r="AD57" s="15">
        <v>13</v>
      </c>
      <c r="AE57" s="15">
        <v>20</v>
      </c>
      <c r="AF57" s="15">
        <v>14</v>
      </c>
      <c r="AG57" s="41">
        <v>0.51080000000000003</v>
      </c>
      <c r="AH57" s="30">
        <f>IFERROR((VLOOKUP(B57, 'CEP 24-25'!$B$5:$C$1000,2,0))," ")</f>
        <v>0.53210000000000002</v>
      </c>
      <c r="AI57" s="30" t="str">
        <f>+IFERROR((VLOOKUP(B57,'HB1238 24-25'!$B$5:$J$9999,('HB1238 24-25'!$J$3-1),0))," ")</f>
        <v xml:space="preserve"> </v>
      </c>
      <c r="AJ57" s="31">
        <f t="shared" si="1"/>
        <v>0.53210000000000002</v>
      </c>
      <c r="AL57" s="147">
        <v>0.53210000000000002</v>
      </c>
      <c r="AM57" s="31">
        <f t="shared" si="3"/>
        <v>0</v>
      </c>
    </row>
    <row r="58" spans="1:39" x14ac:dyDescent="0.25">
      <c r="A58" s="1">
        <v>26059</v>
      </c>
      <c r="B58" s="1" t="s">
        <v>2060</v>
      </c>
      <c r="C58" s="16">
        <v>10</v>
      </c>
      <c r="D58" s="16">
        <v>14</v>
      </c>
      <c r="E58" s="16">
        <v>10</v>
      </c>
      <c r="F58" s="16">
        <v>29</v>
      </c>
      <c r="G58" s="16">
        <v>34</v>
      </c>
      <c r="H58" s="16">
        <v>43</v>
      </c>
      <c r="I58" s="16">
        <v>29</v>
      </c>
      <c r="J58" s="16">
        <v>42</v>
      </c>
      <c r="K58" s="16">
        <v>39</v>
      </c>
      <c r="L58" s="16">
        <v>22</v>
      </c>
      <c r="M58" s="16">
        <v>31</v>
      </c>
      <c r="N58" s="16">
        <v>22</v>
      </c>
      <c r="O58" s="16">
        <v>25</v>
      </c>
      <c r="P58" s="16">
        <v>19</v>
      </c>
      <c r="Q58" s="16">
        <v>30</v>
      </c>
      <c r="R58" s="15" t="s">
        <v>2004</v>
      </c>
      <c r="S58" s="15" t="s">
        <v>2004</v>
      </c>
      <c r="T58" s="15" t="s">
        <v>2004</v>
      </c>
      <c r="U58" s="15">
        <v>20</v>
      </c>
      <c r="V58" s="15">
        <v>19</v>
      </c>
      <c r="W58" s="15">
        <v>27</v>
      </c>
      <c r="X58" s="15">
        <v>16</v>
      </c>
      <c r="Y58" s="15">
        <v>28</v>
      </c>
      <c r="Z58" s="15">
        <v>25</v>
      </c>
      <c r="AA58" s="15">
        <v>17</v>
      </c>
      <c r="AB58" s="15">
        <v>15</v>
      </c>
      <c r="AC58" s="15">
        <v>14</v>
      </c>
      <c r="AD58" s="15">
        <v>17</v>
      </c>
      <c r="AE58" s="15">
        <v>13</v>
      </c>
      <c r="AF58" s="15">
        <v>20</v>
      </c>
      <c r="AG58" s="41">
        <v>0.61899999999999999</v>
      </c>
      <c r="AH58" s="30">
        <f>IFERROR((VLOOKUP(B58, 'CEP 24-25'!$B$5:$C$1000,2,0))," ")</f>
        <v>0.65980000000000005</v>
      </c>
      <c r="AI58" s="30" t="str">
        <f>+IFERROR((VLOOKUP(B58,'HB1238 24-25'!$B$5:$J$9999,('HB1238 24-25'!$J$3-1),0))," ")</f>
        <v xml:space="preserve"> </v>
      </c>
      <c r="AJ58" s="31">
        <f t="shared" si="1"/>
        <v>0.65980000000000005</v>
      </c>
      <c r="AL58" s="147">
        <v>0.71509999999999996</v>
      </c>
      <c r="AM58" s="31">
        <f t="shared" si="3"/>
        <v>-5.5300000000000002E-2</v>
      </c>
    </row>
    <row r="59" spans="1:39" x14ac:dyDescent="0.25">
      <c r="A59" s="1">
        <v>19007</v>
      </c>
      <c r="B59" s="1" t="s">
        <v>2061</v>
      </c>
      <c r="C59" s="16">
        <v>0</v>
      </c>
      <c r="D59" s="16">
        <v>8</v>
      </c>
      <c r="E59" s="16">
        <v>0</v>
      </c>
      <c r="F59" s="16">
        <v>7</v>
      </c>
      <c r="G59" s="16">
        <v>9</v>
      </c>
      <c r="H59" s="16">
        <v>8</v>
      </c>
      <c r="I59" s="16">
        <v>11</v>
      </c>
      <c r="J59" s="16">
        <v>5</v>
      </c>
      <c r="K59" s="16">
        <v>0</v>
      </c>
      <c r="L59" s="16">
        <v>0</v>
      </c>
      <c r="M59" s="16">
        <v>0</v>
      </c>
      <c r="N59" s="16">
        <v>0</v>
      </c>
      <c r="O59" s="16">
        <v>0</v>
      </c>
      <c r="P59" s="16">
        <v>0</v>
      </c>
      <c r="Q59" s="16">
        <v>0</v>
      </c>
      <c r="R59" s="73" t="s">
        <v>2979</v>
      </c>
      <c r="S59" s="73" t="s">
        <v>2979</v>
      </c>
      <c r="T59" s="73" t="s">
        <v>2979</v>
      </c>
      <c r="U59" s="73" t="s">
        <v>2979</v>
      </c>
      <c r="V59" s="73" t="s">
        <v>2979</v>
      </c>
      <c r="W59" s="73" t="s">
        <v>2979</v>
      </c>
      <c r="X59" s="73" t="s">
        <v>2979</v>
      </c>
      <c r="Y59" s="73" t="s">
        <v>2979</v>
      </c>
      <c r="Z59" s="73" t="s">
        <v>2979</v>
      </c>
      <c r="AA59" s="73" t="s">
        <v>2979</v>
      </c>
      <c r="AB59" s="73" t="s">
        <v>2979</v>
      </c>
      <c r="AC59" s="73" t="s">
        <v>2979</v>
      </c>
      <c r="AD59" s="73" t="s">
        <v>2979</v>
      </c>
      <c r="AE59" s="73" t="s">
        <v>2979</v>
      </c>
      <c r="AF59" s="73" t="s">
        <v>2979</v>
      </c>
      <c r="AG59" s="41">
        <v>0</v>
      </c>
      <c r="AH59" s="30" t="str">
        <f>IFERROR((VLOOKUP(B59, 'CEP 24-25'!$B$5:$C$1000,2,0))," ")</f>
        <v xml:space="preserve"> </v>
      </c>
      <c r="AI59" s="30" t="str">
        <f>+IFERROR((VLOOKUP(B59,'HB1238 24-25'!$B$5:$J$9999,('HB1238 24-25'!$J$3-1),0))," ")</f>
        <v xml:space="preserve"> </v>
      </c>
      <c r="AJ59" s="31">
        <f t="shared" si="1"/>
        <v>0</v>
      </c>
      <c r="AL59" s="147">
        <v>0</v>
      </c>
      <c r="AM59" s="31">
        <f t="shared" si="3"/>
        <v>0</v>
      </c>
    </row>
    <row r="60" spans="1:39" x14ac:dyDescent="0.25">
      <c r="A60" s="1">
        <v>31330</v>
      </c>
      <c r="B60" s="1" t="s">
        <v>2062</v>
      </c>
      <c r="C60" s="16">
        <v>10</v>
      </c>
      <c r="D60" s="16">
        <v>34</v>
      </c>
      <c r="E60" s="16">
        <v>0</v>
      </c>
      <c r="F60" s="16">
        <v>45</v>
      </c>
      <c r="G60" s="16">
        <v>35</v>
      </c>
      <c r="H60" s="16">
        <v>36</v>
      </c>
      <c r="I60" s="16">
        <v>30</v>
      </c>
      <c r="J60" s="16">
        <v>40</v>
      </c>
      <c r="K60" s="16">
        <v>39</v>
      </c>
      <c r="L60" s="16">
        <v>26</v>
      </c>
      <c r="M60" s="16">
        <v>36</v>
      </c>
      <c r="N60" s="16">
        <v>38</v>
      </c>
      <c r="O60" s="16">
        <v>25</v>
      </c>
      <c r="P60" s="16">
        <v>27</v>
      </c>
      <c r="Q60" s="16">
        <v>24</v>
      </c>
      <c r="R60" s="15" t="s">
        <v>2004</v>
      </c>
      <c r="S60" s="15">
        <v>17</v>
      </c>
      <c r="T60" s="15" t="s">
        <v>2004</v>
      </c>
      <c r="U60" s="15">
        <v>23</v>
      </c>
      <c r="V60" s="15">
        <v>21</v>
      </c>
      <c r="W60" s="15">
        <v>20</v>
      </c>
      <c r="X60" s="15">
        <v>14</v>
      </c>
      <c r="Y60" s="15">
        <v>26</v>
      </c>
      <c r="Z60" s="15">
        <v>23</v>
      </c>
      <c r="AA60" s="15">
        <v>13</v>
      </c>
      <c r="AB60" s="15">
        <v>21</v>
      </c>
      <c r="AC60" s="15">
        <v>30</v>
      </c>
      <c r="AD60" s="15" t="s">
        <v>2004</v>
      </c>
      <c r="AE60" s="15" t="s">
        <v>2004</v>
      </c>
      <c r="AF60" s="15">
        <v>12</v>
      </c>
      <c r="AG60" s="41">
        <v>0.53480000000000005</v>
      </c>
      <c r="AH60" s="30">
        <f>IFERROR((VLOOKUP(B60, 'CEP 24-25'!$B$5:$C$1000,2,0))," ")</f>
        <v>0.4501</v>
      </c>
      <c r="AI60" s="30" t="str">
        <f>+IFERROR((VLOOKUP(B60,'HB1238 24-25'!$B$5:$J$9999,('HB1238 24-25'!$J$3-1),0))," ")</f>
        <v xml:space="preserve"> </v>
      </c>
      <c r="AJ60" s="31">
        <f t="shared" si="1"/>
        <v>0.53480000000000005</v>
      </c>
      <c r="AL60" s="147">
        <v>0.50880000000000003</v>
      </c>
      <c r="AM60" s="31">
        <f t="shared" si="3"/>
        <v>2.5999999999999999E-2</v>
      </c>
    </row>
    <row r="61" spans="1:39" x14ac:dyDescent="0.25">
      <c r="A61" s="1">
        <v>22207</v>
      </c>
      <c r="B61" s="1" t="s">
        <v>2063</v>
      </c>
      <c r="C61" s="16">
        <v>0</v>
      </c>
      <c r="D61" s="16">
        <v>42</v>
      </c>
      <c r="E61" s="16">
        <v>0</v>
      </c>
      <c r="F61" s="16">
        <v>60</v>
      </c>
      <c r="G61" s="16">
        <v>50</v>
      </c>
      <c r="H61" s="16">
        <v>53</v>
      </c>
      <c r="I61" s="16">
        <v>58</v>
      </c>
      <c r="J61" s="16">
        <v>55</v>
      </c>
      <c r="K61" s="16">
        <v>54</v>
      </c>
      <c r="L61" s="16">
        <v>46</v>
      </c>
      <c r="M61" s="16">
        <v>43</v>
      </c>
      <c r="N61" s="16">
        <v>52</v>
      </c>
      <c r="O61" s="16">
        <v>47</v>
      </c>
      <c r="P61" s="16">
        <v>61</v>
      </c>
      <c r="Q61" s="16">
        <v>35</v>
      </c>
      <c r="R61" s="73" t="s">
        <v>2979</v>
      </c>
      <c r="S61" s="15">
        <v>20</v>
      </c>
      <c r="T61" s="15" t="s">
        <v>2004</v>
      </c>
      <c r="U61" s="15">
        <v>34</v>
      </c>
      <c r="V61" s="15">
        <v>25</v>
      </c>
      <c r="W61" s="15">
        <v>31</v>
      </c>
      <c r="X61" s="15">
        <v>27</v>
      </c>
      <c r="Y61" s="15">
        <v>26</v>
      </c>
      <c r="Z61" s="15">
        <v>25</v>
      </c>
      <c r="AA61" s="15">
        <v>20</v>
      </c>
      <c r="AB61" s="15">
        <v>26</v>
      </c>
      <c r="AC61" s="15">
        <v>28</v>
      </c>
      <c r="AD61" s="15">
        <v>25</v>
      </c>
      <c r="AE61" s="15">
        <v>29</v>
      </c>
      <c r="AF61" s="15">
        <v>13</v>
      </c>
      <c r="AG61" s="41">
        <v>0.50149999999999995</v>
      </c>
      <c r="AH61" s="30" t="str">
        <f>IFERROR((VLOOKUP(B61, 'CEP 24-25'!$B$5:$C$1000,2,0))," ")</f>
        <v xml:space="preserve"> </v>
      </c>
      <c r="AI61" s="30">
        <f>+IFERROR((VLOOKUP(B61,'HB1238 24-25'!$B$5:$J$9999,('HB1238 24-25'!$J$3-1),0))," ")</f>
        <v>0.55049999999999999</v>
      </c>
      <c r="AJ61" s="31">
        <f t="shared" si="1"/>
        <v>0.55049999999999999</v>
      </c>
      <c r="AL61" s="147">
        <v>0.55289999999999995</v>
      </c>
      <c r="AM61" s="31">
        <f t="shared" si="3"/>
        <v>-2.3999999999999998E-3</v>
      </c>
    </row>
    <row r="62" spans="1:39" x14ac:dyDescent="0.25">
      <c r="A62" s="1">
        <v>7002</v>
      </c>
      <c r="B62" s="1" t="s">
        <v>2064</v>
      </c>
      <c r="C62" s="16">
        <v>0</v>
      </c>
      <c r="D62" s="16">
        <v>21</v>
      </c>
      <c r="E62" s="16">
        <v>0</v>
      </c>
      <c r="F62" s="16">
        <v>30</v>
      </c>
      <c r="G62" s="16">
        <v>27</v>
      </c>
      <c r="H62" s="16">
        <v>33</v>
      </c>
      <c r="I62" s="16">
        <v>29</v>
      </c>
      <c r="J62" s="16">
        <v>30</v>
      </c>
      <c r="K62" s="16">
        <v>33</v>
      </c>
      <c r="L62" s="16">
        <v>22</v>
      </c>
      <c r="M62" s="16">
        <v>38</v>
      </c>
      <c r="N62" s="16">
        <v>19</v>
      </c>
      <c r="O62" s="16">
        <v>32</v>
      </c>
      <c r="P62" s="16">
        <v>20</v>
      </c>
      <c r="Q62" s="16">
        <v>31</v>
      </c>
      <c r="R62" s="73" t="s">
        <v>2979</v>
      </c>
      <c r="S62" s="15">
        <v>10</v>
      </c>
      <c r="T62" s="15" t="s">
        <v>2004</v>
      </c>
      <c r="U62" s="15">
        <v>17</v>
      </c>
      <c r="V62" s="15">
        <v>13</v>
      </c>
      <c r="W62" s="15">
        <v>18</v>
      </c>
      <c r="X62" s="15">
        <v>12</v>
      </c>
      <c r="Y62" s="15">
        <v>21</v>
      </c>
      <c r="Z62" s="15">
        <v>15</v>
      </c>
      <c r="AA62" s="15">
        <v>12</v>
      </c>
      <c r="AB62" s="15">
        <v>17</v>
      </c>
      <c r="AC62" s="15">
        <v>13</v>
      </c>
      <c r="AD62" s="15">
        <v>12</v>
      </c>
      <c r="AE62" s="15" t="s">
        <v>2004</v>
      </c>
      <c r="AF62" s="15">
        <v>13</v>
      </c>
      <c r="AG62" s="41">
        <v>0.49320000000000003</v>
      </c>
      <c r="AH62" s="30">
        <f>IFERROR((VLOOKUP(B62, 'CEP 24-25'!$B$5:$C$1000,2,0))," ")</f>
        <v>0.53320000000000001</v>
      </c>
      <c r="AI62" s="30" t="str">
        <f>+IFERROR((VLOOKUP(B62,'HB1238 24-25'!$B$5:$J$9999,('HB1238 24-25'!$J$3-1),0))," ")</f>
        <v xml:space="preserve"> </v>
      </c>
      <c r="AJ62" s="31">
        <f t="shared" si="1"/>
        <v>0.53320000000000001</v>
      </c>
      <c r="AL62" s="147">
        <v>0.53320000000000001</v>
      </c>
      <c r="AM62" s="31">
        <f t="shared" si="3"/>
        <v>0</v>
      </c>
    </row>
    <row r="63" spans="1:39" x14ac:dyDescent="0.25">
      <c r="A63" s="1">
        <v>32414</v>
      </c>
      <c r="B63" s="1" t="s">
        <v>2065</v>
      </c>
      <c r="C63" s="16">
        <v>0</v>
      </c>
      <c r="D63" s="16">
        <v>123</v>
      </c>
      <c r="E63" s="16">
        <v>36</v>
      </c>
      <c r="F63" s="16">
        <v>178</v>
      </c>
      <c r="G63" s="16">
        <v>194</v>
      </c>
      <c r="H63" s="16">
        <v>193</v>
      </c>
      <c r="I63" s="16">
        <v>195</v>
      </c>
      <c r="J63" s="16">
        <v>218</v>
      </c>
      <c r="K63" s="16">
        <v>222</v>
      </c>
      <c r="L63" s="16">
        <v>222</v>
      </c>
      <c r="M63" s="16">
        <v>229</v>
      </c>
      <c r="N63" s="16">
        <v>215</v>
      </c>
      <c r="O63" s="16">
        <v>210</v>
      </c>
      <c r="P63" s="16">
        <v>243</v>
      </c>
      <c r="Q63" s="16">
        <v>233</v>
      </c>
      <c r="R63" s="73" t="s">
        <v>2979</v>
      </c>
      <c r="S63" s="15">
        <v>68</v>
      </c>
      <c r="T63" s="15">
        <v>16</v>
      </c>
      <c r="U63" s="15">
        <v>95</v>
      </c>
      <c r="V63" s="15">
        <v>96</v>
      </c>
      <c r="W63" s="15">
        <v>112</v>
      </c>
      <c r="X63" s="15">
        <v>91</v>
      </c>
      <c r="Y63" s="15">
        <v>108</v>
      </c>
      <c r="Z63" s="15">
        <v>103</v>
      </c>
      <c r="AA63" s="15">
        <v>100</v>
      </c>
      <c r="AB63" s="15">
        <v>128</v>
      </c>
      <c r="AC63" s="15">
        <v>106</v>
      </c>
      <c r="AD63" s="15">
        <v>96</v>
      </c>
      <c r="AE63" s="15">
        <v>109</v>
      </c>
      <c r="AF63" s="15">
        <v>112</v>
      </c>
      <c r="AG63" s="41">
        <v>0.49430000000000002</v>
      </c>
      <c r="AH63" s="30">
        <f>IFERROR((VLOOKUP(B63, 'CEP 24-25'!$B$5:$C$1000,2,0))," ")</f>
        <v>0.48470000000000002</v>
      </c>
      <c r="AI63" s="30">
        <f>+IFERROR((VLOOKUP(B63,'HB1238 24-25'!$B$5:$J$9999,('HB1238 24-25'!$J$3-1),0))," ")</f>
        <v>0.51539999999999997</v>
      </c>
      <c r="AJ63" s="31">
        <f t="shared" si="1"/>
        <v>0.51539999999999997</v>
      </c>
      <c r="AL63" s="147">
        <v>0.51539999999999997</v>
      </c>
      <c r="AM63" s="31">
        <f t="shared" si="3"/>
        <v>0</v>
      </c>
    </row>
    <row r="64" spans="1:39" x14ac:dyDescent="0.25">
      <c r="A64" s="1">
        <v>27343</v>
      </c>
      <c r="B64" s="1" t="s">
        <v>2066</v>
      </c>
      <c r="C64" s="16">
        <v>17</v>
      </c>
      <c r="D64" s="16">
        <v>120</v>
      </c>
      <c r="E64" s="16">
        <v>0</v>
      </c>
      <c r="F64" s="16">
        <v>132</v>
      </c>
      <c r="G64" s="16">
        <v>156</v>
      </c>
      <c r="H64" s="16">
        <v>172</v>
      </c>
      <c r="I64" s="16">
        <v>140</v>
      </c>
      <c r="J64" s="16">
        <v>165</v>
      </c>
      <c r="K64" s="16">
        <v>178</v>
      </c>
      <c r="L64" s="16">
        <v>173</v>
      </c>
      <c r="M64" s="16">
        <v>173</v>
      </c>
      <c r="N64" s="16">
        <v>0</v>
      </c>
      <c r="O64" s="16">
        <v>0</v>
      </c>
      <c r="P64" s="16">
        <v>0</v>
      </c>
      <c r="Q64" s="16">
        <v>0</v>
      </c>
      <c r="R64" s="15" t="s">
        <v>2004</v>
      </c>
      <c r="S64" s="15">
        <v>29</v>
      </c>
      <c r="T64" s="15" t="s">
        <v>2004</v>
      </c>
      <c r="U64" s="15">
        <v>25</v>
      </c>
      <c r="V64" s="15">
        <v>39</v>
      </c>
      <c r="W64" s="15">
        <v>36</v>
      </c>
      <c r="X64" s="15">
        <v>34</v>
      </c>
      <c r="Y64" s="15">
        <v>33</v>
      </c>
      <c r="Z64" s="15">
        <v>33</v>
      </c>
      <c r="AA64" s="15">
        <v>41</v>
      </c>
      <c r="AB64" s="15">
        <v>40</v>
      </c>
      <c r="AC64" s="73" t="s">
        <v>2979</v>
      </c>
      <c r="AD64" s="73" t="s">
        <v>2979</v>
      </c>
      <c r="AE64" s="73" t="s">
        <v>2979</v>
      </c>
      <c r="AF64" s="73" t="s">
        <v>2979</v>
      </c>
      <c r="AG64" s="41">
        <v>0.2223</v>
      </c>
      <c r="AH64" s="30" t="str">
        <f>IFERROR((VLOOKUP(B64, 'CEP 24-25'!$B$5:$C$1000,2,0))," ")</f>
        <v xml:space="preserve"> </v>
      </c>
      <c r="AI64" s="30" t="str">
        <f>+IFERROR((VLOOKUP(B64,'HB1238 24-25'!$B$5:$J$9999,('HB1238 24-25'!$J$3-1),0))," ")</f>
        <v xml:space="preserve"> </v>
      </c>
      <c r="AJ64" s="31">
        <f t="shared" si="1"/>
        <v>0.2223</v>
      </c>
      <c r="AL64" s="147">
        <v>0.1855</v>
      </c>
      <c r="AM64" s="31">
        <f t="shared" si="3"/>
        <v>3.6799999999999999E-2</v>
      </c>
    </row>
    <row r="65" spans="1:39" x14ac:dyDescent="0.25">
      <c r="A65" s="1">
        <v>36101</v>
      </c>
      <c r="B65" s="1" t="s">
        <v>2067</v>
      </c>
      <c r="C65" s="16">
        <v>0</v>
      </c>
      <c r="D65" s="16">
        <v>0</v>
      </c>
      <c r="E65" s="16">
        <v>1</v>
      </c>
      <c r="F65" s="16">
        <v>2</v>
      </c>
      <c r="G65" s="16">
        <v>4</v>
      </c>
      <c r="H65" s="16">
        <v>4</v>
      </c>
      <c r="I65" s="16">
        <v>3</v>
      </c>
      <c r="J65" s="16">
        <v>1</v>
      </c>
      <c r="K65" s="16">
        <v>0</v>
      </c>
      <c r="L65" s="16">
        <v>0</v>
      </c>
      <c r="M65" s="16">
        <v>0</v>
      </c>
      <c r="N65" s="16">
        <v>0</v>
      </c>
      <c r="O65" s="16">
        <v>0</v>
      </c>
      <c r="P65" s="16">
        <v>0</v>
      </c>
      <c r="Q65" s="16">
        <v>0</v>
      </c>
      <c r="R65" s="73" t="s">
        <v>2979</v>
      </c>
      <c r="S65" s="73" t="s">
        <v>2979</v>
      </c>
      <c r="T65" s="15" t="s">
        <v>2004</v>
      </c>
      <c r="U65" s="15" t="s">
        <v>2004</v>
      </c>
      <c r="V65" s="15" t="s">
        <v>2004</v>
      </c>
      <c r="W65" s="15" t="s">
        <v>2004</v>
      </c>
      <c r="X65" s="15" t="s">
        <v>2004</v>
      </c>
      <c r="Y65" s="15" t="s">
        <v>2004</v>
      </c>
      <c r="Z65" s="73" t="s">
        <v>2979</v>
      </c>
      <c r="AA65" s="73" t="s">
        <v>2979</v>
      </c>
      <c r="AB65" s="73" t="s">
        <v>2979</v>
      </c>
      <c r="AC65" s="73" t="s">
        <v>2979</v>
      </c>
      <c r="AD65" s="73" t="s">
        <v>2979</v>
      </c>
      <c r="AE65" s="73" t="s">
        <v>2979</v>
      </c>
      <c r="AF65" s="73" t="s">
        <v>2979</v>
      </c>
      <c r="AG65" s="41">
        <v>0.4</v>
      </c>
      <c r="AH65" s="30">
        <f>IFERROR((VLOOKUP(B65, 'CEP 24-25'!$B$5:$C$1000,2,0))," ")</f>
        <v>0.44440000000000002</v>
      </c>
      <c r="AI65" s="30">
        <f>+IFERROR((VLOOKUP(B65,'HB1238 24-25'!$B$5:$J$9999,('HB1238 24-25'!$J$3-1),0))," ")</f>
        <v>1</v>
      </c>
      <c r="AJ65" s="31">
        <f t="shared" si="1"/>
        <v>1</v>
      </c>
      <c r="AL65" s="147">
        <v>1</v>
      </c>
      <c r="AM65" s="31">
        <f t="shared" si="3"/>
        <v>0</v>
      </c>
    </row>
    <row r="66" spans="1:39" x14ac:dyDescent="0.25">
      <c r="A66" s="1">
        <v>32361</v>
      </c>
      <c r="B66" s="1" t="s">
        <v>2068</v>
      </c>
      <c r="C66" s="16">
        <v>0</v>
      </c>
      <c r="D66" s="16">
        <v>264</v>
      </c>
      <c r="E66" s="16">
        <v>0</v>
      </c>
      <c r="F66" s="16">
        <v>284</v>
      </c>
      <c r="G66" s="16">
        <v>280</v>
      </c>
      <c r="H66" s="16">
        <v>257</v>
      </c>
      <c r="I66" s="16">
        <v>254</v>
      </c>
      <c r="J66" s="16">
        <v>256</v>
      </c>
      <c r="K66" s="16">
        <v>280</v>
      </c>
      <c r="L66" s="16">
        <v>265</v>
      </c>
      <c r="M66" s="16">
        <v>273</v>
      </c>
      <c r="N66" s="16">
        <v>241</v>
      </c>
      <c r="O66" s="16">
        <v>267</v>
      </c>
      <c r="P66" s="16">
        <v>267</v>
      </c>
      <c r="Q66" s="16">
        <v>275</v>
      </c>
      <c r="R66" s="73" t="s">
        <v>2979</v>
      </c>
      <c r="S66" s="15">
        <v>107</v>
      </c>
      <c r="T66" s="15" t="s">
        <v>2004</v>
      </c>
      <c r="U66" s="15">
        <v>157</v>
      </c>
      <c r="V66" s="15">
        <v>161</v>
      </c>
      <c r="W66" s="15">
        <v>130</v>
      </c>
      <c r="X66" s="15">
        <v>147</v>
      </c>
      <c r="Y66" s="15">
        <v>146</v>
      </c>
      <c r="Z66" s="15">
        <v>159</v>
      </c>
      <c r="AA66" s="15">
        <v>145</v>
      </c>
      <c r="AB66" s="15">
        <v>150</v>
      </c>
      <c r="AC66" s="15">
        <v>138</v>
      </c>
      <c r="AD66" s="15">
        <v>151</v>
      </c>
      <c r="AE66" s="15">
        <v>146</v>
      </c>
      <c r="AF66" s="15">
        <v>148</v>
      </c>
      <c r="AG66" s="41">
        <v>0.54430000000000001</v>
      </c>
      <c r="AH66" s="30">
        <f>IFERROR((VLOOKUP(B66, 'CEP 24-25'!$B$5:$C$1000,2,0))," ")</f>
        <v>0.54749999999999999</v>
      </c>
      <c r="AI66" s="30" t="str">
        <f>+IFERROR((VLOOKUP(B66,'HB1238 24-25'!$B$5:$J$9999,('HB1238 24-25'!$J$3-1),0))," ")</f>
        <v xml:space="preserve"> </v>
      </c>
      <c r="AJ66" s="31">
        <f t="shared" si="1"/>
        <v>0.54749999999999999</v>
      </c>
      <c r="AL66" s="147">
        <v>0.62549999999999994</v>
      </c>
      <c r="AM66" s="31">
        <f t="shared" si="3"/>
        <v>-7.8E-2</v>
      </c>
    </row>
    <row r="67" spans="1:39" x14ac:dyDescent="0.25">
      <c r="A67" s="1">
        <v>39090</v>
      </c>
      <c r="B67" s="1" t="s">
        <v>2069</v>
      </c>
      <c r="C67" s="16">
        <v>79</v>
      </c>
      <c r="D67" s="16">
        <v>194</v>
      </c>
      <c r="E67" s="16">
        <v>0</v>
      </c>
      <c r="F67" s="16">
        <v>208</v>
      </c>
      <c r="G67" s="16">
        <v>239</v>
      </c>
      <c r="H67" s="16">
        <v>253</v>
      </c>
      <c r="I67" s="16">
        <v>256</v>
      </c>
      <c r="J67" s="16">
        <v>271</v>
      </c>
      <c r="K67" s="16">
        <v>248</v>
      </c>
      <c r="L67" s="16">
        <v>259</v>
      </c>
      <c r="M67" s="16">
        <v>285</v>
      </c>
      <c r="N67" s="16">
        <v>278</v>
      </c>
      <c r="O67" s="16">
        <v>264</v>
      </c>
      <c r="P67" s="16">
        <v>269</v>
      </c>
      <c r="Q67" s="16">
        <v>263</v>
      </c>
      <c r="R67" s="15">
        <v>27</v>
      </c>
      <c r="S67" s="15">
        <v>92</v>
      </c>
      <c r="T67" s="15" t="s">
        <v>2004</v>
      </c>
      <c r="U67" s="15">
        <v>144</v>
      </c>
      <c r="V67" s="15">
        <v>162</v>
      </c>
      <c r="W67" s="15">
        <v>163</v>
      </c>
      <c r="X67" s="15">
        <v>164</v>
      </c>
      <c r="Y67" s="15">
        <v>179</v>
      </c>
      <c r="Z67" s="15">
        <v>148</v>
      </c>
      <c r="AA67" s="15">
        <v>159</v>
      </c>
      <c r="AB67" s="15">
        <v>170</v>
      </c>
      <c r="AC67" s="15">
        <v>169</v>
      </c>
      <c r="AD67" s="15">
        <v>162</v>
      </c>
      <c r="AE67" s="15">
        <v>150</v>
      </c>
      <c r="AF67" s="15">
        <v>149</v>
      </c>
      <c r="AG67" s="41">
        <v>0.60550000000000004</v>
      </c>
      <c r="AH67" s="30">
        <f>IFERROR((VLOOKUP(B67, 'CEP 24-25'!$B$5:$C$1000,2,0))," ")</f>
        <v>0.58460000000000001</v>
      </c>
      <c r="AI67" s="30" t="str">
        <f>+IFERROR((VLOOKUP(B67,'HB1238 24-25'!$B$5:$J$9999,('HB1238 24-25'!$J$3-1),0))," ")</f>
        <v xml:space="preserve"> </v>
      </c>
      <c r="AJ67" s="31">
        <f t="shared" si="1"/>
        <v>0.60550000000000004</v>
      </c>
      <c r="AL67" s="147">
        <v>0.63919999999999999</v>
      </c>
      <c r="AM67" s="31">
        <f t="shared" si="3"/>
        <v>-3.3700000000000001E-2</v>
      </c>
    </row>
    <row r="68" spans="1:39" x14ac:dyDescent="0.25">
      <c r="A68" s="1">
        <v>9206</v>
      </c>
      <c r="B68" s="1" t="s">
        <v>2070</v>
      </c>
      <c r="C68" s="16">
        <v>70</v>
      </c>
      <c r="D68" s="16">
        <v>360</v>
      </c>
      <c r="E68" s="16">
        <v>0</v>
      </c>
      <c r="F68" s="16">
        <v>419</v>
      </c>
      <c r="G68" s="16">
        <v>411</v>
      </c>
      <c r="H68" s="16">
        <v>421</v>
      </c>
      <c r="I68" s="16">
        <v>405</v>
      </c>
      <c r="J68" s="16">
        <v>474</v>
      </c>
      <c r="K68" s="16">
        <v>405</v>
      </c>
      <c r="L68" s="16">
        <v>431</v>
      </c>
      <c r="M68" s="16">
        <v>482</v>
      </c>
      <c r="N68" s="16">
        <v>463</v>
      </c>
      <c r="O68" s="16">
        <v>487</v>
      </c>
      <c r="P68" s="16">
        <v>554</v>
      </c>
      <c r="Q68" s="16">
        <v>517</v>
      </c>
      <c r="R68" s="15">
        <v>45</v>
      </c>
      <c r="S68" s="15">
        <v>192</v>
      </c>
      <c r="T68" s="15" t="s">
        <v>2004</v>
      </c>
      <c r="U68" s="15">
        <v>259</v>
      </c>
      <c r="V68" s="15">
        <v>247</v>
      </c>
      <c r="W68" s="15">
        <v>249</v>
      </c>
      <c r="X68" s="15">
        <v>227</v>
      </c>
      <c r="Y68" s="15">
        <v>298</v>
      </c>
      <c r="Z68" s="15">
        <v>234</v>
      </c>
      <c r="AA68" s="15">
        <v>260</v>
      </c>
      <c r="AB68" s="15">
        <v>269</v>
      </c>
      <c r="AC68" s="15">
        <v>261</v>
      </c>
      <c r="AD68" s="15">
        <v>265</v>
      </c>
      <c r="AE68" s="15">
        <v>312</v>
      </c>
      <c r="AF68" s="15">
        <v>309</v>
      </c>
      <c r="AG68" s="41">
        <v>0.58089999999999997</v>
      </c>
      <c r="AH68" s="30">
        <f>IFERROR((VLOOKUP(B68, 'CEP 24-25'!$B$5:$C$1000,2,0))," ")</f>
        <v>0.57940000000000003</v>
      </c>
      <c r="AI68" s="30" t="str">
        <f>+IFERROR((VLOOKUP(B68,'HB1238 24-25'!$B$5:$J$9999,('HB1238 24-25'!$J$3-1),0))," ")</f>
        <v xml:space="preserve"> </v>
      </c>
      <c r="AJ68" s="31">
        <f t="shared" ref="AJ68:AJ131" si="4">MAX(AG68:AI68)</f>
        <v>0.58089999999999997</v>
      </c>
      <c r="AL68" s="147">
        <v>0.64170000000000005</v>
      </c>
      <c r="AM68" s="31">
        <f t="shared" ref="AM68:AM99" si="5">ROUND(AJ68-AL68,4)</f>
        <v>-6.08E-2</v>
      </c>
    </row>
    <row r="69" spans="1:39" x14ac:dyDescent="0.25">
      <c r="A69" s="1">
        <v>19028</v>
      </c>
      <c r="B69" s="1" t="s">
        <v>2071</v>
      </c>
      <c r="C69" s="16">
        <v>0</v>
      </c>
      <c r="D69" s="16">
        <v>2</v>
      </c>
      <c r="E69" s="16">
        <v>0</v>
      </c>
      <c r="F69" s="16">
        <v>3</v>
      </c>
      <c r="G69" s="16">
        <v>4</v>
      </c>
      <c r="H69" s="16">
        <v>5</v>
      </c>
      <c r="I69" s="16">
        <v>4</v>
      </c>
      <c r="J69" s="16">
        <v>6</v>
      </c>
      <c r="K69" s="16">
        <v>3</v>
      </c>
      <c r="L69" s="16">
        <v>5</v>
      </c>
      <c r="M69" s="16">
        <v>7</v>
      </c>
      <c r="N69" s="16">
        <v>9</v>
      </c>
      <c r="O69" s="16">
        <v>8</v>
      </c>
      <c r="P69" s="16">
        <v>10</v>
      </c>
      <c r="Q69" s="16">
        <v>5</v>
      </c>
      <c r="R69" s="73" t="s">
        <v>2979</v>
      </c>
      <c r="S69" s="15" t="s">
        <v>2004</v>
      </c>
      <c r="T69" s="15" t="s">
        <v>2004</v>
      </c>
      <c r="U69" s="15" t="s">
        <v>2004</v>
      </c>
      <c r="V69" s="15" t="s">
        <v>2004</v>
      </c>
      <c r="W69" s="15" t="s">
        <v>2004</v>
      </c>
      <c r="X69" s="15" t="s">
        <v>2004</v>
      </c>
      <c r="Y69" s="15" t="s">
        <v>2004</v>
      </c>
      <c r="Z69" s="15" t="s">
        <v>2004</v>
      </c>
      <c r="AA69" s="15" t="s">
        <v>2004</v>
      </c>
      <c r="AB69" s="15" t="s">
        <v>2004</v>
      </c>
      <c r="AC69" s="15" t="s">
        <v>2004</v>
      </c>
      <c r="AD69" s="15" t="s">
        <v>2004</v>
      </c>
      <c r="AE69" s="15" t="s">
        <v>2004</v>
      </c>
      <c r="AF69" s="15" t="s">
        <v>2004</v>
      </c>
      <c r="AG69" s="41">
        <v>0.84509999999999996</v>
      </c>
      <c r="AH69" s="30">
        <f>IFERROR((VLOOKUP(B69, 'CEP 24-25'!$B$5:$C$1000,2,0))," ")</f>
        <v>0.56730000000000003</v>
      </c>
      <c r="AI69" s="30">
        <f>+IFERROR((VLOOKUP(B69,'HB1238 24-25'!$B$5:$J$9999,('HB1238 24-25'!$J$3-1),0))," ")</f>
        <v>0.76739999999999997</v>
      </c>
      <c r="AJ69" s="31">
        <f t="shared" si="4"/>
        <v>0.84509999999999996</v>
      </c>
      <c r="AL69" s="147">
        <v>0.76739999999999997</v>
      </c>
      <c r="AM69" s="31">
        <f t="shared" si="5"/>
        <v>7.7700000000000005E-2</v>
      </c>
    </row>
    <row r="70" spans="1:39" x14ac:dyDescent="0.25">
      <c r="A70" s="1">
        <v>27404</v>
      </c>
      <c r="B70" s="1" t="s">
        <v>2072</v>
      </c>
      <c r="C70" s="16">
        <v>47</v>
      </c>
      <c r="D70" s="16">
        <v>113</v>
      </c>
      <c r="E70" s="16">
        <v>0</v>
      </c>
      <c r="F70" s="16">
        <v>133</v>
      </c>
      <c r="G70" s="16">
        <v>144</v>
      </c>
      <c r="H70" s="16">
        <v>182</v>
      </c>
      <c r="I70" s="16">
        <v>141</v>
      </c>
      <c r="J70" s="16">
        <v>146</v>
      </c>
      <c r="K70" s="16">
        <v>165</v>
      </c>
      <c r="L70" s="16">
        <v>149</v>
      </c>
      <c r="M70" s="16">
        <v>164</v>
      </c>
      <c r="N70" s="16">
        <v>161</v>
      </c>
      <c r="O70" s="16">
        <v>175</v>
      </c>
      <c r="P70" s="16">
        <v>156</v>
      </c>
      <c r="Q70" s="16">
        <v>162</v>
      </c>
      <c r="R70" s="15">
        <v>21</v>
      </c>
      <c r="S70" s="15">
        <v>45</v>
      </c>
      <c r="T70" s="15" t="s">
        <v>2004</v>
      </c>
      <c r="U70" s="15">
        <v>61</v>
      </c>
      <c r="V70" s="15">
        <v>63</v>
      </c>
      <c r="W70" s="15">
        <v>89</v>
      </c>
      <c r="X70" s="15">
        <v>59</v>
      </c>
      <c r="Y70" s="15">
        <v>61</v>
      </c>
      <c r="Z70" s="15">
        <v>67</v>
      </c>
      <c r="AA70" s="15">
        <v>74</v>
      </c>
      <c r="AB70" s="15">
        <v>72</v>
      </c>
      <c r="AC70" s="15">
        <v>78</v>
      </c>
      <c r="AD70" s="15">
        <v>70</v>
      </c>
      <c r="AE70" s="15">
        <v>66</v>
      </c>
      <c r="AF70" s="15">
        <v>59</v>
      </c>
      <c r="AG70" s="41">
        <v>0.43419999999999997</v>
      </c>
      <c r="AH70" s="30">
        <f>IFERROR((VLOOKUP(B70, 'CEP 24-25'!$B$5:$C$1000,2,0))," ")</f>
        <v>0.38019999999999998</v>
      </c>
      <c r="AI70" s="30">
        <f>+IFERROR((VLOOKUP(B70,'HB1238 24-25'!$B$5:$J$9999,('HB1238 24-25'!$J$3-1),0))," ")</f>
        <v>0.42159999999999997</v>
      </c>
      <c r="AJ70" s="31">
        <f t="shared" si="4"/>
        <v>0.43419999999999997</v>
      </c>
      <c r="AL70" s="147">
        <v>0.42159999999999997</v>
      </c>
      <c r="AM70" s="31">
        <f t="shared" si="5"/>
        <v>1.26E-2</v>
      </c>
    </row>
    <row r="71" spans="1:39" x14ac:dyDescent="0.25">
      <c r="A71" s="1">
        <v>31015</v>
      </c>
      <c r="B71" s="1" t="s">
        <v>2073</v>
      </c>
      <c r="C71" s="16">
        <v>0</v>
      </c>
      <c r="D71" s="16">
        <v>1465</v>
      </c>
      <c r="E71" s="16">
        <v>0</v>
      </c>
      <c r="F71" s="16">
        <v>1462</v>
      </c>
      <c r="G71" s="16">
        <v>1536</v>
      </c>
      <c r="H71" s="16">
        <v>1612</v>
      </c>
      <c r="I71" s="16">
        <v>1466</v>
      </c>
      <c r="J71" s="16">
        <v>1519</v>
      </c>
      <c r="K71" s="16">
        <v>1541</v>
      </c>
      <c r="L71" s="16">
        <v>1497</v>
      </c>
      <c r="M71" s="16">
        <v>1445</v>
      </c>
      <c r="N71" s="16">
        <v>1601</v>
      </c>
      <c r="O71" s="16">
        <v>1585</v>
      </c>
      <c r="P71" s="16">
        <v>1745</v>
      </c>
      <c r="Q71" s="16">
        <v>2015</v>
      </c>
      <c r="R71" s="73" t="s">
        <v>2979</v>
      </c>
      <c r="S71" s="15">
        <v>411</v>
      </c>
      <c r="T71" s="15" t="s">
        <v>2004</v>
      </c>
      <c r="U71" s="15">
        <v>600</v>
      </c>
      <c r="V71" s="15">
        <v>658</v>
      </c>
      <c r="W71" s="15">
        <v>659</v>
      </c>
      <c r="X71" s="15">
        <v>620</v>
      </c>
      <c r="Y71" s="15">
        <v>655</v>
      </c>
      <c r="Z71" s="15">
        <v>653</v>
      </c>
      <c r="AA71" s="15">
        <v>634</v>
      </c>
      <c r="AB71" s="15">
        <v>629</v>
      </c>
      <c r="AC71" s="15">
        <v>659</v>
      </c>
      <c r="AD71" s="15">
        <v>698</v>
      </c>
      <c r="AE71" s="15">
        <v>765</v>
      </c>
      <c r="AF71" s="15">
        <v>845</v>
      </c>
      <c r="AG71" s="41">
        <v>0.41420000000000001</v>
      </c>
      <c r="AH71" s="30">
        <f>IFERROR((VLOOKUP(B71, 'CEP 24-25'!$B$5:$C$1000,2,0))," ")</f>
        <v>0.34379999999999999</v>
      </c>
      <c r="AI71" s="30">
        <f>+IFERROR((VLOOKUP(B71,'HB1238 24-25'!$B$5:$J$9999,('HB1238 24-25'!$J$3-1),0))," ")</f>
        <v>0.38319999999999999</v>
      </c>
      <c r="AJ71" s="31">
        <f t="shared" si="4"/>
        <v>0.41420000000000001</v>
      </c>
      <c r="AL71" s="147">
        <v>0.40870000000000001</v>
      </c>
      <c r="AM71" s="31">
        <f t="shared" si="5"/>
        <v>5.4999999999999997E-3</v>
      </c>
    </row>
    <row r="72" spans="1:39" x14ac:dyDescent="0.25">
      <c r="A72" s="1">
        <v>19401</v>
      </c>
      <c r="B72" s="1" t="s">
        <v>2074</v>
      </c>
      <c r="C72" s="16">
        <v>44</v>
      </c>
      <c r="D72" s="16">
        <v>218</v>
      </c>
      <c r="E72" s="16">
        <v>0</v>
      </c>
      <c r="F72" s="16">
        <v>214</v>
      </c>
      <c r="G72" s="16">
        <v>233</v>
      </c>
      <c r="H72" s="16">
        <v>261</v>
      </c>
      <c r="I72" s="16">
        <v>261</v>
      </c>
      <c r="J72" s="16">
        <v>222</v>
      </c>
      <c r="K72" s="16">
        <v>268</v>
      </c>
      <c r="L72" s="16">
        <v>259</v>
      </c>
      <c r="M72" s="16">
        <v>269</v>
      </c>
      <c r="N72" s="16">
        <v>271</v>
      </c>
      <c r="O72" s="16">
        <v>284</v>
      </c>
      <c r="P72" s="16">
        <v>283</v>
      </c>
      <c r="Q72" s="16">
        <v>293</v>
      </c>
      <c r="R72" s="15">
        <v>13</v>
      </c>
      <c r="S72" s="15">
        <v>107</v>
      </c>
      <c r="T72" s="15" t="s">
        <v>2004</v>
      </c>
      <c r="U72" s="15">
        <v>96</v>
      </c>
      <c r="V72" s="15">
        <v>104</v>
      </c>
      <c r="W72" s="15">
        <v>130</v>
      </c>
      <c r="X72" s="15">
        <v>118</v>
      </c>
      <c r="Y72" s="15">
        <v>94</v>
      </c>
      <c r="Z72" s="15">
        <v>182</v>
      </c>
      <c r="AA72" s="15">
        <v>111</v>
      </c>
      <c r="AB72" s="15">
        <v>113</v>
      </c>
      <c r="AC72" s="15">
        <v>116</v>
      </c>
      <c r="AD72" s="15">
        <v>116</v>
      </c>
      <c r="AE72" s="15">
        <v>112</v>
      </c>
      <c r="AF72" s="15">
        <v>113</v>
      </c>
      <c r="AG72" s="41">
        <v>0.45119999999999999</v>
      </c>
      <c r="AH72" s="30">
        <f>IFERROR((VLOOKUP(B72, 'CEP 24-25'!$B$5:$C$1000,2,0))," ")</f>
        <v>0.40739999999999998</v>
      </c>
      <c r="AI72" s="30" t="str">
        <f>+IFERROR((VLOOKUP(B72,'HB1238 24-25'!$B$5:$J$9999,('HB1238 24-25'!$J$3-1),0))," ")</f>
        <v xml:space="preserve"> </v>
      </c>
      <c r="AJ72" s="31">
        <f t="shared" si="4"/>
        <v>0.45119999999999999</v>
      </c>
      <c r="AL72" s="147">
        <v>0.43780000000000002</v>
      </c>
      <c r="AM72" s="31">
        <f t="shared" si="5"/>
        <v>1.34E-2</v>
      </c>
    </row>
    <row r="73" spans="1:39" x14ac:dyDescent="0.25">
      <c r="A73" s="1">
        <v>14068</v>
      </c>
      <c r="B73" s="1" t="s">
        <v>2075</v>
      </c>
      <c r="C73" s="16">
        <v>16</v>
      </c>
      <c r="D73" s="16">
        <v>99</v>
      </c>
      <c r="E73" s="16">
        <v>0</v>
      </c>
      <c r="F73" s="16">
        <v>103</v>
      </c>
      <c r="G73" s="16">
        <v>114</v>
      </c>
      <c r="H73" s="16">
        <v>136</v>
      </c>
      <c r="I73" s="16">
        <v>96</v>
      </c>
      <c r="J73" s="16">
        <v>99</v>
      </c>
      <c r="K73" s="16">
        <v>100</v>
      </c>
      <c r="L73" s="16">
        <v>119</v>
      </c>
      <c r="M73" s="16">
        <v>115</v>
      </c>
      <c r="N73" s="16">
        <v>185</v>
      </c>
      <c r="O73" s="16">
        <v>150</v>
      </c>
      <c r="P73" s="16">
        <v>150</v>
      </c>
      <c r="Q73" s="16">
        <v>172</v>
      </c>
      <c r="R73" s="15" t="s">
        <v>2004</v>
      </c>
      <c r="S73" s="15">
        <v>39</v>
      </c>
      <c r="T73" s="15" t="s">
        <v>2004</v>
      </c>
      <c r="U73" s="15">
        <v>72</v>
      </c>
      <c r="V73" s="15">
        <v>81</v>
      </c>
      <c r="W73" s="15">
        <v>92</v>
      </c>
      <c r="X73" s="15">
        <v>63</v>
      </c>
      <c r="Y73" s="15">
        <v>51</v>
      </c>
      <c r="Z73" s="15">
        <v>63</v>
      </c>
      <c r="AA73" s="15">
        <v>77</v>
      </c>
      <c r="AB73" s="15">
        <v>78</v>
      </c>
      <c r="AC73" s="15">
        <v>118</v>
      </c>
      <c r="AD73" s="15">
        <v>91</v>
      </c>
      <c r="AE73" s="15">
        <v>89</v>
      </c>
      <c r="AF73" s="15">
        <v>106</v>
      </c>
      <c r="AG73" s="41">
        <v>0.61970000000000003</v>
      </c>
      <c r="AH73" s="30">
        <f>IFERROR((VLOOKUP(B73, 'CEP 24-25'!$B$5:$C$1000,2,0))," ")</f>
        <v>0.58950000000000002</v>
      </c>
      <c r="AI73" s="30" t="str">
        <f>+IFERROR((VLOOKUP(B73,'HB1238 24-25'!$B$5:$J$9999,('HB1238 24-25'!$J$3-1),0))," ")</f>
        <v xml:space="preserve"> </v>
      </c>
      <c r="AJ73" s="31">
        <f t="shared" si="4"/>
        <v>0.61970000000000003</v>
      </c>
      <c r="AL73" s="147">
        <v>0.70120000000000005</v>
      </c>
      <c r="AM73" s="31">
        <f t="shared" si="5"/>
        <v>-8.1500000000000003E-2</v>
      </c>
    </row>
    <row r="74" spans="1:39" x14ac:dyDescent="0.25">
      <c r="A74" s="1">
        <v>38308</v>
      </c>
      <c r="B74" s="1" t="s">
        <v>2076</v>
      </c>
      <c r="C74" s="16">
        <v>0</v>
      </c>
      <c r="D74" s="16">
        <v>6</v>
      </c>
      <c r="E74" s="16">
        <v>0</v>
      </c>
      <c r="F74" s="16">
        <v>5</v>
      </c>
      <c r="G74" s="16">
        <v>5</v>
      </c>
      <c r="H74" s="16">
        <v>7</v>
      </c>
      <c r="I74" s="16">
        <v>7</v>
      </c>
      <c r="J74" s="16">
        <v>6</v>
      </c>
      <c r="K74" s="16">
        <v>9</v>
      </c>
      <c r="L74" s="16">
        <v>18</v>
      </c>
      <c r="M74" s="16">
        <v>14</v>
      </c>
      <c r="N74" s="16">
        <v>0</v>
      </c>
      <c r="O74" s="16">
        <v>0</v>
      </c>
      <c r="P74" s="16">
        <v>0</v>
      </c>
      <c r="Q74" s="16">
        <v>0</v>
      </c>
      <c r="R74" s="73" t="s">
        <v>2979</v>
      </c>
      <c r="S74" s="15" t="s">
        <v>2004</v>
      </c>
      <c r="T74" s="15" t="s">
        <v>2004</v>
      </c>
      <c r="U74" s="15" t="s">
        <v>2004</v>
      </c>
      <c r="V74" s="15" t="s">
        <v>2004</v>
      </c>
      <c r="W74" s="15" t="s">
        <v>2004</v>
      </c>
      <c r="X74" s="15" t="s">
        <v>2004</v>
      </c>
      <c r="Y74" s="15" t="s">
        <v>2004</v>
      </c>
      <c r="Z74" s="15" t="s">
        <v>2004</v>
      </c>
      <c r="AA74" s="15">
        <v>11</v>
      </c>
      <c r="AB74" s="15">
        <v>10</v>
      </c>
      <c r="AC74" s="73" t="s">
        <v>2979</v>
      </c>
      <c r="AD74" s="73" t="s">
        <v>2979</v>
      </c>
      <c r="AE74" s="73" t="s">
        <v>2979</v>
      </c>
      <c r="AF74" s="73" t="s">
        <v>2979</v>
      </c>
      <c r="AG74" s="41">
        <v>0.6623</v>
      </c>
      <c r="AH74" s="30">
        <f>IFERROR((VLOOKUP(B74, 'CEP 24-25'!$B$5:$C$1000,2,0))," ")</f>
        <v>0.5625</v>
      </c>
      <c r="AI74" s="30" t="str">
        <f>+IFERROR((VLOOKUP(B74,'HB1238 24-25'!$B$5:$J$9999,('HB1238 24-25'!$J$3-1),0))," ")</f>
        <v xml:space="preserve"> </v>
      </c>
      <c r="AJ74" s="31">
        <f t="shared" si="4"/>
        <v>0.6623</v>
      </c>
      <c r="AL74" s="147">
        <v>0.6552</v>
      </c>
      <c r="AM74" s="31">
        <f t="shared" si="5"/>
        <v>7.1000000000000004E-3</v>
      </c>
    </row>
    <row r="75" spans="1:39" x14ac:dyDescent="0.25">
      <c r="A75" s="1">
        <v>4127</v>
      </c>
      <c r="B75" s="1" t="s">
        <v>2077</v>
      </c>
      <c r="C75" s="16">
        <v>0</v>
      </c>
      <c r="D75" s="16">
        <v>32</v>
      </c>
      <c r="E75" s="16">
        <v>0</v>
      </c>
      <c r="F75" s="16">
        <v>36</v>
      </c>
      <c r="G75" s="16">
        <v>30</v>
      </c>
      <c r="H75" s="16">
        <v>41</v>
      </c>
      <c r="I75" s="16">
        <v>35</v>
      </c>
      <c r="J75" s="16">
        <v>28</v>
      </c>
      <c r="K75" s="16">
        <v>47</v>
      </c>
      <c r="L75" s="16">
        <v>32</v>
      </c>
      <c r="M75" s="16">
        <v>22</v>
      </c>
      <c r="N75" s="16">
        <v>29</v>
      </c>
      <c r="O75" s="16">
        <v>37</v>
      </c>
      <c r="P75" s="16">
        <v>22</v>
      </c>
      <c r="Q75" s="16">
        <v>24</v>
      </c>
      <c r="R75" s="73" t="s">
        <v>2979</v>
      </c>
      <c r="S75" s="15">
        <v>21</v>
      </c>
      <c r="T75" s="15" t="s">
        <v>2004</v>
      </c>
      <c r="U75" s="15">
        <v>25</v>
      </c>
      <c r="V75" s="15">
        <v>23</v>
      </c>
      <c r="W75" s="15">
        <v>29</v>
      </c>
      <c r="X75" s="15">
        <v>27</v>
      </c>
      <c r="Y75" s="15">
        <v>18</v>
      </c>
      <c r="Z75" s="15">
        <v>34</v>
      </c>
      <c r="AA75" s="15">
        <v>20</v>
      </c>
      <c r="AB75" s="15">
        <v>12</v>
      </c>
      <c r="AC75" s="15">
        <v>16</v>
      </c>
      <c r="AD75" s="15">
        <v>22</v>
      </c>
      <c r="AE75" s="15">
        <v>11</v>
      </c>
      <c r="AF75" s="15">
        <v>15</v>
      </c>
      <c r="AG75" s="41">
        <v>0.65780000000000005</v>
      </c>
      <c r="AH75" s="30">
        <f>IFERROR((VLOOKUP(B75, 'CEP 24-25'!$B$5:$C$1000,2,0))," ")</f>
        <v>0.64759999999999995</v>
      </c>
      <c r="AI75" s="30" t="str">
        <f>+IFERROR((VLOOKUP(B75,'HB1238 24-25'!$B$5:$J$9999,('HB1238 24-25'!$J$3-1),0))," ")</f>
        <v xml:space="preserve"> </v>
      </c>
      <c r="AJ75" s="31">
        <f t="shared" si="4"/>
        <v>0.65780000000000005</v>
      </c>
      <c r="AL75" s="147">
        <v>0.70179999999999998</v>
      </c>
      <c r="AM75" s="31">
        <f t="shared" si="5"/>
        <v>-4.3999999999999997E-2</v>
      </c>
    </row>
    <row r="76" spans="1:39" x14ac:dyDescent="0.25">
      <c r="A76" s="1">
        <v>17216</v>
      </c>
      <c r="B76" s="1" t="s">
        <v>2078</v>
      </c>
      <c r="C76" s="16">
        <v>40</v>
      </c>
      <c r="D76" s="16">
        <v>341</v>
      </c>
      <c r="E76" s="16">
        <v>0</v>
      </c>
      <c r="F76" s="16">
        <v>293</v>
      </c>
      <c r="G76" s="16">
        <v>347</v>
      </c>
      <c r="H76" s="16">
        <v>352</v>
      </c>
      <c r="I76" s="16">
        <v>319</v>
      </c>
      <c r="J76" s="16">
        <v>357</v>
      </c>
      <c r="K76" s="16">
        <v>351</v>
      </c>
      <c r="L76" s="16">
        <v>364</v>
      </c>
      <c r="M76" s="16">
        <v>315</v>
      </c>
      <c r="N76" s="16">
        <v>336</v>
      </c>
      <c r="O76" s="16">
        <v>342</v>
      </c>
      <c r="P76" s="16">
        <v>337</v>
      </c>
      <c r="Q76" s="16">
        <v>329</v>
      </c>
      <c r="R76" s="15" t="s">
        <v>2004</v>
      </c>
      <c r="S76" s="15">
        <v>98</v>
      </c>
      <c r="T76" s="15" t="s">
        <v>2004</v>
      </c>
      <c r="U76" s="15">
        <v>98</v>
      </c>
      <c r="V76" s="15">
        <v>104</v>
      </c>
      <c r="W76" s="15">
        <v>100</v>
      </c>
      <c r="X76" s="15">
        <v>106</v>
      </c>
      <c r="Y76" s="15">
        <v>120</v>
      </c>
      <c r="Z76" s="15">
        <v>109</v>
      </c>
      <c r="AA76" s="15">
        <v>121</v>
      </c>
      <c r="AB76" s="15">
        <v>99</v>
      </c>
      <c r="AC76" s="15">
        <v>108</v>
      </c>
      <c r="AD76" s="15">
        <v>108</v>
      </c>
      <c r="AE76" s="15">
        <v>95</v>
      </c>
      <c r="AF76" s="15">
        <v>87</v>
      </c>
      <c r="AG76" s="41">
        <v>0.307</v>
      </c>
      <c r="AH76" s="30">
        <f>IFERROR((VLOOKUP(B76, 'CEP 24-25'!$B$5:$C$1000,2,0))," ")</f>
        <v>0.28989999999999999</v>
      </c>
      <c r="AI76" s="30">
        <f>+IFERROR((VLOOKUP(B76,'HB1238 24-25'!$B$5:$J$9999,('HB1238 24-25'!$J$3-1),0))," ")</f>
        <v>0.29859999999999998</v>
      </c>
      <c r="AJ76" s="31">
        <f t="shared" si="4"/>
        <v>0.307</v>
      </c>
      <c r="AL76" s="147">
        <v>0.28989999999999999</v>
      </c>
      <c r="AM76" s="31">
        <f t="shared" si="5"/>
        <v>1.7100000000000001E-2</v>
      </c>
    </row>
    <row r="77" spans="1:39" x14ac:dyDescent="0.25">
      <c r="A77" s="1">
        <v>13165</v>
      </c>
      <c r="B77" s="1" t="s">
        <v>2079</v>
      </c>
      <c r="C77" s="16">
        <v>0</v>
      </c>
      <c r="D77" s="16">
        <v>195</v>
      </c>
      <c r="E77" s="16">
        <v>0</v>
      </c>
      <c r="F77" s="16">
        <v>166</v>
      </c>
      <c r="G77" s="16">
        <v>195</v>
      </c>
      <c r="H77" s="16">
        <v>194</v>
      </c>
      <c r="I77" s="16">
        <v>209</v>
      </c>
      <c r="J77" s="16">
        <v>217</v>
      </c>
      <c r="K77" s="16">
        <v>203</v>
      </c>
      <c r="L77" s="16">
        <v>222</v>
      </c>
      <c r="M77" s="16">
        <v>243</v>
      </c>
      <c r="N77" s="16">
        <v>218</v>
      </c>
      <c r="O77" s="16">
        <v>251</v>
      </c>
      <c r="P77" s="16">
        <v>224</v>
      </c>
      <c r="Q77" s="16">
        <v>248</v>
      </c>
      <c r="R77" s="73" t="s">
        <v>2979</v>
      </c>
      <c r="S77" s="15">
        <v>124</v>
      </c>
      <c r="T77" s="15" t="s">
        <v>2004</v>
      </c>
      <c r="U77" s="15">
        <v>92</v>
      </c>
      <c r="V77" s="15">
        <v>126</v>
      </c>
      <c r="W77" s="15">
        <v>111</v>
      </c>
      <c r="X77" s="15">
        <v>134</v>
      </c>
      <c r="Y77" s="15">
        <v>129</v>
      </c>
      <c r="Z77" s="15">
        <v>112</v>
      </c>
      <c r="AA77" s="15">
        <v>129</v>
      </c>
      <c r="AB77" s="15">
        <v>135</v>
      </c>
      <c r="AC77" s="15">
        <v>122</v>
      </c>
      <c r="AD77" s="15">
        <v>151</v>
      </c>
      <c r="AE77" s="15">
        <v>123</v>
      </c>
      <c r="AF77" s="15">
        <v>147</v>
      </c>
      <c r="AG77" s="41">
        <v>0.58709999999999996</v>
      </c>
      <c r="AH77" s="30">
        <f>IFERROR((VLOOKUP(B77, 'CEP 24-25'!$B$5:$C$1000,2,0))," ")</f>
        <v>0.56030000000000002</v>
      </c>
      <c r="AI77" s="30" t="str">
        <f>+IFERROR((VLOOKUP(B77,'HB1238 24-25'!$B$5:$J$9999,('HB1238 24-25'!$J$3-1),0))," ")</f>
        <v xml:space="preserve"> </v>
      </c>
      <c r="AJ77" s="31">
        <f t="shared" si="4"/>
        <v>0.58709999999999996</v>
      </c>
      <c r="AL77" s="147">
        <v>0.59399999999999997</v>
      </c>
      <c r="AM77" s="31">
        <f t="shared" si="5"/>
        <v>-6.8999999999999999E-3</v>
      </c>
    </row>
    <row r="78" spans="1:39" x14ac:dyDescent="0.25">
      <c r="A78" s="1">
        <v>21036</v>
      </c>
      <c r="B78" s="1" t="s">
        <v>2080</v>
      </c>
      <c r="C78" s="16">
        <v>3</v>
      </c>
      <c r="D78" s="16">
        <v>7</v>
      </c>
      <c r="E78" s="16">
        <v>0</v>
      </c>
      <c r="F78" s="16">
        <v>9</v>
      </c>
      <c r="G78" s="16">
        <v>9</v>
      </c>
      <c r="H78" s="16">
        <v>7</v>
      </c>
      <c r="I78" s="16">
        <v>8</v>
      </c>
      <c r="J78" s="16">
        <v>7</v>
      </c>
      <c r="K78" s="16">
        <v>5</v>
      </c>
      <c r="L78" s="16">
        <v>0</v>
      </c>
      <c r="M78" s="16">
        <v>0</v>
      </c>
      <c r="N78" s="16">
        <v>0</v>
      </c>
      <c r="O78" s="16">
        <v>0</v>
      </c>
      <c r="P78" s="16">
        <v>0</v>
      </c>
      <c r="Q78" s="16">
        <v>0</v>
      </c>
      <c r="R78" s="15" t="s">
        <v>2004</v>
      </c>
      <c r="S78" s="15" t="s">
        <v>2004</v>
      </c>
      <c r="T78" s="15" t="s">
        <v>2004</v>
      </c>
      <c r="U78" s="15" t="s">
        <v>2004</v>
      </c>
      <c r="V78" s="15" t="s">
        <v>2004</v>
      </c>
      <c r="W78" s="15" t="s">
        <v>2004</v>
      </c>
      <c r="X78" s="15" t="s">
        <v>2004</v>
      </c>
      <c r="Y78" s="15" t="s">
        <v>2004</v>
      </c>
      <c r="Z78" s="15" t="s">
        <v>2004</v>
      </c>
      <c r="AA78" s="73" t="s">
        <v>2979</v>
      </c>
      <c r="AB78" s="73" t="s">
        <v>2979</v>
      </c>
      <c r="AC78" s="73" t="s">
        <v>2979</v>
      </c>
      <c r="AD78" s="73" t="s">
        <v>2979</v>
      </c>
      <c r="AE78" s="73" t="s">
        <v>2979</v>
      </c>
      <c r="AF78" s="73" t="s">
        <v>2979</v>
      </c>
      <c r="AG78" s="41">
        <v>0.5091</v>
      </c>
      <c r="AH78" s="30" t="str">
        <f>IFERROR((VLOOKUP(B78, 'CEP 24-25'!$B$5:$C$1000,2,0))," ")</f>
        <v xml:space="preserve"> </v>
      </c>
      <c r="AI78" s="30" t="str">
        <f>+IFERROR((VLOOKUP(B78,'HB1238 24-25'!$B$5:$J$9999,('HB1238 24-25'!$J$3-1),0))," ")</f>
        <v xml:space="preserve"> </v>
      </c>
      <c r="AJ78" s="31">
        <f t="shared" si="4"/>
        <v>0.5091</v>
      </c>
      <c r="AL78" s="147">
        <v>0.53449999999999998</v>
      </c>
      <c r="AM78" s="31">
        <f t="shared" si="5"/>
        <v>-2.5399999999999999E-2</v>
      </c>
    </row>
    <row r="79" spans="1:39" x14ac:dyDescent="0.25">
      <c r="A79" s="1">
        <v>31002</v>
      </c>
      <c r="B79" s="1" t="s">
        <v>2081</v>
      </c>
      <c r="C79" s="16">
        <v>0</v>
      </c>
      <c r="D79" s="16">
        <v>1491</v>
      </c>
      <c r="E79" s="16">
        <v>0</v>
      </c>
      <c r="F79" s="16">
        <v>1556</v>
      </c>
      <c r="G79" s="16">
        <v>1649</v>
      </c>
      <c r="H79" s="16">
        <v>1699</v>
      </c>
      <c r="I79" s="16">
        <v>1584</v>
      </c>
      <c r="J79" s="16">
        <v>1601</v>
      </c>
      <c r="K79" s="16">
        <v>1611</v>
      </c>
      <c r="L79" s="16">
        <v>1576</v>
      </c>
      <c r="M79" s="16">
        <v>1487</v>
      </c>
      <c r="N79" s="16">
        <v>1389</v>
      </c>
      <c r="O79" s="16">
        <v>1481</v>
      </c>
      <c r="P79" s="16">
        <v>1499</v>
      </c>
      <c r="Q79" s="16">
        <v>1513</v>
      </c>
      <c r="R79" s="73" t="s">
        <v>2979</v>
      </c>
      <c r="S79" s="15">
        <v>569</v>
      </c>
      <c r="T79" s="15" t="s">
        <v>2004</v>
      </c>
      <c r="U79" s="15">
        <v>754</v>
      </c>
      <c r="V79" s="15">
        <v>734</v>
      </c>
      <c r="W79" s="15">
        <v>814</v>
      </c>
      <c r="X79" s="15">
        <v>730</v>
      </c>
      <c r="Y79" s="15">
        <v>726</v>
      </c>
      <c r="Z79" s="15">
        <v>692</v>
      </c>
      <c r="AA79" s="15">
        <v>728</v>
      </c>
      <c r="AB79" s="15">
        <v>668</v>
      </c>
      <c r="AC79" s="15">
        <v>663</v>
      </c>
      <c r="AD79" s="15">
        <v>735</v>
      </c>
      <c r="AE79" s="15">
        <v>702</v>
      </c>
      <c r="AF79" s="15">
        <v>697</v>
      </c>
      <c r="AG79" s="41">
        <v>0.45750000000000002</v>
      </c>
      <c r="AH79" s="30">
        <f>IFERROR((VLOOKUP(B79, 'CEP 24-25'!$B$5:$C$1000,2,0))," ")</f>
        <v>0.38140000000000002</v>
      </c>
      <c r="AI79" s="30" t="str">
        <f>+IFERROR((VLOOKUP(B79,'HB1238 24-25'!$B$5:$J$9999,('HB1238 24-25'!$J$3-1),0))," ")</f>
        <v xml:space="preserve"> </v>
      </c>
      <c r="AJ79" s="31">
        <f t="shared" si="4"/>
        <v>0.45750000000000002</v>
      </c>
      <c r="AL79" s="147">
        <v>0.44119999999999998</v>
      </c>
      <c r="AM79" s="31">
        <f t="shared" si="5"/>
        <v>1.6299999999999999E-2</v>
      </c>
    </row>
    <row r="80" spans="1:39" x14ac:dyDescent="0.25">
      <c r="A80" s="1">
        <v>6114</v>
      </c>
      <c r="B80" s="1" t="s">
        <v>2082</v>
      </c>
      <c r="C80" s="16">
        <v>7</v>
      </c>
      <c r="D80" s="16">
        <v>1392</v>
      </c>
      <c r="E80" s="16">
        <v>0</v>
      </c>
      <c r="F80" s="16">
        <v>1428</v>
      </c>
      <c r="G80" s="16">
        <v>1518</v>
      </c>
      <c r="H80" s="16">
        <v>1538</v>
      </c>
      <c r="I80" s="16">
        <v>1555</v>
      </c>
      <c r="J80" s="16">
        <v>1618</v>
      </c>
      <c r="K80" s="16">
        <v>1564</v>
      </c>
      <c r="L80" s="16">
        <v>1621</v>
      </c>
      <c r="M80" s="16">
        <v>1655</v>
      </c>
      <c r="N80" s="16">
        <v>1815</v>
      </c>
      <c r="O80" s="16">
        <v>1837</v>
      </c>
      <c r="P80" s="16">
        <v>2029</v>
      </c>
      <c r="Q80" s="16">
        <v>2136</v>
      </c>
      <c r="R80" s="15" t="s">
        <v>2004</v>
      </c>
      <c r="S80" s="15">
        <v>666</v>
      </c>
      <c r="T80" s="15" t="s">
        <v>2004</v>
      </c>
      <c r="U80" s="15">
        <v>698</v>
      </c>
      <c r="V80" s="15">
        <v>729</v>
      </c>
      <c r="W80" s="15">
        <v>723</v>
      </c>
      <c r="X80" s="15">
        <v>725</v>
      </c>
      <c r="Y80" s="15">
        <v>711</v>
      </c>
      <c r="Z80" s="15">
        <v>727</v>
      </c>
      <c r="AA80" s="15">
        <v>717</v>
      </c>
      <c r="AB80" s="15">
        <v>695</v>
      </c>
      <c r="AC80" s="15">
        <v>766</v>
      </c>
      <c r="AD80" s="15">
        <v>748</v>
      </c>
      <c r="AE80" s="15">
        <v>776</v>
      </c>
      <c r="AF80" s="15">
        <v>780</v>
      </c>
      <c r="AG80" s="41">
        <v>0.43580000000000002</v>
      </c>
      <c r="AH80" s="30">
        <f>IFERROR((VLOOKUP(B80, 'CEP 24-25'!$B$5:$C$1000,2,0))," ")</f>
        <v>0.53939999999999999</v>
      </c>
      <c r="AI80" s="30" t="str">
        <f>+IFERROR((VLOOKUP(B80,'HB1238 24-25'!$B$5:$J$9999,('HB1238 24-25'!$J$3-1),0))," ")</f>
        <v xml:space="preserve"> </v>
      </c>
      <c r="AJ80" s="31">
        <f t="shared" si="4"/>
        <v>0.53939999999999999</v>
      </c>
      <c r="AL80" s="147">
        <v>0.53939999999999999</v>
      </c>
      <c r="AM80" s="31">
        <f t="shared" si="5"/>
        <v>0</v>
      </c>
    </row>
    <row r="81" spans="1:39" x14ac:dyDescent="0.25">
      <c r="A81" s="1">
        <v>33205</v>
      </c>
      <c r="B81" s="1" t="s">
        <v>2083</v>
      </c>
      <c r="C81" s="16">
        <v>0</v>
      </c>
      <c r="D81" s="16">
        <v>5</v>
      </c>
      <c r="E81" s="16">
        <v>0</v>
      </c>
      <c r="F81" s="16">
        <v>6</v>
      </c>
      <c r="G81" s="16">
        <v>7</v>
      </c>
      <c r="H81" s="16">
        <v>2</v>
      </c>
      <c r="I81" s="16">
        <v>6</v>
      </c>
      <c r="J81" s="16">
        <v>9</v>
      </c>
      <c r="K81" s="16">
        <v>4</v>
      </c>
      <c r="L81" s="16">
        <v>0</v>
      </c>
      <c r="M81" s="16">
        <v>0</v>
      </c>
      <c r="N81" s="16">
        <v>0</v>
      </c>
      <c r="O81" s="16">
        <v>0</v>
      </c>
      <c r="P81" s="16">
        <v>0</v>
      </c>
      <c r="Q81" s="16">
        <v>0</v>
      </c>
      <c r="R81" s="73" t="s">
        <v>2979</v>
      </c>
      <c r="S81" s="15" t="s">
        <v>2004</v>
      </c>
      <c r="T81" s="15" t="s">
        <v>2004</v>
      </c>
      <c r="U81" s="15" t="s">
        <v>2004</v>
      </c>
      <c r="V81" s="15" t="s">
        <v>2004</v>
      </c>
      <c r="W81" s="15" t="s">
        <v>2004</v>
      </c>
      <c r="X81" s="15" t="s">
        <v>2004</v>
      </c>
      <c r="Y81" s="15" t="s">
        <v>2004</v>
      </c>
      <c r="Z81" s="15" t="s">
        <v>2004</v>
      </c>
      <c r="AA81" s="73" t="s">
        <v>2979</v>
      </c>
      <c r="AB81" s="73" t="s">
        <v>2979</v>
      </c>
      <c r="AC81" s="73" t="s">
        <v>2979</v>
      </c>
      <c r="AD81" s="73" t="s">
        <v>2979</v>
      </c>
      <c r="AE81" s="73" t="s">
        <v>2979</v>
      </c>
      <c r="AF81" s="73" t="s">
        <v>2979</v>
      </c>
      <c r="AG81" s="41">
        <v>0.79490000000000005</v>
      </c>
      <c r="AH81" s="30" t="str">
        <f>IFERROR((VLOOKUP(B81, 'CEP 24-25'!$B$5:$C$1000,2,0))," ")</f>
        <v xml:space="preserve"> </v>
      </c>
      <c r="AI81" s="30">
        <f>+IFERROR((VLOOKUP(B81,'HB1238 24-25'!$B$5:$J$9999,('HB1238 24-25'!$J$3-1),0))," ")</f>
        <v>1</v>
      </c>
      <c r="AJ81" s="31">
        <f t="shared" si="4"/>
        <v>1</v>
      </c>
      <c r="AL81" s="147">
        <v>1</v>
      </c>
      <c r="AM81" s="31">
        <f t="shared" si="5"/>
        <v>0</v>
      </c>
    </row>
    <row r="82" spans="1:39" x14ac:dyDescent="0.25">
      <c r="A82" s="1">
        <v>17210</v>
      </c>
      <c r="B82" s="1" t="s">
        <v>2084</v>
      </c>
      <c r="C82" s="16">
        <v>107</v>
      </c>
      <c r="D82" s="16">
        <v>1498</v>
      </c>
      <c r="E82" s="16">
        <v>0</v>
      </c>
      <c r="F82" s="16">
        <v>1571</v>
      </c>
      <c r="G82" s="16">
        <v>1689</v>
      </c>
      <c r="H82" s="16">
        <v>1645</v>
      </c>
      <c r="I82" s="16">
        <v>1511</v>
      </c>
      <c r="J82" s="16">
        <v>1589</v>
      </c>
      <c r="K82" s="16">
        <v>1634</v>
      </c>
      <c r="L82" s="16">
        <v>1606</v>
      </c>
      <c r="M82" s="16">
        <v>1660</v>
      </c>
      <c r="N82" s="16">
        <v>1647</v>
      </c>
      <c r="O82" s="16">
        <v>1671</v>
      </c>
      <c r="P82" s="16">
        <v>1809</v>
      </c>
      <c r="Q82" s="16">
        <v>1941</v>
      </c>
      <c r="R82" s="15">
        <v>65</v>
      </c>
      <c r="S82" s="15">
        <v>969</v>
      </c>
      <c r="T82" s="15" t="s">
        <v>2004</v>
      </c>
      <c r="U82" s="15">
        <v>1196</v>
      </c>
      <c r="V82" s="15">
        <v>1293</v>
      </c>
      <c r="W82" s="15">
        <v>1217</v>
      </c>
      <c r="X82" s="15">
        <v>1168</v>
      </c>
      <c r="Y82" s="15">
        <v>1196</v>
      </c>
      <c r="Z82" s="15">
        <v>1214</v>
      </c>
      <c r="AA82" s="15">
        <v>1182</v>
      </c>
      <c r="AB82" s="15">
        <v>1198</v>
      </c>
      <c r="AC82" s="15">
        <v>1190</v>
      </c>
      <c r="AD82" s="15">
        <v>1189</v>
      </c>
      <c r="AE82" s="15">
        <v>1206</v>
      </c>
      <c r="AF82" s="15">
        <v>1313</v>
      </c>
      <c r="AG82" s="41">
        <v>0.7228</v>
      </c>
      <c r="AH82" s="30">
        <f>IFERROR((VLOOKUP(B82, 'CEP 24-25'!$B$5:$C$1000,2,0))," ")</f>
        <v>0.57469999999999999</v>
      </c>
      <c r="AI82" s="30" t="str">
        <f>+IFERROR((VLOOKUP(B82,'HB1238 24-25'!$B$5:$J$9999,('HB1238 24-25'!$J$3-1),0))," ")</f>
        <v xml:space="preserve"> </v>
      </c>
      <c r="AJ82" s="31">
        <f t="shared" si="4"/>
        <v>0.7228</v>
      </c>
      <c r="AL82" s="147">
        <v>0.7157</v>
      </c>
      <c r="AM82" s="31">
        <f t="shared" si="5"/>
        <v>7.1000000000000004E-3</v>
      </c>
    </row>
    <row r="83" spans="1:39" x14ac:dyDescent="0.25">
      <c r="A83" s="1">
        <v>37502</v>
      </c>
      <c r="B83" s="1" t="s">
        <v>2085</v>
      </c>
      <c r="C83" s="16">
        <v>106</v>
      </c>
      <c r="D83" s="16">
        <v>327</v>
      </c>
      <c r="E83" s="16">
        <v>0</v>
      </c>
      <c r="F83" s="16">
        <v>332</v>
      </c>
      <c r="G83" s="16">
        <v>335</v>
      </c>
      <c r="H83" s="16">
        <v>372</v>
      </c>
      <c r="I83" s="16">
        <v>358</v>
      </c>
      <c r="J83" s="16">
        <v>353</v>
      </c>
      <c r="K83" s="16">
        <v>365</v>
      </c>
      <c r="L83" s="16">
        <v>316</v>
      </c>
      <c r="M83" s="16">
        <v>333</v>
      </c>
      <c r="N83" s="16">
        <v>351</v>
      </c>
      <c r="O83" s="16">
        <v>370</v>
      </c>
      <c r="P83" s="16">
        <v>356</v>
      </c>
      <c r="Q83" s="16">
        <v>416</v>
      </c>
      <c r="R83" s="15">
        <v>60</v>
      </c>
      <c r="S83" s="15">
        <v>172</v>
      </c>
      <c r="T83" s="15" t="s">
        <v>2004</v>
      </c>
      <c r="U83" s="15">
        <v>186</v>
      </c>
      <c r="V83" s="15">
        <v>192</v>
      </c>
      <c r="W83" s="15">
        <v>220</v>
      </c>
      <c r="X83" s="15">
        <v>172</v>
      </c>
      <c r="Y83" s="15">
        <v>193</v>
      </c>
      <c r="Z83" s="15">
        <v>196</v>
      </c>
      <c r="AA83" s="15">
        <v>175</v>
      </c>
      <c r="AB83" s="15">
        <v>170</v>
      </c>
      <c r="AC83" s="15">
        <v>183</v>
      </c>
      <c r="AD83" s="15">
        <v>159</v>
      </c>
      <c r="AE83" s="15">
        <v>150</v>
      </c>
      <c r="AF83" s="15">
        <v>196</v>
      </c>
      <c r="AG83" s="41">
        <v>0.51680000000000004</v>
      </c>
      <c r="AH83" s="30">
        <f>IFERROR((VLOOKUP(B83, 'CEP 24-25'!$B$5:$C$1000,2,0))," ")</f>
        <v>0.48709999999999998</v>
      </c>
      <c r="AI83" s="30" t="str">
        <f>+IFERROR((VLOOKUP(B83,'HB1238 24-25'!$B$5:$J$9999,('HB1238 24-25'!$J$3-1),0))," ")</f>
        <v xml:space="preserve"> </v>
      </c>
      <c r="AJ83" s="31">
        <f t="shared" si="4"/>
        <v>0.51680000000000004</v>
      </c>
      <c r="AL83" s="147">
        <v>0.51839999999999997</v>
      </c>
      <c r="AM83" s="31">
        <f t="shared" si="5"/>
        <v>-1.6000000000000001E-3</v>
      </c>
    </row>
    <row r="84" spans="1:39" x14ac:dyDescent="0.25">
      <c r="A84" s="1">
        <v>27417</v>
      </c>
      <c r="B84" s="1" t="s">
        <v>2086</v>
      </c>
      <c r="C84" s="16">
        <v>0</v>
      </c>
      <c r="D84" s="16">
        <v>292</v>
      </c>
      <c r="E84" s="16">
        <v>0</v>
      </c>
      <c r="F84" s="16">
        <v>280</v>
      </c>
      <c r="G84" s="16">
        <v>301</v>
      </c>
      <c r="H84" s="16">
        <v>300</v>
      </c>
      <c r="I84" s="16">
        <v>303</v>
      </c>
      <c r="J84" s="16">
        <v>318</v>
      </c>
      <c r="K84" s="16">
        <v>293</v>
      </c>
      <c r="L84" s="16">
        <v>309</v>
      </c>
      <c r="M84" s="16">
        <v>329</v>
      </c>
      <c r="N84" s="16">
        <v>291</v>
      </c>
      <c r="O84" s="16">
        <v>306</v>
      </c>
      <c r="P84" s="16">
        <v>288</v>
      </c>
      <c r="Q84" s="16">
        <v>320</v>
      </c>
      <c r="R84" s="73" t="s">
        <v>2979</v>
      </c>
      <c r="S84" s="15">
        <v>124</v>
      </c>
      <c r="T84" s="15" t="s">
        <v>2004</v>
      </c>
      <c r="U84" s="15">
        <v>142</v>
      </c>
      <c r="V84" s="15">
        <v>178</v>
      </c>
      <c r="W84" s="15">
        <v>157</v>
      </c>
      <c r="X84" s="15">
        <v>173</v>
      </c>
      <c r="Y84" s="15">
        <v>168</v>
      </c>
      <c r="Z84" s="15">
        <v>152</v>
      </c>
      <c r="AA84" s="15">
        <v>173</v>
      </c>
      <c r="AB84" s="15">
        <v>179</v>
      </c>
      <c r="AC84" s="15">
        <v>165</v>
      </c>
      <c r="AD84" s="15">
        <v>146</v>
      </c>
      <c r="AE84" s="15">
        <v>145</v>
      </c>
      <c r="AF84" s="15">
        <v>156</v>
      </c>
      <c r="AG84" s="41">
        <v>0.52370000000000005</v>
      </c>
      <c r="AH84" s="30">
        <f>IFERROR((VLOOKUP(B84, 'CEP 24-25'!$B$5:$C$1000,2,0))," ")</f>
        <v>0.4869</v>
      </c>
      <c r="AI84" s="30">
        <f>+IFERROR((VLOOKUP(B84,'HB1238 24-25'!$B$5:$J$9999,('HB1238 24-25'!$J$3-1),0))," ")</f>
        <v>0.47670000000000001</v>
      </c>
      <c r="AJ84" s="31">
        <f t="shared" si="4"/>
        <v>0.52370000000000005</v>
      </c>
      <c r="AL84" s="147">
        <v>0.4869</v>
      </c>
      <c r="AM84" s="31">
        <f t="shared" si="5"/>
        <v>3.6799999999999999E-2</v>
      </c>
    </row>
    <row r="85" spans="1:39" x14ac:dyDescent="0.25">
      <c r="A85" s="1">
        <v>3053</v>
      </c>
      <c r="B85" s="1" t="s">
        <v>2087</v>
      </c>
      <c r="C85" s="16">
        <v>0</v>
      </c>
      <c r="D85" s="16">
        <v>51</v>
      </c>
      <c r="E85" s="16">
        <v>0</v>
      </c>
      <c r="F85" s="16">
        <v>55</v>
      </c>
      <c r="G85" s="16">
        <v>70</v>
      </c>
      <c r="H85" s="16">
        <v>55</v>
      </c>
      <c r="I85" s="16">
        <v>56</v>
      </c>
      <c r="J85" s="16">
        <v>69</v>
      </c>
      <c r="K85" s="16">
        <v>69</v>
      </c>
      <c r="L85" s="16">
        <v>75</v>
      </c>
      <c r="M85" s="16">
        <v>60</v>
      </c>
      <c r="N85" s="16">
        <v>87</v>
      </c>
      <c r="O85" s="16">
        <v>80</v>
      </c>
      <c r="P85" s="16">
        <v>92</v>
      </c>
      <c r="Q85" s="16">
        <v>66</v>
      </c>
      <c r="R85" s="73" t="s">
        <v>2979</v>
      </c>
      <c r="S85" s="15">
        <v>32</v>
      </c>
      <c r="T85" s="15" t="s">
        <v>2004</v>
      </c>
      <c r="U85" s="15">
        <v>45</v>
      </c>
      <c r="V85" s="15">
        <v>56</v>
      </c>
      <c r="W85" s="15">
        <v>42</v>
      </c>
      <c r="X85" s="15">
        <v>51</v>
      </c>
      <c r="Y85" s="15">
        <v>52</v>
      </c>
      <c r="Z85" s="15">
        <v>52</v>
      </c>
      <c r="AA85" s="15">
        <v>53</v>
      </c>
      <c r="AB85" s="15">
        <v>40</v>
      </c>
      <c r="AC85" s="15">
        <v>61</v>
      </c>
      <c r="AD85" s="15">
        <v>59</v>
      </c>
      <c r="AE85" s="15">
        <v>58</v>
      </c>
      <c r="AF85" s="15">
        <v>39</v>
      </c>
      <c r="AG85" s="41">
        <v>0.72319999999999995</v>
      </c>
      <c r="AH85" s="30">
        <f>IFERROR((VLOOKUP(B85, 'CEP 24-25'!$B$5:$C$1000,2,0))," ")</f>
        <v>0.72050000000000003</v>
      </c>
      <c r="AI85" s="30" t="str">
        <f>+IFERROR((VLOOKUP(B85,'HB1238 24-25'!$B$5:$J$9999,('HB1238 24-25'!$J$3-1),0))," ")</f>
        <v xml:space="preserve"> </v>
      </c>
      <c r="AJ85" s="31">
        <f t="shared" si="4"/>
        <v>0.72319999999999995</v>
      </c>
      <c r="AL85" s="147">
        <v>0.72050000000000003</v>
      </c>
      <c r="AM85" s="31">
        <f t="shared" si="5"/>
        <v>2.7000000000000001E-3</v>
      </c>
    </row>
    <row r="86" spans="1:39" x14ac:dyDescent="0.25">
      <c r="A86" s="1">
        <v>27402</v>
      </c>
      <c r="B86" s="1" t="s">
        <v>2088</v>
      </c>
      <c r="C86" s="16">
        <v>0</v>
      </c>
      <c r="D86" s="16">
        <v>465</v>
      </c>
      <c r="E86" s="16">
        <v>0</v>
      </c>
      <c r="F86" s="16">
        <v>499</v>
      </c>
      <c r="G86" s="16">
        <v>563</v>
      </c>
      <c r="H86" s="16">
        <v>576</v>
      </c>
      <c r="I86" s="16">
        <v>564</v>
      </c>
      <c r="J86" s="16">
        <v>534</v>
      </c>
      <c r="K86" s="16">
        <v>603</v>
      </c>
      <c r="L86" s="16">
        <v>531</v>
      </c>
      <c r="M86" s="16">
        <v>501</v>
      </c>
      <c r="N86" s="16">
        <v>536</v>
      </c>
      <c r="O86" s="16">
        <v>541</v>
      </c>
      <c r="P86" s="16">
        <v>545</v>
      </c>
      <c r="Q86" s="16">
        <v>518</v>
      </c>
      <c r="R86" s="73" t="s">
        <v>2979</v>
      </c>
      <c r="S86" s="15">
        <v>223</v>
      </c>
      <c r="T86" s="15" t="s">
        <v>2004</v>
      </c>
      <c r="U86" s="15">
        <v>297</v>
      </c>
      <c r="V86" s="15">
        <v>343</v>
      </c>
      <c r="W86" s="15">
        <v>373</v>
      </c>
      <c r="X86" s="15">
        <v>334</v>
      </c>
      <c r="Y86" s="15">
        <v>332</v>
      </c>
      <c r="Z86" s="15">
        <v>346</v>
      </c>
      <c r="AA86" s="15">
        <v>338</v>
      </c>
      <c r="AB86" s="15">
        <v>315</v>
      </c>
      <c r="AC86" s="15">
        <v>342</v>
      </c>
      <c r="AD86" s="15">
        <v>348</v>
      </c>
      <c r="AE86" s="15">
        <v>341</v>
      </c>
      <c r="AF86" s="15">
        <v>301</v>
      </c>
      <c r="AG86" s="41">
        <v>0.60680000000000001</v>
      </c>
      <c r="AH86" s="30">
        <f>IFERROR((VLOOKUP(B86, 'CEP 24-25'!$B$5:$C$1000,2,0))," ")</f>
        <v>0.72230000000000005</v>
      </c>
      <c r="AI86" s="30" t="str">
        <f>+IFERROR((VLOOKUP(B86,'HB1238 24-25'!$B$5:$J$9999,('HB1238 24-25'!$J$3-1),0))," ")</f>
        <v xml:space="preserve"> </v>
      </c>
      <c r="AJ86" s="31">
        <f t="shared" si="4"/>
        <v>0.72230000000000005</v>
      </c>
      <c r="AL86" s="147">
        <v>0.72230000000000005</v>
      </c>
      <c r="AM86" s="31">
        <f t="shared" si="5"/>
        <v>0</v>
      </c>
    </row>
    <row r="87" spans="1:39" x14ac:dyDescent="0.25">
      <c r="A87" s="1">
        <v>32358</v>
      </c>
      <c r="B87" s="1" t="s">
        <v>2089</v>
      </c>
      <c r="C87" s="16">
        <v>44</v>
      </c>
      <c r="D87" s="16">
        <v>42</v>
      </c>
      <c r="E87" s="16">
        <v>0</v>
      </c>
      <c r="F87" s="16">
        <v>64</v>
      </c>
      <c r="G87" s="16">
        <v>57</v>
      </c>
      <c r="H87" s="16">
        <v>65</v>
      </c>
      <c r="I87" s="16">
        <v>56</v>
      </c>
      <c r="J87" s="16">
        <v>54</v>
      </c>
      <c r="K87" s="16">
        <v>70</v>
      </c>
      <c r="L87" s="16">
        <v>63</v>
      </c>
      <c r="M87" s="16">
        <v>68</v>
      </c>
      <c r="N87" s="16">
        <v>64</v>
      </c>
      <c r="O87" s="16">
        <v>75</v>
      </c>
      <c r="P87" s="16">
        <v>78</v>
      </c>
      <c r="Q87" s="16">
        <v>84</v>
      </c>
      <c r="R87" s="15" t="s">
        <v>2004</v>
      </c>
      <c r="S87" s="15">
        <v>12</v>
      </c>
      <c r="T87" s="15" t="s">
        <v>2004</v>
      </c>
      <c r="U87" s="15">
        <v>13</v>
      </c>
      <c r="V87" s="15">
        <v>11</v>
      </c>
      <c r="W87" s="15">
        <v>15</v>
      </c>
      <c r="X87" s="15">
        <v>12</v>
      </c>
      <c r="Y87" s="15">
        <v>11</v>
      </c>
      <c r="Z87" s="15">
        <v>16</v>
      </c>
      <c r="AA87" s="15">
        <v>17</v>
      </c>
      <c r="AB87" s="15">
        <v>12</v>
      </c>
      <c r="AC87" s="15">
        <v>19</v>
      </c>
      <c r="AD87" s="15">
        <v>19</v>
      </c>
      <c r="AE87" s="15">
        <v>14</v>
      </c>
      <c r="AF87" s="15">
        <v>13</v>
      </c>
      <c r="AG87" s="41">
        <v>0.21490000000000001</v>
      </c>
      <c r="AH87" s="30" t="str">
        <f>IFERROR((VLOOKUP(B87, 'CEP 24-25'!$B$5:$C$1000,2,0))," ")</f>
        <v xml:space="preserve"> </v>
      </c>
      <c r="AI87" s="30" t="str">
        <f>+IFERROR((VLOOKUP(B87,'HB1238 24-25'!$B$5:$J$9999,('HB1238 24-25'!$J$3-1),0))," ")</f>
        <v xml:space="preserve"> </v>
      </c>
      <c r="AJ87" s="31">
        <f t="shared" si="4"/>
        <v>0.21490000000000001</v>
      </c>
      <c r="AL87" s="147">
        <v>0.23830000000000001</v>
      </c>
      <c r="AM87" s="31">
        <f t="shared" si="5"/>
        <v>-2.3400000000000001E-2</v>
      </c>
    </row>
    <row r="88" spans="1:39" x14ac:dyDescent="0.25">
      <c r="A88" s="1">
        <v>38302</v>
      </c>
      <c r="B88" s="1" t="s">
        <v>2090</v>
      </c>
      <c r="C88" s="16">
        <v>0</v>
      </c>
      <c r="D88" s="16">
        <v>6</v>
      </c>
      <c r="E88" s="16">
        <v>0</v>
      </c>
      <c r="F88" s="16">
        <v>5</v>
      </c>
      <c r="G88" s="16">
        <v>8</v>
      </c>
      <c r="H88" s="16">
        <v>10</v>
      </c>
      <c r="I88" s="16">
        <v>8</v>
      </c>
      <c r="J88" s="16">
        <v>9</v>
      </c>
      <c r="K88" s="16">
        <v>14</v>
      </c>
      <c r="L88" s="16">
        <v>9</v>
      </c>
      <c r="M88" s="16">
        <v>8</v>
      </c>
      <c r="N88" s="16">
        <v>11</v>
      </c>
      <c r="O88" s="16">
        <v>12</v>
      </c>
      <c r="P88" s="16">
        <v>14</v>
      </c>
      <c r="Q88" s="16">
        <v>8</v>
      </c>
      <c r="R88" s="73" t="s">
        <v>2979</v>
      </c>
      <c r="S88" s="15" t="s">
        <v>2004</v>
      </c>
      <c r="T88" s="15" t="s">
        <v>2004</v>
      </c>
      <c r="U88" s="15" t="s">
        <v>2004</v>
      </c>
      <c r="V88" s="15" t="s">
        <v>2004</v>
      </c>
      <c r="W88" s="15" t="s">
        <v>2004</v>
      </c>
      <c r="X88" s="15" t="s">
        <v>2004</v>
      </c>
      <c r="Y88" s="15" t="s">
        <v>2004</v>
      </c>
      <c r="Z88" s="15">
        <v>11</v>
      </c>
      <c r="AA88" s="15" t="s">
        <v>2004</v>
      </c>
      <c r="AB88" s="15" t="s">
        <v>2004</v>
      </c>
      <c r="AC88" s="15" t="s">
        <v>2004</v>
      </c>
      <c r="AD88" s="15" t="s">
        <v>2004</v>
      </c>
      <c r="AE88" s="15" t="s">
        <v>2004</v>
      </c>
      <c r="AF88" s="15" t="s">
        <v>2004</v>
      </c>
      <c r="AG88" s="41">
        <v>0.60660000000000003</v>
      </c>
      <c r="AH88" s="30">
        <f>IFERROR((VLOOKUP(B88, 'CEP 24-25'!$B$5:$C$1000,2,0))," ")</f>
        <v>0.52249999999999996</v>
      </c>
      <c r="AI88" s="30" t="str">
        <f>+IFERROR((VLOOKUP(B88,'HB1238 24-25'!$B$5:$J$9999,('HB1238 24-25'!$J$3-1),0))," ")</f>
        <v xml:space="preserve"> </v>
      </c>
      <c r="AJ88" s="31">
        <f t="shared" si="4"/>
        <v>0.60660000000000003</v>
      </c>
      <c r="AL88" s="147">
        <v>0.59650000000000003</v>
      </c>
      <c r="AM88" s="31">
        <f t="shared" si="5"/>
        <v>1.01E-2</v>
      </c>
    </row>
    <row r="89" spans="1:39" x14ac:dyDescent="0.25">
      <c r="A89" s="1">
        <v>20401</v>
      </c>
      <c r="B89" s="1" t="s">
        <v>2091</v>
      </c>
      <c r="C89" s="16">
        <v>0</v>
      </c>
      <c r="D89" s="16">
        <v>6</v>
      </c>
      <c r="E89" s="16">
        <v>0</v>
      </c>
      <c r="F89" s="16">
        <v>7</v>
      </c>
      <c r="G89" s="16">
        <v>1</v>
      </c>
      <c r="H89" s="16">
        <v>5</v>
      </c>
      <c r="I89" s="16">
        <v>3</v>
      </c>
      <c r="J89" s="16">
        <v>5</v>
      </c>
      <c r="K89" s="16">
        <v>3</v>
      </c>
      <c r="L89" s="16">
        <v>2</v>
      </c>
      <c r="M89" s="16">
        <v>2</v>
      </c>
      <c r="N89" s="16">
        <v>5</v>
      </c>
      <c r="O89" s="16">
        <v>4</v>
      </c>
      <c r="P89" s="16">
        <v>2</v>
      </c>
      <c r="Q89" s="16">
        <v>11</v>
      </c>
      <c r="R89" s="73" t="s">
        <v>2979</v>
      </c>
      <c r="S89" s="15" t="s">
        <v>2004</v>
      </c>
      <c r="T89" s="15" t="s">
        <v>2004</v>
      </c>
      <c r="U89" s="15" t="s">
        <v>2004</v>
      </c>
      <c r="V89" s="73" t="s">
        <v>2979</v>
      </c>
      <c r="W89" s="15" t="s">
        <v>2004</v>
      </c>
      <c r="X89" s="15" t="s">
        <v>2004</v>
      </c>
      <c r="Y89" s="15" t="s">
        <v>2004</v>
      </c>
      <c r="Z89" s="15" t="s">
        <v>2004</v>
      </c>
      <c r="AA89" s="15" t="s">
        <v>2004</v>
      </c>
      <c r="AB89" s="15" t="s">
        <v>2004</v>
      </c>
      <c r="AC89" s="15" t="s">
        <v>2004</v>
      </c>
      <c r="AD89" s="15" t="s">
        <v>2004</v>
      </c>
      <c r="AE89" s="15" t="s">
        <v>2004</v>
      </c>
      <c r="AF89" s="15" t="s">
        <v>2004</v>
      </c>
      <c r="AG89" s="41">
        <v>0.55359999999999998</v>
      </c>
      <c r="AH89" s="30">
        <f>IFERROR((VLOOKUP(B89, 'CEP 24-25'!$B$5:$C$1000,2,0))," ")</f>
        <v>0.39340000000000003</v>
      </c>
      <c r="AI89" s="30" t="str">
        <f>+IFERROR((VLOOKUP(B89,'HB1238 24-25'!$B$5:$J$9999,('HB1238 24-25'!$J$3-1),0))," ")</f>
        <v xml:space="preserve"> </v>
      </c>
      <c r="AJ89" s="31">
        <f t="shared" si="4"/>
        <v>0.55359999999999998</v>
      </c>
      <c r="AL89" s="147">
        <v>0.39340000000000003</v>
      </c>
      <c r="AM89" s="31">
        <f t="shared" si="5"/>
        <v>0.16020000000000001</v>
      </c>
    </row>
    <row r="90" spans="1:39" x14ac:dyDescent="0.25">
      <c r="A90" s="1">
        <v>20404</v>
      </c>
      <c r="B90" s="1" t="s">
        <v>2092</v>
      </c>
      <c r="C90" s="16">
        <v>0</v>
      </c>
      <c r="D90" s="16">
        <v>104</v>
      </c>
      <c r="E90" s="16">
        <v>0</v>
      </c>
      <c r="F90" s="16">
        <v>138</v>
      </c>
      <c r="G90" s="16">
        <v>117</v>
      </c>
      <c r="H90" s="16">
        <v>138</v>
      </c>
      <c r="I90" s="16">
        <v>132</v>
      </c>
      <c r="J90" s="16">
        <v>130</v>
      </c>
      <c r="K90" s="16">
        <v>173</v>
      </c>
      <c r="L90" s="16">
        <v>232</v>
      </c>
      <c r="M90" s="16">
        <v>293</v>
      </c>
      <c r="N90" s="16">
        <v>362</v>
      </c>
      <c r="O90" s="16">
        <v>422</v>
      </c>
      <c r="P90" s="16">
        <v>411</v>
      </c>
      <c r="Q90" s="16">
        <v>352</v>
      </c>
      <c r="R90" s="73" t="s">
        <v>2979</v>
      </c>
      <c r="S90" s="15">
        <v>43</v>
      </c>
      <c r="T90" s="15" t="s">
        <v>2004</v>
      </c>
      <c r="U90" s="15">
        <v>75</v>
      </c>
      <c r="V90" s="15">
        <v>65</v>
      </c>
      <c r="W90" s="15">
        <v>88</v>
      </c>
      <c r="X90" s="15">
        <v>64</v>
      </c>
      <c r="Y90" s="15">
        <v>69</v>
      </c>
      <c r="Z90" s="15">
        <v>86</v>
      </c>
      <c r="AA90" s="15">
        <v>119</v>
      </c>
      <c r="AB90" s="15">
        <v>141</v>
      </c>
      <c r="AC90" s="15">
        <v>143</v>
      </c>
      <c r="AD90" s="15">
        <v>190</v>
      </c>
      <c r="AE90" s="15">
        <v>166</v>
      </c>
      <c r="AF90" s="15">
        <v>150</v>
      </c>
      <c r="AG90" s="41">
        <v>0.4657</v>
      </c>
      <c r="AH90" s="30">
        <f>IFERROR((VLOOKUP(B90, 'CEP 24-25'!$B$5:$C$1000,2,0))," ")</f>
        <v>0.46629999999999999</v>
      </c>
      <c r="AI90" s="30" t="str">
        <f>+IFERROR((VLOOKUP(B90,'HB1238 24-25'!$B$5:$J$9999,('HB1238 24-25'!$J$3-1),0))," ")</f>
        <v xml:space="preserve"> </v>
      </c>
      <c r="AJ90" s="31">
        <f t="shared" si="4"/>
        <v>0.46629999999999999</v>
      </c>
      <c r="AL90" s="147">
        <v>0.48209999999999997</v>
      </c>
      <c r="AM90" s="31">
        <f t="shared" si="5"/>
        <v>-1.5800000000000002E-2</v>
      </c>
    </row>
    <row r="91" spans="1:39" x14ac:dyDescent="0.25">
      <c r="A91" s="1">
        <v>13301</v>
      </c>
      <c r="B91" s="1" t="s">
        <v>2093</v>
      </c>
      <c r="C91" s="16">
        <v>0</v>
      </c>
      <c r="D91" s="16">
        <v>37</v>
      </c>
      <c r="E91" s="16">
        <v>0</v>
      </c>
      <c r="F91" s="16">
        <v>55</v>
      </c>
      <c r="G91" s="16">
        <v>43</v>
      </c>
      <c r="H91" s="16">
        <v>62</v>
      </c>
      <c r="I91" s="16">
        <v>44</v>
      </c>
      <c r="J91" s="16">
        <v>39</v>
      </c>
      <c r="K91" s="16">
        <v>53</v>
      </c>
      <c r="L91" s="16">
        <v>39</v>
      </c>
      <c r="M91" s="16">
        <v>56</v>
      </c>
      <c r="N91" s="16">
        <v>52</v>
      </c>
      <c r="O91" s="16">
        <v>61</v>
      </c>
      <c r="P91" s="16">
        <v>61</v>
      </c>
      <c r="Q91" s="16">
        <v>74</v>
      </c>
      <c r="R91" s="73" t="s">
        <v>2979</v>
      </c>
      <c r="S91" s="15">
        <v>16</v>
      </c>
      <c r="T91" s="15" t="s">
        <v>2004</v>
      </c>
      <c r="U91" s="15">
        <v>37</v>
      </c>
      <c r="V91" s="15">
        <v>32</v>
      </c>
      <c r="W91" s="15">
        <v>46</v>
      </c>
      <c r="X91" s="15">
        <v>29</v>
      </c>
      <c r="Y91" s="15">
        <v>26</v>
      </c>
      <c r="Z91" s="15">
        <v>36</v>
      </c>
      <c r="AA91" s="15">
        <v>29</v>
      </c>
      <c r="AB91" s="15">
        <v>34</v>
      </c>
      <c r="AC91" s="15">
        <v>28</v>
      </c>
      <c r="AD91" s="15">
        <v>39</v>
      </c>
      <c r="AE91" s="15">
        <v>40</v>
      </c>
      <c r="AF91" s="15">
        <v>45</v>
      </c>
      <c r="AG91" s="41">
        <v>0.64639999999999997</v>
      </c>
      <c r="AH91" s="30">
        <f>IFERROR((VLOOKUP(B91, 'CEP 24-25'!$B$5:$C$1000,2,0))," ")</f>
        <v>0.73499999999999999</v>
      </c>
      <c r="AI91" s="30" t="str">
        <f>+IFERROR((VLOOKUP(B91,'HB1238 24-25'!$B$5:$J$9999,('HB1238 24-25'!$J$3-1),0))," ")</f>
        <v xml:space="preserve"> </v>
      </c>
      <c r="AJ91" s="31">
        <f t="shared" si="4"/>
        <v>0.73499999999999999</v>
      </c>
      <c r="AL91" s="147">
        <v>0.73499999999999999</v>
      </c>
      <c r="AM91" s="31">
        <f t="shared" si="5"/>
        <v>0</v>
      </c>
    </row>
    <row r="92" spans="1:39" x14ac:dyDescent="0.25">
      <c r="A92" s="1">
        <v>39200</v>
      </c>
      <c r="B92" s="1" t="s">
        <v>2094</v>
      </c>
      <c r="C92" s="16">
        <v>99</v>
      </c>
      <c r="D92" s="16">
        <v>192</v>
      </c>
      <c r="E92" s="16">
        <v>0</v>
      </c>
      <c r="F92" s="16">
        <v>254</v>
      </c>
      <c r="G92" s="16">
        <v>244</v>
      </c>
      <c r="H92" s="16">
        <v>246</v>
      </c>
      <c r="I92" s="16">
        <v>257</v>
      </c>
      <c r="J92" s="16">
        <v>250</v>
      </c>
      <c r="K92" s="16">
        <v>258</v>
      </c>
      <c r="L92" s="16">
        <v>261</v>
      </c>
      <c r="M92" s="16">
        <v>296</v>
      </c>
      <c r="N92" s="16">
        <v>293</v>
      </c>
      <c r="O92" s="16">
        <v>298</v>
      </c>
      <c r="P92" s="16">
        <v>277</v>
      </c>
      <c r="Q92" s="16">
        <v>332</v>
      </c>
      <c r="R92" s="15">
        <v>41</v>
      </c>
      <c r="S92" s="15">
        <v>125</v>
      </c>
      <c r="T92" s="15" t="s">
        <v>2004</v>
      </c>
      <c r="U92" s="15">
        <v>214</v>
      </c>
      <c r="V92" s="15">
        <v>195</v>
      </c>
      <c r="W92" s="15">
        <v>196</v>
      </c>
      <c r="X92" s="15">
        <v>209</v>
      </c>
      <c r="Y92" s="15">
        <v>199</v>
      </c>
      <c r="Z92" s="15">
        <v>214</v>
      </c>
      <c r="AA92" s="15">
        <v>218</v>
      </c>
      <c r="AB92" s="15">
        <v>247</v>
      </c>
      <c r="AC92" s="15">
        <v>237</v>
      </c>
      <c r="AD92" s="15">
        <v>249</v>
      </c>
      <c r="AE92" s="15">
        <v>221</v>
      </c>
      <c r="AF92" s="15">
        <v>257</v>
      </c>
      <c r="AG92" s="41">
        <v>0.79339999999999999</v>
      </c>
      <c r="AH92" s="30">
        <f>IFERROR((VLOOKUP(B92, 'CEP 24-25'!$B$5:$C$1000,2,0))," ")</f>
        <v>0.83130000000000004</v>
      </c>
      <c r="AI92" s="30" t="str">
        <f>+IFERROR((VLOOKUP(B92,'HB1238 24-25'!$B$5:$J$9999,('HB1238 24-25'!$J$3-1),0))," ")</f>
        <v xml:space="preserve"> </v>
      </c>
      <c r="AJ92" s="31">
        <f t="shared" si="4"/>
        <v>0.83130000000000004</v>
      </c>
      <c r="AL92" s="147">
        <v>0.87819999999999998</v>
      </c>
      <c r="AM92" s="31">
        <f t="shared" si="5"/>
        <v>-4.6899999999999997E-2</v>
      </c>
    </row>
    <row r="93" spans="1:39" x14ac:dyDescent="0.25">
      <c r="A93" s="1">
        <v>39204</v>
      </c>
      <c r="B93" s="1" t="s">
        <v>2095</v>
      </c>
      <c r="C93" s="16">
        <v>0</v>
      </c>
      <c r="D93" s="16">
        <v>85</v>
      </c>
      <c r="E93" s="16">
        <v>0</v>
      </c>
      <c r="F93" s="16">
        <v>109</v>
      </c>
      <c r="G93" s="16">
        <v>105</v>
      </c>
      <c r="H93" s="16">
        <v>108</v>
      </c>
      <c r="I93" s="16">
        <v>105</v>
      </c>
      <c r="J93" s="16">
        <v>106</v>
      </c>
      <c r="K93" s="16">
        <v>97</v>
      </c>
      <c r="L93" s="16">
        <v>100</v>
      </c>
      <c r="M93" s="16">
        <v>122</v>
      </c>
      <c r="N93" s="16">
        <v>113</v>
      </c>
      <c r="O93" s="16">
        <v>107</v>
      </c>
      <c r="P93" s="16">
        <v>118</v>
      </c>
      <c r="Q93" s="16">
        <v>96</v>
      </c>
      <c r="R93" s="73" t="s">
        <v>2979</v>
      </c>
      <c r="S93" s="15">
        <v>64</v>
      </c>
      <c r="T93" s="15" t="s">
        <v>2004</v>
      </c>
      <c r="U93" s="15">
        <v>99</v>
      </c>
      <c r="V93" s="15">
        <v>92</v>
      </c>
      <c r="W93" s="15">
        <v>97</v>
      </c>
      <c r="X93" s="15">
        <v>96</v>
      </c>
      <c r="Y93" s="15">
        <v>102</v>
      </c>
      <c r="Z93" s="15">
        <v>90</v>
      </c>
      <c r="AA93" s="15">
        <v>95</v>
      </c>
      <c r="AB93" s="15">
        <v>115</v>
      </c>
      <c r="AC93" s="15">
        <v>102</v>
      </c>
      <c r="AD93" s="15">
        <v>99</v>
      </c>
      <c r="AE93" s="15">
        <v>108</v>
      </c>
      <c r="AF93" s="15">
        <v>82</v>
      </c>
      <c r="AG93" s="41">
        <v>0.9052</v>
      </c>
      <c r="AH93" s="30">
        <f>IFERROR((VLOOKUP(B93, 'CEP 24-25'!$B$5:$C$1000,2,0))," ")</f>
        <v>0.90959999999999996</v>
      </c>
      <c r="AI93" s="30" t="str">
        <f>+IFERROR((VLOOKUP(B93,'HB1238 24-25'!$B$5:$J$9999,('HB1238 24-25'!$J$3-1),0))," ")</f>
        <v xml:space="preserve"> </v>
      </c>
      <c r="AJ93" s="31">
        <f t="shared" si="4"/>
        <v>0.90959999999999996</v>
      </c>
      <c r="AL93" s="147">
        <v>0.91500000000000004</v>
      </c>
      <c r="AM93" s="31">
        <f t="shared" si="5"/>
        <v>-5.4000000000000003E-3</v>
      </c>
    </row>
    <row r="94" spans="1:39" x14ac:dyDescent="0.25">
      <c r="A94" s="1">
        <v>31332</v>
      </c>
      <c r="B94" s="1" t="s">
        <v>2096</v>
      </c>
      <c r="C94" s="16">
        <v>0</v>
      </c>
      <c r="D94" s="16">
        <v>143</v>
      </c>
      <c r="E94" s="16">
        <v>0</v>
      </c>
      <c r="F94" s="16">
        <v>175</v>
      </c>
      <c r="G94" s="16">
        <v>157</v>
      </c>
      <c r="H94" s="16">
        <v>181</v>
      </c>
      <c r="I94" s="16">
        <v>150</v>
      </c>
      <c r="J94" s="16">
        <v>171</v>
      </c>
      <c r="K94" s="16">
        <v>169</v>
      </c>
      <c r="L94" s="16">
        <v>126</v>
      </c>
      <c r="M94" s="16">
        <v>154</v>
      </c>
      <c r="N94" s="16">
        <v>178</v>
      </c>
      <c r="O94" s="16">
        <v>181</v>
      </c>
      <c r="P94" s="16">
        <v>199</v>
      </c>
      <c r="Q94" s="16">
        <v>300</v>
      </c>
      <c r="R94" s="73" t="s">
        <v>2979</v>
      </c>
      <c r="S94" s="15">
        <v>63</v>
      </c>
      <c r="T94" s="15" t="s">
        <v>2004</v>
      </c>
      <c r="U94" s="15">
        <v>73</v>
      </c>
      <c r="V94" s="15">
        <v>80</v>
      </c>
      <c r="W94" s="15">
        <v>77</v>
      </c>
      <c r="X94" s="15">
        <v>66</v>
      </c>
      <c r="Y94" s="15">
        <v>73</v>
      </c>
      <c r="Z94" s="15">
        <v>77</v>
      </c>
      <c r="AA94" s="15">
        <v>58</v>
      </c>
      <c r="AB94" s="15">
        <v>71</v>
      </c>
      <c r="AC94" s="15">
        <v>86</v>
      </c>
      <c r="AD94" s="15">
        <v>70</v>
      </c>
      <c r="AE94" s="15">
        <v>89</v>
      </c>
      <c r="AF94" s="15">
        <v>152</v>
      </c>
      <c r="AG94" s="41">
        <v>0.45319999999999999</v>
      </c>
      <c r="AH94" s="30">
        <f>IFERROR((VLOOKUP(B94, 'CEP 24-25'!$B$5:$C$1000,2,0))," ")</f>
        <v>0.42399999999999999</v>
      </c>
      <c r="AI94" s="30">
        <f>+IFERROR((VLOOKUP(B94,'HB1238 24-25'!$B$5:$J$9999,('HB1238 24-25'!$J$3-1),0))," ")</f>
        <v>0.46089999999999998</v>
      </c>
      <c r="AJ94" s="31">
        <f t="shared" si="4"/>
        <v>0.46089999999999998</v>
      </c>
      <c r="AL94" s="147">
        <v>0.46089999999999998</v>
      </c>
      <c r="AM94" s="31">
        <f t="shared" si="5"/>
        <v>0</v>
      </c>
    </row>
    <row r="95" spans="1:39" x14ac:dyDescent="0.25">
      <c r="A95" s="1">
        <v>23054</v>
      </c>
      <c r="B95" s="1" t="s">
        <v>2097</v>
      </c>
      <c r="C95" s="16">
        <v>16</v>
      </c>
      <c r="D95" s="16">
        <v>17</v>
      </c>
      <c r="E95" s="16">
        <v>0</v>
      </c>
      <c r="F95" s="16">
        <v>23</v>
      </c>
      <c r="G95" s="16">
        <v>21</v>
      </c>
      <c r="H95" s="16">
        <v>22</v>
      </c>
      <c r="I95" s="16">
        <v>24</v>
      </c>
      <c r="J95" s="16">
        <v>28</v>
      </c>
      <c r="K95" s="16">
        <v>28</v>
      </c>
      <c r="L95" s="16">
        <v>21</v>
      </c>
      <c r="M95" s="16">
        <v>25</v>
      </c>
      <c r="N95" s="16">
        <v>0</v>
      </c>
      <c r="O95" s="16">
        <v>0</v>
      </c>
      <c r="P95" s="16">
        <v>0</v>
      </c>
      <c r="Q95" s="16">
        <v>0</v>
      </c>
      <c r="R95" s="15" t="s">
        <v>2004</v>
      </c>
      <c r="S95" s="15">
        <v>11</v>
      </c>
      <c r="T95" s="15" t="s">
        <v>2004</v>
      </c>
      <c r="U95" s="15">
        <v>15</v>
      </c>
      <c r="V95" s="15">
        <v>12</v>
      </c>
      <c r="W95" s="15">
        <v>12</v>
      </c>
      <c r="X95" s="15">
        <v>10</v>
      </c>
      <c r="Y95" s="15">
        <v>15</v>
      </c>
      <c r="Z95" s="15">
        <v>12</v>
      </c>
      <c r="AA95" s="15">
        <v>11</v>
      </c>
      <c r="AB95" s="15">
        <v>11</v>
      </c>
      <c r="AC95" s="73" t="s">
        <v>2979</v>
      </c>
      <c r="AD95" s="73" t="s">
        <v>2979</v>
      </c>
      <c r="AE95" s="73" t="s">
        <v>2979</v>
      </c>
      <c r="AF95" s="73" t="s">
        <v>2979</v>
      </c>
      <c r="AG95" s="41">
        <v>0.49780000000000002</v>
      </c>
      <c r="AH95" s="30" t="str">
        <f>IFERROR((VLOOKUP(B95, 'CEP 24-25'!$B$5:$C$1000,2,0))," ")</f>
        <v xml:space="preserve"> </v>
      </c>
      <c r="AI95" s="30">
        <f>+IFERROR((VLOOKUP(B95,'HB1238 24-25'!$B$5:$J$9999,('HB1238 24-25'!$J$3-1),0))," ")</f>
        <v>0.48959999999999998</v>
      </c>
      <c r="AJ95" s="31">
        <f t="shared" si="4"/>
        <v>0.49780000000000002</v>
      </c>
      <c r="AL95" s="147">
        <v>0.48959999999999998</v>
      </c>
      <c r="AM95" s="31">
        <f t="shared" si="5"/>
        <v>8.2000000000000007E-3</v>
      </c>
    </row>
    <row r="96" spans="1:39" x14ac:dyDescent="0.25">
      <c r="A96" s="1">
        <v>32312</v>
      </c>
      <c r="B96" s="1" t="s">
        <v>2098</v>
      </c>
      <c r="C96" s="16">
        <v>0</v>
      </c>
      <c r="D96" s="16">
        <v>4</v>
      </c>
      <c r="E96" s="16">
        <v>0</v>
      </c>
      <c r="F96" s="16">
        <v>7</v>
      </c>
      <c r="G96" s="16">
        <v>8</v>
      </c>
      <c r="H96" s="16">
        <v>5</v>
      </c>
      <c r="I96" s="16">
        <v>9</v>
      </c>
      <c r="J96" s="16">
        <v>3</v>
      </c>
      <c r="K96" s="16">
        <v>8</v>
      </c>
      <c r="L96" s="16">
        <v>0</v>
      </c>
      <c r="M96" s="16">
        <v>0</v>
      </c>
      <c r="N96" s="16">
        <v>0</v>
      </c>
      <c r="O96" s="16">
        <v>0</v>
      </c>
      <c r="P96" s="16">
        <v>0</v>
      </c>
      <c r="Q96" s="16">
        <v>0</v>
      </c>
      <c r="R96" s="73" t="s">
        <v>2979</v>
      </c>
      <c r="S96" s="73" t="s">
        <v>2979</v>
      </c>
      <c r="T96" s="15" t="s">
        <v>2004</v>
      </c>
      <c r="U96" s="15" t="s">
        <v>2004</v>
      </c>
      <c r="V96" s="15" t="s">
        <v>2004</v>
      </c>
      <c r="W96" s="15" t="s">
        <v>2004</v>
      </c>
      <c r="X96" s="15" t="s">
        <v>2004</v>
      </c>
      <c r="Y96" s="15" t="s">
        <v>2004</v>
      </c>
      <c r="Z96" s="15" t="s">
        <v>2004</v>
      </c>
      <c r="AA96" s="73" t="s">
        <v>2979</v>
      </c>
      <c r="AB96" s="73" t="s">
        <v>2979</v>
      </c>
      <c r="AC96" s="73" t="s">
        <v>2979</v>
      </c>
      <c r="AD96" s="73" t="s">
        <v>2979</v>
      </c>
      <c r="AE96" s="73" t="s">
        <v>2979</v>
      </c>
      <c r="AF96" s="73" t="s">
        <v>2979</v>
      </c>
      <c r="AG96" s="41">
        <v>0.40910000000000002</v>
      </c>
      <c r="AH96" s="30" t="str">
        <f>IFERROR((VLOOKUP(B96, 'CEP 24-25'!$B$5:$C$1000,2,0))," ")</f>
        <v xml:space="preserve"> </v>
      </c>
      <c r="AI96" s="30" t="str">
        <f>+IFERROR((VLOOKUP(B96,'HB1238 24-25'!$B$5:$J$9999,('HB1238 24-25'!$J$3-1),0))," ")</f>
        <v xml:space="preserve"> </v>
      </c>
      <c r="AJ96" s="31">
        <f t="shared" si="4"/>
        <v>0.40910000000000002</v>
      </c>
      <c r="AL96" s="147">
        <v>0.52500000000000002</v>
      </c>
      <c r="AM96" s="31">
        <f t="shared" si="5"/>
        <v>-0.1159</v>
      </c>
    </row>
    <row r="97" spans="1:39" x14ac:dyDescent="0.25">
      <c r="A97" s="1">
        <v>6103</v>
      </c>
      <c r="B97" s="1" t="s">
        <v>2099</v>
      </c>
      <c r="C97" s="16">
        <v>0</v>
      </c>
      <c r="D97" s="16">
        <v>14</v>
      </c>
      <c r="E97" s="16">
        <v>0</v>
      </c>
      <c r="F97" s="16">
        <v>22</v>
      </c>
      <c r="G97" s="16">
        <v>21</v>
      </c>
      <c r="H97" s="16">
        <v>16</v>
      </c>
      <c r="I97" s="16">
        <v>21</v>
      </c>
      <c r="J97" s="16">
        <v>17</v>
      </c>
      <c r="K97" s="16">
        <v>20</v>
      </c>
      <c r="L97" s="16">
        <v>19</v>
      </c>
      <c r="M97" s="16">
        <v>14</v>
      </c>
      <c r="N97" s="16">
        <v>0</v>
      </c>
      <c r="O97" s="16">
        <v>0</v>
      </c>
      <c r="P97" s="16">
        <v>0</v>
      </c>
      <c r="Q97" s="16">
        <v>0</v>
      </c>
      <c r="R97" s="73" t="s">
        <v>2979</v>
      </c>
      <c r="S97" s="15" t="s">
        <v>2004</v>
      </c>
      <c r="T97" s="15" t="s">
        <v>2004</v>
      </c>
      <c r="U97" s="15" t="s">
        <v>2004</v>
      </c>
      <c r="V97" s="15" t="s">
        <v>2004</v>
      </c>
      <c r="W97" s="15" t="s">
        <v>2004</v>
      </c>
      <c r="X97" s="15" t="s">
        <v>2004</v>
      </c>
      <c r="Y97" s="15" t="s">
        <v>2004</v>
      </c>
      <c r="Z97" s="15" t="s">
        <v>2004</v>
      </c>
      <c r="AA97" s="15" t="s">
        <v>2004</v>
      </c>
      <c r="AB97" s="15" t="s">
        <v>2004</v>
      </c>
      <c r="AC97" s="73" t="s">
        <v>2979</v>
      </c>
      <c r="AD97" s="73" t="s">
        <v>2979</v>
      </c>
      <c r="AE97" s="73" t="s">
        <v>2979</v>
      </c>
      <c r="AF97" s="73" t="s">
        <v>2979</v>
      </c>
      <c r="AG97" s="41">
        <v>0.2195</v>
      </c>
      <c r="AH97" s="30" t="str">
        <f>IFERROR((VLOOKUP(B97, 'CEP 24-25'!$B$5:$C$1000,2,0))," ")</f>
        <v xml:space="preserve"> </v>
      </c>
      <c r="AI97" s="30" t="str">
        <f>+IFERROR((VLOOKUP(B97,'HB1238 24-25'!$B$5:$J$9999,('HB1238 24-25'!$J$3-1),0))," ")</f>
        <v xml:space="preserve"> </v>
      </c>
      <c r="AJ97" s="31">
        <f t="shared" si="4"/>
        <v>0.2195</v>
      </c>
      <c r="AL97" s="147">
        <v>0.30769999999999997</v>
      </c>
      <c r="AM97" s="31">
        <f t="shared" si="5"/>
        <v>-8.8200000000000001E-2</v>
      </c>
    </row>
    <row r="98" spans="1:39" x14ac:dyDescent="0.25">
      <c r="A98" s="1">
        <v>34324</v>
      </c>
      <c r="B98" s="1" t="s">
        <v>2100</v>
      </c>
      <c r="C98" s="16">
        <v>31</v>
      </c>
      <c r="D98" s="16">
        <v>62</v>
      </c>
      <c r="E98" s="16">
        <v>0</v>
      </c>
      <c r="F98" s="16">
        <v>59</v>
      </c>
      <c r="G98" s="16">
        <v>49</v>
      </c>
      <c r="H98" s="16">
        <v>64</v>
      </c>
      <c r="I98" s="16">
        <v>59</v>
      </c>
      <c r="J98" s="16">
        <v>63</v>
      </c>
      <c r="K98" s="16">
        <v>73</v>
      </c>
      <c r="L98" s="16">
        <v>62</v>
      </c>
      <c r="M98" s="16">
        <v>61</v>
      </c>
      <c r="N98" s="16">
        <v>0</v>
      </c>
      <c r="O98" s="16">
        <v>0</v>
      </c>
      <c r="P98" s="16">
        <v>0</v>
      </c>
      <c r="Q98" s="16">
        <v>0</v>
      </c>
      <c r="R98" s="15" t="s">
        <v>2004</v>
      </c>
      <c r="S98" s="15">
        <v>14</v>
      </c>
      <c r="T98" s="15" t="s">
        <v>2004</v>
      </c>
      <c r="U98" s="15">
        <v>21</v>
      </c>
      <c r="V98" s="15">
        <v>12</v>
      </c>
      <c r="W98" s="15">
        <v>23</v>
      </c>
      <c r="X98" s="15">
        <v>13</v>
      </c>
      <c r="Y98" s="15">
        <v>23</v>
      </c>
      <c r="Z98" s="15">
        <v>15</v>
      </c>
      <c r="AA98" s="15">
        <v>20</v>
      </c>
      <c r="AB98" s="15">
        <v>20</v>
      </c>
      <c r="AC98" s="73" t="s">
        <v>2979</v>
      </c>
      <c r="AD98" s="73" t="s">
        <v>2979</v>
      </c>
      <c r="AE98" s="73" t="s">
        <v>2979</v>
      </c>
      <c r="AF98" s="73" t="s">
        <v>2979</v>
      </c>
      <c r="AG98" s="41">
        <v>0.28989999999999999</v>
      </c>
      <c r="AH98" s="30" t="str">
        <f>IFERROR((VLOOKUP(B98, 'CEP 24-25'!$B$5:$C$1000,2,0))," ")</f>
        <v xml:space="preserve"> </v>
      </c>
      <c r="AI98" s="30" t="str">
        <f>+IFERROR((VLOOKUP(B98,'HB1238 24-25'!$B$5:$J$9999,('HB1238 24-25'!$J$3-1),0))," ")</f>
        <v xml:space="preserve"> </v>
      </c>
      <c r="AJ98" s="31">
        <f t="shared" si="4"/>
        <v>0.28989999999999999</v>
      </c>
      <c r="AL98" s="147">
        <v>0.24429999999999999</v>
      </c>
      <c r="AM98" s="31">
        <f t="shared" si="5"/>
        <v>4.5600000000000002E-2</v>
      </c>
    </row>
    <row r="99" spans="1:39" x14ac:dyDescent="0.25">
      <c r="A99" s="1">
        <v>22204</v>
      </c>
      <c r="B99" s="1" t="s">
        <v>2101</v>
      </c>
      <c r="C99" s="16">
        <v>0</v>
      </c>
      <c r="D99" s="16">
        <v>8</v>
      </c>
      <c r="E99" s="16">
        <v>0</v>
      </c>
      <c r="F99" s="16">
        <v>6</v>
      </c>
      <c r="G99" s="16">
        <v>15</v>
      </c>
      <c r="H99" s="16">
        <v>9</v>
      </c>
      <c r="I99" s="16">
        <v>11</v>
      </c>
      <c r="J99" s="16">
        <v>9</v>
      </c>
      <c r="K99" s="16">
        <v>13</v>
      </c>
      <c r="L99" s="16">
        <v>7</v>
      </c>
      <c r="M99" s="16">
        <v>11</v>
      </c>
      <c r="N99" s="16">
        <v>7</v>
      </c>
      <c r="O99" s="16">
        <v>5</v>
      </c>
      <c r="P99" s="16">
        <v>6</v>
      </c>
      <c r="Q99" s="16">
        <v>5</v>
      </c>
      <c r="R99" s="73" t="s">
        <v>2979</v>
      </c>
      <c r="S99" s="15" t="s">
        <v>2004</v>
      </c>
      <c r="T99" s="15" t="s">
        <v>2004</v>
      </c>
      <c r="U99" s="15" t="s">
        <v>2004</v>
      </c>
      <c r="V99" s="15" t="s">
        <v>2004</v>
      </c>
      <c r="W99" s="15" t="s">
        <v>2004</v>
      </c>
      <c r="X99" s="15" t="s">
        <v>2004</v>
      </c>
      <c r="Y99" s="15" t="s">
        <v>2004</v>
      </c>
      <c r="Z99" s="15" t="s">
        <v>2004</v>
      </c>
      <c r="AA99" s="15" t="s">
        <v>2004</v>
      </c>
      <c r="AB99" s="15" t="s">
        <v>2004</v>
      </c>
      <c r="AC99" s="15" t="s">
        <v>2004</v>
      </c>
      <c r="AD99" s="15" t="s">
        <v>2004</v>
      </c>
      <c r="AE99" s="15" t="s">
        <v>2004</v>
      </c>
      <c r="AF99" s="15" t="s">
        <v>2004</v>
      </c>
      <c r="AG99" s="41">
        <v>0.58040000000000003</v>
      </c>
      <c r="AH99" s="30">
        <f>IFERROR((VLOOKUP(B99, 'CEP 24-25'!$B$5:$C$1000,2,0))," ")</f>
        <v>0.52</v>
      </c>
      <c r="AI99" s="30" t="str">
        <f>+IFERROR((VLOOKUP(B99,'HB1238 24-25'!$B$5:$J$9999,('HB1238 24-25'!$J$3-1),0))," ")</f>
        <v xml:space="preserve"> </v>
      </c>
      <c r="AJ99" s="31">
        <f t="shared" si="4"/>
        <v>0.58040000000000003</v>
      </c>
      <c r="AL99" s="147">
        <v>0.5413</v>
      </c>
      <c r="AM99" s="31">
        <f t="shared" si="5"/>
        <v>3.9100000000000003E-2</v>
      </c>
    </row>
    <row r="100" spans="1:39" x14ac:dyDescent="0.25">
      <c r="A100" s="1">
        <v>39203</v>
      </c>
      <c r="B100" s="1" t="s">
        <v>2102</v>
      </c>
      <c r="C100" s="16">
        <v>51</v>
      </c>
      <c r="D100" s="16">
        <v>46</v>
      </c>
      <c r="E100" s="16">
        <v>0</v>
      </c>
      <c r="F100" s="16">
        <v>72</v>
      </c>
      <c r="G100" s="16">
        <v>68</v>
      </c>
      <c r="H100" s="16">
        <v>80</v>
      </c>
      <c r="I100" s="16">
        <v>64</v>
      </c>
      <c r="J100" s="16">
        <v>60</v>
      </c>
      <c r="K100" s="16">
        <v>83</v>
      </c>
      <c r="L100" s="16">
        <v>81</v>
      </c>
      <c r="M100" s="16">
        <v>81</v>
      </c>
      <c r="N100" s="16">
        <v>94</v>
      </c>
      <c r="O100" s="16">
        <v>97</v>
      </c>
      <c r="P100" s="16">
        <v>90</v>
      </c>
      <c r="Q100" s="16">
        <v>88</v>
      </c>
      <c r="R100" s="15" t="s">
        <v>2004</v>
      </c>
      <c r="S100" s="15">
        <v>29</v>
      </c>
      <c r="T100" s="15" t="s">
        <v>2004</v>
      </c>
      <c r="U100" s="15">
        <v>49</v>
      </c>
      <c r="V100" s="15">
        <v>49</v>
      </c>
      <c r="W100" s="15">
        <v>61</v>
      </c>
      <c r="X100" s="15">
        <v>44</v>
      </c>
      <c r="Y100" s="15">
        <v>45</v>
      </c>
      <c r="Z100" s="15">
        <v>61</v>
      </c>
      <c r="AA100" s="15">
        <v>55</v>
      </c>
      <c r="AB100" s="15">
        <v>60</v>
      </c>
      <c r="AC100" s="15">
        <v>79</v>
      </c>
      <c r="AD100" s="15">
        <v>64</v>
      </c>
      <c r="AE100" s="15">
        <v>61</v>
      </c>
      <c r="AF100" s="15">
        <v>60</v>
      </c>
      <c r="AG100" s="41">
        <v>0.68440000000000001</v>
      </c>
      <c r="AH100" s="30">
        <f>IFERROR((VLOOKUP(B100, 'CEP 24-25'!$B$5:$C$1000,2,0))," ")</f>
        <v>0.80530000000000002</v>
      </c>
      <c r="AI100" s="30" t="str">
        <f>+IFERROR((VLOOKUP(B100,'HB1238 24-25'!$B$5:$J$9999,('HB1238 24-25'!$J$3-1),0))," ")</f>
        <v xml:space="preserve"> </v>
      </c>
      <c r="AJ100" s="31">
        <f t="shared" si="4"/>
        <v>0.80530000000000002</v>
      </c>
      <c r="AL100" s="147">
        <v>0.80530000000000002</v>
      </c>
      <c r="AM100" s="31">
        <f t="shared" ref="AM100:AM105" si="6">ROUND(AJ100-AL100,4)</f>
        <v>0</v>
      </c>
    </row>
    <row r="101" spans="1:39" x14ac:dyDescent="0.25">
      <c r="A101" s="1">
        <v>17401</v>
      </c>
      <c r="B101" s="1" t="s">
        <v>2103</v>
      </c>
      <c r="C101" s="16">
        <v>1</v>
      </c>
      <c r="D101" s="16">
        <v>1205</v>
      </c>
      <c r="E101" s="16">
        <v>0</v>
      </c>
      <c r="F101" s="16">
        <v>1337</v>
      </c>
      <c r="G101" s="16">
        <v>1327</v>
      </c>
      <c r="H101" s="16">
        <v>1313</v>
      </c>
      <c r="I101" s="16">
        <v>1287</v>
      </c>
      <c r="J101" s="16">
        <v>1230</v>
      </c>
      <c r="K101" s="16">
        <v>1220</v>
      </c>
      <c r="L101" s="16">
        <v>1166</v>
      </c>
      <c r="M101" s="16">
        <v>1152</v>
      </c>
      <c r="N101" s="16">
        <v>1373</v>
      </c>
      <c r="O101" s="16">
        <v>1508</v>
      </c>
      <c r="P101" s="16">
        <v>1607</v>
      </c>
      <c r="Q101" s="16">
        <v>1796</v>
      </c>
      <c r="R101" s="15" t="s">
        <v>2004</v>
      </c>
      <c r="S101" s="15">
        <v>662</v>
      </c>
      <c r="T101" s="15" t="s">
        <v>2004</v>
      </c>
      <c r="U101" s="15">
        <v>838</v>
      </c>
      <c r="V101" s="15">
        <v>882</v>
      </c>
      <c r="W101" s="15">
        <v>819</v>
      </c>
      <c r="X101" s="15">
        <v>854</v>
      </c>
      <c r="Y101" s="15">
        <v>810</v>
      </c>
      <c r="Z101" s="15">
        <v>799</v>
      </c>
      <c r="AA101" s="15">
        <v>778</v>
      </c>
      <c r="AB101" s="15">
        <v>758</v>
      </c>
      <c r="AC101" s="15">
        <v>817</v>
      </c>
      <c r="AD101" s="15">
        <v>933</v>
      </c>
      <c r="AE101" s="15">
        <v>956</v>
      </c>
      <c r="AF101" s="15">
        <v>997</v>
      </c>
      <c r="AG101" s="41">
        <v>0.62229999999999996</v>
      </c>
      <c r="AH101" s="30">
        <f>IFERROR((VLOOKUP(B101, 'CEP 24-25'!$B$5:$C$1000,2,0))," ")</f>
        <v>0.70820000000000005</v>
      </c>
      <c r="AI101" s="30" t="str">
        <f>+IFERROR((VLOOKUP(B101,'HB1238 24-25'!$B$5:$J$9999,('HB1238 24-25'!$J$3-1),0))," ")</f>
        <v xml:space="preserve"> </v>
      </c>
      <c r="AJ101" s="31">
        <f t="shared" si="4"/>
        <v>0.70820000000000005</v>
      </c>
      <c r="AL101" s="147">
        <v>0.70820000000000005</v>
      </c>
      <c r="AM101" s="31">
        <f t="shared" si="6"/>
        <v>0</v>
      </c>
    </row>
    <row r="102" spans="1:39" x14ac:dyDescent="0.25">
      <c r="A102" s="1">
        <v>6098</v>
      </c>
      <c r="B102" s="1" t="s">
        <v>2104</v>
      </c>
      <c r="C102" s="16">
        <v>69</v>
      </c>
      <c r="D102" s="16">
        <v>132</v>
      </c>
      <c r="E102" s="16">
        <v>0</v>
      </c>
      <c r="F102" s="16">
        <v>135</v>
      </c>
      <c r="G102" s="16">
        <v>148</v>
      </c>
      <c r="H102" s="16">
        <v>139</v>
      </c>
      <c r="I102" s="16">
        <v>156</v>
      </c>
      <c r="J102" s="16">
        <v>139</v>
      </c>
      <c r="K102" s="16">
        <v>156</v>
      </c>
      <c r="L102" s="16">
        <v>166</v>
      </c>
      <c r="M102" s="16">
        <v>158</v>
      </c>
      <c r="N102" s="16">
        <v>167</v>
      </c>
      <c r="O102" s="16">
        <v>172</v>
      </c>
      <c r="P102" s="16">
        <v>171</v>
      </c>
      <c r="Q102" s="16">
        <v>175</v>
      </c>
      <c r="R102" s="15">
        <v>19</v>
      </c>
      <c r="S102" s="15">
        <v>21</v>
      </c>
      <c r="T102" s="15" t="s">
        <v>2004</v>
      </c>
      <c r="U102" s="15">
        <v>46</v>
      </c>
      <c r="V102" s="15">
        <v>45</v>
      </c>
      <c r="W102" s="15">
        <v>43</v>
      </c>
      <c r="X102" s="15">
        <v>55</v>
      </c>
      <c r="Y102" s="15">
        <v>38</v>
      </c>
      <c r="Z102" s="15">
        <v>48</v>
      </c>
      <c r="AA102" s="15">
        <v>45</v>
      </c>
      <c r="AB102" s="15">
        <v>34</v>
      </c>
      <c r="AC102" s="15">
        <v>45</v>
      </c>
      <c r="AD102" s="15">
        <v>36</v>
      </c>
      <c r="AE102" s="15">
        <v>37</v>
      </c>
      <c r="AF102" s="15">
        <v>25</v>
      </c>
      <c r="AG102" s="41">
        <v>0.25779999999999997</v>
      </c>
      <c r="AH102" s="30" t="str">
        <f>IFERROR((VLOOKUP(B102, 'CEP 24-25'!$B$5:$C$1000,2,0))," ")</f>
        <v xml:space="preserve"> </v>
      </c>
      <c r="AI102" s="30" t="str">
        <f>+IFERROR((VLOOKUP(B102,'HB1238 24-25'!$B$5:$J$9999,('HB1238 24-25'!$J$3-1),0))," ")</f>
        <v xml:space="preserve"> </v>
      </c>
      <c r="AJ102" s="31">
        <f t="shared" si="4"/>
        <v>0.25779999999999997</v>
      </c>
      <c r="AL102" s="147">
        <v>0.25280000000000002</v>
      </c>
      <c r="AM102" s="31">
        <f t="shared" si="6"/>
        <v>5.0000000000000001E-3</v>
      </c>
    </row>
    <row r="103" spans="1:39" x14ac:dyDescent="0.25">
      <c r="A103" s="1">
        <v>23404</v>
      </c>
      <c r="B103" s="1" t="s">
        <v>2105</v>
      </c>
      <c r="C103" s="16">
        <v>13</v>
      </c>
      <c r="D103" s="16">
        <v>35</v>
      </c>
      <c r="E103" s="16">
        <v>0</v>
      </c>
      <c r="F103" s="16">
        <v>32</v>
      </c>
      <c r="G103" s="16">
        <v>39</v>
      </c>
      <c r="H103" s="16">
        <v>43</v>
      </c>
      <c r="I103" s="16">
        <v>40</v>
      </c>
      <c r="J103" s="16">
        <v>40</v>
      </c>
      <c r="K103" s="16">
        <v>27</v>
      </c>
      <c r="L103" s="16">
        <v>30</v>
      </c>
      <c r="M103" s="16">
        <v>29</v>
      </c>
      <c r="N103" s="16">
        <v>0</v>
      </c>
      <c r="O103" s="16">
        <v>0</v>
      </c>
      <c r="P103" s="16">
        <v>0</v>
      </c>
      <c r="Q103" s="16">
        <v>0</v>
      </c>
      <c r="R103" s="15" t="s">
        <v>2004</v>
      </c>
      <c r="S103" s="15">
        <v>22</v>
      </c>
      <c r="T103" s="15" t="s">
        <v>2004</v>
      </c>
      <c r="U103" s="15">
        <v>25</v>
      </c>
      <c r="V103" s="15">
        <v>31</v>
      </c>
      <c r="W103" s="15">
        <v>34</v>
      </c>
      <c r="X103" s="15">
        <v>33</v>
      </c>
      <c r="Y103" s="15">
        <v>28</v>
      </c>
      <c r="Z103" s="15">
        <v>24</v>
      </c>
      <c r="AA103" s="15">
        <v>23</v>
      </c>
      <c r="AB103" s="15">
        <v>20</v>
      </c>
      <c r="AC103" s="73" t="s">
        <v>2979</v>
      </c>
      <c r="AD103" s="73" t="s">
        <v>2979</v>
      </c>
      <c r="AE103" s="73" t="s">
        <v>2979</v>
      </c>
      <c r="AF103" s="73" t="s">
        <v>2979</v>
      </c>
      <c r="AG103" s="41">
        <v>0.753</v>
      </c>
      <c r="AH103" s="30">
        <f>IFERROR((VLOOKUP(B103, 'CEP 24-25'!$B$5:$C$1000,2,0))," ")</f>
        <v>0.73370000000000002</v>
      </c>
      <c r="AI103" s="30" t="str">
        <f>+IFERROR((VLOOKUP(B103,'HB1238 24-25'!$B$5:$J$9999,('HB1238 24-25'!$J$3-1),0))," ")</f>
        <v xml:space="preserve"> </v>
      </c>
      <c r="AJ103" s="31">
        <f t="shared" si="4"/>
        <v>0.753</v>
      </c>
      <c r="AL103" s="147">
        <v>0.75309999999999999</v>
      </c>
      <c r="AM103" s="31">
        <f t="shared" si="6"/>
        <v>-1E-4</v>
      </c>
    </row>
    <row r="104" spans="1:39" x14ac:dyDescent="0.25">
      <c r="A104" s="1">
        <v>14028</v>
      </c>
      <c r="B104" s="1" t="s">
        <v>2106</v>
      </c>
      <c r="C104" s="16">
        <v>2</v>
      </c>
      <c r="D104" s="16">
        <v>90</v>
      </c>
      <c r="E104" s="16">
        <v>0</v>
      </c>
      <c r="F104" s="16">
        <v>91</v>
      </c>
      <c r="G104" s="16">
        <v>120</v>
      </c>
      <c r="H104" s="16">
        <v>115</v>
      </c>
      <c r="I104" s="16">
        <v>117</v>
      </c>
      <c r="J104" s="16">
        <v>117</v>
      </c>
      <c r="K104" s="16">
        <v>133</v>
      </c>
      <c r="L104" s="16">
        <v>136</v>
      </c>
      <c r="M104" s="16">
        <v>128</v>
      </c>
      <c r="N104" s="16">
        <v>138</v>
      </c>
      <c r="O104" s="16">
        <v>138</v>
      </c>
      <c r="P104" s="16">
        <v>100</v>
      </c>
      <c r="Q104" s="16">
        <v>135</v>
      </c>
      <c r="R104" s="15" t="s">
        <v>2004</v>
      </c>
      <c r="S104" s="15">
        <v>69</v>
      </c>
      <c r="T104" s="15" t="s">
        <v>2004</v>
      </c>
      <c r="U104" s="15">
        <v>72</v>
      </c>
      <c r="V104" s="15">
        <v>90</v>
      </c>
      <c r="W104" s="15">
        <v>93</v>
      </c>
      <c r="X104" s="15">
        <v>91</v>
      </c>
      <c r="Y104" s="15">
        <v>94</v>
      </c>
      <c r="Z104" s="15">
        <v>101</v>
      </c>
      <c r="AA104" s="15">
        <v>94</v>
      </c>
      <c r="AB104" s="15">
        <v>92</v>
      </c>
      <c r="AC104" s="15">
        <v>90</v>
      </c>
      <c r="AD104" s="15">
        <v>105</v>
      </c>
      <c r="AE104" s="15">
        <v>69</v>
      </c>
      <c r="AF104" s="15">
        <v>90</v>
      </c>
      <c r="AG104" s="41">
        <v>0.73850000000000005</v>
      </c>
      <c r="AH104" s="30">
        <f>IFERROR((VLOOKUP(B104, 'CEP 24-25'!$B$5:$C$1000,2,0))," ")</f>
        <v>0.68440000000000001</v>
      </c>
      <c r="AI104" s="30" t="str">
        <f>+IFERROR((VLOOKUP(B104,'HB1238 24-25'!$B$5:$J$9999,('HB1238 24-25'!$J$3-1),0))," ")</f>
        <v xml:space="preserve"> </v>
      </c>
      <c r="AJ104" s="31">
        <f t="shared" si="4"/>
        <v>0.73850000000000005</v>
      </c>
      <c r="AL104" s="147">
        <v>0.68440000000000001</v>
      </c>
      <c r="AM104" s="31">
        <f t="shared" si="6"/>
        <v>5.4100000000000002E-2</v>
      </c>
    </row>
    <row r="105" spans="1:39" x14ac:dyDescent="0.25">
      <c r="A105" s="50">
        <v>17919</v>
      </c>
      <c r="B105" s="14" t="s">
        <v>2839</v>
      </c>
      <c r="C105" s="16">
        <v>0</v>
      </c>
      <c r="D105" s="16">
        <v>83</v>
      </c>
      <c r="E105" s="16">
        <v>0</v>
      </c>
      <c r="F105" s="16">
        <v>63</v>
      </c>
      <c r="G105" s="16">
        <v>36</v>
      </c>
      <c r="H105" s="16">
        <v>32</v>
      </c>
      <c r="I105" s="16">
        <v>0</v>
      </c>
      <c r="J105" s="16">
        <v>0</v>
      </c>
      <c r="K105" s="16">
        <v>0</v>
      </c>
      <c r="L105" s="16">
        <v>0</v>
      </c>
      <c r="M105" s="16">
        <v>0</v>
      </c>
      <c r="N105" s="16">
        <v>0</v>
      </c>
      <c r="O105" s="16">
        <v>0</v>
      </c>
      <c r="P105" s="16">
        <v>0</v>
      </c>
      <c r="Q105" s="16">
        <v>0</v>
      </c>
      <c r="R105" s="73" t="s">
        <v>2979</v>
      </c>
      <c r="S105" s="15">
        <v>21</v>
      </c>
      <c r="T105" s="15" t="s">
        <v>2004</v>
      </c>
      <c r="U105" s="15">
        <v>43</v>
      </c>
      <c r="V105" s="15">
        <v>20</v>
      </c>
      <c r="W105" s="15">
        <v>16</v>
      </c>
      <c r="X105" s="73" t="s">
        <v>2979</v>
      </c>
      <c r="Y105" s="73" t="s">
        <v>2979</v>
      </c>
      <c r="Z105" s="73" t="s">
        <v>2979</v>
      </c>
      <c r="AA105" s="73" t="s">
        <v>2979</v>
      </c>
      <c r="AB105" s="73" t="s">
        <v>2979</v>
      </c>
      <c r="AC105" s="73" t="s">
        <v>2979</v>
      </c>
      <c r="AD105" s="73" t="s">
        <v>2979</v>
      </c>
      <c r="AE105" s="73" t="s">
        <v>2979</v>
      </c>
      <c r="AF105" s="73" t="s">
        <v>2979</v>
      </c>
      <c r="AG105" s="41">
        <v>0.46729999999999999</v>
      </c>
      <c r="AH105" s="30">
        <f>IFERROR((VLOOKUP(B105, 'CEP 24-25'!$B$5:$C$1000,2,0))," ")</f>
        <v>0.52590000000000003</v>
      </c>
      <c r="AI105" s="30" t="str">
        <f>+IFERROR((VLOOKUP(B105,'HB1238 24-25'!$B$5:$J$9999,('HB1238 24-25'!$J$3-1),0))," ")</f>
        <v xml:space="preserve"> </v>
      </c>
      <c r="AJ105" s="31">
        <f t="shared" si="4"/>
        <v>0.52590000000000003</v>
      </c>
      <c r="AL105" s="147">
        <v>0.52590000000000003</v>
      </c>
      <c r="AM105" s="31">
        <f t="shared" si="6"/>
        <v>0</v>
      </c>
    </row>
    <row r="106" spans="1:39" x14ac:dyDescent="0.25">
      <c r="A106" s="50">
        <v>27902</v>
      </c>
      <c r="B106" s="14" t="s">
        <v>2399</v>
      </c>
      <c r="C106" s="16">
        <v>0</v>
      </c>
      <c r="D106" s="16">
        <v>46</v>
      </c>
      <c r="E106" s="16">
        <v>0</v>
      </c>
      <c r="F106" s="16">
        <v>38</v>
      </c>
      <c r="G106" s="16">
        <v>66</v>
      </c>
      <c r="H106" s="16">
        <v>48</v>
      </c>
      <c r="I106" s="16">
        <v>38</v>
      </c>
      <c r="J106" s="16">
        <v>0</v>
      </c>
      <c r="K106" s="16">
        <v>0</v>
      </c>
      <c r="L106" s="16">
        <v>0</v>
      </c>
      <c r="M106" s="16">
        <v>0</v>
      </c>
      <c r="N106" s="16">
        <v>0</v>
      </c>
      <c r="O106" s="16">
        <v>0</v>
      </c>
      <c r="P106" s="16">
        <v>0</v>
      </c>
      <c r="Q106" s="16">
        <v>0</v>
      </c>
      <c r="R106" s="73" t="s">
        <v>2979</v>
      </c>
      <c r="S106" s="15">
        <v>23</v>
      </c>
      <c r="T106" s="15" t="s">
        <v>2004</v>
      </c>
      <c r="U106" s="15">
        <v>27</v>
      </c>
      <c r="V106" s="15">
        <v>40</v>
      </c>
      <c r="W106" s="15">
        <v>33</v>
      </c>
      <c r="X106" s="15">
        <v>25</v>
      </c>
      <c r="Y106" s="73" t="s">
        <v>2979</v>
      </c>
      <c r="Z106" s="73" t="s">
        <v>2979</v>
      </c>
      <c r="AA106" s="73" t="s">
        <v>2979</v>
      </c>
      <c r="AB106" s="73" t="s">
        <v>2979</v>
      </c>
      <c r="AC106" s="73" t="s">
        <v>2979</v>
      </c>
      <c r="AD106" s="73" t="s">
        <v>2979</v>
      </c>
      <c r="AE106" s="73" t="s">
        <v>2979</v>
      </c>
      <c r="AF106" s="73" t="s">
        <v>2979</v>
      </c>
      <c r="AG106" s="41">
        <v>0.62709999999999999</v>
      </c>
      <c r="AH106" s="30" t="str">
        <f>IFERROR((VLOOKUP(B106, 'CEP 24-25'!$B$5:$C$1000,2,0))," ")</f>
        <v xml:space="preserve"> </v>
      </c>
      <c r="AI106" s="30" t="str">
        <f>+IFERROR((VLOOKUP(B106,'HB1238 24-25'!$B$5:$J$9999,('HB1238 24-25'!$J$3-1),0))," ")</f>
        <v xml:space="preserve"> </v>
      </c>
      <c r="AJ106" s="31">
        <f t="shared" si="4"/>
        <v>0.62709999999999999</v>
      </c>
      <c r="AL106" s="147">
        <v>0.65269999999999995</v>
      </c>
      <c r="AM106" s="31">
        <f t="shared" ref="AM106:AM137" si="7">ROUND(AJ106-AL106,4)</f>
        <v>-2.5600000000000001E-2</v>
      </c>
    </row>
    <row r="107" spans="1:39" x14ac:dyDescent="0.25">
      <c r="A107" s="1">
        <v>17911</v>
      </c>
      <c r="B107" s="1" t="s">
        <v>2340</v>
      </c>
      <c r="C107" s="16">
        <v>0</v>
      </c>
      <c r="D107" s="16">
        <v>92</v>
      </c>
      <c r="E107" s="16">
        <v>0</v>
      </c>
      <c r="F107" s="16">
        <v>92</v>
      </c>
      <c r="G107" s="16">
        <v>95</v>
      </c>
      <c r="H107" s="16">
        <v>90</v>
      </c>
      <c r="I107" s="16">
        <v>87</v>
      </c>
      <c r="J107" s="16">
        <v>52</v>
      </c>
      <c r="K107" s="16">
        <v>0</v>
      </c>
      <c r="L107" s="16">
        <v>0</v>
      </c>
      <c r="M107" s="16">
        <v>0</v>
      </c>
      <c r="N107" s="16">
        <v>0</v>
      </c>
      <c r="O107" s="16">
        <v>0</v>
      </c>
      <c r="P107" s="16">
        <v>0</v>
      </c>
      <c r="Q107" s="16">
        <v>0</v>
      </c>
      <c r="R107" s="73" t="s">
        <v>2979</v>
      </c>
      <c r="S107" s="15">
        <v>38</v>
      </c>
      <c r="T107" s="15" t="s">
        <v>2004</v>
      </c>
      <c r="U107" s="15">
        <v>63</v>
      </c>
      <c r="V107" s="15">
        <v>64</v>
      </c>
      <c r="W107" s="15">
        <v>60</v>
      </c>
      <c r="X107" s="15">
        <v>67</v>
      </c>
      <c r="Y107" s="15">
        <v>34</v>
      </c>
      <c r="Z107" s="73" t="s">
        <v>2979</v>
      </c>
      <c r="AA107" s="73" t="s">
        <v>2979</v>
      </c>
      <c r="AB107" s="73" t="s">
        <v>2979</v>
      </c>
      <c r="AC107" s="73" t="s">
        <v>2979</v>
      </c>
      <c r="AD107" s="73" t="s">
        <v>2979</v>
      </c>
      <c r="AE107" s="73" t="s">
        <v>2979</v>
      </c>
      <c r="AF107" s="73" t="s">
        <v>2979</v>
      </c>
      <c r="AG107" s="41">
        <v>0.64170000000000005</v>
      </c>
      <c r="AH107" s="30">
        <f>IFERROR((VLOOKUP(B107, 'CEP 24-25'!$B$5:$C$1000,2,0))," ")</f>
        <v>0.61670000000000003</v>
      </c>
      <c r="AI107" s="30" t="str">
        <f>+IFERROR((VLOOKUP(B107,'HB1238 24-25'!$B$5:$J$9999,('HB1238 24-25'!$J$3-1),0))," ")</f>
        <v xml:space="preserve"> </v>
      </c>
      <c r="AJ107" s="31">
        <f t="shared" si="4"/>
        <v>0.64170000000000005</v>
      </c>
      <c r="AL107" s="147">
        <v>0.67630000000000001</v>
      </c>
      <c r="AM107" s="31">
        <f t="shared" si="7"/>
        <v>-3.4599999999999999E-2</v>
      </c>
    </row>
    <row r="108" spans="1:39" x14ac:dyDescent="0.25">
      <c r="A108" s="1">
        <v>17916</v>
      </c>
      <c r="B108" s="1" t="s">
        <v>2341</v>
      </c>
      <c r="C108" s="16">
        <v>0</v>
      </c>
      <c r="D108" s="16">
        <v>89</v>
      </c>
      <c r="E108" s="16">
        <v>0</v>
      </c>
      <c r="F108" s="16">
        <v>84</v>
      </c>
      <c r="G108" s="16">
        <v>77</v>
      </c>
      <c r="H108" s="16">
        <v>62</v>
      </c>
      <c r="I108" s="16">
        <v>53</v>
      </c>
      <c r="J108" s="16">
        <v>30</v>
      </c>
      <c r="K108" s="16">
        <v>0</v>
      </c>
      <c r="L108" s="16">
        <v>0</v>
      </c>
      <c r="M108" s="16">
        <v>0</v>
      </c>
      <c r="N108" s="16">
        <v>0</v>
      </c>
      <c r="O108" s="16">
        <v>0</v>
      </c>
      <c r="P108" s="16">
        <v>0</v>
      </c>
      <c r="Q108" s="16">
        <v>0</v>
      </c>
      <c r="R108" s="73" t="s">
        <v>2979</v>
      </c>
      <c r="S108" s="15">
        <v>48</v>
      </c>
      <c r="T108" s="15" t="s">
        <v>2004</v>
      </c>
      <c r="U108" s="15">
        <v>54</v>
      </c>
      <c r="V108" s="15">
        <v>52</v>
      </c>
      <c r="W108" s="15">
        <v>41</v>
      </c>
      <c r="X108" s="15">
        <v>30</v>
      </c>
      <c r="Y108" s="15">
        <v>22</v>
      </c>
      <c r="Z108" s="73" t="s">
        <v>2979</v>
      </c>
      <c r="AA108" s="73" t="s">
        <v>2979</v>
      </c>
      <c r="AB108" s="73" t="s">
        <v>2979</v>
      </c>
      <c r="AC108" s="73" t="s">
        <v>2979</v>
      </c>
      <c r="AD108" s="73" t="s">
        <v>2979</v>
      </c>
      <c r="AE108" s="73" t="s">
        <v>2979</v>
      </c>
      <c r="AF108" s="73" t="s">
        <v>2979</v>
      </c>
      <c r="AG108" s="41">
        <v>0.62529999999999997</v>
      </c>
      <c r="AH108" s="30">
        <f>IFERROR((VLOOKUP(B108, 'CEP 24-25'!$B$5:$C$1000,2,0))," ")</f>
        <v>0.57550000000000001</v>
      </c>
      <c r="AI108" s="30" t="str">
        <f>+IFERROR((VLOOKUP(B108,'HB1238 24-25'!$B$5:$J$9999,('HB1238 24-25'!$J$3-1),0))," ")</f>
        <v xml:space="preserve"> </v>
      </c>
      <c r="AJ108" s="31">
        <f t="shared" si="4"/>
        <v>0.62529999999999997</v>
      </c>
      <c r="AL108" s="147">
        <v>0.57550000000000001</v>
      </c>
      <c r="AM108" s="31">
        <f t="shared" si="7"/>
        <v>4.9799999999999997E-2</v>
      </c>
    </row>
    <row r="109" spans="1:39" x14ac:dyDescent="0.25">
      <c r="A109" s="1">
        <v>10070</v>
      </c>
      <c r="B109" s="1" t="s">
        <v>2107</v>
      </c>
      <c r="C109" s="16">
        <v>0</v>
      </c>
      <c r="D109" s="16">
        <v>13</v>
      </c>
      <c r="E109" s="16">
        <v>0</v>
      </c>
      <c r="F109" s="16">
        <v>11</v>
      </c>
      <c r="G109" s="16">
        <v>13</v>
      </c>
      <c r="H109" s="16">
        <v>15</v>
      </c>
      <c r="I109" s="16">
        <v>13</v>
      </c>
      <c r="J109" s="16">
        <v>14</v>
      </c>
      <c r="K109" s="16">
        <v>14</v>
      </c>
      <c r="L109" s="16">
        <v>19</v>
      </c>
      <c r="M109" s="16">
        <v>14</v>
      </c>
      <c r="N109" s="16">
        <v>17</v>
      </c>
      <c r="O109" s="16">
        <v>12</v>
      </c>
      <c r="P109" s="16">
        <v>12</v>
      </c>
      <c r="Q109" s="16">
        <v>21</v>
      </c>
      <c r="R109" s="73" t="s">
        <v>2979</v>
      </c>
      <c r="S109" s="15" t="s">
        <v>2004</v>
      </c>
      <c r="T109" s="15" t="s">
        <v>2004</v>
      </c>
      <c r="U109" s="15" t="s">
        <v>2004</v>
      </c>
      <c r="V109" s="15" t="s">
        <v>2004</v>
      </c>
      <c r="W109" s="15">
        <v>11</v>
      </c>
      <c r="X109" s="15">
        <v>11</v>
      </c>
      <c r="Y109" s="15">
        <v>11</v>
      </c>
      <c r="Z109" s="15">
        <v>10</v>
      </c>
      <c r="AA109" s="15">
        <v>17</v>
      </c>
      <c r="AB109" s="15">
        <v>11</v>
      </c>
      <c r="AC109" s="15">
        <v>11</v>
      </c>
      <c r="AD109" s="15" t="s">
        <v>2004</v>
      </c>
      <c r="AE109" s="15" t="s">
        <v>2004</v>
      </c>
      <c r="AF109" s="15">
        <v>16</v>
      </c>
      <c r="AG109" s="41">
        <v>0.74470000000000003</v>
      </c>
      <c r="AH109" s="30">
        <f>IFERROR((VLOOKUP(B109, 'CEP 24-25'!$B$5:$C$1000,2,0))," ")</f>
        <v>0.82379999999999998</v>
      </c>
      <c r="AI109" s="30" t="str">
        <f>+IFERROR((VLOOKUP(B109,'HB1238 24-25'!$B$5:$J$9999,('HB1238 24-25'!$J$3-1),0))," ")</f>
        <v xml:space="preserve"> </v>
      </c>
      <c r="AJ109" s="31">
        <f t="shared" si="4"/>
        <v>0.82379999999999998</v>
      </c>
      <c r="AL109" s="147">
        <v>0.82379999999999998</v>
      </c>
      <c r="AM109" s="31">
        <f t="shared" si="7"/>
        <v>0</v>
      </c>
    </row>
    <row r="110" spans="1:39" x14ac:dyDescent="0.25">
      <c r="A110" s="1">
        <v>31063</v>
      </c>
      <c r="B110" s="1" t="s">
        <v>2108</v>
      </c>
      <c r="C110" s="16">
        <v>0</v>
      </c>
      <c r="D110" s="16">
        <v>5</v>
      </c>
      <c r="E110" s="16">
        <v>0</v>
      </c>
      <c r="F110" s="16">
        <v>7</v>
      </c>
      <c r="G110" s="16">
        <v>5</v>
      </c>
      <c r="H110" s="16">
        <v>3</v>
      </c>
      <c r="I110" s="16">
        <v>5</v>
      </c>
      <c r="J110" s="16">
        <v>2</v>
      </c>
      <c r="K110" s="16">
        <v>6</v>
      </c>
      <c r="L110" s="16">
        <v>1</v>
      </c>
      <c r="M110" s="16">
        <v>2</v>
      </c>
      <c r="N110" s="16">
        <v>0</v>
      </c>
      <c r="O110" s="16">
        <v>0</v>
      </c>
      <c r="P110" s="16">
        <v>0</v>
      </c>
      <c r="Q110" s="16">
        <v>0</v>
      </c>
      <c r="R110" s="73" t="s">
        <v>2979</v>
      </c>
      <c r="S110" s="15" t="s">
        <v>2004</v>
      </c>
      <c r="T110" s="15" t="s">
        <v>2004</v>
      </c>
      <c r="U110" s="15" t="s">
        <v>2004</v>
      </c>
      <c r="V110" s="15" t="s">
        <v>2004</v>
      </c>
      <c r="W110" s="15" t="s">
        <v>2004</v>
      </c>
      <c r="X110" s="15" t="s">
        <v>2004</v>
      </c>
      <c r="Y110" s="15" t="s">
        <v>2004</v>
      </c>
      <c r="Z110" s="15" t="s">
        <v>2004</v>
      </c>
      <c r="AA110" s="15" t="s">
        <v>2004</v>
      </c>
      <c r="AB110" s="15" t="s">
        <v>2004</v>
      </c>
      <c r="AC110" s="73" t="s">
        <v>2979</v>
      </c>
      <c r="AD110" s="73" t="s">
        <v>2979</v>
      </c>
      <c r="AE110" s="73" t="s">
        <v>2979</v>
      </c>
      <c r="AF110" s="73" t="s">
        <v>2979</v>
      </c>
      <c r="AG110" s="41">
        <v>0.47220000000000001</v>
      </c>
      <c r="AH110" s="30" t="str">
        <f>IFERROR((VLOOKUP(B110, 'CEP 24-25'!$B$5:$C$1000,2,0))," ")</f>
        <v xml:space="preserve"> </v>
      </c>
      <c r="AI110" s="30" t="str">
        <f>+IFERROR((VLOOKUP(B110,'HB1238 24-25'!$B$5:$J$9999,('HB1238 24-25'!$J$3-1),0))," ")</f>
        <v xml:space="preserve"> </v>
      </c>
      <c r="AJ110" s="31">
        <f t="shared" si="4"/>
        <v>0.47220000000000001</v>
      </c>
      <c r="AL110" s="147">
        <v>0.52380000000000004</v>
      </c>
      <c r="AM110" s="31">
        <f t="shared" si="7"/>
        <v>-5.16E-2</v>
      </c>
    </row>
    <row r="111" spans="1:39" x14ac:dyDescent="0.25">
      <c r="A111" s="1">
        <v>32907</v>
      </c>
      <c r="B111" s="14" t="s">
        <v>3030</v>
      </c>
      <c r="C111" s="16">
        <v>0</v>
      </c>
      <c r="D111" s="16">
        <v>0</v>
      </c>
      <c r="E111" s="16">
        <v>0</v>
      </c>
      <c r="F111" s="16">
        <v>0</v>
      </c>
      <c r="G111" s="16">
        <v>0</v>
      </c>
      <c r="H111" s="16">
        <v>0</v>
      </c>
      <c r="I111" s="16">
        <v>0</v>
      </c>
      <c r="J111" s="16">
        <v>0</v>
      </c>
      <c r="K111" s="16">
        <v>0</v>
      </c>
      <c r="L111" s="16">
        <v>0</v>
      </c>
      <c r="M111" s="16">
        <v>0</v>
      </c>
      <c r="N111" s="16">
        <v>56</v>
      </c>
      <c r="O111" s="16">
        <v>55</v>
      </c>
      <c r="P111" s="16">
        <v>47</v>
      </c>
      <c r="Q111" s="16">
        <v>76</v>
      </c>
      <c r="R111" s="73" t="s">
        <v>2979</v>
      </c>
      <c r="S111" s="73" t="s">
        <v>2979</v>
      </c>
      <c r="T111" s="73" t="s">
        <v>2979</v>
      </c>
      <c r="U111" s="73" t="s">
        <v>2979</v>
      </c>
      <c r="V111" s="73" t="s">
        <v>2979</v>
      </c>
      <c r="W111" s="73" t="s">
        <v>2979</v>
      </c>
      <c r="X111" s="73" t="s">
        <v>2979</v>
      </c>
      <c r="Y111" s="73" t="s">
        <v>2979</v>
      </c>
      <c r="Z111" s="73" t="s">
        <v>2979</v>
      </c>
      <c r="AA111" s="73" t="s">
        <v>2979</v>
      </c>
      <c r="AB111" s="73" t="s">
        <v>2979</v>
      </c>
      <c r="AC111" s="15">
        <v>23</v>
      </c>
      <c r="AD111" s="15">
        <v>28</v>
      </c>
      <c r="AE111" s="15">
        <v>16</v>
      </c>
      <c r="AF111" s="15">
        <v>22</v>
      </c>
      <c r="AG111" s="41">
        <v>0.38030000000000003</v>
      </c>
      <c r="AH111" s="30" t="str">
        <f>IFERROR((VLOOKUP(B111, 'CEP 24-25'!$B$5:$C$1000,2,0))," ")</f>
        <v xml:space="preserve"> </v>
      </c>
      <c r="AI111" s="30" t="str">
        <f>+IFERROR((VLOOKUP(B111,'HB1238 24-25'!$B$5:$J$9999,('HB1238 24-25'!$J$3-1),0))," ")</f>
        <v xml:space="preserve"> </v>
      </c>
      <c r="AJ111" s="31">
        <f t="shared" si="4"/>
        <v>0.38030000000000003</v>
      </c>
      <c r="AL111" s="147">
        <v>0.55469999999999997</v>
      </c>
      <c r="AM111" s="31">
        <f t="shared" si="7"/>
        <v>-0.1744</v>
      </c>
    </row>
    <row r="112" spans="1:39" x14ac:dyDescent="0.25">
      <c r="A112" s="1">
        <v>17411</v>
      </c>
      <c r="B112" s="1" t="s">
        <v>2109</v>
      </c>
      <c r="C112" s="16">
        <v>74</v>
      </c>
      <c r="D112" s="16">
        <v>1132</v>
      </c>
      <c r="E112" s="16">
        <v>0</v>
      </c>
      <c r="F112" s="16">
        <v>1179</v>
      </c>
      <c r="G112" s="16">
        <v>1324</v>
      </c>
      <c r="H112" s="16">
        <v>1439</v>
      </c>
      <c r="I112" s="16">
        <v>1356</v>
      </c>
      <c r="J112" s="16">
        <v>1447</v>
      </c>
      <c r="K112" s="16">
        <v>1417</v>
      </c>
      <c r="L112" s="16">
        <v>1548</v>
      </c>
      <c r="M112" s="16">
        <v>1514</v>
      </c>
      <c r="N112" s="16">
        <v>1603</v>
      </c>
      <c r="O112" s="16">
        <v>1664</v>
      </c>
      <c r="P112" s="16">
        <v>1633</v>
      </c>
      <c r="Q112" s="16">
        <v>1675</v>
      </c>
      <c r="R112" s="15">
        <v>15</v>
      </c>
      <c r="S112" s="15">
        <v>146</v>
      </c>
      <c r="T112" s="15" t="s">
        <v>2004</v>
      </c>
      <c r="U112" s="15">
        <v>173</v>
      </c>
      <c r="V112" s="15">
        <v>189</v>
      </c>
      <c r="W112" s="15">
        <v>198</v>
      </c>
      <c r="X112" s="15">
        <v>183</v>
      </c>
      <c r="Y112" s="15">
        <v>189</v>
      </c>
      <c r="Z112" s="15">
        <v>197</v>
      </c>
      <c r="AA112" s="15">
        <v>228</v>
      </c>
      <c r="AB112" s="15">
        <v>207</v>
      </c>
      <c r="AC112" s="15">
        <v>245</v>
      </c>
      <c r="AD112" s="15">
        <v>230</v>
      </c>
      <c r="AE112" s="15">
        <v>258</v>
      </c>
      <c r="AF112" s="15">
        <v>223</v>
      </c>
      <c r="AG112" s="41">
        <v>0.1411</v>
      </c>
      <c r="AH112" s="30" t="str">
        <f>IFERROR((VLOOKUP(B112, 'CEP 24-25'!$B$5:$C$1000,2,0))," ")</f>
        <v xml:space="preserve"> </v>
      </c>
      <c r="AI112" s="30" t="str">
        <f>+IFERROR((VLOOKUP(B112,'HB1238 24-25'!$B$5:$J$9999,('HB1238 24-25'!$J$3-1),0))," ")</f>
        <v xml:space="preserve"> </v>
      </c>
      <c r="AJ112" s="31">
        <f t="shared" si="4"/>
        <v>0.1411</v>
      </c>
      <c r="AL112" s="147">
        <v>0.12889999999999999</v>
      </c>
      <c r="AM112" s="31">
        <f t="shared" si="7"/>
        <v>1.2200000000000001E-2</v>
      </c>
    </row>
    <row r="113" spans="1:39" x14ac:dyDescent="0.25">
      <c r="A113" s="1">
        <v>11056</v>
      </c>
      <c r="B113" s="1" t="s">
        <v>2110</v>
      </c>
      <c r="C113" s="16">
        <v>0</v>
      </c>
      <c r="D113" s="16">
        <v>3</v>
      </c>
      <c r="E113" s="16">
        <v>0</v>
      </c>
      <c r="F113" s="16">
        <v>5</v>
      </c>
      <c r="G113" s="16">
        <v>2</v>
      </c>
      <c r="H113" s="16">
        <v>7</v>
      </c>
      <c r="I113" s="16">
        <v>1</v>
      </c>
      <c r="J113" s="16">
        <v>8</v>
      </c>
      <c r="K113" s="16">
        <v>8</v>
      </c>
      <c r="L113" s="16">
        <v>3</v>
      </c>
      <c r="M113" s="16">
        <v>4</v>
      </c>
      <c r="N113" s="16">
        <v>3</v>
      </c>
      <c r="O113" s="16">
        <v>4</v>
      </c>
      <c r="P113" s="16">
        <v>3</v>
      </c>
      <c r="Q113" s="16">
        <v>4</v>
      </c>
      <c r="R113" s="73" t="s">
        <v>2979</v>
      </c>
      <c r="S113" s="15" t="s">
        <v>2004</v>
      </c>
      <c r="T113" s="15" t="s">
        <v>2004</v>
      </c>
      <c r="U113" s="15" t="s">
        <v>2004</v>
      </c>
      <c r="V113" s="15" t="s">
        <v>2004</v>
      </c>
      <c r="W113" s="15" t="s">
        <v>2004</v>
      </c>
      <c r="X113" s="73" t="s">
        <v>2979</v>
      </c>
      <c r="Y113" s="15" t="s">
        <v>2004</v>
      </c>
      <c r="Z113" s="15" t="s">
        <v>2004</v>
      </c>
      <c r="AA113" s="15" t="s">
        <v>2004</v>
      </c>
      <c r="AB113" s="15" t="s">
        <v>2004</v>
      </c>
      <c r="AC113" s="15" t="s">
        <v>2004</v>
      </c>
      <c r="AD113" s="15" t="s">
        <v>2004</v>
      </c>
      <c r="AE113" s="15" t="s">
        <v>2004</v>
      </c>
      <c r="AF113" s="15" t="s">
        <v>2004</v>
      </c>
      <c r="AG113" s="41">
        <v>0.72729999999999995</v>
      </c>
      <c r="AH113" s="30">
        <f>IFERROR((VLOOKUP(B113, 'CEP 24-25'!$B$5:$C$1000,2,0))," ")</f>
        <v>0.68179999999999996</v>
      </c>
      <c r="AI113" s="30" t="str">
        <f>+IFERROR((VLOOKUP(B113,'HB1238 24-25'!$B$5:$J$9999,('HB1238 24-25'!$J$3-1),0))," ")</f>
        <v xml:space="preserve"> </v>
      </c>
      <c r="AJ113" s="31">
        <f t="shared" si="4"/>
        <v>0.72729999999999995</v>
      </c>
      <c r="AL113" s="147">
        <v>0.68889999999999996</v>
      </c>
      <c r="AM113" s="31">
        <f t="shared" si="7"/>
        <v>3.8399999999999997E-2</v>
      </c>
    </row>
    <row r="114" spans="1:39" x14ac:dyDescent="0.25">
      <c r="A114" s="1">
        <v>8402</v>
      </c>
      <c r="B114" s="1" t="s">
        <v>2111</v>
      </c>
      <c r="C114" s="16">
        <v>36</v>
      </c>
      <c r="D114" s="16">
        <v>67</v>
      </c>
      <c r="E114" s="16">
        <v>0</v>
      </c>
      <c r="F114" s="16">
        <v>72</v>
      </c>
      <c r="G114" s="16">
        <v>89</v>
      </c>
      <c r="H114" s="16">
        <v>89</v>
      </c>
      <c r="I114" s="16">
        <v>73</v>
      </c>
      <c r="J114" s="16">
        <v>100</v>
      </c>
      <c r="K114" s="16">
        <v>90</v>
      </c>
      <c r="L114" s="16">
        <v>101</v>
      </c>
      <c r="M114" s="16">
        <v>76</v>
      </c>
      <c r="N114" s="16">
        <v>75</v>
      </c>
      <c r="O114" s="16">
        <v>94</v>
      </c>
      <c r="P114" s="16">
        <v>86</v>
      </c>
      <c r="Q114" s="16">
        <v>92</v>
      </c>
      <c r="R114" s="15">
        <v>12</v>
      </c>
      <c r="S114" s="15">
        <v>23</v>
      </c>
      <c r="T114" s="15" t="s">
        <v>2004</v>
      </c>
      <c r="U114" s="15">
        <v>32</v>
      </c>
      <c r="V114" s="15">
        <v>33</v>
      </c>
      <c r="W114" s="15">
        <v>27</v>
      </c>
      <c r="X114" s="15">
        <v>31</v>
      </c>
      <c r="Y114" s="15">
        <v>34</v>
      </c>
      <c r="Z114" s="15">
        <v>44</v>
      </c>
      <c r="AA114" s="15">
        <v>34</v>
      </c>
      <c r="AB114" s="15">
        <v>24</v>
      </c>
      <c r="AC114" s="15">
        <v>33</v>
      </c>
      <c r="AD114" s="15">
        <v>35</v>
      </c>
      <c r="AE114" s="15">
        <v>25</v>
      </c>
      <c r="AF114" s="15">
        <v>32</v>
      </c>
      <c r="AG114" s="41">
        <v>0.36749999999999999</v>
      </c>
      <c r="AH114" s="30" t="str">
        <f>IFERROR((VLOOKUP(B114, 'CEP 24-25'!$B$5:$C$1000,2,0))," ")</f>
        <v xml:space="preserve"> </v>
      </c>
      <c r="AI114" s="30">
        <f>+IFERROR((VLOOKUP(B114,'HB1238 24-25'!$B$5:$J$9999,('HB1238 24-25'!$J$3-1),0))," ")</f>
        <v>0.35699999999999998</v>
      </c>
      <c r="AJ114" s="31">
        <f t="shared" si="4"/>
        <v>0.36749999999999999</v>
      </c>
      <c r="AL114" s="147">
        <v>0.35699999999999998</v>
      </c>
      <c r="AM114" s="31">
        <f t="shared" si="7"/>
        <v>1.0500000000000001E-2</v>
      </c>
    </row>
    <row r="115" spans="1:39" x14ac:dyDescent="0.25">
      <c r="A115" s="1">
        <v>10003</v>
      </c>
      <c r="B115" s="1" t="s">
        <v>2112</v>
      </c>
      <c r="C115" s="16">
        <v>0</v>
      </c>
      <c r="D115" s="16">
        <v>6</v>
      </c>
      <c r="E115" s="16">
        <v>0</v>
      </c>
      <c r="F115" s="16">
        <v>7</v>
      </c>
      <c r="G115" s="16">
        <v>3</v>
      </c>
      <c r="H115" s="16">
        <v>7</v>
      </c>
      <c r="I115" s="16">
        <v>6</v>
      </c>
      <c r="J115" s="16">
        <v>7</v>
      </c>
      <c r="K115" s="16">
        <v>4</v>
      </c>
      <c r="L115" s="16">
        <v>0</v>
      </c>
      <c r="M115" s="16">
        <v>0</v>
      </c>
      <c r="N115" s="16">
        <v>0</v>
      </c>
      <c r="O115" s="16">
        <v>0</v>
      </c>
      <c r="P115" s="16">
        <v>0</v>
      </c>
      <c r="Q115" s="16">
        <v>0</v>
      </c>
      <c r="R115" s="73" t="s">
        <v>2979</v>
      </c>
      <c r="S115" s="73" t="s">
        <v>2979</v>
      </c>
      <c r="T115" s="15" t="s">
        <v>2004</v>
      </c>
      <c r="U115" s="15" t="s">
        <v>2004</v>
      </c>
      <c r="V115" s="15" t="s">
        <v>2004</v>
      </c>
      <c r="W115" s="15" t="s">
        <v>2004</v>
      </c>
      <c r="X115" s="15" t="s">
        <v>2004</v>
      </c>
      <c r="Y115" s="15" t="s">
        <v>2004</v>
      </c>
      <c r="Z115" s="15" t="s">
        <v>2004</v>
      </c>
      <c r="AA115" s="73" t="s">
        <v>2979</v>
      </c>
      <c r="AB115" s="73" t="s">
        <v>2979</v>
      </c>
      <c r="AC115" s="73" t="s">
        <v>2979</v>
      </c>
      <c r="AD115" s="73" t="s">
        <v>2979</v>
      </c>
      <c r="AE115" s="73" t="s">
        <v>2979</v>
      </c>
      <c r="AF115" s="73" t="s">
        <v>2979</v>
      </c>
      <c r="AG115" s="41">
        <v>0.8</v>
      </c>
      <c r="AH115" s="30">
        <f>IFERROR((VLOOKUP(B115, 'CEP 24-25'!$B$5:$C$1000,2,0))," ")</f>
        <v>0.86839999999999995</v>
      </c>
      <c r="AI115" s="30" t="str">
        <f>+IFERROR((VLOOKUP(B115,'HB1238 24-25'!$B$5:$J$9999,('HB1238 24-25'!$J$3-1),0))," ")</f>
        <v xml:space="preserve"> </v>
      </c>
      <c r="AJ115" s="31">
        <f t="shared" si="4"/>
        <v>0.86839999999999995</v>
      </c>
      <c r="AL115" s="147">
        <v>0.93179999999999996</v>
      </c>
      <c r="AM115" s="31">
        <f t="shared" si="7"/>
        <v>-6.3399999999999998E-2</v>
      </c>
    </row>
    <row r="116" spans="1:39" x14ac:dyDescent="0.25">
      <c r="A116" s="1">
        <v>8458</v>
      </c>
      <c r="B116" s="1" t="s">
        <v>2113</v>
      </c>
      <c r="C116" s="16">
        <v>154</v>
      </c>
      <c r="D116" s="16">
        <v>306</v>
      </c>
      <c r="E116" s="16">
        <v>0</v>
      </c>
      <c r="F116" s="16">
        <v>340</v>
      </c>
      <c r="G116" s="16">
        <v>373</v>
      </c>
      <c r="H116" s="16">
        <v>358</v>
      </c>
      <c r="I116" s="16">
        <v>365</v>
      </c>
      <c r="J116" s="16">
        <v>379</v>
      </c>
      <c r="K116" s="16">
        <v>359</v>
      </c>
      <c r="L116" s="16">
        <v>379</v>
      </c>
      <c r="M116" s="16">
        <v>374</v>
      </c>
      <c r="N116" s="16">
        <v>410</v>
      </c>
      <c r="O116" s="16">
        <v>412</v>
      </c>
      <c r="P116" s="16">
        <v>397</v>
      </c>
      <c r="Q116" s="16">
        <v>368</v>
      </c>
      <c r="R116" s="15">
        <v>93</v>
      </c>
      <c r="S116" s="15">
        <v>196</v>
      </c>
      <c r="T116" s="15" t="s">
        <v>2004</v>
      </c>
      <c r="U116" s="15">
        <v>232</v>
      </c>
      <c r="V116" s="15">
        <v>243</v>
      </c>
      <c r="W116" s="15">
        <v>239</v>
      </c>
      <c r="X116" s="15">
        <v>230</v>
      </c>
      <c r="Y116" s="15">
        <v>234</v>
      </c>
      <c r="Z116" s="15">
        <v>227</v>
      </c>
      <c r="AA116" s="15">
        <v>240</v>
      </c>
      <c r="AB116" s="15">
        <v>234</v>
      </c>
      <c r="AC116" s="15">
        <v>236</v>
      </c>
      <c r="AD116" s="15">
        <v>223</v>
      </c>
      <c r="AE116" s="15">
        <v>224</v>
      </c>
      <c r="AF116" s="15">
        <v>192</v>
      </c>
      <c r="AG116" s="41">
        <v>0.61180000000000001</v>
      </c>
      <c r="AH116" s="30">
        <f>IFERROR((VLOOKUP(B116, 'CEP 24-25'!$B$5:$C$1000,2,0))," ")</f>
        <v>0.58750000000000002</v>
      </c>
      <c r="AI116" s="30" t="str">
        <f>+IFERROR((VLOOKUP(B116,'HB1238 24-25'!$B$5:$J$9999,('HB1238 24-25'!$J$3-1),0))," ")</f>
        <v xml:space="preserve"> </v>
      </c>
      <c r="AJ116" s="31">
        <f t="shared" si="4"/>
        <v>0.61180000000000001</v>
      </c>
      <c r="AL116" s="147">
        <v>0.63180000000000003</v>
      </c>
      <c r="AM116" s="31">
        <f t="shared" si="7"/>
        <v>-0.02</v>
      </c>
    </row>
    <row r="117" spans="1:39" x14ac:dyDescent="0.25">
      <c r="A117" s="1">
        <v>3017</v>
      </c>
      <c r="B117" s="1" t="s">
        <v>2114</v>
      </c>
      <c r="C117" s="16">
        <v>0</v>
      </c>
      <c r="D117" s="16">
        <v>0</v>
      </c>
      <c r="E117" s="16">
        <v>0</v>
      </c>
      <c r="F117" s="16">
        <v>0</v>
      </c>
      <c r="G117" s="16">
        <v>0</v>
      </c>
      <c r="H117" s="16">
        <v>0</v>
      </c>
      <c r="I117" s="16">
        <v>0</v>
      </c>
      <c r="J117" s="16">
        <v>0</v>
      </c>
      <c r="K117" s="16">
        <v>0</v>
      </c>
      <c r="L117" s="16">
        <v>0</v>
      </c>
      <c r="M117" s="16">
        <v>0</v>
      </c>
      <c r="N117" s="16">
        <v>1</v>
      </c>
      <c r="O117" s="16">
        <v>9</v>
      </c>
      <c r="P117" s="16">
        <v>20</v>
      </c>
      <c r="Q117" s="16">
        <v>36</v>
      </c>
      <c r="R117" s="73" t="s">
        <v>2979</v>
      </c>
      <c r="S117" s="73" t="s">
        <v>2979</v>
      </c>
      <c r="T117" s="73" t="s">
        <v>2979</v>
      </c>
      <c r="U117" s="73" t="s">
        <v>2979</v>
      </c>
      <c r="V117" s="73" t="s">
        <v>2979</v>
      </c>
      <c r="W117" s="73" t="s">
        <v>2979</v>
      </c>
      <c r="X117" s="73" t="s">
        <v>2979</v>
      </c>
      <c r="Y117" s="73" t="s">
        <v>2979</v>
      </c>
      <c r="Z117" s="73" t="s">
        <v>2979</v>
      </c>
      <c r="AA117" s="73" t="s">
        <v>2979</v>
      </c>
      <c r="AB117" s="73" t="s">
        <v>2979</v>
      </c>
      <c r="AC117" s="73" t="s">
        <v>2979</v>
      </c>
      <c r="AD117" s="15" t="s">
        <v>2004</v>
      </c>
      <c r="AE117" s="15" t="s">
        <v>2004</v>
      </c>
      <c r="AF117" s="15">
        <v>16</v>
      </c>
      <c r="AG117" s="41">
        <v>0.42420000000000002</v>
      </c>
      <c r="AH117" s="30">
        <f>IFERROR((VLOOKUP(B117, 'CEP 24-25'!$B$5:$C$1000,2,0))," ")</f>
        <v>0.58799999999999997</v>
      </c>
      <c r="AI117" s="30" t="str">
        <f>+IFERROR((VLOOKUP(B117,'HB1238 24-25'!$B$5:$J$9999,('HB1238 24-25'!$J$3-1),0))," ")</f>
        <v xml:space="preserve"> </v>
      </c>
      <c r="AJ117" s="31">
        <f t="shared" si="4"/>
        <v>0.58799999999999997</v>
      </c>
      <c r="AL117" s="147">
        <v>0.58799999999999997</v>
      </c>
      <c r="AM117" s="31">
        <f t="shared" si="7"/>
        <v>0</v>
      </c>
    </row>
    <row r="118" spans="1:39" x14ac:dyDescent="0.25">
      <c r="A118" s="1">
        <v>17415</v>
      </c>
      <c r="B118" s="1" t="s">
        <v>2115</v>
      </c>
      <c r="C118" s="16">
        <v>0</v>
      </c>
      <c r="D118" s="16">
        <v>1727</v>
      </c>
      <c r="E118" s="16">
        <v>0</v>
      </c>
      <c r="F118" s="16">
        <v>1741</v>
      </c>
      <c r="G118" s="16">
        <v>1909</v>
      </c>
      <c r="H118" s="16">
        <v>1908</v>
      </c>
      <c r="I118" s="16">
        <v>1897</v>
      </c>
      <c r="J118" s="16">
        <v>1891</v>
      </c>
      <c r="K118" s="16">
        <v>1885</v>
      </c>
      <c r="L118" s="16">
        <v>1931</v>
      </c>
      <c r="M118" s="16">
        <v>1898</v>
      </c>
      <c r="N118" s="16">
        <v>1877</v>
      </c>
      <c r="O118" s="16">
        <v>1921</v>
      </c>
      <c r="P118" s="16">
        <v>1928</v>
      </c>
      <c r="Q118" s="16">
        <v>2216</v>
      </c>
      <c r="R118" s="73" t="s">
        <v>2979</v>
      </c>
      <c r="S118" s="15">
        <v>620</v>
      </c>
      <c r="T118" s="15" t="s">
        <v>2004</v>
      </c>
      <c r="U118" s="15">
        <v>924</v>
      </c>
      <c r="V118" s="15">
        <v>981</v>
      </c>
      <c r="W118" s="15">
        <v>1021</v>
      </c>
      <c r="X118" s="15">
        <v>956</v>
      </c>
      <c r="Y118" s="15">
        <v>1059</v>
      </c>
      <c r="Z118" s="15">
        <v>999</v>
      </c>
      <c r="AA118" s="15">
        <v>997</v>
      </c>
      <c r="AB118" s="15">
        <v>989</v>
      </c>
      <c r="AC118" s="15">
        <v>875</v>
      </c>
      <c r="AD118" s="15">
        <v>994</v>
      </c>
      <c r="AE118" s="15">
        <v>926</v>
      </c>
      <c r="AF118" s="15">
        <v>1060</v>
      </c>
      <c r="AG118" s="41">
        <v>0.50149999999999995</v>
      </c>
      <c r="AH118" s="30">
        <f>IFERROR((VLOOKUP(B118, 'CEP 24-25'!$B$5:$C$1000,2,0))," ")</f>
        <v>0.5161</v>
      </c>
      <c r="AI118" s="30">
        <f>+IFERROR((VLOOKUP(B118,'HB1238 24-25'!$B$5:$J$9999,('HB1238 24-25'!$J$3-1),0))," ")</f>
        <v>0.56379999999999997</v>
      </c>
      <c r="AJ118" s="31">
        <f t="shared" si="4"/>
        <v>0.56379999999999997</v>
      </c>
      <c r="AL118" s="147">
        <v>0.56379999999999997</v>
      </c>
      <c r="AM118" s="31">
        <f t="shared" si="7"/>
        <v>0</v>
      </c>
    </row>
    <row r="119" spans="1:39" x14ac:dyDescent="0.25">
      <c r="A119" s="1">
        <v>33212</v>
      </c>
      <c r="B119" s="1" t="s">
        <v>2116</v>
      </c>
      <c r="C119" s="16">
        <v>18</v>
      </c>
      <c r="D119" s="16">
        <v>33</v>
      </c>
      <c r="E119" s="16">
        <v>0</v>
      </c>
      <c r="F119" s="16">
        <v>47</v>
      </c>
      <c r="G119" s="16">
        <v>43</v>
      </c>
      <c r="H119" s="16">
        <v>51</v>
      </c>
      <c r="I119" s="16">
        <v>53</v>
      </c>
      <c r="J119" s="16">
        <v>52</v>
      </c>
      <c r="K119" s="16">
        <v>57</v>
      </c>
      <c r="L119" s="16">
        <v>42</v>
      </c>
      <c r="M119" s="16">
        <v>54</v>
      </c>
      <c r="N119" s="16">
        <v>173</v>
      </c>
      <c r="O119" s="16">
        <v>197</v>
      </c>
      <c r="P119" s="16">
        <v>131</v>
      </c>
      <c r="Q119" s="16">
        <v>143</v>
      </c>
      <c r="R119" s="15" t="s">
        <v>2004</v>
      </c>
      <c r="S119" s="15">
        <v>17</v>
      </c>
      <c r="T119" s="15" t="s">
        <v>2004</v>
      </c>
      <c r="U119" s="15">
        <v>31</v>
      </c>
      <c r="V119" s="15">
        <v>29</v>
      </c>
      <c r="W119" s="15">
        <v>35</v>
      </c>
      <c r="X119" s="15">
        <v>30</v>
      </c>
      <c r="Y119" s="15">
        <v>36</v>
      </c>
      <c r="Z119" s="15">
        <v>32</v>
      </c>
      <c r="AA119" s="15">
        <v>30</v>
      </c>
      <c r="AB119" s="15">
        <v>30</v>
      </c>
      <c r="AC119" s="15">
        <v>32</v>
      </c>
      <c r="AD119" s="15">
        <v>78</v>
      </c>
      <c r="AE119" s="15">
        <v>59</v>
      </c>
      <c r="AF119" s="15">
        <v>61</v>
      </c>
      <c r="AG119" s="41">
        <v>0.46339999999999998</v>
      </c>
      <c r="AH119" s="30">
        <f>IFERROR((VLOOKUP(B119, 'CEP 24-25'!$B$5:$C$1000,2,0))," ")</f>
        <v>0.53800000000000003</v>
      </c>
      <c r="AI119" s="30" t="str">
        <f>+IFERROR((VLOOKUP(B119,'HB1238 24-25'!$B$5:$J$9999,('HB1238 24-25'!$J$3-1),0))," ")</f>
        <v xml:space="preserve"> </v>
      </c>
      <c r="AJ119" s="31">
        <f t="shared" si="4"/>
        <v>0.53800000000000003</v>
      </c>
      <c r="AL119" s="147">
        <v>0.53800000000000003</v>
      </c>
      <c r="AM119" s="31">
        <f t="shared" si="7"/>
        <v>0</v>
      </c>
    </row>
    <row r="120" spans="1:39" x14ac:dyDescent="0.25">
      <c r="A120" s="1">
        <v>3052</v>
      </c>
      <c r="B120" s="1" t="s">
        <v>2117</v>
      </c>
      <c r="C120" s="16">
        <v>11</v>
      </c>
      <c r="D120" s="16">
        <v>78</v>
      </c>
      <c r="E120" s="16">
        <v>0</v>
      </c>
      <c r="F120" s="16">
        <v>105</v>
      </c>
      <c r="G120" s="16">
        <v>104</v>
      </c>
      <c r="H120" s="16">
        <v>95</v>
      </c>
      <c r="I120" s="16">
        <v>95</v>
      </c>
      <c r="J120" s="16">
        <v>89</v>
      </c>
      <c r="K120" s="16">
        <v>115</v>
      </c>
      <c r="L120" s="16">
        <v>123</v>
      </c>
      <c r="M120" s="16">
        <v>105</v>
      </c>
      <c r="N120" s="16">
        <v>109</v>
      </c>
      <c r="O120" s="16">
        <v>117</v>
      </c>
      <c r="P120" s="16">
        <v>110</v>
      </c>
      <c r="Q120" s="16">
        <v>108</v>
      </c>
      <c r="R120" s="73" t="s">
        <v>2979</v>
      </c>
      <c r="S120" s="15">
        <v>26</v>
      </c>
      <c r="T120" s="15" t="s">
        <v>2004</v>
      </c>
      <c r="U120" s="15">
        <v>70</v>
      </c>
      <c r="V120" s="15">
        <v>81</v>
      </c>
      <c r="W120" s="15">
        <v>83</v>
      </c>
      <c r="X120" s="15">
        <v>77</v>
      </c>
      <c r="Y120" s="15">
        <v>63</v>
      </c>
      <c r="Z120" s="73" t="s">
        <v>2979</v>
      </c>
      <c r="AA120" s="15">
        <v>12</v>
      </c>
      <c r="AB120" s="15">
        <v>77</v>
      </c>
      <c r="AC120" s="15" t="s">
        <v>2004</v>
      </c>
      <c r="AD120" s="15">
        <v>11</v>
      </c>
      <c r="AE120" s="15">
        <v>98</v>
      </c>
      <c r="AF120" s="15">
        <v>96</v>
      </c>
      <c r="AG120" s="41">
        <v>0.51100000000000001</v>
      </c>
      <c r="AH120" s="30">
        <f>IFERROR((VLOOKUP(B120, 'CEP 24-25'!$B$5:$C$1000,2,0))," ")</f>
        <v>0.70530000000000004</v>
      </c>
      <c r="AI120" s="30" t="str">
        <f>+IFERROR((VLOOKUP(B120,'HB1238 24-25'!$B$5:$J$9999,('HB1238 24-25'!$J$3-1),0))," ")</f>
        <v xml:space="preserve"> </v>
      </c>
      <c r="AJ120" s="31">
        <f t="shared" si="4"/>
        <v>0.70530000000000004</v>
      </c>
      <c r="AL120" s="147">
        <v>0.71589999999999998</v>
      </c>
      <c r="AM120" s="31">
        <f t="shared" si="7"/>
        <v>-1.06E-2</v>
      </c>
    </row>
    <row r="121" spans="1:39" x14ac:dyDescent="0.25">
      <c r="A121" s="1">
        <v>19403</v>
      </c>
      <c r="B121" s="1" t="s">
        <v>2118</v>
      </c>
      <c r="C121" s="16">
        <v>18</v>
      </c>
      <c r="D121" s="16">
        <v>44</v>
      </c>
      <c r="E121" s="16">
        <v>0</v>
      </c>
      <c r="F121" s="16">
        <v>39</v>
      </c>
      <c r="G121" s="16">
        <v>30</v>
      </c>
      <c r="H121" s="16">
        <v>39</v>
      </c>
      <c r="I121" s="16">
        <v>48</v>
      </c>
      <c r="J121" s="16">
        <v>28</v>
      </c>
      <c r="K121" s="16">
        <v>44</v>
      </c>
      <c r="L121" s="16">
        <v>49</v>
      </c>
      <c r="M121" s="16">
        <v>46</v>
      </c>
      <c r="N121" s="16">
        <v>46</v>
      </c>
      <c r="O121" s="16">
        <v>47</v>
      </c>
      <c r="P121" s="16">
        <v>48</v>
      </c>
      <c r="Q121" s="16">
        <v>48</v>
      </c>
      <c r="R121" s="15" t="s">
        <v>2004</v>
      </c>
      <c r="S121" s="15">
        <v>16</v>
      </c>
      <c r="T121" s="15" t="s">
        <v>2004</v>
      </c>
      <c r="U121" s="15">
        <v>18</v>
      </c>
      <c r="V121" s="15">
        <v>18</v>
      </c>
      <c r="W121" s="15">
        <v>19</v>
      </c>
      <c r="X121" s="15">
        <v>26</v>
      </c>
      <c r="Y121" s="15">
        <v>17</v>
      </c>
      <c r="Z121" s="15">
        <v>26</v>
      </c>
      <c r="AA121" s="15">
        <v>29</v>
      </c>
      <c r="AB121" s="15">
        <v>28</v>
      </c>
      <c r="AC121" s="15">
        <v>22</v>
      </c>
      <c r="AD121" s="15">
        <v>27</v>
      </c>
      <c r="AE121" s="15">
        <v>22</v>
      </c>
      <c r="AF121" s="15">
        <v>23</v>
      </c>
      <c r="AG121" s="41">
        <v>0.51739999999999997</v>
      </c>
      <c r="AH121" s="30" t="str">
        <f>IFERROR((VLOOKUP(B121, 'CEP 24-25'!$B$5:$C$1000,2,0))," ")</f>
        <v xml:space="preserve"> </v>
      </c>
      <c r="AI121" s="30">
        <f>+IFERROR((VLOOKUP(B121,'HB1238 24-25'!$B$5:$J$9999,('HB1238 24-25'!$J$3-1),0))," ")</f>
        <v>0.51300000000000001</v>
      </c>
      <c r="AJ121" s="31">
        <f t="shared" si="4"/>
        <v>0.51739999999999997</v>
      </c>
      <c r="AL121" s="147">
        <v>0.54579999999999995</v>
      </c>
      <c r="AM121" s="31">
        <f t="shared" si="7"/>
        <v>-2.8400000000000002E-2</v>
      </c>
    </row>
    <row r="122" spans="1:39" x14ac:dyDescent="0.25">
      <c r="A122" s="1">
        <v>20402</v>
      </c>
      <c r="B122" s="1" t="s">
        <v>2119</v>
      </c>
      <c r="C122" s="16">
        <v>0</v>
      </c>
      <c r="D122" s="16">
        <v>0</v>
      </c>
      <c r="E122" s="16">
        <v>0</v>
      </c>
      <c r="F122" s="16">
        <v>6</v>
      </c>
      <c r="G122" s="16">
        <v>7</v>
      </c>
      <c r="H122" s="16">
        <v>6</v>
      </c>
      <c r="I122" s="16">
        <v>5</v>
      </c>
      <c r="J122" s="16">
        <v>9</v>
      </c>
      <c r="K122" s="16">
        <v>6</v>
      </c>
      <c r="L122" s="16">
        <v>5</v>
      </c>
      <c r="M122" s="16">
        <v>8</v>
      </c>
      <c r="N122" s="16">
        <v>1</v>
      </c>
      <c r="O122" s="16">
        <v>6</v>
      </c>
      <c r="P122" s="16">
        <v>9</v>
      </c>
      <c r="Q122" s="16">
        <v>3</v>
      </c>
      <c r="R122" s="73" t="s">
        <v>2979</v>
      </c>
      <c r="S122" s="73" t="s">
        <v>2979</v>
      </c>
      <c r="T122" s="73" t="s">
        <v>2979</v>
      </c>
      <c r="U122" s="73" t="s">
        <v>2979</v>
      </c>
      <c r="V122" s="15" t="s">
        <v>2004</v>
      </c>
      <c r="W122" s="15" t="s">
        <v>2004</v>
      </c>
      <c r="X122" s="15" t="s">
        <v>2004</v>
      </c>
      <c r="Y122" s="15" t="s">
        <v>2004</v>
      </c>
      <c r="Z122" s="15" t="s">
        <v>2004</v>
      </c>
      <c r="AA122" s="15" t="s">
        <v>2004</v>
      </c>
      <c r="AB122" s="15" t="s">
        <v>2004</v>
      </c>
      <c r="AC122" s="15" t="s">
        <v>2004</v>
      </c>
      <c r="AD122" s="15" t="s">
        <v>2004</v>
      </c>
      <c r="AE122" s="15" t="s">
        <v>2004</v>
      </c>
      <c r="AF122" s="15" t="s">
        <v>2004</v>
      </c>
      <c r="AG122" s="41">
        <v>0.54930000000000001</v>
      </c>
      <c r="AH122" s="30">
        <f>IFERROR((VLOOKUP(B122, 'CEP 24-25'!$B$5:$C$1000,2,0))," ")</f>
        <v>0.54220000000000002</v>
      </c>
      <c r="AI122" s="30" t="str">
        <f>+IFERROR((VLOOKUP(B122,'HB1238 24-25'!$B$5:$J$9999,('HB1238 24-25'!$J$3-1),0))," ")</f>
        <v xml:space="preserve"> </v>
      </c>
      <c r="AJ122" s="31">
        <f t="shared" si="4"/>
        <v>0.54930000000000001</v>
      </c>
      <c r="AL122" s="147">
        <v>0.54220000000000002</v>
      </c>
      <c r="AM122" s="31">
        <f t="shared" si="7"/>
        <v>7.1000000000000004E-3</v>
      </c>
    </row>
    <row r="123" spans="1:39" x14ac:dyDescent="0.25">
      <c r="A123" s="1">
        <v>29311</v>
      </c>
      <c r="B123" s="1" t="s">
        <v>2121</v>
      </c>
      <c r="C123" s="16">
        <v>0</v>
      </c>
      <c r="D123" s="16">
        <v>29</v>
      </c>
      <c r="E123" s="16">
        <v>0</v>
      </c>
      <c r="F123" s="16">
        <v>21</v>
      </c>
      <c r="G123" s="16">
        <v>34</v>
      </c>
      <c r="H123" s="16">
        <v>33</v>
      </c>
      <c r="I123" s="16">
        <v>31</v>
      </c>
      <c r="J123" s="16">
        <v>37</v>
      </c>
      <c r="K123" s="16">
        <v>44</v>
      </c>
      <c r="L123" s="16">
        <v>42</v>
      </c>
      <c r="M123" s="16">
        <v>37</v>
      </c>
      <c r="N123" s="16">
        <v>47</v>
      </c>
      <c r="O123" s="16">
        <v>39</v>
      </c>
      <c r="P123" s="16">
        <v>48</v>
      </c>
      <c r="Q123" s="16">
        <v>45</v>
      </c>
      <c r="R123" s="73" t="s">
        <v>2979</v>
      </c>
      <c r="S123" s="15">
        <v>14</v>
      </c>
      <c r="T123" s="15" t="s">
        <v>2004</v>
      </c>
      <c r="U123" s="15">
        <v>13</v>
      </c>
      <c r="V123" s="15">
        <v>18</v>
      </c>
      <c r="W123" s="15">
        <v>20</v>
      </c>
      <c r="X123" s="15">
        <v>19</v>
      </c>
      <c r="Y123" s="15">
        <v>25</v>
      </c>
      <c r="Z123" s="15">
        <v>25</v>
      </c>
      <c r="AA123" s="15">
        <v>23</v>
      </c>
      <c r="AB123" s="15">
        <v>23</v>
      </c>
      <c r="AC123" s="15">
        <v>29</v>
      </c>
      <c r="AD123" s="15">
        <v>31</v>
      </c>
      <c r="AE123" s="15">
        <v>35</v>
      </c>
      <c r="AF123" s="15">
        <v>31</v>
      </c>
      <c r="AG123" s="41">
        <v>0.62829999999999997</v>
      </c>
      <c r="AH123" s="30">
        <f>IFERROR((VLOOKUP(B123, 'CEP 24-25'!$B$5:$C$1000,2,0))," ")</f>
        <v>0.55479999999999996</v>
      </c>
      <c r="AI123" s="30" t="str">
        <f>+IFERROR((VLOOKUP(B123,'HB1238 24-25'!$B$5:$J$9999,('HB1238 24-25'!$J$3-1),0))," ")</f>
        <v xml:space="preserve"> </v>
      </c>
      <c r="AJ123" s="31">
        <f t="shared" si="4"/>
        <v>0.62829999999999997</v>
      </c>
      <c r="AL123" s="147">
        <v>0.62990000000000002</v>
      </c>
      <c r="AM123" s="31">
        <f t="shared" si="7"/>
        <v>-1.6000000000000001E-3</v>
      </c>
    </row>
    <row r="124" spans="1:39" x14ac:dyDescent="0.25">
      <c r="A124" s="1">
        <v>6101</v>
      </c>
      <c r="B124" s="1" t="s">
        <v>2120</v>
      </c>
      <c r="C124" s="16">
        <v>0</v>
      </c>
      <c r="D124" s="16">
        <v>127</v>
      </c>
      <c r="E124" s="16">
        <v>0</v>
      </c>
      <c r="F124" s="16">
        <v>126</v>
      </c>
      <c r="G124" s="16">
        <v>124</v>
      </c>
      <c r="H124" s="16">
        <v>141</v>
      </c>
      <c r="I124" s="16">
        <v>132</v>
      </c>
      <c r="J124" s="16">
        <v>127</v>
      </c>
      <c r="K124" s="16">
        <v>163</v>
      </c>
      <c r="L124" s="16">
        <v>135</v>
      </c>
      <c r="M124" s="16">
        <v>151</v>
      </c>
      <c r="N124" s="16">
        <v>155</v>
      </c>
      <c r="O124" s="16">
        <v>142</v>
      </c>
      <c r="P124" s="16">
        <v>159</v>
      </c>
      <c r="Q124" s="16">
        <v>136</v>
      </c>
      <c r="R124" s="73" t="s">
        <v>2979</v>
      </c>
      <c r="S124" s="15">
        <v>42</v>
      </c>
      <c r="T124" s="15" t="s">
        <v>2004</v>
      </c>
      <c r="U124" s="15">
        <v>41</v>
      </c>
      <c r="V124" s="15">
        <v>44</v>
      </c>
      <c r="W124" s="15">
        <v>37</v>
      </c>
      <c r="X124" s="15">
        <v>36</v>
      </c>
      <c r="Y124" s="15">
        <v>35</v>
      </c>
      <c r="Z124" s="15">
        <v>50</v>
      </c>
      <c r="AA124" s="15">
        <v>42</v>
      </c>
      <c r="AB124" s="15">
        <v>47</v>
      </c>
      <c r="AC124" s="15">
        <v>36</v>
      </c>
      <c r="AD124" s="15">
        <v>41</v>
      </c>
      <c r="AE124" s="15">
        <v>35</v>
      </c>
      <c r="AF124" s="15">
        <v>41</v>
      </c>
      <c r="AG124" s="41">
        <v>0.28989999999999999</v>
      </c>
      <c r="AH124" s="30" t="str">
        <f>IFERROR((VLOOKUP(B124, 'CEP 24-25'!$B$5:$C$1000,2,0))," ")</f>
        <v xml:space="preserve"> </v>
      </c>
      <c r="AI124" s="30" t="str">
        <f>+IFERROR((VLOOKUP(B124,'HB1238 24-25'!$B$5:$J$9999,('HB1238 24-25'!$J$3-1),0))," ")</f>
        <v xml:space="preserve"> </v>
      </c>
      <c r="AJ124" s="31">
        <f t="shared" si="4"/>
        <v>0.28989999999999999</v>
      </c>
      <c r="AL124" s="147">
        <v>0.29360000000000003</v>
      </c>
      <c r="AM124" s="31">
        <f t="shared" si="7"/>
        <v>-3.7000000000000002E-3</v>
      </c>
    </row>
    <row r="125" spans="1:39" x14ac:dyDescent="0.25">
      <c r="A125" s="1">
        <v>38126</v>
      </c>
      <c r="B125" s="1" t="s">
        <v>2122</v>
      </c>
      <c r="C125" s="16">
        <v>3</v>
      </c>
      <c r="D125" s="16">
        <v>5</v>
      </c>
      <c r="E125" s="16">
        <v>0</v>
      </c>
      <c r="F125" s="16">
        <v>1</v>
      </c>
      <c r="G125" s="16">
        <v>9</v>
      </c>
      <c r="H125" s="16">
        <v>2</v>
      </c>
      <c r="I125" s="16">
        <v>7</v>
      </c>
      <c r="J125" s="16">
        <v>6</v>
      </c>
      <c r="K125" s="16">
        <v>4</v>
      </c>
      <c r="L125" s="16">
        <v>5</v>
      </c>
      <c r="M125" s="16">
        <v>4</v>
      </c>
      <c r="N125" s="16">
        <v>5</v>
      </c>
      <c r="O125" s="16">
        <v>6</v>
      </c>
      <c r="P125" s="16">
        <v>4</v>
      </c>
      <c r="Q125" s="16">
        <v>13</v>
      </c>
      <c r="R125" s="15" t="s">
        <v>2004</v>
      </c>
      <c r="S125" s="15" t="s">
        <v>2004</v>
      </c>
      <c r="T125" s="73" t="s">
        <v>2979</v>
      </c>
      <c r="U125" s="73" t="s">
        <v>2979</v>
      </c>
      <c r="V125" s="15" t="s">
        <v>2004</v>
      </c>
      <c r="W125" s="15" t="s">
        <v>2004</v>
      </c>
      <c r="X125" s="15" t="s">
        <v>2004</v>
      </c>
      <c r="Y125" s="15" t="s">
        <v>2004</v>
      </c>
      <c r="Z125" s="15" t="s">
        <v>2004</v>
      </c>
      <c r="AA125" s="15" t="s">
        <v>2004</v>
      </c>
      <c r="AB125" s="15" t="s">
        <v>2004</v>
      </c>
      <c r="AC125" s="15" t="s">
        <v>2004</v>
      </c>
      <c r="AD125" s="15" t="s">
        <v>2004</v>
      </c>
      <c r="AE125" s="15" t="s">
        <v>2004</v>
      </c>
      <c r="AF125" s="15" t="s">
        <v>2004</v>
      </c>
      <c r="AG125" s="41">
        <v>0.43240000000000001</v>
      </c>
      <c r="AH125" s="30" t="str">
        <f>IFERROR((VLOOKUP(B125, 'CEP 24-25'!$B$5:$C$1000,2,0))," ")</f>
        <v xml:space="preserve"> </v>
      </c>
      <c r="AI125" s="30" t="str">
        <f>+IFERROR((VLOOKUP(B125,'HB1238 24-25'!$B$5:$J$9999,('HB1238 24-25'!$J$3-1),0))," ")</f>
        <v xml:space="preserve"> </v>
      </c>
      <c r="AJ125" s="31">
        <f t="shared" si="4"/>
        <v>0.43240000000000001</v>
      </c>
      <c r="AL125" s="147">
        <v>0.5</v>
      </c>
      <c r="AM125" s="31">
        <f t="shared" si="7"/>
        <v>-6.7599999999999993E-2</v>
      </c>
    </row>
    <row r="126" spans="1:39" x14ac:dyDescent="0.25">
      <c r="A126" s="1">
        <v>4129</v>
      </c>
      <c r="B126" s="1" t="s">
        <v>2123</v>
      </c>
      <c r="C126" s="16">
        <v>0</v>
      </c>
      <c r="D126" s="16">
        <v>75</v>
      </c>
      <c r="E126" s="16">
        <v>0</v>
      </c>
      <c r="F126" s="16">
        <v>75</v>
      </c>
      <c r="G126" s="16">
        <v>77</v>
      </c>
      <c r="H126" s="16">
        <v>87</v>
      </c>
      <c r="I126" s="16">
        <v>74</v>
      </c>
      <c r="J126" s="16">
        <v>86</v>
      </c>
      <c r="K126" s="16">
        <v>95</v>
      </c>
      <c r="L126" s="16">
        <v>87</v>
      </c>
      <c r="M126" s="16">
        <v>105</v>
      </c>
      <c r="N126" s="16">
        <v>119</v>
      </c>
      <c r="O126" s="16">
        <v>130</v>
      </c>
      <c r="P126" s="16">
        <v>128</v>
      </c>
      <c r="Q126" s="16">
        <v>116</v>
      </c>
      <c r="R126" s="73" t="s">
        <v>2979</v>
      </c>
      <c r="S126" s="15">
        <v>48</v>
      </c>
      <c r="T126" s="15" t="s">
        <v>2004</v>
      </c>
      <c r="U126" s="15">
        <v>42</v>
      </c>
      <c r="V126" s="15">
        <v>43</v>
      </c>
      <c r="W126" s="15">
        <v>44</v>
      </c>
      <c r="X126" s="15">
        <v>44</v>
      </c>
      <c r="Y126" s="15">
        <v>45</v>
      </c>
      <c r="Z126" s="15">
        <v>58</v>
      </c>
      <c r="AA126" s="15">
        <v>57</v>
      </c>
      <c r="AB126" s="15">
        <v>56</v>
      </c>
      <c r="AC126" s="15">
        <v>76</v>
      </c>
      <c r="AD126" s="15">
        <v>74</v>
      </c>
      <c r="AE126" s="15">
        <v>80</v>
      </c>
      <c r="AF126" s="15">
        <v>66</v>
      </c>
      <c r="AG126" s="41">
        <v>0.58450000000000002</v>
      </c>
      <c r="AH126" s="30">
        <f>IFERROR((VLOOKUP(B126, 'CEP 24-25'!$B$5:$C$1000,2,0))," ")</f>
        <v>0.53990000000000005</v>
      </c>
      <c r="AI126" s="30" t="str">
        <f>+IFERROR((VLOOKUP(B126,'HB1238 24-25'!$B$5:$J$9999,('HB1238 24-25'!$J$3-1),0))," ")</f>
        <v xml:space="preserve"> </v>
      </c>
      <c r="AJ126" s="31">
        <f t="shared" si="4"/>
        <v>0.58450000000000002</v>
      </c>
      <c r="AL126" s="147">
        <v>0.56740000000000002</v>
      </c>
      <c r="AM126" s="31">
        <f t="shared" si="7"/>
        <v>1.7100000000000001E-2</v>
      </c>
    </row>
    <row r="127" spans="1:39" x14ac:dyDescent="0.25">
      <c r="A127" s="1">
        <v>31004</v>
      </c>
      <c r="B127" s="1" t="s">
        <v>2125</v>
      </c>
      <c r="C127" s="16">
        <v>0</v>
      </c>
      <c r="D127" s="16">
        <v>774</v>
      </c>
      <c r="E127" s="16">
        <v>0</v>
      </c>
      <c r="F127" s="16">
        <v>714</v>
      </c>
      <c r="G127" s="16">
        <v>758</v>
      </c>
      <c r="H127" s="16">
        <v>876</v>
      </c>
      <c r="I127" s="16">
        <v>756</v>
      </c>
      <c r="J127" s="16">
        <v>730</v>
      </c>
      <c r="K127" s="16">
        <v>780</v>
      </c>
      <c r="L127" s="16">
        <v>797</v>
      </c>
      <c r="M127" s="16">
        <v>764</v>
      </c>
      <c r="N127" s="16">
        <v>737</v>
      </c>
      <c r="O127" s="16">
        <v>743</v>
      </c>
      <c r="P127" s="16">
        <v>744</v>
      </c>
      <c r="Q127" s="16">
        <v>768</v>
      </c>
      <c r="R127" s="73" t="s">
        <v>2979</v>
      </c>
      <c r="S127" s="15">
        <v>190</v>
      </c>
      <c r="T127" s="15" t="s">
        <v>2004</v>
      </c>
      <c r="U127" s="15">
        <v>213</v>
      </c>
      <c r="V127" s="15">
        <v>234</v>
      </c>
      <c r="W127" s="15">
        <v>256</v>
      </c>
      <c r="X127" s="15">
        <v>218</v>
      </c>
      <c r="Y127" s="15">
        <v>197</v>
      </c>
      <c r="Z127" s="15">
        <v>247</v>
      </c>
      <c r="AA127" s="15">
        <v>235</v>
      </c>
      <c r="AB127" s="15">
        <v>218</v>
      </c>
      <c r="AC127" s="15">
        <v>218</v>
      </c>
      <c r="AD127" s="15">
        <v>237</v>
      </c>
      <c r="AE127" s="15">
        <v>222</v>
      </c>
      <c r="AF127" s="15">
        <v>232</v>
      </c>
      <c r="AG127" s="41">
        <v>0.29339999999999999</v>
      </c>
      <c r="AH127" s="30">
        <f>IFERROR((VLOOKUP(B127, 'CEP 24-25'!$B$5:$C$1000,2,0))," ")</f>
        <v>0.29149999999999998</v>
      </c>
      <c r="AI127" s="30" t="str">
        <f>+IFERROR((VLOOKUP(B127,'HB1238 24-25'!$B$5:$J$9999,('HB1238 24-25'!$J$3-1),0))," ")</f>
        <v xml:space="preserve"> </v>
      </c>
      <c r="AJ127" s="31">
        <f t="shared" si="4"/>
        <v>0.29339999999999999</v>
      </c>
      <c r="AL127" s="147">
        <v>0.29149999999999998</v>
      </c>
      <c r="AM127" s="31">
        <f t="shared" si="7"/>
        <v>1.9E-3</v>
      </c>
    </row>
    <row r="128" spans="1:39" x14ac:dyDescent="0.25">
      <c r="A128" s="1">
        <v>17414</v>
      </c>
      <c r="B128" s="1" t="s">
        <v>2126</v>
      </c>
      <c r="C128" s="16">
        <v>0</v>
      </c>
      <c r="D128" s="16">
        <v>1887</v>
      </c>
      <c r="E128" s="16">
        <v>0</v>
      </c>
      <c r="F128" s="16">
        <v>2030</v>
      </c>
      <c r="G128" s="16">
        <v>2284</v>
      </c>
      <c r="H128" s="16">
        <v>2465</v>
      </c>
      <c r="I128" s="16">
        <v>2402</v>
      </c>
      <c r="J128" s="16">
        <v>2381</v>
      </c>
      <c r="K128" s="16">
        <v>2498</v>
      </c>
      <c r="L128" s="16">
        <v>2459</v>
      </c>
      <c r="M128" s="16">
        <v>2398</v>
      </c>
      <c r="N128" s="16">
        <v>2485</v>
      </c>
      <c r="O128" s="16">
        <v>2353</v>
      </c>
      <c r="P128" s="16">
        <v>2490</v>
      </c>
      <c r="Q128" s="16">
        <v>2515</v>
      </c>
      <c r="R128" s="73" t="s">
        <v>2979</v>
      </c>
      <c r="S128" s="15">
        <v>220</v>
      </c>
      <c r="T128" s="15" t="s">
        <v>2004</v>
      </c>
      <c r="U128" s="15">
        <v>272</v>
      </c>
      <c r="V128" s="15">
        <v>292</v>
      </c>
      <c r="W128" s="15">
        <v>337</v>
      </c>
      <c r="X128" s="15">
        <v>314</v>
      </c>
      <c r="Y128" s="15">
        <v>292</v>
      </c>
      <c r="Z128" s="15">
        <v>291</v>
      </c>
      <c r="AA128" s="15">
        <v>334</v>
      </c>
      <c r="AB128" s="15">
        <v>284</v>
      </c>
      <c r="AC128" s="15">
        <v>324</v>
      </c>
      <c r="AD128" s="15">
        <v>343</v>
      </c>
      <c r="AE128" s="15">
        <v>298</v>
      </c>
      <c r="AF128" s="15">
        <v>280</v>
      </c>
      <c r="AG128" s="41">
        <v>0.12659999999999999</v>
      </c>
      <c r="AH128" s="30" t="str">
        <f>IFERROR((VLOOKUP(B128, 'CEP 24-25'!$B$5:$C$1000,2,0))," ")</f>
        <v xml:space="preserve"> </v>
      </c>
      <c r="AI128" s="30">
        <f>+IFERROR((VLOOKUP(B128,'HB1238 24-25'!$B$5:$J$9999,('HB1238 24-25'!$J$3-1),0))," ")</f>
        <v>0.12479999999999999</v>
      </c>
      <c r="AJ128" s="31">
        <f t="shared" si="4"/>
        <v>0.12659999999999999</v>
      </c>
      <c r="AL128" s="147">
        <v>0.12479999999999999</v>
      </c>
      <c r="AM128" s="31">
        <f t="shared" si="7"/>
        <v>1.8E-3</v>
      </c>
    </row>
    <row r="129" spans="1:39" x14ac:dyDescent="0.25">
      <c r="A129" s="1">
        <v>31306</v>
      </c>
      <c r="B129" s="1" t="s">
        <v>2127</v>
      </c>
      <c r="C129" s="16">
        <v>3</v>
      </c>
      <c r="D129" s="16">
        <v>176</v>
      </c>
      <c r="E129" s="16">
        <v>0</v>
      </c>
      <c r="F129" s="16">
        <v>178</v>
      </c>
      <c r="G129" s="16">
        <v>220</v>
      </c>
      <c r="H129" s="16">
        <v>203</v>
      </c>
      <c r="I129" s="16">
        <v>178</v>
      </c>
      <c r="J129" s="16">
        <v>207</v>
      </c>
      <c r="K129" s="16">
        <v>241</v>
      </c>
      <c r="L129" s="16">
        <v>214</v>
      </c>
      <c r="M129" s="16">
        <v>217</v>
      </c>
      <c r="N129" s="16">
        <v>228</v>
      </c>
      <c r="O129" s="16">
        <v>192</v>
      </c>
      <c r="P129" s="16">
        <v>229</v>
      </c>
      <c r="Q129" s="16">
        <v>200</v>
      </c>
      <c r="R129" s="15" t="s">
        <v>2004</v>
      </c>
      <c r="S129" s="15">
        <v>80</v>
      </c>
      <c r="T129" s="15" t="s">
        <v>2004</v>
      </c>
      <c r="U129" s="15">
        <v>84</v>
      </c>
      <c r="V129" s="15">
        <v>115</v>
      </c>
      <c r="W129" s="15">
        <v>108</v>
      </c>
      <c r="X129" s="15">
        <v>79</v>
      </c>
      <c r="Y129" s="15">
        <v>96</v>
      </c>
      <c r="Z129" s="15">
        <v>124</v>
      </c>
      <c r="AA129" s="15">
        <v>101</v>
      </c>
      <c r="AB129" s="15">
        <v>102</v>
      </c>
      <c r="AC129" s="15">
        <v>107</v>
      </c>
      <c r="AD129" s="15">
        <v>83</v>
      </c>
      <c r="AE129" s="15">
        <v>102</v>
      </c>
      <c r="AF129" s="15">
        <v>83</v>
      </c>
      <c r="AG129" s="41">
        <v>0.47099999999999997</v>
      </c>
      <c r="AH129" s="30">
        <f>IFERROR((VLOOKUP(B129, 'CEP 24-25'!$B$5:$C$1000,2,0))," ")</f>
        <v>0.45140000000000002</v>
      </c>
      <c r="AI129" s="30" t="str">
        <f>+IFERROR((VLOOKUP(B129,'HB1238 24-25'!$B$5:$J$9999,('HB1238 24-25'!$J$3-1),0))," ")</f>
        <v xml:space="preserve"> </v>
      </c>
      <c r="AJ129" s="31">
        <f t="shared" si="4"/>
        <v>0.47099999999999997</v>
      </c>
      <c r="AL129" s="147">
        <v>0.45140000000000002</v>
      </c>
      <c r="AM129" s="31">
        <f t="shared" si="7"/>
        <v>1.9599999999999999E-2</v>
      </c>
    </row>
    <row r="130" spans="1:39" x14ac:dyDescent="0.25">
      <c r="A130" s="1">
        <v>38264</v>
      </c>
      <c r="B130" s="1" t="s">
        <v>2128</v>
      </c>
      <c r="C130" s="16">
        <v>0</v>
      </c>
      <c r="D130" s="16">
        <v>0</v>
      </c>
      <c r="E130" s="16">
        <v>0</v>
      </c>
      <c r="F130" s="16">
        <v>0</v>
      </c>
      <c r="G130" s="16">
        <v>0</v>
      </c>
      <c r="H130" s="16">
        <v>0</v>
      </c>
      <c r="I130" s="16">
        <v>0</v>
      </c>
      <c r="J130" s="16">
        <v>9</v>
      </c>
      <c r="K130" s="16">
        <v>8</v>
      </c>
      <c r="L130" s="16">
        <v>5</v>
      </c>
      <c r="M130" s="16">
        <v>7</v>
      </c>
      <c r="N130" s="16">
        <v>0</v>
      </c>
      <c r="O130" s="16">
        <v>0</v>
      </c>
      <c r="P130" s="16">
        <v>0</v>
      </c>
      <c r="Q130" s="16">
        <v>0</v>
      </c>
      <c r="R130" s="73" t="s">
        <v>2979</v>
      </c>
      <c r="S130" s="73" t="s">
        <v>2979</v>
      </c>
      <c r="T130" s="73" t="s">
        <v>2979</v>
      </c>
      <c r="U130" s="73" t="s">
        <v>2979</v>
      </c>
      <c r="V130" s="73" t="s">
        <v>2979</v>
      </c>
      <c r="W130" s="73" t="s">
        <v>2979</v>
      </c>
      <c r="X130" s="73" t="s">
        <v>2979</v>
      </c>
      <c r="Y130" s="15" t="s">
        <v>2004</v>
      </c>
      <c r="Z130" s="15" t="s">
        <v>2004</v>
      </c>
      <c r="AA130" s="15" t="s">
        <v>2004</v>
      </c>
      <c r="AB130" s="15" t="s">
        <v>2004</v>
      </c>
      <c r="AC130" s="73" t="s">
        <v>2979</v>
      </c>
      <c r="AD130" s="73" t="s">
        <v>2979</v>
      </c>
      <c r="AE130" s="73" t="s">
        <v>2979</v>
      </c>
      <c r="AF130" s="73" t="s">
        <v>2979</v>
      </c>
      <c r="AG130" s="41">
        <v>0.51719999999999999</v>
      </c>
      <c r="AH130" s="30">
        <f>IFERROR((VLOOKUP(B130, 'CEP 24-25'!$B$5:$C$1000,2,0))," ")</f>
        <v>0.59460000000000002</v>
      </c>
      <c r="AI130" s="30" t="str">
        <f>+IFERROR((VLOOKUP(B130,'HB1238 24-25'!$B$5:$J$9999,('HB1238 24-25'!$J$3-1),0))," ")</f>
        <v xml:space="preserve"> </v>
      </c>
      <c r="AJ130" s="31">
        <f t="shared" si="4"/>
        <v>0.59460000000000002</v>
      </c>
      <c r="AL130" s="147">
        <v>0.77780000000000005</v>
      </c>
      <c r="AM130" s="31">
        <f t="shared" si="7"/>
        <v>-0.1832</v>
      </c>
    </row>
    <row r="131" spans="1:39" x14ac:dyDescent="0.25">
      <c r="A131" s="1">
        <v>32362</v>
      </c>
      <c r="B131" s="1" t="s">
        <v>2129</v>
      </c>
      <c r="C131" s="16">
        <v>20</v>
      </c>
      <c r="D131" s="16">
        <v>38</v>
      </c>
      <c r="E131" s="16">
        <v>0</v>
      </c>
      <c r="F131" s="16">
        <v>46</v>
      </c>
      <c r="G131" s="16">
        <v>41</v>
      </c>
      <c r="H131" s="16">
        <v>59</v>
      </c>
      <c r="I131" s="16">
        <v>46</v>
      </c>
      <c r="J131" s="16">
        <v>44</v>
      </c>
      <c r="K131" s="16">
        <v>49</v>
      </c>
      <c r="L131" s="16">
        <v>48</v>
      </c>
      <c r="M131" s="16">
        <v>45</v>
      </c>
      <c r="N131" s="16">
        <v>41</v>
      </c>
      <c r="O131" s="16">
        <v>44</v>
      </c>
      <c r="P131" s="16">
        <v>42</v>
      </c>
      <c r="Q131" s="16">
        <v>43</v>
      </c>
      <c r="R131" s="15" t="s">
        <v>2004</v>
      </c>
      <c r="S131" s="15" t="s">
        <v>2004</v>
      </c>
      <c r="T131" s="15" t="s">
        <v>2004</v>
      </c>
      <c r="U131" s="15">
        <v>12</v>
      </c>
      <c r="V131" s="15">
        <v>18</v>
      </c>
      <c r="W131" s="15">
        <v>25</v>
      </c>
      <c r="X131" s="15">
        <v>19</v>
      </c>
      <c r="Y131" s="15">
        <v>21</v>
      </c>
      <c r="Z131" s="15">
        <v>19</v>
      </c>
      <c r="AA131" s="15">
        <v>16</v>
      </c>
      <c r="AB131" s="15">
        <v>20</v>
      </c>
      <c r="AC131" s="15">
        <v>17</v>
      </c>
      <c r="AD131" s="15">
        <v>16</v>
      </c>
      <c r="AE131" s="15">
        <v>18</v>
      </c>
      <c r="AF131" s="15">
        <v>13</v>
      </c>
      <c r="AG131" s="41">
        <v>0.36299999999999999</v>
      </c>
      <c r="AH131" s="30" t="str">
        <f>IFERROR((VLOOKUP(B131, 'CEP 24-25'!$B$5:$C$1000,2,0))," ")</f>
        <v xml:space="preserve"> </v>
      </c>
      <c r="AI131" s="30">
        <f>+IFERROR((VLOOKUP(B131,'HB1238 24-25'!$B$5:$J$9999,('HB1238 24-25'!$J$3-1),0))," ")</f>
        <v>0.39529999999999998</v>
      </c>
      <c r="AJ131" s="31">
        <f t="shared" si="4"/>
        <v>0.39529999999999998</v>
      </c>
      <c r="AL131" s="147">
        <v>0.39529999999999998</v>
      </c>
      <c r="AM131" s="31">
        <f t="shared" si="7"/>
        <v>0</v>
      </c>
    </row>
    <row r="132" spans="1:39" x14ac:dyDescent="0.25">
      <c r="A132" s="1">
        <v>1158</v>
      </c>
      <c r="B132" s="1" t="s">
        <v>2130</v>
      </c>
      <c r="C132" s="16">
        <v>3</v>
      </c>
      <c r="D132" s="16">
        <v>9</v>
      </c>
      <c r="E132" s="16">
        <v>0</v>
      </c>
      <c r="F132" s="16">
        <v>13</v>
      </c>
      <c r="G132" s="16">
        <v>12</v>
      </c>
      <c r="H132" s="16">
        <v>12</v>
      </c>
      <c r="I132" s="16">
        <v>15</v>
      </c>
      <c r="J132" s="16">
        <v>10</v>
      </c>
      <c r="K132" s="16">
        <v>6</v>
      </c>
      <c r="L132" s="16">
        <v>14</v>
      </c>
      <c r="M132" s="16">
        <v>21</v>
      </c>
      <c r="N132" s="16">
        <v>14</v>
      </c>
      <c r="O132" s="16">
        <v>11</v>
      </c>
      <c r="P132" s="16">
        <v>12</v>
      </c>
      <c r="Q132" s="16">
        <v>10</v>
      </c>
      <c r="R132" s="15" t="s">
        <v>2004</v>
      </c>
      <c r="S132" s="15" t="s">
        <v>2004</v>
      </c>
      <c r="T132" s="15" t="s">
        <v>2004</v>
      </c>
      <c r="U132" s="15" t="s">
        <v>2004</v>
      </c>
      <c r="V132" s="15">
        <v>10</v>
      </c>
      <c r="W132" s="15" t="s">
        <v>2004</v>
      </c>
      <c r="X132" s="15">
        <v>10</v>
      </c>
      <c r="Y132" s="15" t="s">
        <v>2004</v>
      </c>
      <c r="Z132" s="15" t="s">
        <v>2004</v>
      </c>
      <c r="AA132" s="15">
        <v>11</v>
      </c>
      <c r="AB132" s="15">
        <v>15</v>
      </c>
      <c r="AC132" s="15">
        <v>11</v>
      </c>
      <c r="AD132" s="15">
        <v>10</v>
      </c>
      <c r="AE132" s="15">
        <v>11</v>
      </c>
      <c r="AF132" s="15" t="s">
        <v>2004</v>
      </c>
      <c r="AG132" s="41">
        <v>0.73460000000000003</v>
      </c>
      <c r="AH132" s="30">
        <f>IFERROR((VLOOKUP(B132, 'CEP 24-25'!$B$5:$C$1000,2,0))," ")</f>
        <v>0.64249999999999996</v>
      </c>
      <c r="AI132" s="30" t="str">
        <f>+IFERROR((VLOOKUP(B132,'HB1238 24-25'!$B$5:$J$9999,('HB1238 24-25'!$J$3-1),0))," ")</f>
        <v xml:space="preserve"> </v>
      </c>
      <c r="AJ132" s="31">
        <f t="shared" ref="AJ132:AJ195" si="8">MAX(AG132:AI132)</f>
        <v>0.73460000000000003</v>
      </c>
      <c r="AL132" s="147">
        <v>0.7409</v>
      </c>
      <c r="AM132" s="31">
        <f t="shared" si="7"/>
        <v>-6.3E-3</v>
      </c>
    </row>
    <row r="133" spans="1:39" x14ac:dyDescent="0.25">
      <c r="A133" s="1">
        <v>8122</v>
      </c>
      <c r="B133" s="1" t="s">
        <v>2131</v>
      </c>
      <c r="C133" s="16">
        <v>129</v>
      </c>
      <c r="D133" s="16">
        <v>430</v>
      </c>
      <c r="E133" s="16">
        <v>0</v>
      </c>
      <c r="F133" s="16">
        <v>465</v>
      </c>
      <c r="G133" s="16">
        <v>463</v>
      </c>
      <c r="H133" s="16">
        <v>474</v>
      </c>
      <c r="I133" s="16">
        <v>462</v>
      </c>
      <c r="J133" s="16">
        <v>475</v>
      </c>
      <c r="K133" s="16">
        <v>481</v>
      </c>
      <c r="L133" s="16">
        <v>464</v>
      </c>
      <c r="M133" s="16">
        <v>476</v>
      </c>
      <c r="N133" s="16">
        <v>478</v>
      </c>
      <c r="O133" s="16">
        <v>502</v>
      </c>
      <c r="P133" s="16">
        <v>522</v>
      </c>
      <c r="Q133" s="16">
        <v>537</v>
      </c>
      <c r="R133" s="15">
        <v>80</v>
      </c>
      <c r="S133" s="15">
        <v>276</v>
      </c>
      <c r="T133" s="15" t="s">
        <v>2004</v>
      </c>
      <c r="U133" s="15">
        <v>338</v>
      </c>
      <c r="V133" s="15">
        <v>313</v>
      </c>
      <c r="W133" s="15">
        <v>323</v>
      </c>
      <c r="X133" s="15">
        <v>310</v>
      </c>
      <c r="Y133" s="15">
        <v>285</v>
      </c>
      <c r="Z133" s="15">
        <v>322</v>
      </c>
      <c r="AA133" s="15">
        <v>301</v>
      </c>
      <c r="AB133" s="15">
        <v>283</v>
      </c>
      <c r="AC133" s="15">
        <v>291</v>
      </c>
      <c r="AD133" s="15">
        <v>309</v>
      </c>
      <c r="AE133" s="15">
        <v>285</v>
      </c>
      <c r="AF133" s="15">
        <v>308</v>
      </c>
      <c r="AG133" s="41">
        <v>0.63290000000000002</v>
      </c>
      <c r="AH133" s="30">
        <f>IFERROR((VLOOKUP(B133, 'CEP 24-25'!$B$5:$C$1000,2,0))," ")</f>
        <v>0.63149999999999995</v>
      </c>
      <c r="AI133" s="30" t="str">
        <f>+IFERROR((VLOOKUP(B133,'HB1238 24-25'!$B$5:$J$9999,('HB1238 24-25'!$J$3-1),0))," ")</f>
        <v xml:space="preserve"> </v>
      </c>
      <c r="AJ133" s="31">
        <f t="shared" si="8"/>
        <v>0.63290000000000002</v>
      </c>
      <c r="AL133" s="147">
        <v>0.63549999999999995</v>
      </c>
      <c r="AM133" s="31">
        <f t="shared" si="7"/>
        <v>-2.5999999999999999E-3</v>
      </c>
    </row>
    <row r="134" spans="1:39" x14ac:dyDescent="0.25">
      <c r="A134" s="1">
        <v>33183</v>
      </c>
      <c r="B134" s="1" t="s">
        <v>2132</v>
      </c>
      <c r="C134" s="16">
        <v>0</v>
      </c>
      <c r="D134" s="16">
        <v>37</v>
      </c>
      <c r="E134" s="16">
        <v>0</v>
      </c>
      <c r="F134" s="16">
        <v>41</v>
      </c>
      <c r="G134" s="16">
        <v>35</v>
      </c>
      <c r="H134" s="16">
        <v>39</v>
      </c>
      <c r="I134" s="16">
        <v>30</v>
      </c>
      <c r="J134" s="16">
        <v>38</v>
      </c>
      <c r="K134" s="16">
        <v>25</v>
      </c>
      <c r="L134" s="16">
        <v>10</v>
      </c>
      <c r="M134" s="16">
        <v>16</v>
      </c>
      <c r="N134" s="16">
        <v>0</v>
      </c>
      <c r="O134" s="16">
        <v>0</v>
      </c>
      <c r="P134" s="16">
        <v>0</v>
      </c>
      <c r="Q134" s="16">
        <v>0</v>
      </c>
      <c r="R134" s="73" t="s">
        <v>2979</v>
      </c>
      <c r="S134" s="15">
        <v>16</v>
      </c>
      <c r="T134" s="15" t="s">
        <v>2004</v>
      </c>
      <c r="U134" s="15">
        <v>24</v>
      </c>
      <c r="V134" s="15">
        <v>17</v>
      </c>
      <c r="W134" s="15">
        <v>15</v>
      </c>
      <c r="X134" s="15">
        <v>16</v>
      </c>
      <c r="Y134" s="15">
        <v>29</v>
      </c>
      <c r="Z134" s="15">
        <v>12</v>
      </c>
      <c r="AA134" s="15" t="s">
        <v>2004</v>
      </c>
      <c r="AB134" s="15">
        <v>11</v>
      </c>
      <c r="AC134" s="73" t="s">
        <v>2979</v>
      </c>
      <c r="AD134" s="73" t="s">
        <v>2979</v>
      </c>
      <c r="AE134" s="73" t="s">
        <v>2979</v>
      </c>
      <c r="AF134" s="73" t="s">
        <v>2979</v>
      </c>
      <c r="AG134" s="41">
        <v>0.53139999999999998</v>
      </c>
      <c r="AH134" s="30">
        <f>IFERROR((VLOOKUP(B134, 'CEP 24-25'!$B$5:$C$1000,2,0))," ")</f>
        <v>0.39910000000000001</v>
      </c>
      <c r="AI134" s="30" t="str">
        <f>+IFERROR((VLOOKUP(B134,'HB1238 24-25'!$B$5:$J$9999,('HB1238 24-25'!$J$3-1),0))," ")</f>
        <v xml:space="preserve"> </v>
      </c>
      <c r="AJ134" s="31">
        <f t="shared" si="8"/>
        <v>0.53139999999999998</v>
      </c>
      <c r="AL134" s="147">
        <v>0.50770000000000004</v>
      </c>
      <c r="AM134" s="31">
        <f t="shared" si="7"/>
        <v>2.3699999999999999E-2</v>
      </c>
    </row>
    <row r="135" spans="1:39" x14ac:dyDescent="0.25">
      <c r="A135" s="1">
        <v>28144</v>
      </c>
      <c r="B135" s="1" t="s">
        <v>2133</v>
      </c>
      <c r="C135" s="16">
        <v>0</v>
      </c>
      <c r="D135" s="16">
        <v>13</v>
      </c>
      <c r="E135" s="16">
        <v>0</v>
      </c>
      <c r="F135" s="16">
        <v>15</v>
      </c>
      <c r="G135" s="16">
        <v>7</v>
      </c>
      <c r="H135" s="16">
        <v>9</v>
      </c>
      <c r="I135" s="16">
        <v>13</v>
      </c>
      <c r="J135" s="16">
        <v>17</v>
      </c>
      <c r="K135" s="16">
        <v>19</v>
      </c>
      <c r="L135" s="16">
        <v>15</v>
      </c>
      <c r="M135" s="16">
        <v>14</v>
      </c>
      <c r="N135" s="16">
        <v>20</v>
      </c>
      <c r="O135" s="16">
        <v>17</v>
      </c>
      <c r="P135" s="16">
        <v>17</v>
      </c>
      <c r="Q135" s="16">
        <v>26</v>
      </c>
      <c r="R135" s="73" t="s">
        <v>2979</v>
      </c>
      <c r="S135" s="15" t="s">
        <v>2004</v>
      </c>
      <c r="T135" s="15" t="s">
        <v>2004</v>
      </c>
      <c r="U135" s="15" t="s">
        <v>2004</v>
      </c>
      <c r="V135" s="15" t="s">
        <v>2004</v>
      </c>
      <c r="W135" s="15" t="s">
        <v>2004</v>
      </c>
      <c r="X135" s="15" t="s">
        <v>2004</v>
      </c>
      <c r="Y135" s="15">
        <v>13</v>
      </c>
      <c r="Z135" s="15">
        <v>10</v>
      </c>
      <c r="AA135" s="15" t="s">
        <v>2004</v>
      </c>
      <c r="AB135" s="15" t="s">
        <v>2004</v>
      </c>
      <c r="AC135" s="15">
        <v>11</v>
      </c>
      <c r="AD135" s="15">
        <v>11</v>
      </c>
      <c r="AE135" s="15" t="s">
        <v>2004</v>
      </c>
      <c r="AF135" s="15">
        <v>18</v>
      </c>
      <c r="AG135" s="41">
        <v>0.55940000000000001</v>
      </c>
      <c r="AH135" s="30" t="str">
        <f>IFERROR((VLOOKUP(B135, 'CEP 24-25'!$B$5:$C$1000,2,0))," ")</f>
        <v xml:space="preserve"> </v>
      </c>
      <c r="AI135" s="30">
        <f>+IFERROR((VLOOKUP(B135,'HB1238 24-25'!$B$5:$J$9999,('HB1238 24-25'!$J$3-1),0))," ")</f>
        <v>0.59740000000000004</v>
      </c>
      <c r="AJ135" s="31">
        <f t="shared" si="8"/>
        <v>0.59740000000000004</v>
      </c>
      <c r="AL135" s="147">
        <v>0.60089999999999999</v>
      </c>
      <c r="AM135" s="31">
        <f t="shared" si="7"/>
        <v>-3.5000000000000001E-3</v>
      </c>
    </row>
    <row r="136" spans="1:39" x14ac:dyDescent="0.25">
      <c r="A136" s="1">
        <v>32903</v>
      </c>
      <c r="B136" s="1" t="s">
        <v>2343</v>
      </c>
      <c r="C136" s="16">
        <v>0</v>
      </c>
      <c r="D136" s="16">
        <v>0</v>
      </c>
      <c r="E136" s="16">
        <v>0</v>
      </c>
      <c r="F136" s="16">
        <v>0</v>
      </c>
      <c r="G136" s="16">
        <v>0</v>
      </c>
      <c r="H136" s="16">
        <v>0</v>
      </c>
      <c r="I136" s="16">
        <v>0</v>
      </c>
      <c r="J136" s="16">
        <v>0</v>
      </c>
      <c r="K136" s="16">
        <v>0</v>
      </c>
      <c r="L136" s="16">
        <v>0</v>
      </c>
      <c r="M136" s="16">
        <v>0</v>
      </c>
      <c r="N136" s="16">
        <v>3</v>
      </c>
      <c r="O136" s="16">
        <v>8</v>
      </c>
      <c r="P136" s="16">
        <v>11</v>
      </c>
      <c r="Q136" s="16">
        <v>11</v>
      </c>
      <c r="R136" s="73" t="s">
        <v>2979</v>
      </c>
      <c r="S136" s="73" t="s">
        <v>2979</v>
      </c>
      <c r="T136" s="73" t="s">
        <v>2979</v>
      </c>
      <c r="U136" s="73" t="s">
        <v>2979</v>
      </c>
      <c r="V136" s="73" t="s">
        <v>2979</v>
      </c>
      <c r="W136" s="73" t="s">
        <v>2979</v>
      </c>
      <c r="X136" s="73" t="s">
        <v>2979</v>
      </c>
      <c r="Y136" s="73" t="s">
        <v>2979</v>
      </c>
      <c r="Z136" s="73" t="s">
        <v>2979</v>
      </c>
      <c r="AA136" s="73" t="s">
        <v>2979</v>
      </c>
      <c r="AB136" s="73" t="s">
        <v>2979</v>
      </c>
      <c r="AC136" s="15" t="s">
        <v>2004</v>
      </c>
      <c r="AD136" s="15" t="s">
        <v>2004</v>
      </c>
      <c r="AE136" s="15" t="s">
        <v>2004</v>
      </c>
      <c r="AF136" s="15" t="s">
        <v>2004</v>
      </c>
      <c r="AG136" s="41">
        <v>0.81820000000000004</v>
      </c>
      <c r="AH136" s="30">
        <f>IFERROR((VLOOKUP(B136, 'CEP 24-25'!$B$5:$C$1000,2,0))," ")</f>
        <v>0.87180000000000002</v>
      </c>
      <c r="AI136" s="30" t="str">
        <f>+IFERROR((VLOOKUP(B136,'HB1238 24-25'!$B$5:$J$9999,('HB1238 24-25'!$J$3-1),0))," ")</f>
        <v xml:space="preserve"> </v>
      </c>
      <c r="AJ136" s="31">
        <f t="shared" si="8"/>
        <v>0.87180000000000002</v>
      </c>
      <c r="AL136" s="147">
        <v>0.87180000000000002</v>
      </c>
      <c r="AM136" s="31">
        <f t="shared" si="7"/>
        <v>0</v>
      </c>
    </row>
    <row r="137" spans="1:39" x14ac:dyDescent="0.25">
      <c r="A137" s="1">
        <v>37903</v>
      </c>
      <c r="B137" s="1" t="s">
        <v>2134</v>
      </c>
      <c r="C137" s="16">
        <v>0</v>
      </c>
      <c r="D137" s="16">
        <v>20</v>
      </c>
      <c r="E137" s="16">
        <v>0</v>
      </c>
      <c r="F137" s="16">
        <v>30</v>
      </c>
      <c r="G137" s="16">
        <v>32</v>
      </c>
      <c r="H137" s="16">
        <v>32</v>
      </c>
      <c r="I137" s="16">
        <v>29</v>
      </c>
      <c r="J137" s="16">
        <v>42</v>
      </c>
      <c r="K137" s="16">
        <v>30</v>
      </c>
      <c r="L137" s="16">
        <v>33</v>
      </c>
      <c r="M137" s="16">
        <v>33</v>
      </c>
      <c r="N137" s="16">
        <v>33</v>
      </c>
      <c r="O137" s="16">
        <v>42</v>
      </c>
      <c r="P137" s="16">
        <v>35</v>
      </c>
      <c r="Q137" s="16">
        <v>32</v>
      </c>
      <c r="R137" s="73" t="s">
        <v>2979</v>
      </c>
      <c r="S137" s="15" t="s">
        <v>2004</v>
      </c>
      <c r="T137" s="15" t="s">
        <v>2004</v>
      </c>
      <c r="U137" s="15">
        <v>16</v>
      </c>
      <c r="V137" s="15">
        <v>24</v>
      </c>
      <c r="W137" s="15">
        <v>18</v>
      </c>
      <c r="X137" s="15">
        <v>23</v>
      </c>
      <c r="Y137" s="15">
        <v>28</v>
      </c>
      <c r="Z137" s="15">
        <v>27</v>
      </c>
      <c r="AA137" s="15">
        <v>19</v>
      </c>
      <c r="AB137" s="15">
        <v>17</v>
      </c>
      <c r="AC137" s="15">
        <v>20</v>
      </c>
      <c r="AD137" s="15">
        <v>13</v>
      </c>
      <c r="AE137" s="15">
        <v>11</v>
      </c>
      <c r="AF137" s="15">
        <v>10</v>
      </c>
      <c r="AG137" s="41">
        <v>0.53659999999999997</v>
      </c>
      <c r="AH137" s="30">
        <f>IFERROR((VLOOKUP(B137, 'CEP 24-25'!$B$5:$C$1000,2,0))," ")</f>
        <v>0.92859999999999998</v>
      </c>
      <c r="AI137" s="30" t="str">
        <f>+IFERROR((VLOOKUP(B137,'HB1238 24-25'!$B$5:$J$9999,('HB1238 24-25'!$J$3-1),0))," ")</f>
        <v xml:space="preserve"> </v>
      </c>
      <c r="AJ137" s="31">
        <f t="shared" si="8"/>
        <v>0.92859999999999998</v>
      </c>
      <c r="AL137" s="147">
        <v>0.92859999999999998</v>
      </c>
      <c r="AM137" s="31">
        <f t="shared" si="7"/>
        <v>0</v>
      </c>
    </row>
    <row r="138" spans="1:39" x14ac:dyDescent="0.25">
      <c r="A138" s="1">
        <v>20406</v>
      </c>
      <c r="B138" s="1" t="s">
        <v>2135</v>
      </c>
      <c r="C138" s="16">
        <v>9</v>
      </c>
      <c r="D138" s="16">
        <v>13</v>
      </c>
      <c r="E138" s="16">
        <v>0</v>
      </c>
      <c r="F138" s="16">
        <v>14</v>
      </c>
      <c r="G138" s="16">
        <v>17</v>
      </c>
      <c r="H138" s="16">
        <v>11</v>
      </c>
      <c r="I138" s="16">
        <v>10</v>
      </c>
      <c r="J138" s="16">
        <v>17</v>
      </c>
      <c r="K138" s="16">
        <v>18</v>
      </c>
      <c r="L138" s="16">
        <v>19</v>
      </c>
      <c r="M138" s="16">
        <v>20</v>
      </c>
      <c r="N138" s="16">
        <v>11</v>
      </c>
      <c r="O138" s="16">
        <v>14</v>
      </c>
      <c r="P138" s="16">
        <v>14</v>
      </c>
      <c r="Q138" s="16">
        <v>9</v>
      </c>
      <c r="R138" s="15" t="s">
        <v>2004</v>
      </c>
      <c r="S138" s="15">
        <v>11</v>
      </c>
      <c r="T138" s="15" t="s">
        <v>2004</v>
      </c>
      <c r="U138" s="15" t="s">
        <v>2004</v>
      </c>
      <c r="V138" s="15">
        <v>11</v>
      </c>
      <c r="W138" s="15">
        <v>10</v>
      </c>
      <c r="X138" s="15" t="s">
        <v>2004</v>
      </c>
      <c r="Y138" s="15">
        <v>13</v>
      </c>
      <c r="Z138" s="15">
        <v>15</v>
      </c>
      <c r="AA138" s="15">
        <v>14</v>
      </c>
      <c r="AB138" s="15">
        <v>14</v>
      </c>
      <c r="AC138" s="15">
        <v>10</v>
      </c>
      <c r="AD138" s="15" t="s">
        <v>2004</v>
      </c>
      <c r="AE138" s="15" t="s">
        <v>2004</v>
      </c>
      <c r="AF138" s="15" t="s">
        <v>2004</v>
      </c>
      <c r="AG138" s="41">
        <v>0.70920000000000005</v>
      </c>
      <c r="AH138" s="30">
        <f>IFERROR((VLOOKUP(B138, 'CEP 24-25'!$B$5:$C$1000,2,0))," ")</f>
        <v>0.62080000000000002</v>
      </c>
      <c r="AI138" s="30" t="str">
        <f>+IFERROR((VLOOKUP(B138,'HB1238 24-25'!$B$5:$J$9999,('HB1238 24-25'!$J$3-1),0))," ")</f>
        <v xml:space="preserve"> </v>
      </c>
      <c r="AJ138" s="31">
        <f t="shared" si="8"/>
        <v>0.70920000000000005</v>
      </c>
      <c r="AL138" s="147">
        <v>0.62380000000000002</v>
      </c>
      <c r="AM138" s="31">
        <f t="shared" ref="AM138:AM169" si="9">ROUND(AJ138-AL138,4)</f>
        <v>8.5400000000000004E-2</v>
      </c>
    </row>
    <row r="139" spans="1:39" x14ac:dyDescent="0.25">
      <c r="A139" s="1">
        <v>37504</v>
      </c>
      <c r="B139" s="1" t="s">
        <v>2136</v>
      </c>
      <c r="C139" s="16">
        <v>76</v>
      </c>
      <c r="D139" s="16">
        <v>208</v>
      </c>
      <c r="E139" s="16">
        <v>10</v>
      </c>
      <c r="F139" s="16">
        <v>260</v>
      </c>
      <c r="G139" s="16">
        <v>277</v>
      </c>
      <c r="H139" s="16">
        <v>272</v>
      </c>
      <c r="I139" s="16">
        <v>253</v>
      </c>
      <c r="J139" s="16">
        <v>262</v>
      </c>
      <c r="K139" s="16">
        <v>265</v>
      </c>
      <c r="L139" s="16">
        <v>290</v>
      </c>
      <c r="M139" s="16">
        <v>262</v>
      </c>
      <c r="N139" s="16">
        <v>297</v>
      </c>
      <c r="O139" s="16">
        <v>264</v>
      </c>
      <c r="P139" s="16">
        <v>284</v>
      </c>
      <c r="Q139" s="16">
        <v>289</v>
      </c>
      <c r="R139" s="15">
        <v>35</v>
      </c>
      <c r="S139" s="15">
        <v>72</v>
      </c>
      <c r="T139" s="15" t="s">
        <v>2004</v>
      </c>
      <c r="U139" s="15">
        <v>119</v>
      </c>
      <c r="V139" s="15">
        <v>123</v>
      </c>
      <c r="W139" s="15">
        <v>119</v>
      </c>
      <c r="X139" s="15">
        <v>99</v>
      </c>
      <c r="Y139" s="15">
        <v>112</v>
      </c>
      <c r="Z139" s="15">
        <v>106</v>
      </c>
      <c r="AA139" s="15">
        <v>118</v>
      </c>
      <c r="AB139" s="15">
        <v>110</v>
      </c>
      <c r="AC139" s="15">
        <v>125</v>
      </c>
      <c r="AD139" s="15">
        <v>114</v>
      </c>
      <c r="AE139" s="15">
        <v>95</v>
      </c>
      <c r="AF139" s="15">
        <v>105</v>
      </c>
      <c r="AG139" s="41">
        <v>0.40679999999999999</v>
      </c>
      <c r="AH139" s="30" t="str">
        <f>IFERROR((VLOOKUP(B139, 'CEP 24-25'!$B$5:$C$1000,2,0))," ")</f>
        <v xml:space="preserve"> </v>
      </c>
      <c r="AI139" s="30">
        <f>+IFERROR((VLOOKUP(B139,'HB1238 24-25'!$B$5:$J$9999,('HB1238 24-25'!$J$3-1),0))," ")</f>
        <v>0.40889999999999999</v>
      </c>
      <c r="AJ139" s="31">
        <f t="shared" si="8"/>
        <v>0.40889999999999999</v>
      </c>
      <c r="AL139" s="147">
        <v>0.40889999999999999</v>
      </c>
      <c r="AM139" s="31">
        <f t="shared" si="9"/>
        <v>0</v>
      </c>
    </row>
    <row r="140" spans="1:39" x14ac:dyDescent="0.25">
      <c r="A140" s="1">
        <v>39120</v>
      </c>
      <c r="B140" s="1" t="s">
        <v>2137</v>
      </c>
      <c r="C140" s="16">
        <v>34</v>
      </c>
      <c r="D140" s="16">
        <v>62</v>
      </c>
      <c r="E140" s="16">
        <v>0</v>
      </c>
      <c r="F140" s="16">
        <v>52</v>
      </c>
      <c r="G140" s="16">
        <v>39</v>
      </c>
      <c r="H140" s="16">
        <v>45</v>
      </c>
      <c r="I140" s="16">
        <v>42</v>
      </c>
      <c r="J140" s="16">
        <v>59</v>
      </c>
      <c r="K140" s="16">
        <v>44</v>
      </c>
      <c r="L140" s="16">
        <v>56</v>
      </c>
      <c r="M140" s="16">
        <v>53</v>
      </c>
      <c r="N140" s="16">
        <v>66</v>
      </c>
      <c r="O140" s="16">
        <v>64</v>
      </c>
      <c r="P140" s="16">
        <v>64</v>
      </c>
      <c r="Q140" s="16">
        <v>58</v>
      </c>
      <c r="R140" s="15">
        <v>20</v>
      </c>
      <c r="S140" s="15">
        <v>39</v>
      </c>
      <c r="T140" s="15" t="s">
        <v>2004</v>
      </c>
      <c r="U140" s="15">
        <v>47</v>
      </c>
      <c r="V140" s="15">
        <v>32</v>
      </c>
      <c r="W140" s="15">
        <v>38</v>
      </c>
      <c r="X140" s="15">
        <v>34</v>
      </c>
      <c r="Y140" s="15">
        <v>46</v>
      </c>
      <c r="Z140" s="15">
        <v>32</v>
      </c>
      <c r="AA140" s="15">
        <v>48</v>
      </c>
      <c r="AB140" s="15">
        <v>42</v>
      </c>
      <c r="AC140" s="15">
        <v>57</v>
      </c>
      <c r="AD140" s="15">
        <v>54</v>
      </c>
      <c r="AE140" s="15">
        <v>54</v>
      </c>
      <c r="AF140" s="15">
        <v>51</v>
      </c>
      <c r="AG140" s="41">
        <v>0.80489999999999995</v>
      </c>
      <c r="AH140" s="30">
        <f>IFERROR((VLOOKUP(B140, 'CEP 24-25'!$B$5:$C$1000,2,0))," ")</f>
        <v>0.99119999999999997</v>
      </c>
      <c r="AI140" s="30" t="str">
        <f>+IFERROR((VLOOKUP(B140,'HB1238 24-25'!$B$5:$J$9999,('HB1238 24-25'!$J$3-1),0))," ")</f>
        <v xml:space="preserve"> </v>
      </c>
      <c r="AJ140" s="31">
        <f t="shared" si="8"/>
        <v>0.99119999999999997</v>
      </c>
      <c r="AL140" s="147">
        <v>0.99119999999999997</v>
      </c>
      <c r="AM140" s="31">
        <f t="shared" si="9"/>
        <v>0</v>
      </c>
    </row>
    <row r="141" spans="1:39" x14ac:dyDescent="0.25">
      <c r="A141" s="1">
        <v>9207</v>
      </c>
      <c r="B141" s="1" t="s">
        <v>2138</v>
      </c>
      <c r="C141" s="16">
        <v>0</v>
      </c>
      <c r="D141" s="16">
        <v>6</v>
      </c>
      <c r="E141" s="16">
        <v>0</v>
      </c>
      <c r="F141" s="16">
        <v>5</v>
      </c>
      <c r="G141" s="16">
        <v>6</v>
      </c>
      <c r="H141" s="16">
        <v>14</v>
      </c>
      <c r="I141" s="16">
        <v>8</v>
      </c>
      <c r="J141" s="16">
        <v>9</v>
      </c>
      <c r="K141" s="16">
        <v>6</v>
      </c>
      <c r="L141" s="16">
        <v>9</v>
      </c>
      <c r="M141" s="16">
        <v>11</v>
      </c>
      <c r="N141" s="16">
        <v>8</v>
      </c>
      <c r="O141" s="16">
        <v>8</v>
      </c>
      <c r="P141" s="16">
        <v>3</v>
      </c>
      <c r="Q141" s="16">
        <v>6</v>
      </c>
      <c r="R141" s="73" t="s">
        <v>2979</v>
      </c>
      <c r="S141" s="15" t="s">
        <v>2004</v>
      </c>
      <c r="T141" s="15" t="s">
        <v>2004</v>
      </c>
      <c r="U141" s="15" t="s">
        <v>2004</v>
      </c>
      <c r="V141" s="15" t="s">
        <v>2004</v>
      </c>
      <c r="W141" s="15" t="s">
        <v>2004</v>
      </c>
      <c r="X141" s="15" t="s">
        <v>2004</v>
      </c>
      <c r="Y141" s="15" t="s">
        <v>2004</v>
      </c>
      <c r="Z141" s="15" t="s">
        <v>2004</v>
      </c>
      <c r="AA141" s="15" t="s">
        <v>2004</v>
      </c>
      <c r="AB141" s="15" t="s">
        <v>2004</v>
      </c>
      <c r="AC141" s="15" t="s">
        <v>2004</v>
      </c>
      <c r="AD141" s="15" t="s">
        <v>2004</v>
      </c>
      <c r="AE141" s="15" t="s">
        <v>2004</v>
      </c>
      <c r="AF141" s="15" t="s">
        <v>2004</v>
      </c>
      <c r="AG141" s="41">
        <v>0.59599999999999997</v>
      </c>
      <c r="AH141" s="30" t="str">
        <f>IFERROR((VLOOKUP(B141, 'CEP 24-25'!$B$5:$C$1000,2,0))," ")</f>
        <v xml:space="preserve"> </v>
      </c>
      <c r="AI141" s="30">
        <f>+IFERROR((VLOOKUP(B141,'HB1238 24-25'!$B$5:$J$9999,('HB1238 24-25'!$J$3-1),0))," ")</f>
        <v>0.73629999999999995</v>
      </c>
      <c r="AJ141" s="31">
        <f t="shared" si="8"/>
        <v>0.73629999999999995</v>
      </c>
      <c r="AL141" s="147">
        <v>0.73629999999999995</v>
      </c>
      <c r="AM141" s="31">
        <f t="shared" si="9"/>
        <v>0</v>
      </c>
    </row>
    <row r="142" spans="1:39" x14ac:dyDescent="0.25">
      <c r="A142" s="1">
        <v>4019</v>
      </c>
      <c r="B142" s="1" t="s">
        <v>2139</v>
      </c>
      <c r="C142" s="16">
        <v>18</v>
      </c>
      <c r="D142" s="16">
        <v>37</v>
      </c>
      <c r="E142" s="16">
        <v>0</v>
      </c>
      <c r="F142" s="16">
        <v>45</v>
      </c>
      <c r="G142" s="16">
        <v>40</v>
      </c>
      <c r="H142" s="16">
        <v>51</v>
      </c>
      <c r="I142" s="16">
        <v>46</v>
      </c>
      <c r="J142" s="16">
        <v>53</v>
      </c>
      <c r="K142" s="16">
        <v>40</v>
      </c>
      <c r="L142" s="16">
        <v>44</v>
      </c>
      <c r="M142" s="16">
        <v>44</v>
      </c>
      <c r="N142" s="16">
        <v>52</v>
      </c>
      <c r="O142" s="16">
        <v>44</v>
      </c>
      <c r="P142" s="16">
        <v>65</v>
      </c>
      <c r="Q142" s="16">
        <v>61</v>
      </c>
      <c r="R142" s="15" t="s">
        <v>2004</v>
      </c>
      <c r="S142" s="15">
        <v>23</v>
      </c>
      <c r="T142" s="15" t="s">
        <v>2004</v>
      </c>
      <c r="U142" s="15">
        <v>25</v>
      </c>
      <c r="V142" s="15">
        <v>25</v>
      </c>
      <c r="W142" s="15">
        <v>34</v>
      </c>
      <c r="X142" s="15">
        <v>27</v>
      </c>
      <c r="Y142" s="15">
        <v>32</v>
      </c>
      <c r="Z142" s="15">
        <v>31</v>
      </c>
      <c r="AA142" s="15">
        <v>26</v>
      </c>
      <c r="AB142" s="15">
        <v>27</v>
      </c>
      <c r="AC142" s="15">
        <v>33</v>
      </c>
      <c r="AD142" s="15">
        <v>24</v>
      </c>
      <c r="AE142" s="15">
        <v>41</v>
      </c>
      <c r="AF142" s="15">
        <v>34</v>
      </c>
      <c r="AG142" s="41">
        <v>0.60629999999999995</v>
      </c>
      <c r="AH142" s="30">
        <f>IFERROR((VLOOKUP(B142, 'CEP 24-25'!$B$5:$C$1000,2,0))," ")</f>
        <v>0.65839999999999999</v>
      </c>
      <c r="AI142" s="30" t="str">
        <f>+IFERROR((VLOOKUP(B142,'HB1238 24-25'!$B$5:$J$9999,('HB1238 24-25'!$J$3-1),0))," ")</f>
        <v xml:space="preserve"> </v>
      </c>
      <c r="AJ142" s="31">
        <f t="shared" si="8"/>
        <v>0.65839999999999999</v>
      </c>
      <c r="AL142" s="147">
        <v>0.65839999999999999</v>
      </c>
      <c r="AM142" s="31">
        <f t="shared" si="9"/>
        <v>0</v>
      </c>
    </row>
    <row r="143" spans="1:39" x14ac:dyDescent="0.25">
      <c r="A143" s="1">
        <v>23311</v>
      </c>
      <c r="B143" s="1" t="s">
        <v>2140</v>
      </c>
      <c r="C143" s="16">
        <v>0</v>
      </c>
      <c r="D143" s="16">
        <v>47</v>
      </c>
      <c r="E143" s="16">
        <v>0</v>
      </c>
      <c r="F143" s="16">
        <v>48</v>
      </c>
      <c r="G143" s="16">
        <v>71</v>
      </c>
      <c r="H143" s="16">
        <v>79</v>
      </c>
      <c r="I143" s="16">
        <v>87</v>
      </c>
      <c r="J143" s="16">
        <v>93</v>
      </c>
      <c r="K143" s="16">
        <v>87</v>
      </c>
      <c r="L143" s="16">
        <v>109</v>
      </c>
      <c r="M143" s="16">
        <v>113</v>
      </c>
      <c r="N143" s="16">
        <v>16</v>
      </c>
      <c r="O143" s="16">
        <v>6</v>
      </c>
      <c r="P143" s="16">
        <v>15</v>
      </c>
      <c r="Q143" s="16">
        <v>8</v>
      </c>
      <c r="R143" s="73" t="s">
        <v>2979</v>
      </c>
      <c r="S143" s="15" t="s">
        <v>2004</v>
      </c>
      <c r="T143" s="15" t="s">
        <v>2004</v>
      </c>
      <c r="U143" s="15">
        <v>21</v>
      </c>
      <c r="V143" s="15">
        <v>29</v>
      </c>
      <c r="W143" s="15">
        <v>31</v>
      </c>
      <c r="X143" s="15">
        <v>36</v>
      </c>
      <c r="Y143" s="15">
        <v>34</v>
      </c>
      <c r="Z143" s="15">
        <v>34</v>
      </c>
      <c r="AA143" s="15">
        <v>36</v>
      </c>
      <c r="AB143" s="15">
        <v>27</v>
      </c>
      <c r="AC143" s="15" t="s">
        <v>2004</v>
      </c>
      <c r="AD143" s="15" t="s">
        <v>2004</v>
      </c>
      <c r="AE143" s="15" t="s">
        <v>2004</v>
      </c>
      <c r="AF143" s="15" t="s">
        <v>2004</v>
      </c>
      <c r="AG143" s="41">
        <v>0.35560000000000003</v>
      </c>
      <c r="AH143" s="30">
        <f>IFERROR((VLOOKUP(B143, 'CEP 24-25'!$B$5:$C$1000,2,0))," ")</f>
        <v>0.18859999999999999</v>
      </c>
      <c r="AI143" s="30" t="str">
        <f>+IFERROR((VLOOKUP(B143,'HB1238 24-25'!$B$5:$J$9999,('HB1238 24-25'!$J$3-1),0))," ")</f>
        <v xml:space="preserve"> </v>
      </c>
      <c r="AJ143" s="31">
        <f t="shared" si="8"/>
        <v>0.35560000000000003</v>
      </c>
      <c r="AL143" s="147">
        <v>0.37040000000000001</v>
      </c>
      <c r="AM143" s="31">
        <f t="shared" si="9"/>
        <v>-1.4800000000000001E-2</v>
      </c>
    </row>
    <row r="144" spans="1:39" x14ac:dyDescent="0.25">
      <c r="A144" s="1">
        <v>33207</v>
      </c>
      <c r="B144" s="1" t="s">
        <v>2141</v>
      </c>
      <c r="C144" s="16">
        <v>0</v>
      </c>
      <c r="D144" s="16">
        <v>24</v>
      </c>
      <c r="E144" s="16">
        <v>0</v>
      </c>
      <c r="F144" s="16">
        <v>33</v>
      </c>
      <c r="G144" s="16">
        <v>38</v>
      </c>
      <c r="H144" s="16">
        <v>38</v>
      </c>
      <c r="I144" s="16">
        <v>36</v>
      </c>
      <c r="J144" s="16">
        <v>47</v>
      </c>
      <c r="K144" s="16">
        <v>44</v>
      </c>
      <c r="L144" s="16">
        <v>28</v>
      </c>
      <c r="M144" s="16">
        <v>53</v>
      </c>
      <c r="N144" s="16">
        <v>45</v>
      </c>
      <c r="O144" s="16">
        <v>53</v>
      </c>
      <c r="P144" s="16">
        <v>41</v>
      </c>
      <c r="Q144" s="16">
        <v>58</v>
      </c>
      <c r="R144" s="73" t="s">
        <v>2979</v>
      </c>
      <c r="S144" s="15" t="s">
        <v>2004</v>
      </c>
      <c r="T144" s="15" t="s">
        <v>2004</v>
      </c>
      <c r="U144" s="15">
        <v>16</v>
      </c>
      <c r="V144" s="15">
        <v>22</v>
      </c>
      <c r="W144" s="15">
        <v>29</v>
      </c>
      <c r="X144" s="15">
        <v>19</v>
      </c>
      <c r="Y144" s="15">
        <v>40</v>
      </c>
      <c r="Z144" s="15">
        <v>37</v>
      </c>
      <c r="AA144" s="15">
        <v>17</v>
      </c>
      <c r="AB144" s="15">
        <v>30</v>
      </c>
      <c r="AC144" s="15">
        <v>24</v>
      </c>
      <c r="AD144" s="15">
        <v>33</v>
      </c>
      <c r="AE144" s="15">
        <v>26</v>
      </c>
      <c r="AF144" s="15">
        <v>36</v>
      </c>
      <c r="AG144" s="41">
        <v>0.62639999999999996</v>
      </c>
      <c r="AH144" s="30">
        <f>IFERROR((VLOOKUP(B144, 'CEP 24-25'!$B$5:$C$1000,2,0))," ")</f>
        <v>0.78349999999999997</v>
      </c>
      <c r="AI144" s="30" t="str">
        <f>+IFERROR((VLOOKUP(B144,'HB1238 24-25'!$B$5:$J$9999,('HB1238 24-25'!$J$3-1),0))," ")</f>
        <v xml:space="preserve"> </v>
      </c>
      <c r="AJ144" s="31">
        <f t="shared" si="8"/>
        <v>0.78349999999999997</v>
      </c>
      <c r="AL144" s="147">
        <v>0.78349999999999997</v>
      </c>
      <c r="AM144" s="31">
        <f t="shared" si="9"/>
        <v>0</v>
      </c>
    </row>
    <row r="145" spans="1:39" x14ac:dyDescent="0.25">
      <c r="A145" s="1">
        <v>31025</v>
      </c>
      <c r="B145" s="1" t="s">
        <v>2142</v>
      </c>
      <c r="C145" s="16">
        <v>0</v>
      </c>
      <c r="D145" s="16">
        <v>669</v>
      </c>
      <c r="E145" s="16">
        <v>0</v>
      </c>
      <c r="F145" s="16">
        <v>661</v>
      </c>
      <c r="G145" s="16">
        <v>754</v>
      </c>
      <c r="H145" s="16">
        <v>741</v>
      </c>
      <c r="I145" s="16">
        <v>735</v>
      </c>
      <c r="J145" s="16">
        <v>705</v>
      </c>
      <c r="K145" s="16">
        <v>717</v>
      </c>
      <c r="L145" s="16">
        <v>718</v>
      </c>
      <c r="M145" s="16">
        <v>663</v>
      </c>
      <c r="N145" s="16">
        <v>705</v>
      </c>
      <c r="O145" s="16">
        <v>684</v>
      </c>
      <c r="P145" s="16">
        <v>770</v>
      </c>
      <c r="Q145" s="16">
        <v>889</v>
      </c>
      <c r="R145" s="73" t="s">
        <v>2979</v>
      </c>
      <c r="S145" s="15">
        <v>272</v>
      </c>
      <c r="T145" s="15" t="s">
        <v>2004</v>
      </c>
      <c r="U145" s="15">
        <v>357</v>
      </c>
      <c r="V145" s="15">
        <v>395</v>
      </c>
      <c r="W145" s="15">
        <v>380</v>
      </c>
      <c r="X145" s="15">
        <v>380</v>
      </c>
      <c r="Y145" s="15">
        <v>361</v>
      </c>
      <c r="Z145" s="15">
        <v>376</v>
      </c>
      <c r="AA145" s="15">
        <v>402</v>
      </c>
      <c r="AB145" s="15">
        <v>351</v>
      </c>
      <c r="AC145" s="15">
        <v>357</v>
      </c>
      <c r="AD145" s="15">
        <v>350</v>
      </c>
      <c r="AE145" s="15">
        <v>379</v>
      </c>
      <c r="AF145" s="15">
        <v>412</v>
      </c>
      <c r="AG145" s="41">
        <v>0.5071</v>
      </c>
      <c r="AH145" s="30">
        <f>IFERROR((VLOOKUP(B145, 'CEP 24-25'!$B$5:$C$1000,2,0))," ")</f>
        <v>0.50609999999999999</v>
      </c>
      <c r="AI145" s="30" t="str">
        <f>+IFERROR((VLOOKUP(B145,'HB1238 24-25'!$B$5:$J$9999,('HB1238 24-25'!$J$3-1),0))," ")</f>
        <v xml:space="preserve"> </v>
      </c>
      <c r="AJ145" s="31">
        <f t="shared" si="8"/>
        <v>0.5071</v>
      </c>
      <c r="AL145" s="147">
        <v>0.50609999999999999</v>
      </c>
      <c r="AM145" s="31">
        <f t="shared" si="9"/>
        <v>1E-3</v>
      </c>
    </row>
    <row r="146" spans="1:39" x14ac:dyDescent="0.25">
      <c r="A146" s="1">
        <v>14065</v>
      </c>
      <c r="B146" s="1" t="s">
        <v>2143</v>
      </c>
      <c r="C146" s="16">
        <v>0</v>
      </c>
      <c r="D146" s="16">
        <v>34</v>
      </c>
      <c r="E146" s="16">
        <v>0</v>
      </c>
      <c r="F146" s="16">
        <v>39</v>
      </c>
      <c r="G146" s="16">
        <v>35</v>
      </c>
      <c r="H146" s="16">
        <v>35</v>
      </c>
      <c r="I146" s="16">
        <v>32</v>
      </c>
      <c r="J146" s="16">
        <v>37</v>
      </c>
      <c r="K146" s="16">
        <v>30</v>
      </c>
      <c r="L146" s="16">
        <v>43</v>
      </c>
      <c r="M146" s="16">
        <v>24</v>
      </c>
      <c r="N146" s="16">
        <v>0</v>
      </c>
      <c r="O146" s="16">
        <v>0</v>
      </c>
      <c r="P146" s="16">
        <v>0</v>
      </c>
      <c r="Q146" s="16">
        <v>0</v>
      </c>
      <c r="R146" s="73" t="s">
        <v>2979</v>
      </c>
      <c r="S146" s="15">
        <v>20</v>
      </c>
      <c r="T146" s="15" t="s">
        <v>2004</v>
      </c>
      <c r="U146" s="15">
        <v>14</v>
      </c>
      <c r="V146" s="15">
        <v>12</v>
      </c>
      <c r="W146" s="15">
        <v>13</v>
      </c>
      <c r="X146" s="15">
        <v>11</v>
      </c>
      <c r="Y146" s="15">
        <v>14</v>
      </c>
      <c r="Z146" s="15">
        <v>11</v>
      </c>
      <c r="AA146" s="15">
        <v>21</v>
      </c>
      <c r="AB146" s="15">
        <v>11</v>
      </c>
      <c r="AC146" s="73" t="s">
        <v>2979</v>
      </c>
      <c r="AD146" s="73" t="s">
        <v>2979</v>
      </c>
      <c r="AE146" s="73" t="s">
        <v>2979</v>
      </c>
      <c r="AF146" s="73" t="s">
        <v>2979</v>
      </c>
      <c r="AG146" s="41">
        <v>0.41099999999999998</v>
      </c>
      <c r="AH146" s="30" t="str">
        <f>IFERROR((VLOOKUP(B146, 'CEP 24-25'!$B$5:$C$1000,2,0))," ")</f>
        <v xml:space="preserve"> </v>
      </c>
      <c r="AI146" s="30">
        <f>+IFERROR((VLOOKUP(B146,'HB1238 24-25'!$B$5:$J$9999,('HB1238 24-25'!$J$3-1),0))," ")</f>
        <v>0.62709999999999999</v>
      </c>
      <c r="AJ146" s="31">
        <f t="shared" si="8"/>
        <v>0.62709999999999999</v>
      </c>
      <c r="AL146" s="147">
        <v>0.62709999999999999</v>
      </c>
      <c r="AM146" s="31">
        <f t="shared" si="9"/>
        <v>0</v>
      </c>
    </row>
    <row r="147" spans="1:39" x14ac:dyDescent="0.25">
      <c r="A147" s="1">
        <v>32354</v>
      </c>
      <c r="B147" s="1" t="s">
        <v>2144</v>
      </c>
      <c r="C147" s="16">
        <v>136</v>
      </c>
      <c r="D147" s="16">
        <v>633</v>
      </c>
      <c r="E147" s="16">
        <v>10</v>
      </c>
      <c r="F147" s="16">
        <v>649</v>
      </c>
      <c r="G147" s="16">
        <v>718</v>
      </c>
      <c r="H147" s="16">
        <v>773</v>
      </c>
      <c r="I147" s="16">
        <v>793</v>
      </c>
      <c r="J147" s="16">
        <v>772</v>
      </c>
      <c r="K147" s="16">
        <v>884</v>
      </c>
      <c r="L147" s="16">
        <v>803</v>
      </c>
      <c r="M147" s="16">
        <v>836</v>
      </c>
      <c r="N147" s="16">
        <v>853</v>
      </c>
      <c r="O147" s="16">
        <v>907</v>
      </c>
      <c r="P147" s="16">
        <v>872</v>
      </c>
      <c r="Q147" s="16">
        <v>975</v>
      </c>
      <c r="R147" s="15">
        <v>11</v>
      </c>
      <c r="S147" s="15">
        <v>265</v>
      </c>
      <c r="T147" s="15" t="s">
        <v>2004</v>
      </c>
      <c r="U147" s="15">
        <v>280</v>
      </c>
      <c r="V147" s="15">
        <v>293</v>
      </c>
      <c r="W147" s="15">
        <v>308</v>
      </c>
      <c r="X147" s="15">
        <v>313</v>
      </c>
      <c r="Y147" s="15">
        <v>276</v>
      </c>
      <c r="Z147" s="15">
        <v>329</v>
      </c>
      <c r="AA147" s="15">
        <v>299</v>
      </c>
      <c r="AB147" s="15">
        <v>294</v>
      </c>
      <c r="AC147" s="15">
        <v>287</v>
      </c>
      <c r="AD147" s="15">
        <v>302</v>
      </c>
      <c r="AE147" s="15">
        <v>291</v>
      </c>
      <c r="AF147" s="15">
        <v>307</v>
      </c>
      <c r="AG147" s="41">
        <v>0.36330000000000001</v>
      </c>
      <c r="AH147" s="30">
        <f>IFERROR((VLOOKUP(B147, 'CEP 24-25'!$B$5:$C$1000,2,0))," ")</f>
        <v>0.26700000000000002</v>
      </c>
      <c r="AI147" s="30">
        <f>+IFERROR((VLOOKUP(B147,'HB1238 24-25'!$B$5:$J$9999,('HB1238 24-25'!$J$3-1),0))," ")</f>
        <v>0.30690000000000001</v>
      </c>
      <c r="AJ147" s="31">
        <f t="shared" si="8"/>
        <v>0.36330000000000001</v>
      </c>
      <c r="AL147" s="147">
        <v>0.30690000000000001</v>
      </c>
      <c r="AM147" s="31">
        <f t="shared" si="9"/>
        <v>5.6399999999999999E-2</v>
      </c>
    </row>
    <row r="148" spans="1:39" x14ac:dyDescent="0.25">
      <c r="A148" s="1">
        <v>32326</v>
      </c>
      <c r="B148" s="1" t="s">
        <v>2145</v>
      </c>
      <c r="C148" s="16">
        <v>22</v>
      </c>
      <c r="D148" s="16">
        <v>165</v>
      </c>
      <c r="E148" s="16">
        <v>0</v>
      </c>
      <c r="F148" s="16">
        <v>139</v>
      </c>
      <c r="G148" s="16">
        <v>144</v>
      </c>
      <c r="H148" s="16">
        <v>152</v>
      </c>
      <c r="I148" s="16">
        <v>119</v>
      </c>
      <c r="J148" s="16">
        <v>132</v>
      </c>
      <c r="K148" s="16">
        <v>132</v>
      </c>
      <c r="L148" s="16">
        <v>128</v>
      </c>
      <c r="M148" s="16">
        <v>121</v>
      </c>
      <c r="N148" s="16">
        <v>123</v>
      </c>
      <c r="O148" s="16">
        <v>116</v>
      </c>
      <c r="P148" s="16">
        <v>133</v>
      </c>
      <c r="Q148" s="16">
        <v>137</v>
      </c>
      <c r="R148" s="15" t="s">
        <v>2004</v>
      </c>
      <c r="S148" s="15">
        <v>56</v>
      </c>
      <c r="T148" s="15" t="s">
        <v>2004</v>
      </c>
      <c r="U148" s="15">
        <v>62</v>
      </c>
      <c r="V148" s="15">
        <v>60</v>
      </c>
      <c r="W148" s="15">
        <v>61</v>
      </c>
      <c r="X148" s="15">
        <v>46</v>
      </c>
      <c r="Y148" s="15">
        <v>62</v>
      </c>
      <c r="Z148" s="15">
        <v>59</v>
      </c>
      <c r="AA148" s="15">
        <v>58</v>
      </c>
      <c r="AB148" s="15">
        <v>57</v>
      </c>
      <c r="AC148" s="15">
        <v>52</v>
      </c>
      <c r="AD148" s="15">
        <v>44</v>
      </c>
      <c r="AE148" s="15">
        <v>49</v>
      </c>
      <c r="AF148" s="15">
        <v>45</v>
      </c>
      <c r="AG148" s="41">
        <v>0.40560000000000002</v>
      </c>
      <c r="AH148" s="30" t="str">
        <f>IFERROR((VLOOKUP(B148, 'CEP 24-25'!$B$5:$C$1000,2,0))," ")</f>
        <v xml:space="preserve"> </v>
      </c>
      <c r="AI148" s="30">
        <f>+IFERROR((VLOOKUP(B148,'HB1238 24-25'!$B$5:$J$9999,('HB1238 24-25'!$J$3-1),0))," ")</f>
        <v>0.38769999999999999</v>
      </c>
      <c r="AJ148" s="31">
        <f t="shared" si="8"/>
        <v>0.40560000000000002</v>
      </c>
      <c r="AL148" s="147">
        <v>0.38790000000000002</v>
      </c>
      <c r="AM148" s="31">
        <f t="shared" si="9"/>
        <v>1.77E-2</v>
      </c>
    </row>
    <row r="149" spans="1:39" x14ac:dyDescent="0.25">
      <c r="A149" s="1">
        <v>17400</v>
      </c>
      <c r="B149" s="1" t="s">
        <v>2146</v>
      </c>
      <c r="C149" s="16">
        <v>0</v>
      </c>
      <c r="D149" s="16">
        <v>219</v>
      </c>
      <c r="E149" s="16">
        <v>0</v>
      </c>
      <c r="F149" s="16">
        <v>212</v>
      </c>
      <c r="G149" s="16">
        <v>277</v>
      </c>
      <c r="H149" s="16">
        <v>290</v>
      </c>
      <c r="I149" s="16">
        <v>295</v>
      </c>
      <c r="J149" s="16">
        <v>270</v>
      </c>
      <c r="K149" s="16">
        <v>290</v>
      </c>
      <c r="L149" s="16">
        <v>341</v>
      </c>
      <c r="M149" s="16">
        <v>331</v>
      </c>
      <c r="N149" s="16">
        <v>352</v>
      </c>
      <c r="O149" s="16">
        <v>350</v>
      </c>
      <c r="P149" s="16">
        <v>370</v>
      </c>
      <c r="Q149" s="16">
        <v>380</v>
      </c>
      <c r="R149" s="73" t="s">
        <v>2979</v>
      </c>
      <c r="S149" s="15" t="s">
        <v>2004</v>
      </c>
      <c r="T149" s="15" t="s">
        <v>2004</v>
      </c>
      <c r="U149" s="15">
        <v>17</v>
      </c>
      <c r="V149" s="15">
        <v>14</v>
      </c>
      <c r="W149" s="15">
        <v>19</v>
      </c>
      <c r="X149" s="15">
        <v>17</v>
      </c>
      <c r="Y149" s="15" t="s">
        <v>2004</v>
      </c>
      <c r="Z149" s="15">
        <v>16</v>
      </c>
      <c r="AA149" s="15">
        <v>19</v>
      </c>
      <c r="AB149" s="15">
        <v>33</v>
      </c>
      <c r="AC149" s="15">
        <v>22</v>
      </c>
      <c r="AD149" s="15">
        <v>17</v>
      </c>
      <c r="AE149" s="15">
        <v>26</v>
      </c>
      <c r="AF149" s="15">
        <v>31</v>
      </c>
      <c r="AG149" s="41">
        <v>6.1899999999999997E-2</v>
      </c>
      <c r="AH149" s="30" t="str">
        <f>IFERROR((VLOOKUP(B149, 'CEP 24-25'!$B$5:$C$1000,2,0))," ")</f>
        <v xml:space="preserve"> </v>
      </c>
      <c r="AI149" s="30" t="str">
        <f>+IFERROR((VLOOKUP(B149,'HB1238 24-25'!$B$5:$J$9999,('HB1238 24-25'!$J$3-1),0))," ")</f>
        <v xml:space="preserve"> </v>
      </c>
      <c r="AJ149" s="31">
        <f t="shared" si="8"/>
        <v>6.1899999999999997E-2</v>
      </c>
      <c r="AL149" s="147">
        <v>5.79E-2</v>
      </c>
      <c r="AM149" s="31">
        <f t="shared" si="9"/>
        <v>4.0000000000000001E-3</v>
      </c>
    </row>
    <row r="150" spans="1:39" x14ac:dyDescent="0.25">
      <c r="A150" s="1">
        <v>37505</v>
      </c>
      <c r="B150" s="1" t="s">
        <v>2147</v>
      </c>
      <c r="C150" s="16">
        <v>38</v>
      </c>
      <c r="D150" s="16">
        <v>121</v>
      </c>
      <c r="E150" s="16">
        <v>0</v>
      </c>
      <c r="F150" s="16">
        <v>134</v>
      </c>
      <c r="G150" s="16">
        <v>160</v>
      </c>
      <c r="H150" s="16">
        <v>159</v>
      </c>
      <c r="I150" s="16">
        <v>141</v>
      </c>
      <c r="J150" s="16">
        <v>150</v>
      </c>
      <c r="K150" s="16">
        <v>131</v>
      </c>
      <c r="L150" s="16">
        <v>131</v>
      </c>
      <c r="M150" s="16">
        <v>159</v>
      </c>
      <c r="N150" s="16">
        <v>159</v>
      </c>
      <c r="O150" s="16">
        <v>146</v>
      </c>
      <c r="P150" s="16">
        <v>114</v>
      </c>
      <c r="Q150" s="16">
        <v>153</v>
      </c>
      <c r="R150" s="15">
        <v>16</v>
      </c>
      <c r="S150" s="15">
        <v>41</v>
      </c>
      <c r="T150" s="15" t="s">
        <v>2004</v>
      </c>
      <c r="U150" s="15">
        <v>55</v>
      </c>
      <c r="V150" s="15">
        <v>47</v>
      </c>
      <c r="W150" s="15">
        <v>54</v>
      </c>
      <c r="X150" s="15">
        <v>42</v>
      </c>
      <c r="Y150" s="15">
        <v>43</v>
      </c>
      <c r="Z150" s="15">
        <v>43</v>
      </c>
      <c r="AA150" s="15">
        <v>36</v>
      </c>
      <c r="AB150" s="15">
        <v>40</v>
      </c>
      <c r="AC150" s="15">
        <v>47</v>
      </c>
      <c r="AD150" s="15">
        <v>42</v>
      </c>
      <c r="AE150" s="15">
        <v>23</v>
      </c>
      <c r="AF150" s="15">
        <v>28</v>
      </c>
      <c r="AG150" s="41">
        <v>0.29380000000000001</v>
      </c>
      <c r="AH150" s="30" t="str">
        <f>IFERROR((VLOOKUP(B150, 'CEP 24-25'!$B$5:$C$1000,2,0))," ")</f>
        <v xml:space="preserve"> </v>
      </c>
      <c r="AI150" s="30">
        <f>+IFERROR((VLOOKUP(B150,'HB1238 24-25'!$B$5:$J$9999,('HB1238 24-25'!$J$3-1),0))," ")</f>
        <v>0.3972</v>
      </c>
      <c r="AJ150" s="31">
        <f t="shared" si="8"/>
        <v>0.3972</v>
      </c>
      <c r="AL150" s="147">
        <v>0.3972</v>
      </c>
      <c r="AM150" s="31">
        <f t="shared" si="9"/>
        <v>0</v>
      </c>
    </row>
    <row r="151" spans="1:39" x14ac:dyDescent="0.25">
      <c r="A151" s="1">
        <v>24350</v>
      </c>
      <c r="B151" s="1" t="s">
        <v>2148</v>
      </c>
      <c r="C151" s="16">
        <v>0</v>
      </c>
      <c r="D151" s="16">
        <v>52</v>
      </c>
      <c r="E151" s="16">
        <v>0</v>
      </c>
      <c r="F151" s="16">
        <v>38</v>
      </c>
      <c r="G151" s="16">
        <v>65</v>
      </c>
      <c r="H151" s="16">
        <v>63</v>
      </c>
      <c r="I151" s="16">
        <v>67</v>
      </c>
      <c r="J151" s="16">
        <v>73</v>
      </c>
      <c r="K151" s="16">
        <v>56</v>
      </c>
      <c r="L151" s="16">
        <v>69</v>
      </c>
      <c r="M151" s="16">
        <v>57</v>
      </c>
      <c r="N151" s="16">
        <v>60</v>
      </c>
      <c r="O151" s="16">
        <v>62</v>
      </c>
      <c r="P151" s="16">
        <v>50</v>
      </c>
      <c r="Q151" s="16">
        <v>55</v>
      </c>
      <c r="R151" s="73" t="s">
        <v>2979</v>
      </c>
      <c r="S151" s="15">
        <v>13</v>
      </c>
      <c r="T151" s="15" t="s">
        <v>2004</v>
      </c>
      <c r="U151" s="15">
        <v>14</v>
      </c>
      <c r="V151" s="15">
        <v>27</v>
      </c>
      <c r="W151" s="15">
        <v>28</v>
      </c>
      <c r="X151" s="15">
        <v>25</v>
      </c>
      <c r="Y151" s="15">
        <v>28</v>
      </c>
      <c r="Z151" s="15">
        <v>20</v>
      </c>
      <c r="AA151" s="15">
        <v>25</v>
      </c>
      <c r="AB151" s="15">
        <v>24</v>
      </c>
      <c r="AC151" s="15">
        <v>21</v>
      </c>
      <c r="AD151" s="15">
        <v>23</v>
      </c>
      <c r="AE151" s="15">
        <v>23</v>
      </c>
      <c r="AF151" s="15">
        <v>20</v>
      </c>
      <c r="AG151" s="41">
        <v>0.37940000000000002</v>
      </c>
      <c r="AH151" s="30" t="str">
        <f>IFERROR((VLOOKUP(B151, 'CEP 24-25'!$B$5:$C$1000,2,0))," ")</f>
        <v xml:space="preserve"> </v>
      </c>
      <c r="AI151" s="30">
        <f>+IFERROR((VLOOKUP(B151,'HB1238 24-25'!$B$5:$J$9999,('HB1238 24-25'!$J$3-1),0))," ")</f>
        <v>0.39369999999999999</v>
      </c>
      <c r="AJ151" s="31">
        <f t="shared" si="8"/>
        <v>0.39369999999999999</v>
      </c>
      <c r="AL151" s="147">
        <v>0.38740000000000002</v>
      </c>
      <c r="AM151" s="31">
        <f t="shared" si="9"/>
        <v>6.3E-3</v>
      </c>
    </row>
    <row r="152" spans="1:39" x14ac:dyDescent="0.25">
      <c r="A152" s="1">
        <v>30031</v>
      </c>
      <c r="B152" s="1" t="s">
        <v>2149</v>
      </c>
      <c r="C152" s="16">
        <v>0</v>
      </c>
      <c r="D152" s="16">
        <v>0</v>
      </c>
      <c r="E152" s="16">
        <v>6</v>
      </c>
      <c r="F152" s="16">
        <v>4</v>
      </c>
      <c r="G152" s="16">
        <v>5</v>
      </c>
      <c r="H152" s="16">
        <v>4</v>
      </c>
      <c r="I152" s="16">
        <v>2</v>
      </c>
      <c r="J152" s="16">
        <v>6</v>
      </c>
      <c r="K152" s="16">
        <v>4</v>
      </c>
      <c r="L152" s="16">
        <v>5</v>
      </c>
      <c r="M152" s="16">
        <v>6</v>
      </c>
      <c r="N152" s="16">
        <v>0</v>
      </c>
      <c r="O152" s="16">
        <v>1</v>
      </c>
      <c r="P152" s="16">
        <v>1</v>
      </c>
      <c r="Q152" s="16">
        <v>3</v>
      </c>
      <c r="R152" s="73" t="s">
        <v>2979</v>
      </c>
      <c r="S152" s="73" t="s">
        <v>2979</v>
      </c>
      <c r="T152" s="15" t="s">
        <v>2004</v>
      </c>
      <c r="U152" s="15" t="s">
        <v>2004</v>
      </c>
      <c r="V152" s="15" t="s">
        <v>2004</v>
      </c>
      <c r="W152" s="15" t="s">
        <v>2004</v>
      </c>
      <c r="X152" s="73" t="s">
        <v>2979</v>
      </c>
      <c r="Y152" s="15" t="s">
        <v>2004</v>
      </c>
      <c r="Z152" s="15" t="s">
        <v>2004</v>
      </c>
      <c r="AA152" s="15" t="s">
        <v>2004</v>
      </c>
      <c r="AB152" s="15" t="s">
        <v>2004</v>
      </c>
      <c r="AC152" s="73" t="s">
        <v>2979</v>
      </c>
      <c r="AD152" s="15" t="s">
        <v>2004</v>
      </c>
      <c r="AE152" s="15" t="s">
        <v>2004</v>
      </c>
      <c r="AF152" s="15" t="s">
        <v>2004</v>
      </c>
      <c r="AG152" s="41">
        <v>0.46810000000000002</v>
      </c>
      <c r="AH152" s="30" t="str">
        <f>IFERROR((VLOOKUP(B152, 'CEP 24-25'!$B$5:$C$1000,2,0))," ")</f>
        <v xml:space="preserve"> </v>
      </c>
      <c r="AI152" s="30" t="str">
        <f>+IFERROR((VLOOKUP(B152,'HB1238 24-25'!$B$5:$J$9999,('HB1238 24-25'!$J$3-1),0))," ")</f>
        <v xml:space="preserve"> </v>
      </c>
      <c r="AJ152" s="31">
        <f t="shared" si="8"/>
        <v>0.46810000000000002</v>
      </c>
      <c r="AL152" s="147">
        <v>0.51160000000000005</v>
      </c>
      <c r="AM152" s="31">
        <f t="shared" si="9"/>
        <v>-4.3499999999999997E-2</v>
      </c>
    </row>
    <row r="153" spans="1:39" x14ac:dyDescent="0.25">
      <c r="A153" s="1">
        <v>31103</v>
      </c>
      <c r="B153" s="1" t="s">
        <v>2150</v>
      </c>
      <c r="C153" s="16">
        <v>50</v>
      </c>
      <c r="D153" s="16">
        <v>378</v>
      </c>
      <c r="E153" s="16">
        <v>23</v>
      </c>
      <c r="F153" s="16">
        <v>404</v>
      </c>
      <c r="G153" s="16">
        <v>458</v>
      </c>
      <c r="H153" s="16">
        <v>440</v>
      </c>
      <c r="I153" s="16">
        <v>414</v>
      </c>
      <c r="J153" s="16">
        <v>463</v>
      </c>
      <c r="K153" s="16">
        <v>470</v>
      </c>
      <c r="L153" s="16">
        <v>445</v>
      </c>
      <c r="M153" s="16">
        <v>431</v>
      </c>
      <c r="N153" s="16">
        <v>457</v>
      </c>
      <c r="O153" s="16">
        <v>459</v>
      </c>
      <c r="P153" s="16">
        <v>474</v>
      </c>
      <c r="Q153" s="16">
        <v>503</v>
      </c>
      <c r="R153" s="15">
        <v>25</v>
      </c>
      <c r="S153" s="15">
        <v>126</v>
      </c>
      <c r="T153" s="15" t="s">
        <v>2004</v>
      </c>
      <c r="U153" s="15">
        <v>141</v>
      </c>
      <c r="V153" s="15">
        <v>171</v>
      </c>
      <c r="W153" s="15">
        <v>160</v>
      </c>
      <c r="X153" s="15">
        <v>168</v>
      </c>
      <c r="Y153" s="15">
        <v>175</v>
      </c>
      <c r="Z153" s="15">
        <v>186</v>
      </c>
      <c r="AA153" s="15">
        <v>168</v>
      </c>
      <c r="AB153" s="15">
        <v>169</v>
      </c>
      <c r="AC153" s="15">
        <v>147</v>
      </c>
      <c r="AD153" s="15">
        <v>165</v>
      </c>
      <c r="AE153" s="15">
        <v>179</v>
      </c>
      <c r="AF153" s="15">
        <v>184</v>
      </c>
      <c r="AG153" s="41">
        <v>0.36940000000000001</v>
      </c>
      <c r="AH153" s="30">
        <f>IFERROR((VLOOKUP(B153, 'CEP 24-25'!$B$5:$C$1000,2,0))," ")</f>
        <v>0.31219999999999998</v>
      </c>
      <c r="AI153" s="30">
        <f>+IFERROR((VLOOKUP(B153,'HB1238 24-25'!$B$5:$J$9999,('HB1238 24-25'!$J$3-1),0))," ")</f>
        <v>0.34189999999999998</v>
      </c>
      <c r="AJ153" s="31">
        <f t="shared" si="8"/>
        <v>0.36940000000000001</v>
      </c>
      <c r="AL153" s="147">
        <v>0.34189999999999998</v>
      </c>
      <c r="AM153" s="31">
        <f t="shared" si="9"/>
        <v>2.75E-2</v>
      </c>
    </row>
    <row r="154" spans="1:39" x14ac:dyDescent="0.25">
      <c r="A154" s="1">
        <v>14066</v>
      </c>
      <c r="B154" s="1" t="s">
        <v>2151</v>
      </c>
      <c r="C154" s="16">
        <v>47</v>
      </c>
      <c r="D154" s="16">
        <v>94</v>
      </c>
      <c r="E154" s="16">
        <v>0</v>
      </c>
      <c r="F154" s="16">
        <v>90</v>
      </c>
      <c r="G154" s="16">
        <v>90</v>
      </c>
      <c r="H154" s="16">
        <v>119</v>
      </c>
      <c r="I154" s="16">
        <v>97</v>
      </c>
      <c r="J154" s="16">
        <v>89</v>
      </c>
      <c r="K154" s="16">
        <v>97</v>
      </c>
      <c r="L154" s="16">
        <v>117</v>
      </c>
      <c r="M154" s="16">
        <v>125</v>
      </c>
      <c r="N154" s="16">
        <v>126</v>
      </c>
      <c r="O154" s="16">
        <v>106</v>
      </c>
      <c r="P154" s="16">
        <v>126</v>
      </c>
      <c r="Q154" s="16">
        <v>128</v>
      </c>
      <c r="R154" s="15">
        <v>19</v>
      </c>
      <c r="S154" s="15">
        <v>42</v>
      </c>
      <c r="T154" s="15" t="s">
        <v>2004</v>
      </c>
      <c r="U154" s="15">
        <v>41</v>
      </c>
      <c r="V154" s="15">
        <v>37</v>
      </c>
      <c r="W154" s="15">
        <v>46</v>
      </c>
      <c r="X154" s="15">
        <v>37</v>
      </c>
      <c r="Y154" s="15">
        <v>37</v>
      </c>
      <c r="Z154" s="15">
        <v>40</v>
      </c>
      <c r="AA154" s="15">
        <v>43</v>
      </c>
      <c r="AB154" s="15">
        <v>52</v>
      </c>
      <c r="AC154" s="15">
        <v>53</v>
      </c>
      <c r="AD154" s="15">
        <v>34</v>
      </c>
      <c r="AE154" s="15">
        <v>43</v>
      </c>
      <c r="AF154" s="15">
        <v>44</v>
      </c>
      <c r="AG154" s="41">
        <v>0.39150000000000001</v>
      </c>
      <c r="AH154" s="30" t="str">
        <f>IFERROR((VLOOKUP(B154, 'CEP 24-25'!$B$5:$C$1000,2,0))," ")</f>
        <v xml:space="preserve"> </v>
      </c>
      <c r="AI154" s="30">
        <f>+IFERROR((VLOOKUP(B154,'HB1238 24-25'!$B$5:$J$9999,('HB1238 24-25'!$J$3-1),0))," ")</f>
        <v>0.37830000000000003</v>
      </c>
      <c r="AJ154" s="31">
        <f t="shared" si="8"/>
        <v>0.39150000000000001</v>
      </c>
      <c r="AL154" s="147">
        <v>0.37830000000000003</v>
      </c>
      <c r="AM154" s="31">
        <f t="shared" si="9"/>
        <v>1.32E-2</v>
      </c>
    </row>
    <row r="155" spans="1:39" x14ac:dyDescent="0.25">
      <c r="A155" s="1">
        <v>21214</v>
      </c>
      <c r="B155" s="1" t="s">
        <v>2152</v>
      </c>
      <c r="C155" s="16">
        <v>20</v>
      </c>
      <c r="D155" s="16">
        <v>30</v>
      </c>
      <c r="E155" s="16">
        <v>0</v>
      </c>
      <c r="F155" s="16">
        <v>34</v>
      </c>
      <c r="G155" s="16">
        <v>30</v>
      </c>
      <c r="H155" s="16">
        <v>27</v>
      </c>
      <c r="I155" s="16">
        <v>34</v>
      </c>
      <c r="J155" s="16">
        <v>33</v>
      </c>
      <c r="K155" s="16">
        <v>31</v>
      </c>
      <c r="L155" s="16">
        <v>32</v>
      </c>
      <c r="M155" s="16">
        <v>25</v>
      </c>
      <c r="N155" s="16">
        <v>37</v>
      </c>
      <c r="O155" s="16">
        <v>36</v>
      </c>
      <c r="P155" s="16">
        <v>40</v>
      </c>
      <c r="Q155" s="16">
        <v>37</v>
      </c>
      <c r="R155" s="15">
        <v>13</v>
      </c>
      <c r="S155" s="15">
        <v>17</v>
      </c>
      <c r="T155" s="15" t="s">
        <v>2004</v>
      </c>
      <c r="U155" s="15">
        <v>22</v>
      </c>
      <c r="V155" s="15">
        <v>17</v>
      </c>
      <c r="W155" s="15">
        <v>16</v>
      </c>
      <c r="X155" s="15">
        <v>17</v>
      </c>
      <c r="Y155" s="15">
        <v>17</v>
      </c>
      <c r="Z155" s="15">
        <v>17</v>
      </c>
      <c r="AA155" s="15">
        <v>17</v>
      </c>
      <c r="AB155" s="15">
        <v>13</v>
      </c>
      <c r="AC155" s="15">
        <v>18</v>
      </c>
      <c r="AD155" s="15">
        <v>24</v>
      </c>
      <c r="AE155" s="15">
        <v>19</v>
      </c>
      <c r="AF155" s="15">
        <v>23</v>
      </c>
      <c r="AG155" s="41">
        <v>0.5605</v>
      </c>
      <c r="AH155" s="30">
        <f>IFERROR((VLOOKUP(B155, 'CEP 24-25'!$B$5:$C$1000,2,0))," ")</f>
        <v>0.54379999999999995</v>
      </c>
      <c r="AI155" s="30" t="str">
        <f>+IFERROR((VLOOKUP(B155,'HB1238 24-25'!$B$5:$J$9999,('HB1238 24-25'!$J$3-1),0))," ")</f>
        <v xml:space="preserve"> </v>
      </c>
      <c r="AJ155" s="31">
        <f t="shared" si="8"/>
        <v>0.5605</v>
      </c>
      <c r="AL155" s="147">
        <v>0.55730000000000002</v>
      </c>
      <c r="AM155" s="31">
        <f t="shared" si="9"/>
        <v>3.2000000000000002E-3</v>
      </c>
    </row>
    <row r="156" spans="1:39" x14ac:dyDescent="0.25">
      <c r="A156" s="1">
        <v>13161</v>
      </c>
      <c r="B156" s="1" t="s">
        <v>2153</v>
      </c>
      <c r="C156" s="16">
        <v>0</v>
      </c>
      <c r="D156" s="16">
        <v>553</v>
      </c>
      <c r="E156" s="16">
        <v>0</v>
      </c>
      <c r="F156" s="16">
        <v>611</v>
      </c>
      <c r="G156" s="16">
        <v>612</v>
      </c>
      <c r="H156" s="16">
        <v>679</v>
      </c>
      <c r="I156" s="16">
        <v>590</v>
      </c>
      <c r="J156" s="16">
        <v>641</v>
      </c>
      <c r="K156" s="16">
        <v>632</v>
      </c>
      <c r="L156" s="16">
        <v>616</v>
      </c>
      <c r="M156" s="16">
        <v>651</v>
      </c>
      <c r="N156" s="16">
        <v>638</v>
      </c>
      <c r="O156" s="16">
        <v>665</v>
      </c>
      <c r="P156" s="16">
        <v>640</v>
      </c>
      <c r="Q156" s="16">
        <v>687</v>
      </c>
      <c r="R156" s="73" t="s">
        <v>2979</v>
      </c>
      <c r="S156" s="15">
        <v>376</v>
      </c>
      <c r="T156" s="15" t="s">
        <v>2004</v>
      </c>
      <c r="U156" s="15">
        <v>381</v>
      </c>
      <c r="V156" s="15">
        <v>409</v>
      </c>
      <c r="W156" s="15">
        <v>415</v>
      </c>
      <c r="X156" s="15">
        <v>342</v>
      </c>
      <c r="Y156" s="15">
        <v>389</v>
      </c>
      <c r="Z156" s="15">
        <v>396</v>
      </c>
      <c r="AA156" s="15">
        <v>401</v>
      </c>
      <c r="AB156" s="15">
        <v>386</v>
      </c>
      <c r="AC156" s="15">
        <v>378</v>
      </c>
      <c r="AD156" s="15">
        <v>383</v>
      </c>
      <c r="AE156" s="15">
        <v>352</v>
      </c>
      <c r="AF156" s="15">
        <v>396</v>
      </c>
      <c r="AG156" s="41">
        <v>0.60909999999999997</v>
      </c>
      <c r="AH156" s="30">
        <f>IFERROR((VLOOKUP(B156, 'CEP 24-25'!$B$5:$C$1000,2,0))," ")</f>
        <v>0.63390000000000002</v>
      </c>
      <c r="AI156" s="30" t="str">
        <f>+IFERROR((VLOOKUP(B156,'HB1238 24-25'!$B$5:$J$9999,('HB1238 24-25'!$J$3-1),0))," ")</f>
        <v xml:space="preserve"> </v>
      </c>
      <c r="AJ156" s="31">
        <f t="shared" si="8"/>
        <v>0.63390000000000002</v>
      </c>
      <c r="AL156" s="147">
        <v>0.63390000000000002</v>
      </c>
      <c r="AM156" s="31">
        <f t="shared" si="9"/>
        <v>0</v>
      </c>
    </row>
    <row r="157" spans="1:39" x14ac:dyDescent="0.25">
      <c r="A157" s="1">
        <v>21206</v>
      </c>
      <c r="B157" s="1" t="s">
        <v>2154</v>
      </c>
      <c r="C157" s="16">
        <v>27</v>
      </c>
      <c r="D157" s="16">
        <v>33</v>
      </c>
      <c r="E157" s="16">
        <v>0</v>
      </c>
      <c r="F157" s="16">
        <v>50</v>
      </c>
      <c r="G157" s="16">
        <v>41</v>
      </c>
      <c r="H157" s="16">
        <v>55</v>
      </c>
      <c r="I157" s="16">
        <v>44</v>
      </c>
      <c r="J157" s="16">
        <v>55</v>
      </c>
      <c r="K157" s="16">
        <v>45</v>
      </c>
      <c r="L157" s="16">
        <v>48</v>
      </c>
      <c r="M157" s="16">
        <v>50</v>
      </c>
      <c r="N157" s="16">
        <v>37</v>
      </c>
      <c r="O157" s="16">
        <v>50</v>
      </c>
      <c r="P157" s="16">
        <v>57</v>
      </c>
      <c r="Q157" s="16">
        <v>59</v>
      </c>
      <c r="R157" s="15">
        <v>18</v>
      </c>
      <c r="S157" s="15">
        <v>16</v>
      </c>
      <c r="T157" s="15" t="s">
        <v>2004</v>
      </c>
      <c r="U157" s="15">
        <v>31</v>
      </c>
      <c r="V157" s="15">
        <v>29</v>
      </c>
      <c r="W157" s="15">
        <v>39</v>
      </c>
      <c r="X157" s="15">
        <v>26</v>
      </c>
      <c r="Y157" s="15">
        <v>33</v>
      </c>
      <c r="Z157" s="15">
        <v>28</v>
      </c>
      <c r="AA157" s="15">
        <v>33</v>
      </c>
      <c r="AB157" s="15">
        <v>34</v>
      </c>
      <c r="AC157" s="15">
        <v>22</v>
      </c>
      <c r="AD157" s="15">
        <v>28</v>
      </c>
      <c r="AE157" s="15">
        <v>33</v>
      </c>
      <c r="AF157" s="15">
        <v>36</v>
      </c>
      <c r="AG157" s="41">
        <v>0.62370000000000003</v>
      </c>
      <c r="AH157" s="30">
        <f>IFERROR((VLOOKUP(B157, 'CEP 24-25'!$B$5:$C$1000,2,0))," ")</f>
        <v>0.5575</v>
      </c>
      <c r="AI157" s="30" t="str">
        <f>+IFERROR((VLOOKUP(B157,'HB1238 24-25'!$B$5:$J$9999,('HB1238 24-25'!$J$3-1),0))," ")</f>
        <v xml:space="preserve"> </v>
      </c>
      <c r="AJ157" s="31">
        <f t="shared" si="8"/>
        <v>0.62370000000000003</v>
      </c>
      <c r="AL157" s="147">
        <v>0.60799999999999998</v>
      </c>
      <c r="AM157" s="31">
        <f t="shared" si="9"/>
        <v>1.5699999999999999E-2</v>
      </c>
    </row>
    <row r="158" spans="1:39" x14ac:dyDescent="0.25">
      <c r="A158" s="1">
        <v>39209</v>
      </c>
      <c r="B158" s="1" t="s">
        <v>2155</v>
      </c>
      <c r="C158" s="16">
        <v>0</v>
      </c>
      <c r="D158" s="16">
        <v>60</v>
      </c>
      <c r="E158" s="16">
        <v>0</v>
      </c>
      <c r="F158" s="16">
        <v>58</v>
      </c>
      <c r="G158" s="16">
        <v>58</v>
      </c>
      <c r="H158" s="16">
        <v>61</v>
      </c>
      <c r="I158" s="16">
        <v>60</v>
      </c>
      <c r="J158" s="16">
        <v>72</v>
      </c>
      <c r="K158" s="16">
        <v>66</v>
      </c>
      <c r="L158" s="16">
        <v>65</v>
      </c>
      <c r="M158" s="16">
        <v>71</v>
      </c>
      <c r="N158" s="16">
        <v>54</v>
      </c>
      <c r="O158" s="16">
        <v>67</v>
      </c>
      <c r="P158" s="16">
        <v>53</v>
      </c>
      <c r="Q158" s="16">
        <v>85</v>
      </c>
      <c r="R158" s="73" t="s">
        <v>2979</v>
      </c>
      <c r="S158" s="15">
        <v>29</v>
      </c>
      <c r="T158" s="15" t="s">
        <v>2004</v>
      </c>
      <c r="U158" s="15">
        <v>56</v>
      </c>
      <c r="V158" s="15">
        <v>58</v>
      </c>
      <c r="W158" s="15">
        <v>57</v>
      </c>
      <c r="X158" s="15">
        <v>58</v>
      </c>
      <c r="Y158" s="15">
        <v>65</v>
      </c>
      <c r="Z158" s="15">
        <v>62</v>
      </c>
      <c r="AA158" s="15">
        <v>64</v>
      </c>
      <c r="AB158" s="15">
        <v>66</v>
      </c>
      <c r="AC158" s="15">
        <v>53</v>
      </c>
      <c r="AD158" s="15">
        <v>63</v>
      </c>
      <c r="AE158" s="15">
        <v>49</v>
      </c>
      <c r="AF158" s="15">
        <v>81</v>
      </c>
      <c r="AG158" s="41">
        <v>0.91690000000000005</v>
      </c>
      <c r="AH158" s="30">
        <f>IFERROR((VLOOKUP(B158, 'CEP 24-25'!$B$5:$C$1000,2,0))," ")</f>
        <v>0.996</v>
      </c>
      <c r="AI158" s="30" t="str">
        <f>+IFERROR((VLOOKUP(B158,'HB1238 24-25'!$B$5:$J$9999,('HB1238 24-25'!$J$3-1),0))," ")</f>
        <v xml:space="preserve"> </v>
      </c>
      <c r="AJ158" s="31">
        <f t="shared" si="8"/>
        <v>0.996</v>
      </c>
      <c r="AL158" s="147">
        <v>0.996</v>
      </c>
      <c r="AM158" s="31">
        <f t="shared" si="9"/>
        <v>0</v>
      </c>
    </row>
    <row r="159" spans="1:39" x14ac:dyDescent="0.25">
      <c r="A159" s="1">
        <v>37507</v>
      </c>
      <c r="B159" s="1" t="s">
        <v>2156</v>
      </c>
      <c r="C159" s="16">
        <v>0</v>
      </c>
      <c r="D159" s="16">
        <v>99</v>
      </c>
      <c r="E159" s="16">
        <v>0</v>
      </c>
      <c r="F159" s="16">
        <v>118</v>
      </c>
      <c r="G159" s="16">
        <v>107</v>
      </c>
      <c r="H159" s="16">
        <v>114</v>
      </c>
      <c r="I159" s="16">
        <v>116</v>
      </c>
      <c r="J159" s="16">
        <v>102</v>
      </c>
      <c r="K159" s="16">
        <v>145</v>
      </c>
      <c r="L159" s="16">
        <v>128</v>
      </c>
      <c r="M159" s="16">
        <v>120</v>
      </c>
      <c r="N159" s="16">
        <v>129</v>
      </c>
      <c r="O159" s="16">
        <v>127</v>
      </c>
      <c r="P159" s="16">
        <v>130</v>
      </c>
      <c r="Q159" s="16">
        <v>127</v>
      </c>
      <c r="R159" s="73" t="s">
        <v>2979</v>
      </c>
      <c r="S159" s="15">
        <v>49</v>
      </c>
      <c r="T159" s="15" t="s">
        <v>2004</v>
      </c>
      <c r="U159" s="15">
        <v>75</v>
      </c>
      <c r="V159" s="15">
        <v>64</v>
      </c>
      <c r="W159" s="15">
        <v>77</v>
      </c>
      <c r="X159" s="15">
        <v>59</v>
      </c>
      <c r="Y159" s="15">
        <v>63</v>
      </c>
      <c r="Z159" s="15">
        <v>91</v>
      </c>
      <c r="AA159" s="15">
        <v>79</v>
      </c>
      <c r="AB159" s="15">
        <v>75</v>
      </c>
      <c r="AC159" s="15">
        <v>65</v>
      </c>
      <c r="AD159" s="15">
        <v>71</v>
      </c>
      <c r="AE159" s="15">
        <v>64</v>
      </c>
      <c r="AF159" s="15">
        <v>52</v>
      </c>
      <c r="AG159" s="41">
        <v>0.56589999999999996</v>
      </c>
      <c r="AH159" s="30">
        <f>IFERROR((VLOOKUP(B159, 'CEP 24-25'!$B$5:$C$1000,2,0))," ")</f>
        <v>0.53590000000000004</v>
      </c>
      <c r="AI159" s="30" t="str">
        <f>+IFERROR((VLOOKUP(B159,'HB1238 24-25'!$B$5:$J$9999,('HB1238 24-25'!$J$3-1),0))," ")</f>
        <v xml:space="preserve"> </v>
      </c>
      <c r="AJ159" s="31">
        <f t="shared" si="8"/>
        <v>0.56589999999999996</v>
      </c>
      <c r="AL159" s="147">
        <v>0.53590000000000004</v>
      </c>
      <c r="AM159" s="31">
        <f t="shared" si="9"/>
        <v>0.03</v>
      </c>
    </row>
    <row r="160" spans="1:39" x14ac:dyDescent="0.25">
      <c r="A160" s="1">
        <v>30029</v>
      </c>
      <c r="B160" s="1" t="s">
        <v>2157</v>
      </c>
      <c r="C160" s="16">
        <v>0</v>
      </c>
      <c r="D160" s="16">
        <v>10</v>
      </c>
      <c r="E160" s="16">
        <v>0</v>
      </c>
      <c r="F160" s="16">
        <v>6</v>
      </c>
      <c r="G160" s="16">
        <v>10</v>
      </c>
      <c r="H160" s="16">
        <v>8</v>
      </c>
      <c r="I160" s="16">
        <v>9</v>
      </c>
      <c r="J160" s="16">
        <v>6</v>
      </c>
      <c r="K160" s="16">
        <v>8</v>
      </c>
      <c r="L160" s="16">
        <v>9</v>
      </c>
      <c r="M160" s="16">
        <v>4</v>
      </c>
      <c r="N160" s="16">
        <v>0</v>
      </c>
      <c r="O160" s="16">
        <v>0</v>
      </c>
      <c r="P160" s="16">
        <v>0</v>
      </c>
      <c r="Q160" s="16">
        <v>0</v>
      </c>
      <c r="R160" s="73" t="s">
        <v>2979</v>
      </c>
      <c r="S160" s="15" t="s">
        <v>2004</v>
      </c>
      <c r="T160" s="15" t="s">
        <v>2004</v>
      </c>
      <c r="U160" s="15" t="s">
        <v>2004</v>
      </c>
      <c r="V160" s="73" t="s">
        <v>2979</v>
      </c>
      <c r="W160" s="15" t="s">
        <v>2004</v>
      </c>
      <c r="X160" s="15" t="s">
        <v>2004</v>
      </c>
      <c r="Y160" s="73" t="s">
        <v>2979</v>
      </c>
      <c r="Z160" s="15" t="s">
        <v>2004</v>
      </c>
      <c r="AA160" s="15" t="s">
        <v>2004</v>
      </c>
      <c r="AB160" s="73" t="s">
        <v>2979</v>
      </c>
      <c r="AC160" s="73" t="s">
        <v>2979</v>
      </c>
      <c r="AD160" s="73" t="s">
        <v>2979</v>
      </c>
      <c r="AE160" s="73" t="s">
        <v>2979</v>
      </c>
      <c r="AF160" s="73" t="s">
        <v>2979</v>
      </c>
      <c r="AG160" s="41">
        <v>0.28570000000000001</v>
      </c>
      <c r="AH160" s="30" t="str">
        <f>IFERROR((VLOOKUP(B160, 'CEP 24-25'!$B$5:$C$1000,2,0))," ")</f>
        <v xml:space="preserve"> </v>
      </c>
      <c r="AI160" s="30" t="str">
        <f>+IFERROR((VLOOKUP(B160,'HB1238 24-25'!$B$5:$J$9999,('HB1238 24-25'!$J$3-1),0))," ")</f>
        <v xml:space="preserve"> </v>
      </c>
      <c r="AJ160" s="31">
        <f t="shared" si="8"/>
        <v>0.28570000000000001</v>
      </c>
      <c r="AL160" s="147">
        <v>0.35820000000000002</v>
      </c>
      <c r="AM160" s="31">
        <f t="shared" si="9"/>
        <v>-7.2499999999999995E-2</v>
      </c>
    </row>
    <row r="161" spans="1:39" x14ac:dyDescent="0.25">
      <c r="A161" s="1">
        <v>29320</v>
      </c>
      <c r="B161" s="1" t="s">
        <v>2158</v>
      </c>
      <c r="C161" s="16">
        <v>3</v>
      </c>
      <c r="D161" s="16">
        <v>429</v>
      </c>
      <c r="E161" s="16">
        <v>0</v>
      </c>
      <c r="F161" s="16">
        <v>434</v>
      </c>
      <c r="G161" s="16">
        <v>435</v>
      </c>
      <c r="H161" s="16">
        <v>481</v>
      </c>
      <c r="I161" s="16">
        <v>441</v>
      </c>
      <c r="J161" s="16">
        <v>461</v>
      </c>
      <c r="K161" s="16">
        <v>432</v>
      </c>
      <c r="L161" s="16">
        <v>445</v>
      </c>
      <c r="M161" s="16">
        <v>450</v>
      </c>
      <c r="N161" s="16">
        <v>501</v>
      </c>
      <c r="O161" s="16">
        <v>540</v>
      </c>
      <c r="P161" s="16">
        <v>555</v>
      </c>
      <c r="Q161" s="16">
        <v>656</v>
      </c>
      <c r="R161" s="15" t="s">
        <v>2004</v>
      </c>
      <c r="S161" s="15">
        <v>240</v>
      </c>
      <c r="T161" s="15" t="s">
        <v>2004</v>
      </c>
      <c r="U161" s="15">
        <v>287</v>
      </c>
      <c r="V161" s="15">
        <v>279</v>
      </c>
      <c r="W161" s="15">
        <v>312</v>
      </c>
      <c r="X161" s="15">
        <v>296</v>
      </c>
      <c r="Y161" s="15">
        <v>301</v>
      </c>
      <c r="Z161" s="15">
        <v>273</v>
      </c>
      <c r="AA161" s="15">
        <v>318</v>
      </c>
      <c r="AB161" s="15">
        <v>284</v>
      </c>
      <c r="AC161" s="15">
        <v>295</v>
      </c>
      <c r="AD161" s="15">
        <v>317</v>
      </c>
      <c r="AE161" s="15">
        <v>316</v>
      </c>
      <c r="AF161" s="15">
        <v>398</v>
      </c>
      <c r="AG161" s="41">
        <v>0.62539999999999996</v>
      </c>
      <c r="AH161" s="30">
        <f>IFERROR((VLOOKUP(B161, 'CEP 24-25'!$B$5:$C$1000,2,0))," ")</f>
        <v>0.63229999999999997</v>
      </c>
      <c r="AI161" s="30" t="str">
        <f>+IFERROR((VLOOKUP(B161,'HB1238 24-25'!$B$5:$J$9999,('HB1238 24-25'!$J$3-1),0))," ")</f>
        <v xml:space="preserve"> </v>
      </c>
      <c r="AJ161" s="31">
        <f t="shared" si="8"/>
        <v>0.63229999999999997</v>
      </c>
      <c r="AL161" s="147">
        <v>0.65349999999999997</v>
      </c>
      <c r="AM161" s="31">
        <f t="shared" si="9"/>
        <v>-2.12E-2</v>
      </c>
    </row>
    <row r="162" spans="1:39" x14ac:dyDescent="0.25">
      <c r="A162" s="1">
        <v>17903</v>
      </c>
      <c r="B162" s="1" t="s">
        <v>2159</v>
      </c>
      <c r="C162" s="16">
        <v>0</v>
      </c>
      <c r="D162" s="16">
        <v>16</v>
      </c>
      <c r="E162" s="16">
        <v>0</v>
      </c>
      <c r="F162" s="16">
        <v>35</v>
      </c>
      <c r="G162" s="16">
        <v>35</v>
      </c>
      <c r="H162" s="16">
        <v>28</v>
      </c>
      <c r="I162" s="16">
        <v>34</v>
      </c>
      <c r="J162" s="16">
        <v>33</v>
      </c>
      <c r="K162" s="16">
        <v>39</v>
      </c>
      <c r="L162" s="16">
        <v>45</v>
      </c>
      <c r="M162" s="16">
        <v>39</v>
      </c>
      <c r="N162" s="16">
        <v>40</v>
      </c>
      <c r="O162" s="16">
        <v>48</v>
      </c>
      <c r="P162" s="16">
        <v>38</v>
      </c>
      <c r="Q162" s="16">
        <v>40</v>
      </c>
      <c r="R162" s="73" t="s">
        <v>2979</v>
      </c>
      <c r="S162" s="15">
        <v>12</v>
      </c>
      <c r="T162" s="15" t="s">
        <v>2004</v>
      </c>
      <c r="U162" s="15">
        <v>24</v>
      </c>
      <c r="V162" s="15">
        <v>25</v>
      </c>
      <c r="W162" s="15">
        <v>20</v>
      </c>
      <c r="X162" s="15">
        <v>26</v>
      </c>
      <c r="Y162" s="15">
        <v>21</v>
      </c>
      <c r="Z162" s="15">
        <v>28</v>
      </c>
      <c r="AA162" s="15">
        <v>32</v>
      </c>
      <c r="AB162" s="15">
        <v>25</v>
      </c>
      <c r="AC162" s="15">
        <v>25</v>
      </c>
      <c r="AD162" s="15">
        <v>27</v>
      </c>
      <c r="AE162" s="15">
        <v>23</v>
      </c>
      <c r="AF162" s="15">
        <v>22</v>
      </c>
      <c r="AG162" s="41">
        <v>0.65959999999999996</v>
      </c>
      <c r="AH162" s="30" t="str">
        <f>IFERROR((VLOOKUP(B162, 'CEP 24-25'!$B$5:$C$1000,2,0))," ")</f>
        <v xml:space="preserve"> </v>
      </c>
      <c r="AI162" s="30" t="str">
        <f>+IFERROR((VLOOKUP(B162,'HB1238 24-25'!$B$5:$J$9999,('HB1238 24-25'!$J$3-1),0))," ")</f>
        <v xml:space="preserve"> </v>
      </c>
      <c r="AJ162" s="31">
        <f t="shared" si="8"/>
        <v>0.65959999999999996</v>
      </c>
      <c r="AL162" s="147">
        <v>0.75139999999999996</v>
      </c>
      <c r="AM162" s="31">
        <f t="shared" si="9"/>
        <v>-9.1800000000000007E-2</v>
      </c>
    </row>
    <row r="163" spans="1:39" x14ac:dyDescent="0.25">
      <c r="A163" s="1">
        <v>31006</v>
      </c>
      <c r="B163" s="1" t="s">
        <v>2160</v>
      </c>
      <c r="C163" s="16">
        <v>0</v>
      </c>
      <c r="D163" s="16">
        <v>989</v>
      </c>
      <c r="E163" s="16">
        <v>0</v>
      </c>
      <c r="F163" s="16">
        <v>1086</v>
      </c>
      <c r="G163" s="16">
        <v>1155</v>
      </c>
      <c r="H163" s="16">
        <v>1223</v>
      </c>
      <c r="I163" s="16">
        <v>1124</v>
      </c>
      <c r="J163" s="16">
        <v>1178</v>
      </c>
      <c r="K163" s="16">
        <v>1126</v>
      </c>
      <c r="L163" s="16">
        <v>1084</v>
      </c>
      <c r="M163" s="16">
        <v>1125</v>
      </c>
      <c r="N163" s="16">
        <v>1110</v>
      </c>
      <c r="O163" s="16">
        <v>1182</v>
      </c>
      <c r="P163" s="16">
        <v>1162</v>
      </c>
      <c r="Q163" s="16">
        <v>1293</v>
      </c>
      <c r="R163" s="73" t="s">
        <v>2979</v>
      </c>
      <c r="S163" s="15">
        <v>509</v>
      </c>
      <c r="T163" s="15" t="s">
        <v>2004</v>
      </c>
      <c r="U163" s="15">
        <v>566</v>
      </c>
      <c r="V163" s="15">
        <v>623</v>
      </c>
      <c r="W163" s="15">
        <v>661</v>
      </c>
      <c r="X163" s="15">
        <v>609</v>
      </c>
      <c r="Y163" s="15">
        <v>620</v>
      </c>
      <c r="Z163" s="15">
        <v>613</v>
      </c>
      <c r="AA163" s="15">
        <v>516</v>
      </c>
      <c r="AB163" s="15">
        <v>574</v>
      </c>
      <c r="AC163" s="15">
        <v>532</v>
      </c>
      <c r="AD163" s="15">
        <v>598</v>
      </c>
      <c r="AE163" s="15">
        <v>553</v>
      </c>
      <c r="AF163" s="15">
        <v>622</v>
      </c>
      <c r="AG163" s="41">
        <v>0.51200000000000001</v>
      </c>
      <c r="AH163" s="30">
        <f>IFERROR((VLOOKUP(B163, 'CEP 24-25'!$B$5:$C$1000,2,0))," ")</f>
        <v>0.49730000000000002</v>
      </c>
      <c r="AI163" s="30" t="str">
        <f>+IFERROR((VLOOKUP(B163,'HB1238 24-25'!$B$5:$J$9999,('HB1238 24-25'!$J$3-1),0))," ")</f>
        <v xml:space="preserve"> </v>
      </c>
      <c r="AJ163" s="31">
        <f t="shared" si="8"/>
        <v>0.51200000000000001</v>
      </c>
      <c r="AL163" s="147">
        <v>0.49730000000000002</v>
      </c>
      <c r="AM163" s="31">
        <f t="shared" si="9"/>
        <v>1.47E-2</v>
      </c>
    </row>
    <row r="164" spans="1:39" x14ac:dyDescent="0.25">
      <c r="A164" s="1">
        <v>39003</v>
      </c>
      <c r="B164" s="1" t="s">
        <v>2161</v>
      </c>
      <c r="C164" s="16">
        <v>31</v>
      </c>
      <c r="D164" s="16">
        <v>80</v>
      </c>
      <c r="E164" s="16">
        <v>0</v>
      </c>
      <c r="F164" s="16">
        <v>80</v>
      </c>
      <c r="G164" s="16">
        <v>105</v>
      </c>
      <c r="H164" s="16">
        <v>90</v>
      </c>
      <c r="I164" s="16">
        <v>99</v>
      </c>
      <c r="J164" s="16">
        <v>104</v>
      </c>
      <c r="K164" s="16">
        <v>108</v>
      </c>
      <c r="L164" s="16">
        <v>99</v>
      </c>
      <c r="M164" s="16">
        <v>118</v>
      </c>
      <c r="N164" s="16">
        <v>90</v>
      </c>
      <c r="O164" s="16">
        <v>107</v>
      </c>
      <c r="P164" s="16">
        <v>111</v>
      </c>
      <c r="Q164" s="16">
        <v>99</v>
      </c>
      <c r="R164" s="15">
        <v>14</v>
      </c>
      <c r="S164" s="15">
        <v>35</v>
      </c>
      <c r="T164" s="15" t="s">
        <v>2004</v>
      </c>
      <c r="U164" s="15">
        <v>41</v>
      </c>
      <c r="V164" s="15">
        <v>60</v>
      </c>
      <c r="W164" s="15">
        <v>51</v>
      </c>
      <c r="X164" s="15">
        <v>54</v>
      </c>
      <c r="Y164" s="15">
        <v>56</v>
      </c>
      <c r="Z164" s="15">
        <v>49</v>
      </c>
      <c r="AA164" s="15">
        <v>54</v>
      </c>
      <c r="AB164" s="15">
        <v>59</v>
      </c>
      <c r="AC164" s="15">
        <v>49</v>
      </c>
      <c r="AD164" s="15">
        <v>50</v>
      </c>
      <c r="AE164" s="15">
        <v>48</v>
      </c>
      <c r="AF164" s="15">
        <v>53</v>
      </c>
      <c r="AG164" s="41">
        <v>0.50949999999999995</v>
      </c>
      <c r="AH164" s="30">
        <f>IFERROR((VLOOKUP(B164, 'CEP 24-25'!$B$5:$C$1000,2,0))," ")</f>
        <v>0.52549999999999997</v>
      </c>
      <c r="AI164" s="30" t="str">
        <f>+IFERROR((VLOOKUP(B164,'HB1238 24-25'!$B$5:$J$9999,('HB1238 24-25'!$J$3-1),0))," ")</f>
        <v xml:space="preserve"> </v>
      </c>
      <c r="AJ164" s="31">
        <f t="shared" si="8"/>
        <v>0.52549999999999997</v>
      </c>
      <c r="AL164" s="147">
        <v>0.53910000000000002</v>
      </c>
      <c r="AM164" s="31">
        <f t="shared" si="9"/>
        <v>-1.3599999999999999E-2</v>
      </c>
    </row>
    <row r="165" spans="1:39" x14ac:dyDescent="0.25">
      <c r="A165" s="1">
        <v>21014</v>
      </c>
      <c r="B165" s="1" t="s">
        <v>2162</v>
      </c>
      <c r="C165" s="16">
        <v>0</v>
      </c>
      <c r="D165" s="16">
        <v>53</v>
      </c>
      <c r="E165" s="16">
        <v>0</v>
      </c>
      <c r="F165" s="16">
        <v>47</v>
      </c>
      <c r="G165" s="16">
        <v>60</v>
      </c>
      <c r="H165" s="16">
        <v>59</v>
      </c>
      <c r="I165" s="16">
        <v>56</v>
      </c>
      <c r="J165" s="16">
        <v>61</v>
      </c>
      <c r="K165" s="16">
        <v>61</v>
      </c>
      <c r="L165" s="16">
        <v>63</v>
      </c>
      <c r="M165" s="16">
        <v>71</v>
      </c>
      <c r="N165" s="16">
        <v>65</v>
      </c>
      <c r="O165" s="16">
        <v>80</v>
      </c>
      <c r="P165" s="16">
        <v>77</v>
      </c>
      <c r="Q165" s="16">
        <v>60</v>
      </c>
      <c r="R165" s="73" t="s">
        <v>2979</v>
      </c>
      <c r="S165" s="15">
        <v>22</v>
      </c>
      <c r="T165" s="15" t="s">
        <v>2004</v>
      </c>
      <c r="U165" s="15">
        <v>18</v>
      </c>
      <c r="V165" s="15">
        <v>22</v>
      </c>
      <c r="W165" s="15">
        <v>27</v>
      </c>
      <c r="X165" s="15">
        <v>24</v>
      </c>
      <c r="Y165" s="15">
        <v>27</v>
      </c>
      <c r="Z165" s="15">
        <v>25</v>
      </c>
      <c r="AA165" s="15">
        <v>27</v>
      </c>
      <c r="AB165" s="15">
        <v>36</v>
      </c>
      <c r="AC165" s="15">
        <v>26</v>
      </c>
      <c r="AD165" s="15">
        <v>33</v>
      </c>
      <c r="AE165" s="15">
        <v>25</v>
      </c>
      <c r="AF165" s="15">
        <v>24</v>
      </c>
      <c r="AG165" s="41">
        <v>0.4133</v>
      </c>
      <c r="AH165" s="30" t="str">
        <f>IFERROR((VLOOKUP(B165, 'CEP 24-25'!$B$5:$C$1000,2,0))," ")</f>
        <v xml:space="preserve"> </v>
      </c>
      <c r="AI165" s="30">
        <f>+IFERROR((VLOOKUP(B165,'HB1238 24-25'!$B$5:$J$9999,('HB1238 24-25'!$J$3-1),0))," ")</f>
        <v>0.46410000000000001</v>
      </c>
      <c r="AJ165" s="31">
        <f t="shared" si="8"/>
        <v>0.46410000000000001</v>
      </c>
      <c r="AL165" s="147">
        <v>0.46410000000000001</v>
      </c>
      <c r="AM165" s="31">
        <f t="shared" si="9"/>
        <v>0</v>
      </c>
    </row>
    <row r="166" spans="1:39" x14ac:dyDescent="0.25">
      <c r="A166" s="1">
        <v>25155</v>
      </c>
      <c r="B166" s="1" t="s">
        <v>2163</v>
      </c>
      <c r="C166" s="16">
        <v>0</v>
      </c>
      <c r="D166" s="16">
        <v>20</v>
      </c>
      <c r="E166" s="16">
        <v>0</v>
      </c>
      <c r="F166" s="16">
        <v>20</v>
      </c>
      <c r="G166" s="16">
        <v>19</v>
      </c>
      <c r="H166" s="16">
        <v>24</v>
      </c>
      <c r="I166" s="16">
        <v>22</v>
      </c>
      <c r="J166" s="16">
        <v>22</v>
      </c>
      <c r="K166" s="16">
        <v>23</v>
      </c>
      <c r="L166" s="16">
        <v>23</v>
      </c>
      <c r="M166" s="16">
        <v>35</v>
      </c>
      <c r="N166" s="16">
        <v>34</v>
      </c>
      <c r="O166" s="16">
        <v>30</v>
      </c>
      <c r="P166" s="16">
        <v>29</v>
      </c>
      <c r="Q166" s="16">
        <v>18</v>
      </c>
      <c r="R166" s="73" t="s">
        <v>2979</v>
      </c>
      <c r="S166" s="15">
        <v>13</v>
      </c>
      <c r="T166" s="15" t="s">
        <v>2004</v>
      </c>
      <c r="U166" s="15">
        <v>16</v>
      </c>
      <c r="V166" s="15">
        <v>10</v>
      </c>
      <c r="W166" s="15">
        <v>15</v>
      </c>
      <c r="X166" s="15">
        <v>12</v>
      </c>
      <c r="Y166" s="15">
        <v>15</v>
      </c>
      <c r="Z166" s="15">
        <v>14</v>
      </c>
      <c r="AA166" s="15">
        <v>13</v>
      </c>
      <c r="AB166" s="15">
        <v>24</v>
      </c>
      <c r="AC166" s="15">
        <v>17</v>
      </c>
      <c r="AD166" s="15">
        <v>13</v>
      </c>
      <c r="AE166" s="15">
        <v>16</v>
      </c>
      <c r="AF166" s="15">
        <v>10</v>
      </c>
      <c r="AG166" s="41">
        <v>0.58930000000000005</v>
      </c>
      <c r="AH166" s="30">
        <f>IFERROR((VLOOKUP(B166, 'CEP 24-25'!$B$5:$C$1000,2,0))," ")</f>
        <v>0.52969999999999995</v>
      </c>
      <c r="AI166" s="30" t="str">
        <f>+IFERROR((VLOOKUP(B166,'HB1238 24-25'!$B$5:$J$9999,('HB1238 24-25'!$J$3-1),0))," ")</f>
        <v xml:space="preserve"> </v>
      </c>
      <c r="AJ166" s="31">
        <f t="shared" si="8"/>
        <v>0.58930000000000005</v>
      </c>
      <c r="AL166" s="147">
        <v>0.53110000000000002</v>
      </c>
      <c r="AM166" s="31">
        <f t="shared" si="9"/>
        <v>5.8200000000000002E-2</v>
      </c>
    </row>
    <row r="167" spans="1:39" x14ac:dyDescent="0.25">
      <c r="A167" s="1">
        <v>24014</v>
      </c>
      <c r="B167" s="1" t="s">
        <v>2164</v>
      </c>
      <c r="C167" s="16">
        <v>5</v>
      </c>
      <c r="D167" s="16">
        <v>17</v>
      </c>
      <c r="E167" s="16">
        <v>0</v>
      </c>
      <c r="F167" s="16">
        <v>16</v>
      </c>
      <c r="G167" s="16">
        <v>10</v>
      </c>
      <c r="H167" s="16">
        <v>15</v>
      </c>
      <c r="I167" s="16">
        <v>13</v>
      </c>
      <c r="J167" s="16">
        <v>13</v>
      </c>
      <c r="K167" s="16">
        <v>14</v>
      </c>
      <c r="L167" s="16">
        <v>12</v>
      </c>
      <c r="M167" s="16">
        <v>11</v>
      </c>
      <c r="N167" s="16">
        <v>7</v>
      </c>
      <c r="O167" s="16">
        <v>12</v>
      </c>
      <c r="P167" s="16">
        <v>5</v>
      </c>
      <c r="Q167" s="16">
        <v>13</v>
      </c>
      <c r="R167" s="15" t="s">
        <v>2004</v>
      </c>
      <c r="S167" s="15">
        <v>17</v>
      </c>
      <c r="T167" s="15" t="s">
        <v>2004</v>
      </c>
      <c r="U167" s="15">
        <v>16</v>
      </c>
      <c r="V167" s="15">
        <v>10</v>
      </c>
      <c r="W167" s="15">
        <v>15</v>
      </c>
      <c r="X167" s="15">
        <v>13</v>
      </c>
      <c r="Y167" s="15">
        <v>13</v>
      </c>
      <c r="Z167" s="15">
        <v>14</v>
      </c>
      <c r="AA167" s="15">
        <v>12</v>
      </c>
      <c r="AB167" s="15">
        <v>11</v>
      </c>
      <c r="AC167" s="15" t="s">
        <v>2004</v>
      </c>
      <c r="AD167" s="15">
        <v>12</v>
      </c>
      <c r="AE167" s="15" t="s">
        <v>2004</v>
      </c>
      <c r="AF167" s="15">
        <v>13</v>
      </c>
      <c r="AG167" s="41">
        <v>1</v>
      </c>
      <c r="AH167" s="30">
        <f>IFERROR((VLOOKUP(B167, 'CEP 24-25'!$B$5:$C$1000,2,0))," ")</f>
        <v>1</v>
      </c>
      <c r="AI167" s="30" t="str">
        <f>+IFERROR((VLOOKUP(B167,'HB1238 24-25'!$B$5:$J$9999,('HB1238 24-25'!$J$3-1),0))," ")</f>
        <v xml:space="preserve"> </v>
      </c>
      <c r="AJ167" s="31">
        <f t="shared" si="8"/>
        <v>1</v>
      </c>
      <c r="AL167" s="147">
        <v>1</v>
      </c>
      <c r="AM167" s="31">
        <f t="shared" si="9"/>
        <v>0</v>
      </c>
    </row>
    <row r="168" spans="1:39" x14ac:dyDescent="0.25">
      <c r="A168" s="1">
        <v>26056</v>
      </c>
      <c r="B168" s="1" t="s">
        <v>2165</v>
      </c>
      <c r="C168" s="16">
        <v>0</v>
      </c>
      <c r="D168" s="16">
        <v>84</v>
      </c>
      <c r="E168" s="16">
        <v>0</v>
      </c>
      <c r="F168" s="16">
        <v>80</v>
      </c>
      <c r="G168" s="16">
        <v>94</v>
      </c>
      <c r="H168" s="16">
        <v>80</v>
      </c>
      <c r="I168" s="16">
        <v>93</v>
      </c>
      <c r="J168" s="16">
        <v>86</v>
      </c>
      <c r="K168" s="16">
        <v>79</v>
      </c>
      <c r="L168" s="16">
        <v>94</v>
      </c>
      <c r="M168" s="16">
        <v>81</v>
      </c>
      <c r="N168" s="16">
        <v>102</v>
      </c>
      <c r="O168" s="16">
        <v>88</v>
      </c>
      <c r="P168" s="16">
        <v>103</v>
      </c>
      <c r="Q168" s="16">
        <v>100</v>
      </c>
      <c r="R168" s="73" t="s">
        <v>2979</v>
      </c>
      <c r="S168" s="15">
        <v>36</v>
      </c>
      <c r="T168" s="15" t="s">
        <v>2004</v>
      </c>
      <c r="U168" s="15">
        <v>54</v>
      </c>
      <c r="V168" s="15">
        <v>61</v>
      </c>
      <c r="W168" s="15">
        <v>53</v>
      </c>
      <c r="X168" s="15">
        <v>59</v>
      </c>
      <c r="Y168" s="15">
        <v>50</v>
      </c>
      <c r="Z168" s="15">
        <v>51</v>
      </c>
      <c r="AA168" s="15">
        <v>58</v>
      </c>
      <c r="AB168" s="15">
        <v>48</v>
      </c>
      <c r="AC168" s="15">
        <v>62</v>
      </c>
      <c r="AD168" s="15">
        <v>36</v>
      </c>
      <c r="AE168" s="15">
        <v>63</v>
      </c>
      <c r="AF168" s="15">
        <v>44</v>
      </c>
      <c r="AG168" s="41">
        <v>0.57989999999999997</v>
      </c>
      <c r="AH168" s="30">
        <f>IFERROR((VLOOKUP(B168, 'CEP 24-25'!$B$5:$C$1000,2,0))," ")</f>
        <v>0.5978</v>
      </c>
      <c r="AI168" s="30" t="str">
        <f>+IFERROR((VLOOKUP(B168,'HB1238 24-25'!$B$5:$J$9999,('HB1238 24-25'!$J$3-1),0))," ")</f>
        <v xml:space="preserve"> </v>
      </c>
      <c r="AJ168" s="31">
        <f t="shared" si="8"/>
        <v>0.5978</v>
      </c>
      <c r="AL168" s="147">
        <v>0.62480000000000002</v>
      </c>
      <c r="AM168" s="31">
        <f t="shared" si="9"/>
        <v>-2.7E-2</v>
      </c>
    </row>
    <row r="169" spans="1:39" x14ac:dyDescent="0.25">
      <c r="A169" s="1">
        <v>32325</v>
      </c>
      <c r="B169" s="1" t="s">
        <v>2166</v>
      </c>
      <c r="C169" s="16">
        <v>45</v>
      </c>
      <c r="D169" s="16">
        <v>63</v>
      </c>
      <c r="E169" s="16">
        <v>0</v>
      </c>
      <c r="F169" s="16">
        <v>79</v>
      </c>
      <c r="G169" s="16">
        <v>94</v>
      </c>
      <c r="H169" s="16">
        <v>110</v>
      </c>
      <c r="I169" s="16">
        <v>116</v>
      </c>
      <c r="J169" s="16">
        <v>106</v>
      </c>
      <c r="K169" s="16">
        <v>102</v>
      </c>
      <c r="L169" s="16">
        <v>112</v>
      </c>
      <c r="M169" s="16">
        <v>94</v>
      </c>
      <c r="N169" s="16">
        <v>121</v>
      </c>
      <c r="O169" s="16">
        <v>126</v>
      </c>
      <c r="P169" s="16">
        <v>119</v>
      </c>
      <c r="Q169" s="16">
        <v>132</v>
      </c>
      <c r="R169" s="15" t="s">
        <v>2004</v>
      </c>
      <c r="S169" s="15">
        <v>14</v>
      </c>
      <c r="T169" s="15" t="s">
        <v>2004</v>
      </c>
      <c r="U169" s="15">
        <v>19</v>
      </c>
      <c r="V169" s="15">
        <v>35</v>
      </c>
      <c r="W169" s="15">
        <v>39</v>
      </c>
      <c r="X169" s="15">
        <v>45</v>
      </c>
      <c r="Y169" s="15">
        <v>41</v>
      </c>
      <c r="Z169" s="15">
        <v>31</v>
      </c>
      <c r="AA169" s="15">
        <v>46</v>
      </c>
      <c r="AB169" s="15">
        <v>24</v>
      </c>
      <c r="AC169" s="15">
        <v>36</v>
      </c>
      <c r="AD169" s="15">
        <v>43</v>
      </c>
      <c r="AE169" s="15">
        <v>30</v>
      </c>
      <c r="AF169" s="15">
        <v>40</v>
      </c>
      <c r="AG169" s="41">
        <v>0.31430000000000002</v>
      </c>
      <c r="AH169" s="30" t="str">
        <f>IFERROR((VLOOKUP(B169, 'CEP 24-25'!$B$5:$C$1000,2,0))," ")</f>
        <v xml:space="preserve"> </v>
      </c>
      <c r="AI169" s="30">
        <f>+IFERROR((VLOOKUP(B169,'HB1238 24-25'!$B$5:$J$9999,('HB1238 24-25'!$J$3-1),0))," ")</f>
        <v>0.32819999999999999</v>
      </c>
      <c r="AJ169" s="31">
        <f t="shared" si="8"/>
        <v>0.32819999999999999</v>
      </c>
      <c r="AL169" s="147">
        <v>0.32819999999999999</v>
      </c>
      <c r="AM169" s="31">
        <f t="shared" si="9"/>
        <v>0</v>
      </c>
    </row>
    <row r="170" spans="1:39" x14ac:dyDescent="0.25">
      <c r="A170" s="1">
        <v>37506</v>
      </c>
      <c r="B170" s="1" t="s">
        <v>2167</v>
      </c>
      <c r="C170" s="16">
        <v>59</v>
      </c>
      <c r="D170" s="16">
        <v>153</v>
      </c>
      <c r="E170" s="16">
        <v>0</v>
      </c>
      <c r="F170" s="16">
        <v>135</v>
      </c>
      <c r="G170" s="16">
        <v>142</v>
      </c>
      <c r="H170" s="16">
        <v>176</v>
      </c>
      <c r="I170" s="16">
        <v>160</v>
      </c>
      <c r="J170" s="16">
        <v>176</v>
      </c>
      <c r="K170" s="16">
        <v>149</v>
      </c>
      <c r="L170" s="16">
        <v>169</v>
      </c>
      <c r="M170" s="16">
        <v>154</v>
      </c>
      <c r="N170" s="16">
        <v>142</v>
      </c>
      <c r="O170" s="16">
        <v>126</v>
      </c>
      <c r="P170" s="16">
        <v>141</v>
      </c>
      <c r="Q170" s="16">
        <v>137</v>
      </c>
      <c r="R170" s="15">
        <v>12</v>
      </c>
      <c r="S170" s="15">
        <v>58</v>
      </c>
      <c r="T170" s="15" t="s">
        <v>2004</v>
      </c>
      <c r="U170" s="15">
        <v>62</v>
      </c>
      <c r="V170" s="15">
        <v>74</v>
      </c>
      <c r="W170" s="15">
        <v>96</v>
      </c>
      <c r="X170" s="15">
        <v>86</v>
      </c>
      <c r="Y170" s="15">
        <v>89</v>
      </c>
      <c r="Z170" s="15">
        <v>75</v>
      </c>
      <c r="AA170" s="15">
        <v>86</v>
      </c>
      <c r="AB170" s="15">
        <v>75</v>
      </c>
      <c r="AC170" s="15">
        <v>70</v>
      </c>
      <c r="AD170" s="15">
        <v>68</v>
      </c>
      <c r="AE170" s="15">
        <v>57</v>
      </c>
      <c r="AF170" s="15">
        <v>73</v>
      </c>
      <c r="AG170" s="41">
        <v>0.4859</v>
      </c>
      <c r="AH170" s="30">
        <f>IFERROR((VLOOKUP(B170, 'CEP 24-25'!$B$5:$C$1000,2,0))," ")</f>
        <v>0.50629999999999997</v>
      </c>
      <c r="AI170" s="30" t="str">
        <f>+IFERROR((VLOOKUP(B170,'HB1238 24-25'!$B$5:$J$9999,('HB1238 24-25'!$J$3-1),0))," ")</f>
        <v xml:space="preserve"> </v>
      </c>
      <c r="AJ170" s="31">
        <f t="shared" si="8"/>
        <v>0.50629999999999997</v>
      </c>
      <c r="AL170" s="147">
        <v>0.50629999999999997</v>
      </c>
      <c r="AM170" s="31">
        <f t="shared" ref="AM170:AM201" si="10">ROUND(AJ170-AL170,4)</f>
        <v>0</v>
      </c>
    </row>
    <row r="171" spans="1:39" x14ac:dyDescent="0.25">
      <c r="A171" s="1">
        <v>14064</v>
      </c>
      <c r="B171" s="1" t="s">
        <v>2168</v>
      </c>
      <c r="C171" s="16">
        <v>19</v>
      </c>
      <c r="D171" s="16">
        <v>43</v>
      </c>
      <c r="E171" s="16">
        <v>0</v>
      </c>
      <c r="F171" s="16">
        <v>45</v>
      </c>
      <c r="G171" s="16">
        <v>42</v>
      </c>
      <c r="H171" s="16">
        <v>49</v>
      </c>
      <c r="I171" s="16">
        <v>43</v>
      </c>
      <c r="J171" s="16">
        <v>43</v>
      </c>
      <c r="K171" s="16">
        <v>48</v>
      </c>
      <c r="L171" s="16">
        <v>55</v>
      </c>
      <c r="M171" s="16">
        <v>40</v>
      </c>
      <c r="N171" s="16">
        <v>61</v>
      </c>
      <c r="O171" s="16">
        <v>64</v>
      </c>
      <c r="P171" s="16">
        <v>37</v>
      </c>
      <c r="Q171" s="16">
        <v>38</v>
      </c>
      <c r="R171" s="15">
        <v>14</v>
      </c>
      <c r="S171" s="15">
        <v>26</v>
      </c>
      <c r="T171" s="15" t="s">
        <v>2004</v>
      </c>
      <c r="U171" s="15">
        <v>28</v>
      </c>
      <c r="V171" s="15">
        <v>28</v>
      </c>
      <c r="W171" s="15">
        <v>37</v>
      </c>
      <c r="X171" s="15">
        <v>28</v>
      </c>
      <c r="Y171" s="15">
        <v>27</v>
      </c>
      <c r="Z171" s="15">
        <v>30</v>
      </c>
      <c r="AA171" s="15">
        <v>40</v>
      </c>
      <c r="AB171" s="15">
        <v>28</v>
      </c>
      <c r="AC171" s="15">
        <v>35</v>
      </c>
      <c r="AD171" s="15">
        <v>36</v>
      </c>
      <c r="AE171" s="15">
        <v>16</v>
      </c>
      <c r="AF171" s="15">
        <v>20</v>
      </c>
      <c r="AG171" s="41">
        <v>0.62680000000000002</v>
      </c>
      <c r="AH171" s="30">
        <f>IFERROR((VLOOKUP(B171, 'CEP 24-25'!$B$5:$C$1000,2,0))," ")</f>
        <v>0.73109999999999997</v>
      </c>
      <c r="AI171" s="30" t="str">
        <f>+IFERROR((VLOOKUP(B171,'HB1238 24-25'!$B$5:$J$9999,('HB1238 24-25'!$J$3-1),0))," ")</f>
        <v xml:space="preserve"> </v>
      </c>
      <c r="AJ171" s="31">
        <f t="shared" si="8"/>
        <v>0.73109999999999997</v>
      </c>
      <c r="AL171" s="147">
        <v>0.73109999999999997</v>
      </c>
      <c r="AM171" s="31">
        <f t="shared" si="10"/>
        <v>0</v>
      </c>
    </row>
    <row r="172" spans="1:39" x14ac:dyDescent="0.25">
      <c r="A172" s="1">
        <v>11051</v>
      </c>
      <c r="B172" s="1" t="s">
        <v>2169</v>
      </c>
      <c r="C172" s="16">
        <v>15</v>
      </c>
      <c r="D172" s="16">
        <v>165</v>
      </c>
      <c r="E172" s="16">
        <v>0</v>
      </c>
      <c r="F172" s="16">
        <v>136</v>
      </c>
      <c r="G172" s="16">
        <v>138</v>
      </c>
      <c r="H172" s="16">
        <v>140</v>
      </c>
      <c r="I172" s="16">
        <v>135</v>
      </c>
      <c r="J172" s="16">
        <v>144</v>
      </c>
      <c r="K172" s="16">
        <v>173</v>
      </c>
      <c r="L172" s="16">
        <v>160</v>
      </c>
      <c r="M172" s="16">
        <v>166</v>
      </c>
      <c r="N172" s="16">
        <v>165</v>
      </c>
      <c r="O172" s="16">
        <v>170</v>
      </c>
      <c r="P172" s="16">
        <v>173</v>
      </c>
      <c r="Q172" s="16">
        <v>189</v>
      </c>
      <c r="R172" s="15">
        <v>12</v>
      </c>
      <c r="S172" s="15">
        <v>83</v>
      </c>
      <c r="T172" s="15" t="s">
        <v>2004</v>
      </c>
      <c r="U172" s="15">
        <v>97</v>
      </c>
      <c r="V172" s="15">
        <v>94</v>
      </c>
      <c r="W172" s="15">
        <v>95</v>
      </c>
      <c r="X172" s="15">
        <v>92</v>
      </c>
      <c r="Y172" s="15">
        <v>108</v>
      </c>
      <c r="Z172" s="15">
        <v>121</v>
      </c>
      <c r="AA172" s="15">
        <v>114</v>
      </c>
      <c r="AB172" s="15">
        <v>126</v>
      </c>
      <c r="AC172" s="15">
        <v>111</v>
      </c>
      <c r="AD172" s="15">
        <v>125</v>
      </c>
      <c r="AE172" s="15">
        <v>123</v>
      </c>
      <c r="AF172" s="15">
        <v>121</v>
      </c>
      <c r="AG172" s="41">
        <v>0.68730000000000002</v>
      </c>
      <c r="AH172" s="30">
        <f>IFERROR((VLOOKUP(B172, 'CEP 24-25'!$B$5:$C$1000,2,0))," ")</f>
        <v>0.75470000000000004</v>
      </c>
      <c r="AI172" s="30" t="str">
        <f>+IFERROR((VLOOKUP(B172,'HB1238 24-25'!$B$5:$J$9999,('HB1238 24-25'!$J$3-1),0))," ")</f>
        <v xml:space="preserve"> </v>
      </c>
      <c r="AJ172" s="31">
        <f t="shared" si="8"/>
        <v>0.75470000000000004</v>
      </c>
      <c r="AL172" s="147">
        <v>0.75470000000000004</v>
      </c>
      <c r="AM172" s="31">
        <f t="shared" si="10"/>
        <v>0</v>
      </c>
    </row>
    <row r="173" spans="1:39" x14ac:dyDescent="0.25">
      <c r="A173" s="1">
        <v>18400</v>
      </c>
      <c r="B173" s="1" t="s">
        <v>2170</v>
      </c>
      <c r="C173" s="16">
        <v>0</v>
      </c>
      <c r="D173" s="16">
        <v>343</v>
      </c>
      <c r="E173" s="16">
        <v>0</v>
      </c>
      <c r="F173" s="16">
        <v>343</v>
      </c>
      <c r="G173" s="16">
        <v>384</v>
      </c>
      <c r="H173" s="16">
        <v>419</v>
      </c>
      <c r="I173" s="16">
        <v>382</v>
      </c>
      <c r="J173" s="16">
        <v>390</v>
      </c>
      <c r="K173" s="16">
        <v>410</v>
      </c>
      <c r="L173" s="16">
        <v>391</v>
      </c>
      <c r="M173" s="16">
        <v>431</v>
      </c>
      <c r="N173" s="16">
        <v>424</v>
      </c>
      <c r="O173" s="16">
        <v>443</v>
      </c>
      <c r="P173" s="16">
        <v>456</v>
      </c>
      <c r="Q173" s="16">
        <v>483</v>
      </c>
      <c r="R173" s="73" t="s">
        <v>2979</v>
      </c>
      <c r="S173" s="15">
        <v>97</v>
      </c>
      <c r="T173" s="15" t="s">
        <v>2004</v>
      </c>
      <c r="U173" s="15">
        <v>127</v>
      </c>
      <c r="V173" s="15">
        <v>150</v>
      </c>
      <c r="W173" s="15">
        <v>152</v>
      </c>
      <c r="X173" s="15">
        <v>138</v>
      </c>
      <c r="Y173" s="15">
        <v>143</v>
      </c>
      <c r="Z173" s="15">
        <v>176</v>
      </c>
      <c r="AA173" s="15">
        <v>144</v>
      </c>
      <c r="AB173" s="15">
        <v>165</v>
      </c>
      <c r="AC173" s="15">
        <v>147</v>
      </c>
      <c r="AD173" s="15">
        <v>146</v>
      </c>
      <c r="AE173" s="15">
        <v>159</v>
      </c>
      <c r="AF173" s="15">
        <v>141</v>
      </c>
      <c r="AG173" s="41">
        <v>0.35570000000000002</v>
      </c>
      <c r="AH173" s="30" t="str">
        <f>IFERROR((VLOOKUP(B173, 'CEP 24-25'!$B$5:$C$1000,2,0))," ")</f>
        <v xml:space="preserve"> </v>
      </c>
      <c r="AI173" s="30">
        <f>+IFERROR((VLOOKUP(B173,'HB1238 24-25'!$B$5:$J$9999,('HB1238 24-25'!$J$3-1),0))," ")</f>
        <v>0.35049999999999998</v>
      </c>
      <c r="AJ173" s="31">
        <f t="shared" si="8"/>
        <v>0.35570000000000002</v>
      </c>
      <c r="AL173" s="147">
        <v>0.3604</v>
      </c>
      <c r="AM173" s="31">
        <f t="shared" si="10"/>
        <v>-4.7000000000000002E-3</v>
      </c>
    </row>
    <row r="174" spans="1:39" x14ac:dyDescent="0.25">
      <c r="A174" s="1">
        <v>23403</v>
      </c>
      <c r="B174" s="1" t="s">
        <v>2171</v>
      </c>
      <c r="C174" s="16">
        <v>34</v>
      </c>
      <c r="D174" s="16">
        <v>130</v>
      </c>
      <c r="E174" s="16">
        <v>0</v>
      </c>
      <c r="F174" s="16">
        <v>167</v>
      </c>
      <c r="G174" s="16">
        <v>160</v>
      </c>
      <c r="H174" s="16">
        <v>161</v>
      </c>
      <c r="I174" s="16">
        <v>159</v>
      </c>
      <c r="J174" s="16">
        <v>153</v>
      </c>
      <c r="K174" s="16">
        <v>166</v>
      </c>
      <c r="L174" s="16">
        <v>170</v>
      </c>
      <c r="M174" s="16">
        <v>164</v>
      </c>
      <c r="N174" s="16">
        <v>189</v>
      </c>
      <c r="O174" s="16">
        <v>243</v>
      </c>
      <c r="P174" s="16">
        <v>209</v>
      </c>
      <c r="Q174" s="16">
        <v>222</v>
      </c>
      <c r="R174" s="15">
        <v>14</v>
      </c>
      <c r="S174" s="15">
        <v>46</v>
      </c>
      <c r="T174" s="15" t="s">
        <v>2004</v>
      </c>
      <c r="U174" s="15">
        <v>78</v>
      </c>
      <c r="V174" s="15">
        <v>92</v>
      </c>
      <c r="W174" s="15">
        <v>91</v>
      </c>
      <c r="X174" s="15">
        <v>88</v>
      </c>
      <c r="Y174" s="15">
        <v>77</v>
      </c>
      <c r="Z174" s="15">
        <v>82</v>
      </c>
      <c r="AA174" s="15">
        <v>86</v>
      </c>
      <c r="AB174" s="15">
        <v>94</v>
      </c>
      <c r="AC174" s="15">
        <v>76</v>
      </c>
      <c r="AD174" s="15">
        <v>101</v>
      </c>
      <c r="AE174" s="15">
        <v>91</v>
      </c>
      <c r="AF174" s="15">
        <v>101</v>
      </c>
      <c r="AG174" s="41">
        <v>0.48</v>
      </c>
      <c r="AH174" s="30">
        <f>IFERROR((VLOOKUP(B174, 'CEP 24-25'!$B$5:$C$1000,2,0))," ")</f>
        <v>0.56899999999999995</v>
      </c>
      <c r="AI174" s="30" t="str">
        <f>+IFERROR((VLOOKUP(B174,'HB1238 24-25'!$B$5:$J$9999,('HB1238 24-25'!$J$3-1),0))," ")</f>
        <v xml:space="preserve"> </v>
      </c>
      <c r="AJ174" s="31">
        <f t="shared" si="8"/>
        <v>0.56899999999999995</v>
      </c>
      <c r="AL174" s="147">
        <v>0.56899999999999995</v>
      </c>
      <c r="AM174" s="31">
        <f t="shared" si="10"/>
        <v>0</v>
      </c>
    </row>
    <row r="175" spans="1:39" x14ac:dyDescent="0.25">
      <c r="A175" s="1">
        <v>25200</v>
      </c>
      <c r="B175" s="1" t="s">
        <v>2172</v>
      </c>
      <c r="C175" s="16">
        <v>2</v>
      </c>
      <c r="D175" s="16">
        <v>1</v>
      </c>
      <c r="E175" s="16">
        <v>0</v>
      </c>
      <c r="F175" s="16">
        <v>4</v>
      </c>
      <c r="G175" s="16">
        <v>2</v>
      </c>
      <c r="H175" s="16">
        <v>5</v>
      </c>
      <c r="I175" s="16">
        <v>6</v>
      </c>
      <c r="J175" s="16">
        <v>6</v>
      </c>
      <c r="K175" s="16">
        <v>10</v>
      </c>
      <c r="L175" s="16">
        <v>3</v>
      </c>
      <c r="M175" s="16">
        <v>2</v>
      </c>
      <c r="N175" s="16">
        <v>2</v>
      </c>
      <c r="O175" s="16">
        <v>6</v>
      </c>
      <c r="P175" s="16">
        <v>2</v>
      </c>
      <c r="Q175" s="16">
        <v>3</v>
      </c>
      <c r="R175" s="73" t="s">
        <v>2979</v>
      </c>
      <c r="S175" s="15" t="s">
        <v>2004</v>
      </c>
      <c r="T175" s="15" t="s">
        <v>2004</v>
      </c>
      <c r="U175" s="15" t="s">
        <v>2004</v>
      </c>
      <c r="V175" s="15" t="s">
        <v>2004</v>
      </c>
      <c r="W175" s="73" t="s">
        <v>2979</v>
      </c>
      <c r="X175" s="15" t="s">
        <v>2004</v>
      </c>
      <c r="Y175" s="15" t="s">
        <v>2004</v>
      </c>
      <c r="Z175" s="15" t="s">
        <v>2004</v>
      </c>
      <c r="AA175" s="73" t="s">
        <v>2979</v>
      </c>
      <c r="AB175" s="15" t="s">
        <v>2004</v>
      </c>
      <c r="AC175" s="73" t="s">
        <v>2979</v>
      </c>
      <c r="AD175" s="15" t="s">
        <v>2004</v>
      </c>
      <c r="AE175" s="73" t="s">
        <v>2979</v>
      </c>
      <c r="AF175" s="15" t="s">
        <v>2004</v>
      </c>
      <c r="AG175" s="41">
        <v>0.40739999999999998</v>
      </c>
      <c r="AH175" s="30">
        <f>IFERROR((VLOOKUP(B175, 'CEP 24-25'!$B$5:$C$1000,2,0))," ")</f>
        <v>0.59619999999999995</v>
      </c>
      <c r="AI175" s="30" t="str">
        <f>+IFERROR((VLOOKUP(B175,'HB1238 24-25'!$B$5:$J$9999,('HB1238 24-25'!$J$3-1),0))," ")</f>
        <v xml:space="preserve"> </v>
      </c>
      <c r="AJ175" s="31">
        <f t="shared" si="8"/>
        <v>0.59619999999999995</v>
      </c>
      <c r="AL175" s="147">
        <v>0.75409999999999999</v>
      </c>
      <c r="AM175" s="31">
        <f t="shared" si="10"/>
        <v>-0.15790000000000001</v>
      </c>
    </row>
    <row r="176" spans="1:39" x14ac:dyDescent="0.25">
      <c r="A176" s="1">
        <v>34003</v>
      </c>
      <c r="B176" s="1" t="s">
        <v>2173</v>
      </c>
      <c r="C176" s="16">
        <v>0</v>
      </c>
      <c r="D176" s="16">
        <v>1059</v>
      </c>
      <c r="E176" s="16">
        <v>0</v>
      </c>
      <c r="F176" s="16">
        <v>1057</v>
      </c>
      <c r="G176" s="16">
        <v>1162</v>
      </c>
      <c r="H176" s="16">
        <v>1183</v>
      </c>
      <c r="I176" s="16">
        <v>1134</v>
      </c>
      <c r="J176" s="16">
        <v>1180</v>
      </c>
      <c r="K176" s="16">
        <v>1136</v>
      </c>
      <c r="L176" s="16">
        <v>1117</v>
      </c>
      <c r="M176" s="16">
        <v>1133</v>
      </c>
      <c r="N176" s="16">
        <v>1199</v>
      </c>
      <c r="O176" s="16">
        <v>1163</v>
      </c>
      <c r="P176" s="16">
        <v>1128</v>
      </c>
      <c r="Q176" s="16">
        <v>1189</v>
      </c>
      <c r="R176" s="73" t="s">
        <v>2979</v>
      </c>
      <c r="S176" s="15">
        <v>449</v>
      </c>
      <c r="T176" s="15" t="s">
        <v>2004</v>
      </c>
      <c r="U176" s="15">
        <v>517</v>
      </c>
      <c r="V176" s="15">
        <v>560</v>
      </c>
      <c r="W176" s="15">
        <v>532</v>
      </c>
      <c r="X176" s="15">
        <v>533</v>
      </c>
      <c r="Y176" s="15">
        <v>531</v>
      </c>
      <c r="Z176" s="15">
        <v>542</v>
      </c>
      <c r="AA176" s="15">
        <v>516</v>
      </c>
      <c r="AB176" s="15">
        <v>503</v>
      </c>
      <c r="AC176" s="15">
        <v>544</v>
      </c>
      <c r="AD176" s="15">
        <v>551</v>
      </c>
      <c r="AE176" s="15">
        <v>489</v>
      </c>
      <c r="AF176" s="15">
        <v>523</v>
      </c>
      <c r="AG176" s="41">
        <v>0.45750000000000002</v>
      </c>
      <c r="AH176" s="30">
        <f>IFERROR((VLOOKUP(B176, 'CEP 24-25'!$B$5:$C$1000,2,0))," ")</f>
        <v>0.43209999999999998</v>
      </c>
      <c r="AI176" s="30">
        <f>+IFERROR((VLOOKUP(B176,'HB1238 24-25'!$B$5:$J$9999,('HB1238 24-25'!$J$3-1),0))," ")</f>
        <v>0.43990000000000001</v>
      </c>
      <c r="AJ176" s="31">
        <f t="shared" si="8"/>
        <v>0.45750000000000002</v>
      </c>
      <c r="AL176" s="147">
        <v>0.4501</v>
      </c>
      <c r="AM176" s="31">
        <f t="shared" si="10"/>
        <v>7.4000000000000003E-3</v>
      </c>
    </row>
    <row r="177" spans="1:39" x14ac:dyDescent="0.25">
      <c r="A177" s="1">
        <v>33211</v>
      </c>
      <c r="B177" s="1" t="s">
        <v>2174</v>
      </c>
      <c r="C177" s="16">
        <v>0</v>
      </c>
      <c r="D177" s="16">
        <v>22</v>
      </c>
      <c r="E177" s="16">
        <v>0</v>
      </c>
      <c r="F177" s="16">
        <v>19</v>
      </c>
      <c r="G177" s="16">
        <v>30</v>
      </c>
      <c r="H177" s="16">
        <v>25</v>
      </c>
      <c r="I177" s="16">
        <v>26</v>
      </c>
      <c r="J177" s="16">
        <v>31</v>
      </c>
      <c r="K177" s="16">
        <v>24</v>
      </c>
      <c r="L177" s="16">
        <v>29</v>
      </c>
      <c r="M177" s="16">
        <v>15</v>
      </c>
      <c r="N177" s="16">
        <v>22</v>
      </c>
      <c r="O177" s="16">
        <v>10</v>
      </c>
      <c r="P177" s="16">
        <v>20</v>
      </c>
      <c r="Q177" s="16">
        <v>15</v>
      </c>
      <c r="R177" s="73" t="s">
        <v>2979</v>
      </c>
      <c r="S177" s="15" t="s">
        <v>2004</v>
      </c>
      <c r="T177" s="15" t="s">
        <v>2004</v>
      </c>
      <c r="U177" s="15" t="s">
        <v>2004</v>
      </c>
      <c r="V177" s="15">
        <v>18</v>
      </c>
      <c r="W177" s="15">
        <v>12</v>
      </c>
      <c r="X177" s="15">
        <v>15</v>
      </c>
      <c r="Y177" s="15">
        <v>13</v>
      </c>
      <c r="Z177" s="15">
        <v>15</v>
      </c>
      <c r="AA177" s="15">
        <v>16</v>
      </c>
      <c r="AB177" s="15" t="s">
        <v>2004</v>
      </c>
      <c r="AC177" s="15">
        <v>18</v>
      </c>
      <c r="AD177" s="15" t="s">
        <v>2004</v>
      </c>
      <c r="AE177" s="15">
        <v>13</v>
      </c>
      <c r="AF177" s="15">
        <v>10</v>
      </c>
      <c r="AG177" s="41">
        <v>0.55559999999999998</v>
      </c>
      <c r="AH177" s="30">
        <f>IFERROR((VLOOKUP(B177, 'CEP 24-25'!$B$5:$C$1000,2,0))," ")</f>
        <v>0.6351</v>
      </c>
      <c r="AI177" s="30" t="str">
        <f>+IFERROR((VLOOKUP(B177,'HB1238 24-25'!$B$5:$J$9999,('HB1238 24-25'!$J$3-1),0))," ")</f>
        <v xml:space="preserve"> </v>
      </c>
      <c r="AJ177" s="31">
        <f t="shared" si="8"/>
        <v>0.6351</v>
      </c>
      <c r="AL177" s="147">
        <v>0.6351</v>
      </c>
      <c r="AM177" s="31">
        <f t="shared" si="10"/>
        <v>0</v>
      </c>
    </row>
    <row r="178" spans="1:39" x14ac:dyDescent="0.25">
      <c r="A178" s="1">
        <v>17417</v>
      </c>
      <c r="B178" s="1" t="s">
        <v>2175</v>
      </c>
      <c r="C178" s="16">
        <v>0</v>
      </c>
      <c r="D178" s="16">
        <v>1470</v>
      </c>
      <c r="E178" s="16">
        <v>0</v>
      </c>
      <c r="F178" s="16">
        <v>1538</v>
      </c>
      <c r="G178" s="16">
        <v>1589</v>
      </c>
      <c r="H178" s="16">
        <v>1749</v>
      </c>
      <c r="I178" s="16">
        <v>1671</v>
      </c>
      <c r="J178" s="16">
        <v>1789</v>
      </c>
      <c r="K178" s="16">
        <v>1743</v>
      </c>
      <c r="L178" s="16">
        <v>1742</v>
      </c>
      <c r="M178" s="16">
        <v>1755</v>
      </c>
      <c r="N178" s="16">
        <v>1835</v>
      </c>
      <c r="O178" s="16">
        <v>1814</v>
      </c>
      <c r="P178" s="16">
        <v>1895</v>
      </c>
      <c r="Q178" s="16">
        <v>1867</v>
      </c>
      <c r="R178" s="73" t="s">
        <v>2979</v>
      </c>
      <c r="S178" s="15">
        <v>203</v>
      </c>
      <c r="T178" s="15" t="s">
        <v>2004</v>
      </c>
      <c r="U178" s="15">
        <v>269</v>
      </c>
      <c r="V178" s="15">
        <v>267</v>
      </c>
      <c r="W178" s="15">
        <v>300</v>
      </c>
      <c r="X178" s="15">
        <v>287</v>
      </c>
      <c r="Y178" s="15">
        <v>303</v>
      </c>
      <c r="Z178" s="15">
        <v>284</v>
      </c>
      <c r="AA178" s="15">
        <v>314</v>
      </c>
      <c r="AB178" s="15">
        <v>333</v>
      </c>
      <c r="AC178" s="15">
        <v>325</v>
      </c>
      <c r="AD178" s="15">
        <v>364</v>
      </c>
      <c r="AE178" s="15">
        <v>359</v>
      </c>
      <c r="AF178" s="15">
        <v>359</v>
      </c>
      <c r="AG178" s="41">
        <v>0.17660000000000001</v>
      </c>
      <c r="AH178" s="30" t="str">
        <f>IFERROR((VLOOKUP(B178, 'CEP 24-25'!$B$5:$C$1000,2,0))," ")</f>
        <v xml:space="preserve"> </v>
      </c>
      <c r="AI178" s="30">
        <f>+IFERROR((VLOOKUP(B178,'HB1238 24-25'!$B$5:$J$9999,('HB1238 24-25'!$J$3-1),0))," ")</f>
        <v>0.16250000000000001</v>
      </c>
      <c r="AJ178" s="31">
        <f t="shared" si="8"/>
        <v>0.17660000000000001</v>
      </c>
      <c r="AL178" s="147">
        <v>0.16739999999999999</v>
      </c>
      <c r="AM178" s="31">
        <f t="shared" si="10"/>
        <v>9.1999999999999998E-3</v>
      </c>
    </row>
    <row r="179" spans="1:39" x14ac:dyDescent="0.25">
      <c r="A179" s="1">
        <v>15201</v>
      </c>
      <c r="B179" s="1" t="s">
        <v>2176</v>
      </c>
      <c r="C179" s="16">
        <v>58</v>
      </c>
      <c r="D179" s="16">
        <v>408</v>
      </c>
      <c r="E179" s="16">
        <v>0</v>
      </c>
      <c r="F179" s="16">
        <v>388</v>
      </c>
      <c r="G179" s="16">
        <v>450</v>
      </c>
      <c r="H179" s="16">
        <v>470</v>
      </c>
      <c r="I179" s="16">
        <v>445</v>
      </c>
      <c r="J179" s="16">
        <v>448</v>
      </c>
      <c r="K179" s="16">
        <v>394</v>
      </c>
      <c r="L179" s="16">
        <v>395</v>
      </c>
      <c r="M179" s="16">
        <v>397</v>
      </c>
      <c r="N179" s="16">
        <v>393</v>
      </c>
      <c r="O179" s="16">
        <v>412</v>
      </c>
      <c r="P179" s="16">
        <v>447</v>
      </c>
      <c r="Q179" s="16">
        <v>463</v>
      </c>
      <c r="R179" s="15">
        <v>28</v>
      </c>
      <c r="S179" s="15">
        <v>166</v>
      </c>
      <c r="T179" s="15" t="s">
        <v>2004</v>
      </c>
      <c r="U179" s="15">
        <v>163</v>
      </c>
      <c r="V179" s="15">
        <v>225</v>
      </c>
      <c r="W179" s="15">
        <v>227</v>
      </c>
      <c r="X179" s="15">
        <v>177</v>
      </c>
      <c r="Y179" s="15">
        <v>181</v>
      </c>
      <c r="Z179" s="15">
        <v>181</v>
      </c>
      <c r="AA179" s="15">
        <v>162</v>
      </c>
      <c r="AB179" s="15">
        <v>158</v>
      </c>
      <c r="AC179" s="15">
        <v>146</v>
      </c>
      <c r="AD179" s="15">
        <v>151</v>
      </c>
      <c r="AE179" s="15">
        <v>156</v>
      </c>
      <c r="AF179" s="15">
        <v>176</v>
      </c>
      <c r="AG179" s="41">
        <v>0.41249999999999998</v>
      </c>
      <c r="AH179" s="30" t="str">
        <f>IFERROR((VLOOKUP(B179, 'CEP 24-25'!$B$5:$C$1000,2,0))," ")</f>
        <v xml:space="preserve"> </v>
      </c>
      <c r="AI179" s="30">
        <f>+IFERROR((VLOOKUP(B179,'HB1238 24-25'!$B$5:$J$9999,('HB1238 24-25'!$J$3-1),0))," ")</f>
        <v>0.41270000000000001</v>
      </c>
      <c r="AJ179" s="31">
        <f t="shared" si="8"/>
        <v>0.41270000000000001</v>
      </c>
      <c r="AL179" s="147">
        <v>0.41520000000000001</v>
      </c>
      <c r="AM179" s="31">
        <f t="shared" si="10"/>
        <v>-2.5000000000000001E-3</v>
      </c>
    </row>
    <row r="180" spans="1:39" x14ac:dyDescent="0.25">
      <c r="A180" s="1">
        <v>38324</v>
      </c>
      <c r="B180" s="1" t="s">
        <v>2177</v>
      </c>
      <c r="C180" s="16">
        <v>8</v>
      </c>
      <c r="D180" s="16">
        <v>7</v>
      </c>
      <c r="E180" s="16">
        <v>0</v>
      </c>
      <c r="F180" s="16">
        <v>7</v>
      </c>
      <c r="G180" s="16">
        <v>6</v>
      </c>
      <c r="H180" s="16">
        <v>15</v>
      </c>
      <c r="I180" s="16">
        <v>11</v>
      </c>
      <c r="J180" s="16">
        <v>12</v>
      </c>
      <c r="K180" s="16">
        <v>11</v>
      </c>
      <c r="L180" s="16">
        <v>12</v>
      </c>
      <c r="M180" s="16">
        <v>11</v>
      </c>
      <c r="N180" s="16">
        <v>16</v>
      </c>
      <c r="O180" s="16">
        <v>12</v>
      </c>
      <c r="P180" s="16">
        <v>11</v>
      </c>
      <c r="Q180" s="16">
        <v>10</v>
      </c>
      <c r="R180" s="15" t="s">
        <v>2004</v>
      </c>
      <c r="S180" s="15" t="s">
        <v>2004</v>
      </c>
      <c r="T180" s="15" t="s">
        <v>2004</v>
      </c>
      <c r="U180" s="15" t="s">
        <v>2004</v>
      </c>
      <c r="V180" s="15" t="s">
        <v>2004</v>
      </c>
      <c r="W180" s="15" t="s">
        <v>2004</v>
      </c>
      <c r="X180" s="15" t="s">
        <v>2004</v>
      </c>
      <c r="Y180" s="15" t="s">
        <v>2004</v>
      </c>
      <c r="Z180" s="15" t="s">
        <v>2004</v>
      </c>
      <c r="AA180" s="15" t="s">
        <v>2004</v>
      </c>
      <c r="AB180" s="15" t="s">
        <v>2004</v>
      </c>
      <c r="AC180" s="15" t="s">
        <v>2004</v>
      </c>
      <c r="AD180" s="15" t="s">
        <v>2004</v>
      </c>
      <c r="AE180" s="15" t="s">
        <v>2004</v>
      </c>
      <c r="AF180" s="15" t="s">
        <v>2004</v>
      </c>
      <c r="AG180" s="41">
        <v>0.3826</v>
      </c>
      <c r="AH180" s="30" t="str">
        <f>IFERROR((VLOOKUP(B180, 'CEP 24-25'!$B$5:$C$1000,2,0))," ")</f>
        <v xml:space="preserve"> </v>
      </c>
      <c r="AI180" s="30">
        <f>+IFERROR((VLOOKUP(B180,'HB1238 24-25'!$B$5:$J$9999,('HB1238 24-25'!$J$3-1),0))," ")</f>
        <v>0.4113</v>
      </c>
      <c r="AJ180" s="31">
        <f t="shared" si="8"/>
        <v>0.4113</v>
      </c>
      <c r="AL180" s="147">
        <v>0.34420000000000001</v>
      </c>
      <c r="AM180" s="31">
        <f t="shared" si="10"/>
        <v>6.7100000000000007E-2</v>
      </c>
    </row>
    <row r="181" spans="1:39" x14ac:dyDescent="0.25">
      <c r="A181" s="1">
        <v>14400</v>
      </c>
      <c r="B181" s="1" t="s">
        <v>2178</v>
      </c>
      <c r="C181" s="16">
        <v>20</v>
      </c>
      <c r="D181" s="16">
        <v>22</v>
      </c>
      <c r="E181" s="16">
        <v>0</v>
      </c>
      <c r="F181" s="16">
        <v>30</v>
      </c>
      <c r="G181" s="16">
        <v>25</v>
      </c>
      <c r="H181" s="16">
        <v>18</v>
      </c>
      <c r="I181" s="16">
        <v>20</v>
      </c>
      <c r="J181" s="16">
        <v>22</v>
      </c>
      <c r="K181" s="16">
        <v>18</v>
      </c>
      <c r="L181" s="16">
        <v>27</v>
      </c>
      <c r="M181" s="16">
        <v>28</v>
      </c>
      <c r="N181" s="16">
        <v>18</v>
      </c>
      <c r="O181" s="16">
        <v>22</v>
      </c>
      <c r="P181" s="16">
        <v>27</v>
      </c>
      <c r="Q181" s="16">
        <v>25</v>
      </c>
      <c r="R181" s="15" t="s">
        <v>2004</v>
      </c>
      <c r="S181" s="15">
        <v>14</v>
      </c>
      <c r="T181" s="15" t="s">
        <v>2004</v>
      </c>
      <c r="U181" s="15">
        <v>18</v>
      </c>
      <c r="V181" s="15">
        <v>18</v>
      </c>
      <c r="W181" s="15">
        <v>13</v>
      </c>
      <c r="X181" s="15">
        <v>10</v>
      </c>
      <c r="Y181" s="15">
        <v>13</v>
      </c>
      <c r="Z181" s="15">
        <v>11</v>
      </c>
      <c r="AA181" s="15">
        <v>15</v>
      </c>
      <c r="AB181" s="15">
        <v>22</v>
      </c>
      <c r="AC181" s="15">
        <v>10</v>
      </c>
      <c r="AD181" s="15">
        <v>13</v>
      </c>
      <c r="AE181" s="15">
        <v>19</v>
      </c>
      <c r="AF181" s="15">
        <v>15</v>
      </c>
      <c r="AG181" s="41">
        <v>0.61180000000000001</v>
      </c>
      <c r="AH181" s="30">
        <f>IFERROR((VLOOKUP(B181, 'CEP 24-25'!$B$5:$C$1000,2,0))," ")</f>
        <v>0.749</v>
      </c>
      <c r="AI181" s="30" t="str">
        <f>+IFERROR((VLOOKUP(B181,'HB1238 24-25'!$B$5:$J$9999,('HB1238 24-25'!$J$3-1),0))," ")</f>
        <v xml:space="preserve"> </v>
      </c>
      <c r="AJ181" s="31">
        <f t="shared" si="8"/>
        <v>0.749</v>
      </c>
      <c r="AL181" s="147">
        <v>0.749</v>
      </c>
      <c r="AM181" s="31">
        <f t="shared" si="10"/>
        <v>0</v>
      </c>
    </row>
    <row r="182" spans="1:39" x14ac:dyDescent="0.25">
      <c r="A182" s="1">
        <v>25101</v>
      </c>
      <c r="B182" s="1" t="s">
        <v>2179</v>
      </c>
      <c r="C182" s="16">
        <v>18</v>
      </c>
      <c r="D182" s="16">
        <v>52</v>
      </c>
      <c r="E182" s="16">
        <v>0</v>
      </c>
      <c r="F182" s="16">
        <v>59</v>
      </c>
      <c r="G182" s="16">
        <v>60</v>
      </c>
      <c r="H182" s="16">
        <v>67</v>
      </c>
      <c r="I182" s="16">
        <v>80</v>
      </c>
      <c r="J182" s="16">
        <v>66</v>
      </c>
      <c r="K182" s="16">
        <v>57</v>
      </c>
      <c r="L182" s="16">
        <v>67</v>
      </c>
      <c r="M182" s="16">
        <v>78</v>
      </c>
      <c r="N182" s="16">
        <v>90</v>
      </c>
      <c r="O182" s="16">
        <v>87</v>
      </c>
      <c r="P182" s="16">
        <v>79</v>
      </c>
      <c r="Q182" s="16">
        <v>88</v>
      </c>
      <c r="R182" s="15" t="s">
        <v>2004</v>
      </c>
      <c r="S182" s="15">
        <v>21</v>
      </c>
      <c r="T182" s="15" t="s">
        <v>2004</v>
      </c>
      <c r="U182" s="15">
        <v>28</v>
      </c>
      <c r="V182" s="15">
        <v>36</v>
      </c>
      <c r="W182" s="15">
        <v>39</v>
      </c>
      <c r="X182" s="15">
        <v>49</v>
      </c>
      <c r="Y182" s="15">
        <v>40</v>
      </c>
      <c r="Z182" s="15">
        <v>32</v>
      </c>
      <c r="AA182" s="15">
        <v>33</v>
      </c>
      <c r="AB182" s="15">
        <v>52</v>
      </c>
      <c r="AC182" s="15">
        <v>46</v>
      </c>
      <c r="AD182" s="15">
        <v>43</v>
      </c>
      <c r="AE182" s="15">
        <v>36</v>
      </c>
      <c r="AF182" s="15">
        <v>39</v>
      </c>
      <c r="AG182" s="41">
        <v>0.52529999999999999</v>
      </c>
      <c r="AH182" s="30">
        <f>IFERROR((VLOOKUP(B182, 'CEP 24-25'!$B$5:$C$1000,2,0))," ")</f>
        <v>0.63170000000000004</v>
      </c>
      <c r="AI182" s="30" t="str">
        <f>+IFERROR((VLOOKUP(B182,'HB1238 24-25'!$B$5:$J$9999,('HB1238 24-25'!$J$3-1),0))," ")</f>
        <v xml:space="preserve"> </v>
      </c>
      <c r="AJ182" s="31">
        <f t="shared" si="8"/>
        <v>0.63170000000000004</v>
      </c>
      <c r="AL182" s="147">
        <v>0.67200000000000004</v>
      </c>
      <c r="AM182" s="31">
        <f t="shared" si="10"/>
        <v>-4.0300000000000002E-2</v>
      </c>
    </row>
    <row r="183" spans="1:39" x14ac:dyDescent="0.25">
      <c r="A183" s="1">
        <v>14172</v>
      </c>
      <c r="B183" s="1" t="s">
        <v>2180</v>
      </c>
      <c r="C183" s="16">
        <v>0</v>
      </c>
      <c r="D183" s="16">
        <v>28</v>
      </c>
      <c r="E183" s="16">
        <v>0</v>
      </c>
      <c r="F183" s="16">
        <v>31</v>
      </c>
      <c r="G183" s="16">
        <v>46</v>
      </c>
      <c r="H183" s="16">
        <v>39</v>
      </c>
      <c r="I183" s="16">
        <v>51</v>
      </c>
      <c r="J183" s="16">
        <v>51</v>
      </c>
      <c r="K183" s="16">
        <v>60</v>
      </c>
      <c r="L183" s="16">
        <v>45</v>
      </c>
      <c r="M183" s="16">
        <v>55</v>
      </c>
      <c r="N183" s="16">
        <v>41</v>
      </c>
      <c r="O183" s="16">
        <v>50</v>
      </c>
      <c r="P183" s="16">
        <v>44</v>
      </c>
      <c r="Q183" s="16">
        <v>49</v>
      </c>
      <c r="R183" s="73" t="s">
        <v>2979</v>
      </c>
      <c r="S183" s="15">
        <v>17</v>
      </c>
      <c r="T183" s="15" t="s">
        <v>2004</v>
      </c>
      <c r="U183" s="15">
        <v>25</v>
      </c>
      <c r="V183" s="15">
        <v>32</v>
      </c>
      <c r="W183" s="15">
        <v>35</v>
      </c>
      <c r="X183" s="15">
        <v>39</v>
      </c>
      <c r="Y183" s="15">
        <v>41</v>
      </c>
      <c r="Z183" s="15">
        <v>47</v>
      </c>
      <c r="AA183" s="15">
        <v>29</v>
      </c>
      <c r="AB183" s="15">
        <v>33</v>
      </c>
      <c r="AC183" s="15">
        <v>30</v>
      </c>
      <c r="AD183" s="15">
        <v>30</v>
      </c>
      <c r="AE183" s="15">
        <v>30</v>
      </c>
      <c r="AF183" s="15">
        <v>38</v>
      </c>
      <c r="AG183" s="41">
        <v>0.72199999999999998</v>
      </c>
      <c r="AH183" s="30">
        <f>IFERROR((VLOOKUP(B183, 'CEP 24-25'!$B$5:$C$1000,2,0))," ")</f>
        <v>0.70089999999999997</v>
      </c>
      <c r="AI183" s="30" t="str">
        <f>+IFERROR((VLOOKUP(B183,'HB1238 24-25'!$B$5:$J$9999,('HB1238 24-25'!$J$3-1),0))," ")</f>
        <v xml:space="preserve"> </v>
      </c>
      <c r="AJ183" s="31">
        <f t="shared" si="8"/>
        <v>0.72199999999999998</v>
      </c>
      <c r="AL183" s="147">
        <v>0.70720000000000005</v>
      </c>
      <c r="AM183" s="31">
        <f t="shared" si="10"/>
        <v>1.4800000000000001E-2</v>
      </c>
    </row>
    <row r="184" spans="1:39" x14ac:dyDescent="0.25">
      <c r="A184" s="1">
        <v>22105</v>
      </c>
      <c r="B184" s="1" t="s">
        <v>2181</v>
      </c>
      <c r="C184" s="16">
        <v>10</v>
      </c>
      <c r="D184" s="16">
        <v>15</v>
      </c>
      <c r="E184" s="16">
        <v>0</v>
      </c>
      <c r="F184" s="16">
        <v>13</v>
      </c>
      <c r="G184" s="16">
        <v>19</v>
      </c>
      <c r="H184" s="16">
        <v>18</v>
      </c>
      <c r="I184" s="16">
        <v>11</v>
      </c>
      <c r="J184" s="16">
        <v>22</v>
      </c>
      <c r="K184" s="16">
        <v>13</v>
      </c>
      <c r="L184" s="16">
        <v>18</v>
      </c>
      <c r="M184" s="16">
        <v>15</v>
      </c>
      <c r="N184" s="16">
        <v>20</v>
      </c>
      <c r="O184" s="16">
        <v>16</v>
      </c>
      <c r="P184" s="16">
        <v>17</v>
      </c>
      <c r="Q184" s="16">
        <v>18</v>
      </c>
      <c r="R184" s="15" t="s">
        <v>2004</v>
      </c>
      <c r="S184" s="15" t="s">
        <v>2004</v>
      </c>
      <c r="T184" s="15" t="s">
        <v>2004</v>
      </c>
      <c r="U184" s="15" t="s">
        <v>2004</v>
      </c>
      <c r="V184" s="15" t="s">
        <v>2004</v>
      </c>
      <c r="W184" s="15">
        <v>10</v>
      </c>
      <c r="X184" s="15" t="s">
        <v>2004</v>
      </c>
      <c r="Y184" s="15" t="s">
        <v>2004</v>
      </c>
      <c r="Z184" s="15" t="s">
        <v>2004</v>
      </c>
      <c r="AA184" s="15">
        <v>10</v>
      </c>
      <c r="AB184" s="15" t="s">
        <v>2004</v>
      </c>
      <c r="AC184" s="15">
        <v>14</v>
      </c>
      <c r="AD184" s="15" t="s">
        <v>2004</v>
      </c>
      <c r="AE184" s="15">
        <v>10</v>
      </c>
      <c r="AF184" s="15" t="s">
        <v>2004</v>
      </c>
      <c r="AG184" s="41">
        <v>0.52</v>
      </c>
      <c r="AH184" s="30" t="str">
        <f>IFERROR((VLOOKUP(B184, 'CEP 24-25'!$B$5:$C$1000,2,0))," ")</f>
        <v xml:space="preserve"> </v>
      </c>
      <c r="AI184" s="30">
        <f>+IFERROR((VLOOKUP(B184,'HB1238 24-25'!$B$5:$J$9999,('HB1238 24-25'!$J$3-1),0))," ")</f>
        <v>0.53200000000000003</v>
      </c>
      <c r="AJ184" s="31">
        <f t="shared" si="8"/>
        <v>0.53200000000000003</v>
      </c>
      <c r="AL184" s="147">
        <v>0.54069999999999996</v>
      </c>
      <c r="AM184" s="31">
        <f t="shared" si="10"/>
        <v>-8.6999999999999994E-3</v>
      </c>
    </row>
    <row r="185" spans="1:39" x14ac:dyDescent="0.25">
      <c r="A185" s="1">
        <v>24105</v>
      </c>
      <c r="B185" s="1" t="s">
        <v>2182</v>
      </c>
      <c r="C185" s="16">
        <v>16</v>
      </c>
      <c r="D185" s="16">
        <v>0</v>
      </c>
      <c r="E185" s="16">
        <v>56</v>
      </c>
      <c r="F185" s="16">
        <v>59</v>
      </c>
      <c r="G185" s="16">
        <v>62</v>
      </c>
      <c r="H185" s="16">
        <v>73</v>
      </c>
      <c r="I185" s="16">
        <v>75</v>
      </c>
      <c r="J185" s="16">
        <v>63</v>
      </c>
      <c r="K185" s="16">
        <v>83</v>
      </c>
      <c r="L185" s="16">
        <v>92</v>
      </c>
      <c r="M185" s="16">
        <v>74</v>
      </c>
      <c r="N185" s="16">
        <v>96</v>
      </c>
      <c r="O185" s="16">
        <v>76</v>
      </c>
      <c r="P185" s="16">
        <v>103</v>
      </c>
      <c r="Q185" s="16">
        <v>113</v>
      </c>
      <c r="R185" s="15" t="s">
        <v>2004</v>
      </c>
      <c r="S185" s="73" t="s">
        <v>2979</v>
      </c>
      <c r="T185" s="15">
        <v>20</v>
      </c>
      <c r="U185" s="15">
        <v>45</v>
      </c>
      <c r="V185" s="15">
        <v>37</v>
      </c>
      <c r="W185" s="15">
        <v>45</v>
      </c>
      <c r="X185" s="15">
        <v>51</v>
      </c>
      <c r="Y185" s="15">
        <v>34</v>
      </c>
      <c r="Z185" s="15">
        <v>50</v>
      </c>
      <c r="AA185" s="15">
        <v>56</v>
      </c>
      <c r="AB185" s="15">
        <v>46</v>
      </c>
      <c r="AC185" s="15">
        <v>51</v>
      </c>
      <c r="AD185" s="15">
        <v>50</v>
      </c>
      <c r="AE185" s="15">
        <v>60</v>
      </c>
      <c r="AF185" s="15">
        <v>63</v>
      </c>
      <c r="AG185" s="41">
        <v>0.5917</v>
      </c>
      <c r="AH185" s="30">
        <f>IFERROR((VLOOKUP(B185, 'CEP 24-25'!$B$5:$C$1000,2,0))," ")</f>
        <v>0.60809999999999997</v>
      </c>
      <c r="AI185" s="30" t="str">
        <f>+IFERROR((VLOOKUP(B185,'HB1238 24-25'!$B$5:$J$9999,('HB1238 24-25'!$J$3-1),0))," ")</f>
        <v xml:space="preserve"> </v>
      </c>
      <c r="AJ185" s="31">
        <f t="shared" si="8"/>
        <v>0.60809999999999997</v>
      </c>
      <c r="AL185" s="147">
        <v>0.65849999999999997</v>
      </c>
      <c r="AM185" s="31">
        <f t="shared" si="10"/>
        <v>-5.04E-2</v>
      </c>
    </row>
    <row r="186" spans="1:39" x14ac:dyDescent="0.25">
      <c r="A186" s="1">
        <v>34111</v>
      </c>
      <c r="B186" s="1" t="s">
        <v>2183</v>
      </c>
      <c r="C186" s="16">
        <v>32</v>
      </c>
      <c r="D186" s="16">
        <v>549</v>
      </c>
      <c r="E186" s="16">
        <v>0</v>
      </c>
      <c r="F186" s="16">
        <v>604</v>
      </c>
      <c r="G186" s="16">
        <v>633</v>
      </c>
      <c r="H186" s="16">
        <v>681</v>
      </c>
      <c r="I186" s="16">
        <v>676</v>
      </c>
      <c r="J186" s="16">
        <v>715</v>
      </c>
      <c r="K186" s="16">
        <v>708</v>
      </c>
      <c r="L186" s="16">
        <v>765</v>
      </c>
      <c r="M186" s="16">
        <v>720</v>
      </c>
      <c r="N186" s="16">
        <v>901</v>
      </c>
      <c r="O186" s="16">
        <v>918</v>
      </c>
      <c r="P186" s="16">
        <v>867</v>
      </c>
      <c r="Q186" s="16">
        <v>913</v>
      </c>
      <c r="R186" s="15">
        <v>13</v>
      </c>
      <c r="S186" s="15">
        <v>196</v>
      </c>
      <c r="T186" s="15" t="s">
        <v>2004</v>
      </c>
      <c r="U186" s="15">
        <v>217</v>
      </c>
      <c r="V186" s="15">
        <v>210</v>
      </c>
      <c r="W186" s="15">
        <v>234</v>
      </c>
      <c r="X186" s="15">
        <v>236</v>
      </c>
      <c r="Y186" s="15">
        <v>250</v>
      </c>
      <c r="Z186" s="15">
        <v>287</v>
      </c>
      <c r="AA186" s="15">
        <v>235</v>
      </c>
      <c r="AB186" s="15">
        <v>234</v>
      </c>
      <c r="AC186" s="15">
        <v>308</v>
      </c>
      <c r="AD186" s="15">
        <v>277</v>
      </c>
      <c r="AE186" s="15">
        <v>244</v>
      </c>
      <c r="AF186" s="15">
        <v>252</v>
      </c>
      <c r="AG186" s="41">
        <v>0.32979999999999998</v>
      </c>
      <c r="AH186" s="30">
        <f>IFERROR((VLOOKUP(B186, 'CEP 24-25'!$B$5:$C$1000,2,0))," ")</f>
        <v>0.28549999999999998</v>
      </c>
      <c r="AI186" s="30">
        <f>+IFERROR((VLOOKUP(B186,'HB1238 24-25'!$B$5:$J$9999,('HB1238 24-25'!$J$3-1),0))," ")</f>
        <v>0.31259999999999999</v>
      </c>
      <c r="AJ186" s="31">
        <f t="shared" si="8"/>
        <v>0.32979999999999998</v>
      </c>
      <c r="AL186" s="147">
        <v>0.31069999999999998</v>
      </c>
      <c r="AM186" s="31">
        <f t="shared" si="10"/>
        <v>1.9099999999999999E-2</v>
      </c>
    </row>
    <row r="187" spans="1:39" x14ac:dyDescent="0.25">
      <c r="A187" s="1">
        <v>24019</v>
      </c>
      <c r="B187" s="1" t="s">
        <v>2184</v>
      </c>
      <c r="C187" s="16">
        <v>0</v>
      </c>
      <c r="D187" s="16">
        <v>243</v>
      </c>
      <c r="E187" s="16">
        <v>0</v>
      </c>
      <c r="F187" s="16">
        <v>306</v>
      </c>
      <c r="G187" s="16">
        <v>320</v>
      </c>
      <c r="H187" s="16">
        <v>364</v>
      </c>
      <c r="I187" s="16">
        <v>380</v>
      </c>
      <c r="J187" s="16">
        <v>400</v>
      </c>
      <c r="K187" s="16">
        <v>467</v>
      </c>
      <c r="L187" s="16">
        <v>480</v>
      </c>
      <c r="M187" s="16">
        <v>610</v>
      </c>
      <c r="N187" s="16">
        <v>624</v>
      </c>
      <c r="O187" s="16">
        <v>559</v>
      </c>
      <c r="P187" s="16">
        <v>597</v>
      </c>
      <c r="Q187" s="16">
        <v>626</v>
      </c>
      <c r="R187" s="73" t="s">
        <v>2979</v>
      </c>
      <c r="S187" s="15">
        <v>151</v>
      </c>
      <c r="T187" s="15" t="s">
        <v>2004</v>
      </c>
      <c r="U187" s="15">
        <v>222</v>
      </c>
      <c r="V187" s="15">
        <v>226</v>
      </c>
      <c r="W187" s="15">
        <v>279</v>
      </c>
      <c r="X187" s="15">
        <v>289</v>
      </c>
      <c r="Y187" s="15">
        <v>286</v>
      </c>
      <c r="Z187" s="15">
        <v>322</v>
      </c>
      <c r="AA187" s="15">
        <v>345</v>
      </c>
      <c r="AB187" s="15">
        <v>430</v>
      </c>
      <c r="AC187" s="15">
        <v>413</v>
      </c>
      <c r="AD187" s="15">
        <v>382</v>
      </c>
      <c r="AE187" s="15">
        <v>397</v>
      </c>
      <c r="AF187" s="15">
        <v>417</v>
      </c>
      <c r="AG187" s="41">
        <v>0.69599999999999995</v>
      </c>
      <c r="AH187" s="30">
        <f>IFERROR((VLOOKUP(B187, 'CEP 24-25'!$B$5:$C$1000,2,0))," ")</f>
        <v>0.44569999999999999</v>
      </c>
      <c r="AI187" s="30" t="str">
        <f>+IFERROR((VLOOKUP(B187,'HB1238 24-25'!$B$5:$J$9999,('HB1238 24-25'!$J$3-1),0))," ")</f>
        <v xml:space="preserve"> </v>
      </c>
      <c r="AJ187" s="31">
        <f t="shared" si="8"/>
        <v>0.69599999999999995</v>
      </c>
      <c r="AL187" s="147">
        <v>0.5786</v>
      </c>
      <c r="AM187" s="31">
        <f t="shared" si="10"/>
        <v>0.1174</v>
      </c>
    </row>
    <row r="188" spans="1:39" x14ac:dyDescent="0.25">
      <c r="A188" s="1">
        <v>21300</v>
      </c>
      <c r="B188" s="1" t="s">
        <v>2185</v>
      </c>
      <c r="C188" s="16">
        <v>19</v>
      </c>
      <c r="D188" s="16">
        <v>71</v>
      </c>
      <c r="E188" s="16">
        <v>0</v>
      </c>
      <c r="F188" s="16">
        <v>57</v>
      </c>
      <c r="G188" s="16">
        <v>65</v>
      </c>
      <c r="H188" s="16">
        <v>64</v>
      </c>
      <c r="I188" s="16">
        <v>59</v>
      </c>
      <c r="J188" s="16">
        <v>67</v>
      </c>
      <c r="K188" s="16">
        <v>63</v>
      </c>
      <c r="L188" s="16">
        <v>65</v>
      </c>
      <c r="M188" s="16">
        <v>72</v>
      </c>
      <c r="N188" s="16">
        <v>94</v>
      </c>
      <c r="O188" s="16">
        <v>60</v>
      </c>
      <c r="P188" s="16">
        <v>57</v>
      </c>
      <c r="Q188" s="16">
        <v>74</v>
      </c>
      <c r="R188" s="15" t="s">
        <v>2004</v>
      </c>
      <c r="S188" s="15">
        <v>24</v>
      </c>
      <c r="T188" s="15" t="s">
        <v>2004</v>
      </c>
      <c r="U188" s="15">
        <v>31</v>
      </c>
      <c r="V188" s="15">
        <v>36</v>
      </c>
      <c r="W188" s="15">
        <v>29</v>
      </c>
      <c r="X188" s="15">
        <v>33</v>
      </c>
      <c r="Y188" s="15">
        <v>26</v>
      </c>
      <c r="Z188" s="15">
        <v>29</v>
      </c>
      <c r="AA188" s="15">
        <v>31</v>
      </c>
      <c r="AB188" s="15">
        <v>36</v>
      </c>
      <c r="AC188" s="15">
        <v>42</v>
      </c>
      <c r="AD188" s="15">
        <v>25</v>
      </c>
      <c r="AE188" s="15">
        <v>25</v>
      </c>
      <c r="AF188" s="15">
        <v>33</v>
      </c>
      <c r="AG188" s="41">
        <v>0.4577</v>
      </c>
      <c r="AH188" s="30">
        <f>IFERROR((VLOOKUP(B188, 'CEP 24-25'!$B$5:$C$1000,2,0))," ")</f>
        <v>0.56179999999999997</v>
      </c>
      <c r="AI188" s="30" t="str">
        <f>+IFERROR((VLOOKUP(B188,'HB1238 24-25'!$B$5:$J$9999,('HB1238 24-25'!$J$3-1),0))," ")</f>
        <v xml:space="preserve"> </v>
      </c>
      <c r="AJ188" s="31">
        <f t="shared" si="8"/>
        <v>0.56179999999999997</v>
      </c>
      <c r="AL188" s="147">
        <v>0.56179999999999997</v>
      </c>
      <c r="AM188" s="31">
        <f t="shared" si="10"/>
        <v>0</v>
      </c>
    </row>
    <row r="189" spans="1:39" x14ac:dyDescent="0.25">
      <c r="A189" s="1">
        <v>33030</v>
      </c>
      <c r="B189" s="1" t="s">
        <v>2186</v>
      </c>
      <c r="C189" s="16">
        <v>0</v>
      </c>
      <c r="D189" s="16">
        <v>6</v>
      </c>
      <c r="E189" s="16">
        <v>0</v>
      </c>
      <c r="F189" s="16">
        <v>5</v>
      </c>
      <c r="G189" s="16">
        <v>4</v>
      </c>
      <c r="H189" s="16">
        <v>3</v>
      </c>
      <c r="I189" s="16">
        <v>8</v>
      </c>
      <c r="J189" s="16">
        <v>3</v>
      </c>
      <c r="K189" s="16">
        <v>5</v>
      </c>
      <c r="L189" s="16">
        <v>1</v>
      </c>
      <c r="M189" s="16">
        <v>5</v>
      </c>
      <c r="N189" s="16">
        <v>0</v>
      </c>
      <c r="O189" s="16">
        <v>0</v>
      </c>
      <c r="P189" s="16">
        <v>0</v>
      </c>
      <c r="Q189" s="16">
        <v>0</v>
      </c>
      <c r="R189" s="73" t="s">
        <v>2979</v>
      </c>
      <c r="S189" s="15" t="s">
        <v>2004</v>
      </c>
      <c r="T189" s="15" t="s">
        <v>2004</v>
      </c>
      <c r="U189" s="15" t="s">
        <v>2004</v>
      </c>
      <c r="V189" s="15" t="s">
        <v>2004</v>
      </c>
      <c r="W189" s="15" t="s">
        <v>2004</v>
      </c>
      <c r="X189" s="15" t="s">
        <v>2004</v>
      </c>
      <c r="Y189" s="15" t="s">
        <v>2004</v>
      </c>
      <c r="Z189" s="15" t="s">
        <v>2004</v>
      </c>
      <c r="AA189" s="15" t="s">
        <v>2004</v>
      </c>
      <c r="AB189" s="15" t="s">
        <v>2004</v>
      </c>
      <c r="AC189" s="73" t="s">
        <v>2979</v>
      </c>
      <c r="AD189" s="73" t="s">
        <v>2979</v>
      </c>
      <c r="AE189" s="73" t="s">
        <v>2979</v>
      </c>
      <c r="AF189" s="73" t="s">
        <v>2979</v>
      </c>
      <c r="AG189" s="41">
        <v>0.6</v>
      </c>
      <c r="AH189" s="30">
        <f>IFERROR((VLOOKUP(B189, 'CEP 24-25'!$B$5:$C$1000,2,0))," ")</f>
        <v>0.71109999999999995</v>
      </c>
      <c r="AI189" s="30" t="str">
        <f>+IFERROR((VLOOKUP(B189,'HB1238 24-25'!$B$5:$J$9999,('HB1238 24-25'!$J$3-1),0))," ")</f>
        <v xml:space="preserve"> </v>
      </c>
      <c r="AJ189" s="31">
        <f t="shared" si="8"/>
        <v>0.71109999999999995</v>
      </c>
      <c r="AL189" s="147">
        <v>0.74360000000000004</v>
      </c>
      <c r="AM189" s="31">
        <f t="shared" si="10"/>
        <v>-3.2500000000000001E-2</v>
      </c>
    </row>
    <row r="190" spans="1:39" x14ac:dyDescent="0.25">
      <c r="A190" s="1">
        <v>28137</v>
      </c>
      <c r="B190" s="1" t="s">
        <v>2187</v>
      </c>
      <c r="C190" s="16">
        <v>0</v>
      </c>
      <c r="D190" s="16">
        <v>31</v>
      </c>
      <c r="E190" s="16">
        <v>0</v>
      </c>
      <c r="F190" s="16">
        <v>66</v>
      </c>
      <c r="G190" s="16">
        <v>56</v>
      </c>
      <c r="H190" s="16">
        <v>75</v>
      </c>
      <c r="I190" s="16">
        <v>72</v>
      </c>
      <c r="J190" s="16">
        <v>68</v>
      </c>
      <c r="K190" s="16">
        <v>73</v>
      </c>
      <c r="L190" s="16">
        <v>56</v>
      </c>
      <c r="M190" s="16">
        <v>76</v>
      </c>
      <c r="N190" s="16">
        <v>63</v>
      </c>
      <c r="O190" s="16">
        <v>76</v>
      </c>
      <c r="P190" s="16">
        <v>50</v>
      </c>
      <c r="Q190" s="16">
        <v>56</v>
      </c>
      <c r="R190" s="73" t="s">
        <v>2979</v>
      </c>
      <c r="S190" s="15" t="s">
        <v>2004</v>
      </c>
      <c r="T190" s="15" t="s">
        <v>2004</v>
      </c>
      <c r="U190" s="15">
        <v>17</v>
      </c>
      <c r="V190" s="15">
        <v>14</v>
      </c>
      <c r="W190" s="15">
        <v>19</v>
      </c>
      <c r="X190" s="15">
        <v>10</v>
      </c>
      <c r="Y190" s="15">
        <v>10</v>
      </c>
      <c r="Z190" s="15">
        <v>14</v>
      </c>
      <c r="AA190" s="15">
        <v>11</v>
      </c>
      <c r="AB190" s="15">
        <v>17</v>
      </c>
      <c r="AC190" s="15">
        <v>21</v>
      </c>
      <c r="AD190" s="15">
        <v>24</v>
      </c>
      <c r="AE190" s="15">
        <v>21</v>
      </c>
      <c r="AF190" s="15">
        <v>23</v>
      </c>
      <c r="AG190" s="41">
        <v>0.25430000000000003</v>
      </c>
      <c r="AH190" s="30" t="str">
        <f>IFERROR((VLOOKUP(B190, 'CEP 24-25'!$B$5:$C$1000,2,0))," ")</f>
        <v xml:space="preserve"> </v>
      </c>
      <c r="AI190" s="30">
        <f>+IFERROR((VLOOKUP(B190,'HB1238 24-25'!$B$5:$J$9999,('HB1238 24-25'!$J$3-1),0))," ")</f>
        <v>0.30020000000000002</v>
      </c>
      <c r="AJ190" s="31">
        <f t="shared" si="8"/>
        <v>0.30020000000000002</v>
      </c>
      <c r="AL190" s="147">
        <v>0.26300000000000001</v>
      </c>
      <c r="AM190" s="31">
        <f t="shared" si="10"/>
        <v>3.7199999999999997E-2</v>
      </c>
    </row>
    <row r="191" spans="1:39" x14ac:dyDescent="0.25">
      <c r="A191" s="1">
        <v>32123</v>
      </c>
      <c r="B191" s="1" t="s">
        <v>2188</v>
      </c>
      <c r="C191" s="16">
        <v>0</v>
      </c>
      <c r="D191" s="16">
        <v>14</v>
      </c>
      <c r="E191" s="16">
        <v>0</v>
      </c>
      <c r="F191" s="16">
        <v>10</v>
      </c>
      <c r="G191" s="16">
        <v>14</v>
      </c>
      <c r="H191" s="16">
        <v>8</v>
      </c>
      <c r="I191" s="16">
        <v>10</v>
      </c>
      <c r="J191" s="16">
        <v>11</v>
      </c>
      <c r="K191" s="16">
        <v>7</v>
      </c>
      <c r="L191" s="16">
        <v>5</v>
      </c>
      <c r="M191" s="16">
        <v>0</v>
      </c>
      <c r="N191" s="16">
        <v>0</v>
      </c>
      <c r="O191" s="16">
        <v>0</v>
      </c>
      <c r="P191" s="16">
        <v>0</v>
      </c>
      <c r="Q191" s="16">
        <v>0</v>
      </c>
      <c r="R191" s="73" t="s">
        <v>2979</v>
      </c>
      <c r="S191" s="73" t="s">
        <v>2979</v>
      </c>
      <c r="T191" s="73" t="s">
        <v>2979</v>
      </c>
      <c r="U191" s="73" t="s">
        <v>2979</v>
      </c>
      <c r="V191" s="73" t="s">
        <v>2979</v>
      </c>
      <c r="W191" s="73" t="s">
        <v>2979</v>
      </c>
      <c r="X191" s="73" t="s">
        <v>2979</v>
      </c>
      <c r="Y191" s="73" t="s">
        <v>2979</v>
      </c>
      <c r="Z191" s="73" t="s">
        <v>2979</v>
      </c>
      <c r="AA191" s="73" t="s">
        <v>2979</v>
      </c>
      <c r="AB191" s="73" t="s">
        <v>2979</v>
      </c>
      <c r="AC191" s="73" t="s">
        <v>2979</v>
      </c>
      <c r="AD191" s="73" t="s">
        <v>2979</v>
      </c>
      <c r="AE191" s="73" t="s">
        <v>2979</v>
      </c>
      <c r="AF191" s="73" t="s">
        <v>2979</v>
      </c>
      <c r="AG191" s="41">
        <v>0</v>
      </c>
      <c r="AH191" s="30" t="str">
        <f>IFERROR((VLOOKUP(B191, 'CEP 24-25'!$B$5:$C$1000,2,0))," ")</f>
        <v xml:space="preserve"> </v>
      </c>
      <c r="AI191" s="30" t="str">
        <f>+IFERROR((VLOOKUP(B191,'HB1238 24-25'!$B$5:$J$9999,('HB1238 24-25'!$J$3-1),0))," ")</f>
        <v xml:space="preserve"> </v>
      </c>
      <c r="AJ191" s="31">
        <f t="shared" si="8"/>
        <v>0</v>
      </c>
      <c r="AL191" s="147">
        <v>4.0500000000000001E-2</v>
      </c>
      <c r="AM191" s="31">
        <f t="shared" si="10"/>
        <v>-4.0500000000000001E-2</v>
      </c>
    </row>
    <row r="192" spans="1:39" x14ac:dyDescent="0.25">
      <c r="A192" s="1">
        <v>10065</v>
      </c>
      <c r="B192" s="1" t="s">
        <v>2189</v>
      </c>
      <c r="C192" s="16">
        <v>0</v>
      </c>
      <c r="D192" s="16">
        <v>3</v>
      </c>
      <c r="E192" s="16">
        <v>0</v>
      </c>
      <c r="F192" s="16">
        <v>4</v>
      </c>
      <c r="G192" s="16">
        <v>7</v>
      </c>
      <c r="H192" s="16">
        <v>6</v>
      </c>
      <c r="I192" s="16">
        <v>5</v>
      </c>
      <c r="J192" s="16">
        <v>8</v>
      </c>
      <c r="K192" s="16">
        <v>2</v>
      </c>
      <c r="L192" s="16">
        <v>5</v>
      </c>
      <c r="M192" s="16">
        <v>3</v>
      </c>
      <c r="N192" s="16">
        <v>0</v>
      </c>
      <c r="O192" s="16">
        <v>0</v>
      </c>
      <c r="P192" s="16">
        <v>0</v>
      </c>
      <c r="Q192" s="16">
        <v>0</v>
      </c>
      <c r="R192" s="73" t="s">
        <v>2979</v>
      </c>
      <c r="S192" s="15" t="s">
        <v>2004</v>
      </c>
      <c r="T192" s="15" t="s">
        <v>2004</v>
      </c>
      <c r="U192" s="15" t="s">
        <v>2004</v>
      </c>
      <c r="V192" s="15" t="s">
        <v>2004</v>
      </c>
      <c r="W192" s="15" t="s">
        <v>2004</v>
      </c>
      <c r="X192" s="15" t="s">
        <v>2004</v>
      </c>
      <c r="Y192" s="15" t="s">
        <v>2004</v>
      </c>
      <c r="Z192" s="15" t="s">
        <v>2004</v>
      </c>
      <c r="AA192" s="15" t="s">
        <v>2004</v>
      </c>
      <c r="AB192" s="15" t="s">
        <v>2004</v>
      </c>
      <c r="AC192" s="73" t="s">
        <v>2979</v>
      </c>
      <c r="AD192" s="73" t="s">
        <v>2979</v>
      </c>
      <c r="AE192" s="73" t="s">
        <v>2979</v>
      </c>
      <c r="AF192" s="73" t="s">
        <v>2979</v>
      </c>
      <c r="AG192" s="41">
        <v>0.6744</v>
      </c>
      <c r="AH192" s="30">
        <f>IFERROR((VLOOKUP(B192, 'CEP 24-25'!$B$5:$C$1000,2,0))," ")</f>
        <v>0.71879999999999999</v>
      </c>
      <c r="AI192" s="30" t="str">
        <f>+IFERROR((VLOOKUP(B192,'HB1238 24-25'!$B$5:$J$9999,('HB1238 24-25'!$J$3-1),0))," ")</f>
        <v xml:space="preserve"> </v>
      </c>
      <c r="AJ192" s="31">
        <f t="shared" si="8"/>
        <v>0.71879999999999999</v>
      </c>
      <c r="AL192" s="147">
        <v>0.71879999999999999</v>
      </c>
      <c r="AM192" s="31">
        <f t="shared" si="10"/>
        <v>0</v>
      </c>
    </row>
    <row r="193" spans="1:39" x14ac:dyDescent="0.25">
      <c r="A193" s="1">
        <v>9013</v>
      </c>
      <c r="B193" s="1" t="s">
        <v>2190</v>
      </c>
      <c r="C193" s="16">
        <v>0</v>
      </c>
      <c r="D193" s="16">
        <v>14</v>
      </c>
      <c r="E193" s="16">
        <v>0</v>
      </c>
      <c r="F193" s="16">
        <v>14</v>
      </c>
      <c r="G193" s="16">
        <v>12</v>
      </c>
      <c r="H193" s="16">
        <v>16</v>
      </c>
      <c r="I193" s="16">
        <v>8</v>
      </c>
      <c r="J193" s="16">
        <v>13</v>
      </c>
      <c r="K193" s="16">
        <v>15</v>
      </c>
      <c r="L193" s="16">
        <v>6</v>
      </c>
      <c r="M193" s="16">
        <v>9</v>
      </c>
      <c r="N193" s="16">
        <v>0</v>
      </c>
      <c r="O193" s="16">
        <v>0</v>
      </c>
      <c r="P193" s="16">
        <v>0</v>
      </c>
      <c r="Q193" s="16">
        <v>0</v>
      </c>
      <c r="R193" s="73" t="s">
        <v>2979</v>
      </c>
      <c r="S193" s="15">
        <v>11</v>
      </c>
      <c r="T193" s="15" t="s">
        <v>2004</v>
      </c>
      <c r="U193" s="15">
        <v>14</v>
      </c>
      <c r="V193" s="15">
        <v>11</v>
      </c>
      <c r="W193" s="15">
        <v>10</v>
      </c>
      <c r="X193" s="15" t="s">
        <v>2004</v>
      </c>
      <c r="Y193" s="15" t="s">
        <v>2004</v>
      </c>
      <c r="Z193" s="15">
        <v>12</v>
      </c>
      <c r="AA193" s="15" t="s">
        <v>2004</v>
      </c>
      <c r="AB193" s="15" t="s">
        <v>2004</v>
      </c>
      <c r="AC193" s="73" t="s">
        <v>2979</v>
      </c>
      <c r="AD193" s="73" t="s">
        <v>2979</v>
      </c>
      <c r="AE193" s="73" t="s">
        <v>2979</v>
      </c>
      <c r="AF193" s="73" t="s">
        <v>2979</v>
      </c>
      <c r="AG193" s="41">
        <v>0.81310000000000004</v>
      </c>
      <c r="AH193" s="30">
        <f>IFERROR((VLOOKUP(B193, 'CEP 24-25'!$B$5:$C$1000,2,0))," ")</f>
        <v>0.89300000000000002</v>
      </c>
      <c r="AI193" s="30" t="str">
        <f>+IFERROR((VLOOKUP(B193,'HB1238 24-25'!$B$5:$J$9999,('HB1238 24-25'!$J$3-1),0))," ")</f>
        <v xml:space="preserve"> </v>
      </c>
      <c r="AJ193" s="31">
        <f t="shared" si="8"/>
        <v>0.89300000000000002</v>
      </c>
      <c r="AL193" s="147">
        <v>0.89300000000000002</v>
      </c>
      <c r="AM193" s="31">
        <f t="shared" si="10"/>
        <v>0</v>
      </c>
    </row>
    <row r="194" spans="1:39" x14ac:dyDescent="0.25">
      <c r="A194" s="1">
        <v>24410</v>
      </c>
      <c r="B194" s="1" t="s">
        <v>2191</v>
      </c>
      <c r="C194" s="16">
        <v>0</v>
      </c>
      <c r="D194" s="16">
        <v>45</v>
      </c>
      <c r="E194" s="16">
        <v>0</v>
      </c>
      <c r="F194" s="16">
        <v>38</v>
      </c>
      <c r="G194" s="16">
        <v>32</v>
      </c>
      <c r="H194" s="16">
        <v>42</v>
      </c>
      <c r="I194" s="16">
        <v>38</v>
      </c>
      <c r="J194" s="16">
        <v>38</v>
      </c>
      <c r="K194" s="16">
        <v>39</v>
      </c>
      <c r="L194" s="16">
        <v>38</v>
      </c>
      <c r="M194" s="16">
        <v>42</v>
      </c>
      <c r="N194" s="16">
        <v>46</v>
      </c>
      <c r="O194" s="16">
        <v>44</v>
      </c>
      <c r="P194" s="16">
        <v>36</v>
      </c>
      <c r="Q194" s="16">
        <v>38</v>
      </c>
      <c r="R194" s="73" t="s">
        <v>2979</v>
      </c>
      <c r="S194" s="15">
        <v>14</v>
      </c>
      <c r="T194" s="15" t="s">
        <v>2004</v>
      </c>
      <c r="U194" s="15">
        <v>18</v>
      </c>
      <c r="V194" s="15">
        <v>22</v>
      </c>
      <c r="W194" s="15">
        <v>24</v>
      </c>
      <c r="X194" s="15">
        <v>23</v>
      </c>
      <c r="Y194" s="15">
        <v>22</v>
      </c>
      <c r="Z194" s="15">
        <v>25</v>
      </c>
      <c r="AA194" s="15">
        <v>25</v>
      </c>
      <c r="AB194" s="15">
        <v>26</v>
      </c>
      <c r="AC194" s="15">
        <v>31</v>
      </c>
      <c r="AD194" s="15">
        <v>24</v>
      </c>
      <c r="AE194" s="15">
        <v>21</v>
      </c>
      <c r="AF194" s="15">
        <v>31</v>
      </c>
      <c r="AG194" s="41">
        <v>0.59299999999999997</v>
      </c>
      <c r="AH194" s="30">
        <f>IFERROR((VLOOKUP(B194, 'CEP 24-25'!$B$5:$C$1000,2,0))," ")</f>
        <v>0.73089999999999999</v>
      </c>
      <c r="AI194" s="30" t="str">
        <f>+IFERROR((VLOOKUP(B194,'HB1238 24-25'!$B$5:$J$9999,('HB1238 24-25'!$J$3-1),0))," ")</f>
        <v xml:space="preserve"> </v>
      </c>
      <c r="AJ194" s="31">
        <f t="shared" si="8"/>
        <v>0.73089999999999999</v>
      </c>
      <c r="AL194" s="147">
        <v>0.73089999999999999</v>
      </c>
      <c r="AM194" s="31">
        <f t="shared" si="10"/>
        <v>0</v>
      </c>
    </row>
    <row r="195" spans="1:39" x14ac:dyDescent="0.25">
      <c r="A195" s="1">
        <v>27344</v>
      </c>
      <c r="B195" s="1" t="s">
        <v>2192</v>
      </c>
      <c r="C195" s="16">
        <v>0</v>
      </c>
      <c r="D195" s="16">
        <v>178</v>
      </c>
      <c r="E195" s="16">
        <v>0</v>
      </c>
      <c r="F195" s="16">
        <v>202</v>
      </c>
      <c r="G195" s="16">
        <v>202</v>
      </c>
      <c r="H195" s="16">
        <v>238</v>
      </c>
      <c r="I195" s="16">
        <v>198</v>
      </c>
      <c r="J195" s="16">
        <v>238</v>
      </c>
      <c r="K195" s="16">
        <v>216</v>
      </c>
      <c r="L195" s="16">
        <v>217</v>
      </c>
      <c r="M195" s="16">
        <v>221</v>
      </c>
      <c r="N195" s="16">
        <v>232</v>
      </c>
      <c r="O195" s="16">
        <v>228</v>
      </c>
      <c r="P195" s="16">
        <v>232</v>
      </c>
      <c r="Q195" s="16">
        <v>233</v>
      </c>
      <c r="R195" s="73" t="s">
        <v>2979</v>
      </c>
      <c r="S195" s="15">
        <v>59</v>
      </c>
      <c r="T195" s="15" t="s">
        <v>2004</v>
      </c>
      <c r="U195" s="15">
        <v>71</v>
      </c>
      <c r="V195" s="15">
        <v>72</v>
      </c>
      <c r="W195" s="15">
        <v>90</v>
      </c>
      <c r="X195" s="15">
        <v>87</v>
      </c>
      <c r="Y195" s="15">
        <v>86</v>
      </c>
      <c r="Z195" s="15">
        <v>84</v>
      </c>
      <c r="AA195" s="15">
        <v>76</v>
      </c>
      <c r="AB195" s="15">
        <v>90</v>
      </c>
      <c r="AC195" s="15">
        <v>84</v>
      </c>
      <c r="AD195" s="15">
        <v>80</v>
      </c>
      <c r="AE195" s="15">
        <v>93</v>
      </c>
      <c r="AF195" s="15">
        <v>71</v>
      </c>
      <c r="AG195" s="41">
        <v>0.3679</v>
      </c>
      <c r="AH195" s="30" t="str">
        <f>IFERROR((VLOOKUP(B195, 'CEP 24-25'!$B$5:$C$1000,2,0))," ")</f>
        <v xml:space="preserve"> </v>
      </c>
      <c r="AI195" s="30">
        <f>+IFERROR((VLOOKUP(B195,'HB1238 24-25'!$B$5:$J$9999,('HB1238 24-25'!$J$3-1),0))," ")</f>
        <v>0.32790000000000002</v>
      </c>
      <c r="AJ195" s="31">
        <f t="shared" si="8"/>
        <v>0.3679</v>
      </c>
      <c r="AL195" s="147">
        <v>0.31340000000000001</v>
      </c>
      <c r="AM195" s="31">
        <f t="shared" si="10"/>
        <v>5.45E-2</v>
      </c>
    </row>
    <row r="196" spans="1:39" x14ac:dyDescent="0.25">
      <c r="A196" s="1">
        <v>1147</v>
      </c>
      <c r="B196" s="1" t="s">
        <v>2193</v>
      </c>
      <c r="C196" s="16">
        <v>81</v>
      </c>
      <c r="D196" s="16">
        <v>330</v>
      </c>
      <c r="E196" s="16">
        <v>0</v>
      </c>
      <c r="F196" s="16">
        <v>293</v>
      </c>
      <c r="G196" s="16">
        <v>349</v>
      </c>
      <c r="H196" s="16">
        <v>314</v>
      </c>
      <c r="I196" s="16">
        <v>299</v>
      </c>
      <c r="J196" s="16">
        <v>345</v>
      </c>
      <c r="K196" s="16">
        <v>352</v>
      </c>
      <c r="L196" s="16">
        <v>339</v>
      </c>
      <c r="M196" s="16">
        <v>376</v>
      </c>
      <c r="N196" s="16">
        <v>383</v>
      </c>
      <c r="O196" s="16">
        <v>345</v>
      </c>
      <c r="P196" s="16">
        <v>391</v>
      </c>
      <c r="Q196" s="16">
        <v>370</v>
      </c>
      <c r="R196" s="15">
        <v>32</v>
      </c>
      <c r="S196" s="15">
        <v>247</v>
      </c>
      <c r="T196" s="15" t="s">
        <v>2004</v>
      </c>
      <c r="U196" s="15">
        <v>230</v>
      </c>
      <c r="V196" s="15">
        <v>269</v>
      </c>
      <c r="W196" s="15">
        <v>237</v>
      </c>
      <c r="X196" s="15">
        <v>244</v>
      </c>
      <c r="Y196" s="15">
        <v>274</v>
      </c>
      <c r="Z196" s="15">
        <v>297</v>
      </c>
      <c r="AA196" s="15">
        <v>282</v>
      </c>
      <c r="AB196" s="15">
        <v>305</v>
      </c>
      <c r="AC196" s="15">
        <v>310</v>
      </c>
      <c r="AD196" s="15">
        <v>283</v>
      </c>
      <c r="AE196" s="15">
        <v>314</v>
      </c>
      <c r="AF196" s="15">
        <v>297</v>
      </c>
      <c r="AG196" s="41">
        <v>0.79290000000000005</v>
      </c>
      <c r="AH196" s="30">
        <f>IFERROR((VLOOKUP(B196, 'CEP 24-25'!$B$5:$C$1000,2,0))," ")</f>
        <v>0.8014</v>
      </c>
      <c r="AI196" s="30" t="str">
        <f>+IFERROR((VLOOKUP(B196,'HB1238 24-25'!$B$5:$J$9999,('HB1238 24-25'!$J$3-1),0))," ")</f>
        <v xml:space="preserve"> </v>
      </c>
      <c r="AJ196" s="31">
        <f t="shared" ref="AJ196:AJ259" si="11">MAX(AG196:AI196)</f>
        <v>0.8014</v>
      </c>
      <c r="AL196" s="147">
        <v>0.8014</v>
      </c>
      <c r="AM196" s="31">
        <f t="shared" si="10"/>
        <v>0</v>
      </c>
    </row>
    <row r="197" spans="1:39" x14ac:dyDescent="0.25">
      <c r="A197" s="1">
        <v>9102</v>
      </c>
      <c r="B197" s="1" t="s">
        <v>2194</v>
      </c>
      <c r="C197" s="16">
        <v>1</v>
      </c>
      <c r="D197" s="16">
        <v>5</v>
      </c>
      <c r="E197" s="16">
        <v>0</v>
      </c>
      <c r="F197" s="16">
        <v>1</v>
      </c>
      <c r="G197" s="16">
        <v>8</v>
      </c>
      <c r="H197" s="16">
        <v>2</v>
      </c>
      <c r="I197" s="16">
        <v>6</v>
      </c>
      <c r="J197" s="16">
        <v>4</v>
      </c>
      <c r="K197" s="16">
        <v>5</v>
      </c>
      <c r="L197" s="16">
        <v>0</v>
      </c>
      <c r="M197" s="16">
        <v>0</v>
      </c>
      <c r="N197" s="16">
        <v>0</v>
      </c>
      <c r="O197" s="16">
        <v>0</v>
      </c>
      <c r="P197" s="16">
        <v>0</v>
      </c>
      <c r="Q197" s="16">
        <v>0</v>
      </c>
      <c r="R197" s="73" t="s">
        <v>2979</v>
      </c>
      <c r="S197" s="15" t="s">
        <v>2004</v>
      </c>
      <c r="T197" s="73" t="s">
        <v>2979</v>
      </c>
      <c r="U197" s="73" t="s">
        <v>2979</v>
      </c>
      <c r="V197" s="15" t="s">
        <v>2004</v>
      </c>
      <c r="W197" s="15" t="s">
        <v>2004</v>
      </c>
      <c r="X197" s="15" t="s">
        <v>2004</v>
      </c>
      <c r="Y197" s="15" t="s">
        <v>2004</v>
      </c>
      <c r="Z197" s="15" t="s">
        <v>2004</v>
      </c>
      <c r="AA197" s="73" t="s">
        <v>2979</v>
      </c>
      <c r="AB197" s="73" t="s">
        <v>2979</v>
      </c>
      <c r="AC197" s="73" t="s">
        <v>2979</v>
      </c>
      <c r="AD197" s="73" t="s">
        <v>2979</v>
      </c>
      <c r="AE197" s="73" t="s">
        <v>2979</v>
      </c>
      <c r="AF197" s="73" t="s">
        <v>2979</v>
      </c>
      <c r="AG197" s="41">
        <v>0.71879999999999999</v>
      </c>
      <c r="AH197" s="30">
        <f>IFERROR((VLOOKUP(B197, 'CEP 24-25'!$B$5:$C$1000,2,0))," ")</f>
        <v>0.91300000000000003</v>
      </c>
      <c r="AI197" s="30" t="str">
        <f>+IFERROR((VLOOKUP(B197,'HB1238 24-25'!$B$5:$J$9999,('HB1238 24-25'!$J$3-1),0))," ")</f>
        <v xml:space="preserve"> </v>
      </c>
      <c r="AJ197" s="31">
        <f t="shared" si="11"/>
        <v>0.91300000000000003</v>
      </c>
      <c r="AL197" s="147">
        <v>0.91300000000000003</v>
      </c>
      <c r="AM197" s="31">
        <f t="shared" si="10"/>
        <v>0</v>
      </c>
    </row>
    <row r="198" spans="1:39" x14ac:dyDescent="0.25">
      <c r="A198" s="1">
        <v>38301</v>
      </c>
      <c r="B198" s="1" t="s">
        <v>2195</v>
      </c>
      <c r="C198" s="16">
        <v>10</v>
      </c>
      <c r="D198" s="16">
        <v>14</v>
      </c>
      <c r="E198" s="16">
        <v>0</v>
      </c>
      <c r="F198" s="16">
        <v>12</v>
      </c>
      <c r="G198" s="16">
        <v>11</v>
      </c>
      <c r="H198" s="16">
        <v>13</v>
      </c>
      <c r="I198" s="16">
        <v>12</v>
      </c>
      <c r="J198" s="16">
        <v>20</v>
      </c>
      <c r="K198" s="16">
        <v>14</v>
      </c>
      <c r="L198" s="16">
        <v>7</v>
      </c>
      <c r="M198" s="16">
        <v>14</v>
      </c>
      <c r="N198" s="16">
        <v>18</v>
      </c>
      <c r="O198" s="16">
        <v>10</v>
      </c>
      <c r="P198" s="16">
        <v>16</v>
      </c>
      <c r="Q198" s="16">
        <v>12</v>
      </c>
      <c r="R198" s="15" t="s">
        <v>2004</v>
      </c>
      <c r="S198" s="15" t="s">
        <v>2004</v>
      </c>
      <c r="T198" s="15" t="s">
        <v>2004</v>
      </c>
      <c r="U198" s="15" t="s">
        <v>2004</v>
      </c>
      <c r="V198" s="15" t="s">
        <v>2004</v>
      </c>
      <c r="W198" s="15" t="s">
        <v>2004</v>
      </c>
      <c r="X198" s="15" t="s">
        <v>2004</v>
      </c>
      <c r="Y198" s="15" t="s">
        <v>2004</v>
      </c>
      <c r="Z198" s="15" t="s">
        <v>2004</v>
      </c>
      <c r="AA198" s="15" t="s">
        <v>2004</v>
      </c>
      <c r="AB198" s="15" t="s">
        <v>2004</v>
      </c>
      <c r="AC198" s="15" t="s">
        <v>2004</v>
      </c>
      <c r="AD198" s="15" t="s">
        <v>2004</v>
      </c>
      <c r="AE198" s="15" t="s">
        <v>2004</v>
      </c>
      <c r="AF198" s="15" t="s">
        <v>2004</v>
      </c>
      <c r="AG198" s="41">
        <v>0.4153</v>
      </c>
      <c r="AH198" s="30" t="str">
        <f>IFERROR((VLOOKUP(B198, 'CEP 24-25'!$B$5:$C$1000,2,0))," ")</f>
        <v xml:space="preserve"> </v>
      </c>
      <c r="AI198" s="30">
        <f>+IFERROR((VLOOKUP(B198,'HB1238 24-25'!$B$5:$J$9999,('HB1238 24-25'!$J$3-1),0))," ")</f>
        <v>0.39529999999999998</v>
      </c>
      <c r="AJ198" s="31">
        <f t="shared" si="11"/>
        <v>0.4153</v>
      </c>
      <c r="AL198" s="147">
        <v>0.39529999999999998</v>
      </c>
      <c r="AM198" s="31">
        <f t="shared" si="10"/>
        <v>0.02</v>
      </c>
    </row>
    <row r="199" spans="1:39" x14ac:dyDescent="0.25">
      <c r="A199" s="49">
        <v>24915</v>
      </c>
      <c r="B199" s="29" t="s">
        <v>2868</v>
      </c>
      <c r="C199" s="16">
        <v>0</v>
      </c>
      <c r="D199" s="16">
        <v>5</v>
      </c>
      <c r="E199" s="16">
        <v>0</v>
      </c>
      <c r="F199" s="16">
        <v>24</v>
      </c>
      <c r="G199" s="16">
        <v>17</v>
      </c>
      <c r="H199" s="16">
        <v>14</v>
      </c>
      <c r="I199" s="16">
        <v>12</v>
      </c>
      <c r="J199" s="16">
        <v>13</v>
      </c>
      <c r="K199" s="16">
        <v>14</v>
      </c>
      <c r="L199" s="16">
        <v>16</v>
      </c>
      <c r="M199" s="16">
        <v>11</v>
      </c>
      <c r="N199" s="16">
        <v>8</v>
      </c>
      <c r="O199" s="16">
        <v>0</v>
      </c>
      <c r="P199" s="16">
        <v>0</v>
      </c>
      <c r="Q199" s="16">
        <v>0</v>
      </c>
      <c r="R199" s="73" t="s">
        <v>2979</v>
      </c>
      <c r="S199" s="15" t="s">
        <v>2004</v>
      </c>
      <c r="T199" s="15" t="s">
        <v>2004</v>
      </c>
      <c r="U199" s="15">
        <v>16</v>
      </c>
      <c r="V199" s="15">
        <v>12</v>
      </c>
      <c r="W199" s="15">
        <v>11</v>
      </c>
      <c r="X199" s="15">
        <v>10</v>
      </c>
      <c r="Y199" s="15">
        <v>11</v>
      </c>
      <c r="Z199" s="15">
        <v>10</v>
      </c>
      <c r="AA199" s="15">
        <v>13</v>
      </c>
      <c r="AB199" s="15" t="s">
        <v>2004</v>
      </c>
      <c r="AC199" s="15" t="s">
        <v>2004</v>
      </c>
      <c r="AD199" s="73" t="s">
        <v>2979</v>
      </c>
      <c r="AE199" s="73" t="s">
        <v>2979</v>
      </c>
      <c r="AF199" s="73" t="s">
        <v>2979</v>
      </c>
      <c r="AG199" s="41">
        <v>0.75370000000000004</v>
      </c>
      <c r="AH199" s="30">
        <f>IFERROR((VLOOKUP(B199, 'CEP 24-25'!$B$5:$C$1000,2,0))," ")</f>
        <v>1</v>
      </c>
      <c r="AI199" s="30" t="str">
        <f>+IFERROR((VLOOKUP(B199,'HB1238 24-25'!$B$5:$J$9999,('HB1238 24-25'!$J$3-1),0))," ")</f>
        <v xml:space="preserve"> </v>
      </c>
      <c r="AJ199" s="31">
        <f t="shared" si="11"/>
        <v>1</v>
      </c>
      <c r="AL199" s="147">
        <v>1</v>
      </c>
      <c r="AM199" s="31">
        <f t="shared" si="10"/>
        <v>0</v>
      </c>
    </row>
    <row r="200" spans="1:39" x14ac:dyDescent="0.25">
      <c r="A200" s="1">
        <v>11001</v>
      </c>
      <c r="B200" s="1" t="s">
        <v>2196</v>
      </c>
      <c r="C200" s="16">
        <v>81</v>
      </c>
      <c r="D200" s="16">
        <v>1224</v>
      </c>
      <c r="E200" s="16">
        <v>0</v>
      </c>
      <c r="F200" s="16">
        <v>1315</v>
      </c>
      <c r="G200" s="16">
        <v>1387</v>
      </c>
      <c r="H200" s="16">
        <v>1417</v>
      </c>
      <c r="I200" s="16">
        <v>1335</v>
      </c>
      <c r="J200" s="16">
        <v>1390</v>
      </c>
      <c r="K200" s="16">
        <v>1427</v>
      </c>
      <c r="L200" s="16">
        <v>1464</v>
      </c>
      <c r="M200" s="16">
        <v>1442</v>
      </c>
      <c r="N200" s="16">
        <v>1456</v>
      </c>
      <c r="O200" s="16">
        <v>1526</v>
      </c>
      <c r="P200" s="16">
        <v>1522</v>
      </c>
      <c r="Q200" s="16">
        <v>1599</v>
      </c>
      <c r="R200" s="15">
        <v>45</v>
      </c>
      <c r="S200" s="15">
        <v>820</v>
      </c>
      <c r="T200" s="15" t="s">
        <v>2004</v>
      </c>
      <c r="U200" s="15">
        <v>916</v>
      </c>
      <c r="V200" s="15">
        <v>968</v>
      </c>
      <c r="W200" s="15">
        <v>980</v>
      </c>
      <c r="X200" s="15">
        <v>964</v>
      </c>
      <c r="Y200" s="15">
        <v>951</v>
      </c>
      <c r="Z200" s="15">
        <v>1029</v>
      </c>
      <c r="AA200" s="15">
        <v>1039</v>
      </c>
      <c r="AB200" s="15">
        <v>1044</v>
      </c>
      <c r="AC200" s="15">
        <v>1016</v>
      </c>
      <c r="AD200" s="15">
        <v>1086</v>
      </c>
      <c r="AE200" s="15">
        <v>1039</v>
      </c>
      <c r="AF200" s="15">
        <v>1126</v>
      </c>
      <c r="AG200" s="41">
        <v>0.70069999999999999</v>
      </c>
      <c r="AH200" s="30">
        <f>IFERROR((VLOOKUP(B200, 'CEP 24-25'!$B$5:$C$1000,2,0))," ")</f>
        <v>0.73440000000000005</v>
      </c>
      <c r="AI200" s="30" t="str">
        <f>+IFERROR((VLOOKUP(B200,'HB1238 24-25'!$B$5:$J$9999,('HB1238 24-25'!$J$3-1),0))," ")</f>
        <v xml:space="preserve"> </v>
      </c>
      <c r="AJ200" s="31">
        <f t="shared" si="11"/>
        <v>0.73440000000000005</v>
      </c>
      <c r="AL200" s="147">
        <v>0.73719999999999997</v>
      </c>
      <c r="AM200" s="31">
        <f t="shared" si="10"/>
        <v>-2.8E-3</v>
      </c>
    </row>
    <row r="201" spans="1:39" x14ac:dyDescent="0.25">
      <c r="A201" s="1">
        <v>24122</v>
      </c>
      <c r="B201" s="1" t="s">
        <v>2197</v>
      </c>
      <c r="C201" s="16">
        <v>4</v>
      </c>
      <c r="D201" s="16">
        <v>16</v>
      </c>
      <c r="E201" s="16">
        <v>0</v>
      </c>
      <c r="F201" s="16">
        <v>11</v>
      </c>
      <c r="G201" s="16">
        <v>20</v>
      </c>
      <c r="H201" s="16">
        <v>25</v>
      </c>
      <c r="I201" s="16">
        <v>12</v>
      </c>
      <c r="J201" s="16">
        <v>19</v>
      </c>
      <c r="K201" s="16">
        <v>11</v>
      </c>
      <c r="L201" s="16">
        <v>17</v>
      </c>
      <c r="M201" s="16">
        <v>23</v>
      </c>
      <c r="N201" s="16">
        <v>21</v>
      </c>
      <c r="O201" s="16">
        <v>14</v>
      </c>
      <c r="P201" s="16">
        <v>19</v>
      </c>
      <c r="Q201" s="16">
        <v>19</v>
      </c>
      <c r="R201" s="15" t="s">
        <v>2004</v>
      </c>
      <c r="S201" s="15">
        <v>10</v>
      </c>
      <c r="T201" s="15" t="s">
        <v>2004</v>
      </c>
      <c r="U201" s="15" t="s">
        <v>2004</v>
      </c>
      <c r="V201" s="15">
        <v>16</v>
      </c>
      <c r="W201" s="15">
        <v>15</v>
      </c>
      <c r="X201" s="15">
        <v>12</v>
      </c>
      <c r="Y201" s="15" t="s">
        <v>2004</v>
      </c>
      <c r="Z201" s="15" t="s">
        <v>2004</v>
      </c>
      <c r="AA201" s="15">
        <v>15</v>
      </c>
      <c r="AB201" s="15">
        <v>16</v>
      </c>
      <c r="AC201" s="15">
        <v>12</v>
      </c>
      <c r="AD201" s="15">
        <v>11</v>
      </c>
      <c r="AE201" s="15">
        <v>11</v>
      </c>
      <c r="AF201" s="15">
        <v>14</v>
      </c>
      <c r="AG201" s="41">
        <v>0.66669999999999996</v>
      </c>
      <c r="AH201" s="30">
        <f>IFERROR((VLOOKUP(B201, 'CEP 24-25'!$B$5:$C$1000,2,0))," ")</f>
        <v>0.72289999999999999</v>
      </c>
      <c r="AI201" s="30" t="str">
        <f>+IFERROR((VLOOKUP(B201,'HB1238 24-25'!$B$5:$J$9999,('HB1238 24-25'!$J$3-1),0))," ")</f>
        <v xml:space="preserve"> </v>
      </c>
      <c r="AJ201" s="31">
        <f t="shared" si="11"/>
        <v>0.72289999999999999</v>
      </c>
      <c r="AL201" s="147">
        <v>0.72289999999999999</v>
      </c>
      <c r="AM201" s="31">
        <f t="shared" si="10"/>
        <v>0</v>
      </c>
    </row>
    <row r="202" spans="1:39" x14ac:dyDescent="0.25">
      <c r="A202" s="1">
        <v>3050</v>
      </c>
      <c r="B202" s="1" t="s">
        <v>2198</v>
      </c>
      <c r="C202" s="16">
        <v>0</v>
      </c>
      <c r="D202" s="16">
        <v>14</v>
      </c>
      <c r="E202" s="16">
        <v>0</v>
      </c>
      <c r="F202" s="16">
        <v>10</v>
      </c>
      <c r="G202" s="16">
        <v>17</v>
      </c>
      <c r="H202" s="16">
        <v>19</v>
      </c>
      <c r="I202" s="16">
        <v>12</v>
      </c>
      <c r="J202" s="16">
        <v>16</v>
      </c>
      <c r="K202" s="16">
        <v>17</v>
      </c>
      <c r="L202" s="16">
        <v>13</v>
      </c>
      <c r="M202" s="16">
        <v>16</v>
      </c>
      <c r="N202" s="16">
        <v>0</v>
      </c>
      <c r="O202" s="16">
        <v>0</v>
      </c>
      <c r="P202" s="16">
        <v>0</v>
      </c>
      <c r="Q202" s="16">
        <v>0</v>
      </c>
      <c r="R202" s="73" t="s">
        <v>2979</v>
      </c>
      <c r="S202" s="15">
        <v>13</v>
      </c>
      <c r="T202" s="15" t="s">
        <v>2004</v>
      </c>
      <c r="U202" s="15" t="s">
        <v>2004</v>
      </c>
      <c r="V202" s="15">
        <v>13</v>
      </c>
      <c r="W202" s="15" t="s">
        <v>2004</v>
      </c>
      <c r="X202" s="15" t="s">
        <v>2004</v>
      </c>
      <c r="Y202" s="15" t="s">
        <v>2004</v>
      </c>
      <c r="Z202" s="15" t="s">
        <v>2004</v>
      </c>
      <c r="AA202" s="73" t="s">
        <v>2979</v>
      </c>
      <c r="AB202" s="15" t="s">
        <v>2004</v>
      </c>
      <c r="AC202" s="73" t="s">
        <v>2979</v>
      </c>
      <c r="AD202" s="73" t="s">
        <v>2979</v>
      </c>
      <c r="AE202" s="73" t="s">
        <v>2979</v>
      </c>
      <c r="AF202" s="73" t="s">
        <v>2979</v>
      </c>
      <c r="AG202" s="41">
        <v>0.3881</v>
      </c>
      <c r="AH202" s="30" t="str">
        <f>IFERROR((VLOOKUP(B202, 'CEP 24-25'!$B$5:$C$1000,2,0))," ")</f>
        <v xml:space="preserve"> </v>
      </c>
      <c r="AI202" s="30">
        <f>+IFERROR((VLOOKUP(B202,'HB1238 24-25'!$B$5:$J$9999,('HB1238 24-25'!$J$3-1),0))," ")</f>
        <v>1</v>
      </c>
      <c r="AJ202" s="31">
        <f t="shared" si="11"/>
        <v>1</v>
      </c>
      <c r="AL202" s="147">
        <v>1</v>
      </c>
      <c r="AM202" s="31">
        <f t="shared" ref="AM202:AM234" si="12">ROUND(AJ202-AL202,4)</f>
        <v>0</v>
      </c>
    </row>
    <row r="203" spans="1:39" x14ac:dyDescent="0.25">
      <c r="A203" s="1">
        <v>21301</v>
      </c>
      <c r="B203" s="1" t="s">
        <v>2199</v>
      </c>
      <c r="C203" s="16">
        <v>18</v>
      </c>
      <c r="D203" s="16">
        <v>19</v>
      </c>
      <c r="E203" s="16">
        <v>0</v>
      </c>
      <c r="F203" s="16">
        <v>22</v>
      </c>
      <c r="G203" s="16">
        <v>14</v>
      </c>
      <c r="H203" s="16">
        <v>15</v>
      </c>
      <c r="I203" s="16">
        <v>23</v>
      </c>
      <c r="J203" s="16">
        <v>25</v>
      </c>
      <c r="K203" s="16">
        <v>28</v>
      </c>
      <c r="L203" s="16">
        <v>23</v>
      </c>
      <c r="M203" s="16">
        <v>21</v>
      </c>
      <c r="N203" s="16">
        <v>18</v>
      </c>
      <c r="O203" s="16">
        <v>21</v>
      </c>
      <c r="P203" s="16">
        <v>22</v>
      </c>
      <c r="Q203" s="16">
        <v>13</v>
      </c>
      <c r="R203" s="15" t="s">
        <v>2004</v>
      </c>
      <c r="S203" s="15">
        <v>11</v>
      </c>
      <c r="T203" s="15" t="s">
        <v>2004</v>
      </c>
      <c r="U203" s="15">
        <v>15</v>
      </c>
      <c r="V203" s="15">
        <v>10</v>
      </c>
      <c r="W203" s="15" t="s">
        <v>2004</v>
      </c>
      <c r="X203" s="15">
        <v>15</v>
      </c>
      <c r="Y203" s="15">
        <v>13</v>
      </c>
      <c r="Z203" s="15">
        <v>19</v>
      </c>
      <c r="AA203" s="15">
        <v>16</v>
      </c>
      <c r="AB203" s="15">
        <v>10</v>
      </c>
      <c r="AC203" s="15" t="s">
        <v>2004</v>
      </c>
      <c r="AD203" s="15">
        <v>14</v>
      </c>
      <c r="AE203" s="15" t="s">
        <v>2004</v>
      </c>
      <c r="AF203" s="15" t="s">
        <v>2004</v>
      </c>
      <c r="AG203" s="41">
        <v>0.56030000000000002</v>
      </c>
      <c r="AH203" s="30">
        <f>IFERROR((VLOOKUP(B203, 'CEP 24-25'!$B$5:$C$1000,2,0))," ")</f>
        <v>0.59130000000000005</v>
      </c>
      <c r="AI203" s="30" t="str">
        <f>+IFERROR((VLOOKUP(B203,'HB1238 24-25'!$B$5:$J$9999,('HB1238 24-25'!$J$3-1),0))," ")</f>
        <v xml:space="preserve"> </v>
      </c>
      <c r="AJ203" s="31">
        <f t="shared" si="11"/>
        <v>0.59130000000000005</v>
      </c>
      <c r="AL203" s="147">
        <v>0.59130000000000005</v>
      </c>
      <c r="AM203" s="31">
        <f t="shared" si="12"/>
        <v>0</v>
      </c>
    </row>
    <row r="204" spans="1:39" x14ac:dyDescent="0.25">
      <c r="A204" s="1">
        <v>27401</v>
      </c>
      <c r="B204" s="1" t="s">
        <v>2200</v>
      </c>
      <c r="C204" s="16">
        <v>106</v>
      </c>
      <c r="D204" s="16">
        <v>559</v>
      </c>
      <c r="E204" s="16">
        <v>0</v>
      </c>
      <c r="F204" s="16">
        <v>575</v>
      </c>
      <c r="G204" s="16">
        <v>680</v>
      </c>
      <c r="H204" s="16">
        <v>630</v>
      </c>
      <c r="I204" s="16">
        <v>654</v>
      </c>
      <c r="J204" s="16">
        <v>746</v>
      </c>
      <c r="K204" s="16">
        <v>704</v>
      </c>
      <c r="L204" s="16">
        <v>692</v>
      </c>
      <c r="M204" s="16">
        <v>724</v>
      </c>
      <c r="N204" s="16">
        <v>702</v>
      </c>
      <c r="O204" s="16">
        <v>727</v>
      </c>
      <c r="P204" s="16">
        <v>729</v>
      </c>
      <c r="Q204" s="16">
        <v>766</v>
      </c>
      <c r="R204" s="15" t="s">
        <v>2004</v>
      </c>
      <c r="S204" s="15">
        <v>111</v>
      </c>
      <c r="T204" s="15" t="s">
        <v>2004</v>
      </c>
      <c r="U204" s="15">
        <v>126</v>
      </c>
      <c r="V204" s="15">
        <v>165</v>
      </c>
      <c r="W204" s="15">
        <v>148</v>
      </c>
      <c r="X204" s="15">
        <v>153</v>
      </c>
      <c r="Y204" s="15">
        <v>164</v>
      </c>
      <c r="Z204" s="15">
        <v>157</v>
      </c>
      <c r="AA204" s="15">
        <v>146</v>
      </c>
      <c r="AB204" s="15">
        <v>182</v>
      </c>
      <c r="AC204" s="15">
        <v>154</v>
      </c>
      <c r="AD204" s="15">
        <v>147</v>
      </c>
      <c r="AE204" s="15">
        <v>179</v>
      </c>
      <c r="AF204" s="15">
        <v>136</v>
      </c>
      <c r="AG204" s="41">
        <v>0.2195</v>
      </c>
      <c r="AH204" s="30" t="str">
        <f>IFERROR((VLOOKUP(B204, 'CEP 24-25'!$B$5:$C$1000,2,0))," ")</f>
        <v xml:space="preserve"> </v>
      </c>
      <c r="AI204" s="30">
        <f>+IFERROR((VLOOKUP(B204,'HB1238 24-25'!$B$5:$J$9999,('HB1238 24-25'!$J$3-1),0))," ")</f>
        <v>0.2117</v>
      </c>
      <c r="AJ204" s="31">
        <f t="shared" si="11"/>
        <v>0.2195</v>
      </c>
      <c r="AL204" s="147">
        <v>0.222</v>
      </c>
      <c r="AM204" s="31">
        <f t="shared" si="12"/>
        <v>-2.5000000000000001E-3</v>
      </c>
    </row>
    <row r="205" spans="1:39" x14ac:dyDescent="0.25">
      <c r="A205" s="1">
        <v>4901</v>
      </c>
      <c r="B205" s="14" t="s">
        <v>2396</v>
      </c>
      <c r="C205" s="16">
        <v>0</v>
      </c>
      <c r="D205" s="16">
        <v>0</v>
      </c>
      <c r="E205" s="16">
        <v>0</v>
      </c>
      <c r="F205" s="16">
        <v>0</v>
      </c>
      <c r="G205" s="16">
        <v>0</v>
      </c>
      <c r="H205" s="16">
        <v>0</v>
      </c>
      <c r="I205" s="16">
        <v>0</v>
      </c>
      <c r="J205" s="16">
        <v>0</v>
      </c>
      <c r="K205" s="16">
        <v>39</v>
      </c>
      <c r="L205" s="16">
        <v>64</v>
      </c>
      <c r="M205" s="16">
        <v>64</v>
      </c>
      <c r="N205" s="16">
        <v>34</v>
      </c>
      <c r="O205" s="16">
        <v>33</v>
      </c>
      <c r="P205" s="16">
        <v>0</v>
      </c>
      <c r="Q205" s="16">
        <v>0</v>
      </c>
      <c r="R205" s="73" t="s">
        <v>2979</v>
      </c>
      <c r="S205" s="73" t="s">
        <v>2979</v>
      </c>
      <c r="T205" s="73" t="s">
        <v>2979</v>
      </c>
      <c r="U205" s="73" t="s">
        <v>2979</v>
      </c>
      <c r="V205" s="73" t="s">
        <v>2979</v>
      </c>
      <c r="W205" s="73" t="s">
        <v>2979</v>
      </c>
      <c r="X205" s="73" t="s">
        <v>2979</v>
      </c>
      <c r="Y205" s="73" t="s">
        <v>2979</v>
      </c>
      <c r="Z205" s="73" t="s">
        <v>2979</v>
      </c>
      <c r="AA205" s="15">
        <v>28</v>
      </c>
      <c r="AB205" s="15">
        <v>30</v>
      </c>
      <c r="AC205" s="15">
        <v>15</v>
      </c>
      <c r="AD205" s="15">
        <v>22</v>
      </c>
      <c r="AE205" s="73" t="s">
        <v>2979</v>
      </c>
      <c r="AF205" s="73" t="s">
        <v>2979</v>
      </c>
      <c r="AG205" s="41">
        <v>0.40600000000000003</v>
      </c>
      <c r="AH205" s="30">
        <f>IFERROR((VLOOKUP(B205, 'CEP 24-25'!$B$5:$C$1000,2,0))," ")</f>
        <v>0.54549999999999998</v>
      </c>
      <c r="AI205" s="30" t="str">
        <f>+IFERROR((VLOOKUP(B205,'HB1238 24-25'!$B$5:$J$9999,('HB1238 24-25'!$J$3-1),0))," ")</f>
        <v xml:space="preserve"> </v>
      </c>
      <c r="AJ205" s="31">
        <f t="shared" si="11"/>
        <v>0.54549999999999998</v>
      </c>
      <c r="AL205" s="147">
        <v>0.54549999999999998</v>
      </c>
      <c r="AM205" s="31">
        <f t="shared" si="12"/>
        <v>0</v>
      </c>
    </row>
    <row r="206" spans="1:39" x14ac:dyDescent="0.25">
      <c r="A206" s="1">
        <v>23402</v>
      </c>
      <c r="B206" s="1" t="s">
        <v>2201</v>
      </c>
      <c r="C206" s="16">
        <v>0</v>
      </c>
      <c r="D206" s="16">
        <v>75</v>
      </c>
      <c r="E206" s="16">
        <v>0</v>
      </c>
      <c r="F206" s="16">
        <v>70</v>
      </c>
      <c r="G206" s="16">
        <v>72</v>
      </c>
      <c r="H206" s="16">
        <v>93</v>
      </c>
      <c r="I206" s="16">
        <v>77</v>
      </c>
      <c r="J206" s="16">
        <v>81</v>
      </c>
      <c r="K206" s="16">
        <v>79</v>
      </c>
      <c r="L206" s="16">
        <v>83</v>
      </c>
      <c r="M206" s="16">
        <v>67</v>
      </c>
      <c r="N206" s="16">
        <v>0</v>
      </c>
      <c r="O206" s="16">
        <v>0</v>
      </c>
      <c r="P206" s="16">
        <v>0</v>
      </c>
      <c r="Q206" s="16">
        <v>0</v>
      </c>
      <c r="R206" s="73" t="s">
        <v>2979</v>
      </c>
      <c r="S206" s="15">
        <v>38</v>
      </c>
      <c r="T206" s="15" t="s">
        <v>2004</v>
      </c>
      <c r="U206" s="15">
        <v>43</v>
      </c>
      <c r="V206" s="15">
        <v>46</v>
      </c>
      <c r="W206" s="15">
        <v>59</v>
      </c>
      <c r="X206" s="15">
        <v>55</v>
      </c>
      <c r="Y206" s="15">
        <v>47</v>
      </c>
      <c r="Z206" s="15">
        <v>45</v>
      </c>
      <c r="AA206" s="15">
        <v>50</v>
      </c>
      <c r="AB206" s="15">
        <v>38</v>
      </c>
      <c r="AC206" s="73" t="s">
        <v>2979</v>
      </c>
      <c r="AD206" s="73" t="s">
        <v>2979</v>
      </c>
      <c r="AE206" s="73" t="s">
        <v>2979</v>
      </c>
      <c r="AF206" s="73" t="s">
        <v>2979</v>
      </c>
      <c r="AG206" s="41">
        <v>0.60399999999999998</v>
      </c>
      <c r="AH206" s="30">
        <f>IFERROR((VLOOKUP(B206, 'CEP 24-25'!$B$5:$C$1000,2,0))," ")</f>
        <v>0.53710000000000002</v>
      </c>
      <c r="AI206" s="30" t="str">
        <f>+IFERROR((VLOOKUP(B206,'HB1238 24-25'!$B$5:$J$9999,('HB1238 24-25'!$J$3-1),0))," ")</f>
        <v xml:space="preserve"> </v>
      </c>
      <c r="AJ206" s="31">
        <f t="shared" si="11"/>
        <v>0.60399999999999998</v>
      </c>
      <c r="AL206" s="147">
        <v>0.57789999999999997</v>
      </c>
      <c r="AM206" s="31">
        <f t="shared" si="12"/>
        <v>2.6100000000000002E-2</v>
      </c>
    </row>
    <row r="207" spans="1:39" x14ac:dyDescent="0.25">
      <c r="A207" s="1">
        <v>12110</v>
      </c>
      <c r="B207" s="1" t="s">
        <v>2202</v>
      </c>
      <c r="C207" s="16">
        <v>20</v>
      </c>
      <c r="D207" s="16">
        <v>24</v>
      </c>
      <c r="E207" s="16">
        <v>0</v>
      </c>
      <c r="F207" s="16">
        <v>15</v>
      </c>
      <c r="G207" s="16">
        <v>36</v>
      </c>
      <c r="H207" s="16">
        <v>33</v>
      </c>
      <c r="I207" s="16">
        <v>29</v>
      </c>
      <c r="J207" s="16">
        <v>19</v>
      </c>
      <c r="K207" s="16">
        <v>24</v>
      </c>
      <c r="L207" s="16">
        <v>31</v>
      </c>
      <c r="M207" s="16">
        <v>26</v>
      </c>
      <c r="N207" s="16">
        <v>21</v>
      </c>
      <c r="O207" s="16">
        <v>20</v>
      </c>
      <c r="P207" s="16">
        <v>23</v>
      </c>
      <c r="Q207" s="16">
        <v>21</v>
      </c>
      <c r="R207" s="15">
        <v>10</v>
      </c>
      <c r="S207" s="15">
        <v>10</v>
      </c>
      <c r="T207" s="15" t="s">
        <v>2004</v>
      </c>
      <c r="U207" s="15" t="s">
        <v>2004</v>
      </c>
      <c r="V207" s="15">
        <v>14</v>
      </c>
      <c r="W207" s="15">
        <v>16</v>
      </c>
      <c r="X207" s="15" t="s">
        <v>2004</v>
      </c>
      <c r="Y207" s="15" t="s">
        <v>2004</v>
      </c>
      <c r="Z207" s="15">
        <v>15</v>
      </c>
      <c r="AA207" s="15">
        <v>14</v>
      </c>
      <c r="AB207" s="15">
        <v>13</v>
      </c>
      <c r="AC207" s="15" t="s">
        <v>2004</v>
      </c>
      <c r="AD207" s="15" t="s">
        <v>2004</v>
      </c>
      <c r="AE207" s="15">
        <v>13</v>
      </c>
      <c r="AF207" s="15">
        <v>10</v>
      </c>
      <c r="AG207" s="41">
        <v>0.4415</v>
      </c>
      <c r="AH207" s="30">
        <f>IFERROR((VLOOKUP(B207, 'CEP 24-25'!$B$5:$C$1000,2,0))," ")</f>
        <v>0.50829999999999997</v>
      </c>
      <c r="AI207" s="30" t="str">
        <f>+IFERROR((VLOOKUP(B207,'HB1238 24-25'!$B$5:$J$9999,('HB1238 24-25'!$J$3-1),0))," ")</f>
        <v xml:space="preserve"> </v>
      </c>
      <c r="AJ207" s="31">
        <f t="shared" si="11"/>
        <v>0.50829999999999997</v>
      </c>
      <c r="AL207" s="147">
        <v>0.50829999999999997</v>
      </c>
      <c r="AM207" s="31">
        <f t="shared" si="12"/>
        <v>0</v>
      </c>
    </row>
    <row r="208" spans="1:39" x14ac:dyDescent="0.25">
      <c r="A208" s="1">
        <v>5121</v>
      </c>
      <c r="B208" s="1" t="s">
        <v>2203</v>
      </c>
      <c r="C208" s="16">
        <v>29</v>
      </c>
      <c r="D208" s="16">
        <v>202</v>
      </c>
      <c r="E208" s="16">
        <v>0</v>
      </c>
      <c r="F208" s="16">
        <v>235</v>
      </c>
      <c r="G208" s="16">
        <v>227</v>
      </c>
      <c r="H208" s="16">
        <v>281</v>
      </c>
      <c r="I208" s="16">
        <v>253</v>
      </c>
      <c r="J208" s="16">
        <v>241</v>
      </c>
      <c r="K208" s="16">
        <v>259</v>
      </c>
      <c r="L208" s="16">
        <v>251</v>
      </c>
      <c r="M208" s="16">
        <v>260</v>
      </c>
      <c r="N208" s="16">
        <v>293</v>
      </c>
      <c r="O208" s="16">
        <v>288</v>
      </c>
      <c r="P208" s="16">
        <v>323</v>
      </c>
      <c r="Q208" s="16">
        <v>310</v>
      </c>
      <c r="R208" s="15">
        <v>16</v>
      </c>
      <c r="S208" s="15">
        <v>85</v>
      </c>
      <c r="T208" s="15" t="s">
        <v>2004</v>
      </c>
      <c r="U208" s="15">
        <v>133</v>
      </c>
      <c r="V208" s="15">
        <v>120</v>
      </c>
      <c r="W208" s="15">
        <v>161</v>
      </c>
      <c r="X208" s="15">
        <v>143</v>
      </c>
      <c r="Y208" s="15">
        <v>139</v>
      </c>
      <c r="Z208" s="15">
        <v>144</v>
      </c>
      <c r="AA208" s="15">
        <v>144</v>
      </c>
      <c r="AB208" s="15">
        <v>132</v>
      </c>
      <c r="AC208" s="15">
        <v>142</v>
      </c>
      <c r="AD208" s="15">
        <v>150</v>
      </c>
      <c r="AE208" s="15">
        <v>162</v>
      </c>
      <c r="AF208" s="15">
        <v>150</v>
      </c>
      <c r="AG208" s="41">
        <v>0.52749999999999997</v>
      </c>
      <c r="AH208" s="30">
        <f>IFERROR((VLOOKUP(B208, 'CEP 24-25'!$B$5:$C$1000,2,0))," ")</f>
        <v>0.52559999999999996</v>
      </c>
      <c r="AI208" s="30" t="str">
        <f>+IFERROR((VLOOKUP(B208,'HB1238 24-25'!$B$5:$J$9999,('HB1238 24-25'!$J$3-1),0))," ")</f>
        <v xml:space="preserve"> </v>
      </c>
      <c r="AJ208" s="31">
        <f t="shared" si="11"/>
        <v>0.52749999999999997</v>
      </c>
      <c r="AL208" s="147">
        <v>0.5806</v>
      </c>
      <c r="AM208" s="31">
        <f t="shared" si="12"/>
        <v>-5.3100000000000001E-2</v>
      </c>
    </row>
    <row r="209" spans="1:39" x14ac:dyDescent="0.25">
      <c r="A209" s="1">
        <v>16050</v>
      </c>
      <c r="B209" s="1" t="s">
        <v>2204</v>
      </c>
      <c r="C209" s="16">
        <v>32</v>
      </c>
      <c r="D209" s="16">
        <v>67</v>
      </c>
      <c r="E209" s="16">
        <v>0</v>
      </c>
      <c r="F209" s="16">
        <v>79</v>
      </c>
      <c r="G209" s="16">
        <v>88</v>
      </c>
      <c r="H209" s="16">
        <v>89</v>
      </c>
      <c r="I209" s="16">
        <v>79</v>
      </c>
      <c r="J209" s="16">
        <v>87</v>
      </c>
      <c r="K209" s="16">
        <v>92</v>
      </c>
      <c r="L209" s="16">
        <v>93</v>
      </c>
      <c r="M209" s="16">
        <v>72</v>
      </c>
      <c r="N209" s="16">
        <v>119</v>
      </c>
      <c r="O209" s="16">
        <v>115</v>
      </c>
      <c r="P209" s="16">
        <v>116</v>
      </c>
      <c r="Q209" s="16">
        <v>123</v>
      </c>
      <c r="R209" s="15">
        <v>14</v>
      </c>
      <c r="S209" s="15">
        <v>27</v>
      </c>
      <c r="T209" s="15" t="s">
        <v>2004</v>
      </c>
      <c r="U209" s="15">
        <v>43</v>
      </c>
      <c r="V209" s="15">
        <v>41</v>
      </c>
      <c r="W209" s="15">
        <v>49</v>
      </c>
      <c r="X209" s="15">
        <v>37</v>
      </c>
      <c r="Y209" s="15">
        <v>38</v>
      </c>
      <c r="Z209" s="15">
        <v>50</v>
      </c>
      <c r="AA209" s="15">
        <v>39</v>
      </c>
      <c r="AB209" s="15">
        <v>35</v>
      </c>
      <c r="AC209" s="15">
        <v>48</v>
      </c>
      <c r="AD209" s="15">
        <v>54</v>
      </c>
      <c r="AE209" s="15">
        <v>58</v>
      </c>
      <c r="AF209" s="15">
        <v>59</v>
      </c>
      <c r="AG209" s="41">
        <v>0.47320000000000001</v>
      </c>
      <c r="AH209" s="30">
        <f>IFERROR((VLOOKUP(B209, 'CEP 24-25'!$B$5:$C$1000,2,0))," ")</f>
        <v>0.46760000000000002</v>
      </c>
      <c r="AI209" s="30">
        <f>+IFERROR((VLOOKUP(B209,'HB1238 24-25'!$B$5:$J$9999,('HB1238 24-25'!$J$3-1),0))," ")</f>
        <v>0.51739999999999997</v>
      </c>
      <c r="AJ209" s="31">
        <f t="shared" si="11"/>
        <v>0.51739999999999997</v>
      </c>
      <c r="AL209" s="147">
        <v>0.51739999999999997</v>
      </c>
      <c r="AM209" s="31">
        <f t="shared" si="12"/>
        <v>0</v>
      </c>
    </row>
    <row r="210" spans="1:39" x14ac:dyDescent="0.25">
      <c r="A210" s="1">
        <v>36402</v>
      </c>
      <c r="B210" s="1" t="s">
        <v>2205</v>
      </c>
      <c r="C210" s="16">
        <v>16</v>
      </c>
      <c r="D210" s="16">
        <v>16</v>
      </c>
      <c r="E210" s="16">
        <v>0</v>
      </c>
      <c r="F210" s="16">
        <v>17</v>
      </c>
      <c r="G210" s="16">
        <v>22</v>
      </c>
      <c r="H210" s="16">
        <v>20</v>
      </c>
      <c r="I210" s="16">
        <v>23</v>
      </c>
      <c r="J210" s="16">
        <v>25</v>
      </c>
      <c r="K210" s="16">
        <v>15</v>
      </c>
      <c r="L210" s="16">
        <v>6</v>
      </c>
      <c r="M210" s="16">
        <v>17</v>
      </c>
      <c r="N210" s="16">
        <v>17</v>
      </c>
      <c r="O210" s="16">
        <v>5</v>
      </c>
      <c r="P210" s="16">
        <v>6</v>
      </c>
      <c r="Q210" s="16">
        <v>20</v>
      </c>
      <c r="R210" s="15" t="s">
        <v>2004</v>
      </c>
      <c r="S210" s="15" t="s">
        <v>2004</v>
      </c>
      <c r="T210" s="15" t="s">
        <v>2004</v>
      </c>
      <c r="U210" s="15" t="s">
        <v>2004</v>
      </c>
      <c r="V210" s="15">
        <v>17</v>
      </c>
      <c r="W210" s="15">
        <v>12</v>
      </c>
      <c r="X210" s="15">
        <v>15</v>
      </c>
      <c r="Y210" s="15">
        <v>18</v>
      </c>
      <c r="Z210" s="15">
        <v>10</v>
      </c>
      <c r="AA210" s="73" t="s">
        <v>2979</v>
      </c>
      <c r="AB210" s="15">
        <v>12</v>
      </c>
      <c r="AC210" s="15">
        <v>13</v>
      </c>
      <c r="AD210" s="15" t="s">
        <v>2004</v>
      </c>
      <c r="AE210" s="15" t="s">
        <v>2004</v>
      </c>
      <c r="AF210" s="15">
        <v>13</v>
      </c>
      <c r="AG210" s="41">
        <v>0.61780000000000002</v>
      </c>
      <c r="AH210" s="30">
        <f>IFERROR((VLOOKUP(B210, 'CEP 24-25'!$B$5:$C$1000,2,0))," ")</f>
        <v>0.83189999999999997</v>
      </c>
      <c r="AI210" s="30" t="str">
        <f>+IFERROR((VLOOKUP(B210,'HB1238 24-25'!$B$5:$J$9999,('HB1238 24-25'!$J$3-1),0))," ")</f>
        <v xml:space="preserve"> </v>
      </c>
      <c r="AJ210" s="31">
        <f t="shared" si="11"/>
        <v>0.83189999999999997</v>
      </c>
      <c r="AL210" s="147">
        <v>0.83189999999999997</v>
      </c>
      <c r="AM210" s="31">
        <f t="shared" si="12"/>
        <v>0</v>
      </c>
    </row>
    <row r="211" spans="1:39" x14ac:dyDescent="0.25">
      <c r="A211" s="1">
        <v>3116</v>
      </c>
      <c r="B211" s="1" t="s">
        <v>2207</v>
      </c>
      <c r="C211" s="16">
        <v>54</v>
      </c>
      <c r="D211" s="16">
        <v>170</v>
      </c>
      <c r="E211" s="16">
        <v>0</v>
      </c>
      <c r="F211" s="16">
        <v>147</v>
      </c>
      <c r="G211" s="16">
        <v>162</v>
      </c>
      <c r="H211" s="16">
        <v>182</v>
      </c>
      <c r="I211" s="16">
        <v>182</v>
      </c>
      <c r="J211" s="16">
        <v>171</v>
      </c>
      <c r="K211" s="16">
        <v>152</v>
      </c>
      <c r="L211" s="16">
        <v>189</v>
      </c>
      <c r="M211" s="16">
        <v>189</v>
      </c>
      <c r="N211" s="16">
        <v>212</v>
      </c>
      <c r="O211" s="16">
        <v>222</v>
      </c>
      <c r="P211" s="16">
        <v>234</v>
      </c>
      <c r="Q211" s="16">
        <v>265</v>
      </c>
      <c r="R211" s="15">
        <v>31</v>
      </c>
      <c r="S211" s="15">
        <v>100</v>
      </c>
      <c r="T211" s="15" t="s">
        <v>2004</v>
      </c>
      <c r="U211" s="15">
        <v>114</v>
      </c>
      <c r="V211" s="15">
        <v>119</v>
      </c>
      <c r="W211" s="15">
        <v>134</v>
      </c>
      <c r="X211" s="15">
        <v>126</v>
      </c>
      <c r="Y211" s="15">
        <v>119</v>
      </c>
      <c r="Z211" s="15">
        <v>120</v>
      </c>
      <c r="AA211" s="15">
        <v>136</v>
      </c>
      <c r="AB211" s="15">
        <v>143</v>
      </c>
      <c r="AC211" s="15">
        <v>131</v>
      </c>
      <c r="AD211" s="15">
        <v>158</v>
      </c>
      <c r="AE211" s="15">
        <v>156</v>
      </c>
      <c r="AF211" s="15">
        <v>164</v>
      </c>
      <c r="AG211" s="41">
        <v>0.69179999999999997</v>
      </c>
      <c r="AH211" s="30">
        <f>IFERROR((VLOOKUP(B211, 'CEP 24-25'!$B$5:$C$1000,2,0))," ")</f>
        <v>0.71989999999999998</v>
      </c>
      <c r="AI211" s="30" t="str">
        <f>+IFERROR((VLOOKUP(B211,'HB1238 24-25'!$B$5:$J$9999,('HB1238 24-25'!$J$3-1),0))," ")</f>
        <v xml:space="preserve"> </v>
      </c>
      <c r="AJ211" s="31">
        <f t="shared" si="11"/>
        <v>0.71989999999999998</v>
      </c>
      <c r="AL211" s="147">
        <v>0.76580000000000004</v>
      </c>
      <c r="AM211" s="31">
        <f t="shared" si="12"/>
        <v>-4.5900000000000003E-2</v>
      </c>
    </row>
    <row r="212" spans="1:39" x14ac:dyDescent="0.25">
      <c r="A212" s="1">
        <v>38267</v>
      </c>
      <c r="B212" s="1" t="s">
        <v>2208</v>
      </c>
      <c r="C212" s="16">
        <v>0</v>
      </c>
      <c r="D212" s="16">
        <v>175</v>
      </c>
      <c r="E212" s="16">
        <v>0</v>
      </c>
      <c r="F212" s="16">
        <v>190</v>
      </c>
      <c r="G212" s="16">
        <v>218</v>
      </c>
      <c r="H212" s="16">
        <v>237</v>
      </c>
      <c r="I212" s="16">
        <v>206</v>
      </c>
      <c r="J212" s="16">
        <v>180</v>
      </c>
      <c r="K212" s="16">
        <v>220</v>
      </c>
      <c r="L212" s="16">
        <v>217</v>
      </c>
      <c r="M212" s="16">
        <v>208</v>
      </c>
      <c r="N212" s="16">
        <v>203</v>
      </c>
      <c r="O212" s="16">
        <v>187</v>
      </c>
      <c r="P212" s="16">
        <v>208</v>
      </c>
      <c r="Q212" s="16">
        <v>247</v>
      </c>
      <c r="R212" s="73" t="s">
        <v>2979</v>
      </c>
      <c r="S212" s="15">
        <v>70</v>
      </c>
      <c r="T212" s="15" t="s">
        <v>2004</v>
      </c>
      <c r="U212" s="15">
        <v>84</v>
      </c>
      <c r="V212" s="15">
        <v>82</v>
      </c>
      <c r="W212" s="15">
        <v>108</v>
      </c>
      <c r="X212" s="15">
        <v>79</v>
      </c>
      <c r="Y212" s="15">
        <v>66</v>
      </c>
      <c r="Z212" s="15">
        <v>78</v>
      </c>
      <c r="AA212" s="15">
        <v>75</v>
      </c>
      <c r="AB212" s="15">
        <v>79</v>
      </c>
      <c r="AC212" s="15">
        <v>70</v>
      </c>
      <c r="AD212" s="15">
        <v>63</v>
      </c>
      <c r="AE212" s="15">
        <v>60</v>
      </c>
      <c r="AF212" s="15">
        <v>75</v>
      </c>
      <c r="AG212" s="41">
        <v>0.36680000000000001</v>
      </c>
      <c r="AH212" s="30">
        <f>IFERROR((VLOOKUP(B212, 'CEP 24-25'!$B$5:$C$1000,2,0))," ")</f>
        <v>0.35930000000000001</v>
      </c>
      <c r="AI212" s="30" t="str">
        <f>+IFERROR((VLOOKUP(B212,'HB1238 24-25'!$B$5:$J$9999,('HB1238 24-25'!$J$3-1),0))," ")</f>
        <v xml:space="preserve"> </v>
      </c>
      <c r="AJ212" s="31">
        <f t="shared" si="11"/>
        <v>0.36680000000000001</v>
      </c>
      <c r="AL212" s="147">
        <v>0.35930000000000001</v>
      </c>
      <c r="AM212" s="31">
        <f t="shared" si="12"/>
        <v>7.4999999999999997E-3</v>
      </c>
    </row>
    <row r="213" spans="1:39" x14ac:dyDescent="0.25">
      <c r="A213" s="1">
        <v>27003</v>
      </c>
      <c r="B213" s="1" t="s">
        <v>2209</v>
      </c>
      <c r="C213" s="16">
        <v>0</v>
      </c>
      <c r="D213" s="16">
        <v>1462</v>
      </c>
      <c r="E213" s="16">
        <v>0</v>
      </c>
      <c r="F213" s="16">
        <v>1560</v>
      </c>
      <c r="G213" s="16">
        <v>1679</v>
      </c>
      <c r="H213" s="16">
        <v>1873</v>
      </c>
      <c r="I213" s="16">
        <v>1667</v>
      </c>
      <c r="J213" s="16">
        <v>1832</v>
      </c>
      <c r="K213" s="16">
        <v>1743</v>
      </c>
      <c r="L213" s="16">
        <v>1772</v>
      </c>
      <c r="M213" s="16">
        <v>1780</v>
      </c>
      <c r="N213" s="16">
        <v>1830</v>
      </c>
      <c r="O213" s="16">
        <v>1938</v>
      </c>
      <c r="P213" s="16">
        <v>1755</v>
      </c>
      <c r="Q213" s="16">
        <v>1882</v>
      </c>
      <c r="R213" s="73" t="s">
        <v>2979</v>
      </c>
      <c r="S213" s="15">
        <v>518</v>
      </c>
      <c r="T213" s="15" t="s">
        <v>2004</v>
      </c>
      <c r="U213" s="15">
        <v>748</v>
      </c>
      <c r="V213" s="15">
        <v>750</v>
      </c>
      <c r="W213" s="15">
        <v>878</v>
      </c>
      <c r="X213" s="15">
        <v>766</v>
      </c>
      <c r="Y213" s="15">
        <v>825</v>
      </c>
      <c r="Z213" s="15">
        <v>819</v>
      </c>
      <c r="AA213" s="15">
        <v>758</v>
      </c>
      <c r="AB213" s="15">
        <v>793</v>
      </c>
      <c r="AC213" s="15">
        <v>787</v>
      </c>
      <c r="AD213" s="15">
        <v>839</v>
      </c>
      <c r="AE213" s="15">
        <v>703</v>
      </c>
      <c r="AF213" s="15">
        <v>769</v>
      </c>
      <c r="AG213" s="41">
        <v>0.43709999999999999</v>
      </c>
      <c r="AH213" s="30">
        <f>IFERROR((VLOOKUP(B213, 'CEP 24-25'!$B$5:$C$1000,2,0))," ")</f>
        <v>0.39810000000000001</v>
      </c>
      <c r="AI213" s="30">
        <f>+IFERROR((VLOOKUP(B213,'HB1238 24-25'!$B$5:$J$9999,('HB1238 24-25'!$J$3-1),0))," ")</f>
        <v>0.42330000000000001</v>
      </c>
      <c r="AJ213" s="31">
        <f t="shared" si="11"/>
        <v>0.43709999999999999</v>
      </c>
      <c r="AL213" s="147">
        <v>0.42420000000000002</v>
      </c>
      <c r="AM213" s="31">
        <f t="shared" si="12"/>
        <v>1.29E-2</v>
      </c>
    </row>
    <row r="214" spans="1:39" x14ac:dyDescent="0.25">
      <c r="A214" s="1">
        <v>16020</v>
      </c>
      <c r="B214" s="1" t="s">
        <v>2210</v>
      </c>
      <c r="C214" s="16">
        <v>0</v>
      </c>
      <c r="D214" s="16">
        <v>2</v>
      </c>
      <c r="E214" s="16">
        <v>0</v>
      </c>
      <c r="F214" s="16">
        <v>6</v>
      </c>
      <c r="G214" s="16">
        <v>4</v>
      </c>
      <c r="H214" s="16">
        <v>5</v>
      </c>
      <c r="I214" s="16">
        <v>6</v>
      </c>
      <c r="J214" s="16">
        <v>6</v>
      </c>
      <c r="K214" s="16">
        <v>6</v>
      </c>
      <c r="L214" s="16">
        <v>0</v>
      </c>
      <c r="M214" s="16">
        <v>2</v>
      </c>
      <c r="N214" s="16">
        <v>0</v>
      </c>
      <c r="O214" s="16">
        <v>0</v>
      </c>
      <c r="P214" s="16">
        <v>0</v>
      </c>
      <c r="Q214" s="16">
        <v>0</v>
      </c>
      <c r="R214" s="73" t="s">
        <v>2979</v>
      </c>
      <c r="S214" s="15" t="s">
        <v>2004</v>
      </c>
      <c r="T214" s="15" t="s">
        <v>2004</v>
      </c>
      <c r="U214" s="15" t="s">
        <v>2004</v>
      </c>
      <c r="V214" s="15" t="s">
        <v>2004</v>
      </c>
      <c r="W214" s="15" t="s">
        <v>2004</v>
      </c>
      <c r="X214" s="15" t="s">
        <v>2004</v>
      </c>
      <c r="Y214" s="15" t="s">
        <v>2004</v>
      </c>
      <c r="Z214" s="15" t="s">
        <v>2004</v>
      </c>
      <c r="AA214" s="73" t="s">
        <v>2979</v>
      </c>
      <c r="AB214" s="15" t="s">
        <v>2004</v>
      </c>
      <c r="AC214" s="73" t="s">
        <v>2979</v>
      </c>
      <c r="AD214" s="73" t="s">
        <v>2979</v>
      </c>
      <c r="AE214" s="73" t="s">
        <v>2979</v>
      </c>
      <c r="AF214" s="73" t="s">
        <v>2979</v>
      </c>
      <c r="AG214" s="41">
        <v>0.78380000000000005</v>
      </c>
      <c r="AH214" s="30">
        <f>IFERROR((VLOOKUP(B214, 'CEP 24-25'!$B$5:$C$1000,2,0))," ")</f>
        <v>0.69230000000000003</v>
      </c>
      <c r="AI214" s="30" t="str">
        <f>+IFERROR((VLOOKUP(B214,'HB1238 24-25'!$B$5:$J$9999,('HB1238 24-25'!$J$3-1),0))," ")</f>
        <v xml:space="preserve"> </v>
      </c>
      <c r="AJ214" s="31">
        <f t="shared" si="11"/>
        <v>0.78380000000000005</v>
      </c>
      <c r="AL214" s="147">
        <v>0.69230000000000003</v>
      </c>
      <c r="AM214" s="31">
        <f t="shared" si="12"/>
        <v>9.1499999999999998E-2</v>
      </c>
    </row>
    <row r="215" spans="1:39" x14ac:dyDescent="0.25">
      <c r="A215" s="1">
        <v>16048</v>
      </c>
      <c r="B215" s="1" t="s">
        <v>2211</v>
      </c>
      <c r="C215" s="16">
        <v>0</v>
      </c>
      <c r="D215" s="16">
        <v>48</v>
      </c>
      <c r="E215" s="16">
        <v>0</v>
      </c>
      <c r="F215" s="16">
        <v>51</v>
      </c>
      <c r="G215" s="16">
        <v>47</v>
      </c>
      <c r="H215" s="16">
        <v>54</v>
      </c>
      <c r="I215" s="16">
        <v>64</v>
      </c>
      <c r="J215" s="16">
        <v>55</v>
      </c>
      <c r="K215" s="16">
        <v>57</v>
      </c>
      <c r="L215" s="16">
        <v>70</v>
      </c>
      <c r="M215" s="16">
        <v>40</v>
      </c>
      <c r="N215" s="16">
        <v>34</v>
      </c>
      <c r="O215" s="16">
        <v>21</v>
      </c>
      <c r="P215" s="16">
        <v>17</v>
      </c>
      <c r="Q215" s="16">
        <v>24</v>
      </c>
      <c r="R215" s="73" t="s">
        <v>2979</v>
      </c>
      <c r="S215" s="15" t="s">
        <v>2004</v>
      </c>
      <c r="T215" s="15" t="s">
        <v>2004</v>
      </c>
      <c r="U215" s="15">
        <v>11</v>
      </c>
      <c r="V215" s="15" t="s">
        <v>2004</v>
      </c>
      <c r="W215" s="15">
        <v>16</v>
      </c>
      <c r="X215" s="15">
        <v>18</v>
      </c>
      <c r="Y215" s="15">
        <v>10</v>
      </c>
      <c r="Z215" s="15">
        <v>14</v>
      </c>
      <c r="AA215" s="15">
        <v>22</v>
      </c>
      <c r="AB215" s="15" t="s">
        <v>2004</v>
      </c>
      <c r="AC215" s="15">
        <v>20</v>
      </c>
      <c r="AD215" s="15">
        <v>13</v>
      </c>
      <c r="AE215" s="15">
        <v>13</v>
      </c>
      <c r="AF215" s="15">
        <v>13</v>
      </c>
      <c r="AG215" s="41">
        <v>0.30070000000000002</v>
      </c>
      <c r="AH215" s="30">
        <f>IFERROR((VLOOKUP(B215, 'CEP 24-25'!$B$5:$C$1000,2,0))," ")</f>
        <v>0.47370000000000001</v>
      </c>
      <c r="AI215" s="30" t="str">
        <f>+IFERROR((VLOOKUP(B215,'HB1238 24-25'!$B$5:$J$9999,('HB1238 24-25'!$J$3-1),0))," ")</f>
        <v xml:space="preserve"> </v>
      </c>
      <c r="AJ215" s="31">
        <f t="shared" si="11"/>
        <v>0.47370000000000001</v>
      </c>
      <c r="AL215" s="147">
        <v>0.47370000000000001</v>
      </c>
      <c r="AM215" s="31">
        <f t="shared" si="12"/>
        <v>0</v>
      </c>
    </row>
    <row r="216" spans="1:39" x14ac:dyDescent="0.25">
      <c r="A216" s="1">
        <v>5903</v>
      </c>
      <c r="B216" s="1" t="s">
        <v>2212</v>
      </c>
      <c r="C216" s="16">
        <v>0</v>
      </c>
      <c r="D216" s="16">
        <v>9</v>
      </c>
      <c r="E216" s="16">
        <v>0</v>
      </c>
      <c r="F216" s="16">
        <v>6</v>
      </c>
      <c r="G216" s="16">
        <v>10</v>
      </c>
      <c r="H216" s="16">
        <v>8</v>
      </c>
      <c r="I216" s="16">
        <v>8</v>
      </c>
      <c r="J216" s="16">
        <v>9</v>
      </c>
      <c r="K216" s="16">
        <v>8</v>
      </c>
      <c r="L216" s="16">
        <v>7</v>
      </c>
      <c r="M216" s="16">
        <v>8</v>
      </c>
      <c r="N216" s="16">
        <v>8</v>
      </c>
      <c r="O216" s="16">
        <v>6</v>
      </c>
      <c r="P216" s="16">
        <v>14</v>
      </c>
      <c r="Q216" s="16">
        <v>10</v>
      </c>
      <c r="R216" s="73" t="s">
        <v>2979</v>
      </c>
      <c r="S216" s="15" t="s">
        <v>2004</v>
      </c>
      <c r="T216" s="15" t="s">
        <v>2004</v>
      </c>
      <c r="U216" s="15" t="s">
        <v>2004</v>
      </c>
      <c r="V216" s="15">
        <v>10</v>
      </c>
      <c r="W216" s="15" t="s">
        <v>2004</v>
      </c>
      <c r="X216" s="15" t="s">
        <v>2004</v>
      </c>
      <c r="Y216" s="15" t="s">
        <v>2004</v>
      </c>
      <c r="Z216" s="15" t="s">
        <v>2004</v>
      </c>
      <c r="AA216" s="15" t="s">
        <v>2004</v>
      </c>
      <c r="AB216" s="15" t="s">
        <v>2004</v>
      </c>
      <c r="AC216" s="15" t="s">
        <v>2004</v>
      </c>
      <c r="AD216" s="15" t="s">
        <v>2004</v>
      </c>
      <c r="AE216" s="15" t="s">
        <v>2004</v>
      </c>
      <c r="AF216" s="15" t="s">
        <v>2004</v>
      </c>
      <c r="AG216" s="41">
        <v>0.65769999999999995</v>
      </c>
      <c r="AH216" s="30">
        <f>IFERROR((VLOOKUP(B216, 'CEP 24-25'!$B$5:$C$1000,2,0))," ")</f>
        <v>0.93910000000000005</v>
      </c>
      <c r="AI216" s="30" t="str">
        <f>+IFERROR((VLOOKUP(B216,'HB1238 24-25'!$B$5:$J$9999,('HB1238 24-25'!$J$3-1),0))," ")</f>
        <v xml:space="preserve"> </v>
      </c>
      <c r="AJ216" s="31">
        <f t="shared" si="11"/>
        <v>0.93910000000000005</v>
      </c>
      <c r="AL216" s="147">
        <v>0.93910000000000005</v>
      </c>
      <c r="AM216" s="31">
        <f t="shared" si="12"/>
        <v>0</v>
      </c>
    </row>
    <row r="217" spans="1:39" x14ac:dyDescent="0.25">
      <c r="A217" s="1">
        <v>5402</v>
      </c>
      <c r="B217" s="1" t="s">
        <v>2213</v>
      </c>
      <c r="C217" s="16">
        <v>16</v>
      </c>
      <c r="D217" s="16">
        <v>140</v>
      </c>
      <c r="E217" s="16">
        <v>0</v>
      </c>
      <c r="F217" s="16">
        <v>170</v>
      </c>
      <c r="G217" s="16">
        <v>139</v>
      </c>
      <c r="H217" s="16">
        <v>182</v>
      </c>
      <c r="I217" s="16">
        <v>152</v>
      </c>
      <c r="J217" s="16">
        <v>156</v>
      </c>
      <c r="K217" s="16">
        <v>187</v>
      </c>
      <c r="L217" s="16">
        <v>284</v>
      </c>
      <c r="M217" s="16">
        <v>327</v>
      </c>
      <c r="N217" s="16">
        <v>361</v>
      </c>
      <c r="O217" s="16">
        <v>491</v>
      </c>
      <c r="P217" s="16">
        <v>533</v>
      </c>
      <c r="Q217" s="16">
        <v>645</v>
      </c>
      <c r="R217" s="15" t="s">
        <v>2004</v>
      </c>
      <c r="S217" s="15">
        <v>91</v>
      </c>
      <c r="T217" s="15" t="s">
        <v>2004</v>
      </c>
      <c r="U217" s="15">
        <v>86</v>
      </c>
      <c r="V217" s="15">
        <v>84</v>
      </c>
      <c r="W217" s="15">
        <v>94</v>
      </c>
      <c r="X217" s="15">
        <v>73</v>
      </c>
      <c r="Y217" s="15">
        <v>88</v>
      </c>
      <c r="Z217" s="15">
        <v>94</v>
      </c>
      <c r="AA217" s="15">
        <v>138</v>
      </c>
      <c r="AB217" s="15">
        <v>148</v>
      </c>
      <c r="AC217" s="15">
        <v>167</v>
      </c>
      <c r="AD217" s="15">
        <v>232</v>
      </c>
      <c r="AE217" s="15">
        <v>287</v>
      </c>
      <c r="AF217" s="15">
        <v>376</v>
      </c>
      <c r="AG217" s="41">
        <v>0.52</v>
      </c>
      <c r="AH217" s="30">
        <f>IFERROR((VLOOKUP(B217, 'CEP 24-25'!$B$5:$C$1000,2,0))," ")</f>
        <v>0.48249999999999998</v>
      </c>
      <c r="AI217" s="30" t="str">
        <f>+IFERROR((VLOOKUP(B217,'HB1238 24-25'!$B$5:$J$9999,('HB1238 24-25'!$J$3-1),0))," ")</f>
        <v xml:space="preserve"> </v>
      </c>
      <c r="AJ217" s="31">
        <f t="shared" si="11"/>
        <v>0.52</v>
      </c>
      <c r="AL217" s="147">
        <v>0.58819999999999995</v>
      </c>
      <c r="AM217" s="31">
        <f t="shared" si="12"/>
        <v>-6.8199999999999997E-2</v>
      </c>
    </row>
    <row r="218" spans="1:39" x14ac:dyDescent="0.25">
      <c r="A218" s="1">
        <v>14097</v>
      </c>
      <c r="B218" s="1" t="s">
        <v>2124</v>
      </c>
      <c r="C218" s="16">
        <v>0</v>
      </c>
      <c r="D218" s="16">
        <v>13</v>
      </c>
      <c r="E218" s="16">
        <v>0</v>
      </c>
      <c r="F218" s="16">
        <v>8</v>
      </c>
      <c r="G218" s="16">
        <v>15</v>
      </c>
      <c r="H218" s="16">
        <v>13</v>
      </c>
      <c r="I218" s="16">
        <v>16</v>
      </c>
      <c r="J218" s="16">
        <v>24</v>
      </c>
      <c r="K218" s="16">
        <v>13</v>
      </c>
      <c r="L218" s="16">
        <v>17</v>
      </c>
      <c r="M218" s="16">
        <v>18</v>
      </c>
      <c r="N218" s="16">
        <v>20</v>
      </c>
      <c r="O218" s="16">
        <v>20</v>
      </c>
      <c r="P218" s="16">
        <v>17</v>
      </c>
      <c r="Q218" s="16">
        <v>14</v>
      </c>
      <c r="R218" s="73" t="s">
        <v>2979</v>
      </c>
      <c r="S218" s="15">
        <v>13</v>
      </c>
      <c r="T218" s="15" t="s">
        <v>2004</v>
      </c>
      <c r="U218" s="15" t="s">
        <v>2004</v>
      </c>
      <c r="V218" s="15">
        <v>15</v>
      </c>
      <c r="W218" s="15">
        <v>13</v>
      </c>
      <c r="X218" s="15">
        <v>15</v>
      </c>
      <c r="Y218" s="15">
        <v>24</v>
      </c>
      <c r="Z218" s="15">
        <v>13</v>
      </c>
      <c r="AA218" s="15">
        <v>17</v>
      </c>
      <c r="AB218" s="15">
        <v>17</v>
      </c>
      <c r="AC218" s="15">
        <v>20</v>
      </c>
      <c r="AD218" s="15">
        <v>19</v>
      </c>
      <c r="AE218" s="15">
        <v>15</v>
      </c>
      <c r="AF218" s="15">
        <v>13</v>
      </c>
      <c r="AG218" s="41">
        <v>0.97119999999999995</v>
      </c>
      <c r="AH218" s="30">
        <f>IFERROR((VLOOKUP(B218, 'CEP 24-25'!$B$5:$C$1000,2,0))," ")</f>
        <v>0.90910000000000002</v>
      </c>
      <c r="AI218" s="30" t="str">
        <f>+IFERROR((VLOOKUP(B218,'HB1238 24-25'!$B$5:$J$9999,('HB1238 24-25'!$J$3-1),0))," ")</f>
        <v xml:space="preserve"> </v>
      </c>
      <c r="AJ218" s="31">
        <f t="shared" si="11"/>
        <v>0.97119999999999995</v>
      </c>
      <c r="AL218" s="147">
        <v>0.98540000000000005</v>
      </c>
      <c r="AM218" s="31">
        <f t="shared" si="12"/>
        <v>-1.4200000000000001E-2</v>
      </c>
    </row>
    <row r="219" spans="1:39" x14ac:dyDescent="0.25">
      <c r="A219" s="1">
        <v>13144</v>
      </c>
      <c r="B219" s="1" t="s">
        <v>2214</v>
      </c>
      <c r="C219" s="16">
        <v>48</v>
      </c>
      <c r="D219" s="16">
        <v>220</v>
      </c>
      <c r="E219" s="16">
        <v>0</v>
      </c>
      <c r="F219" s="16">
        <v>240</v>
      </c>
      <c r="G219" s="16">
        <v>224</v>
      </c>
      <c r="H219" s="16">
        <v>220</v>
      </c>
      <c r="I219" s="16">
        <v>239</v>
      </c>
      <c r="J219" s="16">
        <v>223</v>
      </c>
      <c r="K219" s="16">
        <v>228</v>
      </c>
      <c r="L219" s="16">
        <v>248</v>
      </c>
      <c r="M219" s="16">
        <v>286</v>
      </c>
      <c r="N219" s="16">
        <v>258</v>
      </c>
      <c r="O219" s="16">
        <v>237</v>
      </c>
      <c r="P219" s="16">
        <v>271</v>
      </c>
      <c r="Q219" s="16">
        <v>249</v>
      </c>
      <c r="R219" s="15">
        <v>25</v>
      </c>
      <c r="S219" s="15">
        <v>148</v>
      </c>
      <c r="T219" s="15" t="s">
        <v>2004</v>
      </c>
      <c r="U219" s="15">
        <v>190</v>
      </c>
      <c r="V219" s="15">
        <v>176</v>
      </c>
      <c r="W219" s="15">
        <v>172</v>
      </c>
      <c r="X219" s="15">
        <v>190</v>
      </c>
      <c r="Y219" s="15">
        <v>177</v>
      </c>
      <c r="Z219" s="15">
        <v>183</v>
      </c>
      <c r="AA219" s="15">
        <v>198</v>
      </c>
      <c r="AB219" s="15">
        <v>215</v>
      </c>
      <c r="AC219" s="15">
        <v>197</v>
      </c>
      <c r="AD219" s="15">
        <v>185</v>
      </c>
      <c r="AE219" s="15">
        <v>204</v>
      </c>
      <c r="AF219" s="15">
        <v>204</v>
      </c>
      <c r="AG219" s="41">
        <v>0.7722</v>
      </c>
      <c r="AH219" s="30">
        <f>IFERROR((VLOOKUP(B219, 'CEP 24-25'!$B$5:$C$1000,2,0))," ")</f>
        <v>0.80900000000000005</v>
      </c>
      <c r="AI219" s="30" t="str">
        <f>+IFERROR((VLOOKUP(B219,'HB1238 24-25'!$B$5:$J$9999,('HB1238 24-25'!$J$3-1),0))," ")</f>
        <v xml:space="preserve"> </v>
      </c>
      <c r="AJ219" s="31">
        <f t="shared" si="11"/>
        <v>0.80900000000000005</v>
      </c>
      <c r="AL219" s="147">
        <v>0.80900000000000005</v>
      </c>
      <c r="AM219" s="31">
        <f t="shared" si="12"/>
        <v>0</v>
      </c>
    </row>
    <row r="220" spans="1:39" x14ac:dyDescent="0.25">
      <c r="A220" s="1">
        <v>34307</v>
      </c>
      <c r="B220" s="1" t="s">
        <v>2216</v>
      </c>
      <c r="C220" s="16">
        <v>0</v>
      </c>
      <c r="D220" s="16">
        <v>72</v>
      </c>
      <c r="E220" s="16">
        <v>0</v>
      </c>
      <c r="F220" s="16">
        <v>78</v>
      </c>
      <c r="G220" s="16">
        <v>75</v>
      </c>
      <c r="H220" s="16">
        <v>67</v>
      </c>
      <c r="I220" s="16">
        <v>75</v>
      </c>
      <c r="J220" s="16">
        <v>84</v>
      </c>
      <c r="K220" s="16">
        <v>66</v>
      </c>
      <c r="L220" s="16">
        <v>83</v>
      </c>
      <c r="M220" s="16">
        <v>92</v>
      </c>
      <c r="N220" s="16">
        <v>75</v>
      </c>
      <c r="O220" s="16">
        <v>82</v>
      </c>
      <c r="P220" s="16">
        <v>66</v>
      </c>
      <c r="Q220" s="16">
        <v>68</v>
      </c>
      <c r="R220" s="73" t="s">
        <v>2979</v>
      </c>
      <c r="S220" s="15">
        <v>33</v>
      </c>
      <c r="T220" s="15" t="s">
        <v>2004</v>
      </c>
      <c r="U220" s="15">
        <v>31</v>
      </c>
      <c r="V220" s="15">
        <v>28</v>
      </c>
      <c r="W220" s="15">
        <v>28</v>
      </c>
      <c r="X220" s="15">
        <v>41</v>
      </c>
      <c r="Y220" s="15">
        <v>38</v>
      </c>
      <c r="Z220" s="15">
        <v>30</v>
      </c>
      <c r="AA220" s="15">
        <v>37</v>
      </c>
      <c r="AB220" s="15">
        <v>42</v>
      </c>
      <c r="AC220" s="15">
        <v>35</v>
      </c>
      <c r="AD220" s="15">
        <v>41</v>
      </c>
      <c r="AE220" s="15">
        <v>35</v>
      </c>
      <c r="AF220" s="15">
        <v>27</v>
      </c>
      <c r="AG220" s="41">
        <v>0.45369999999999999</v>
      </c>
      <c r="AH220" s="30" t="str">
        <f>IFERROR((VLOOKUP(B220, 'CEP 24-25'!$B$5:$C$1000,2,0))," ")</f>
        <v xml:space="preserve"> </v>
      </c>
      <c r="AI220" s="30">
        <f>+IFERROR((VLOOKUP(B220,'HB1238 24-25'!$B$5:$J$9999,('HB1238 24-25'!$J$3-1),0))," ")</f>
        <v>0.4415</v>
      </c>
      <c r="AJ220" s="31">
        <f t="shared" si="11"/>
        <v>0.45369999999999999</v>
      </c>
      <c r="AL220" s="147">
        <v>0.4415</v>
      </c>
      <c r="AM220" s="31">
        <f t="shared" si="12"/>
        <v>1.2200000000000001E-2</v>
      </c>
    </row>
    <row r="221" spans="1:39" x14ac:dyDescent="0.25">
      <c r="A221" s="1">
        <v>17908</v>
      </c>
      <c r="B221" s="1" t="s">
        <v>2215</v>
      </c>
      <c r="C221" s="16">
        <v>0</v>
      </c>
      <c r="D221" s="16">
        <v>0</v>
      </c>
      <c r="E221" s="16">
        <v>0</v>
      </c>
      <c r="F221" s="16">
        <v>0</v>
      </c>
      <c r="G221" s="16">
        <v>0</v>
      </c>
      <c r="H221" s="16">
        <v>0</v>
      </c>
      <c r="I221" s="16">
        <v>0</v>
      </c>
      <c r="J221" s="16">
        <v>90</v>
      </c>
      <c r="K221" s="16">
        <v>90</v>
      </c>
      <c r="L221" s="16">
        <v>90</v>
      </c>
      <c r="M221" s="16">
        <v>90</v>
      </c>
      <c r="N221" s="16">
        <v>0</v>
      </c>
      <c r="O221" s="16">
        <v>0</v>
      </c>
      <c r="P221" s="16">
        <v>0</v>
      </c>
      <c r="Q221" s="16">
        <v>0</v>
      </c>
      <c r="R221" s="73" t="s">
        <v>2979</v>
      </c>
      <c r="S221" s="73" t="s">
        <v>2979</v>
      </c>
      <c r="T221" s="73" t="s">
        <v>2979</v>
      </c>
      <c r="U221" s="73" t="s">
        <v>2979</v>
      </c>
      <c r="V221" s="73" t="s">
        <v>2979</v>
      </c>
      <c r="W221" s="73" t="s">
        <v>2979</v>
      </c>
      <c r="X221" s="73" t="s">
        <v>2979</v>
      </c>
      <c r="Y221" s="15">
        <v>57</v>
      </c>
      <c r="Z221" s="15">
        <v>59</v>
      </c>
      <c r="AA221" s="15">
        <v>51</v>
      </c>
      <c r="AB221" s="15">
        <v>63</v>
      </c>
      <c r="AC221" s="73" t="s">
        <v>2979</v>
      </c>
      <c r="AD221" s="73" t="s">
        <v>2979</v>
      </c>
      <c r="AE221" s="73" t="s">
        <v>2979</v>
      </c>
      <c r="AF221" s="73" t="s">
        <v>2979</v>
      </c>
      <c r="AG221" s="41">
        <v>0.63890000000000002</v>
      </c>
      <c r="AH221" s="30">
        <f>IFERROR((VLOOKUP(B221, 'CEP 24-25'!$B$5:$C$1000,2,0))," ")</f>
        <v>0.76190000000000002</v>
      </c>
      <c r="AI221" s="30" t="str">
        <f>+IFERROR((VLOOKUP(B221,'HB1238 24-25'!$B$5:$J$9999,('HB1238 24-25'!$J$3-1),0))," ")</f>
        <v xml:space="preserve"> </v>
      </c>
      <c r="AJ221" s="31">
        <f t="shared" si="11"/>
        <v>0.76190000000000002</v>
      </c>
      <c r="AL221" s="147">
        <v>0.76190000000000002</v>
      </c>
      <c r="AM221" s="31">
        <f t="shared" si="12"/>
        <v>0</v>
      </c>
    </row>
    <row r="222" spans="1:39" x14ac:dyDescent="0.25">
      <c r="A222" s="1">
        <v>17910</v>
      </c>
      <c r="B222" s="1" t="s">
        <v>2339</v>
      </c>
      <c r="C222" s="16">
        <v>0</v>
      </c>
      <c r="D222" s="16">
        <v>13</v>
      </c>
      <c r="E222" s="16">
        <v>0</v>
      </c>
      <c r="F222" s="16">
        <v>0</v>
      </c>
      <c r="G222" s="16">
        <v>0</v>
      </c>
      <c r="H222" s="16">
        <v>0</v>
      </c>
      <c r="I222" s="16">
        <v>0</v>
      </c>
      <c r="J222" s="16">
        <v>0</v>
      </c>
      <c r="K222" s="16">
        <v>24</v>
      </c>
      <c r="L222" s="16">
        <v>19</v>
      </c>
      <c r="M222" s="16">
        <v>21</v>
      </c>
      <c r="N222" s="16">
        <v>9</v>
      </c>
      <c r="O222" s="16">
        <v>6</v>
      </c>
      <c r="P222" s="16">
        <v>14</v>
      </c>
      <c r="Q222" s="16">
        <v>11</v>
      </c>
      <c r="R222" s="73" t="s">
        <v>2979</v>
      </c>
      <c r="S222" s="15" t="s">
        <v>2004</v>
      </c>
      <c r="T222" s="73" t="s">
        <v>2979</v>
      </c>
      <c r="U222" s="73" t="s">
        <v>2979</v>
      </c>
      <c r="V222" s="73" t="s">
        <v>2979</v>
      </c>
      <c r="W222" s="73" t="s">
        <v>2979</v>
      </c>
      <c r="X222" s="73" t="s">
        <v>2979</v>
      </c>
      <c r="Y222" s="73" t="s">
        <v>2979</v>
      </c>
      <c r="Z222" s="15" t="s">
        <v>2004</v>
      </c>
      <c r="AA222" s="15" t="s">
        <v>2004</v>
      </c>
      <c r="AB222" s="15">
        <v>13</v>
      </c>
      <c r="AC222" s="15" t="s">
        <v>2004</v>
      </c>
      <c r="AD222" s="15" t="s">
        <v>2004</v>
      </c>
      <c r="AE222" s="15" t="s">
        <v>2004</v>
      </c>
      <c r="AF222" s="15" t="s">
        <v>2004</v>
      </c>
      <c r="AG222" s="41">
        <v>0.46150000000000002</v>
      </c>
      <c r="AH222" s="30">
        <f>IFERROR((VLOOKUP(B222, 'CEP 24-25'!$B$5:$C$1000,2,0))," ")</f>
        <v>0.71030000000000004</v>
      </c>
      <c r="AI222" s="30" t="str">
        <f>+IFERROR((VLOOKUP(B222,'HB1238 24-25'!$B$5:$J$9999,('HB1238 24-25'!$J$3-1),0))," ")</f>
        <v xml:space="preserve"> </v>
      </c>
      <c r="AJ222" s="31">
        <f t="shared" si="11"/>
        <v>0.71030000000000004</v>
      </c>
      <c r="AL222" s="147">
        <v>0.71030000000000004</v>
      </c>
      <c r="AM222" s="31">
        <f t="shared" si="12"/>
        <v>0</v>
      </c>
    </row>
    <row r="223" spans="1:39" x14ac:dyDescent="0.25">
      <c r="A223" s="1">
        <v>25116</v>
      </c>
      <c r="B223" s="1" t="s">
        <v>2217</v>
      </c>
      <c r="C223" s="16">
        <v>26</v>
      </c>
      <c r="D223" s="16">
        <v>22</v>
      </c>
      <c r="E223" s="16">
        <v>0</v>
      </c>
      <c r="F223" s="16">
        <v>32</v>
      </c>
      <c r="G223" s="16">
        <v>24</v>
      </c>
      <c r="H223" s="16">
        <v>37</v>
      </c>
      <c r="I223" s="16">
        <v>43</v>
      </c>
      <c r="J223" s="16">
        <v>21</v>
      </c>
      <c r="K223" s="16">
        <v>41</v>
      </c>
      <c r="L223" s="16">
        <v>35</v>
      </c>
      <c r="M223" s="16">
        <v>33</v>
      </c>
      <c r="N223" s="16">
        <v>43</v>
      </c>
      <c r="O223" s="16">
        <v>29</v>
      </c>
      <c r="P223" s="16">
        <v>60</v>
      </c>
      <c r="Q223" s="16">
        <v>40</v>
      </c>
      <c r="R223" s="15">
        <v>15</v>
      </c>
      <c r="S223" s="15">
        <v>10</v>
      </c>
      <c r="T223" s="15" t="s">
        <v>2004</v>
      </c>
      <c r="U223" s="15">
        <v>21</v>
      </c>
      <c r="V223" s="15">
        <v>18</v>
      </c>
      <c r="W223" s="15">
        <v>27</v>
      </c>
      <c r="X223" s="15">
        <v>30</v>
      </c>
      <c r="Y223" s="15">
        <v>17</v>
      </c>
      <c r="Z223" s="15">
        <v>26</v>
      </c>
      <c r="AA223" s="15">
        <v>30</v>
      </c>
      <c r="AB223" s="15">
        <v>17</v>
      </c>
      <c r="AC223" s="15">
        <v>30</v>
      </c>
      <c r="AD223" s="15">
        <v>18</v>
      </c>
      <c r="AE223" s="15">
        <v>44</v>
      </c>
      <c r="AF223" s="15">
        <v>25</v>
      </c>
      <c r="AG223" s="41">
        <v>0.67490000000000006</v>
      </c>
      <c r="AH223" s="30">
        <f>IFERROR((VLOOKUP(B223, 'CEP 24-25'!$B$5:$C$1000,2,0))," ")</f>
        <v>0.58689999999999998</v>
      </c>
      <c r="AI223" s="30" t="str">
        <f>+IFERROR((VLOOKUP(B223,'HB1238 24-25'!$B$5:$J$9999,('HB1238 24-25'!$J$3-1),0))," ")</f>
        <v xml:space="preserve"> </v>
      </c>
      <c r="AJ223" s="31">
        <f t="shared" si="11"/>
        <v>0.67490000000000006</v>
      </c>
      <c r="AL223" s="147">
        <v>0.64490000000000003</v>
      </c>
      <c r="AM223" s="31">
        <f t="shared" si="12"/>
        <v>0.03</v>
      </c>
    </row>
    <row r="224" spans="1:39" x14ac:dyDescent="0.25">
      <c r="A224" s="1">
        <v>22009</v>
      </c>
      <c r="B224" s="1" t="s">
        <v>2218</v>
      </c>
      <c r="C224" s="16">
        <v>16</v>
      </c>
      <c r="D224" s="16">
        <v>38</v>
      </c>
      <c r="E224" s="16">
        <v>8</v>
      </c>
      <c r="F224" s="16">
        <v>42</v>
      </c>
      <c r="G224" s="16">
        <v>43</v>
      </c>
      <c r="H224" s="16">
        <v>55</v>
      </c>
      <c r="I224" s="16">
        <v>52</v>
      </c>
      <c r="J224" s="16">
        <v>71</v>
      </c>
      <c r="K224" s="16">
        <v>53</v>
      </c>
      <c r="L224" s="16">
        <v>60</v>
      </c>
      <c r="M224" s="16">
        <v>66</v>
      </c>
      <c r="N224" s="16">
        <v>52</v>
      </c>
      <c r="O224" s="16">
        <v>63</v>
      </c>
      <c r="P224" s="16">
        <v>49</v>
      </c>
      <c r="Q224" s="16">
        <v>57</v>
      </c>
      <c r="R224" s="15" t="s">
        <v>2004</v>
      </c>
      <c r="S224" s="15">
        <v>17</v>
      </c>
      <c r="T224" s="15" t="s">
        <v>2004</v>
      </c>
      <c r="U224" s="15">
        <v>18</v>
      </c>
      <c r="V224" s="15">
        <v>16</v>
      </c>
      <c r="W224" s="15">
        <v>28</v>
      </c>
      <c r="X224" s="15">
        <v>33</v>
      </c>
      <c r="Y224" s="15">
        <v>36</v>
      </c>
      <c r="Z224" s="15">
        <v>22</v>
      </c>
      <c r="AA224" s="15">
        <v>27</v>
      </c>
      <c r="AB224" s="15">
        <v>33</v>
      </c>
      <c r="AC224" s="15">
        <v>24</v>
      </c>
      <c r="AD224" s="15">
        <v>26</v>
      </c>
      <c r="AE224" s="15">
        <v>20</v>
      </c>
      <c r="AF224" s="15">
        <v>26</v>
      </c>
      <c r="AG224" s="41">
        <v>0.45789999999999997</v>
      </c>
      <c r="AH224" s="30" t="str">
        <f>IFERROR((VLOOKUP(B224, 'CEP 24-25'!$B$5:$C$1000,2,0))," ")</f>
        <v xml:space="preserve"> </v>
      </c>
      <c r="AI224" s="30">
        <f>+IFERROR((VLOOKUP(B224,'HB1238 24-25'!$B$5:$J$9999,('HB1238 24-25'!$J$3-1),0))," ")</f>
        <v>0.46189999999999998</v>
      </c>
      <c r="AJ224" s="31">
        <f t="shared" si="11"/>
        <v>0.46189999999999998</v>
      </c>
      <c r="AL224" s="147">
        <v>0.46189999999999998</v>
      </c>
      <c r="AM224" s="31">
        <f t="shared" si="12"/>
        <v>0</v>
      </c>
    </row>
    <row r="225" spans="1:39" x14ac:dyDescent="0.25">
      <c r="A225" s="1">
        <v>17403</v>
      </c>
      <c r="B225" s="1" t="s">
        <v>2219</v>
      </c>
      <c r="C225" s="16">
        <v>248</v>
      </c>
      <c r="D225" s="16">
        <v>1017</v>
      </c>
      <c r="E225" s="16">
        <v>0</v>
      </c>
      <c r="F225" s="16">
        <v>1022</v>
      </c>
      <c r="G225" s="16">
        <v>1107</v>
      </c>
      <c r="H225" s="16">
        <v>1089</v>
      </c>
      <c r="I225" s="16">
        <v>1065</v>
      </c>
      <c r="J225" s="16">
        <v>1164</v>
      </c>
      <c r="K225" s="16">
        <v>1050</v>
      </c>
      <c r="L225" s="16">
        <v>1009</v>
      </c>
      <c r="M225" s="16">
        <v>1025</v>
      </c>
      <c r="N225" s="16">
        <v>1060</v>
      </c>
      <c r="O225" s="16">
        <v>1113</v>
      </c>
      <c r="P225" s="16">
        <v>1162</v>
      </c>
      <c r="Q225" s="16">
        <v>1207</v>
      </c>
      <c r="R225" s="15">
        <v>77</v>
      </c>
      <c r="S225" s="15">
        <v>305</v>
      </c>
      <c r="T225" s="15" t="s">
        <v>2004</v>
      </c>
      <c r="U225" s="15">
        <v>478</v>
      </c>
      <c r="V225" s="15">
        <v>547</v>
      </c>
      <c r="W225" s="15">
        <v>529</v>
      </c>
      <c r="X225" s="15">
        <v>485</v>
      </c>
      <c r="Y225" s="15">
        <v>578</v>
      </c>
      <c r="Z225" s="15">
        <v>529</v>
      </c>
      <c r="AA225" s="15">
        <v>455</v>
      </c>
      <c r="AB225" s="15">
        <v>524</v>
      </c>
      <c r="AC225" s="15">
        <v>503</v>
      </c>
      <c r="AD225" s="15">
        <v>528</v>
      </c>
      <c r="AE225" s="15">
        <v>518</v>
      </c>
      <c r="AF225" s="15">
        <v>572</v>
      </c>
      <c r="AG225" s="41">
        <v>0.46229999999999999</v>
      </c>
      <c r="AH225" s="30">
        <f>IFERROR((VLOOKUP(B225, 'CEP 24-25'!$B$5:$C$1000,2,0))," ")</f>
        <v>0.53410000000000002</v>
      </c>
      <c r="AI225" s="30" t="str">
        <f>+IFERROR((VLOOKUP(B225,'HB1238 24-25'!$B$5:$J$9999,('HB1238 24-25'!$J$3-1),0))," ")</f>
        <v xml:space="preserve"> </v>
      </c>
      <c r="AJ225" s="31">
        <f t="shared" si="11"/>
        <v>0.53410000000000002</v>
      </c>
      <c r="AL225" s="147">
        <v>0.53410000000000002</v>
      </c>
      <c r="AM225" s="31">
        <f t="shared" si="12"/>
        <v>0</v>
      </c>
    </row>
    <row r="226" spans="1:39" x14ac:dyDescent="0.25">
      <c r="A226" s="1">
        <v>10309</v>
      </c>
      <c r="B226" s="1" t="s">
        <v>2220</v>
      </c>
      <c r="C226" s="16">
        <v>0</v>
      </c>
      <c r="D226" s="16">
        <v>29</v>
      </c>
      <c r="E226" s="16">
        <v>0</v>
      </c>
      <c r="F226" s="16">
        <v>54</v>
      </c>
      <c r="G226" s="16">
        <v>55</v>
      </c>
      <c r="H226" s="16">
        <v>52</v>
      </c>
      <c r="I226" s="16">
        <v>49</v>
      </c>
      <c r="J226" s="16">
        <v>41</v>
      </c>
      <c r="K226" s="16">
        <v>42</v>
      </c>
      <c r="L226" s="16">
        <v>44</v>
      </c>
      <c r="M226" s="16">
        <v>43</v>
      </c>
      <c r="N226" s="16">
        <v>41</v>
      </c>
      <c r="O226" s="16">
        <v>38</v>
      </c>
      <c r="P226" s="16">
        <v>11</v>
      </c>
      <c r="Q226" s="16">
        <v>13</v>
      </c>
      <c r="R226" s="73" t="s">
        <v>2979</v>
      </c>
      <c r="S226" s="15" t="s">
        <v>2004</v>
      </c>
      <c r="T226" s="15" t="s">
        <v>2004</v>
      </c>
      <c r="U226" s="15">
        <v>18</v>
      </c>
      <c r="V226" s="15">
        <v>17</v>
      </c>
      <c r="W226" s="15">
        <v>16</v>
      </c>
      <c r="X226" s="15">
        <v>20</v>
      </c>
      <c r="Y226" s="15">
        <v>21</v>
      </c>
      <c r="Z226" s="15">
        <v>11</v>
      </c>
      <c r="AA226" s="15">
        <v>16</v>
      </c>
      <c r="AB226" s="15">
        <v>23</v>
      </c>
      <c r="AC226" s="15">
        <v>21</v>
      </c>
      <c r="AD226" s="15">
        <v>16</v>
      </c>
      <c r="AE226" s="15" t="s">
        <v>2004</v>
      </c>
      <c r="AF226" s="15" t="s">
        <v>2004</v>
      </c>
      <c r="AG226" s="41">
        <v>0.3906</v>
      </c>
      <c r="AH226" s="30">
        <f>IFERROR((VLOOKUP(B226, 'CEP 24-25'!$B$5:$C$1000,2,0))," ")</f>
        <v>0.56689999999999996</v>
      </c>
      <c r="AI226" s="30" t="str">
        <f>+IFERROR((VLOOKUP(B226,'HB1238 24-25'!$B$5:$J$9999,('HB1238 24-25'!$J$3-1),0))," ")</f>
        <v xml:space="preserve"> </v>
      </c>
      <c r="AJ226" s="31">
        <f t="shared" si="11"/>
        <v>0.56689999999999996</v>
      </c>
      <c r="AL226" s="147">
        <v>0.56699999999999995</v>
      </c>
      <c r="AM226" s="31">
        <f t="shared" si="12"/>
        <v>-1E-4</v>
      </c>
    </row>
    <row r="227" spans="1:39" x14ac:dyDescent="0.25">
      <c r="A227" s="1">
        <v>3400</v>
      </c>
      <c r="B227" s="1" t="s">
        <v>2221</v>
      </c>
      <c r="C227" s="16">
        <v>0</v>
      </c>
      <c r="D227" s="16">
        <v>884</v>
      </c>
      <c r="E227" s="16">
        <v>1</v>
      </c>
      <c r="F227" s="16">
        <v>925</v>
      </c>
      <c r="G227" s="16">
        <v>1018</v>
      </c>
      <c r="H227" s="16">
        <v>1073</v>
      </c>
      <c r="I227" s="16">
        <v>1008</v>
      </c>
      <c r="J227" s="16">
        <v>1096</v>
      </c>
      <c r="K227" s="16">
        <v>1023</v>
      </c>
      <c r="L227" s="16">
        <v>1117</v>
      </c>
      <c r="M227" s="16">
        <v>1136</v>
      </c>
      <c r="N227" s="16">
        <v>1193</v>
      </c>
      <c r="O227" s="16">
        <v>1205</v>
      </c>
      <c r="P227" s="16">
        <v>1188</v>
      </c>
      <c r="Q227" s="16">
        <v>1333</v>
      </c>
      <c r="R227" s="73" t="s">
        <v>2979</v>
      </c>
      <c r="S227" s="15">
        <v>94</v>
      </c>
      <c r="T227" s="15" t="s">
        <v>2004</v>
      </c>
      <c r="U227" s="15">
        <v>189</v>
      </c>
      <c r="V227" s="15">
        <v>352</v>
      </c>
      <c r="W227" s="15">
        <v>361</v>
      </c>
      <c r="X227" s="15">
        <v>335</v>
      </c>
      <c r="Y227" s="15">
        <v>362</v>
      </c>
      <c r="Z227" s="15">
        <v>349</v>
      </c>
      <c r="AA227" s="15">
        <v>355</v>
      </c>
      <c r="AB227" s="15">
        <v>364</v>
      </c>
      <c r="AC227" s="15">
        <v>346</v>
      </c>
      <c r="AD227" s="15">
        <v>335</v>
      </c>
      <c r="AE227" s="15">
        <v>343</v>
      </c>
      <c r="AF227" s="15">
        <v>388</v>
      </c>
      <c r="AG227" s="41">
        <v>0.29389999999999999</v>
      </c>
      <c r="AH227" s="30">
        <f>IFERROR((VLOOKUP(B227, 'CEP 24-25'!$B$5:$C$1000,2,0))," ")</f>
        <v>0.3654</v>
      </c>
      <c r="AI227" s="30" t="str">
        <f>+IFERROR((VLOOKUP(B227,'HB1238 24-25'!$B$5:$J$9999,('HB1238 24-25'!$J$3-1),0))," ")</f>
        <v xml:space="preserve"> </v>
      </c>
      <c r="AJ227" s="31">
        <f t="shared" si="11"/>
        <v>0.3654</v>
      </c>
      <c r="AL227" s="147">
        <v>0.3654</v>
      </c>
      <c r="AM227" s="31">
        <f t="shared" si="12"/>
        <v>0</v>
      </c>
    </row>
    <row r="228" spans="1:39" x14ac:dyDescent="0.25">
      <c r="A228" s="1">
        <v>6122</v>
      </c>
      <c r="B228" s="1" t="s">
        <v>2222</v>
      </c>
      <c r="C228" s="16">
        <v>0</v>
      </c>
      <c r="D228" s="16">
        <v>252</v>
      </c>
      <c r="E228" s="16">
        <v>0</v>
      </c>
      <c r="F228" s="16">
        <v>290</v>
      </c>
      <c r="G228" s="16">
        <v>302</v>
      </c>
      <c r="H228" s="16">
        <v>317</v>
      </c>
      <c r="I228" s="16">
        <v>343</v>
      </c>
      <c r="J228" s="16">
        <v>309</v>
      </c>
      <c r="K228" s="16">
        <v>327</v>
      </c>
      <c r="L228" s="16">
        <v>342</v>
      </c>
      <c r="M228" s="16">
        <v>363</v>
      </c>
      <c r="N228" s="16">
        <v>337</v>
      </c>
      <c r="O228" s="16">
        <v>339</v>
      </c>
      <c r="P228" s="16">
        <v>363</v>
      </c>
      <c r="Q228" s="16">
        <v>329</v>
      </c>
      <c r="R228" s="73" t="s">
        <v>2979</v>
      </c>
      <c r="S228" s="15">
        <v>58</v>
      </c>
      <c r="T228" s="15" t="s">
        <v>2004</v>
      </c>
      <c r="U228" s="15">
        <v>91</v>
      </c>
      <c r="V228" s="15">
        <v>80</v>
      </c>
      <c r="W228" s="15">
        <v>94</v>
      </c>
      <c r="X228" s="15">
        <v>92</v>
      </c>
      <c r="Y228" s="15">
        <v>80</v>
      </c>
      <c r="Z228" s="15">
        <v>89</v>
      </c>
      <c r="AA228" s="15">
        <v>88</v>
      </c>
      <c r="AB228" s="15">
        <v>109</v>
      </c>
      <c r="AC228" s="15">
        <v>72</v>
      </c>
      <c r="AD228" s="15">
        <v>78</v>
      </c>
      <c r="AE228" s="15">
        <v>96</v>
      </c>
      <c r="AF228" s="15">
        <v>73</v>
      </c>
      <c r="AG228" s="41">
        <v>0.2611</v>
      </c>
      <c r="AH228" s="30" t="str">
        <f>IFERROR((VLOOKUP(B228, 'CEP 24-25'!$B$5:$C$1000,2,0))," ")</f>
        <v xml:space="preserve"> </v>
      </c>
      <c r="AI228" s="30" t="str">
        <f>+IFERROR((VLOOKUP(B228,'HB1238 24-25'!$B$5:$J$9999,('HB1238 24-25'!$J$3-1),0))," ")</f>
        <v xml:space="preserve"> </v>
      </c>
      <c r="AJ228" s="31">
        <f t="shared" si="11"/>
        <v>0.2611</v>
      </c>
      <c r="AL228" s="147">
        <v>0.25359999999999999</v>
      </c>
      <c r="AM228" s="31">
        <f t="shared" si="12"/>
        <v>7.4999999999999997E-3</v>
      </c>
    </row>
    <row r="229" spans="1:39" x14ac:dyDescent="0.25">
      <c r="A229" s="1">
        <v>1160</v>
      </c>
      <c r="B229" s="1" t="s">
        <v>2223</v>
      </c>
      <c r="C229" s="16">
        <v>10</v>
      </c>
      <c r="D229" s="16">
        <v>26</v>
      </c>
      <c r="E229" s="16">
        <v>0</v>
      </c>
      <c r="F229" s="16">
        <v>23</v>
      </c>
      <c r="G229" s="16">
        <v>32</v>
      </c>
      <c r="H229" s="16">
        <v>25</v>
      </c>
      <c r="I229" s="16">
        <v>24</v>
      </c>
      <c r="J229" s="16">
        <v>32</v>
      </c>
      <c r="K229" s="16">
        <v>29</v>
      </c>
      <c r="L229" s="16">
        <v>27</v>
      </c>
      <c r="M229" s="16">
        <v>33</v>
      </c>
      <c r="N229" s="16">
        <v>36</v>
      </c>
      <c r="O229" s="16">
        <v>34</v>
      </c>
      <c r="P229" s="16">
        <v>34</v>
      </c>
      <c r="Q229" s="16">
        <v>29</v>
      </c>
      <c r="R229" s="15" t="s">
        <v>2004</v>
      </c>
      <c r="S229" s="15">
        <v>19</v>
      </c>
      <c r="T229" s="15" t="s">
        <v>2004</v>
      </c>
      <c r="U229" s="15">
        <v>18</v>
      </c>
      <c r="V229" s="15">
        <v>13</v>
      </c>
      <c r="W229" s="15">
        <v>12</v>
      </c>
      <c r="X229" s="15">
        <v>13</v>
      </c>
      <c r="Y229" s="15">
        <v>17</v>
      </c>
      <c r="Z229" s="15">
        <v>10</v>
      </c>
      <c r="AA229" s="15">
        <v>15</v>
      </c>
      <c r="AB229" s="15">
        <v>12</v>
      </c>
      <c r="AC229" s="15">
        <v>12</v>
      </c>
      <c r="AD229" s="15">
        <v>18</v>
      </c>
      <c r="AE229" s="15">
        <v>13</v>
      </c>
      <c r="AF229" s="15" t="s">
        <v>2004</v>
      </c>
      <c r="AG229" s="41">
        <v>0.47210000000000002</v>
      </c>
      <c r="AH229" s="30">
        <f>IFERROR((VLOOKUP(B229, 'CEP 24-25'!$B$5:$C$1000,2,0))," ")</f>
        <v>0.46489999999999998</v>
      </c>
      <c r="AI229" s="30">
        <f>+IFERROR((VLOOKUP(B229,'HB1238 24-25'!$B$5:$J$9999,('HB1238 24-25'!$J$3-1),0))," ")</f>
        <v>0.48770000000000002</v>
      </c>
      <c r="AJ229" s="31">
        <f t="shared" si="11"/>
        <v>0.48770000000000002</v>
      </c>
      <c r="AL229" s="147">
        <v>0.48770000000000002</v>
      </c>
      <c r="AM229" s="31">
        <f t="shared" si="12"/>
        <v>0</v>
      </c>
    </row>
    <row r="230" spans="1:39" x14ac:dyDescent="0.25">
      <c r="A230" s="1">
        <v>32416</v>
      </c>
      <c r="B230" s="1" t="s">
        <v>2224</v>
      </c>
      <c r="C230" s="16">
        <v>0</v>
      </c>
      <c r="D230" s="16">
        <v>89</v>
      </c>
      <c r="E230" s="16">
        <v>0</v>
      </c>
      <c r="F230" s="16">
        <v>104</v>
      </c>
      <c r="G230" s="16">
        <v>121</v>
      </c>
      <c r="H230" s="16">
        <v>124</v>
      </c>
      <c r="I230" s="16">
        <v>117</v>
      </c>
      <c r="J230" s="16">
        <v>109</v>
      </c>
      <c r="K230" s="16">
        <v>109</v>
      </c>
      <c r="L230" s="16">
        <v>110</v>
      </c>
      <c r="M230" s="16">
        <v>133</v>
      </c>
      <c r="N230" s="16">
        <v>121</v>
      </c>
      <c r="O230" s="16">
        <v>106</v>
      </c>
      <c r="P230" s="16">
        <v>134</v>
      </c>
      <c r="Q230" s="16">
        <v>114</v>
      </c>
      <c r="R230" s="73" t="s">
        <v>2979</v>
      </c>
      <c r="S230" s="15">
        <v>47</v>
      </c>
      <c r="T230" s="15" t="s">
        <v>2004</v>
      </c>
      <c r="U230" s="15">
        <v>59</v>
      </c>
      <c r="V230" s="15">
        <v>57</v>
      </c>
      <c r="W230" s="15">
        <v>71</v>
      </c>
      <c r="X230" s="15">
        <v>62</v>
      </c>
      <c r="Y230" s="15">
        <v>55</v>
      </c>
      <c r="Z230" s="15">
        <v>49</v>
      </c>
      <c r="AA230" s="15">
        <v>55</v>
      </c>
      <c r="AB230" s="15">
        <v>77</v>
      </c>
      <c r="AC230" s="15">
        <v>52</v>
      </c>
      <c r="AD230" s="15">
        <v>53</v>
      </c>
      <c r="AE230" s="15">
        <v>51</v>
      </c>
      <c r="AF230" s="15">
        <v>52</v>
      </c>
      <c r="AG230" s="41">
        <v>0.49630000000000002</v>
      </c>
      <c r="AH230" s="30">
        <f>IFERROR((VLOOKUP(B230, 'CEP 24-25'!$B$5:$C$1000,2,0))," ")</f>
        <v>0.48980000000000001</v>
      </c>
      <c r="AI230" s="30">
        <f>+IFERROR((VLOOKUP(B230,'HB1238 24-25'!$B$5:$J$9999,('HB1238 24-25'!$J$3-1),0))," ")</f>
        <v>0.51890000000000003</v>
      </c>
      <c r="AJ230" s="31">
        <f t="shared" si="11"/>
        <v>0.51890000000000003</v>
      </c>
      <c r="AL230" s="147">
        <v>0.51890000000000003</v>
      </c>
      <c r="AM230" s="31">
        <f t="shared" si="12"/>
        <v>0</v>
      </c>
    </row>
    <row r="231" spans="1:39" x14ac:dyDescent="0.25">
      <c r="A231" s="1">
        <v>17407</v>
      </c>
      <c r="B231" s="1" t="s">
        <v>2225</v>
      </c>
      <c r="C231" s="16">
        <v>0</v>
      </c>
      <c r="D231" s="16">
        <v>185</v>
      </c>
      <c r="E231" s="16">
        <v>0</v>
      </c>
      <c r="F231" s="16">
        <v>209</v>
      </c>
      <c r="G231" s="16">
        <v>219</v>
      </c>
      <c r="H231" s="16">
        <v>242</v>
      </c>
      <c r="I231" s="16">
        <v>230</v>
      </c>
      <c r="J231" s="16">
        <v>242</v>
      </c>
      <c r="K231" s="16">
        <v>235</v>
      </c>
      <c r="L231" s="16">
        <v>198</v>
      </c>
      <c r="M231" s="16">
        <v>234</v>
      </c>
      <c r="N231" s="16">
        <v>223</v>
      </c>
      <c r="O231" s="16">
        <v>246</v>
      </c>
      <c r="P231" s="16">
        <v>263</v>
      </c>
      <c r="Q231" s="16">
        <v>253</v>
      </c>
      <c r="R231" s="73" t="s">
        <v>2979</v>
      </c>
      <c r="S231" s="15">
        <v>29</v>
      </c>
      <c r="T231" s="15" t="s">
        <v>2004</v>
      </c>
      <c r="U231" s="15">
        <v>42</v>
      </c>
      <c r="V231" s="15">
        <v>62</v>
      </c>
      <c r="W231" s="15">
        <v>57</v>
      </c>
      <c r="X231" s="15">
        <v>49</v>
      </c>
      <c r="Y231" s="15">
        <v>51</v>
      </c>
      <c r="Z231" s="15">
        <v>47</v>
      </c>
      <c r="AA231" s="15">
        <v>46</v>
      </c>
      <c r="AB231" s="15">
        <v>49</v>
      </c>
      <c r="AC231" s="15">
        <v>41</v>
      </c>
      <c r="AD231" s="15">
        <v>53</v>
      </c>
      <c r="AE231" s="15">
        <v>46</v>
      </c>
      <c r="AF231" s="15">
        <v>43</v>
      </c>
      <c r="AG231" s="41">
        <v>0.2064</v>
      </c>
      <c r="AH231" s="30" t="str">
        <f>IFERROR((VLOOKUP(B231, 'CEP 24-25'!$B$5:$C$1000,2,0))," ")</f>
        <v xml:space="preserve"> </v>
      </c>
      <c r="AI231" s="30" t="str">
        <f>+IFERROR((VLOOKUP(B231,'HB1238 24-25'!$B$5:$J$9999,('HB1238 24-25'!$J$3-1),0))," ")</f>
        <v xml:space="preserve"> </v>
      </c>
      <c r="AJ231" s="31">
        <f t="shared" si="11"/>
        <v>0.2064</v>
      </c>
      <c r="AL231" s="147">
        <v>0.17369999999999999</v>
      </c>
      <c r="AM231" s="31">
        <f t="shared" si="12"/>
        <v>3.27E-2</v>
      </c>
    </row>
    <row r="232" spans="1:39" x14ac:dyDescent="0.25">
      <c r="A232" s="1">
        <v>34401</v>
      </c>
      <c r="B232" s="1" t="s">
        <v>2226</v>
      </c>
      <c r="C232" s="16">
        <v>34</v>
      </c>
      <c r="D232" s="16">
        <v>128</v>
      </c>
      <c r="E232" s="16">
        <v>0</v>
      </c>
      <c r="F232" s="16">
        <v>151</v>
      </c>
      <c r="G232" s="16">
        <v>148</v>
      </c>
      <c r="H232" s="16">
        <v>177</v>
      </c>
      <c r="I232" s="16">
        <v>181</v>
      </c>
      <c r="J232" s="16">
        <v>150</v>
      </c>
      <c r="K232" s="16">
        <v>192</v>
      </c>
      <c r="L232" s="16">
        <v>167</v>
      </c>
      <c r="M232" s="16">
        <v>176</v>
      </c>
      <c r="N232" s="16">
        <v>163</v>
      </c>
      <c r="O232" s="16">
        <v>166</v>
      </c>
      <c r="P232" s="16">
        <v>154</v>
      </c>
      <c r="Q232" s="16">
        <v>166</v>
      </c>
      <c r="R232" s="15">
        <v>20</v>
      </c>
      <c r="S232" s="15">
        <v>66</v>
      </c>
      <c r="T232" s="15" t="s">
        <v>2004</v>
      </c>
      <c r="U232" s="15">
        <v>91</v>
      </c>
      <c r="V232" s="15">
        <v>92</v>
      </c>
      <c r="W232" s="15">
        <v>105</v>
      </c>
      <c r="X232" s="15">
        <v>103</v>
      </c>
      <c r="Y232" s="15">
        <v>89</v>
      </c>
      <c r="Z232" s="15">
        <v>119</v>
      </c>
      <c r="AA232" s="15">
        <v>86</v>
      </c>
      <c r="AB232" s="15">
        <v>93</v>
      </c>
      <c r="AC232" s="15">
        <v>87</v>
      </c>
      <c r="AD232" s="15">
        <v>100</v>
      </c>
      <c r="AE232" s="15">
        <v>68</v>
      </c>
      <c r="AF232" s="15">
        <v>91</v>
      </c>
      <c r="AG232" s="41">
        <v>0.56200000000000006</v>
      </c>
      <c r="AH232" s="30">
        <f>IFERROR((VLOOKUP(B232, 'CEP 24-25'!$B$5:$C$1000,2,0))," ")</f>
        <v>0.48509999999999998</v>
      </c>
      <c r="AI232" s="30" t="str">
        <f>+IFERROR((VLOOKUP(B232,'HB1238 24-25'!$B$5:$J$9999,('HB1238 24-25'!$J$3-1),0))," ")</f>
        <v xml:space="preserve"> </v>
      </c>
      <c r="AJ232" s="31">
        <f t="shared" si="11"/>
        <v>0.56200000000000006</v>
      </c>
      <c r="AL232" s="147">
        <v>0.64400000000000002</v>
      </c>
      <c r="AM232" s="31">
        <f t="shared" si="12"/>
        <v>-8.2000000000000003E-2</v>
      </c>
    </row>
    <row r="233" spans="1:39" x14ac:dyDescent="0.25">
      <c r="A233" s="1">
        <v>20403</v>
      </c>
      <c r="B233" s="1" t="s">
        <v>1200</v>
      </c>
      <c r="C233" s="16">
        <v>0</v>
      </c>
      <c r="D233" s="16">
        <v>6</v>
      </c>
      <c r="E233" s="16">
        <v>0</v>
      </c>
      <c r="F233" s="16">
        <v>1</v>
      </c>
      <c r="G233" s="16">
        <v>5</v>
      </c>
      <c r="H233" s="16">
        <v>4</v>
      </c>
      <c r="I233" s="16">
        <v>2</v>
      </c>
      <c r="J233" s="16">
        <v>2</v>
      </c>
      <c r="K233" s="16">
        <v>5</v>
      </c>
      <c r="L233" s="16">
        <v>0</v>
      </c>
      <c r="M233" s="16">
        <v>0</v>
      </c>
      <c r="N233" s="16">
        <v>0</v>
      </c>
      <c r="O233" s="16">
        <v>0</v>
      </c>
      <c r="P233" s="16">
        <v>0</v>
      </c>
      <c r="Q233" s="16">
        <v>0</v>
      </c>
      <c r="R233" s="73" t="s">
        <v>2979</v>
      </c>
      <c r="S233" s="73" t="s">
        <v>2979</v>
      </c>
      <c r="T233" s="73" t="s">
        <v>2979</v>
      </c>
      <c r="U233" s="73" t="s">
        <v>2979</v>
      </c>
      <c r="V233" s="15" t="s">
        <v>2004</v>
      </c>
      <c r="W233" s="15" t="s">
        <v>2004</v>
      </c>
      <c r="X233" s="15" t="s">
        <v>2004</v>
      </c>
      <c r="Y233" s="15" t="s">
        <v>2004</v>
      </c>
      <c r="Z233" s="15" t="s">
        <v>2004</v>
      </c>
      <c r="AA233" s="73" t="s">
        <v>2979</v>
      </c>
      <c r="AB233" s="73" t="s">
        <v>2979</v>
      </c>
      <c r="AC233" s="73" t="s">
        <v>2979</v>
      </c>
      <c r="AD233" s="73" t="s">
        <v>2979</v>
      </c>
      <c r="AE233" s="73" t="s">
        <v>2979</v>
      </c>
      <c r="AF233" s="73" t="s">
        <v>2979</v>
      </c>
      <c r="AG233" s="41">
        <v>0.36</v>
      </c>
      <c r="AH233" s="30" t="str">
        <f>IFERROR((VLOOKUP(B233, 'CEP 24-25'!$B$5:$C$1000,2,0))," ")</f>
        <v xml:space="preserve"> </v>
      </c>
      <c r="AI233" s="30" t="str">
        <f>+IFERROR((VLOOKUP(B233,'HB1238 24-25'!$B$5:$J$9999,('HB1238 24-25'!$J$3-1),0))," ")</f>
        <v xml:space="preserve"> </v>
      </c>
      <c r="AJ233" s="31">
        <f t="shared" si="11"/>
        <v>0.36</v>
      </c>
      <c r="AL233" s="147">
        <v>0.57689999999999997</v>
      </c>
      <c r="AM233" s="31">
        <f t="shared" si="12"/>
        <v>-0.21690000000000001</v>
      </c>
    </row>
    <row r="234" spans="1:39" x14ac:dyDescent="0.25">
      <c r="A234" s="50" t="s">
        <v>2875</v>
      </c>
      <c r="B234" s="14" t="s">
        <v>2876</v>
      </c>
      <c r="C234" s="16">
        <v>0</v>
      </c>
      <c r="D234" s="16">
        <v>0</v>
      </c>
      <c r="E234" s="16">
        <v>0</v>
      </c>
      <c r="F234" s="16">
        <v>0</v>
      </c>
      <c r="G234" s="16">
        <v>0</v>
      </c>
      <c r="H234" s="16">
        <v>0</v>
      </c>
      <c r="I234" s="16">
        <v>0</v>
      </c>
      <c r="J234" s="16">
        <v>0</v>
      </c>
      <c r="K234" s="16">
        <v>0</v>
      </c>
      <c r="L234" s="16">
        <v>0</v>
      </c>
      <c r="M234" s="16">
        <v>0</v>
      </c>
      <c r="N234" s="16">
        <v>28</v>
      </c>
      <c r="O234" s="16">
        <v>31</v>
      </c>
      <c r="P234" s="16">
        <v>0</v>
      </c>
      <c r="Q234" s="16">
        <v>0</v>
      </c>
      <c r="R234" s="73" t="s">
        <v>2979</v>
      </c>
      <c r="S234" s="73" t="s">
        <v>2979</v>
      </c>
      <c r="T234" s="73" t="s">
        <v>2979</v>
      </c>
      <c r="U234" s="73" t="s">
        <v>2979</v>
      </c>
      <c r="V234" s="73" t="s">
        <v>2979</v>
      </c>
      <c r="W234" s="73" t="s">
        <v>2979</v>
      </c>
      <c r="X234" s="73" t="s">
        <v>2979</v>
      </c>
      <c r="Y234" s="73" t="s">
        <v>2979</v>
      </c>
      <c r="Z234" s="73" t="s">
        <v>2979</v>
      </c>
      <c r="AA234" s="73" t="s">
        <v>2979</v>
      </c>
      <c r="AB234" s="73" t="s">
        <v>2979</v>
      </c>
      <c r="AC234" s="15">
        <v>20</v>
      </c>
      <c r="AD234" s="15">
        <v>19</v>
      </c>
      <c r="AE234" s="73" t="s">
        <v>2979</v>
      </c>
      <c r="AF234" s="73" t="s">
        <v>2979</v>
      </c>
      <c r="AG234" s="41">
        <v>0.66100000000000003</v>
      </c>
      <c r="AH234" s="30" t="str">
        <f>IFERROR((VLOOKUP(B234, 'CEP 24-25'!$B$5:$C$1000,2,0))," ")</f>
        <v xml:space="preserve"> </v>
      </c>
      <c r="AI234" s="30" t="str">
        <f>+IFERROR((VLOOKUP(B234,'HB1238 24-25'!$B$5:$J$9999,('HB1238 24-25'!$J$3-1),0))," ")</f>
        <v xml:space="preserve"> </v>
      </c>
      <c r="AJ234" s="31">
        <f t="shared" si="11"/>
        <v>0.66100000000000003</v>
      </c>
      <c r="AL234" s="147">
        <v>0.5</v>
      </c>
      <c r="AM234" s="31">
        <f t="shared" si="12"/>
        <v>0.161</v>
      </c>
    </row>
    <row r="235" spans="1:39" x14ac:dyDescent="0.25">
      <c r="A235" s="1">
        <v>38320</v>
      </c>
      <c r="B235" s="1" t="s">
        <v>2227</v>
      </c>
      <c r="C235" s="16">
        <v>10</v>
      </c>
      <c r="D235" s="16">
        <v>6</v>
      </c>
      <c r="E235" s="16">
        <v>0</v>
      </c>
      <c r="F235" s="16">
        <v>13</v>
      </c>
      <c r="G235" s="16">
        <v>13</v>
      </c>
      <c r="H235" s="16">
        <v>7</v>
      </c>
      <c r="I235" s="16">
        <v>12</v>
      </c>
      <c r="J235" s="16">
        <v>15</v>
      </c>
      <c r="K235" s="16">
        <v>9</v>
      </c>
      <c r="L235" s="16">
        <v>12</v>
      </c>
      <c r="M235" s="16">
        <v>17</v>
      </c>
      <c r="N235" s="16">
        <v>8</v>
      </c>
      <c r="O235" s="16">
        <v>11</v>
      </c>
      <c r="P235" s="16">
        <v>15</v>
      </c>
      <c r="Q235" s="16">
        <v>10</v>
      </c>
      <c r="R235" s="73" t="s">
        <v>2979</v>
      </c>
      <c r="S235" s="15" t="s">
        <v>2004</v>
      </c>
      <c r="T235" s="15" t="s">
        <v>2004</v>
      </c>
      <c r="U235" s="15" t="s">
        <v>2004</v>
      </c>
      <c r="V235" s="15" t="s">
        <v>2004</v>
      </c>
      <c r="W235" s="15" t="s">
        <v>2004</v>
      </c>
      <c r="X235" s="15">
        <v>12</v>
      </c>
      <c r="Y235" s="15" t="s">
        <v>2004</v>
      </c>
      <c r="Z235" s="15" t="s">
        <v>2004</v>
      </c>
      <c r="AA235" s="15" t="s">
        <v>2004</v>
      </c>
      <c r="AB235" s="15" t="s">
        <v>2004</v>
      </c>
      <c r="AC235" s="15" t="s">
        <v>2004</v>
      </c>
      <c r="AD235" s="15" t="s">
        <v>2004</v>
      </c>
      <c r="AE235" s="15" t="s">
        <v>2004</v>
      </c>
      <c r="AF235" s="15" t="s">
        <v>2004</v>
      </c>
      <c r="AG235" s="41">
        <v>0.50629999999999997</v>
      </c>
      <c r="AH235" s="30">
        <f>IFERROR((VLOOKUP(B235, 'CEP 24-25'!$B$5:$C$1000,2,0))," ")</f>
        <v>0.63690000000000002</v>
      </c>
      <c r="AI235" s="30" t="str">
        <f>+IFERROR((VLOOKUP(B235,'HB1238 24-25'!$B$5:$J$9999,('HB1238 24-25'!$J$3-1),0))," ")</f>
        <v xml:space="preserve"> </v>
      </c>
      <c r="AJ235" s="31">
        <f t="shared" si="11"/>
        <v>0.63690000000000002</v>
      </c>
      <c r="AL235" s="147">
        <v>0.63690000000000002</v>
      </c>
      <c r="AM235" s="31">
        <f t="shared" ref="AM235:AM266" si="13">ROUND(AJ235-AL235,4)</f>
        <v>0</v>
      </c>
    </row>
    <row r="236" spans="1:39" x14ac:dyDescent="0.25">
      <c r="A236" s="1">
        <v>13160</v>
      </c>
      <c r="B236" s="1" t="s">
        <v>2228</v>
      </c>
      <c r="C236" s="16">
        <v>39</v>
      </c>
      <c r="D236" s="16">
        <v>108</v>
      </c>
      <c r="E236" s="16">
        <v>0</v>
      </c>
      <c r="F236" s="16">
        <v>115</v>
      </c>
      <c r="G236" s="16">
        <v>108</v>
      </c>
      <c r="H236" s="16">
        <v>118</v>
      </c>
      <c r="I236" s="16">
        <v>133</v>
      </c>
      <c r="J236" s="16">
        <v>115</v>
      </c>
      <c r="K236" s="16">
        <v>134</v>
      </c>
      <c r="L236" s="16">
        <v>148</v>
      </c>
      <c r="M236" s="16">
        <v>134</v>
      </c>
      <c r="N236" s="16">
        <v>148</v>
      </c>
      <c r="O236" s="16">
        <v>151</v>
      </c>
      <c r="P236" s="16">
        <v>168</v>
      </c>
      <c r="Q236" s="16">
        <v>125</v>
      </c>
      <c r="R236" s="15">
        <v>11</v>
      </c>
      <c r="S236" s="15">
        <v>60</v>
      </c>
      <c r="T236" s="15" t="s">
        <v>2004</v>
      </c>
      <c r="U236" s="15">
        <v>70</v>
      </c>
      <c r="V236" s="15">
        <v>60</v>
      </c>
      <c r="W236" s="15">
        <v>66</v>
      </c>
      <c r="X236" s="15">
        <v>67</v>
      </c>
      <c r="Y236" s="15">
        <v>67</v>
      </c>
      <c r="Z236" s="15">
        <v>76</v>
      </c>
      <c r="AA236" s="15">
        <v>95</v>
      </c>
      <c r="AB236" s="15">
        <v>77</v>
      </c>
      <c r="AC236" s="15">
        <v>89</v>
      </c>
      <c r="AD236" s="15">
        <v>87</v>
      </c>
      <c r="AE236" s="15">
        <v>100</v>
      </c>
      <c r="AF236" s="15">
        <v>74</v>
      </c>
      <c r="AG236" s="41">
        <v>0.57279999999999998</v>
      </c>
      <c r="AH236" s="30">
        <f>IFERROR((VLOOKUP(B236, 'CEP 24-25'!$B$5:$C$1000,2,0))," ")</f>
        <v>0.68130000000000002</v>
      </c>
      <c r="AI236" s="30" t="str">
        <f>+IFERROR((VLOOKUP(B236,'HB1238 24-25'!$B$5:$J$9999,('HB1238 24-25'!$J$3-1),0))," ")</f>
        <v xml:space="preserve"> </v>
      </c>
      <c r="AJ236" s="31">
        <f t="shared" si="11"/>
        <v>0.68130000000000002</v>
      </c>
      <c r="AL236" s="147">
        <v>0.76370000000000005</v>
      </c>
      <c r="AM236" s="31">
        <f t="shared" si="13"/>
        <v>-8.2400000000000001E-2</v>
      </c>
    </row>
    <row r="237" spans="1:39" x14ac:dyDescent="0.25">
      <c r="A237" s="1">
        <v>28149</v>
      </c>
      <c r="B237" s="1" t="s">
        <v>2229</v>
      </c>
      <c r="C237" s="16">
        <v>17</v>
      </c>
      <c r="D237" s="16">
        <v>59</v>
      </c>
      <c r="E237" s="16">
        <v>1</v>
      </c>
      <c r="F237" s="16">
        <v>35</v>
      </c>
      <c r="G237" s="16">
        <v>53</v>
      </c>
      <c r="H237" s="16">
        <v>57</v>
      </c>
      <c r="I237" s="16">
        <v>62</v>
      </c>
      <c r="J237" s="16">
        <v>52</v>
      </c>
      <c r="K237" s="16">
        <v>60</v>
      </c>
      <c r="L237" s="16">
        <v>56</v>
      </c>
      <c r="M237" s="16">
        <v>51</v>
      </c>
      <c r="N237" s="16">
        <v>78</v>
      </c>
      <c r="O237" s="16">
        <v>79</v>
      </c>
      <c r="P237" s="16">
        <v>69</v>
      </c>
      <c r="Q237" s="16">
        <v>76</v>
      </c>
      <c r="R237" s="15">
        <v>12</v>
      </c>
      <c r="S237" s="15">
        <v>18</v>
      </c>
      <c r="T237" s="15" t="s">
        <v>2004</v>
      </c>
      <c r="U237" s="15">
        <v>11</v>
      </c>
      <c r="V237" s="15">
        <v>24</v>
      </c>
      <c r="W237" s="15">
        <v>20</v>
      </c>
      <c r="X237" s="15">
        <v>27</v>
      </c>
      <c r="Y237" s="15">
        <v>20</v>
      </c>
      <c r="Z237" s="15">
        <v>23</v>
      </c>
      <c r="AA237" s="15">
        <v>18</v>
      </c>
      <c r="AB237" s="15">
        <v>25</v>
      </c>
      <c r="AC237" s="15">
        <v>29</v>
      </c>
      <c r="AD237" s="15">
        <v>27</v>
      </c>
      <c r="AE237" s="15">
        <v>27</v>
      </c>
      <c r="AF237" s="15">
        <v>33</v>
      </c>
      <c r="AG237" s="41">
        <v>0.3901</v>
      </c>
      <c r="AH237" s="30" t="str">
        <f>IFERROR((VLOOKUP(B237, 'CEP 24-25'!$B$5:$C$1000,2,0))," ")</f>
        <v xml:space="preserve"> </v>
      </c>
      <c r="AI237" s="30">
        <f>+IFERROR((VLOOKUP(B237,'HB1238 24-25'!$B$5:$J$9999,('HB1238 24-25'!$J$3-1),0))," ")</f>
        <v>0.4</v>
      </c>
      <c r="AJ237" s="31">
        <f t="shared" si="11"/>
        <v>0.4</v>
      </c>
      <c r="AL237" s="147">
        <v>0.3967</v>
      </c>
      <c r="AM237" s="31">
        <f t="shared" si="13"/>
        <v>3.3E-3</v>
      </c>
    </row>
    <row r="238" spans="1:39" x14ac:dyDescent="0.25">
      <c r="A238" s="1">
        <v>14104</v>
      </c>
      <c r="B238" s="1" t="s">
        <v>2230</v>
      </c>
      <c r="C238" s="16">
        <v>0</v>
      </c>
      <c r="D238" s="16">
        <v>9</v>
      </c>
      <c r="E238" s="16">
        <v>0</v>
      </c>
      <c r="F238" s="16">
        <v>9</v>
      </c>
      <c r="G238" s="16">
        <v>7</v>
      </c>
      <c r="H238" s="16">
        <v>10</v>
      </c>
      <c r="I238" s="16">
        <v>15</v>
      </c>
      <c r="J238" s="16">
        <v>8</v>
      </c>
      <c r="K238" s="16">
        <v>5</v>
      </c>
      <c r="L238" s="16">
        <v>0</v>
      </c>
      <c r="M238" s="16">
        <v>0</v>
      </c>
      <c r="N238" s="16">
        <v>0</v>
      </c>
      <c r="O238" s="16">
        <v>0</v>
      </c>
      <c r="P238" s="16">
        <v>0</v>
      </c>
      <c r="Q238" s="16">
        <v>0</v>
      </c>
      <c r="R238" s="73" t="s">
        <v>2979</v>
      </c>
      <c r="S238" s="15" t="s">
        <v>2004</v>
      </c>
      <c r="T238" s="15" t="s">
        <v>2004</v>
      </c>
      <c r="U238" s="15" t="s">
        <v>2004</v>
      </c>
      <c r="V238" s="15" t="s">
        <v>2004</v>
      </c>
      <c r="W238" s="15" t="s">
        <v>2004</v>
      </c>
      <c r="X238" s="15" t="s">
        <v>2004</v>
      </c>
      <c r="Y238" s="15" t="s">
        <v>2004</v>
      </c>
      <c r="Z238" s="15" t="s">
        <v>2004</v>
      </c>
      <c r="AA238" s="73" t="s">
        <v>2979</v>
      </c>
      <c r="AB238" s="73" t="s">
        <v>2979</v>
      </c>
      <c r="AC238" s="73" t="s">
        <v>2979</v>
      </c>
      <c r="AD238" s="73" t="s">
        <v>2979</v>
      </c>
      <c r="AE238" s="73" t="s">
        <v>2979</v>
      </c>
      <c r="AF238" s="73" t="s">
        <v>2979</v>
      </c>
      <c r="AG238" s="41">
        <v>0.44440000000000002</v>
      </c>
      <c r="AH238" s="30" t="str">
        <f>IFERROR((VLOOKUP(B238, 'CEP 24-25'!$B$5:$C$1000,2,0))," ")</f>
        <v xml:space="preserve"> </v>
      </c>
      <c r="AI238" s="30">
        <f>+IFERROR((VLOOKUP(B238,'HB1238 24-25'!$B$5:$J$9999,('HB1238 24-25'!$J$3-1),0))," ")</f>
        <v>0.62960000000000005</v>
      </c>
      <c r="AJ238" s="31">
        <f t="shared" si="11"/>
        <v>0.62960000000000005</v>
      </c>
      <c r="AL238" s="147">
        <v>0.62960000000000005</v>
      </c>
      <c r="AM238" s="31">
        <f t="shared" si="13"/>
        <v>0</v>
      </c>
    </row>
    <row r="239" spans="1:39" x14ac:dyDescent="0.25">
      <c r="A239" s="1">
        <v>17001</v>
      </c>
      <c r="B239" s="1" t="s">
        <v>2231</v>
      </c>
      <c r="C239" s="16">
        <v>0</v>
      </c>
      <c r="D239" s="16">
        <v>3758</v>
      </c>
      <c r="E239" s="16">
        <v>0</v>
      </c>
      <c r="F239" s="16">
        <v>3778</v>
      </c>
      <c r="G239" s="16">
        <v>3933</v>
      </c>
      <c r="H239" s="16">
        <v>3998</v>
      </c>
      <c r="I239" s="16">
        <v>3740</v>
      </c>
      <c r="J239" s="16">
        <v>3983</v>
      </c>
      <c r="K239" s="16">
        <v>3635</v>
      </c>
      <c r="L239" s="16">
        <v>3576</v>
      </c>
      <c r="M239" s="16">
        <v>3526</v>
      </c>
      <c r="N239" s="16">
        <v>3615</v>
      </c>
      <c r="O239" s="16">
        <v>3903</v>
      </c>
      <c r="P239" s="16">
        <v>4032</v>
      </c>
      <c r="Q239" s="16">
        <v>4566</v>
      </c>
      <c r="R239" s="73" t="s">
        <v>2979</v>
      </c>
      <c r="S239" s="15">
        <v>717</v>
      </c>
      <c r="T239" s="15" t="s">
        <v>2004</v>
      </c>
      <c r="U239" s="15">
        <v>1054</v>
      </c>
      <c r="V239" s="15">
        <v>1198</v>
      </c>
      <c r="W239" s="15">
        <v>1229</v>
      </c>
      <c r="X239" s="15">
        <v>1102</v>
      </c>
      <c r="Y239" s="15">
        <v>1233</v>
      </c>
      <c r="Z239" s="15">
        <v>1160</v>
      </c>
      <c r="AA239" s="15">
        <v>1087</v>
      </c>
      <c r="AB239" s="15">
        <v>1140</v>
      </c>
      <c r="AC239" s="15">
        <v>1134</v>
      </c>
      <c r="AD239" s="15">
        <v>1233</v>
      </c>
      <c r="AE239" s="15">
        <v>1248</v>
      </c>
      <c r="AF239" s="15">
        <v>1527</v>
      </c>
      <c r="AG239" s="41">
        <v>0.30099999999999999</v>
      </c>
      <c r="AH239" s="30">
        <f>IFERROR((VLOOKUP(B239, 'CEP 24-25'!$B$5:$C$1000,2,0))," ")</f>
        <v>0.40450000000000003</v>
      </c>
      <c r="AI239" s="30">
        <f>+IFERROR((VLOOKUP(B239,'HB1238 24-25'!$B$5:$J$9999,('HB1238 24-25'!$J$3-1),0))," ")</f>
        <v>0.31380000000000002</v>
      </c>
      <c r="AJ239" s="31">
        <f t="shared" si="11"/>
        <v>0.40450000000000003</v>
      </c>
      <c r="AL239" s="147">
        <v>0.40450000000000003</v>
      </c>
      <c r="AM239" s="31">
        <f t="shared" si="13"/>
        <v>0</v>
      </c>
    </row>
    <row r="240" spans="1:39" x14ac:dyDescent="0.25">
      <c r="A240" s="1">
        <v>29101</v>
      </c>
      <c r="B240" s="1" t="s">
        <v>2232</v>
      </c>
      <c r="C240" s="16">
        <v>120</v>
      </c>
      <c r="D240" s="16">
        <v>293</v>
      </c>
      <c r="E240" s="16">
        <v>0</v>
      </c>
      <c r="F240" s="16">
        <v>294</v>
      </c>
      <c r="G240" s="16">
        <v>349</v>
      </c>
      <c r="H240" s="16">
        <v>331</v>
      </c>
      <c r="I240" s="16">
        <v>346</v>
      </c>
      <c r="J240" s="16">
        <v>367</v>
      </c>
      <c r="K240" s="16">
        <v>312</v>
      </c>
      <c r="L240" s="16">
        <v>324</v>
      </c>
      <c r="M240" s="16">
        <v>346</v>
      </c>
      <c r="N240" s="16">
        <v>359</v>
      </c>
      <c r="O240" s="16">
        <v>365</v>
      </c>
      <c r="P240" s="16">
        <v>366</v>
      </c>
      <c r="Q240" s="16">
        <v>397</v>
      </c>
      <c r="R240" s="15">
        <v>27</v>
      </c>
      <c r="S240" s="15">
        <v>103</v>
      </c>
      <c r="T240" s="15" t="s">
        <v>2004</v>
      </c>
      <c r="U240" s="15">
        <v>144</v>
      </c>
      <c r="V240" s="15">
        <v>166</v>
      </c>
      <c r="W240" s="15">
        <v>169</v>
      </c>
      <c r="X240" s="15">
        <v>147</v>
      </c>
      <c r="Y240" s="15">
        <v>202</v>
      </c>
      <c r="Z240" s="15">
        <v>158</v>
      </c>
      <c r="AA240" s="15">
        <v>165</v>
      </c>
      <c r="AB240" s="15">
        <v>173</v>
      </c>
      <c r="AC240" s="15">
        <v>174</v>
      </c>
      <c r="AD240" s="15">
        <v>189</v>
      </c>
      <c r="AE240" s="15">
        <v>168</v>
      </c>
      <c r="AF240" s="15">
        <v>207</v>
      </c>
      <c r="AG240" s="41">
        <v>0.4798</v>
      </c>
      <c r="AH240" s="30">
        <f>IFERROR((VLOOKUP(B240, 'CEP 24-25'!$B$5:$C$1000,2,0))," ")</f>
        <v>0.50880000000000003</v>
      </c>
      <c r="AI240" s="30" t="str">
        <f>+IFERROR((VLOOKUP(B240,'HB1238 24-25'!$B$5:$J$9999,('HB1238 24-25'!$J$3-1),0))," ")</f>
        <v xml:space="preserve"> </v>
      </c>
      <c r="AJ240" s="31">
        <f t="shared" si="11"/>
        <v>0.50880000000000003</v>
      </c>
      <c r="AL240" s="147">
        <v>0.50880000000000003</v>
      </c>
      <c r="AM240" s="31">
        <f t="shared" si="13"/>
        <v>0</v>
      </c>
    </row>
    <row r="241" spans="1:39" x14ac:dyDescent="0.25">
      <c r="A241" s="1">
        <v>39119</v>
      </c>
      <c r="B241" s="1" t="s">
        <v>2233</v>
      </c>
      <c r="C241" s="16">
        <v>18</v>
      </c>
      <c r="D241" s="16">
        <v>225</v>
      </c>
      <c r="E241" s="16">
        <v>0</v>
      </c>
      <c r="F241" s="16">
        <v>245</v>
      </c>
      <c r="G241" s="16">
        <v>252</v>
      </c>
      <c r="H241" s="16">
        <v>273</v>
      </c>
      <c r="I241" s="16">
        <v>260</v>
      </c>
      <c r="J241" s="16">
        <v>282</v>
      </c>
      <c r="K241" s="16">
        <v>285</v>
      </c>
      <c r="L241" s="16">
        <v>288</v>
      </c>
      <c r="M241" s="16">
        <v>318</v>
      </c>
      <c r="N241" s="16">
        <v>306</v>
      </c>
      <c r="O241" s="16">
        <v>309</v>
      </c>
      <c r="P241" s="16">
        <v>309</v>
      </c>
      <c r="Q241" s="16">
        <v>306</v>
      </c>
      <c r="R241" s="15" t="s">
        <v>2004</v>
      </c>
      <c r="S241" s="15">
        <v>116</v>
      </c>
      <c r="T241" s="15" t="s">
        <v>2004</v>
      </c>
      <c r="U241" s="15">
        <v>123</v>
      </c>
      <c r="V241" s="15">
        <v>153</v>
      </c>
      <c r="W241" s="15">
        <v>169</v>
      </c>
      <c r="X241" s="15">
        <v>157</v>
      </c>
      <c r="Y241" s="15">
        <v>156</v>
      </c>
      <c r="Z241" s="15">
        <v>152</v>
      </c>
      <c r="AA241" s="15">
        <v>150</v>
      </c>
      <c r="AB241" s="15">
        <v>153</v>
      </c>
      <c r="AC241" s="15">
        <v>174</v>
      </c>
      <c r="AD241" s="15">
        <v>151</v>
      </c>
      <c r="AE241" s="15">
        <v>174</v>
      </c>
      <c r="AF241" s="15">
        <v>151</v>
      </c>
      <c r="AG241" s="41">
        <v>0.53939999999999999</v>
      </c>
      <c r="AH241" s="30">
        <f>IFERROR((VLOOKUP(B241, 'CEP 24-25'!$B$5:$C$1000,2,0))," ")</f>
        <v>0.55589999999999995</v>
      </c>
      <c r="AI241" s="30" t="str">
        <f>+IFERROR((VLOOKUP(B241,'HB1238 24-25'!$B$5:$J$9999,('HB1238 24-25'!$J$3-1),0))," ")</f>
        <v xml:space="preserve"> </v>
      </c>
      <c r="AJ241" s="31">
        <f t="shared" si="11"/>
        <v>0.55589999999999995</v>
      </c>
      <c r="AL241" s="147">
        <v>0.61619999999999997</v>
      </c>
      <c r="AM241" s="31">
        <f t="shared" si="13"/>
        <v>-6.0299999999999999E-2</v>
      </c>
    </row>
    <row r="242" spans="1:39" x14ac:dyDescent="0.25">
      <c r="A242" s="1">
        <v>26070</v>
      </c>
      <c r="B242" s="1" t="s">
        <v>2234</v>
      </c>
      <c r="C242" s="16">
        <v>9</v>
      </c>
      <c r="D242" s="16">
        <v>18</v>
      </c>
      <c r="E242" s="16">
        <v>0</v>
      </c>
      <c r="F242" s="16">
        <v>17</v>
      </c>
      <c r="G242" s="16">
        <v>21</v>
      </c>
      <c r="H242" s="16">
        <v>23</v>
      </c>
      <c r="I242" s="16">
        <v>17</v>
      </c>
      <c r="J242" s="16">
        <v>19</v>
      </c>
      <c r="K242" s="16">
        <v>17</v>
      </c>
      <c r="L242" s="16">
        <v>16</v>
      </c>
      <c r="M242" s="16">
        <v>19</v>
      </c>
      <c r="N242" s="16">
        <v>20</v>
      </c>
      <c r="O242" s="16">
        <v>14</v>
      </c>
      <c r="P242" s="16">
        <v>25</v>
      </c>
      <c r="Q242" s="16">
        <v>17</v>
      </c>
      <c r="R242" s="15" t="s">
        <v>2004</v>
      </c>
      <c r="S242" s="15">
        <v>12</v>
      </c>
      <c r="T242" s="15" t="s">
        <v>2004</v>
      </c>
      <c r="U242" s="15">
        <v>12</v>
      </c>
      <c r="V242" s="15">
        <v>16</v>
      </c>
      <c r="W242" s="15">
        <v>17</v>
      </c>
      <c r="X242" s="15">
        <v>13</v>
      </c>
      <c r="Y242" s="15">
        <v>13</v>
      </c>
      <c r="Z242" s="15">
        <v>12</v>
      </c>
      <c r="AA242" s="15">
        <v>13</v>
      </c>
      <c r="AB242" s="15">
        <v>12</v>
      </c>
      <c r="AC242" s="15" t="s">
        <v>2004</v>
      </c>
      <c r="AD242" s="15" t="s">
        <v>2004</v>
      </c>
      <c r="AE242" s="15">
        <v>14</v>
      </c>
      <c r="AF242" s="15" t="s">
        <v>2004</v>
      </c>
      <c r="AG242" s="41">
        <v>0.64290000000000003</v>
      </c>
      <c r="AH242" s="30">
        <f>IFERROR((VLOOKUP(B242, 'CEP 24-25'!$B$5:$C$1000,2,0))," ")</f>
        <v>0.50619999999999998</v>
      </c>
      <c r="AI242" s="30" t="str">
        <f>+IFERROR((VLOOKUP(B242,'HB1238 24-25'!$B$5:$J$9999,('HB1238 24-25'!$J$3-1),0))," ")</f>
        <v xml:space="preserve"> </v>
      </c>
      <c r="AJ242" s="31">
        <f t="shared" si="11"/>
        <v>0.64290000000000003</v>
      </c>
      <c r="AL242" s="147">
        <v>0.65369999999999995</v>
      </c>
      <c r="AM242" s="31">
        <f t="shared" si="13"/>
        <v>-1.0800000000000001E-2</v>
      </c>
    </row>
    <row r="243" spans="1:39" x14ac:dyDescent="0.25">
      <c r="A243" s="1">
        <v>5323</v>
      </c>
      <c r="B243" s="1" t="s">
        <v>2235</v>
      </c>
      <c r="C243" s="16">
        <v>0</v>
      </c>
      <c r="D243" s="16">
        <v>149</v>
      </c>
      <c r="E243" s="16">
        <v>0</v>
      </c>
      <c r="F243" s="16">
        <v>169</v>
      </c>
      <c r="G243" s="16">
        <v>189</v>
      </c>
      <c r="H243" s="16">
        <v>208</v>
      </c>
      <c r="I243" s="16">
        <v>192</v>
      </c>
      <c r="J243" s="16">
        <v>175</v>
      </c>
      <c r="K243" s="16">
        <v>198</v>
      </c>
      <c r="L243" s="16">
        <v>217</v>
      </c>
      <c r="M243" s="16">
        <v>214</v>
      </c>
      <c r="N243" s="16">
        <v>231</v>
      </c>
      <c r="O243" s="16">
        <v>224</v>
      </c>
      <c r="P243" s="16">
        <v>248</v>
      </c>
      <c r="Q243" s="16">
        <v>190</v>
      </c>
      <c r="R243" s="73" t="s">
        <v>2979</v>
      </c>
      <c r="S243" s="15">
        <v>71</v>
      </c>
      <c r="T243" s="15" t="s">
        <v>2004</v>
      </c>
      <c r="U243" s="15">
        <v>77</v>
      </c>
      <c r="V243" s="15">
        <v>98</v>
      </c>
      <c r="W243" s="15">
        <v>115</v>
      </c>
      <c r="X243" s="15">
        <v>95</v>
      </c>
      <c r="Y243" s="15">
        <v>90</v>
      </c>
      <c r="Z243" s="15">
        <v>111</v>
      </c>
      <c r="AA243" s="15">
        <v>103</v>
      </c>
      <c r="AB243" s="15">
        <v>95</v>
      </c>
      <c r="AC243" s="15">
        <v>108</v>
      </c>
      <c r="AD243" s="15">
        <v>100</v>
      </c>
      <c r="AE243" s="15">
        <v>101</v>
      </c>
      <c r="AF243" s="15">
        <v>86</v>
      </c>
      <c r="AG243" s="41">
        <v>0.48</v>
      </c>
      <c r="AH243" s="30">
        <f>IFERROR((VLOOKUP(B243, 'CEP 24-25'!$B$5:$C$1000,2,0))," ")</f>
        <v>0.4723</v>
      </c>
      <c r="AI243" s="30">
        <f>+IFERROR((VLOOKUP(B243,'HB1238 24-25'!$B$5:$J$9999,('HB1238 24-25'!$J$3-1),0))," ")</f>
        <v>0.50190000000000001</v>
      </c>
      <c r="AJ243" s="31">
        <f t="shared" si="11"/>
        <v>0.50190000000000001</v>
      </c>
      <c r="AL243" s="147">
        <v>0.50190000000000001</v>
      </c>
      <c r="AM243" s="31">
        <f t="shared" si="13"/>
        <v>0</v>
      </c>
    </row>
    <row r="244" spans="1:39" x14ac:dyDescent="0.25">
      <c r="A244" s="1">
        <v>28010</v>
      </c>
      <c r="B244" s="1" t="s">
        <v>2236</v>
      </c>
      <c r="C244" s="16">
        <v>0</v>
      </c>
      <c r="D244" s="16">
        <v>5</v>
      </c>
      <c r="E244" s="16">
        <v>0</v>
      </c>
      <c r="F244" s="16">
        <v>0</v>
      </c>
      <c r="G244" s="16">
        <v>0</v>
      </c>
      <c r="H244" s="16">
        <v>3</v>
      </c>
      <c r="I244" s="16">
        <v>0</v>
      </c>
      <c r="J244" s="16">
        <v>0</v>
      </c>
      <c r="K244" s="16">
        <v>0</v>
      </c>
      <c r="L244" s="16">
        <v>0</v>
      </c>
      <c r="M244" s="16">
        <v>0</v>
      </c>
      <c r="N244" s="16">
        <v>0</v>
      </c>
      <c r="O244" s="16">
        <v>0</v>
      </c>
      <c r="P244" s="16">
        <v>0</v>
      </c>
      <c r="Q244" s="16">
        <v>0</v>
      </c>
      <c r="R244" s="73" t="s">
        <v>2979</v>
      </c>
      <c r="S244" s="73" t="s">
        <v>2979</v>
      </c>
      <c r="T244" s="73" t="s">
        <v>2979</v>
      </c>
      <c r="U244" s="73" t="s">
        <v>2979</v>
      </c>
      <c r="V244" s="73" t="s">
        <v>2979</v>
      </c>
      <c r="W244" s="73" t="s">
        <v>2979</v>
      </c>
      <c r="X244" s="73" t="s">
        <v>2979</v>
      </c>
      <c r="Y244" s="73" t="s">
        <v>2979</v>
      </c>
      <c r="Z244" s="73" t="s">
        <v>2979</v>
      </c>
      <c r="AA244" s="73" t="s">
        <v>2979</v>
      </c>
      <c r="AB244" s="73" t="s">
        <v>2979</v>
      </c>
      <c r="AC244" s="73" t="s">
        <v>2979</v>
      </c>
      <c r="AD244" s="73" t="s">
        <v>2979</v>
      </c>
      <c r="AE244" s="73" t="s">
        <v>2979</v>
      </c>
      <c r="AF244" s="73" t="s">
        <v>2979</v>
      </c>
      <c r="AG244" s="41">
        <v>0</v>
      </c>
      <c r="AH244" s="30" t="str">
        <f>IFERROR((VLOOKUP(B244, 'CEP 24-25'!$B$5:$C$1000,2,0))," ")</f>
        <v xml:space="preserve"> </v>
      </c>
      <c r="AI244" s="30" t="str">
        <f>+IFERROR((VLOOKUP(B244,'HB1238 24-25'!$B$5:$J$9999,('HB1238 24-25'!$J$3-1),0))," ")</f>
        <v xml:space="preserve"> </v>
      </c>
      <c r="AJ244" s="31">
        <f t="shared" si="11"/>
        <v>0</v>
      </c>
      <c r="AL244" s="147">
        <v>0</v>
      </c>
      <c r="AM244" s="31">
        <f t="shared" si="13"/>
        <v>0</v>
      </c>
    </row>
    <row r="245" spans="1:39" x14ac:dyDescent="0.25">
      <c r="A245" s="1">
        <v>23309</v>
      </c>
      <c r="B245" s="1" t="s">
        <v>2237</v>
      </c>
      <c r="C245" s="16">
        <v>0</v>
      </c>
      <c r="D245" s="16">
        <v>258</v>
      </c>
      <c r="E245" s="16">
        <v>0</v>
      </c>
      <c r="F245" s="16">
        <v>297</v>
      </c>
      <c r="G245" s="16">
        <v>305</v>
      </c>
      <c r="H245" s="16">
        <v>320</v>
      </c>
      <c r="I245" s="16">
        <v>267</v>
      </c>
      <c r="J245" s="16">
        <v>287</v>
      </c>
      <c r="K245" s="16">
        <v>314</v>
      </c>
      <c r="L245" s="16">
        <v>274</v>
      </c>
      <c r="M245" s="16">
        <v>300</v>
      </c>
      <c r="N245" s="16">
        <v>440</v>
      </c>
      <c r="O245" s="16">
        <v>478</v>
      </c>
      <c r="P245" s="16">
        <v>423</v>
      </c>
      <c r="Q245" s="16">
        <v>465</v>
      </c>
      <c r="R245" s="73" t="s">
        <v>2979</v>
      </c>
      <c r="S245" s="15">
        <v>152</v>
      </c>
      <c r="T245" s="15" t="s">
        <v>2004</v>
      </c>
      <c r="U245" s="15">
        <v>209</v>
      </c>
      <c r="V245" s="15">
        <v>214</v>
      </c>
      <c r="W245" s="15">
        <v>223</v>
      </c>
      <c r="X245" s="15">
        <v>175</v>
      </c>
      <c r="Y245" s="15">
        <v>202</v>
      </c>
      <c r="Z245" s="15">
        <v>209</v>
      </c>
      <c r="AA245" s="15">
        <v>183</v>
      </c>
      <c r="AB245" s="15">
        <v>171</v>
      </c>
      <c r="AC245" s="15">
        <v>215</v>
      </c>
      <c r="AD245" s="15">
        <v>279</v>
      </c>
      <c r="AE245" s="15">
        <v>239</v>
      </c>
      <c r="AF245" s="15">
        <v>262</v>
      </c>
      <c r="AG245" s="41">
        <v>0.61719999999999997</v>
      </c>
      <c r="AH245" s="30">
        <f>IFERROR((VLOOKUP(B245, 'CEP 24-25'!$B$5:$C$1000,2,0))," ")</f>
        <v>0.66949999999999998</v>
      </c>
      <c r="AI245" s="30" t="str">
        <f>+IFERROR((VLOOKUP(B245,'HB1238 24-25'!$B$5:$J$9999,('HB1238 24-25'!$J$3-1),0))," ")</f>
        <v xml:space="preserve"> </v>
      </c>
      <c r="AJ245" s="31">
        <f t="shared" si="11"/>
        <v>0.66949999999999998</v>
      </c>
      <c r="AL245" s="147">
        <v>0.66949999999999998</v>
      </c>
      <c r="AM245" s="31">
        <f t="shared" si="13"/>
        <v>0</v>
      </c>
    </row>
    <row r="246" spans="1:39" x14ac:dyDescent="0.25">
      <c r="A246" s="1">
        <v>17412</v>
      </c>
      <c r="B246" s="1" t="s">
        <v>2238</v>
      </c>
      <c r="C246" s="16">
        <v>0</v>
      </c>
      <c r="D246" s="16">
        <v>631</v>
      </c>
      <c r="E246" s="16">
        <v>0</v>
      </c>
      <c r="F246" s="16">
        <v>631</v>
      </c>
      <c r="G246" s="16">
        <v>653</v>
      </c>
      <c r="H246" s="16">
        <v>728</v>
      </c>
      <c r="I246" s="16">
        <v>693</v>
      </c>
      <c r="J246" s="16">
        <v>732</v>
      </c>
      <c r="K246" s="16">
        <v>698</v>
      </c>
      <c r="L246" s="16">
        <v>734</v>
      </c>
      <c r="M246" s="16">
        <v>723</v>
      </c>
      <c r="N246" s="16">
        <v>740</v>
      </c>
      <c r="O246" s="16">
        <v>822</v>
      </c>
      <c r="P246" s="16">
        <v>782</v>
      </c>
      <c r="Q246" s="16">
        <v>786</v>
      </c>
      <c r="R246" s="73" t="s">
        <v>2979</v>
      </c>
      <c r="S246" s="15">
        <v>182</v>
      </c>
      <c r="T246" s="15" t="s">
        <v>2004</v>
      </c>
      <c r="U246" s="15">
        <v>199</v>
      </c>
      <c r="V246" s="15">
        <v>181</v>
      </c>
      <c r="W246" s="15">
        <v>209</v>
      </c>
      <c r="X246" s="15">
        <v>226</v>
      </c>
      <c r="Y246" s="15">
        <v>226</v>
      </c>
      <c r="Z246" s="15">
        <v>265</v>
      </c>
      <c r="AA246" s="15">
        <v>225</v>
      </c>
      <c r="AB246" s="15">
        <v>215</v>
      </c>
      <c r="AC246" s="15">
        <v>196</v>
      </c>
      <c r="AD246" s="15">
        <v>265</v>
      </c>
      <c r="AE246" s="15">
        <v>238</v>
      </c>
      <c r="AF246" s="15">
        <v>235</v>
      </c>
      <c r="AG246" s="41">
        <v>0.30599999999999999</v>
      </c>
      <c r="AH246" s="30">
        <f>IFERROR((VLOOKUP(B246, 'CEP 24-25'!$B$5:$C$1000,2,0))," ")</f>
        <v>0.29459999999999997</v>
      </c>
      <c r="AI246" s="30">
        <f>+IFERROR((VLOOKUP(B246,'HB1238 24-25'!$B$5:$J$9999,('HB1238 24-25'!$J$3-1),0))," ")</f>
        <v>0.29459999999999997</v>
      </c>
      <c r="AJ246" s="31">
        <f t="shared" si="11"/>
        <v>0.30599999999999999</v>
      </c>
      <c r="AL246" s="147">
        <v>0.29459999999999997</v>
      </c>
      <c r="AM246" s="31">
        <f t="shared" si="13"/>
        <v>1.14E-2</v>
      </c>
    </row>
    <row r="247" spans="1:39" x14ac:dyDescent="0.25">
      <c r="A247" s="1">
        <v>30002</v>
      </c>
      <c r="B247" s="1" t="s">
        <v>2239</v>
      </c>
      <c r="C247" s="16">
        <v>8</v>
      </c>
      <c r="D247" s="16">
        <v>13</v>
      </c>
      <c r="E247" s="16">
        <v>0</v>
      </c>
      <c r="F247" s="16">
        <v>11</v>
      </c>
      <c r="G247" s="16">
        <v>11</v>
      </c>
      <c r="H247" s="16">
        <v>14</v>
      </c>
      <c r="I247" s="16">
        <v>16</v>
      </c>
      <c r="J247" s="16">
        <v>7</v>
      </c>
      <c r="K247" s="16">
        <v>11</v>
      </c>
      <c r="L247" s="16">
        <v>13</v>
      </c>
      <c r="M247" s="16">
        <v>4</v>
      </c>
      <c r="N247" s="16">
        <v>0</v>
      </c>
      <c r="O247" s="16">
        <v>0</v>
      </c>
      <c r="P247" s="16">
        <v>0</v>
      </c>
      <c r="Q247" s="16">
        <v>0</v>
      </c>
      <c r="R247" s="15" t="s">
        <v>2004</v>
      </c>
      <c r="S247" s="15" t="s">
        <v>2004</v>
      </c>
      <c r="T247" s="15" t="s">
        <v>2004</v>
      </c>
      <c r="U247" s="15" t="s">
        <v>2004</v>
      </c>
      <c r="V247" s="15" t="s">
        <v>2004</v>
      </c>
      <c r="W247" s="15" t="s">
        <v>2004</v>
      </c>
      <c r="X247" s="15" t="s">
        <v>2004</v>
      </c>
      <c r="Y247" s="15" t="s">
        <v>2004</v>
      </c>
      <c r="Z247" s="15" t="s">
        <v>2004</v>
      </c>
      <c r="AA247" s="15" t="s">
        <v>2004</v>
      </c>
      <c r="AB247" s="15" t="s">
        <v>2004</v>
      </c>
      <c r="AC247" s="73" t="s">
        <v>2979</v>
      </c>
      <c r="AD247" s="73" t="s">
        <v>2979</v>
      </c>
      <c r="AE247" s="73" t="s">
        <v>2979</v>
      </c>
      <c r="AF247" s="73" t="s">
        <v>2979</v>
      </c>
      <c r="AG247" s="41">
        <v>0.47220000000000001</v>
      </c>
      <c r="AH247" s="30">
        <f>IFERROR((VLOOKUP(B247, 'CEP 24-25'!$B$5:$C$1000,2,0))," ")</f>
        <v>0.43369999999999997</v>
      </c>
      <c r="AI247" s="30">
        <f>+IFERROR((VLOOKUP(B247,'HB1238 24-25'!$B$5:$J$9999,('HB1238 24-25'!$J$3-1),0))," ")</f>
        <v>0.66269999999999996</v>
      </c>
      <c r="AJ247" s="31">
        <f t="shared" si="11"/>
        <v>0.66269999999999996</v>
      </c>
      <c r="AL247" s="147">
        <v>0.66269999999999996</v>
      </c>
      <c r="AM247" s="31">
        <f t="shared" si="13"/>
        <v>0</v>
      </c>
    </row>
    <row r="248" spans="1:39" x14ac:dyDescent="0.25">
      <c r="A248" s="1">
        <v>17404</v>
      </c>
      <c r="B248" s="1" t="s">
        <v>2240</v>
      </c>
      <c r="C248" s="16">
        <v>0</v>
      </c>
      <c r="D248" s="16">
        <v>3</v>
      </c>
      <c r="E248" s="16">
        <v>0</v>
      </c>
      <c r="F248" s="16">
        <v>1</v>
      </c>
      <c r="G248" s="16">
        <v>8</v>
      </c>
      <c r="H248" s="16">
        <v>1</v>
      </c>
      <c r="I248" s="16">
        <v>2</v>
      </c>
      <c r="J248" s="16">
        <v>2</v>
      </c>
      <c r="K248" s="16">
        <v>4</v>
      </c>
      <c r="L248" s="16">
        <v>4</v>
      </c>
      <c r="M248" s="16">
        <v>6</v>
      </c>
      <c r="N248" s="16">
        <v>3</v>
      </c>
      <c r="O248" s="16">
        <v>6</v>
      </c>
      <c r="P248" s="16">
        <v>1</v>
      </c>
      <c r="Q248" s="16">
        <v>3</v>
      </c>
      <c r="R248" s="73" t="s">
        <v>2979</v>
      </c>
      <c r="S248" s="15" t="s">
        <v>2004</v>
      </c>
      <c r="T248" s="15" t="s">
        <v>2004</v>
      </c>
      <c r="U248" s="15" t="s">
        <v>2004</v>
      </c>
      <c r="V248" s="15" t="s">
        <v>2004</v>
      </c>
      <c r="W248" s="15" t="s">
        <v>2004</v>
      </c>
      <c r="X248" s="15" t="s">
        <v>2004</v>
      </c>
      <c r="Y248" s="15" t="s">
        <v>2004</v>
      </c>
      <c r="Z248" s="15" t="s">
        <v>2004</v>
      </c>
      <c r="AA248" s="15" t="s">
        <v>2004</v>
      </c>
      <c r="AB248" s="15" t="s">
        <v>2004</v>
      </c>
      <c r="AC248" s="15" t="s">
        <v>2004</v>
      </c>
      <c r="AD248" s="15" t="s">
        <v>2004</v>
      </c>
      <c r="AE248" s="15" t="s">
        <v>2004</v>
      </c>
      <c r="AF248" s="15" t="s">
        <v>2004</v>
      </c>
      <c r="AG248" s="41">
        <v>0.56820000000000004</v>
      </c>
      <c r="AH248" s="30">
        <f>IFERROR((VLOOKUP(B248, 'CEP 24-25'!$B$5:$C$1000,2,0))," ")</f>
        <v>0.76190000000000002</v>
      </c>
      <c r="AI248" s="30" t="str">
        <f>+IFERROR((VLOOKUP(B248,'HB1238 24-25'!$B$5:$J$9999,('HB1238 24-25'!$J$3-1),0))," ")</f>
        <v xml:space="preserve"> </v>
      </c>
      <c r="AJ248" s="31">
        <f t="shared" si="11"/>
        <v>0.76190000000000002</v>
      </c>
      <c r="AL248" s="147">
        <v>0.78569999999999995</v>
      </c>
      <c r="AM248" s="31">
        <f t="shared" si="13"/>
        <v>-2.3800000000000002E-2</v>
      </c>
    </row>
    <row r="249" spans="1:39" x14ac:dyDescent="0.25">
      <c r="A249" s="1">
        <v>31201</v>
      </c>
      <c r="B249" s="1" t="s">
        <v>2241</v>
      </c>
      <c r="C249" s="16">
        <v>59</v>
      </c>
      <c r="D249" s="16">
        <v>642</v>
      </c>
      <c r="E249" s="16">
        <v>0</v>
      </c>
      <c r="F249" s="16">
        <v>659</v>
      </c>
      <c r="G249" s="16">
        <v>679</v>
      </c>
      <c r="H249" s="16">
        <v>724</v>
      </c>
      <c r="I249" s="16">
        <v>711</v>
      </c>
      <c r="J249" s="16">
        <v>686</v>
      </c>
      <c r="K249" s="16">
        <v>719</v>
      </c>
      <c r="L249" s="16">
        <v>661</v>
      </c>
      <c r="M249" s="16">
        <v>732</v>
      </c>
      <c r="N249" s="16">
        <v>819</v>
      </c>
      <c r="O249" s="16">
        <v>841</v>
      </c>
      <c r="P249" s="16">
        <v>847</v>
      </c>
      <c r="Q249" s="16">
        <v>888</v>
      </c>
      <c r="R249" s="15">
        <v>12</v>
      </c>
      <c r="S249" s="15">
        <v>106</v>
      </c>
      <c r="T249" s="15" t="s">
        <v>2004</v>
      </c>
      <c r="U249" s="15">
        <v>136</v>
      </c>
      <c r="V249" s="15">
        <v>140</v>
      </c>
      <c r="W249" s="15">
        <v>178</v>
      </c>
      <c r="X249" s="15">
        <v>162</v>
      </c>
      <c r="Y249" s="15">
        <v>170</v>
      </c>
      <c r="Z249" s="15">
        <v>163</v>
      </c>
      <c r="AA249" s="15">
        <v>160</v>
      </c>
      <c r="AB249" s="15">
        <v>167</v>
      </c>
      <c r="AC249" s="15">
        <v>160</v>
      </c>
      <c r="AD249" s="15">
        <v>170</v>
      </c>
      <c r="AE249" s="15">
        <v>195</v>
      </c>
      <c r="AF249" s="15">
        <v>203</v>
      </c>
      <c r="AG249" s="41">
        <v>0.2195</v>
      </c>
      <c r="AH249" s="30">
        <f>IFERROR((VLOOKUP(B249, 'CEP 24-25'!$B$5:$C$1000,2,0))," ")</f>
        <v>0.21590000000000001</v>
      </c>
      <c r="AI249" s="30" t="str">
        <f>+IFERROR((VLOOKUP(B249,'HB1238 24-25'!$B$5:$J$9999,('HB1238 24-25'!$J$3-1),0))," ")</f>
        <v xml:space="preserve"> </v>
      </c>
      <c r="AJ249" s="31">
        <f t="shared" si="11"/>
        <v>0.2195</v>
      </c>
      <c r="AL249" s="147">
        <v>0.21590000000000001</v>
      </c>
      <c r="AM249" s="31">
        <f t="shared" si="13"/>
        <v>3.5999999999999999E-3</v>
      </c>
    </row>
    <row r="250" spans="1:39" x14ac:dyDescent="0.25">
      <c r="A250" s="1">
        <v>17410</v>
      </c>
      <c r="B250" s="1" t="s">
        <v>2242</v>
      </c>
      <c r="C250" s="16">
        <v>14</v>
      </c>
      <c r="D250" s="16">
        <v>450</v>
      </c>
      <c r="E250" s="16">
        <v>0</v>
      </c>
      <c r="F250" s="16">
        <v>513</v>
      </c>
      <c r="G250" s="16">
        <v>514</v>
      </c>
      <c r="H250" s="16">
        <v>549</v>
      </c>
      <c r="I250" s="16">
        <v>491</v>
      </c>
      <c r="J250" s="16">
        <v>582</v>
      </c>
      <c r="K250" s="16">
        <v>548</v>
      </c>
      <c r="L250" s="16">
        <v>523</v>
      </c>
      <c r="M250" s="16">
        <v>552</v>
      </c>
      <c r="N250" s="16">
        <v>565</v>
      </c>
      <c r="O250" s="16">
        <v>614</v>
      </c>
      <c r="P250" s="16">
        <v>562</v>
      </c>
      <c r="Q250" s="16">
        <v>588</v>
      </c>
      <c r="R250" s="15" t="s">
        <v>2004</v>
      </c>
      <c r="S250" s="15">
        <v>41</v>
      </c>
      <c r="T250" s="15" t="s">
        <v>2004</v>
      </c>
      <c r="U250" s="15">
        <v>44</v>
      </c>
      <c r="V250" s="15">
        <v>53</v>
      </c>
      <c r="W250" s="15">
        <v>69</v>
      </c>
      <c r="X250" s="15">
        <v>60</v>
      </c>
      <c r="Y250" s="15">
        <v>63</v>
      </c>
      <c r="Z250" s="15">
        <v>68</v>
      </c>
      <c r="AA250" s="15">
        <v>70</v>
      </c>
      <c r="AB250" s="15">
        <v>74</v>
      </c>
      <c r="AC250" s="15">
        <v>83</v>
      </c>
      <c r="AD250" s="15">
        <v>67</v>
      </c>
      <c r="AE250" s="15">
        <v>65</v>
      </c>
      <c r="AF250" s="15">
        <v>76</v>
      </c>
      <c r="AG250" s="41">
        <v>0.11890000000000001</v>
      </c>
      <c r="AH250" s="30" t="str">
        <f>IFERROR((VLOOKUP(B250, 'CEP 24-25'!$B$5:$C$1000,2,0))," ")</f>
        <v xml:space="preserve"> </v>
      </c>
      <c r="AI250" s="30" t="str">
        <f>+IFERROR((VLOOKUP(B250,'HB1238 24-25'!$B$5:$J$9999,('HB1238 24-25'!$J$3-1),0))," ")</f>
        <v xml:space="preserve"> </v>
      </c>
      <c r="AJ250" s="31">
        <f t="shared" si="11"/>
        <v>0.11890000000000001</v>
      </c>
      <c r="AL250" s="147">
        <v>0.1212</v>
      </c>
      <c r="AM250" s="31">
        <f t="shared" si="13"/>
        <v>-2.3E-3</v>
      </c>
    </row>
    <row r="251" spans="1:39" x14ac:dyDescent="0.25">
      <c r="A251" s="1">
        <v>13156</v>
      </c>
      <c r="B251" s="1" t="s">
        <v>2243</v>
      </c>
      <c r="C251" s="16">
        <v>33</v>
      </c>
      <c r="D251" s="16">
        <v>36</v>
      </c>
      <c r="E251" s="16">
        <v>0</v>
      </c>
      <c r="F251" s="16">
        <v>49</v>
      </c>
      <c r="G251" s="16">
        <v>38</v>
      </c>
      <c r="H251" s="16">
        <v>36</v>
      </c>
      <c r="I251" s="16">
        <v>36</v>
      </c>
      <c r="J251" s="16">
        <v>42</v>
      </c>
      <c r="K251" s="16">
        <v>42</v>
      </c>
      <c r="L251" s="16">
        <v>45</v>
      </c>
      <c r="M251" s="16">
        <v>44</v>
      </c>
      <c r="N251" s="16">
        <v>47</v>
      </c>
      <c r="O251" s="16">
        <v>27</v>
      </c>
      <c r="P251" s="16">
        <v>47</v>
      </c>
      <c r="Q251" s="16">
        <v>54</v>
      </c>
      <c r="R251" s="15">
        <v>16</v>
      </c>
      <c r="S251" s="15">
        <v>24</v>
      </c>
      <c r="T251" s="15" t="s">
        <v>2004</v>
      </c>
      <c r="U251" s="15">
        <v>34</v>
      </c>
      <c r="V251" s="15">
        <v>32</v>
      </c>
      <c r="W251" s="15">
        <v>32</v>
      </c>
      <c r="X251" s="15">
        <v>21</v>
      </c>
      <c r="Y251" s="15">
        <v>36</v>
      </c>
      <c r="Z251" s="15">
        <v>28</v>
      </c>
      <c r="AA251" s="15">
        <v>32</v>
      </c>
      <c r="AB251" s="15">
        <v>35</v>
      </c>
      <c r="AC251" s="15">
        <v>39</v>
      </c>
      <c r="AD251" s="15">
        <v>20</v>
      </c>
      <c r="AE251" s="15">
        <v>30</v>
      </c>
      <c r="AF251" s="15">
        <v>44</v>
      </c>
      <c r="AG251" s="41">
        <v>0.73440000000000005</v>
      </c>
      <c r="AH251" s="30">
        <f>IFERROR((VLOOKUP(B251, 'CEP 24-25'!$B$5:$C$1000,2,0))," ")</f>
        <v>0.74260000000000004</v>
      </c>
      <c r="AI251" s="30" t="str">
        <f>+IFERROR((VLOOKUP(B251,'HB1238 24-25'!$B$5:$J$9999,('HB1238 24-25'!$J$3-1),0))," ")</f>
        <v xml:space="preserve"> </v>
      </c>
      <c r="AJ251" s="31">
        <f t="shared" si="11"/>
        <v>0.74260000000000004</v>
      </c>
      <c r="AL251" s="147">
        <v>0.75280000000000002</v>
      </c>
      <c r="AM251" s="31">
        <f t="shared" si="13"/>
        <v>-1.0200000000000001E-2</v>
      </c>
    </row>
    <row r="252" spans="1:39" x14ac:dyDescent="0.25">
      <c r="A252" s="1">
        <v>25118</v>
      </c>
      <c r="B252" s="1" t="s">
        <v>2244</v>
      </c>
      <c r="C252" s="16">
        <v>9</v>
      </c>
      <c r="D252" s="16">
        <v>56</v>
      </c>
      <c r="E252" s="16">
        <v>0</v>
      </c>
      <c r="F252" s="16">
        <v>58</v>
      </c>
      <c r="G252" s="16">
        <v>60</v>
      </c>
      <c r="H252" s="16">
        <v>55</v>
      </c>
      <c r="I252" s="16">
        <v>58</v>
      </c>
      <c r="J252" s="16">
        <v>50</v>
      </c>
      <c r="K252" s="16">
        <v>71</v>
      </c>
      <c r="L252" s="16">
        <v>85</v>
      </c>
      <c r="M252" s="16">
        <v>108</v>
      </c>
      <c r="N252" s="16">
        <v>110</v>
      </c>
      <c r="O252" s="16">
        <v>148</v>
      </c>
      <c r="P252" s="16">
        <v>131</v>
      </c>
      <c r="Q252" s="16">
        <v>113</v>
      </c>
      <c r="R252" s="15" t="s">
        <v>2004</v>
      </c>
      <c r="S252" s="15">
        <v>29</v>
      </c>
      <c r="T252" s="15" t="s">
        <v>2004</v>
      </c>
      <c r="U252" s="15">
        <v>33</v>
      </c>
      <c r="V252" s="15">
        <v>34</v>
      </c>
      <c r="W252" s="15">
        <v>29</v>
      </c>
      <c r="X252" s="15">
        <v>31</v>
      </c>
      <c r="Y252" s="15">
        <v>23</v>
      </c>
      <c r="Z252" s="15">
        <v>32</v>
      </c>
      <c r="AA252" s="15">
        <v>31</v>
      </c>
      <c r="AB252" s="15">
        <v>43</v>
      </c>
      <c r="AC252" s="15">
        <v>33</v>
      </c>
      <c r="AD252" s="15">
        <v>49</v>
      </c>
      <c r="AE252" s="15">
        <v>44</v>
      </c>
      <c r="AF252" s="15">
        <v>33</v>
      </c>
      <c r="AG252" s="41">
        <v>0.40110000000000001</v>
      </c>
      <c r="AH252" s="30">
        <f>IFERROR((VLOOKUP(B252, 'CEP 24-25'!$B$5:$C$1000,2,0))," ")</f>
        <v>0.64710000000000001</v>
      </c>
      <c r="AI252" s="30" t="str">
        <f>+IFERROR((VLOOKUP(B252,'HB1238 24-25'!$B$5:$J$9999,('HB1238 24-25'!$J$3-1),0))," ")</f>
        <v xml:space="preserve"> </v>
      </c>
      <c r="AJ252" s="31">
        <f t="shared" si="11"/>
        <v>0.64710000000000001</v>
      </c>
      <c r="AL252" s="147">
        <v>0.70109999999999995</v>
      </c>
      <c r="AM252" s="31">
        <f t="shared" si="13"/>
        <v>-5.3999999999999999E-2</v>
      </c>
    </row>
    <row r="253" spans="1:39" x14ac:dyDescent="0.25">
      <c r="A253" s="1">
        <v>18402</v>
      </c>
      <c r="B253" s="1" t="s">
        <v>2245</v>
      </c>
      <c r="C253" s="16">
        <v>0</v>
      </c>
      <c r="D253" s="16">
        <v>637</v>
      </c>
      <c r="E253" s="16">
        <v>0</v>
      </c>
      <c r="F253" s="16">
        <v>680</v>
      </c>
      <c r="G253" s="16">
        <v>737</v>
      </c>
      <c r="H253" s="16">
        <v>749</v>
      </c>
      <c r="I253" s="16">
        <v>734</v>
      </c>
      <c r="J253" s="16">
        <v>714</v>
      </c>
      <c r="K253" s="16">
        <v>721</v>
      </c>
      <c r="L253" s="16">
        <v>699</v>
      </c>
      <c r="M253" s="16">
        <v>701</v>
      </c>
      <c r="N253" s="16">
        <v>675</v>
      </c>
      <c r="O253" s="16">
        <v>704</v>
      </c>
      <c r="P253" s="16">
        <v>715</v>
      </c>
      <c r="Q253" s="16">
        <v>767</v>
      </c>
      <c r="R253" s="73" t="s">
        <v>2979</v>
      </c>
      <c r="S253" s="15">
        <v>251</v>
      </c>
      <c r="T253" s="15" t="s">
        <v>2004</v>
      </c>
      <c r="U253" s="15">
        <v>268</v>
      </c>
      <c r="V253" s="15">
        <v>281</v>
      </c>
      <c r="W253" s="15">
        <v>298</v>
      </c>
      <c r="X253" s="15">
        <v>256</v>
      </c>
      <c r="Y253" s="15">
        <v>263</v>
      </c>
      <c r="Z253" s="15">
        <v>270</v>
      </c>
      <c r="AA253" s="15">
        <v>256</v>
      </c>
      <c r="AB253" s="15">
        <v>242</v>
      </c>
      <c r="AC253" s="15">
        <v>265</v>
      </c>
      <c r="AD253" s="15">
        <v>253</v>
      </c>
      <c r="AE253" s="15">
        <v>226</v>
      </c>
      <c r="AF253" s="15">
        <v>252</v>
      </c>
      <c r="AG253" s="41">
        <v>0.36620000000000003</v>
      </c>
      <c r="AH253" s="30">
        <f>IFERROR((VLOOKUP(B253, 'CEP 24-25'!$B$5:$C$1000,2,0))," ")</f>
        <v>0.32950000000000002</v>
      </c>
      <c r="AI253" s="30">
        <f>+IFERROR((VLOOKUP(B253,'HB1238 24-25'!$B$5:$J$9999,('HB1238 24-25'!$J$3-1),0))," ")</f>
        <v>0.39579999999999999</v>
      </c>
      <c r="AJ253" s="31">
        <f t="shared" si="11"/>
        <v>0.39579999999999999</v>
      </c>
      <c r="AL253" s="147">
        <v>0.44040000000000001</v>
      </c>
      <c r="AM253" s="31">
        <f t="shared" si="13"/>
        <v>-4.4600000000000001E-2</v>
      </c>
    </row>
    <row r="254" spans="1:39" x14ac:dyDescent="0.25">
      <c r="A254" s="1">
        <v>15206</v>
      </c>
      <c r="B254" s="1" t="s">
        <v>2246</v>
      </c>
      <c r="C254" s="16">
        <v>16</v>
      </c>
      <c r="D254" s="16">
        <v>63</v>
      </c>
      <c r="E254" s="16">
        <v>0</v>
      </c>
      <c r="F254" s="16">
        <v>72</v>
      </c>
      <c r="G254" s="16">
        <v>81</v>
      </c>
      <c r="H254" s="16">
        <v>81</v>
      </c>
      <c r="I254" s="16">
        <v>77</v>
      </c>
      <c r="J254" s="16">
        <v>96</v>
      </c>
      <c r="K254" s="16">
        <v>102</v>
      </c>
      <c r="L254" s="16">
        <v>93</v>
      </c>
      <c r="M254" s="16">
        <v>95</v>
      </c>
      <c r="N254" s="16">
        <v>101</v>
      </c>
      <c r="O254" s="16">
        <v>100</v>
      </c>
      <c r="P254" s="16">
        <v>116</v>
      </c>
      <c r="Q254" s="16">
        <v>119</v>
      </c>
      <c r="R254" s="15">
        <v>11</v>
      </c>
      <c r="S254" s="15">
        <v>27</v>
      </c>
      <c r="T254" s="15" t="s">
        <v>2004</v>
      </c>
      <c r="U254" s="15">
        <v>24</v>
      </c>
      <c r="V254" s="15">
        <v>19</v>
      </c>
      <c r="W254" s="15">
        <v>29</v>
      </c>
      <c r="X254" s="15">
        <v>32</v>
      </c>
      <c r="Y254" s="15">
        <v>39</v>
      </c>
      <c r="Z254" s="15">
        <v>34</v>
      </c>
      <c r="AA254" s="15">
        <v>24</v>
      </c>
      <c r="AB254" s="15">
        <v>34</v>
      </c>
      <c r="AC254" s="15">
        <v>34</v>
      </c>
      <c r="AD254" s="15">
        <v>43</v>
      </c>
      <c r="AE254" s="15">
        <v>37</v>
      </c>
      <c r="AF254" s="15">
        <v>38</v>
      </c>
      <c r="AG254" s="41">
        <v>0.35070000000000001</v>
      </c>
      <c r="AH254" s="30">
        <f>IFERROR((VLOOKUP(B254, 'CEP 24-25'!$B$5:$C$1000,2,0))," ")</f>
        <v>0.28489999999999999</v>
      </c>
      <c r="AI254" s="30">
        <f>+IFERROR((VLOOKUP(B254,'HB1238 24-25'!$B$5:$J$9999,('HB1238 24-25'!$J$3-1),0))," ")</f>
        <v>0.3115</v>
      </c>
      <c r="AJ254" s="31">
        <f t="shared" si="11"/>
        <v>0.35070000000000001</v>
      </c>
      <c r="AL254" s="147">
        <v>0.3115</v>
      </c>
      <c r="AM254" s="31">
        <f t="shared" si="13"/>
        <v>3.9199999999999999E-2</v>
      </c>
    </row>
    <row r="255" spans="1:39" x14ac:dyDescent="0.25">
      <c r="A255" s="1">
        <v>23042</v>
      </c>
      <c r="B255" s="1" t="s">
        <v>2247</v>
      </c>
      <c r="C255" s="16">
        <v>0</v>
      </c>
      <c r="D255" s="16">
        <v>19</v>
      </c>
      <c r="E255" s="16">
        <v>0</v>
      </c>
      <c r="F255" s="16">
        <v>30</v>
      </c>
      <c r="G255" s="16">
        <v>23</v>
      </c>
      <c r="H255" s="16">
        <v>26</v>
      </c>
      <c r="I255" s="16">
        <v>40</v>
      </c>
      <c r="J255" s="16">
        <v>22</v>
      </c>
      <c r="K255" s="16">
        <v>29</v>
      </c>
      <c r="L255" s="16">
        <v>19</v>
      </c>
      <c r="M255" s="16">
        <v>0</v>
      </c>
      <c r="N255" s="16">
        <v>0</v>
      </c>
      <c r="O255" s="16">
        <v>0</v>
      </c>
      <c r="P255" s="16">
        <v>0</v>
      </c>
      <c r="Q255" s="16">
        <v>0</v>
      </c>
      <c r="R255" s="73" t="s">
        <v>2979</v>
      </c>
      <c r="S255" s="15" t="s">
        <v>2004</v>
      </c>
      <c r="T255" s="15" t="s">
        <v>2004</v>
      </c>
      <c r="U255" s="15">
        <v>14</v>
      </c>
      <c r="V255" s="15" t="s">
        <v>2004</v>
      </c>
      <c r="W255" s="15">
        <v>12</v>
      </c>
      <c r="X255" s="15">
        <v>18</v>
      </c>
      <c r="Y255" s="15" t="s">
        <v>2004</v>
      </c>
      <c r="Z255" s="15">
        <v>12</v>
      </c>
      <c r="AA255" s="15" t="s">
        <v>2004</v>
      </c>
      <c r="AB255" s="73" t="s">
        <v>2979</v>
      </c>
      <c r="AC255" s="73" t="s">
        <v>2979</v>
      </c>
      <c r="AD255" s="73" t="s">
        <v>2979</v>
      </c>
      <c r="AE255" s="73" t="s">
        <v>2979</v>
      </c>
      <c r="AF255" s="73" t="s">
        <v>2979</v>
      </c>
      <c r="AG255" s="41">
        <v>0.40379999999999999</v>
      </c>
      <c r="AH255" s="30" t="str">
        <f>IFERROR((VLOOKUP(B255, 'CEP 24-25'!$B$5:$C$1000,2,0))," ")</f>
        <v xml:space="preserve"> </v>
      </c>
      <c r="AI255" s="30">
        <f>+IFERROR((VLOOKUP(B255,'HB1238 24-25'!$B$5:$J$9999,('HB1238 24-25'!$J$3-1),0))," ")</f>
        <v>0.49230000000000002</v>
      </c>
      <c r="AJ255" s="31">
        <f t="shared" si="11"/>
        <v>0.49230000000000002</v>
      </c>
      <c r="AL255" s="147">
        <v>0.49230000000000002</v>
      </c>
      <c r="AM255" s="31">
        <f t="shared" si="13"/>
        <v>0</v>
      </c>
    </row>
    <row r="256" spans="1:39" x14ac:dyDescent="0.25">
      <c r="A256" s="1">
        <v>32081</v>
      </c>
      <c r="B256" s="1" t="s">
        <v>2249</v>
      </c>
      <c r="C256" s="16">
        <v>127</v>
      </c>
      <c r="D256" s="16">
        <v>2047</v>
      </c>
      <c r="E256" s="16">
        <v>2</v>
      </c>
      <c r="F256" s="16">
        <v>2153</v>
      </c>
      <c r="G256" s="16">
        <v>2229</v>
      </c>
      <c r="H256" s="16">
        <v>2440</v>
      </c>
      <c r="I256" s="16">
        <v>2210</v>
      </c>
      <c r="J256" s="16">
        <v>2289</v>
      </c>
      <c r="K256" s="16">
        <v>2359</v>
      </c>
      <c r="L256" s="16">
        <v>2201</v>
      </c>
      <c r="M256" s="16">
        <v>2171</v>
      </c>
      <c r="N256" s="16">
        <v>2200</v>
      </c>
      <c r="O256" s="16">
        <v>2168</v>
      </c>
      <c r="P256" s="16">
        <v>2223</v>
      </c>
      <c r="Q256" s="16">
        <v>2283</v>
      </c>
      <c r="R256" s="15">
        <v>26</v>
      </c>
      <c r="S256" s="15">
        <v>1195</v>
      </c>
      <c r="T256" s="15" t="s">
        <v>2004</v>
      </c>
      <c r="U256" s="15">
        <v>1274</v>
      </c>
      <c r="V256" s="15">
        <v>1322</v>
      </c>
      <c r="W256" s="15">
        <v>1459</v>
      </c>
      <c r="X256" s="15">
        <v>1273</v>
      </c>
      <c r="Y256" s="15">
        <v>1393</v>
      </c>
      <c r="Z256" s="15">
        <v>1370</v>
      </c>
      <c r="AA256" s="15">
        <v>1249</v>
      </c>
      <c r="AB256" s="15">
        <v>1239</v>
      </c>
      <c r="AC256" s="15">
        <v>1246</v>
      </c>
      <c r="AD256" s="15">
        <v>1230</v>
      </c>
      <c r="AE256" s="15">
        <v>1201</v>
      </c>
      <c r="AF256" s="15">
        <v>1193</v>
      </c>
      <c r="AG256" s="41">
        <v>0.57279999999999998</v>
      </c>
      <c r="AH256" s="30">
        <f>IFERROR((VLOOKUP(B256, 'CEP 24-25'!$B$5:$C$1000,2,0))," ")</f>
        <v>0.59830000000000005</v>
      </c>
      <c r="AI256" s="30" t="str">
        <f>+IFERROR((VLOOKUP(B256,'HB1238 24-25'!$B$5:$J$9999,('HB1238 24-25'!$J$3-1),0))," ")</f>
        <v xml:space="preserve"> </v>
      </c>
      <c r="AJ256" s="31">
        <f t="shared" si="11"/>
        <v>0.59830000000000005</v>
      </c>
      <c r="AL256" s="147">
        <v>0.59889999999999999</v>
      </c>
      <c r="AM256" s="31">
        <f t="shared" si="13"/>
        <v>-5.9999999999999995E-4</v>
      </c>
    </row>
    <row r="257" spans="1:39" x14ac:dyDescent="0.25">
      <c r="A257" s="1">
        <v>32901</v>
      </c>
      <c r="B257" s="1" t="s">
        <v>2248</v>
      </c>
      <c r="C257" s="16">
        <v>0</v>
      </c>
      <c r="D257" s="16">
        <v>74</v>
      </c>
      <c r="E257" s="16">
        <v>0</v>
      </c>
      <c r="F257" s="16">
        <v>71</v>
      </c>
      <c r="G257" s="16">
        <v>91</v>
      </c>
      <c r="H257" s="16">
        <v>94</v>
      </c>
      <c r="I257" s="16">
        <v>95</v>
      </c>
      <c r="J257" s="16">
        <v>87</v>
      </c>
      <c r="K257" s="16">
        <v>97</v>
      </c>
      <c r="L257" s="16">
        <v>71</v>
      </c>
      <c r="M257" s="16">
        <v>67</v>
      </c>
      <c r="N257" s="16">
        <v>41</v>
      </c>
      <c r="O257" s="16">
        <v>29</v>
      </c>
      <c r="P257" s="16">
        <v>11</v>
      </c>
      <c r="Q257" s="16">
        <v>6</v>
      </c>
      <c r="R257" s="73" t="s">
        <v>2979</v>
      </c>
      <c r="S257" s="15" t="s">
        <v>2004</v>
      </c>
      <c r="T257" s="15" t="s">
        <v>2004</v>
      </c>
      <c r="U257" s="15">
        <v>45</v>
      </c>
      <c r="V257" s="15">
        <v>33</v>
      </c>
      <c r="W257" s="15">
        <v>41</v>
      </c>
      <c r="X257" s="15">
        <v>44</v>
      </c>
      <c r="Y257" s="15">
        <v>46</v>
      </c>
      <c r="Z257" s="15">
        <v>30</v>
      </c>
      <c r="AA257" s="15">
        <v>29</v>
      </c>
      <c r="AB257" s="15">
        <v>33</v>
      </c>
      <c r="AC257" s="15">
        <v>12</v>
      </c>
      <c r="AD257" s="15">
        <v>14</v>
      </c>
      <c r="AE257" s="15" t="s">
        <v>2004</v>
      </c>
      <c r="AF257" s="15" t="s">
        <v>2004</v>
      </c>
      <c r="AG257" s="41">
        <v>0.4113</v>
      </c>
      <c r="AH257" s="30" t="str">
        <f>IFERROR((VLOOKUP(B257, 'CEP 24-25'!$B$5:$C$1000,2,0))," ")</f>
        <v xml:space="preserve"> </v>
      </c>
      <c r="AI257" s="30">
        <f>+IFERROR((VLOOKUP(B257,'HB1238 24-25'!$B$5:$J$9999,('HB1238 24-25'!$J$3-1),0))," ")</f>
        <v>0.50660000000000005</v>
      </c>
      <c r="AJ257" s="31">
        <f t="shared" si="11"/>
        <v>0.50660000000000005</v>
      </c>
      <c r="AL257" s="147">
        <v>0.50660000000000005</v>
      </c>
      <c r="AM257" s="31">
        <f t="shared" si="13"/>
        <v>0</v>
      </c>
    </row>
    <row r="258" spans="1:39" x14ac:dyDescent="0.25">
      <c r="A258" s="1">
        <v>22008</v>
      </c>
      <c r="B258" s="1" t="s">
        <v>2250</v>
      </c>
      <c r="C258" s="16">
        <v>0</v>
      </c>
      <c r="D258" s="16">
        <v>6</v>
      </c>
      <c r="E258" s="16">
        <v>0</v>
      </c>
      <c r="F258" s="16">
        <v>5</v>
      </c>
      <c r="G258" s="16">
        <v>4</v>
      </c>
      <c r="H258" s="16">
        <v>7</v>
      </c>
      <c r="I258" s="16">
        <v>5</v>
      </c>
      <c r="J258" s="16">
        <v>0</v>
      </c>
      <c r="K258" s="16">
        <v>0</v>
      </c>
      <c r="L258" s="16">
        <v>0</v>
      </c>
      <c r="M258" s="16">
        <v>0</v>
      </c>
      <c r="N258" s="16">
        <v>7</v>
      </c>
      <c r="O258" s="16">
        <v>6</v>
      </c>
      <c r="P258" s="16">
        <v>5</v>
      </c>
      <c r="Q258" s="16">
        <v>4</v>
      </c>
      <c r="R258" s="73" t="s">
        <v>2979</v>
      </c>
      <c r="S258" s="15" t="s">
        <v>2004</v>
      </c>
      <c r="T258" s="15" t="s">
        <v>2004</v>
      </c>
      <c r="U258" s="15" t="s">
        <v>2004</v>
      </c>
      <c r="V258" s="15" t="s">
        <v>2004</v>
      </c>
      <c r="W258" s="15" t="s">
        <v>2004</v>
      </c>
      <c r="X258" s="15" t="s">
        <v>2004</v>
      </c>
      <c r="Y258" s="73" t="s">
        <v>2979</v>
      </c>
      <c r="Z258" s="73" t="s">
        <v>2979</v>
      </c>
      <c r="AA258" s="73" t="s">
        <v>2979</v>
      </c>
      <c r="AB258" s="73" t="s">
        <v>2979</v>
      </c>
      <c r="AC258" s="15" t="s">
        <v>2004</v>
      </c>
      <c r="AD258" s="15" t="s">
        <v>2004</v>
      </c>
      <c r="AE258" s="15" t="s">
        <v>2004</v>
      </c>
      <c r="AF258" s="15" t="s">
        <v>2004</v>
      </c>
      <c r="AG258" s="41">
        <v>0.61219999999999997</v>
      </c>
      <c r="AH258" s="30">
        <f>IFERROR((VLOOKUP(B258, 'CEP 24-25'!$B$5:$C$1000,2,0))," ")</f>
        <v>0.54169999999999996</v>
      </c>
      <c r="AI258" s="30" t="str">
        <f>+IFERROR((VLOOKUP(B258,'HB1238 24-25'!$B$5:$J$9999,('HB1238 24-25'!$J$3-1),0))," ")</f>
        <v xml:space="preserve"> </v>
      </c>
      <c r="AJ258" s="31">
        <f t="shared" si="11"/>
        <v>0.61219999999999997</v>
      </c>
      <c r="AL258" s="147">
        <v>0.67190000000000005</v>
      </c>
      <c r="AM258" s="31">
        <f t="shared" si="13"/>
        <v>-5.9700000000000003E-2</v>
      </c>
    </row>
    <row r="259" spans="1:39" x14ac:dyDescent="0.25">
      <c r="A259" s="1">
        <v>38322</v>
      </c>
      <c r="B259" s="1" t="s">
        <v>2251</v>
      </c>
      <c r="C259" s="16">
        <v>7</v>
      </c>
      <c r="D259" s="16">
        <v>14</v>
      </c>
      <c r="E259" s="16">
        <v>0</v>
      </c>
      <c r="F259" s="16">
        <v>10</v>
      </c>
      <c r="G259" s="16">
        <v>16</v>
      </c>
      <c r="H259" s="16">
        <v>16</v>
      </c>
      <c r="I259" s="16">
        <v>7</v>
      </c>
      <c r="J259" s="16">
        <v>7</v>
      </c>
      <c r="K259" s="16">
        <v>0</v>
      </c>
      <c r="L259" s="16">
        <v>0</v>
      </c>
      <c r="M259" s="16">
        <v>0</v>
      </c>
      <c r="N259" s="16">
        <v>18</v>
      </c>
      <c r="O259" s="16">
        <v>15</v>
      </c>
      <c r="P259" s="16">
        <v>12</v>
      </c>
      <c r="Q259" s="16">
        <v>15</v>
      </c>
      <c r="R259" s="15" t="s">
        <v>2004</v>
      </c>
      <c r="S259" s="15" t="s">
        <v>2004</v>
      </c>
      <c r="T259" s="15" t="s">
        <v>2004</v>
      </c>
      <c r="U259" s="15" t="s">
        <v>2004</v>
      </c>
      <c r="V259" s="15" t="s">
        <v>2004</v>
      </c>
      <c r="W259" s="15" t="s">
        <v>2004</v>
      </c>
      <c r="X259" s="15" t="s">
        <v>2004</v>
      </c>
      <c r="Y259" s="15" t="s">
        <v>2004</v>
      </c>
      <c r="Z259" s="73" t="s">
        <v>2979</v>
      </c>
      <c r="AA259" s="73" t="s">
        <v>2979</v>
      </c>
      <c r="AB259" s="73" t="s">
        <v>2979</v>
      </c>
      <c r="AC259" s="15" t="s">
        <v>2004</v>
      </c>
      <c r="AD259" s="15">
        <v>10</v>
      </c>
      <c r="AE259" s="15" t="s">
        <v>2004</v>
      </c>
      <c r="AF259" s="15">
        <v>10</v>
      </c>
      <c r="AG259" s="41">
        <v>0.35039999999999999</v>
      </c>
      <c r="AH259" s="30">
        <f>IFERROR((VLOOKUP(B259, 'CEP 24-25'!$B$5:$C$1000,2,0))," ")</f>
        <v>0.4919</v>
      </c>
      <c r="AI259" s="30">
        <f>+IFERROR((VLOOKUP(B259,'HB1238 24-25'!$B$5:$J$9999,('HB1238 24-25'!$J$3-1),0))," ")</f>
        <v>0.4919</v>
      </c>
      <c r="AJ259" s="31">
        <f t="shared" si="11"/>
        <v>0.4919</v>
      </c>
      <c r="AL259" s="147">
        <v>0.4919</v>
      </c>
      <c r="AM259" s="31">
        <f t="shared" si="13"/>
        <v>0</v>
      </c>
    </row>
    <row r="260" spans="1:39" x14ac:dyDescent="0.25">
      <c r="A260" s="1">
        <v>31401</v>
      </c>
      <c r="B260" s="1" t="s">
        <v>2252</v>
      </c>
      <c r="C260" s="16">
        <v>1</v>
      </c>
      <c r="D260" s="16">
        <v>349</v>
      </c>
      <c r="E260" s="16">
        <v>0</v>
      </c>
      <c r="F260" s="16">
        <v>357</v>
      </c>
      <c r="G260" s="16">
        <v>367</v>
      </c>
      <c r="H260" s="16">
        <v>368</v>
      </c>
      <c r="I260" s="16">
        <v>365</v>
      </c>
      <c r="J260" s="16">
        <v>377</v>
      </c>
      <c r="K260" s="16">
        <v>392</v>
      </c>
      <c r="L260" s="16">
        <v>368</v>
      </c>
      <c r="M260" s="16">
        <v>378</v>
      </c>
      <c r="N260" s="16">
        <v>368</v>
      </c>
      <c r="O260" s="16">
        <v>386</v>
      </c>
      <c r="P260" s="16">
        <v>394</v>
      </c>
      <c r="Q260" s="16">
        <v>387</v>
      </c>
      <c r="R260" s="73" t="s">
        <v>2979</v>
      </c>
      <c r="S260" s="15">
        <v>96</v>
      </c>
      <c r="T260" s="15" t="s">
        <v>2004</v>
      </c>
      <c r="U260" s="15">
        <v>113</v>
      </c>
      <c r="V260" s="15">
        <v>119</v>
      </c>
      <c r="W260" s="15">
        <v>122</v>
      </c>
      <c r="X260" s="15">
        <v>108</v>
      </c>
      <c r="Y260" s="15">
        <v>126</v>
      </c>
      <c r="Z260" s="15">
        <v>114</v>
      </c>
      <c r="AA260" s="15">
        <v>129</v>
      </c>
      <c r="AB260" s="15">
        <v>117</v>
      </c>
      <c r="AC260" s="15">
        <v>104</v>
      </c>
      <c r="AD260" s="15">
        <v>125</v>
      </c>
      <c r="AE260" s="15">
        <v>125</v>
      </c>
      <c r="AF260" s="15">
        <v>115</v>
      </c>
      <c r="AG260" s="41">
        <v>0.3115</v>
      </c>
      <c r="AH260" s="30" t="str">
        <f>IFERROR((VLOOKUP(B260, 'CEP 24-25'!$B$5:$C$1000,2,0))," ")</f>
        <v xml:space="preserve"> </v>
      </c>
      <c r="AI260" s="30">
        <f>+IFERROR((VLOOKUP(B260,'HB1238 24-25'!$B$5:$J$9999,('HB1238 24-25'!$J$3-1),0))," ")</f>
        <v>0.31269999999999998</v>
      </c>
      <c r="AJ260" s="31">
        <f t="shared" ref="AJ260:AJ323" si="14">MAX(AG260:AI260)</f>
        <v>0.31269999999999998</v>
      </c>
      <c r="AL260" s="147">
        <v>0.31269999999999998</v>
      </c>
      <c r="AM260" s="31">
        <f t="shared" si="13"/>
        <v>0</v>
      </c>
    </row>
    <row r="261" spans="1:39" x14ac:dyDescent="0.25">
      <c r="A261" s="1">
        <v>11054</v>
      </c>
      <c r="B261" s="1" t="s">
        <v>2253</v>
      </c>
      <c r="C261" s="16">
        <v>0</v>
      </c>
      <c r="D261" s="16">
        <v>0</v>
      </c>
      <c r="E261" s="16">
        <v>0</v>
      </c>
      <c r="F261" s="16">
        <v>0</v>
      </c>
      <c r="G261" s="16">
        <v>0</v>
      </c>
      <c r="H261" s="16">
        <v>0</v>
      </c>
      <c r="I261" s="16">
        <v>0</v>
      </c>
      <c r="J261" s="16">
        <v>0</v>
      </c>
      <c r="K261" s="16">
        <v>0</v>
      </c>
      <c r="L261" s="16">
        <v>0</v>
      </c>
      <c r="M261" s="16">
        <v>0</v>
      </c>
      <c r="N261" s="16">
        <v>0</v>
      </c>
      <c r="O261" s="16">
        <v>0</v>
      </c>
      <c r="P261" s="16">
        <v>0</v>
      </c>
      <c r="Q261" s="16">
        <v>0</v>
      </c>
      <c r="R261" s="73" t="s">
        <v>2979</v>
      </c>
      <c r="S261" s="73" t="s">
        <v>2979</v>
      </c>
      <c r="T261" s="73" t="s">
        <v>2979</v>
      </c>
      <c r="U261" s="73" t="s">
        <v>2979</v>
      </c>
      <c r="V261" s="73" t="s">
        <v>2979</v>
      </c>
      <c r="W261" s="73" t="s">
        <v>2979</v>
      </c>
      <c r="X261" s="73" t="s">
        <v>2979</v>
      </c>
      <c r="Y261" s="73" t="s">
        <v>2979</v>
      </c>
      <c r="Z261" s="73" t="s">
        <v>2979</v>
      </c>
      <c r="AA261" s="73" t="s">
        <v>2979</v>
      </c>
      <c r="AB261" s="73" t="s">
        <v>2979</v>
      </c>
      <c r="AC261" s="73" t="s">
        <v>2979</v>
      </c>
      <c r="AD261" s="73" t="s">
        <v>2979</v>
      </c>
      <c r="AE261" s="73" t="s">
        <v>2979</v>
      </c>
      <c r="AF261" s="73" t="s">
        <v>2979</v>
      </c>
      <c r="AG261" s="41">
        <v>0</v>
      </c>
      <c r="AH261" s="30" t="str">
        <f>IFERROR((VLOOKUP(B261, 'CEP 24-25'!$B$5:$C$1000,2,0))," ")</f>
        <v xml:space="preserve"> </v>
      </c>
      <c r="AI261" s="30" t="str">
        <f>+IFERROR((VLOOKUP(B261,'HB1238 24-25'!$B$5:$J$9999,('HB1238 24-25'!$J$3-1),0))," ")</f>
        <v xml:space="preserve"> </v>
      </c>
      <c r="AJ261" s="31">
        <f t="shared" si="14"/>
        <v>0</v>
      </c>
      <c r="AL261" s="147">
        <v>0</v>
      </c>
      <c r="AM261" s="31">
        <f t="shared" si="13"/>
        <v>0</v>
      </c>
    </row>
    <row r="262" spans="1:39" x14ac:dyDescent="0.25">
      <c r="A262" s="1">
        <v>7035</v>
      </c>
      <c r="B262" s="1" t="s">
        <v>2254</v>
      </c>
      <c r="C262" s="16">
        <v>0</v>
      </c>
      <c r="D262" s="16">
        <v>30</v>
      </c>
      <c r="E262" s="16">
        <v>0</v>
      </c>
      <c r="F262" s="16">
        <v>54</v>
      </c>
      <c r="G262" s="16">
        <v>59</v>
      </c>
      <c r="H262" s="16">
        <v>43</v>
      </c>
      <c r="I262" s="16">
        <v>32</v>
      </c>
      <c r="J262" s="16">
        <v>40</v>
      </c>
      <c r="K262" s="16">
        <v>57</v>
      </c>
      <c r="L262" s="16">
        <v>78</v>
      </c>
      <c r="M262" s="16">
        <v>77</v>
      </c>
      <c r="N262" s="16">
        <v>94</v>
      </c>
      <c r="O262" s="16">
        <v>90</v>
      </c>
      <c r="P262" s="16">
        <v>72</v>
      </c>
      <c r="Q262" s="16">
        <v>51</v>
      </c>
      <c r="R262" s="73" t="s">
        <v>2979</v>
      </c>
      <c r="S262" s="15" t="s">
        <v>2004</v>
      </c>
      <c r="T262" s="15" t="s">
        <v>2004</v>
      </c>
      <c r="U262" s="15" t="s">
        <v>2004</v>
      </c>
      <c r="V262" s="15" t="s">
        <v>2004</v>
      </c>
      <c r="W262" s="15" t="s">
        <v>2004</v>
      </c>
      <c r="X262" s="15" t="s">
        <v>2004</v>
      </c>
      <c r="Y262" s="15" t="s">
        <v>2004</v>
      </c>
      <c r="Z262" s="15" t="s">
        <v>2004</v>
      </c>
      <c r="AA262" s="15">
        <v>10</v>
      </c>
      <c r="AB262" s="15" t="s">
        <v>2004</v>
      </c>
      <c r="AC262" s="15" t="s">
        <v>2004</v>
      </c>
      <c r="AD262" s="15" t="s">
        <v>2004</v>
      </c>
      <c r="AE262" s="15" t="s">
        <v>2004</v>
      </c>
      <c r="AF262" s="15" t="s">
        <v>2004</v>
      </c>
      <c r="AG262" s="41">
        <v>7.9799999999999996E-2</v>
      </c>
      <c r="AH262" s="30">
        <f>IFERROR((VLOOKUP(B262, 'CEP 24-25'!$B$5:$C$1000,2,0))," ")</f>
        <v>0.79169999999999996</v>
      </c>
      <c r="AI262" s="30" t="str">
        <f>+IFERROR((VLOOKUP(B262,'HB1238 24-25'!$B$5:$J$9999,('HB1238 24-25'!$J$3-1),0))," ")</f>
        <v xml:space="preserve"> </v>
      </c>
      <c r="AJ262" s="31">
        <f t="shared" si="14"/>
        <v>0.79169999999999996</v>
      </c>
      <c r="AL262" s="147">
        <v>0.79169999999999996</v>
      </c>
      <c r="AM262" s="31">
        <f t="shared" si="13"/>
        <v>0</v>
      </c>
    </row>
    <row r="263" spans="1:39" x14ac:dyDescent="0.25">
      <c r="A263" s="1">
        <v>4069</v>
      </c>
      <c r="B263" s="1" t="s">
        <v>2255</v>
      </c>
      <c r="C263" s="16">
        <v>0</v>
      </c>
      <c r="D263" s="16">
        <v>1</v>
      </c>
      <c r="E263" s="16">
        <v>0</v>
      </c>
      <c r="F263" s="16">
        <v>2</v>
      </c>
      <c r="G263" s="16">
        <v>2</v>
      </c>
      <c r="H263" s="16">
        <v>1</v>
      </c>
      <c r="I263" s="16">
        <v>1</v>
      </c>
      <c r="J263" s="16">
        <v>1</v>
      </c>
      <c r="K263" s="16">
        <v>0</v>
      </c>
      <c r="L263" s="16">
        <v>2</v>
      </c>
      <c r="M263" s="16">
        <v>2</v>
      </c>
      <c r="N263" s="16">
        <v>0</v>
      </c>
      <c r="O263" s="16">
        <v>0</v>
      </c>
      <c r="P263" s="16">
        <v>0</v>
      </c>
      <c r="Q263" s="16">
        <v>0</v>
      </c>
      <c r="R263" s="73" t="s">
        <v>2979</v>
      </c>
      <c r="S263" s="73" t="s">
        <v>2979</v>
      </c>
      <c r="T263" s="73" t="s">
        <v>2979</v>
      </c>
      <c r="U263" s="73" t="s">
        <v>2979</v>
      </c>
      <c r="V263" s="73" t="s">
        <v>2979</v>
      </c>
      <c r="W263" s="73" t="s">
        <v>2979</v>
      </c>
      <c r="X263" s="73" t="s">
        <v>2979</v>
      </c>
      <c r="Y263" s="73" t="s">
        <v>2979</v>
      </c>
      <c r="Z263" s="73" t="s">
        <v>2979</v>
      </c>
      <c r="AA263" s="73" t="s">
        <v>2979</v>
      </c>
      <c r="AB263" s="73" t="s">
        <v>2979</v>
      </c>
      <c r="AC263" s="73" t="s">
        <v>2979</v>
      </c>
      <c r="AD263" s="73" t="s">
        <v>2979</v>
      </c>
      <c r="AE263" s="73" t="s">
        <v>2979</v>
      </c>
      <c r="AF263" s="73" t="s">
        <v>2979</v>
      </c>
      <c r="AG263" s="41">
        <v>0</v>
      </c>
      <c r="AH263" s="30" t="str">
        <f>IFERROR((VLOOKUP(B263, 'CEP 24-25'!$B$5:$C$1000,2,0))," ")</f>
        <v xml:space="preserve"> </v>
      </c>
      <c r="AI263" s="30" t="str">
        <f>+IFERROR((VLOOKUP(B263,'HB1238 24-25'!$B$5:$J$9999,('HB1238 24-25'!$J$3-1),0))," ")</f>
        <v xml:space="preserve"> </v>
      </c>
      <c r="AJ263" s="31">
        <f t="shared" si="14"/>
        <v>0</v>
      </c>
      <c r="AL263" s="147">
        <v>0</v>
      </c>
      <c r="AM263" s="31">
        <f t="shared" si="13"/>
        <v>0</v>
      </c>
    </row>
    <row r="264" spans="1:39" x14ac:dyDescent="0.25">
      <c r="A264" s="1">
        <v>27001</v>
      </c>
      <c r="B264" s="1" t="s">
        <v>2256</v>
      </c>
      <c r="C264" s="16">
        <v>5</v>
      </c>
      <c r="D264" s="16">
        <v>173</v>
      </c>
      <c r="E264" s="16">
        <v>0</v>
      </c>
      <c r="F264" s="16">
        <v>179</v>
      </c>
      <c r="G264" s="16">
        <v>220</v>
      </c>
      <c r="H264" s="16">
        <v>232</v>
      </c>
      <c r="I264" s="16">
        <v>226</v>
      </c>
      <c r="J264" s="16">
        <v>213</v>
      </c>
      <c r="K264" s="16">
        <v>263</v>
      </c>
      <c r="L264" s="16">
        <v>247</v>
      </c>
      <c r="M264" s="16">
        <v>254</v>
      </c>
      <c r="N264" s="16">
        <v>246</v>
      </c>
      <c r="O264" s="16">
        <v>232</v>
      </c>
      <c r="P264" s="16">
        <v>263</v>
      </c>
      <c r="Q264" s="16">
        <v>252</v>
      </c>
      <c r="R264" s="15" t="s">
        <v>2004</v>
      </c>
      <c r="S264" s="15">
        <v>39</v>
      </c>
      <c r="T264" s="15" t="s">
        <v>2004</v>
      </c>
      <c r="U264" s="15">
        <v>57</v>
      </c>
      <c r="V264" s="15">
        <v>71</v>
      </c>
      <c r="W264" s="15">
        <v>83</v>
      </c>
      <c r="X264" s="15">
        <v>62</v>
      </c>
      <c r="Y264" s="15">
        <v>62</v>
      </c>
      <c r="Z264" s="15">
        <v>72</v>
      </c>
      <c r="AA264" s="15">
        <v>78</v>
      </c>
      <c r="AB264" s="15">
        <v>65</v>
      </c>
      <c r="AC264" s="15">
        <v>54</v>
      </c>
      <c r="AD264" s="15">
        <v>74</v>
      </c>
      <c r="AE264" s="15">
        <v>69</v>
      </c>
      <c r="AF264" s="15">
        <v>54</v>
      </c>
      <c r="AG264" s="41">
        <v>0.28089999999999998</v>
      </c>
      <c r="AH264" s="30" t="str">
        <f>IFERROR((VLOOKUP(B264, 'CEP 24-25'!$B$5:$C$1000,2,0))," ")</f>
        <v xml:space="preserve"> </v>
      </c>
      <c r="AI264" s="30">
        <f>+IFERROR((VLOOKUP(B264,'HB1238 24-25'!$B$5:$J$9999,('HB1238 24-25'!$J$3-1),0))," ")</f>
        <v>0.28189999999999998</v>
      </c>
      <c r="AJ264" s="31">
        <f t="shared" si="14"/>
        <v>0.28189999999999998</v>
      </c>
      <c r="AL264" s="147">
        <v>0.28189999999999998</v>
      </c>
      <c r="AM264" s="31">
        <f t="shared" si="13"/>
        <v>0</v>
      </c>
    </row>
    <row r="265" spans="1:39" x14ac:dyDescent="0.25">
      <c r="A265" s="1">
        <v>38304</v>
      </c>
      <c r="B265" s="1" t="s">
        <v>2257</v>
      </c>
      <c r="C265" s="16">
        <v>5</v>
      </c>
      <c r="D265" s="16">
        <v>4</v>
      </c>
      <c r="E265" s="16">
        <v>0</v>
      </c>
      <c r="F265" s="16">
        <v>1</v>
      </c>
      <c r="G265" s="16">
        <v>3</v>
      </c>
      <c r="H265" s="16">
        <v>3</v>
      </c>
      <c r="I265" s="16">
        <v>3</v>
      </c>
      <c r="J265" s="16">
        <v>4</v>
      </c>
      <c r="K265" s="16">
        <v>1</v>
      </c>
      <c r="L265" s="16">
        <v>2</v>
      </c>
      <c r="M265" s="16">
        <v>2</v>
      </c>
      <c r="N265" s="16">
        <v>0</v>
      </c>
      <c r="O265" s="16">
        <v>0</v>
      </c>
      <c r="P265" s="16">
        <v>0</v>
      </c>
      <c r="Q265" s="16">
        <v>0</v>
      </c>
      <c r="R265" s="73" t="s">
        <v>2979</v>
      </c>
      <c r="S265" s="73" t="s">
        <v>2979</v>
      </c>
      <c r="T265" s="73" t="s">
        <v>2979</v>
      </c>
      <c r="U265" s="73" t="s">
        <v>2979</v>
      </c>
      <c r="V265" s="73" t="s">
        <v>2979</v>
      </c>
      <c r="W265" s="73" t="s">
        <v>2979</v>
      </c>
      <c r="X265" s="73" t="s">
        <v>2979</v>
      </c>
      <c r="Y265" s="73" t="s">
        <v>2979</v>
      </c>
      <c r="Z265" s="73" t="s">
        <v>2979</v>
      </c>
      <c r="AA265" s="73" t="s">
        <v>2979</v>
      </c>
      <c r="AB265" s="73" t="s">
        <v>2979</v>
      </c>
      <c r="AC265" s="73" t="s">
        <v>2979</v>
      </c>
      <c r="AD265" s="73" t="s">
        <v>2979</v>
      </c>
      <c r="AE265" s="73" t="s">
        <v>2979</v>
      </c>
      <c r="AF265" s="73" t="s">
        <v>2979</v>
      </c>
      <c r="AG265" s="41">
        <v>0</v>
      </c>
      <c r="AH265" s="30" t="str">
        <f>IFERROR((VLOOKUP(B265, 'CEP 24-25'!$B$5:$C$1000,2,0))," ")</f>
        <v xml:space="preserve"> </v>
      </c>
      <c r="AI265" s="30" t="str">
        <f>+IFERROR((VLOOKUP(B265,'HB1238 24-25'!$B$5:$J$9999,('HB1238 24-25'!$J$3-1),0))," ")</f>
        <v xml:space="preserve"> </v>
      </c>
      <c r="AJ265" s="31">
        <f t="shared" si="14"/>
        <v>0</v>
      </c>
      <c r="AL265" s="147">
        <v>0</v>
      </c>
      <c r="AM265" s="31">
        <f t="shared" si="13"/>
        <v>0</v>
      </c>
    </row>
    <row r="266" spans="1:39" x14ac:dyDescent="0.25">
      <c r="A266" s="1">
        <v>30303</v>
      </c>
      <c r="B266" s="1" t="s">
        <v>2258</v>
      </c>
      <c r="C266" s="16">
        <v>28</v>
      </c>
      <c r="D266" s="16">
        <v>34</v>
      </c>
      <c r="E266" s="16">
        <v>0</v>
      </c>
      <c r="F266" s="16">
        <v>38</v>
      </c>
      <c r="G266" s="16">
        <v>47</v>
      </c>
      <c r="H266" s="16">
        <v>50</v>
      </c>
      <c r="I266" s="16">
        <v>51</v>
      </c>
      <c r="J266" s="16">
        <v>44</v>
      </c>
      <c r="K266" s="16">
        <v>68</v>
      </c>
      <c r="L266" s="16">
        <v>53</v>
      </c>
      <c r="M266" s="16">
        <v>66</v>
      </c>
      <c r="N266" s="16">
        <v>62</v>
      </c>
      <c r="O266" s="16">
        <v>69</v>
      </c>
      <c r="P266" s="16">
        <v>68</v>
      </c>
      <c r="Q266" s="16">
        <v>83</v>
      </c>
      <c r="R266" s="15" t="s">
        <v>2004</v>
      </c>
      <c r="S266" s="15">
        <v>17</v>
      </c>
      <c r="T266" s="15" t="s">
        <v>2004</v>
      </c>
      <c r="U266" s="15">
        <v>24</v>
      </c>
      <c r="V266" s="15">
        <v>28</v>
      </c>
      <c r="W266" s="15">
        <v>40</v>
      </c>
      <c r="X266" s="15">
        <v>25</v>
      </c>
      <c r="Y266" s="15">
        <v>22</v>
      </c>
      <c r="Z266" s="15">
        <v>30</v>
      </c>
      <c r="AA266" s="15">
        <v>28</v>
      </c>
      <c r="AB266" s="15">
        <v>37</v>
      </c>
      <c r="AC266" s="15">
        <v>38</v>
      </c>
      <c r="AD266" s="15">
        <v>35</v>
      </c>
      <c r="AE266" s="15">
        <v>33</v>
      </c>
      <c r="AF266" s="15">
        <v>35</v>
      </c>
      <c r="AG266" s="41">
        <v>0.51770000000000005</v>
      </c>
      <c r="AH266" s="30">
        <f>IFERROR((VLOOKUP(B266, 'CEP 24-25'!$B$5:$C$1000,2,0))," ")</f>
        <v>0.51949999999999996</v>
      </c>
      <c r="AI266" s="30" t="str">
        <f>+IFERROR((VLOOKUP(B266,'HB1238 24-25'!$B$5:$J$9999,('HB1238 24-25'!$J$3-1),0))," ")</f>
        <v xml:space="preserve"> </v>
      </c>
      <c r="AJ266" s="31">
        <f t="shared" si="14"/>
        <v>0.51949999999999996</v>
      </c>
      <c r="AL266" s="147">
        <v>0.52869999999999995</v>
      </c>
      <c r="AM266" s="31">
        <f t="shared" si="13"/>
        <v>-9.1999999999999998E-3</v>
      </c>
    </row>
    <row r="267" spans="1:39" x14ac:dyDescent="0.25">
      <c r="A267" s="1">
        <v>31311</v>
      </c>
      <c r="B267" s="1" t="s">
        <v>2259</v>
      </c>
      <c r="C267" s="16">
        <v>0</v>
      </c>
      <c r="D267" s="16">
        <v>162</v>
      </c>
      <c r="E267" s="16">
        <v>0</v>
      </c>
      <c r="F267" s="16">
        <v>152</v>
      </c>
      <c r="G267" s="16">
        <v>169</v>
      </c>
      <c r="H267" s="16">
        <v>168</v>
      </c>
      <c r="I267" s="16">
        <v>164</v>
      </c>
      <c r="J267" s="16">
        <v>188</v>
      </c>
      <c r="K267" s="16">
        <v>150</v>
      </c>
      <c r="L267" s="16">
        <v>164</v>
      </c>
      <c r="M267" s="16">
        <v>154</v>
      </c>
      <c r="N267" s="16">
        <v>132</v>
      </c>
      <c r="O267" s="16">
        <v>173</v>
      </c>
      <c r="P267" s="16">
        <v>152</v>
      </c>
      <c r="Q267" s="16">
        <v>189</v>
      </c>
      <c r="R267" s="73" t="s">
        <v>2979</v>
      </c>
      <c r="S267" s="15">
        <v>72</v>
      </c>
      <c r="T267" s="15" t="s">
        <v>2004</v>
      </c>
      <c r="U267" s="15">
        <v>69</v>
      </c>
      <c r="V267" s="15">
        <v>68</v>
      </c>
      <c r="W267" s="15">
        <v>73</v>
      </c>
      <c r="X267" s="15">
        <v>76</v>
      </c>
      <c r="Y267" s="15">
        <v>89</v>
      </c>
      <c r="Z267" s="15">
        <v>77</v>
      </c>
      <c r="AA267" s="15">
        <v>87</v>
      </c>
      <c r="AB267" s="15">
        <v>78</v>
      </c>
      <c r="AC267" s="15">
        <v>70</v>
      </c>
      <c r="AD267" s="15">
        <v>80</v>
      </c>
      <c r="AE267" s="15">
        <v>85</v>
      </c>
      <c r="AF267" s="15">
        <v>82</v>
      </c>
      <c r="AG267" s="41">
        <v>0.47520000000000001</v>
      </c>
      <c r="AH267" s="30" t="str">
        <f>IFERROR((VLOOKUP(B267, 'CEP 24-25'!$B$5:$C$1000,2,0))," ")</f>
        <v xml:space="preserve"> </v>
      </c>
      <c r="AI267" s="30">
        <f>+IFERROR((VLOOKUP(B267,'HB1238 24-25'!$B$5:$J$9999,('HB1238 24-25'!$J$3-1),0))," ")</f>
        <v>0.55859999999999999</v>
      </c>
      <c r="AJ267" s="31">
        <f t="shared" si="14"/>
        <v>0.55859999999999999</v>
      </c>
      <c r="AL267" s="147">
        <v>0.55859999999999999</v>
      </c>
      <c r="AM267" s="31">
        <f t="shared" ref="AM267:AM298" si="15">ROUND(AJ267-AL267,4)</f>
        <v>0</v>
      </c>
    </row>
    <row r="268" spans="1:39" x14ac:dyDescent="0.25">
      <c r="A268" s="1">
        <v>17905</v>
      </c>
      <c r="B268" s="1" t="s">
        <v>2260</v>
      </c>
      <c r="C268" s="16">
        <v>0</v>
      </c>
      <c r="D268" s="16">
        <v>0</v>
      </c>
      <c r="E268" s="16">
        <v>0</v>
      </c>
      <c r="F268" s="16">
        <v>0</v>
      </c>
      <c r="G268" s="16">
        <v>0</v>
      </c>
      <c r="H268" s="16">
        <v>0</v>
      </c>
      <c r="I268" s="16">
        <v>0</v>
      </c>
      <c r="J268" s="16">
        <v>0</v>
      </c>
      <c r="K268" s="16">
        <v>109</v>
      </c>
      <c r="L268" s="16">
        <v>103</v>
      </c>
      <c r="M268" s="16">
        <v>93</v>
      </c>
      <c r="N268" s="16">
        <v>69</v>
      </c>
      <c r="O268" s="16">
        <v>74</v>
      </c>
      <c r="P268" s="16">
        <v>58</v>
      </c>
      <c r="Q268" s="16">
        <v>64</v>
      </c>
      <c r="R268" s="73" t="s">
        <v>2979</v>
      </c>
      <c r="S268" s="73" t="s">
        <v>2979</v>
      </c>
      <c r="T268" s="73" t="s">
        <v>2979</v>
      </c>
      <c r="U268" s="73" t="s">
        <v>2979</v>
      </c>
      <c r="V268" s="73" t="s">
        <v>2979</v>
      </c>
      <c r="W268" s="73" t="s">
        <v>2979</v>
      </c>
      <c r="X268" s="73" t="s">
        <v>2979</v>
      </c>
      <c r="Y268" s="73" t="s">
        <v>2979</v>
      </c>
      <c r="Z268" s="15">
        <v>40</v>
      </c>
      <c r="AA268" s="15">
        <v>40</v>
      </c>
      <c r="AB268" s="15">
        <v>50</v>
      </c>
      <c r="AC268" s="15">
        <v>29</v>
      </c>
      <c r="AD268" s="15">
        <v>27</v>
      </c>
      <c r="AE268" s="15">
        <v>23</v>
      </c>
      <c r="AF268" s="15">
        <v>30</v>
      </c>
      <c r="AG268" s="41">
        <v>0.41930000000000001</v>
      </c>
      <c r="AH268" s="30" t="str">
        <f>IFERROR((VLOOKUP(B268, 'CEP 24-25'!$B$5:$C$1000,2,0))," ")</f>
        <v xml:space="preserve"> </v>
      </c>
      <c r="AI268" s="30" t="str">
        <f>+IFERROR((VLOOKUP(B268,'HB1238 24-25'!$B$5:$J$9999,('HB1238 24-25'!$J$3-1),0))," ")</f>
        <v xml:space="preserve"> </v>
      </c>
      <c r="AJ268" s="31">
        <f t="shared" si="14"/>
        <v>0.41930000000000001</v>
      </c>
      <c r="AL268" s="147">
        <v>0.40260000000000001</v>
      </c>
      <c r="AM268" s="31">
        <f t="shared" si="15"/>
        <v>1.67E-2</v>
      </c>
    </row>
    <row r="269" spans="1:39" x14ac:dyDescent="0.25">
      <c r="A269" s="74">
        <v>27905</v>
      </c>
      <c r="B269" s="1" t="s">
        <v>2261</v>
      </c>
      <c r="C269" s="16">
        <v>0</v>
      </c>
      <c r="D269" s="16">
        <v>0</v>
      </c>
      <c r="E269" s="16">
        <v>0</v>
      </c>
      <c r="F269" s="16">
        <v>0</v>
      </c>
      <c r="G269" s="16">
        <v>0</v>
      </c>
      <c r="H269" s="16">
        <v>0</v>
      </c>
      <c r="I269" s="16">
        <v>0</v>
      </c>
      <c r="J269" s="16">
        <v>0</v>
      </c>
      <c r="K269" s="16">
        <v>0</v>
      </c>
      <c r="L269" s="16">
        <v>0</v>
      </c>
      <c r="M269" s="16">
        <v>0</v>
      </c>
      <c r="N269" s="16">
        <v>18</v>
      </c>
      <c r="O269" s="16">
        <v>35</v>
      </c>
      <c r="P269" s="16">
        <v>28</v>
      </c>
      <c r="Q269" s="16">
        <v>31</v>
      </c>
      <c r="R269" s="73" t="s">
        <v>2979</v>
      </c>
      <c r="S269" s="73" t="s">
        <v>2979</v>
      </c>
      <c r="T269" s="73" t="s">
        <v>2979</v>
      </c>
      <c r="U269" s="73" t="s">
        <v>2979</v>
      </c>
      <c r="V269" s="73" t="s">
        <v>2979</v>
      </c>
      <c r="W269" s="73" t="s">
        <v>2979</v>
      </c>
      <c r="X269" s="73" t="s">
        <v>2979</v>
      </c>
      <c r="Y269" s="73" t="s">
        <v>2979</v>
      </c>
      <c r="Z269" s="73" t="s">
        <v>2979</v>
      </c>
      <c r="AA269" s="73" t="s">
        <v>2979</v>
      </c>
      <c r="AB269" s="73" t="s">
        <v>2979</v>
      </c>
      <c r="AC269" s="15" t="s">
        <v>2004</v>
      </c>
      <c r="AD269" s="15">
        <v>23</v>
      </c>
      <c r="AE269" s="15">
        <v>17</v>
      </c>
      <c r="AF269" s="15">
        <v>18</v>
      </c>
      <c r="AG269" s="41">
        <v>0.57140000000000002</v>
      </c>
      <c r="AH269" s="30">
        <f>IFERROR((VLOOKUP(B269, 'CEP 24-25'!$B$5:$C$1000,2,0))," ")</f>
        <v>0.59119999999999995</v>
      </c>
      <c r="AI269" s="30" t="str">
        <f>+IFERROR((VLOOKUP(B269,'HB1238 24-25'!$B$5:$J$9999,('HB1238 24-25'!$J$3-1),0))," ")</f>
        <v xml:space="preserve"> </v>
      </c>
      <c r="AJ269" s="31">
        <f t="shared" si="14"/>
        <v>0.59119999999999995</v>
      </c>
      <c r="AL269" s="147">
        <v>0.59119999999999995</v>
      </c>
      <c r="AM269" s="31">
        <f t="shared" si="15"/>
        <v>0</v>
      </c>
    </row>
    <row r="270" spans="1:39" x14ac:dyDescent="0.25">
      <c r="A270" s="74">
        <v>17902</v>
      </c>
      <c r="B270" s="1" t="s">
        <v>2262</v>
      </c>
      <c r="C270" s="16">
        <v>0</v>
      </c>
      <c r="D270" s="16">
        <v>0</v>
      </c>
      <c r="E270" s="16">
        <v>0</v>
      </c>
      <c r="F270" s="16">
        <v>0</v>
      </c>
      <c r="G270" s="16">
        <v>0</v>
      </c>
      <c r="H270" s="16">
        <v>0</v>
      </c>
      <c r="I270" s="16">
        <v>0</v>
      </c>
      <c r="J270" s="16">
        <v>0</v>
      </c>
      <c r="K270" s="16">
        <v>0</v>
      </c>
      <c r="L270" s="16">
        <v>0</v>
      </c>
      <c r="M270" s="16">
        <v>0</v>
      </c>
      <c r="N270" s="16">
        <v>43</v>
      </c>
      <c r="O270" s="16">
        <v>60</v>
      </c>
      <c r="P270" s="16">
        <v>50</v>
      </c>
      <c r="Q270" s="16">
        <v>62</v>
      </c>
      <c r="R270" s="73" t="s">
        <v>2979</v>
      </c>
      <c r="S270" s="73" t="s">
        <v>2979</v>
      </c>
      <c r="T270" s="73" t="s">
        <v>2979</v>
      </c>
      <c r="U270" s="73" t="s">
        <v>2979</v>
      </c>
      <c r="V270" s="73" t="s">
        <v>2979</v>
      </c>
      <c r="W270" s="73" t="s">
        <v>2979</v>
      </c>
      <c r="X270" s="73" t="s">
        <v>2979</v>
      </c>
      <c r="Y270" s="73" t="s">
        <v>2979</v>
      </c>
      <c r="Z270" s="73" t="s">
        <v>2979</v>
      </c>
      <c r="AA270" s="73" t="s">
        <v>2979</v>
      </c>
      <c r="AB270" s="73" t="s">
        <v>2979</v>
      </c>
      <c r="AC270" s="15">
        <v>21</v>
      </c>
      <c r="AD270" s="15">
        <v>24</v>
      </c>
      <c r="AE270" s="15">
        <v>19</v>
      </c>
      <c r="AF270" s="15">
        <v>20</v>
      </c>
      <c r="AG270" s="41">
        <v>0.39069999999999999</v>
      </c>
      <c r="AH270" s="30" t="str">
        <f>IFERROR((VLOOKUP(B270, 'CEP 24-25'!$B$5:$C$1000,2,0))," ")</f>
        <v xml:space="preserve"> </v>
      </c>
      <c r="AI270" s="30" t="str">
        <f>+IFERROR((VLOOKUP(B270,'HB1238 24-25'!$B$5:$J$9999,('HB1238 24-25'!$J$3-1),0))," ")</f>
        <v xml:space="preserve"> </v>
      </c>
      <c r="AJ270" s="31">
        <f t="shared" si="14"/>
        <v>0.39069999999999999</v>
      </c>
      <c r="AL270" s="147">
        <v>0.38290000000000002</v>
      </c>
      <c r="AM270" s="31">
        <f t="shared" si="15"/>
        <v>7.7999999999999996E-3</v>
      </c>
    </row>
    <row r="271" spans="1:39" x14ac:dyDescent="0.25">
      <c r="A271" s="1">
        <v>33202</v>
      </c>
      <c r="B271" s="1" t="s">
        <v>2263</v>
      </c>
      <c r="C271" s="16">
        <v>0</v>
      </c>
      <c r="D271" s="16">
        <v>11</v>
      </c>
      <c r="E271" s="16">
        <v>0</v>
      </c>
      <c r="F271" s="16">
        <v>8</v>
      </c>
      <c r="G271" s="16">
        <v>11</v>
      </c>
      <c r="H271" s="16">
        <v>11</v>
      </c>
      <c r="I271" s="16">
        <v>11</v>
      </c>
      <c r="J271" s="16">
        <v>18</v>
      </c>
      <c r="K271" s="16">
        <v>10</v>
      </c>
      <c r="L271" s="16">
        <v>8</v>
      </c>
      <c r="M271" s="16">
        <v>8</v>
      </c>
      <c r="N271" s="16">
        <v>0</v>
      </c>
      <c r="O271" s="16">
        <v>0</v>
      </c>
      <c r="P271" s="16">
        <v>0</v>
      </c>
      <c r="Q271" s="16">
        <v>0</v>
      </c>
      <c r="R271" s="73" t="s">
        <v>2979</v>
      </c>
      <c r="S271" s="15">
        <v>10</v>
      </c>
      <c r="T271" s="15" t="s">
        <v>2004</v>
      </c>
      <c r="U271" s="15" t="s">
        <v>2004</v>
      </c>
      <c r="V271" s="15">
        <v>11</v>
      </c>
      <c r="W271" s="15" t="s">
        <v>2004</v>
      </c>
      <c r="X271" s="15" t="s">
        <v>2004</v>
      </c>
      <c r="Y271" s="15">
        <v>14</v>
      </c>
      <c r="Z271" s="15" t="s">
        <v>2004</v>
      </c>
      <c r="AA271" s="15" t="s">
        <v>2004</v>
      </c>
      <c r="AB271" s="15" t="s">
        <v>2004</v>
      </c>
      <c r="AC271" s="73" t="s">
        <v>2979</v>
      </c>
      <c r="AD271" s="73" t="s">
        <v>2979</v>
      </c>
      <c r="AE271" s="73" t="s">
        <v>2979</v>
      </c>
      <c r="AF271" s="73" t="s">
        <v>2979</v>
      </c>
      <c r="AG271" s="41">
        <v>0.875</v>
      </c>
      <c r="AH271" s="30">
        <f>IFERROR((VLOOKUP(B271, 'CEP 24-25'!$B$5:$C$1000,2,0))," ")</f>
        <v>0.8</v>
      </c>
      <c r="AI271" s="30" t="str">
        <f>+IFERROR((VLOOKUP(B271,'HB1238 24-25'!$B$5:$J$9999,('HB1238 24-25'!$J$3-1),0))," ")</f>
        <v xml:space="preserve"> </v>
      </c>
      <c r="AJ271" s="31">
        <f t="shared" si="14"/>
        <v>0.875</v>
      </c>
      <c r="AL271" s="147">
        <v>0.87339999999999995</v>
      </c>
      <c r="AM271" s="31">
        <f t="shared" si="15"/>
        <v>1.6000000000000001E-3</v>
      </c>
    </row>
    <row r="272" spans="1:39" x14ac:dyDescent="0.25">
      <c r="A272" s="1">
        <v>27320</v>
      </c>
      <c r="B272" s="1" t="s">
        <v>2264</v>
      </c>
      <c r="C272" s="16">
        <v>0</v>
      </c>
      <c r="D272" s="16">
        <v>698</v>
      </c>
      <c r="E272" s="16">
        <v>0</v>
      </c>
      <c r="F272" s="16">
        <v>720</v>
      </c>
      <c r="G272" s="16">
        <v>743</v>
      </c>
      <c r="H272" s="16">
        <v>789</v>
      </c>
      <c r="I272" s="16">
        <v>756</v>
      </c>
      <c r="J272" s="16">
        <v>802</v>
      </c>
      <c r="K272" s="16">
        <v>812</v>
      </c>
      <c r="L272" s="16">
        <v>803</v>
      </c>
      <c r="M272" s="16">
        <v>764</v>
      </c>
      <c r="N272" s="16">
        <v>906</v>
      </c>
      <c r="O272" s="16">
        <v>894</v>
      </c>
      <c r="P272" s="16">
        <v>959</v>
      </c>
      <c r="Q272" s="16">
        <v>925</v>
      </c>
      <c r="R272" s="73" t="s">
        <v>2979</v>
      </c>
      <c r="S272" s="15">
        <v>191</v>
      </c>
      <c r="T272" s="15" t="s">
        <v>2004</v>
      </c>
      <c r="U272" s="15">
        <v>251</v>
      </c>
      <c r="V272" s="15">
        <v>249</v>
      </c>
      <c r="W272" s="15">
        <v>263</v>
      </c>
      <c r="X272" s="15">
        <v>251</v>
      </c>
      <c r="Y272" s="15">
        <v>268</v>
      </c>
      <c r="Z272" s="15">
        <v>277</v>
      </c>
      <c r="AA272" s="15">
        <v>286</v>
      </c>
      <c r="AB272" s="15">
        <v>267</v>
      </c>
      <c r="AC272" s="15">
        <v>276</v>
      </c>
      <c r="AD272" s="15">
        <v>283</v>
      </c>
      <c r="AE272" s="15">
        <v>329</v>
      </c>
      <c r="AF272" s="15">
        <v>297</v>
      </c>
      <c r="AG272" s="41">
        <v>0.33</v>
      </c>
      <c r="AH272" s="30">
        <f>IFERROR((VLOOKUP(B272, 'CEP 24-25'!$B$5:$C$1000,2,0))," ")</f>
        <v>0.31950000000000001</v>
      </c>
      <c r="AI272" s="30">
        <f>+IFERROR((VLOOKUP(B272,'HB1238 24-25'!$B$5:$J$9999,('HB1238 24-25'!$J$3-1),0))," ")</f>
        <v>0.29470000000000002</v>
      </c>
      <c r="AJ272" s="31">
        <f t="shared" si="14"/>
        <v>0.33</v>
      </c>
      <c r="AL272" s="147">
        <v>0.31950000000000001</v>
      </c>
      <c r="AM272" s="31">
        <f t="shared" si="15"/>
        <v>1.0500000000000001E-2</v>
      </c>
    </row>
    <row r="273" spans="1:39" x14ac:dyDescent="0.25">
      <c r="A273" s="1">
        <v>39201</v>
      </c>
      <c r="B273" s="1" t="s">
        <v>2265</v>
      </c>
      <c r="C273" s="16">
        <v>0</v>
      </c>
      <c r="D273" s="16">
        <v>391</v>
      </c>
      <c r="E273" s="16">
        <v>0</v>
      </c>
      <c r="F273" s="16">
        <v>405</v>
      </c>
      <c r="G273" s="16">
        <v>428</v>
      </c>
      <c r="H273" s="16">
        <v>442</v>
      </c>
      <c r="I273" s="16">
        <v>437</v>
      </c>
      <c r="J273" s="16">
        <v>461</v>
      </c>
      <c r="K273" s="16">
        <v>447</v>
      </c>
      <c r="L273" s="16">
        <v>466</v>
      </c>
      <c r="M273" s="16">
        <v>458</v>
      </c>
      <c r="N273" s="16">
        <v>474</v>
      </c>
      <c r="O273" s="16">
        <v>531</v>
      </c>
      <c r="P273" s="16">
        <v>526</v>
      </c>
      <c r="Q273" s="16">
        <v>596</v>
      </c>
      <c r="R273" s="73" t="s">
        <v>2979</v>
      </c>
      <c r="S273" s="15">
        <v>338</v>
      </c>
      <c r="T273" s="15" t="s">
        <v>2004</v>
      </c>
      <c r="U273" s="15">
        <v>356</v>
      </c>
      <c r="V273" s="15">
        <v>378</v>
      </c>
      <c r="W273" s="15">
        <v>379</v>
      </c>
      <c r="X273" s="15">
        <v>374</v>
      </c>
      <c r="Y273" s="15">
        <v>389</v>
      </c>
      <c r="Z273" s="15">
        <v>386</v>
      </c>
      <c r="AA273" s="15">
        <v>400</v>
      </c>
      <c r="AB273" s="15">
        <v>390</v>
      </c>
      <c r="AC273" s="15">
        <v>414</v>
      </c>
      <c r="AD273" s="15">
        <v>434</v>
      </c>
      <c r="AE273" s="15">
        <v>451</v>
      </c>
      <c r="AF273" s="15">
        <v>505</v>
      </c>
      <c r="AG273" s="41">
        <v>0.85680000000000001</v>
      </c>
      <c r="AH273" s="30">
        <f>IFERROR((VLOOKUP(B273, 'CEP 24-25'!$B$5:$C$1000,2,0))," ")</f>
        <v>0.93879999999999997</v>
      </c>
      <c r="AI273" s="30" t="str">
        <f>+IFERROR((VLOOKUP(B273,'HB1238 24-25'!$B$5:$J$9999,('HB1238 24-25'!$J$3-1),0))," ")</f>
        <v xml:space="preserve"> </v>
      </c>
      <c r="AJ273" s="31">
        <f t="shared" si="14"/>
        <v>0.93879999999999997</v>
      </c>
      <c r="AL273" s="147">
        <v>0.93879999999999997</v>
      </c>
      <c r="AM273" s="31">
        <f t="shared" si="15"/>
        <v>0</v>
      </c>
    </row>
    <row r="274" spans="1:39" x14ac:dyDescent="0.25">
      <c r="A274" s="1">
        <v>18902</v>
      </c>
      <c r="B274" s="1" t="s">
        <v>2266</v>
      </c>
      <c r="C274" s="16">
        <v>0</v>
      </c>
      <c r="D274" s="16">
        <v>0</v>
      </c>
      <c r="E274" s="16">
        <v>0</v>
      </c>
      <c r="F274" s="16">
        <v>0</v>
      </c>
      <c r="G274" s="16">
        <v>0</v>
      </c>
      <c r="H274" s="16">
        <v>0</v>
      </c>
      <c r="I274" s="16">
        <v>0</v>
      </c>
      <c r="J274" s="16">
        <v>0</v>
      </c>
      <c r="K274" s="16">
        <v>10</v>
      </c>
      <c r="L274" s="16">
        <v>13</v>
      </c>
      <c r="M274" s="16">
        <v>9</v>
      </c>
      <c r="N274" s="16">
        <v>7</v>
      </c>
      <c r="O274" s="16">
        <v>12</v>
      </c>
      <c r="P274" s="16">
        <v>10</v>
      </c>
      <c r="Q274" s="16">
        <v>13</v>
      </c>
      <c r="R274" s="73" t="s">
        <v>2979</v>
      </c>
      <c r="S274" s="73" t="s">
        <v>2979</v>
      </c>
      <c r="T274" s="73" t="s">
        <v>2979</v>
      </c>
      <c r="U274" s="73" t="s">
        <v>2979</v>
      </c>
      <c r="V274" s="73" t="s">
        <v>2979</v>
      </c>
      <c r="W274" s="73" t="s">
        <v>2979</v>
      </c>
      <c r="X274" s="73" t="s">
        <v>2979</v>
      </c>
      <c r="Y274" s="73" t="s">
        <v>2979</v>
      </c>
      <c r="Z274" s="15" t="s">
        <v>2004</v>
      </c>
      <c r="AA274" s="15" t="s">
        <v>2004</v>
      </c>
      <c r="AB274" s="15" t="s">
        <v>2004</v>
      </c>
      <c r="AC274" s="15" t="s">
        <v>2004</v>
      </c>
      <c r="AD274" s="15" t="s">
        <v>2004</v>
      </c>
      <c r="AE274" s="15" t="s">
        <v>2004</v>
      </c>
      <c r="AF274" s="15" t="s">
        <v>2004</v>
      </c>
      <c r="AG274" s="41">
        <v>0.67569999999999997</v>
      </c>
      <c r="AH274" s="30" t="str">
        <f>IFERROR((VLOOKUP(B274, 'CEP 24-25'!$B$5:$C$1000,2,0))," ")</f>
        <v xml:space="preserve"> </v>
      </c>
      <c r="AI274" s="30" t="str">
        <f>+IFERROR((VLOOKUP(B274,'HB1238 24-25'!$B$5:$J$9999,('HB1238 24-25'!$J$3-1),0))," ")</f>
        <v xml:space="preserve"> </v>
      </c>
      <c r="AJ274" s="31">
        <f t="shared" si="14"/>
        <v>0.67569999999999997</v>
      </c>
      <c r="AL274" s="147">
        <v>0.61040000000000005</v>
      </c>
      <c r="AM274" s="31">
        <f t="shared" si="15"/>
        <v>6.5299999999999997E-2</v>
      </c>
    </row>
    <row r="275" spans="1:39" x14ac:dyDescent="0.25">
      <c r="A275" s="1">
        <v>27010</v>
      </c>
      <c r="B275" s="1" t="s">
        <v>2267</v>
      </c>
      <c r="C275" s="16">
        <v>616</v>
      </c>
      <c r="D275" s="16">
        <v>1833</v>
      </c>
      <c r="E275" s="16">
        <v>0</v>
      </c>
      <c r="F275" s="16">
        <v>1974</v>
      </c>
      <c r="G275" s="16">
        <v>2099</v>
      </c>
      <c r="H275" s="16">
        <v>2140</v>
      </c>
      <c r="I275" s="16">
        <v>2026</v>
      </c>
      <c r="J275" s="16">
        <v>2085</v>
      </c>
      <c r="K275" s="16">
        <v>2067</v>
      </c>
      <c r="L275" s="16">
        <v>2014</v>
      </c>
      <c r="M275" s="16">
        <v>1961</v>
      </c>
      <c r="N275" s="16">
        <v>2234</v>
      </c>
      <c r="O275" s="16">
        <v>2241</v>
      </c>
      <c r="P275" s="16">
        <v>2343</v>
      </c>
      <c r="Q275" s="16">
        <v>2421</v>
      </c>
      <c r="R275" s="15">
        <v>140</v>
      </c>
      <c r="S275" s="15">
        <v>771</v>
      </c>
      <c r="T275" s="15" t="s">
        <v>2004</v>
      </c>
      <c r="U275" s="15">
        <v>1126</v>
      </c>
      <c r="V275" s="15">
        <v>1243</v>
      </c>
      <c r="W275" s="15">
        <v>1278</v>
      </c>
      <c r="X275" s="15">
        <v>1197</v>
      </c>
      <c r="Y275" s="15">
        <v>1261</v>
      </c>
      <c r="Z275" s="15">
        <v>1243</v>
      </c>
      <c r="AA275" s="15">
        <v>1178</v>
      </c>
      <c r="AB275" s="15">
        <v>1154</v>
      </c>
      <c r="AC275" s="15">
        <v>1216</v>
      </c>
      <c r="AD275" s="15">
        <v>1242</v>
      </c>
      <c r="AE275" s="15">
        <v>1227</v>
      </c>
      <c r="AF275" s="15">
        <v>1254</v>
      </c>
      <c r="AG275" s="41">
        <v>0.55359999999999998</v>
      </c>
      <c r="AH275" s="30">
        <f>IFERROR((VLOOKUP(B275, 'CEP 24-25'!$B$5:$C$1000,2,0))," ")</f>
        <v>0.57509999999999994</v>
      </c>
      <c r="AI275" s="30" t="str">
        <f>+IFERROR((VLOOKUP(B275,'HB1238 24-25'!$B$5:$J$9999,('HB1238 24-25'!$J$3-1),0))," ")</f>
        <v xml:space="preserve"> </v>
      </c>
      <c r="AJ275" s="31">
        <f t="shared" si="14"/>
        <v>0.57509999999999994</v>
      </c>
      <c r="AL275" s="147">
        <v>0.57509999999999994</v>
      </c>
      <c r="AM275" s="31">
        <f t="shared" si="15"/>
        <v>0</v>
      </c>
    </row>
    <row r="276" spans="1:39" x14ac:dyDescent="0.25">
      <c r="A276" s="1">
        <v>14077</v>
      </c>
      <c r="B276" s="1" t="s">
        <v>2268</v>
      </c>
      <c r="C276" s="16">
        <v>2</v>
      </c>
      <c r="D276" s="16">
        <v>12</v>
      </c>
      <c r="E276" s="16">
        <v>0</v>
      </c>
      <c r="F276" s="16">
        <v>13</v>
      </c>
      <c r="G276" s="16">
        <v>11</v>
      </c>
      <c r="H276" s="16">
        <v>20</v>
      </c>
      <c r="I276" s="16">
        <v>14</v>
      </c>
      <c r="J276" s="16">
        <v>9</v>
      </c>
      <c r="K276" s="16">
        <v>11</v>
      </c>
      <c r="L276" s="16">
        <v>19</v>
      </c>
      <c r="M276" s="16">
        <v>17</v>
      </c>
      <c r="N276" s="16">
        <v>14</v>
      </c>
      <c r="O276" s="16">
        <v>21</v>
      </c>
      <c r="P276" s="16">
        <v>12</v>
      </c>
      <c r="Q276" s="16">
        <v>19</v>
      </c>
      <c r="R276" s="73" t="s">
        <v>2979</v>
      </c>
      <c r="S276" s="15" t="s">
        <v>2004</v>
      </c>
      <c r="T276" s="15" t="s">
        <v>2004</v>
      </c>
      <c r="U276" s="15">
        <v>12</v>
      </c>
      <c r="V276" s="15" t="s">
        <v>2004</v>
      </c>
      <c r="W276" s="15">
        <v>15</v>
      </c>
      <c r="X276" s="15" t="s">
        <v>2004</v>
      </c>
      <c r="Y276" s="15" t="s">
        <v>2004</v>
      </c>
      <c r="Z276" s="15" t="s">
        <v>2004</v>
      </c>
      <c r="AA276" s="15">
        <v>17</v>
      </c>
      <c r="AB276" s="15">
        <v>15</v>
      </c>
      <c r="AC276" s="15">
        <v>11</v>
      </c>
      <c r="AD276" s="15">
        <v>14</v>
      </c>
      <c r="AE276" s="15">
        <v>10</v>
      </c>
      <c r="AF276" s="15">
        <v>13</v>
      </c>
      <c r="AG276" s="41">
        <v>0.72160000000000002</v>
      </c>
      <c r="AH276" s="30">
        <f>IFERROR((VLOOKUP(B276, 'CEP 24-25'!$B$5:$C$1000,2,0))," ")</f>
        <v>0.77329999999999999</v>
      </c>
      <c r="AI276" s="30" t="str">
        <f>+IFERROR((VLOOKUP(B276,'HB1238 24-25'!$B$5:$J$9999,('HB1238 24-25'!$J$3-1),0))," ")</f>
        <v xml:space="preserve"> </v>
      </c>
      <c r="AJ276" s="31">
        <f t="shared" si="14"/>
        <v>0.77329999999999999</v>
      </c>
      <c r="AL276" s="147">
        <v>0.77329999999999999</v>
      </c>
      <c r="AM276" s="31">
        <f t="shared" si="15"/>
        <v>0</v>
      </c>
    </row>
    <row r="277" spans="1:39" x14ac:dyDescent="0.25">
      <c r="A277" s="1">
        <v>17409</v>
      </c>
      <c r="B277" s="1" t="s">
        <v>2269</v>
      </c>
      <c r="C277" s="16">
        <v>2</v>
      </c>
      <c r="D277" s="16">
        <v>509</v>
      </c>
      <c r="E277" s="16">
        <v>0</v>
      </c>
      <c r="F277" s="16">
        <v>623</v>
      </c>
      <c r="G277" s="16">
        <v>649</v>
      </c>
      <c r="H277" s="16">
        <v>722</v>
      </c>
      <c r="I277" s="16">
        <v>721</v>
      </c>
      <c r="J277" s="16">
        <v>751</v>
      </c>
      <c r="K277" s="16">
        <v>684</v>
      </c>
      <c r="L277" s="16">
        <v>710</v>
      </c>
      <c r="M277" s="16">
        <v>765</v>
      </c>
      <c r="N277" s="16">
        <v>711</v>
      </c>
      <c r="O277" s="16">
        <v>760</v>
      </c>
      <c r="P277" s="16">
        <v>753</v>
      </c>
      <c r="Q277" s="16">
        <v>798</v>
      </c>
      <c r="R277" s="73" t="s">
        <v>2979</v>
      </c>
      <c r="S277" s="15">
        <v>88</v>
      </c>
      <c r="T277" s="15" t="s">
        <v>2004</v>
      </c>
      <c r="U277" s="15">
        <v>140</v>
      </c>
      <c r="V277" s="15">
        <v>144</v>
      </c>
      <c r="W277" s="15">
        <v>136</v>
      </c>
      <c r="X277" s="15">
        <v>136</v>
      </c>
      <c r="Y277" s="15">
        <v>148</v>
      </c>
      <c r="Z277" s="15">
        <v>129</v>
      </c>
      <c r="AA277" s="15">
        <v>131</v>
      </c>
      <c r="AB277" s="15">
        <v>137</v>
      </c>
      <c r="AC277" s="15">
        <v>141</v>
      </c>
      <c r="AD277" s="15">
        <v>143</v>
      </c>
      <c r="AE277" s="15">
        <v>140</v>
      </c>
      <c r="AF277" s="15">
        <v>149</v>
      </c>
      <c r="AG277" s="41">
        <v>0.19239999999999999</v>
      </c>
      <c r="AH277" s="30" t="str">
        <f>IFERROR((VLOOKUP(B277, 'CEP 24-25'!$B$5:$C$1000,2,0))," ")</f>
        <v xml:space="preserve"> </v>
      </c>
      <c r="AI277" s="30">
        <f>+IFERROR((VLOOKUP(B277,'HB1238 24-25'!$B$5:$J$9999,('HB1238 24-25'!$J$3-1),0))," ")</f>
        <v>0.17549999999999999</v>
      </c>
      <c r="AJ277" s="31">
        <f t="shared" si="14"/>
        <v>0.19239999999999999</v>
      </c>
      <c r="AL277" s="147">
        <v>0.17549999999999999</v>
      </c>
      <c r="AM277" s="31">
        <f t="shared" si="15"/>
        <v>1.6899999999999998E-2</v>
      </c>
    </row>
    <row r="278" spans="1:39" x14ac:dyDescent="0.25">
      <c r="A278" s="1">
        <v>38265</v>
      </c>
      <c r="B278" s="1" t="s">
        <v>2270</v>
      </c>
      <c r="C278" s="16">
        <v>13</v>
      </c>
      <c r="D278" s="16">
        <v>11</v>
      </c>
      <c r="E278" s="16">
        <v>0</v>
      </c>
      <c r="F278" s="16">
        <v>9</v>
      </c>
      <c r="G278" s="16">
        <v>13</v>
      </c>
      <c r="H278" s="16">
        <v>11</v>
      </c>
      <c r="I278" s="16">
        <v>17</v>
      </c>
      <c r="J278" s="16">
        <v>13</v>
      </c>
      <c r="K278" s="16">
        <v>16</v>
      </c>
      <c r="L278" s="16">
        <v>21</v>
      </c>
      <c r="M278" s="16">
        <v>23</v>
      </c>
      <c r="N278" s="16">
        <v>18</v>
      </c>
      <c r="O278" s="16">
        <v>13</v>
      </c>
      <c r="P278" s="16">
        <v>13</v>
      </c>
      <c r="Q278" s="16">
        <v>11</v>
      </c>
      <c r="R278" s="15" t="s">
        <v>2004</v>
      </c>
      <c r="S278" s="15" t="s">
        <v>2004</v>
      </c>
      <c r="T278" s="15" t="s">
        <v>2004</v>
      </c>
      <c r="U278" s="15" t="s">
        <v>2004</v>
      </c>
      <c r="V278" s="15" t="s">
        <v>2004</v>
      </c>
      <c r="W278" s="15" t="s">
        <v>2004</v>
      </c>
      <c r="X278" s="15" t="s">
        <v>2004</v>
      </c>
      <c r="Y278" s="15" t="s">
        <v>2004</v>
      </c>
      <c r="Z278" s="15" t="s">
        <v>2004</v>
      </c>
      <c r="AA278" s="15">
        <v>15</v>
      </c>
      <c r="AB278" s="15">
        <v>13</v>
      </c>
      <c r="AC278" s="15" t="s">
        <v>2004</v>
      </c>
      <c r="AD278" s="15" t="s">
        <v>2004</v>
      </c>
      <c r="AE278" s="15" t="s">
        <v>2004</v>
      </c>
      <c r="AF278" s="15" t="s">
        <v>2004</v>
      </c>
      <c r="AG278" s="41">
        <v>0.45540000000000003</v>
      </c>
      <c r="AH278" s="30">
        <f>IFERROR((VLOOKUP(B278, 'CEP 24-25'!$B$5:$C$1000,2,0))," ")</f>
        <v>0.65629999999999999</v>
      </c>
      <c r="AI278" s="30" t="str">
        <f>+IFERROR((VLOOKUP(B278,'HB1238 24-25'!$B$5:$J$9999,('HB1238 24-25'!$J$3-1),0))," ")</f>
        <v xml:space="preserve"> </v>
      </c>
      <c r="AJ278" s="31">
        <f t="shared" si="14"/>
        <v>0.65629999999999999</v>
      </c>
      <c r="AL278" s="147">
        <v>0.65629999999999999</v>
      </c>
      <c r="AM278" s="31">
        <f t="shared" si="15"/>
        <v>0</v>
      </c>
    </row>
    <row r="279" spans="1:39" x14ac:dyDescent="0.25">
      <c r="A279" s="1">
        <v>34402</v>
      </c>
      <c r="B279" s="1" t="s">
        <v>2271</v>
      </c>
      <c r="C279" s="16">
        <v>13</v>
      </c>
      <c r="D279" s="16">
        <v>89</v>
      </c>
      <c r="E279" s="16">
        <v>0</v>
      </c>
      <c r="F279" s="16">
        <v>95</v>
      </c>
      <c r="G279" s="16">
        <v>97</v>
      </c>
      <c r="H279" s="16">
        <v>100</v>
      </c>
      <c r="I279" s="16">
        <v>85</v>
      </c>
      <c r="J279" s="16">
        <v>109</v>
      </c>
      <c r="K279" s="16">
        <v>81</v>
      </c>
      <c r="L279" s="16">
        <v>97</v>
      </c>
      <c r="M279" s="16">
        <v>113</v>
      </c>
      <c r="N279" s="16">
        <v>99</v>
      </c>
      <c r="O279" s="16">
        <v>118</v>
      </c>
      <c r="P279" s="16">
        <v>88</v>
      </c>
      <c r="Q279" s="16">
        <v>90</v>
      </c>
      <c r="R279" s="15" t="s">
        <v>2004</v>
      </c>
      <c r="S279" s="15">
        <v>38</v>
      </c>
      <c r="T279" s="15" t="s">
        <v>2004</v>
      </c>
      <c r="U279" s="15">
        <v>46</v>
      </c>
      <c r="V279" s="15">
        <v>49</v>
      </c>
      <c r="W279" s="15">
        <v>58</v>
      </c>
      <c r="X279" s="15">
        <v>46</v>
      </c>
      <c r="Y279" s="15">
        <v>61</v>
      </c>
      <c r="Z279" s="15">
        <v>47</v>
      </c>
      <c r="AA279" s="15">
        <v>48</v>
      </c>
      <c r="AB279" s="15">
        <v>57</v>
      </c>
      <c r="AC279" s="15">
        <v>46</v>
      </c>
      <c r="AD279" s="15">
        <v>63</v>
      </c>
      <c r="AE279" s="15">
        <v>34</v>
      </c>
      <c r="AF279" s="15">
        <v>29</v>
      </c>
      <c r="AG279" s="41">
        <v>0.49530000000000002</v>
      </c>
      <c r="AH279" s="30">
        <f>IFERROR((VLOOKUP(B279, 'CEP 24-25'!$B$5:$C$1000,2,0))," ")</f>
        <v>0.4728</v>
      </c>
      <c r="AI279" s="30">
        <f>+IFERROR((VLOOKUP(B279,'HB1238 24-25'!$B$5:$J$9999,('HB1238 24-25'!$J$3-1),0))," ")</f>
        <v>0.498</v>
      </c>
      <c r="AJ279" s="31">
        <f t="shared" si="14"/>
        <v>0.498</v>
      </c>
      <c r="AL279" s="147">
        <v>0.498</v>
      </c>
      <c r="AM279" s="31">
        <f t="shared" si="15"/>
        <v>0</v>
      </c>
    </row>
    <row r="280" spans="1:39" x14ac:dyDescent="0.25">
      <c r="A280" s="1">
        <v>19400</v>
      </c>
      <c r="B280" s="1" t="s">
        <v>2272</v>
      </c>
      <c r="C280" s="16">
        <v>17</v>
      </c>
      <c r="D280" s="16">
        <v>16</v>
      </c>
      <c r="E280" s="16">
        <v>0</v>
      </c>
      <c r="F280" s="16">
        <v>23</v>
      </c>
      <c r="G280" s="16">
        <v>17</v>
      </c>
      <c r="H280" s="16">
        <v>26</v>
      </c>
      <c r="I280" s="16">
        <v>22</v>
      </c>
      <c r="J280" s="16">
        <v>23</v>
      </c>
      <c r="K280" s="16">
        <v>25</v>
      </c>
      <c r="L280" s="16">
        <v>18</v>
      </c>
      <c r="M280" s="16">
        <v>17</v>
      </c>
      <c r="N280" s="16">
        <v>11</v>
      </c>
      <c r="O280" s="16">
        <v>12</v>
      </c>
      <c r="P280" s="16">
        <v>16</v>
      </c>
      <c r="Q280" s="16">
        <v>8</v>
      </c>
      <c r="R280" s="15" t="s">
        <v>2004</v>
      </c>
      <c r="S280" s="15" t="s">
        <v>2004</v>
      </c>
      <c r="T280" s="15" t="s">
        <v>2004</v>
      </c>
      <c r="U280" s="15" t="s">
        <v>2004</v>
      </c>
      <c r="V280" s="15">
        <v>13</v>
      </c>
      <c r="W280" s="15">
        <v>12</v>
      </c>
      <c r="X280" s="15">
        <v>12</v>
      </c>
      <c r="Y280" s="15" t="s">
        <v>2004</v>
      </c>
      <c r="Z280" s="15" t="s">
        <v>2004</v>
      </c>
      <c r="AA280" s="15" t="s">
        <v>2004</v>
      </c>
      <c r="AB280" s="15" t="s">
        <v>2004</v>
      </c>
      <c r="AC280" s="15" t="s">
        <v>2004</v>
      </c>
      <c r="AD280" s="15" t="s">
        <v>2004</v>
      </c>
      <c r="AE280" s="15" t="s">
        <v>2004</v>
      </c>
      <c r="AF280" s="15" t="s">
        <v>2004</v>
      </c>
      <c r="AG280" s="41">
        <v>0.47810000000000002</v>
      </c>
      <c r="AH280" s="30" t="str">
        <f>IFERROR((VLOOKUP(B280, 'CEP 24-25'!$B$5:$C$1000,2,0))," ")</f>
        <v xml:space="preserve"> </v>
      </c>
      <c r="AI280" s="30">
        <f>+IFERROR((VLOOKUP(B280,'HB1238 24-25'!$B$5:$J$9999,('HB1238 24-25'!$J$3-1),0))," ")</f>
        <v>0.48</v>
      </c>
      <c r="AJ280" s="31">
        <f t="shared" si="14"/>
        <v>0.48</v>
      </c>
      <c r="AL280" s="147">
        <v>0.48</v>
      </c>
      <c r="AM280" s="31">
        <f t="shared" si="15"/>
        <v>0</v>
      </c>
    </row>
    <row r="281" spans="1:39" x14ac:dyDescent="0.25">
      <c r="A281" s="1">
        <v>21237</v>
      </c>
      <c r="B281" s="1" t="s">
        <v>2273</v>
      </c>
      <c r="C281" s="16">
        <v>0</v>
      </c>
      <c r="D281" s="16">
        <v>81</v>
      </c>
      <c r="E281" s="16">
        <v>0</v>
      </c>
      <c r="F281" s="16">
        <v>62</v>
      </c>
      <c r="G281" s="16">
        <v>73</v>
      </c>
      <c r="H281" s="16">
        <v>81</v>
      </c>
      <c r="I281" s="16">
        <v>63</v>
      </c>
      <c r="J281" s="16">
        <v>67</v>
      </c>
      <c r="K281" s="16">
        <v>68</v>
      </c>
      <c r="L281" s="16">
        <v>58</v>
      </c>
      <c r="M281" s="16">
        <v>67</v>
      </c>
      <c r="N281" s="16">
        <v>71</v>
      </c>
      <c r="O281" s="16">
        <v>62</v>
      </c>
      <c r="P281" s="16">
        <v>91</v>
      </c>
      <c r="Q281" s="16">
        <v>61</v>
      </c>
      <c r="R281" s="73" t="s">
        <v>2979</v>
      </c>
      <c r="S281" s="15">
        <v>27</v>
      </c>
      <c r="T281" s="15" t="s">
        <v>2004</v>
      </c>
      <c r="U281" s="15">
        <v>35</v>
      </c>
      <c r="V281" s="15">
        <v>36</v>
      </c>
      <c r="W281" s="15">
        <v>38</v>
      </c>
      <c r="X281" s="15">
        <v>27</v>
      </c>
      <c r="Y281" s="15">
        <v>31</v>
      </c>
      <c r="Z281" s="15">
        <v>36</v>
      </c>
      <c r="AA281" s="15">
        <v>21</v>
      </c>
      <c r="AB281" s="15">
        <v>33</v>
      </c>
      <c r="AC281" s="15">
        <v>31</v>
      </c>
      <c r="AD281" s="15">
        <v>27</v>
      </c>
      <c r="AE281" s="15">
        <v>36</v>
      </c>
      <c r="AF281" s="15">
        <v>29</v>
      </c>
      <c r="AG281" s="41">
        <v>0.44969999999999999</v>
      </c>
      <c r="AH281" s="30">
        <f>IFERROR((VLOOKUP(B281, 'CEP 24-25'!$B$5:$C$1000,2,0))," ")</f>
        <v>0.45619999999999999</v>
      </c>
      <c r="AI281" s="30">
        <f>+IFERROR((VLOOKUP(B281,'HB1238 24-25'!$B$5:$J$9999,('HB1238 24-25'!$J$3-1),0))," ")</f>
        <v>0.52639999999999998</v>
      </c>
      <c r="AJ281" s="31">
        <f t="shared" si="14"/>
        <v>0.52639999999999998</v>
      </c>
      <c r="AL281" s="147">
        <v>0.52639999999999998</v>
      </c>
      <c r="AM281" s="31">
        <f t="shared" si="15"/>
        <v>0</v>
      </c>
    </row>
    <row r="282" spans="1:39" x14ac:dyDescent="0.25">
      <c r="A282" s="1">
        <v>24404</v>
      </c>
      <c r="B282" s="1" t="s">
        <v>2274</v>
      </c>
      <c r="C282" s="16">
        <v>0</v>
      </c>
      <c r="D282" s="16">
        <v>72</v>
      </c>
      <c r="E282" s="16">
        <v>0</v>
      </c>
      <c r="F282" s="16">
        <v>77</v>
      </c>
      <c r="G282" s="16">
        <v>88</v>
      </c>
      <c r="H282" s="16">
        <v>66</v>
      </c>
      <c r="I282" s="16">
        <v>81</v>
      </c>
      <c r="J282" s="16">
        <v>87</v>
      </c>
      <c r="K282" s="16">
        <v>90</v>
      </c>
      <c r="L282" s="16">
        <v>79</v>
      </c>
      <c r="M282" s="16">
        <v>81</v>
      </c>
      <c r="N282" s="16">
        <v>87</v>
      </c>
      <c r="O282" s="16">
        <v>94</v>
      </c>
      <c r="P282" s="16">
        <v>86</v>
      </c>
      <c r="Q282" s="16">
        <v>93</v>
      </c>
      <c r="R282" s="73" t="s">
        <v>2979</v>
      </c>
      <c r="S282" s="15">
        <v>56</v>
      </c>
      <c r="T282" s="15" t="s">
        <v>2004</v>
      </c>
      <c r="U282" s="15">
        <v>55</v>
      </c>
      <c r="V282" s="15">
        <v>61</v>
      </c>
      <c r="W282" s="15">
        <v>53</v>
      </c>
      <c r="X282" s="15">
        <v>55</v>
      </c>
      <c r="Y282" s="15">
        <v>65</v>
      </c>
      <c r="Z282" s="15">
        <v>61</v>
      </c>
      <c r="AA282" s="15">
        <v>48</v>
      </c>
      <c r="AB282" s="15">
        <v>58</v>
      </c>
      <c r="AC282" s="15">
        <v>55</v>
      </c>
      <c r="AD282" s="15">
        <v>66</v>
      </c>
      <c r="AE282" s="15">
        <v>61</v>
      </c>
      <c r="AF282" s="15">
        <v>59</v>
      </c>
      <c r="AG282" s="41">
        <v>0.6966</v>
      </c>
      <c r="AH282" s="30">
        <f>IFERROR((VLOOKUP(B282, 'CEP 24-25'!$B$5:$C$1000,2,0))," ")</f>
        <v>0.70389999999999997</v>
      </c>
      <c r="AI282" s="30" t="str">
        <f>+IFERROR((VLOOKUP(B282,'HB1238 24-25'!$B$5:$J$9999,('HB1238 24-25'!$J$3-1),0))," ")</f>
        <v xml:space="preserve"> </v>
      </c>
      <c r="AJ282" s="31">
        <f t="shared" si="14"/>
        <v>0.70389999999999997</v>
      </c>
      <c r="AL282" s="147">
        <v>0.72519999999999996</v>
      </c>
      <c r="AM282" s="31">
        <f t="shared" si="15"/>
        <v>-2.1299999999999999E-2</v>
      </c>
    </row>
    <row r="283" spans="1:39" x14ac:dyDescent="0.25">
      <c r="A283" s="1">
        <v>39202</v>
      </c>
      <c r="B283" s="1" t="s">
        <v>2275</v>
      </c>
      <c r="C283" s="16">
        <v>0</v>
      </c>
      <c r="D283" s="16">
        <v>217</v>
      </c>
      <c r="E283" s="16">
        <v>0</v>
      </c>
      <c r="F283" s="16">
        <v>230</v>
      </c>
      <c r="G283" s="16">
        <v>251</v>
      </c>
      <c r="H283" s="16">
        <v>249</v>
      </c>
      <c r="I283" s="16">
        <v>231</v>
      </c>
      <c r="J283" s="16">
        <v>260</v>
      </c>
      <c r="K283" s="16">
        <v>260</v>
      </c>
      <c r="L283" s="16">
        <v>235</v>
      </c>
      <c r="M283" s="16">
        <v>285</v>
      </c>
      <c r="N283" s="16">
        <v>277</v>
      </c>
      <c r="O283" s="16">
        <v>318</v>
      </c>
      <c r="P283" s="16">
        <v>301</v>
      </c>
      <c r="Q283" s="16">
        <v>338</v>
      </c>
      <c r="R283" s="73" t="s">
        <v>2979</v>
      </c>
      <c r="S283" s="15">
        <v>133</v>
      </c>
      <c r="T283" s="15" t="s">
        <v>2004</v>
      </c>
      <c r="U283" s="15">
        <v>158</v>
      </c>
      <c r="V283" s="15">
        <v>189</v>
      </c>
      <c r="W283" s="15">
        <v>179</v>
      </c>
      <c r="X283" s="15">
        <v>142</v>
      </c>
      <c r="Y283" s="15">
        <v>183</v>
      </c>
      <c r="Z283" s="15">
        <v>188</v>
      </c>
      <c r="AA283" s="15">
        <v>162</v>
      </c>
      <c r="AB283" s="15">
        <v>186</v>
      </c>
      <c r="AC283" s="15">
        <v>202</v>
      </c>
      <c r="AD283" s="15">
        <v>212</v>
      </c>
      <c r="AE283" s="15">
        <v>193</v>
      </c>
      <c r="AF283" s="15">
        <v>206</v>
      </c>
      <c r="AG283" s="41">
        <v>0.67579999999999996</v>
      </c>
      <c r="AH283" s="30">
        <f>IFERROR((VLOOKUP(B283, 'CEP 24-25'!$B$5:$C$1000,2,0))," ")</f>
        <v>0.93710000000000004</v>
      </c>
      <c r="AI283" s="30" t="str">
        <f>+IFERROR((VLOOKUP(B283,'HB1238 24-25'!$B$5:$J$9999,('HB1238 24-25'!$J$3-1),0))," ")</f>
        <v xml:space="preserve"> </v>
      </c>
      <c r="AJ283" s="31">
        <f t="shared" si="14"/>
        <v>0.93710000000000004</v>
      </c>
      <c r="AL283" s="147">
        <v>0.93710000000000004</v>
      </c>
      <c r="AM283" s="31">
        <f t="shared" si="15"/>
        <v>0</v>
      </c>
    </row>
    <row r="284" spans="1:39" x14ac:dyDescent="0.25">
      <c r="A284" s="1">
        <v>36300</v>
      </c>
      <c r="B284" s="1" t="s">
        <v>2276</v>
      </c>
      <c r="C284" s="16">
        <v>18</v>
      </c>
      <c r="D284" s="16">
        <v>18</v>
      </c>
      <c r="E284" s="16">
        <v>0</v>
      </c>
      <c r="F284" s="16">
        <v>14</v>
      </c>
      <c r="G284" s="16">
        <v>22</v>
      </c>
      <c r="H284" s="16">
        <v>17</v>
      </c>
      <c r="I284" s="16">
        <v>17</v>
      </c>
      <c r="J284" s="16">
        <v>25</v>
      </c>
      <c r="K284" s="16">
        <v>10</v>
      </c>
      <c r="L284" s="16">
        <v>18</v>
      </c>
      <c r="M284" s="16">
        <v>22</v>
      </c>
      <c r="N284" s="16">
        <v>21</v>
      </c>
      <c r="O284" s="16">
        <v>22</v>
      </c>
      <c r="P284" s="16">
        <v>10</v>
      </c>
      <c r="Q284" s="16">
        <v>21</v>
      </c>
      <c r="R284" s="15">
        <v>11</v>
      </c>
      <c r="S284" s="15" t="s">
        <v>2004</v>
      </c>
      <c r="T284" s="15" t="s">
        <v>2004</v>
      </c>
      <c r="U284" s="15" t="s">
        <v>2004</v>
      </c>
      <c r="V284" s="15">
        <v>12</v>
      </c>
      <c r="W284" s="15">
        <v>12</v>
      </c>
      <c r="X284" s="15" t="s">
        <v>2004</v>
      </c>
      <c r="Y284" s="15">
        <v>14</v>
      </c>
      <c r="Z284" s="15" t="s">
        <v>2004</v>
      </c>
      <c r="AA284" s="15" t="s">
        <v>2004</v>
      </c>
      <c r="AB284" s="15" t="s">
        <v>2004</v>
      </c>
      <c r="AC284" s="15">
        <v>12</v>
      </c>
      <c r="AD284" s="15">
        <v>11</v>
      </c>
      <c r="AE284" s="15" t="s">
        <v>2004</v>
      </c>
      <c r="AF284" s="15">
        <v>10</v>
      </c>
      <c r="AG284" s="41">
        <v>0.52549999999999997</v>
      </c>
      <c r="AH284" s="30" t="str">
        <f>IFERROR((VLOOKUP(B284, 'CEP 24-25'!$B$5:$C$1000,2,0))," ")</f>
        <v xml:space="preserve"> </v>
      </c>
      <c r="AI284" s="30">
        <f>+IFERROR((VLOOKUP(B284,'HB1238 24-25'!$B$5:$J$9999,('HB1238 24-25'!$J$3-1),0))," ")</f>
        <v>0.55400000000000005</v>
      </c>
      <c r="AJ284" s="31">
        <f t="shared" si="14"/>
        <v>0.55400000000000005</v>
      </c>
      <c r="AL284" s="147">
        <v>0.55400000000000005</v>
      </c>
      <c r="AM284" s="31">
        <f t="shared" si="15"/>
        <v>0</v>
      </c>
    </row>
    <row r="285" spans="1:39" x14ac:dyDescent="0.25">
      <c r="A285" s="1">
        <v>8130</v>
      </c>
      <c r="B285" s="1" t="s">
        <v>2277</v>
      </c>
      <c r="C285" s="16">
        <v>0</v>
      </c>
      <c r="D285" s="16">
        <v>41</v>
      </c>
      <c r="E285" s="16">
        <v>0</v>
      </c>
      <c r="F285" s="16">
        <v>31</v>
      </c>
      <c r="G285" s="16">
        <v>70</v>
      </c>
      <c r="H285" s="16">
        <v>65</v>
      </c>
      <c r="I285" s="16">
        <v>54</v>
      </c>
      <c r="J285" s="16">
        <v>56</v>
      </c>
      <c r="K285" s="16">
        <v>48</v>
      </c>
      <c r="L285" s="16">
        <v>62</v>
      </c>
      <c r="M285" s="16">
        <v>60</v>
      </c>
      <c r="N285" s="16">
        <v>59</v>
      </c>
      <c r="O285" s="16">
        <v>50</v>
      </c>
      <c r="P285" s="16">
        <v>44</v>
      </c>
      <c r="Q285" s="16">
        <v>34</v>
      </c>
      <c r="R285" s="73" t="s">
        <v>2979</v>
      </c>
      <c r="S285" s="15">
        <v>12</v>
      </c>
      <c r="T285" s="15" t="s">
        <v>2004</v>
      </c>
      <c r="U285" s="15">
        <v>15</v>
      </c>
      <c r="V285" s="15">
        <v>31</v>
      </c>
      <c r="W285" s="15">
        <v>28</v>
      </c>
      <c r="X285" s="15">
        <v>29</v>
      </c>
      <c r="Y285" s="15">
        <v>25</v>
      </c>
      <c r="Z285" s="15">
        <v>23</v>
      </c>
      <c r="AA285" s="15">
        <v>33</v>
      </c>
      <c r="AB285" s="15">
        <v>34</v>
      </c>
      <c r="AC285" s="15">
        <v>32</v>
      </c>
      <c r="AD285" s="15">
        <v>23</v>
      </c>
      <c r="AE285" s="15">
        <v>19</v>
      </c>
      <c r="AF285" s="15">
        <v>13</v>
      </c>
      <c r="AG285" s="41">
        <v>0.4703</v>
      </c>
      <c r="AH285" s="30" t="str">
        <f>IFERROR((VLOOKUP(B285, 'CEP 24-25'!$B$5:$C$1000,2,0))," ")</f>
        <v xml:space="preserve"> </v>
      </c>
      <c r="AI285" s="30">
        <f>+IFERROR((VLOOKUP(B285,'HB1238 24-25'!$B$5:$J$9999,('HB1238 24-25'!$J$3-1),0))," ")</f>
        <v>0.44769999999999999</v>
      </c>
      <c r="AJ285" s="31">
        <f t="shared" si="14"/>
        <v>0.4703</v>
      </c>
      <c r="AL285" s="147">
        <v>0.44779999999999998</v>
      </c>
      <c r="AM285" s="31">
        <f t="shared" si="15"/>
        <v>2.2499999999999999E-2</v>
      </c>
    </row>
    <row r="286" spans="1:39" x14ac:dyDescent="0.25">
      <c r="A286" s="1">
        <v>20400</v>
      </c>
      <c r="B286" s="1" t="s">
        <v>2278</v>
      </c>
      <c r="C286" s="16">
        <v>0</v>
      </c>
      <c r="D286" s="16">
        <v>14</v>
      </c>
      <c r="E286" s="16">
        <v>0</v>
      </c>
      <c r="F286" s="16">
        <v>20</v>
      </c>
      <c r="G286" s="16">
        <v>18</v>
      </c>
      <c r="H286" s="16">
        <v>18</v>
      </c>
      <c r="I286" s="16">
        <v>9</v>
      </c>
      <c r="J286" s="16">
        <v>17</v>
      </c>
      <c r="K286" s="16">
        <v>13</v>
      </c>
      <c r="L286" s="16">
        <v>12</v>
      </c>
      <c r="M286" s="16">
        <v>16</v>
      </c>
      <c r="N286" s="16">
        <v>16</v>
      </c>
      <c r="O286" s="16">
        <v>13</v>
      </c>
      <c r="P286" s="16">
        <v>20</v>
      </c>
      <c r="Q286" s="16">
        <v>23</v>
      </c>
      <c r="R286" s="73" t="s">
        <v>2979</v>
      </c>
      <c r="S286" s="73" t="s">
        <v>2979</v>
      </c>
      <c r="T286" s="73" t="s">
        <v>2979</v>
      </c>
      <c r="U286" s="73" t="s">
        <v>2979</v>
      </c>
      <c r="V286" s="15" t="s">
        <v>2004</v>
      </c>
      <c r="W286" s="15" t="s">
        <v>2004</v>
      </c>
      <c r="X286" s="15" t="s">
        <v>2004</v>
      </c>
      <c r="Y286" s="15" t="s">
        <v>2004</v>
      </c>
      <c r="Z286" s="15" t="s">
        <v>2004</v>
      </c>
      <c r="AA286" s="15" t="s">
        <v>2004</v>
      </c>
      <c r="AB286" s="15" t="s">
        <v>2004</v>
      </c>
      <c r="AC286" s="15" t="s">
        <v>2004</v>
      </c>
      <c r="AD286" s="15" t="s">
        <v>2004</v>
      </c>
      <c r="AE286" s="15">
        <v>10</v>
      </c>
      <c r="AF286" s="15" t="s">
        <v>2004</v>
      </c>
      <c r="AG286" s="41">
        <v>0.24879999999999999</v>
      </c>
      <c r="AH286" s="30" t="str">
        <f>IFERROR((VLOOKUP(B286, 'CEP 24-25'!$B$5:$C$1000,2,0))," ")</f>
        <v xml:space="preserve"> </v>
      </c>
      <c r="AI286" s="30" t="str">
        <f>+IFERROR((VLOOKUP(B286,'HB1238 24-25'!$B$5:$J$9999,('HB1238 24-25'!$J$3-1),0))," ")</f>
        <v xml:space="preserve"> </v>
      </c>
      <c r="AJ286" s="31">
        <f t="shared" si="14"/>
        <v>0.24879999999999999</v>
      </c>
      <c r="AL286" s="147">
        <v>0.2767</v>
      </c>
      <c r="AM286" s="31">
        <f t="shared" si="15"/>
        <v>-2.7900000000000001E-2</v>
      </c>
    </row>
    <row r="287" spans="1:39" x14ac:dyDescent="0.25">
      <c r="A287" s="1">
        <v>17406</v>
      </c>
      <c r="B287" s="1" t="s">
        <v>2279</v>
      </c>
      <c r="C287" s="16">
        <v>0</v>
      </c>
      <c r="D287" s="16">
        <v>190</v>
      </c>
      <c r="E287" s="16">
        <v>0</v>
      </c>
      <c r="F287" s="16">
        <v>199</v>
      </c>
      <c r="G287" s="16">
        <v>204</v>
      </c>
      <c r="H287" s="16">
        <v>202</v>
      </c>
      <c r="I287" s="16">
        <v>184</v>
      </c>
      <c r="J287" s="16">
        <v>210</v>
      </c>
      <c r="K287" s="16">
        <v>240</v>
      </c>
      <c r="L287" s="16">
        <v>206</v>
      </c>
      <c r="M287" s="16">
        <v>217</v>
      </c>
      <c r="N287" s="16">
        <v>217</v>
      </c>
      <c r="O287" s="16">
        <v>249</v>
      </c>
      <c r="P287" s="16">
        <v>223</v>
      </c>
      <c r="Q287" s="16">
        <v>225</v>
      </c>
      <c r="R287" s="73" t="s">
        <v>2979</v>
      </c>
      <c r="S287" s="15">
        <v>104</v>
      </c>
      <c r="T287" s="15" t="s">
        <v>2004</v>
      </c>
      <c r="U287" s="15">
        <v>154</v>
      </c>
      <c r="V287" s="15">
        <v>163</v>
      </c>
      <c r="W287" s="15">
        <v>157</v>
      </c>
      <c r="X287" s="15">
        <v>146</v>
      </c>
      <c r="Y287" s="15">
        <v>162</v>
      </c>
      <c r="Z287" s="15">
        <v>187</v>
      </c>
      <c r="AA287" s="15">
        <v>162</v>
      </c>
      <c r="AB287" s="15">
        <v>155</v>
      </c>
      <c r="AC287" s="15">
        <v>159</v>
      </c>
      <c r="AD287" s="15">
        <v>180</v>
      </c>
      <c r="AE287" s="15">
        <v>151</v>
      </c>
      <c r="AF287" s="15">
        <v>155</v>
      </c>
      <c r="AG287" s="41">
        <v>0.73570000000000002</v>
      </c>
      <c r="AH287" s="30">
        <f>IFERROR((VLOOKUP(B287, 'CEP 24-25'!$B$5:$C$1000,2,0))," ")</f>
        <v>0.749</v>
      </c>
      <c r="AI287" s="30" t="str">
        <f>+IFERROR((VLOOKUP(B287,'HB1238 24-25'!$B$5:$J$9999,('HB1238 24-25'!$J$3-1),0))," ")</f>
        <v xml:space="preserve"> </v>
      </c>
      <c r="AJ287" s="31">
        <f t="shared" si="14"/>
        <v>0.749</v>
      </c>
      <c r="AL287" s="147">
        <v>0.749</v>
      </c>
      <c r="AM287" s="31">
        <f t="shared" si="15"/>
        <v>0</v>
      </c>
    </row>
    <row r="288" spans="1:39" x14ac:dyDescent="0.25">
      <c r="A288" s="1">
        <v>34033</v>
      </c>
      <c r="B288" s="1" t="s">
        <v>2280</v>
      </c>
      <c r="C288" s="16">
        <v>0</v>
      </c>
      <c r="D288" s="16">
        <v>415</v>
      </c>
      <c r="E288" s="16">
        <v>0</v>
      </c>
      <c r="F288" s="16">
        <v>425</v>
      </c>
      <c r="G288" s="16">
        <v>452</v>
      </c>
      <c r="H288" s="16">
        <v>487</v>
      </c>
      <c r="I288" s="16">
        <v>441</v>
      </c>
      <c r="J288" s="16">
        <v>482</v>
      </c>
      <c r="K288" s="16">
        <v>460</v>
      </c>
      <c r="L288" s="16">
        <v>476</v>
      </c>
      <c r="M288" s="16">
        <v>494</v>
      </c>
      <c r="N288" s="16">
        <v>468</v>
      </c>
      <c r="O288" s="16">
        <v>517</v>
      </c>
      <c r="P288" s="16">
        <v>575</v>
      </c>
      <c r="Q288" s="16">
        <v>589</v>
      </c>
      <c r="R288" s="73" t="s">
        <v>2979</v>
      </c>
      <c r="S288" s="15">
        <v>137</v>
      </c>
      <c r="T288" s="15" t="s">
        <v>2004</v>
      </c>
      <c r="U288" s="15">
        <v>149</v>
      </c>
      <c r="V288" s="15">
        <v>175</v>
      </c>
      <c r="W288" s="15">
        <v>168</v>
      </c>
      <c r="X288" s="15">
        <v>166</v>
      </c>
      <c r="Y288" s="15">
        <v>164</v>
      </c>
      <c r="Z288" s="15">
        <v>166</v>
      </c>
      <c r="AA288" s="15">
        <v>170</v>
      </c>
      <c r="AB288" s="15">
        <v>172</v>
      </c>
      <c r="AC288" s="15">
        <v>146</v>
      </c>
      <c r="AD288" s="15">
        <v>158</v>
      </c>
      <c r="AE288" s="15">
        <v>158</v>
      </c>
      <c r="AF288" s="15">
        <v>172</v>
      </c>
      <c r="AG288" s="41">
        <v>0.33450000000000002</v>
      </c>
      <c r="AH288" s="30" t="str">
        <f>IFERROR((VLOOKUP(B288, 'CEP 24-25'!$B$5:$C$1000,2,0))," ")</f>
        <v xml:space="preserve"> </v>
      </c>
      <c r="AI288" s="30">
        <f>+IFERROR((VLOOKUP(B288,'HB1238 24-25'!$B$5:$J$9999,('HB1238 24-25'!$J$3-1),0))," ")</f>
        <v>0.3211</v>
      </c>
      <c r="AJ288" s="31">
        <f t="shared" si="14"/>
        <v>0.33450000000000002</v>
      </c>
      <c r="AL288" s="147">
        <v>0.3211</v>
      </c>
      <c r="AM288" s="31">
        <f t="shared" si="15"/>
        <v>1.34E-2</v>
      </c>
    </row>
    <row r="289" spans="1:39" x14ac:dyDescent="0.25">
      <c r="A289" s="1">
        <v>39002</v>
      </c>
      <c r="B289" s="1" t="s">
        <v>2281</v>
      </c>
      <c r="C289" s="16">
        <v>16</v>
      </c>
      <c r="D289" s="16">
        <v>50</v>
      </c>
      <c r="E289" s="16">
        <v>0</v>
      </c>
      <c r="F289" s="16">
        <v>61</v>
      </c>
      <c r="G289" s="16">
        <v>46</v>
      </c>
      <c r="H289" s="16">
        <v>64</v>
      </c>
      <c r="I289" s="16">
        <v>55</v>
      </c>
      <c r="J289" s="16">
        <v>67</v>
      </c>
      <c r="K289" s="16">
        <v>69</v>
      </c>
      <c r="L289" s="16">
        <v>62</v>
      </c>
      <c r="M289" s="16">
        <v>53</v>
      </c>
      <c r="N289" s="16">
        <v>0</v>
      </c>
      <c r="O289" s="16">
        <v>0</v>
      </c>
      <c r="P289" s="16">
        <v>0</v>
      </c>
      <c r="Q289" s="16">
        <v>0</v>
      </c>
      <c r="R289" s="15">
        <v>12</v>
      </c>
      <c r="S289" s="15">
        <v>43</v>
      </c>
      <c r="T289" s="15" t="s">
        <v>2004</v>
      </c>
      <c r="U289" s="15">
        <v>50</v>
      </c>
      <c r="V289" s="15">
        <v>38</v>
      </c>
      <c r="W289" s="15">
        <v>55</v>
      </c>
      <c r="X289" s="15">
        <v>50</v>
      </c>
      <c r="Y289" s="15">
        <v>56</v>
      </c>
      <c r="Z289" s="15">
        <v>55</v>
      </c>
      <c r="AA289" s="15">
        <v>54</v>
      </c>
      <c r="AB289" s="15">
        <v>44</v>
      </c>
      <c r="AC289" s="73" t="s">
        <v>2979</v>
      </c>
      <c r="AD289" s="73" t="s">
        <v>2979</v>
      </c>
      <c r="AE289" s="73" t="s">
        <v>2979</v>
      </c>
      <c r="AF289" s="73" t="s">
        <v>2979</v>
      </c>
      <c r="AG289" s="41">
        <v>0.84160000000000001</v>
      </c>
      <c r="AH289" s="30">
        <f>IFERROR((VLOOKUP(B289, 'CEP 24-25'!$B$5:$C$1000,2,0))," ")</f>
        <v>0.88290000000000002</v>
      </c>
      <c r="AI289" s="30" t="str">
        <f>+IFERROR((VLOOKUP(B289,'HB1238 24-25'!$B$5:$J$9999,('HB1238 24-25'!$J$3-1),0))," ")</f>
        <v xml:space="preserve"> </v>
      </c>
      <c r="AJ289" s="31">
        <f t="shared" si="14"/>
        <v>0.88290000000000002</v>
      </c>
      <c r="AL289" s="147">
        <v>0.88290000000000002</v>
      </c>
      <c r="AM289" s="31">
        <f t="shared" si="15"/>
        <v>0</v>
      </c>
    </row>
    <row r="290" spans="1:39" x14ac:dyDescent="0.25">
      <c r="A290" s="1">
        <v>27083</v>
      </c>
      <c r="B290" s="1" t="s">
        <v>2282</v>
      </c>
      <c r="C290" s="16">
        <v>4</v>
      </c>
      <c r="D290" s="16">
        <v>368</v>
      </c>
      <c r="E290" s="16">
        <v>0</v>
      </c>
      <c r="F290" s="16">
        <v>409</v>
      </c>
      <c r="G290" s="16">
        <v>377</v>
      </c>
      <c r="H290" s="16">
        <v>432</v>
      </c>
      <c r="I290" s="16">
        <v>404</v>
      </c>
      <c r="J290" s="16">
        <v>445</v>
      </c>
      <c r="K290" s="16">
        <v>422</v>
      </c>
      <c r="L290" s="16">
        <v>465</v>
      </c>
      <c r="M290" s="16">
        <v>487</v>
      </c>
      <c r="N290" s="16">
        <v>424</v>
      </c>
      <c r="O290" s="16">
        <v>492</v>
      </c>
      <c r="P290" s="16">
        <v>411</v>
      </c>
      <c r="Q290" s="16">
        <v>445</v>
      </c>
      <c r="R290" s="15" t="s">
        <v>2004</v>
      </c>
      <c r="S290" s="15">
        <v>127</v>
      </c>
      <c r="T290" s="15" t="s">
        <v>2004</v>
      </c>
      <c r="U290" s="15">
        <v>150</v>
      </c>
      <c r="V290" s="15">
        <v>153</v>
      </c>
      <c r="W290" s="15">
        <v>178</v>
      </c>
      <c r="X290" s="15">
        <v>148</v>
      </c>
      <c r="Y290" s="15">
        <v>189</v>
      </c>
      <c r="Z290" s="15">
        <v>178</v>
      </c>
      <c r="AA290" s="15">
        <v>189</v>
      </c>
      <c r="AB290" s="15">
        <v>190</v>
      </c>
      <c r="AC290" s="15">
        <v>164</v>
      </c>
      <c r="AD290" s="15">
        <v>181</v>
      </c>
      <c r="AE290" s="15">
        <v>144</v>
      </c>
      <c r="AF290" s="15">
        <v>153</v>
      </c>
      <c r="AG290" s="41">
        <v>0.3846</v>
      </c>
      <c r="AH290" s="30" t="str">
        <f>IFERROR((VLOOKUP(B290, 'CEP 24-25'!$B$5:$C$1000,2,0))," ")</f>
        <v xml:space="preserve"> </v>
      </c>
      <c r="AI290" s="30">
        <f>+IFERROR((VLOOKUP(B290,'HB1238 24-25'!$B$5:$J$9999,('HB1238 24-25'!$J$3-1),0))," ")</f>
        <v>0.38169999999999998</v>
      </c>
      <c r="AJ290" s="31">
        <f t="shared" si="14"/>
        <v>0.3846</v>
      </c>
      <c r="AL290" s="147">
        <v>0.38169999999999998</v>
      </c>
      <c r="AM290" s="31">
        <f t="shared" si="15"/>
        <v>2.8999999999999998E-3</v>
      </c>
    </row>
    <row r="291" spans="1:39" x14ac:dyDescent="0.25">
      <c r="A291" s="1">
        <v>33070</v>
      </c>
      <c r="B291" s="1" t="s">
        <v>2283</v>
      </c>
      <c r="C291" s="16">
        <v>13</v>
      </c>
      <c r="D291" s="16">
        <v>87</v>
      </c>
      <c r="E291" s="16">
        <v>0</v>
      </c>
      <c r="F291" s="16">
        <v>88</v>
      </c>
      <c r="G291" s="16">
        <v>123</v>
      </c>
      <c r="H291" s="16">
        <v>109</v>
      </c>
      <c r="I291" s="16">
        <v>109</v>
      </c>
      <c r="J291" s="16">
        <v>123</v>
      </c>
      <c r="K291" s="16">
        <v>133</v>
      </c>
      <c r="L291" s="16">
        <v>131</v>
      </c>
      <c r="M291" s="16">
        <v>122</v>
      </c>
      <c r="N291" s="16">
        <v>5</v>
      </c>
      <c r="O291" s="16">
        <v>5</v>
      </c>
      <c r="P291" s="16">
        <v>9</v>
      </c>
      <c r="Q291" s="16">
        <v>3</v>
      </c>
      <c r="R291" s="73" t="s">
        <v>2979</v>
      </c>
      <c r="S291" s="15" t="s">
        <v>2004</v>
      </c>
      <c r="T291" s="15" t="s">
        <v>2004</v>
      </c>
      <c r="U291" s="15">
        <v>27</v>
      </c>
      <c r="V291" s="15">
        <v>39</v>
      </c>
      <c r="W291" s="15">
        <v>25</v>
      </c>
      <c r="X291" s="15">
        <v>28</v>
      </c>
      <c r="Y291" s="15">
        <v>31</v>
      </c>
      <c r="Z291" s="15">
        <v>28</v>
      </c>
      <c r="AA291" s="15">
        <v>33</v>
      </c>
      <c r="AB291" s="15">
        <v>29</v>
      </c>
      <c r="AC291" s="15" t="s">
        <v>2004</v>
      </c>
      <c r="AD291" s="15" t="s">
        <v>2004</v>
      </c>
      <c r="AE291" s="15" t="s">
        <v>2004</v>
      </c>
      <c r="AF291" s="15" t="s">
        <v>2004</v>
      </c>
      <c r="AG291" s="41">
        <v>0.24149999999999999</v>
      </c>
      <c r="AH291" s="30">
        <f>IFERROR((VLOOKUP(B291, 'CEP 24-25'!$B$5:$C$1000,2,0))," ")</f>
        <v>0.22850000000000001</v>
      </c>
      <c r="AI291" s="30" t="str">
        <f>+IFERROR((VLOOKUP(B291,'HB1238 24-25'!$B$5:$J$9999,('HB1238 24-25'!$J$3-1),0))," ")</f>
        <v xml:space="preserve"> </v>
      </c>
      <c r="AJ291" s="31">
        <f t="shared" si="14"/>
        <v>0.24149999999999999</v>
      </c>
      <c r="AL291" s="147">
        <v>0.28170000000000001</v>
      </c>
      <c r="AM291" s="31">
        <f t="shared" si="15"/>
        <v>-4.02E-2</v>
      </c>
    </row>
    <row r="292" spans="1:39" x14ac:dyDescent="0.25">
      <c r="A292" s="1">
        <v>6037</v>
      </c>
      <c r="B292" s="1" t="s">
        <v>2284</v>
      </c>
      <c r="C292" s="16">
        <v>221</v>
      </c>
      <c r="D292" s="16">
        <v>1448</v>
      </c>
      <c r="E292" s="16">
        <v>0</v>
      </c>
      <c r="F292" s="16">
        <v>1472</v>
      </c>
      <c r="G292" s="16">
        <v>1548</v>
      </c>
      <c r="H292" s="16">
        <v>1649</v>
      </c>
      <c r="I292" s="16">
        <v>1601</v>
      </c>
      <c r="J292" s="16">
        <v>1657</v>
      </c>
      <c r="K292" s="16">
        <v>1654</v>
      </c>
      <c r="L292" s="16">
        <v>1653</v>
      </c>
      <c r="M292" s="16">
        <v>1591</v>
      </c>
      <c r="N292" s="16">
        <v>1617</v>
      </c>
      <c r="O292" s="16">
        <v>1749</v>
      </c>
      <c r="P292" s="16">
        <v>1744</v>
      </c>
      <c r="Q292" s="16">
        <v>2067</v>
      </c>
      <c r="R292" s="15">
        <v>84</v>
      </c>
      <c r="S292" s="15">
        <v>682</v>
      </c>
      <c r="T292" s="15" t="s">
        <v>2004</v>
      </c>
      <c r="U292" s="15">
        <v>778</v>
      </c>
      <c r="V292" s="15">
        <v>804</v>
      </c>
      <c r="W292" s="15">
        <v>858</v>
      </c>
      <c r="X292" s="15">
        <v>820</v>
      </c>
      <c r="Y292" s="15">
        <v>834</v>
      </c>
      <c r="Z292" s="15">
        <v>849</v>
      </c>
      <c r="AA292" s="15">
        <v>845</v>
      </c>
      <c r="AB292" s="15">
        <v>786</v>
      </c>
      <c r="AC292" s="15">
        <v>775</v>
      </c>
      <c r="AD292" s="15">
        <v>815</v>
      </c>
      <c r="AE292" s="15">
        <v>806</v>
      </c>
      <c r="AF292" s="15">
        <v>985</v>
      </c>
      <c r="AG292" s="41">
        <v>0.49469999999999997</v>
      </c>
      <c r="AH292" s="30">
        <f>IFERROR((VLOOKUP(B292, 'CEP 24-25'!$B$5:$C$1000,2,0))," ")</f>
        <v>0.48480000000000001</v>
      </c>
      <c r="AI292" s="30" t="str">
        <f>+IFERROR((VLOOKUP(B292,'HB1238 24-25'!$B$5:$J$9999,('HB1238 24-25'!$J$3-1),0))," ")</f>
        <v xml:space="preserve"> </v>
      </c>
      <c r="AJ292" s="31">
        <f t="shared" si="14"/>
        <v>0.49469999999999997</v>
      </c>
      <c r="AL292" s="147">
        <v>0.48480000000000001</v>
      </c>
      <c r="AM292" s="31">
        <f t="shared" si="15"/>
        <v>9.9000000000000008E-3</v>
      </c>
    </row>
    <row r="293" spans="1:39" x14ac:dyDescent="0.25">
      <c r="A293" s="1">
        <v>17402</v>
      </c>
      <c r="B293" s="1" t="s">
        <v>2285</v>
      </c>
      <c r="C293" s="16">
        <v>0</v>
      </c>
      <c r="D293" s="16">
        <v>75</v>
      </c>
      <c r="E293" s="16">
        <v>0</v>
      </c>
      <c r="F293" s="16">
        <v>59</v>
      </c>
      <c r="G293" s="16">
        <v>87</v>
      </c>
      <c r="H293" s="16">
        <v>78</v>
      </c>
      <c r="I293" s="16">
        <v>84</v>
      </c>
      <c r="J293" s="16">
        <v>107</v>
      </c>
      <c r="K293" s="16">
        <v>127</v>
      </c>
      <c r="L293" s="16">
        <v>133</v>
      </c>
      <c r="M293" s="16">
        <v>130</v>
      </c>
      <c r="N293" s="16">
        <v>137</v>
      </c>
      <c r="O293" s="16">
        <v>140</v>
      </c>
      <c r="P293" s="16">
        <v>125</v>
      </c>
      <c r="Q293" s="16">
        <v>162</v>
      </c>
      <c r="R293" s="73" t="s">
        <v>2979</v>
      </c>
      <c r="S293" s="15">
        <v>26</v>
      </c>
      <c r="T293" s="15" t="s">
        <v>2004</v>
      </c>
      <c r="U293" s="15">
        <v>16</v>
      </c>
      <c r="V293" s="15">
        <v>27</v>
      </c>
      <c r="W293" s="15">
        <v>26</v>
      </c>
      <c r="X293" s="15">
        <v>22</v>
      </c>
      <c r="Y293" s="15">
        <v>29</v>
      </c>
      <c r="Z293" s="15">
        <v>29</v>
      </c>
      <c r="AA293" s="15">
        <v>29</v>
      </c>
      <c r="AB293" s="15">
        <v>27</v>
      </c>
      <c r="AC293" s="15">
        <v>33</v>
      </c>
      <c r="AD293" s="15">
        <v>38</v>
      </c>
      <c r="AE293" s="15">
        <v>28</v>
      </c>
      <c r="AF293" s="15">
        <v>50</v>
      </c>
      <c r="AG293" s="41">
        <v>0.26319999999999999</v>
      </c>
      <c r="AH293" s="30" t="str">
        <f>IFERROR((VLOOKUP(B293, 'CEP 24-25'!$B$5:$C$1000,2,0))," ")</f>
        <v xml:space="preserve"> </v>
      </c>
      <c r="AI293" s="30">
        <f>+IFERROR((VLOOKUP(B293,'HB1238 24-25'!$B$5:$J$9999,('HB1238 24-25'!$J$3-1),0))," ")</f>
        <v>0.27260000000000001</v>
      </c>
      <c r="AJ293" s="31">
        <f t="shared" si="14"/>
        <v>0.27260000000000001</v>
      </c>
      <c r="AL293" s="147">
        <v>0.27260000000000001</v>
      </c>
      <c r="AM293" s="31">
        <f t="shared" si="15"/>
        <v>0</v>
      </c>
    </row>
    <row r="294" spans="1:39" x14ac:dyDescent="0.25">
      <c r="A294" s="1">
        <v>34901</v>
      </c>
      <c r="B294" s="1" t="s">
        <v>2286</v>
      </c>
      <c r="C294" s="16">
        <v>0</v>
      </c>
      <c r="D294" s="16">
        <v>0</v>
      </c>
      <c r="E294" s="16">
        <v>14</v>
      </c>
      <c r="F294" s="16">
        <v>17</v>
      </c>
      <c r="G294" s="16">
        <v>19</v>
      </c>
      <c r="H294" s="16">
        <v>14</v>
      </c>
      <c r="I294" s="16">
        <v>17</v>
      </c>
      <c r="J294" s="16">
        <v>11</v>
      </c>
      <c r="K294" s="16">
        <v>15</v>
      </c>
      <c r="L294" s="16">
        <v>11</v>
      </c>
      <c r="M294" s="16">
        <v>13</v>
      </c>
      <c r="N294" s="16">
        <v>0</v>
      </c>
      <c r="O294" s="16">
        <v>0</v>
      </c>
      <c r="P294" s="16">
        <v>0</v>
      </c>
      <c r="Q294" s="16">
        <v>0</v>
      </c>
      <c r="R294" s="73" t="s">
        <v>2979</v>
      </c>
      <c r="S294" s="73" t="s">
        <v>2979</v>
      </c>
      <c r="T294" s="15" t="s">
        <v>2004</v>
      </c>
      <c r="U294" s="15">
        <v>15</v>
      </c>
      <c r="V294" s="15">
        <v>19</v>
      </c>
      <c r="W294" s="15">
        <v>11</v>
      </c>
      <c r="X294" s="15">
        <v>16</v>
      </c>
      <c r="Y294" s="15">
        <v>11</v>
      </c>
      <c r="Z294" s="15">
        <v>15</v>
      </c>
      <c r="AA294" s="15">
        <v>11</v>
      </c>
      <c r="AB294" s="15">
        <v>13</v>
      </c>
      <c r="AC294" s="73" t="s">
        <v>2979</v>
      </c>
      <c r="AD294" s="73" t="s">
        <v>2979</v>
      </c>
      <c r="AE294" s="73" t="s">
        <v>2979</v>
      </c>
      <c r="AF294" s="73" t="s">
        <v>2979</v>
      </c>
      <c r="AG294" s="41">
        <v>0.90080000000000005</v>
      </c>
      <c r="AH294" s="30">
        <f>IFERROR((VLOOKUP(B294, 'CEP 24-25'!$B$5:$C$1000,2,0))," ")</f>
        <v>0.9919</v>
      </c>
      <c r="AI294" s="30" t="str">
        <f>+IFERROR((VLOOKUP(B294,'HB1238 24-25'!$B$5:$J$9999,('HB1238 24-25'!$J$3-1),0))," ")</f>
        <v xml:space="preserve"> </v>
      </c>
      <c r="AJ294" s="31">
        <f t="shared" si="14"/>
        <v>0.9919</v>
      </c>
      <c r="AL294" s="147">
        <v>0.9919</v>
      </c>
      <c r="AM294" s="31">
        <f t="shared" si="15"/>
        <v>0</v>
      </c>
    </row>
    <row r="295" spans="1:39" x14ac:dyDescent="0.25">
      <c r="A295" s="1">
        <v>35200</v>
      </c>
      <c r="B295" s="1" t="s">
        <v>2287</v>
      </c>
      <c r="C295" s="16">
        <v>0</v>
      </c>
      <c r="D295" s="16">
        <v>21</v>
      </c>
      <c r="E295" s="16">
        <v>0</v>
      </c>
      <c r="F295" s="16">
        <v>29</v>
      </c>
      <c r="G295" s="16">
        <v>32</v>
      </c>
      <c r="H295" s="16">
        <v>29</v>
      </c>
      <c r="I295" s="16">
        <v>25</v>
      </c>
      <c r="J295" s="16">
        <v>34</v>
      </c>
      <c r="K295" s="16">
        <v>44</v>
      </c>
      <c r="L295" s="16">
        <v>32</v>
      </c>
      <c r="M295" s="16">
        <v>26</v>
      </c>
      <c r="N295" s="16">
        <v>30</v>
      </c>
      <c r="O295" s="16">
        <v>33</v>
      </c>
      <c r="P295" s="16">
        <v>34</v>
      </c>
      <c r="Q295" s="16">
        <v>31</v>
      </c>
      <c r="R295" s="73" t="s">
        <v>2979</v>
      </c>
      <c r="S295" s="15" t="s">
        <v>2004</v>
      </c>
      <c r="T295" s="15" t="s">
        <v>2004</v>
      </c>
      <c r="U295" s="15">
        <v>15</v>
      </c>
      <c r="V295" s="15">
        <v>12</v>
      </c>
      <c r="W295" s="15">
        <v>19</v>
      </c>
      <c r="X295" s="15">
        <v>14</v>
      </c>
      <c r="Y295" s="15">
        <v>19</v>
      </c>
      <c r="Z295" s="15">
        <v>18</v>
      </c>
      <c r="AA295" s="15">
        <v>22</v>
      </c>
      <c r="AB295" s="15">
        <v>15</v>
      </c>
      <c r="AC295" s="15">
        <v>12</v>
      </c>
      <c r="AD295" s="15">
        <v>22</v>
      </c>
      <c r="AE295" s="15">
        <v>16</v>
      </c>
      <c r="AF295" s="15">
        <v>14</v>
      </c>
      <c r="AG295" s="41">
        <v>0.51500000000000001</v>
      </c>
      <c r="AH295" s="30">
        <f>IFERROR((VLOOKUP(B295, 'CEP 24-25'!$B$5:$C$1000,2,0))," ")</f>
        <v>0.57789999999999997</v>
      </c>
      <c r="AI295" s="30" t="str">
        <f>+IFERROR((VLOOKUP(B295,'HB1238 24-25'!$B$5:$J$9999,('HB1238 24-25'!$J$3-1),0))," ")</f>
        <v xml:space="preserve"> </v>
      </c>
      <c r="AJ295" s="31">
        <f t="shared" si="14"/>
        <v>0.57789999999999997</v>
      </c>
      <c r="AL295" s="147">
        <v>0.57789999999999997</v>
      </c>
      <c r="AM295" s="31">
        <f t="shared" si="15"/>
        <v>0</v>
      </c>
    </row>
    <row r="296" spans="1:39" x14ac:dyDescent="0.25">
      <c r="A296" s="1">
        <v>13073</v>
      </c>
      <c r="B296" s="1" t="s">
        <v>2288</v>
      </c>
      <c r="C296" s="16">
        <v>37</v>
      </c>
      <c r="D296" s="16">
        <v>163</v>
      </c>
      <c r="E296" s="16">
        <v>0</v>
      </c>
      <c r="F296" s="16">
        <v>153</v>
      </c>
      <c r="G296" s="16">
        <v>150</v>
      </c>
      <c r="H296" s="16">
        <v>168</v>
      </c>
      <c r="I296" s="16">
        <v>168</v>
      </c>
      <c r="J296" s="16">
        <v>149</v>
      </c>
      <c r="K296" s="16">
        <v>161</v>
      </c>
      <c r="L296" s="16">
        <v>204</v>
      </c>
      <c r="M296" s="16">
        <v>190</v>
      </c>
      <c r="N296" s="16">
        <v>205</v>
      </c>
      <c r="O296" s="16">
        <v>179</v>
      </c>
      <c r="P296" s="16">
        <v>215</v>
      </c>
      <c r="Q296" s="16">
        <v>204</v>
      </c>
      <c r="R296" s="15">
        <v>23</v>
      </c>
      <c r="S296" s="15">
        <v>126</v>
      </c>
      <c r="T296" s="15" t="s">
        <v>2004</v>
      </c>
      <c r="U296" s="15">
        <v>134</v>
      </c>
      <c r="V296" s="15">
        <v>139</v>
      </c>
      <c r="W296" s="15">
        <v>162</v>
      </c>
      <c r="X296" s="15">
        <v>155</v>
      </c>
      <c r="Y296" s="15">
        <v>138</v>
      </c>
      <c r="Z296" s="15">
        <v>153</v>
      </c>
      <c r="AA296" s="15">
        <v>200</v>
      </c>
      <c r="AB296" s="15">
        <v>183</v>
      </c>
      <c r="AC296" s="15">
        <v>186</v>
      </c>
      <c r="AD296" s="15">
        <v>161</v>
      </c>
      <c r="AE296" s="15">
        <v>193</v>
      </c>
      <c r="AF296" s="15">
        <v>190</v>
      </c>
      <c r="AG296" s="41">
        <v>0.91349999999999998</v>
      </c>
      <c r="AH296" s="30">
        <f>IFERROR((VLOOKUP(B296, 'CEP 24-25'!$B$5:$C$1000,2,0))," ")</f>
        <v>0.92300000000000004</v>
      </c>
      <c r="AI296" s="30" t="str">
        <f>+IFERROR((VLOOKUP(B296,'HB1238 24-25'!$B$5:$J$9999,('HB1238 24-25'!$J$3-1),0))," ")</f>
        <v xml:space="preserve"> </v>
      </c>
      <c r="AJ296" s="31">
        <f t="shared" si="14"/>
        <v>0.92300000000000004</v>
      </c>
      <c r="AL296" s="147">
        <v>0.93889999999999996</v>
      </c>
      <c r="AM296" s="31">
        <f t="shared" si="15"/>
        <v>-1.5900000000000001E-2</v>
      </c>
    </row>
    <row r="297" spans="1:39" x14ac:dyDescent="0.25">
      <c r="A297" s="1">
        <v>36401</v>
      </c>
      <c r="B297" s="1" t="s">
        <v>2289</v>
      </c>
      <c r="C297" s="16">
        <v>0</v>
      </c>
      <c r="D297" s="16">
        <v>16</v>
      </c>
      <c r="E297" s="16">
        <v>0</v>
      </c>
      <c r="F297" s="16">
        <v>21</v>
      </c>
      <c r="G297" s="16">
        <v>22</v>
      </c>
      <c r="H297" s="16">
        <v>20</v>
      </c>
      <c r="I297" s="16">
        <v>20</v>
      </c>
      <c r="J297" s="16">
        <v>19</v>
      </c>
      <c r="K297" s="16">
        <v>24</v>
      </c>
      <c r="L297" s="16">
        <v>24</v>
      </c>
      <c r="M297" s="16">
        <v>26</v>
      </c>
      <c r="N297" s="16">
        <v>18</v>
      </c>
      <c r="O297" s="16">
        <v>20</v>
      </c>
      <c r="P297" s="16">
        <v>25</v>
      </c>
      <c r="Q297" s="16">
        <v>23</v>
      </c>
      <c r="R297" s="73" t="s">
        <v>2979</v>
      </c>
      <c r="S297" s="15" t="s">
        <v>2004</v>
      </c>
      <c r="T297" s="15" t="s">
        <v>2004</v>
      </c>
      <c r="U297" s="15">
        <v>10</v>
      </c>
      <c r="V297" s="15" t="s">
        <v>2004</v>
      </c>
      <c r="W297" s="15">
        <v>11</v>
      </c>
      <c r="X297" s="15">
        <v>11</v>
      </c>
      <c r="Y297" s="15" t="s">
        <v>2004</v>
      </c>
      <c r="Z297" s="15">
        <v>12</v>
      </c>
      <c r="AA297" s="15">
        <v>16</v>
      </c>
      <c r="AB297" s="15" t="s">
        <v>2004</v>
      </c>
      <c r="AC297" s="15">
        <v>13</v>
      </c>
      <c r="AD297" s="15">
        <v>12</v>
      </c>
      <c r="AE297" s="15">
        <v>11</v>
      </c>
      <c r="AF297" s="15" t="s">
        <v>2004</v>
      </c>
      <c r="AG297" s="41">
        <v>0.49280000000000002</v>
      </c>
      <c r="AH297" s="30">
        <f>IFERROR((VLOOKUP(B297, 'CEP 24-25'!$B$5:$C$1000,2,0))," ")</f>
        <v>0.56779999999999997</v>
      </c>
      <c r="AI297" s="30">
        <f>+IFERROR((VLOOKUP(B297,'HB1238 24-25'!$B$5:$J$9999,('HB1238 24-25'!$J$3-1),0))," ")</f>
        <v>0.56779999999999997</v>
      </c>
      <c r="AJ297" s="31">
        <f t="shared" si="14"/>
        <v>0.56779999999999997</v>
      </c>
      <c r="AL297" s="147">
        <v>0.56779999999999997</v>
      </c>
      <c r="AM297" s="31">
        <f t="shared" si="15"/>
        <v>0</v>
      </c>
    </row>
    <row r="298" spans="1:39" x14ac:dyDescent="0.25">
      <c r="A298" s="1">
        <v>36140</v>
      </c>
      <c r="B298" s="1" t="s">
        <v>2290</v>
      </c>
      <c r="C298" s="16">
        <v>87</v>
      </c>
      <c r="D298" s="16">
        <v>314</v>
      </c>
      <c r="E298" s="16">
        <v>0</v>
      </c>
      <c r="F298" s="16">
        <v>367</v>
      </c>
      <c r="G298" s="16">
        <v>340</v>
      </c>
      <c r="H298" s="16">
        <v>341</v>
      </c>
      <c r="I298" s="16">
        <v>367</v>
      </c>
      <c r="J298" s="16">
        <v>397</v>
      </c>
      <c r="K298" s="16">
        <v>412</v>
      </c>
      <c r="L298" s="16">
        <v>385</v>
      </c>
      <c r="M298" s="16">
        <v>383</v>
      </c>
      <c r="N298" s="16">
        <v>409</v>
      </c>
      <c r="O298" s="16">
        <v>469</v>
      </c>
      <c r="P298" s="16">
        <v>482</v>
      </c>
      <c r="Q298" s="16">
        <v>542</v>
      </c>
      <c r="R298" s="15">
        <v>58</v>
      </c>
      <c r="S298" s="15">
        <v>194</v>
      </c>
      <c r="T298" s="15" t="s">
        <v>2004</v>
      </c>
      <c r="U298" s="15">
        <v>243</v>
      </c>
      <c r="V298" s="15">
        <v>212</v>
      </c>
      <c r="W298" s="15">
        <v>216</v>
      </c>
      <c r="X298" s="15">
        <v>224</v>
      </c>
      <c r="Y298" s="15">
        <v>242</v>
      </c>
      <c r="Z298" s="15">
        <v>238</v>
      </c>
      <c r="AA298" s="15">
        <v>226</v>
      </c>
      <c r="AB298" s="15">
        <v>231</v>
      </c>
      <c r="AC298" s="15">
        <v>233</v>
      </c>
      <c r="AD298" s="15">
        <v>262</v>
      </c>
      <c r="AE298" s="15">
        <v>255</v>
      </c>
      <c r="AF298" s="15">
        <v>314</v>
      </c>
      <c r="AG298" s="41">
        <v>0.59450000000000003</v>
      </c>
      <c r="AH298" s="30">
        <f>IFERROR((VLOOKUP(B298, 'CEP 24-25'!$B$5:$C$1000,2,0))," ")</f>
        <v>0.55130000000000001</v>
      </c>
      <c r="AI298" s="30" t="str">
        <f>+IFERROR((VLOOKUP(B298,'HB1238 24-25'!$B$5:$J$9999,('HB1238 24-25'!$J$3-1),0))," ")</f>
        <v xml:space="preserve"> </v>
      </c>
      <c r="AJ298" s="31">
        <f t="shared" si="14"/>
        <v>0.59450000000000003</v>
      </c>
      <c r="AL298" s="147">
        <v>0.68810000000000004</v>
      </c>
      <c r="AM298" s="31">
        <f t="shared" si="15"/>
        <v>-9.3600000000000003E-2</v>
      </c>
    </row>
    <row r="299" spans="1:39" x14ac:dyDescent="0.25">
      <c r="A299" s="1">
        <v>39207</v>
      </c>
      <c r="B299" s="1" t="s">
        <v>2291</v>
      </c>
      <c r="C299" s="16">
        <v>93</v>
      </c>
      <c r="D299" s="16">
        <v>218</v>
      </c>
      <c r="E299" s="16">
        <v>0</v>
      </c>
      <c r="F299" s="16">
        <v>204</v>
      </c>
      <c r="G299" s="16">
        <v>226</v>
      </c>
      <c r="H299" s="16">
        <v>251</v>
      </c>
      <c r="I299" s="16">
        <v>211</v>
      </c>
      <c r="J299" s="16">
        <v>233</v>
      </c>
      <c r="K299" s="16">
        <v>273</v>
      </c>
      <c r="L299" s="16">
        <v>239</v>
      </c>
      <c r="M299" s="16">
        <v>233</v>
      </c>
      <c r="N299" s="16">
        <v>250</v>
      </c>
      <c r="O299" s="16">
        <v>231</v>
      </c>
      <c r="P299" s="16">
        <v>263</v>
      </c>
      <c r="Q299" s="16">
        <v>246</v>
      </c>
      <c r="R299" s="15">
        <v>56</v>
      </c>
      <c r="S299" s="15">
        <v>149</v>
      </c>
      <c r="T299" s="15" t="s">
        <v>2004</v>
      </c>
      <c r="U299" s="15">
        <v>182</v>
      </c>
      <c r="V299" s="15">
        <v>198</v>
      </c>
      <c r="W299" s="15">
        <v>224</v>
      </c>
      <c r="X299" s="15">
        <v>186</v>
      </c>
      <c r="Y299" s="15">
        <v>200</v>
      </c>
      <c r="Z299" s="15">
        <v>238</v>
      </c>
      <c r="AA299" s="15">
        <v>203</v>
      </c>
      <c r="AB299" s="15">
        <v>204</v>
      </c>
      <c r="AC299" s="15">
        <v>215</v>
      </c>
      <c r="AD299" s="15">
        <v>194</v>
      </c>
      <c r="AE299" s="15">
        <v>217</v>
      </c>
      <c r="AF299" s="15">
        <v>197</v>
      </c>
      <c r="AG299" s="41">
        <v>0.83979999999999999</v>
      </c>
      <c r="AH299" s="30">
        <f>IFERROR((VLOOKUP(B299, 'CEP 24-25'!$B$5:$C$1000,2,0))," ")</f>
        <v>0.84750000000000003</v>
      </c>
      <c r="AI299" s="30" t="str">
        <f>+IFERROR((VLOOKUP(B299,'HB1238 24-25'!$B$5:$J$9999,('HB1238 24-25'!$J$3-1),0))," ")</f>
        <v xml:space="preserve"> </v>
      </c>
      <c r="AJ299" s="31">
        <f t="shared" si="14"/>
        <v>0.84750000000000003</v>
      </c>
      <c r="AL299" s="147">
        <v>0.85980000000000001</v>
      </c>
      <c r="AM299" s="31">
        <f t="shared" ref="AM299:AM323" si="16">ROUND(AJ299-AL299,4)</f>
        <v>-1.23E-2</v>
      </c>
    </row>
    <row r="300" spans="1:39" x14ac:dyDescent="0.25">
      <c r="A300" s="1">
        <v>13146</v>
      </c>
      <c r="B300" s="1" t="s">
        <v>2292</v>
      </c>
      <c r="C300" s="16">
        <v>0</v>
      </c>
      <c r="D300" s="16">
        <v>62</v>
      </c>
      <c r="E300" s="16">
        <v>0</v>
      </c>
      <c r="F300" s="16">
        <v>63</v>
      </c>
      <c r="G300" s="16">
        <v>64</v>
      </c>
      <c r="H300" s="16">
        <v>67</v>
      </c>
      <c r="I300" s="16">
        <v>63</v>
      </c>
      <c r="J300" s="16">
        <v>65</v>
      </c>
      <c r="K300" s="16">
        <v>67</v>
      </c>
      <c r="L300" s="16">
        <v>80</v>
      </c>
      <c r="M300" s="16">
        <v>81</v>
      </c>
      <c r="N300" s="16">
        <v>76</v>
      </c>
      <c r="O300" s="16">
        <v>72</v>
      </c>
      <c r="P300" s="16">
        <v>78</v>
      </c>
      <c r="Q300" s="16">
        <v>78</v>
      </c>
      <c r="R300" s="73" t="s">
        <v>2979</v>
      </c>
      <c r="S300" s="15">
        <v>39</v>
      </c>
      <c r="T300" s="15" t="s">
        <v>2004</v>
      </c>
      <c r="U300" s="15">
        <v>52</v>
      </c>
      <c r="V300" s="15">
        <v>52</v>
      </c>
      <c r="W300" s="15">
        <v>50</v>
      </c>
      <c r="X300" s="15">
        <v>49</v>
      </c>
      <c r="Y300" s="15">
        <v>49</v>
      </c>
      <c r="Z300" s="15">
        <v>58</v>
      </c>
      <c r="AA300" s="15">
        <v>61</v>
      </c>
      <c r="AB300" s="15">
        <v>68</v>
      </c>
      <c r="AC300" s="15">
        <v>60</v>
      </c>
      <c r="AD300" s="15">
        <v>57</v>
      </c>
      <c r="AE300" s="15">
        <v>59</v>
      </c>
      <c r="AF300" s="15">
        <v>53</v>
      </c>
      <c r="AG300" s="41">
        <v>0.77180000000000004</v>
      </c>
      <c r="AH300" s="30">
        <f>IFERROR((VLOOKUP(B300, 'CEP 24-25'!$B$5:$C$1000,2,0))," ")</f>
        <v>0.82379999999999998</v>
      </c>
      <c r="AI300" s="30" t="str">
        <f>+IFERROR((VLOOKUP(B300,'HB1238 24-25'!$B$5:$J$9999,('HB1238 24-25'!$J$3-1),0))," ")</f>
        <v xml:space="preserve"> </v>
      </c>
      <c r="AJ300" s="31">
        <f t="shared" si="14"/>
        <v>0.82379999999999998</v>
      </c>
      <c r="AL300" s="147">
        <v>0.82379999999999998</v>
      </c>
      <c r="AM300" s="31">
        <f t="shared" si="16"/>
        <v>0</v>
      </c>
    </row>
    <row r="301" spans="1:39" x14ac:dyDescent="0.25">
      <c r="A301" s="1">
        <v>6112</v>
      </c>
      <c r="B301" s="1" t="s">
        <v>2293</v>
      </c>
      <c r="C301" s="16">
        <v>74</v>
      </c>
      <c r="D301" s="16">
        <v>168</v>
      </c>
      <c r="E301" s="16">
        <v>0</v>
      </c>
      <c r="F301" s="16">
        <v>171</v>
      </c>
      <c r="G301" s="16">
        <v>160</v>
      </c>
      <c r="H301" s="16">
        <v>200</v>
      </c>
      <c r="I301" s="16">
        <v>182</v>
      </c>
      <c r="J301" s="16">
        <v>174</v>
      </c>
      <c r="K301" s="16">
        <v>193</v>
      </c>
      <c r="L301" s="16">
        <v>197</v>
      </c>
      <c r="M301" s="16">
        <v>205</v>
      </c>
      <c r="N301" s="16">
        <v>224</v>
      </c>
      <c r="O301" s="16">
        <v>238</v>
      </c>
      <c r="P301" s="16">
        <v>253</v>
      </c>
      <c r="Q301" s="16">
        <v>240</v>
      </c>
      <c r="R301" s="15">
        <v>16</v>
      </c>
      <c r="S301" s="15">
        <v>62</v>
      </c>
      <c r="T301" s="15" t="s">
        <v>2004</v>
      </c>
      <c r="U301" s="15">
        <v>84</v>
      </c>
      <c r="V301" s="15">
        <v>70</v>
      </c>
      <c r="W301" s="15">
        <v>89</v>
      </c>
      <c r="X301" s="15">
        <v>74</v>
      </c>
      <c r="Y301" s="15">
        <v>78</v>
      </c>
      <c r="Z301" s="15">
        <v>75</v>
      </c>
      <c r="AA301" s="15">
        <v>84</v>
      </c>
      <c r="AB301" s="15">
        <v>85</v>
      </c>
      <c r="AC301" s="15">
        <v>87</v>
      </c>
      <c r="AD301" s="15">
        <v>92</v>
      </c>
      <c r="AE301" s="15">
        <v>90</v>
      </c>
      <c r="AF301" s="15">
        <v>96</v>
      </c>
      <c r="AG301" s="41">
        <v>0.40389999999999998</v>
      </c>
      <c r="AH301" s="30" t="str">
        <f>IFERROR((VLOOKUP(B301, 'CEP 24-25'!$B$5:$C$1000,2,0))," ")</f>
        <v xml:space="preserve"> </v>
      </c>
      <c r="AI301" s="30">
        <f>+IFERROR((VLOOKUP(B301,'HB1238 24-25'!$B$5:$J$9999,('HB1238 24-25'!$J$3-1),0))," ")</f>
        <v>0.37509999999999999</v>
      </c>
      <c r="AJ301" s="31">
        <f t="shared" si="14"/>
        <v>0.40389999999999998</v>
      </c>
      <c r="AL301" s="147">
        <v>0.37509999999999999</v>
      </c>
      <c r="AM301" s="31">
        <f t="shared" si="16"/>
        <v>2.8799999999999999E-2</v>
      </c>
    </row>
    <row r="302" spans="1:39" x14ac:dyDescent="0.25">
      <c r="A302" s="1">
        <v>1109</v>
      </c>
      <c r="B302" s="1" t="s">
        <v>2294</v>
      </c>
      <c r="C302" s="16">
        <v>0</v>
      </c>
      <c r="D302" s="16">
        <v>3</v>
      </c>
      <c r="E302" s="16">
        <v>0</v>
      </c>
      <c r="F302" s="16">
        <v>6</v>
      </c>
      <c r="G302" s="16">
        <v>2</v>
      </c>
      <c r="H302" s="16">
        <v>4</v>
      </c>
      <c r="I302" s="16">
        <v>2</v>
      </c>
      <c r="J302" s="16">
        <v>10</v>
      </c>
      <c r="K302" s="16">
        <v>1</v>
      </c>
      <c r="L302" s="16">
        <v>5</v>
      </c>
      <c r="M302" s="16">
        <v>5</v>
      </c>
      <c r="N302" s="16">
        <v>3</v>
      </c>
      <c r="O302" s="16">
        <v>9</v>
      </c>
      <c r="P302" s="16">
        <v>3</v>
      </c>
      <c r="Q302" s="16">
        <v>9</v>
      </c>
      <c r="R302" s="73" t="s">
        <v>2979</v>
      </c>
      <c r="S302" s="15" t="s">
        <v>2004</v>
      </c>
      <c r="T302" s="15" t="s">
        <v>2004</v>
      </c>
      <c r="U302" s="15" t="s">
        <v>2004</v>
      </c>
      <c r="V302" s="73" t="s">
        <v>2979</v>
      </c>
      <c r="W302" s="15" t="s">
        <v>2004</v>
      </c>
      <c r="X302" s="15" t="s">
        <v>2004</v>
      </c>
      <c r="Y302" s="15" t="s">
        <v>2004</v>
      </c>
      <c r="Z302" s="15" t="s">
        <v>2004</v>
      </c>
      <c r="AA302" s="15" t="s">
        <v>2004</v>
      </c>
      <c r="AB302" s="15" t="s">
        <v>2004</v>
      </c>
      <c r="AC302" s="15" t="s">
        <v>2004</v>
      </c>
      <c r="AD302" s="15" t="s">
        <v>2004</v>
      </c>
      <c r="AE302" s="15" t="s">
        <v>2004</v>
      </c>
      <c r="AF302" s="15" t="s">
        <v>2004</v>
      </c>
      <c r="AG302" s="41">
        <v>0.5323</v>
      </c>
      <c r="AH302" s="30">
        <f>IFERROR((VLOOKUP(B302, 'CEP 24-25'!$B$5:$C$1000,2,0))," ")</f>
        <v>0.74390000000000001</v>
      </c>
      <c r="AI302" s="30" t="str">
        <f>+IFERROR((VLOOKUP(B302,'HB1238 24-25'!$B$5:$J$9999,('HB1238 24-25'!$J$3-1),0))," ")</f>
        <v xml:space="preserve"> </v>
      </c>
      <c r="AJ302" s="31">
        <f t="shared" si="14"/>
        <v>0.74390000000000001</v>
      </c>
      <c r="AL302" s="147">
        <v>0.74390000000000001</v>
      </c>
      <c r="AM302" s="31">
        <f t="shared" si="16"/>
        <v>0</v>
      </c>
    </row>
    <row r="303" spans="1:39" x14ac:dyDescent="0.25">
      <c r="A303" s="1">
        <v>9209</v>
      </c>
      <c r="B303" s="1" t="s">
        <v>2295</v>
      </c>
      <c r="C303" s="16">
        <v>18</v>
      </c>
      <c r="D303" s="16">
        <v>17</v>
      </c>
      <c r="E303" s="16">
        <v>0</v>
      </c>
      <c r="F303" s="16">
        <v>25</v>
      </c>
      <c r="G303" s="16">
        <v>19</v>
      </c>
      <c r="H303" s="16">
        <v>20</v>
      </c>
      <c r="I303" s="16">
        <v>11</v>
      </c>
      <c r="J303" s="16">
        <v>19</v>
      </c>
      <c r="K303" s="16">
        <v>13</v>
      </c>
      <c r="L303" s="16">
        <v>18</v>
      </c>
      <c r="M303" s="16">
        <v>24</v>
      </c>
      <c r="N303" s="16">
        <v>19</v>
      </c>
      <c r="O303" s="16">
        <v>17</v>
      </c>
      <c r="P303" s="16">
        <v>17</v>
      </c>
      <c r="Q303" s="16">
        <v>19</v>
      </c>
      <c r="R303" s="15" t="s">
        <v>2004</v>
      </c>
      <c r="S303" s="15" t="s">
        <v>2004</v>
      </c>
      <c r="T303" s="15" t="s">
        <v>2004</v>
      </c>
      <c r="U303" s="15">
        <v>13</v>
      </c>
      <c r="V303" s="15">
        <v>12</v>
      </c>
      <c r="W303" s="15">
        <v>12</v>
      </c>
      <c r="X303" s="15" t="s">
        <v>2004</v>
      </c>
      <c r="Y303" s="15" t="s">
        <v>2004</v>
      </c>
      <c r="Z303" s="15" t="s">
        <v>2004</v>
      </c>
      <c r="AA303" s="15">
        <v>11</v>
      </c>
      <c r="AB303" s="15">
        <v>11</v>
      </c>
      <c r="AC303" s="15" t="s">
        <v>2004</v>
      </c>
      <c r="AD303" s="15" t="s">
        <v>2004</v>
      </c>
      <c r="AE303" s="15">
        <v>11</v>
      </c>
      <c r="AF303" s="15">
        <v>13</v>
      </c>
      <c r="AG303" s="41">
        <v>0.4844</v>
      </c>
      <c r="AH303" s="30">
        <f>IFERROR((VLOOKUP(B303, 'CEP 24-25'!$B$5:$C$1000,2,0))," ")</f>
        <v>0.46589999999999998</v>
      </c>
      <c r="AI303" s="30">
        <f>+IFERROR((VLOOKUP(B303,'HB1238 24-25'!$B$5:$J$9999,('HB1238 24-25'!$J$3-1),0))," ")</f>
        <v>0.55989999999999995</v>
      </c>
      <c r="AJ303" s="31">
        <f t="shared" si="14"/>
        <v>0.55989999999999995</v>
      </c>
      <c r="AL303" s="147">
        <v>0.55989999999999995</v>
      </c>
      <c r="AM303" s="31">
        <f t="shared" si="16"/>
        <v>0</v>
      </c>
    </row>
    <row r="304" spans="1:39" x14ac:dyDescent="0.25">
      <c r="A304" s="1">
        <v>33049</v>
      </c>
      <c r="B304" s="1" t="s">
        <v>2296</v>
      </c>
      <c r="C304" s="16">
        <v>0</v>
      </c>
      <c r="D304" s="16">
        <v>18</v>
      </c>
      <c r="E304" s="16">
        <v>0</v>
      </c>
      <c r="F304" s="16">
        <v>19</v>
      </c>
      <c r="G304" s="16">
        <v>25</v>
      </c>
      <c r="H304" s="16">
        <v>21</v>
      </c>
      <c r="I304" s="16">
        <v>31</v>
      </c>
      <c r="J304" s="16">
        <v>22</v>
      </c>
      <c r="K304" s="16">
        <v>24</v>
      </c>
      <c r="L304" s="16">
        <v>28</v>
      </c>
      <c r="M304" s="16">
        <v>30</v>
      </c>
      <c r="N304" s="16">
        <v>28</v>
      </c>
      <c r="O304" s="16">
        <v>33</v>
      </c>
      <c r="P304" s="16">
        <v>43</v>
      </c>
      <c r="Q304" s="16">
        <v>90</v>
      </c>
      <c r="R304" s="73" t="s">
        <v>2979</v>
      </c>
      <c r="S304" s="15">
        <v>14</v>
      </c>
      <c r="T304" s="15" t="s">
        <v>2004</v>
      </c>
      <c r="U304" s="15">
        <v>18</v>
      </c>
      <c r="V304" s="15">
        <v>20</v>
      </c>
      <c r="W304" s="15">
        <v>20</v>
      </c>
      <c r="X304" s="15">
        <v>27</v>
      </c>
      <c r="Y304" s="15">
        <v>21</v>
      </c>
      <c r="Z304" s="15">
        <v>22</v>
      </c>
      <c r="AA304" s="15">
        <v>24</v>
      </c>
      <c r="AB304" s="15">
        <v>25</v>
      </c>
      <c r="AC304" s="15">
        <v>24</v>
      </c>
      <c r="AD304" s="15">
        <v>27</v>
      </c>
      <c r="AE304" s="15">
        <v>25</v>
      </c>
      <c r="AF304" s="15">
        <v>39</v>
      </c>
      <c r="AG304" s="41">
        <v>0.74270000000000003</v>
      </c>
      <c r="AH304" s="30">
        <f>IFERROR((VLOOKUP(B304, 'CEP 24-25'!$B$5:$C$1000,2,0))," ")</f>
        <v>0.74950000000000006</v>
      </c>
      <c r="AI304" s="30" t="str">
        <f>+IFERROR((VLOOKUP(B304,'HB1238 24-25'!$B$5:$J$9999,('HB1238 24-25'!$J$3-1),0))," ")</f>
        <v xml:space="preserve"> </v>
      </c>
      <c r="AJ304" s="31">
        <f t="shared" si="14"/>
        <v>0.74950000000000006</v>
      </c>
      <c r="AL304" s="147">
        <v>0.78410000000000002</v>
      </c>
      <c r="AM304" s="31">
        <f t="shared" si="16"/>
        <v>-3.4599999999999999E-2</v>
      </c>
    </row>
    <row r="305" spans="1:39" x14ac:dyDescent="0.25">
      <c r="A305" s="1">
        <v>4246</v>
      </c>
      <c r="B305" s="1" t="s">
        <v>2297</v>
      </c>
      <c r="C305" s="16">
        <v>60</v>
      </c>
      <c r="D305" s="16">
        <v>424</v>
      </c>
      <c r="E305" s="16">
        <v>32</v>
      </c>
      <c r="F305" s="16">
        <v>459</v>
      </c>
      <c r="G305" s="16">
        <v>491</v>
      </c>
      <c r="H305" s="16">
        <v>513</v>
      </c>
      <c r="I305" s="16">
        <v>501</v>
      </c>
      <c r="J305" s="16">
        <v>500</v>
      </c>
      <c r="K305" s="16">
        <v>475</v>
      </c>
      <c r="L305" s="16">
        <v>529</v>
      </c>
      <c r="M305" s="16">
        <v>526</v>
      </c>
      <c r="N305" s="16">
        <v>583</v>
      </c>
      <c r="O305" s="16">
        <v>579</v>
      </c>
      <c r="P305" s="16">
        <v>640</v>
      </c>
      <c r="Q305" s="16">
        <v>665</v>
      </c>
      <c r="R305" s="15">
        <v>13</v>
      </c>
      <c r="S305" s="15">
        <v>125</v>
      </c>
      <c r="T305" s="15" t="s">
        <v>2004</v>
      </c>
      <c r="U305" s="15">
        <v>280</v>
      </c>
      <c r="V305" s="15">
        <v>321</v>
      </c>
      <c r="W305" s="15">
        <v>315</v>
      </c>
      <c r="X305" s="15">
        <v>323</v>
      </c>
      <c r="Y305" s="15">
        <v>315</v>
      </c>
      <c r="Z305" s="15">
        <v>298</v>
      </c>
      <c r="AA305" s="15">
        <v>324</v>
      </c>
      <c r="AB305" s="15">
        <v>326</v>
      </c>
      <c r="AC305" s="15">
        <v>332</v>
      </c>
      <c r="AD305" s="15">
        <v>333</v>
      </c>
      <c r="AE305" s="15">
        <v>374</v>
      </c>
      <c r="AF305" s="15">
        <v>395</v>
      </c>
      <c r="AG305" s="41">
        <v>0.58409999999999995</v>
      </c>
      <c r="AH305" s="30">
        <f>IFERROR((VLOOKUP(B305, 'CEP 24-25'!$B$5:$C$1000,2,0))," ")</f>
        <v>0.58399999999999996</v>
      </c>
      <c r="AI305" s="30" t="str">
        <f>+IFERROR((VLOOKUP(B305,'HB1238 24-25'!$B$5:$J$9999,('HB1238 24-25'!$J$3-1),0))," ")</f>
        <v xml:space="preserve"> </v>
      </c>
      <c r="AJ305" s="31">
        <f t="shared" si="14"/>
        <v>0.58409999999999995</v>
      </c>
      <c r="AL305" s="147">
        <v>0.59550000000000003</v>
      </c>
      <c r="AM305" s="31">
        <f t="shared" si="16"/>
        <v>-1.14E-2</v>
      </c>
    </row>
    <row r="306" spans="1:39" x14ac:dyDescent="0.25">
      <c r="A306" s="1">
        <v>32363</v>
      </c>
      <c r="B306" s="1" t="s">
        <v>2298</v>
      </c>
      <c r="C306" s="16">
        <v>0</v>
      </c>
      <c r="D306" s="16">
        <v>199</v>
      </c>
      <c r="E306" s="16">
        <v>0</v>
      </c>
      <c r="F306" s="16">
        <v>215</v>
      </c>
      <c r="G306" s="16">
        <v>234</v>
      </c>
      <c r="H306" s="16">
        <v>188</v>
      </c>
      <c r="I306" s="16">
        <v>214</v>
      </c>
      <c r="J306" s="16">
        <v>237</v>
      </c>
      <c r="K306" s="16">
        <v>246</v>
      </c>
      <c r="L306" s="16">
        <v>247</v>
      </c>
      <c r="M306" s="16">
        <v>259</v>
      </c>
      <c r="N306" s="16">
        <v>283</v>
      </c>
      <c r="O306" s="16">
        <v>305</v>
      </c>
      <c r="P306" s="16">
        <v>351</v>
      </c>
      <c r="Q306" s="16">
        <v>421</v>
      </c>
      <c r="R306" s="73" t="s">
        <v>2979</v>
      </c>
      <c r="S306" s="15">
        <v>94</v>
      </c>
      <c r="T306" s="15" t="s">
        <v>2004</v>
      </c>
      <c r="U306" s="15">
        <v>125</v>
      </c>
      <c r="V306" s="15">
        <v>130</v>
      </c>
      <c r="W306" s="15">
        <v>96</v>
      </c>
      <c r="X306" s="15">
        <v>131</v>
      </c>
      <c r="Y306" s="15">
        <v>127</v>
      </c>
      <c r="Z306" s="15">
        <v>145</v>
      </c>
      <c r="AA306" s="15">
        <v>130</v>
      </c>
      <c r="AB306" s="15">
        <v>129</v>
      </c>
      <c r="AC306" s="15">
        <v>142</v>
      </c>
      <c r="AD306" s="15">
        <v>178</v>
      </c>
      <c r="AE306" s="15">
        <v>199</v>
      </c>
      <c r="AF306" s="15">
        <v>217</v>
      </c>
      <c r="AG306" s="41">
        <v>0.54220000000000002</v>
      </c>
      <c r="AH306" s="30">
        <f>IFERROR((VLOOKUP(B306, 'CEP 24-25'!$B$5:$C$1000,2,0))," ")</f>
        <v>0.52390000000000003</v>
      </c>
      <c r="AI306" s="30" t="str">
        <f>+IFERROR((VLOOKUP(B306,'HB1238 24-25'!$B$5:$J$9999,('HB1238 24-25'!$J$3-1),0))," ")</f>
        <v xml:space="preserve"> </v>
      </c>
      <c r="AJ306" s="31">
        <f t="shared" si="14"/>
        <v>0.54220000000000002</v>
      </c>
      <c r="AL306" s="147">
        <v>0.52390000000000003</v>
      </c>
      <c r="AM306" s="31">
        <f t="shared" si="16"/>
        <v>1.83E-2</v>
      </c>
    </row>
    <row r="307" spans="1:39" x14ac:dyDescent="0.25">
      <c r="A307" s="1">
        <v>39208</v>
      </c>
      <c r="B307" s="1" t="s">
        <v>2299</v>
      </c>
      <c r="C307" s="16">
        <v>34</v>
      </c>
      <c r="D307" s="16">
        <v>348</v>
      </c>
      <c r="E307" s="16">
        <v>0</v>
      </c>
      <c r="F307" s="16">
        <v>386</v>
      </c>
      <c r="G307" s="16">
        <v>383</v>
      </c>
      <c r="H307" s="16">
        <v>409</v>
      </c>
      <c r="I307" s="16">
        <v>386</v>
      </c>
      <c r="J307" s="16">
        <v>426</v>
      </c>
      <c r="K307" s="16">
        <v>416</v>
      </c>
      <c r="L307" s="16">
        <v>420</v>
      </c>
      <c r="M307" s="16">
        <v>437</v>
      </c>
      <c r="N307" s="16">
        <v>411</v>
      </c>
      <c r="O307" s="16">
        <v>481</v>
      </c>
      <c r="P307" s="16">
        <v>480</v>
      </c>
      <c r="Q307" s="16">
        <v>480</v>
      </c>
      <c r="R307" s="15">
        <v>19</v>
      </c>
      <c r="S307" s="15">
        <v>153</v>
      </c>
      <c r="T307" s="15" t="s">
        <v>2004</v>
      </c>
      <c r="U307" s="15">
        <v>205</v>
      </c>
      <c r="V307" s="15">
        <v>199</v>
      </c>
      <c r="W307" s="15">
        <v>192</v>
      </c>
      <c r="X307" s="15">
        <v>216</v>
      </c>
      <c r="Y307" s="15">
        <v>216</v>
      </c>
      <c r="Z307" s="15">
        <v>193</v>
      </c>
      <c r="AA307" s="15">
        <v>211</v>
      </c>
      <c r="AB307" s="15">
        <v>211</v>
      </c>
      <c r="AC307" s="15">
        <v>218</v>
      </c>
      <c r="AD307" s="15">
        <v>233</v>
      </c>
      <c r="AE307" s="15">
        <v>213</v>
      </c>
      <c r="AF307" s="15">
        <v>221</v>
      </c>
      <c r="AG307" s="41">
        <v>0.49120000000000003</v>
      </c>
      <c r="AH307" s="30">
        <f>IFERROR((VLOOKUP(B307, 'CEP 24-25'!$B$5:$C$1000,2,0))," ")</f>
        <v>0.46389999999999998</v>
      </c>
      <c r="AI307" s="30">
        <f>+IFERROR((VLOOKUP(B307,'HB1238 24-25'!$B$5:$J$9999,('HB1238 24-25'!$J$3-1),0))," ")</f>
        <v>0.49919999999999998</v>
      </c>
      <c r="AJ307" s="31">
        <f t="shared" si="14"/>
        <v>0.49919999999999998</v>
      </c>
      <c r="AL307" s="147">
        <v>0.49919999999999998</v>
      </c>
      <c r="AM307" s="31">
        <f t="shared" si="16"/>
        <v>0</v>
      </c>
    </row>
    <row r="308" spans="1:39" s="3" customFormat="1" x14ac:dyDescent="0.25">
      <c r="A308" s="1">
        <v>37902</v>
      </c>
      <c r="B308" s="14" t="s">
        <v>2397</v>
      </c>
      <c r="C308" s="16">
        <v>0</v>
      </c>
      <c r="D308" s="16">
        <v>0</v>
      </c>
      <c r="E308" s="16">
        <v>0</v>
      </c>
      <c r="F308" s="16">
        <v>0</v>
      </c>
      <c r="G308" s="16">
        <v>0</v>
      </c>
      <c r="H308" s="16">
        <v>0</v>
      </c>
      <c r="I308" s="16">
        <v>0</v>
      </c>
      <c r="J308" s="16">
        <v>0</v>
      </c>
      <c r="K308" s="16">
        <v>0</v>
      </c>
      <c r="L308" s="16">
        <v>0</v>
      </c>
      <c r="M308" s="16">
        <v>0</v>
      </c>
      <c r="N308" s="16">
        <v>35</v>
      </c>
      <c r="O308" s="16">
        <v>18</v>
      </c>
      <c r="P308" s="16">
        <v>26</v>
      </c>
      <c r="Q308" s="16">
        <v>28</v>
      </c>
      <c r="R308" s="73" t="s">
        <v>2979</v>
      </c>
      <c r="S308" s="73" t="s">
        <v>2979</v>
      </c>
      <c r="T308" s="73" t="s">
        <v>2979</v>
      </c>
      <c r="U308" s="73" t="s">
        <v>2979</v>
      </c>
      <c r="V308" s="73" t="s">
        <v>2979</v>
      </c>
      <c r="W308" s="73" t="s">
        <v>2979</v>
      </c>
      <c r="X308" s="73" t="s">
        <v>2979</v>
      </c>
      <c r="Y308" s="73" t="s">
        <v>2979</v>
      </c>
      <c r="Z308" s="73" t="s">
        <v>2979</v>
      </c>
      <c r="AA308" s="73" t="s">
        <v>2979</v>
      </c>
      <c r="AB308" s="73" t="s">
        <v>2979</v>
      </c>
      <c r="AC308" s="15" t="s">
        <v>2004</v>
      </c>
      <c r="AD308" s="15" t="s">
        <v>2004</v>
      </c>
      <c r="AE308" s="15">
        <v>12</v>
      </c>
      <c r="AF308" s="15" t="s">
        <v>2004</v>
      </c>
      <c r="AG308" s="41">
        <v>0.25230000000000002</v>
      </c>
      <c r="AH308" s="30" t="str">
        <f>IFERROR((VLOOKUP(B308, 'CEP 24-25'!$B$5:$C$1000,2,0))," ")</f>
        <v xml:space="preserve"> </v>
      </c>
      <c r="AI308" s="30" t="str">
        <f>+IFERROR((VLOOKUP(B308,'HB1238 24-25'!$B$5:$J$9999,('HB1238 24-25'!$J$3-1),0))," ")</f>
        <v xml:space="preserve"> </v>
      </c>
      <c r="AJ308" s="31">
        <f t="shared" si="14"/>
        <v>0.25230000000000002</v>
      </c>
      <c r="AK308"/>
      <c r="AL308" s="147">
        <v>0.37680000000000002</v>
      </c>
      <c r="AM308" s="31">
        <f t="shared" si="16"/>
        <v>-0.1245</v>
      </c>
    </row>
    <row r="309" spans="1:39" x14ac:dyDescent="0.25">
      <c r="A309" s="1">
        <v>21303</v>
      </c>
      <c r="B309" s="1" t="s">
        <v>2300</v>
      </c>
      <c r="C309" s="16">
        <v>0</v>
      </c>
      <c r="D309" s="16">
        <v>26</v>
      </c>
      <c r="E309" s="16">
        <v>0</v>
      </c>
      <c r="F309" s="16">
        <v>28</v>
      </c>
      <c r="G309" s="16">
        <v>28</v>
      </c>
      <c r="H309" s="16">
        <v>32</v>
      </c>
      <c r="I309" s="16">
        <v>26</v>
      </c>
      <c r="J309" s="16">
        <v>31</v>
      </c>
      <c r="K309" s="16">
        <v>34</v>
      </c>
      <c r="L309" s="16">
        <v>30</v>
      </c>
      <c r="M309" s="16">
        <v>26</v>
      </c>
      <c r="N309" s="16">
        <v>17</v>
      </c>
      <c r="O309" s="16">
        <v>26</v>
      </c>
      <c r="P309" s="16">
        <v>26</v>
      </c>
      <c r="Q309" s="16">
        <v>22</v>
      </c>
      <c r="R309" s="73" t="s">
        <v>2979</v>
      </c>
      <c r="S309" s="15">
        <v>10</v>
      </c>
      <c r="T309" s="15" t="s">
        <v>2004</v>
      </c>
      <c r="U309" s="15">
        <v>14</v>
      </c>
      <c r="V309" s="15">
        <v>18</v>
      </c>
      <c r="W309" s="15">
        <v>23</v>
      </c>
      <c r="X309" s="15">
        <v>13</v>
      </c>
      <c r="Y309" s="15">
        <v>14</v>
      </c>
      <c r="Z309" s="15">
        <v>16</v>
      </c>
      <c r="AA309" s="15">
        <v>13</v>
      </c>
      <c r="AB309" s="15">
        <v>17</v>
      </c>
      <c r="AC309" s="15">
        <v>14</v>
      </c>
      <c r="AD309" s="15">
        <v>16</v>
      </c>
      <c r="AE309" s="15">
        <v>17</v>
      </c>
      <c r="AF309" s="15">
        <v>10</v>
      </c>
      <c r="AG309" s="41">
        <v>0.55400000000000005</v>
      </c>
      <c r="AH309" s="30">
        <f>IFERROR((VLOOKUP(B309, 'CEP 24-25'!$B$5:$C$1000,2,0))," ")</f>
        <v>0.69669999999999999</v>
      </c>
      <c r="AI309" s="30" t="str">
        <f>+IFERROR((VLOOKUP(B309,'HB1238 24-25'!$B$5:$J$9999,('HB1238 24-25'!$J$3-1),0))," ")</f>
        <v xml:space="preserve"> </v>
      </c>
      <c r="AJ309" s="31">
        <f t="shared" si="14"/>
        <v>0.69669999999999999</v>
      </c>
      <c r="AL309" s="147">
        <v>0.69669999999999999</v>
      </c>
      <c r="AM309" s="31">
        <f t="shared" si="16"/>
        <v>0</v>
      </c>
    </row>
    <row r="310" spans="1:39" x14ac:dyDescent="0.25">
      <c r="A310" s="1">
        <v>27416</v>
      </c>
      <c r="B310" s="1" t="s">
        <v>2301</v>
      </c>
      <c r="C310" s="16">
        <v>37</v>
      </c>
      <c r="D310" s="16">
        <v>283</v>
      </c>
      <c r="E310" s="16">
        <v>0</v>
      </c>
      <c r="F310" s="16">
        <v>312</v>
      </c>
      <c r="G310" s="16">
        <v>328</v>
      </c>
      <c r="H310" s="16">
        <v>320</v>
      </c>
      <c r="I310" s="16">
        <v>353</v>
      </c>
      <c r="J310" s="16">
        <v>332</v>
      </c>
      <c r="K310" s="16">
        <v>350</v>
      </c>
      <c r="L310" s="16">
        <v>327</v>
      </c>
      <c r="M310" s="16">
        <v>324</v>
      </c>
      <c r="N310" s="16">
        <v>350</v>
      </c>
      <c r="O310" s="16">
        <v>369</v>
      </c>
      <c r="P310" s="16">
        <v>333</v>
      </c>
      <c r="Q310" s="16">
        <v>348</v>
      </c>
      <c r="R310" s="15">
        <v>11</v>
      </c>
      <c r="S310" s="15">
        <v>90</v>
      </c>
      <c r="T310" s="15" t="s">
        <v>2004</v>
      </c>
      <c r="U310" s="15">
        <v>111</v>
      </c>
      <c r="V310" s="15">
        <v>109</v>
      </c>
      <c r="W310" s="15">
        <v>113</v>
      </c>
      <c r="X310" s="15">
        <v>119</v>
      </c>
      <c r="Y310" s="15">
        <v>111</v>
      </c>
      <c r="Z310" s="15">
        <v>120</v>
      </c>
      <c r="AA310" s="15">
        <v>117</v>
      </c>
      <c r="AB310" s="15">
        <v>118</v>
      </c>
      <c r="AC310" s="15">
        <v>117</v>
      </c>
      <c r="AD310" s="15">
        <v>101</v>
      </c>
      <c r="AE310" s="15">
        <v>119</v>
      </c>
      <c r="AF310" s="15">
        <v>100</v>
      </c>
      <c r="AG310" s="41">
        <v>0.33350000000000002</v>
      </c>
      <c r="AH310" s="30" t="str">
        <f>IFERROR((VLOOKUP(B310, 'CEP 24-25'!$B$5:$C$1000,2,0))," ")</f>
        <v xml:space="preserve"> </v>
      </c>
      <c r="AI310" s="30">
        <f>+IFERROR((VLOOKUP(B310,'HB1238 24-25'!$B$5:$J$9999,('HB1238 24-25'!$J$3-1),0))," ")</f>
        <v>0.31630000000000003</v>
      </c>
      <c r="AJ310" s="31">
        <f t="shared" si="14"/>
        <v>0.33350000000000002</v>
      </c>
      <c r="AL310" s="147">
        <v>0.31630000000000003</v>
      </c>
      <c r="AM310" s="31">
        <f t="shared" si="16"/>
        <v>1.72E-2</v>
      </c>
    </row>
    <row r="311" spans="1:39" x14ac:dyDescent="0.25">
      <c r="A311" s="1">
        <v>20405</v>
      </c>
      <c r="B311" s="1" t="s">
        <v>2302</v>
      </c>
      <c r="C311" s="16">
        <v>0</v>
      </c>
      <c r="D311" s="16">
        <v>66</v>
      </c>
      <c r="E311" s="16">
        <v>0</v>
      </c>
      <c r="F311" s="16">
        <v>69</v>
      </c>
      <c r="G311" s="16">
        <v>69</v>
      </c>
      <c r="H311" s="16">
        <v>92</v>
      </c>
      <c r="I311" s="16">
        <v>56</v>
      </c>
      <c r="J311" s="16">
        <v>81</v>
      </c>
      <c r="K311" s="16">
        <v>82</v>
      </c>
      <c r="L311" s="16">
        <v>81</v>
      </c>
      <c r="M311" s="16">
        <v>86</v>
      </c>
      <c r="N311" s="16">
        <v>103</v>
      </c>
      <c r="O311" s="16">
        <v>85</v>
      </c>
      <c r="P311" s="16">
        <v>107</v>
      </c>
      <c r="Q311" s="16">
        <v>113</v>
      </c>
      <c r="R311" s="73" t="s">
        <v>2979</v>
      </c>
      <c r="S311" s="15">
        <v>27</v>
      </c>
      <c r="T311" s="15" t="s">
        <v>2004</v>
      </c>
      <c r="U311" s="15">
        <v>28</v>
      </c>
      <c r="V311" s="15">
        <v>32</v>
      </c>
      <c r="W311" s="15">
        <v>44</v>
      </c>
      <c r="X311" s="15">
        <v>23</v>
      </c>
      <c r="Y311" s="15">
        <v>46</v>
      </c>
      <c r="Z311" s="15">
        <v>39</v>
      </c>
      <c r="AA311" s="15">
        <v>34</v>
      </c>
      <c r="AB311" s="15">
        <v>41</v>
      </c>
      <c r="AC311" s="15">
        <v>42</v>
      </c>
      <c r="AD311" s="15">
        <v>42</v>
      </c>
      <c r="AE311" s="15">
        <v>47</v>
      </c>
      <c r="AF311" s="15">
        <v>37</v>
      </c>
      <c r="AG311" s="41">
        <v>0.44219999999999998</v>
      </c>
      <c r="AH311" s="30" t="str">
        <f>IFERROR((VLOOKUP(B311, 'CEP 24-25'!$B$5:$C$1000,2,0))," ")</f>
        <v xml:space="preserve"> </v>
      </c>
      <c r="AI311" s="30">
        <f>+IFERROR((VLOOKUP(B311,'HB1238 24-25'!$B$5:$J$9999,('HB1238 24-25'!$J$3-1),0))," ")</f>
        <v>0.46229999999999999</v>
      </c>
      <c r="AJ311" s="31">
        <f t="shared" si="14"/>
        <v>0.46229999999999999</v>
      </c>
      <c r="AK311" s="3"/>
      <c r="AL311" s="147">
        <v>0.46229999999999999</v>
      </c>
      <c r="AM311" s="31">
        <f t="shared" si="16"/>
        <v>0</v>
      </c>
    </row>
    <row r="312" spans="1:39" x14ac:dyDescent="0.25">
      <c r="A312" s="1">
        <v>17917</v>
      </c>
      <c r="B312" s="14" t="s">
        <v>2398</v>
      </c>
      <c r="C312" s="16">
        <v>0</v>
      </c>
      <c r="D312" s="16">
        <v>0</v>
      </c>
      <c r="E312" s="16">
        <v>0</v>
      </c>
      <c r="F312" s="16">
        <v>0</v>
      </c>
      <c r="G312" s="16">
        <v>0</v>
      </c>
      <c r="H312" s="16">
        <v>0</v>
      </c>
      <c r="I312" s="16">
        <v>0</v>
      </c>
      <c r="J312" s="16">
        <v>0</v>
      </c>
      <c r="K312" s="16">
        <v>0</v>
      </c>
      <c r="L312" s="16">
        <v>0</v>
      </c>
      <c r="M312" s="16">
        <v>0</v>
      </c>
      <c r="N312" s="16">
        <v>15</v>
      </c>
      <c r="O312" s="16">
        <v>35</v>
      </c>
      <c r="P312" s="16">
        <v>34</v>
      </c>
      <c r="Q312" s="16">
        <v>48</v>
      </c>
      <c r="R312" s="73" t="s">
        <v>2979</v>
      </c>
      <c r="S312" s="73" t="s">
        <v>2979</v>
      </c>
      <c r="T312" s="73" t="s">
        <v>2979</v>
      </c>
      <c r="U312" s="73" t="s">
        <v>2979</v>
      </c>
      <c r="V312" s="73" t="s">
        <v>2979</v>
      </c>
      <c r="W312" s="73" t="s">
        <v>2979</v>
      </c>
      <c r="X312" s="73" t="s">
        <v>2979</v>
      </c>
      <c r="Y312" s="73" t="s">
        <v>2979</v>
      </c>
      <c r="Z312" s="73" t="s">
        <v>2979</v>
      </c>
      <c r="AA312" s="73" t="s">
        <v>2979</v>
      </c>
      <c r="AB312" s="73" t="s">
        <v>2979</v>
      </c>
      <c r="AC312" s="15">
        <v>11</v>
      </c>
      <c r="AD312" s="15">
        <v>15</v>
      </c>
      <c r="AE312" s="15">
        <v>24</v>
      </c>
      <c r="AF312" s="15">
        <v>41</v>
      </c>
      <c r="AG312" s="41">
        <v>0.68940000000000001</v>
      </c>
      <c r="AH312" s="30">
        <f>IFERROR((VLOOKUP(B312, 'CEP 24-25'!$B$5:$C$1000,2,0))," ")</f>
        <v>0.68630000000000002</v>
      </c>
      <c r="AI312" s="30" t="str">
        <f>+IFERROR((VLOOKUP(B312,'HB1238 24-25'!$B$5:$J$9999,('HB1238 24-25'!$J$3-1),0))," ")</f>
        <v xml:space="preserve"> </v>
      </c>
      <c r="AJ312" s="31">
        <f t="shared" si="14"/>
        <v>0.68940000000000001</v>
      </c>
      <c r="AL312" s="147">
        <v>0.68630000000000002</v>
      </c>
      <c r="AM312" s="31">
        <f t="shared" si="16"/>
        <v>3.0999999999999999E-3</v>
      </c>
    </row>
    <row r="313" spans="1:39" x14ac:dyDescent="0.25">
      <c r="A313" s="1">
        <v>22200</v>
      </c>
      <c r="B313" s="1" t="s">
        <v>2303</v>
      </c>
      <c r="C313" s="16">
        <v>16</v>
      </c>
      <c r="D313" s="16">
        <v>15</v>
      </c>
      <c r="E313" s="16">
        <v>0</v>
      </c>
      <c r="F313" s="16">
        <v>17</v>
      </c>
      <c r="G313" s="16">
        <v>14</v>
      </c>
      <c r="H313" s="16">
        <v>16</v>
      </c>
      <c r="I313" s="16">
        <v>10</v>
      </c>
      <c r="J313" s="16">
        <v>12</v>
      </c>
      <c r="K313" s="16">
        <v>17</v>
      </c>
      <c r="L313" s="16">
        <v>20</v>
      </c>
      <c r="M313" s="16">
        <v>17</v>
      </c>
      <c r="N313" s="16">
        <v>12</v>
      </c>
      <c r="O313" s="16">
        <v>22</v>
      </c>
      <c r="P313" s="16">
        <v>17</v>
      </c>
      <c r="Q313" s="16">
        <v>21</v>
      </c>
      <c r="R313" s="15" t="s">
        <v>2004</v>
      </c>
      <c r="S313" s="15" t="s">
        <v>2004</v>
      </c>
      <c r="T313" s="15" t="s">
        <v>2004</v>
      </c>
      <c r="U313" s="15" t="s">
        <v>2004</v>
      </c>
      <c r="V313" s="15" t="s">
        <v>2004</v>
      </c>
      <c r="W313" s="15">
        <v>10</v>
      </c>
      <c r="X313" s="15" t="s">
        <v>2004</v>
      </c>
      <c r="Y313" s="15" t="s">
        <v>2004</v>
      </c>
      <c r="Z313" s="15" t="s">
        <v>2004</v>
      </c>
      <c r="AA313" s="15">
        <v>14</v>
      </c>
      <c r="AB313" s="15" t="s">
        <v>2004</v>
      </c>
      <c r="AC313" s="15" t="s">
        <v>2004</v>
      </c>
      <c r="AD313" s="15">
        <v>11</v>
      </c>
      <c r="AE313" s="15" t="s">
        <v>2004</v>
      </c>
      <c r="AF313" s="15" t="s">
        <v>2004</v>
      </c>
      <c r="AG313" s="41">
        <v>0.4425</v>
      </c>
      <c r="AH313" s="30" t="str">
        <f>IFERROR((VLOOKUP(B313, 'CEP 24-25'!$B$5:$C$1000,2,0))," ")</f>
        <v xml:space="preserve"> </v>
      </c>
      <c r="AI313" s="30">
        <f>+IFERROR((VLOOKUP(B313,'HB1238 24-25'!$B$5:$J$9999,('HB1238 24-25'!$J$3-1),0))," ")</f>
        <v>0.45179999999999998</v>
      </c>
      <c r="AJ313" s="31">
        <f t="shared" si="14"/>
        <v>0.45179999999999998</v>
      </c>
      <c r="AL313" s="147">
        <v>0.5</v>
      </c>
      <c r="AM313" s="31">
        <f t="shared" si="16"/>
        <v>-4.82E-2</v>
      </c>
    </row>
    <row r="314" spans="1:39" x14ac:dyDescent="0.25">
      <c r="A314" s="1">
        <v>25160</v>
      </c>
      <c r="B314" s="1" t="s">
        <v>2304</v>
      </c>
      <c r="C314" s="16">
        <v>0</v>
      </c>
      <c r="D314" s="16">
        <v>17</v>
      </c>
      <c r="E314" s="16">
        <v>0</v>
      </c>
      <c r="F314" s="16">
        <v>15</v>
      </c>
      <c r="G314" s="16">
        <v>29</v>
      </c>
      <c r="H314" s="16">
        <v>29</v>
      </c>
      <c r="I314" s="16">
        <v>29</v>
      </c>
      <c r="J314" s="16">
        <v>21</v>
      </c>
      <c r="K314" s="16">
        <v>30</v>
      </c>
      <c r="L314" s="16">
        <v>32</v>
      </c>
      <c r="M314" s="16">
        <v>22</v>
      </c>
      <c r="N314" s="16">
        <v>32</v>
      </c>
      <c r="O314" s="16">
        <v>26</v>
      </c>
      <c r="P314" s="16">
        <v>37</v>
      </c>
      <c r="Q314" s="16">
        <v>25</v>
      </c>
      <c r="R314" s="73" t="s">
        <v>2979</v>
      </c>
      <c r="S314" s="15" t="s">
        <v>2004</v>
      </c>
      <c r="T314" s="15" t="s">
        <v>2004</v>
      </c>
      <c r="U314" s="15" t="s">
        <v>2004</v>
      </c>
      <c r="V314" s="15" t="s">
        <v>2004</v>
      </c>
      <c r="W314" s="15">
        <v>11</v>
      </c>
      <c r="X314" s="15">
        <v>11</v>
      </c>
      <c r="Y314" s="15" t="s">
        <v>2004</v>
      </c>
      <c r="Z314" s="15">
        <v>11</v>
      </c>
      <c r="AA314" s="15" t="s">
        <v>2004</v>
      </c>
      <c r="AB314" s="15" t="s">
        <v>2004</v>
      </c>
      <c r="AC314" s="15">
        <v>15</v>
      </c>
      <c r="AD314" s="15" t="s">
        <v>2004</v>
      </c>
      <c r="AE314" s="15">
        <v>16</v>
      </c>
      <c r="AF314" s="15" t="s">
        <v>2004</v>
      </c>
      <c r="AG314" s="41">
        <v>0.3634</v>
      </c>
      <c r="AH314" s="30" t="str">
        <f>IFERROR((VLOOKUP(B314, 'CEP 24-25'!$B$5:$C$1000,2,0))," ")</f>
        <v xml:space="preserve"> </v>
      </c>
      <c r="AI314" s="30">
        <f>+IFERROR((VLOOKUP(B314,'HB1238 24-25'!$B$5:$J$9999,('HB1238 24-25'!$J$3-1),0))," ")</f>
        <v>0.41570000000000001</v>
      </c>
      <c r="AJ314" s="31">
        <f t="shared" si="14"/>
        <v>0.41570000000000001</v>
      </c>
      <c r="AL314" s="147">
        <v>0.41570000000000001</v>
      </c>
      <c r="AM314" s="31">
        <f t="shared" si="16"/>
        <v>0</v>
      </c>
    </row>
    <row r="315" spans="1:39" x14ac:dyDescent="0.25">
      <c r="A315" s="1">
        <v>13167</v>
      </c>
      <c r="B315" s="1" t="s">
        <v>2305</v>
      </c>
      <c r="C315" s="16">
        <v>0</v>
      </c>
      <c r="D315" s="16">
        <v>8</v>
      </c>
      <c r="E315" s="16">
        <v>0</v>
      </c>
      <c r="F315" s="16">
        <v>6</v>
      </c>
      <c r="G315" s="16">
        <v>15</v>
      </c>
      <c r="H315" s="16">
        <v>6</v>
      </c>
      <c r="I315" s="16">
        <v>7</v>
      </c>
      <c r="J315" s="16">
        <v>8</v>
      </c>
      <c r="K315" s="16">
        <v>10</v>
      </c>
      <c r="L315" s="16">
        <v>11</v>
      </c>
      <c r="M315" s="16">
        <v>7</v>
      </c>
      <c r="N315" s="16">
        <v>9</v>
      </c>
      <c r="O315" s="16">
        <v>12</v>
      </c>
      <c r="P315" s="16">
        <v>11</v>
      </c>
      <c r="Q315" s="16">
        <v>10</v>
      </c>
      <c r="R315" s="73" t="s">
        <v>2979</v>
      </c>
      <c r="S315" s="15" t="s">
        <v>2004</v>
      </c>
      <c r="T315" s="15" t="s">
        <v>2004</v>
      </c>
      <c r="U315" s="15" t="s">
        <v>2004</v>
      </c>
      <c r="V315" s="15">
        <v>12</v>
      </c>
      <c r="W315" s="15" t="s">
        <v>2004</v>
      </c>
      <c r="X315" s="15" t="s">
        <v>2004</v>
      </c>
      <c r="Y315" s="15" t="s">
        <v>2004</v>
      </c>
      <c r="Z315" s="15" t="s">
        <v>2004</v>
      </c>
      <c r="AA315" s="15" t="s">
        <v>2004</v>
      </c>
      <c r="AB315" s="15" t="s">
        <v>2004</v>
      </c>
      <c r="AC315" s="15" t="s">
        <v>2004</v>
      </c>
      <c r="AD315" s="15" t="s">
        <v>2004</v>
      </c>
      <c r="AE315" s="15" t="s">
        <v>2004</v>
      </c>
      <c r="AF315" s="15" t="s">
        <v>2004</v>
      </c>
      <c r="AG315" s="41">
        <v>0.625</v>
      </c>
      <c r="AH315" s="30">
        <f>IFERROR((VLOOKUP(B315, 'CEP 24-25'!$B$5:$C$1000,2,0))," ")</f>
        <v>0.66959999999999997</v>
      </c>
      <c r="AI315" s="30" t="str">
        <f>+IFERROR((VLOOKUP(B315,'HB1238 24-25'!$B$5:$J$9999,('HB1238 24-25'!$J$3-1),0))," ")</f>
        <v xml:space="preserve"> </v>
      </c>
      <c r="AJ315" s="31">
        <f t="shared" si="14"/>
        <v>0.66959999999999997</v>
      </c>
      <c r="AL315" s="147">
        <v>0.66959999999999997</v>
      </c>
      <c r="AM315" s="31">
        <f t="shared" si="16"/>
        <v>0</v>
      </c>
    </row>
    <row r="316" spans="1:39" x14ac:dyDescent="0.25">
      <c r="A316" s="1">
        <v>21232</v>
      </c>
      <c r="B316" s="1" t="s">
        <v>2306</v>
      </c>
      <c r="C316" s="16">
        <v>35</v>
      </c>
      <c r="D316" s="16">
        <v>68</v>
      </c>
      <c r="E316" s="16">
        <v>0</v>
      </c>
      <c r="F316" s="16">
        <v>58</v>
      </c>
      <c r="G316" s="16">
        <v>51</v>
      </c>
      <c r="H316" s="16">
        <v>61</v>
      </c>
      <c r="I316" s="16">
        <v>60</v>
      </c>
      <c r="J316" s="16">
        <v>54</v>
      </c>
      <c r="K316" s="16">
        <v>50</v>
      </c>
      <c r="L316" s="16">
        <v>53</v>
      </c>
      <c r="M316" s="16">
        <v>58</v>
      </c>
      <c r="N316" s="16">
        <v>53</v>
      </c>
      <c r="O316" s="16">
        <v>70</v>
      </c>
      <c r="P316" s="16">
        <v>62</v>
      </c>
      <c r="Q316" s="16">
        <v>44</v>
      </c>
      <c r="R316" s="15" t="s">
        <v>2004</v>
      </c>
      <c r="S316" s="15">
        <v>33</v>
      </c>
      <c r="T316" s="15" t="s">
        <v>2004</v>
      </c>
      <c r="U316" s="15">
        <v>34</v>
      </c>
      <c r="V316" s="15">
        <v>35</v>
      </c>
      <c r="W316" s="15">
        <v>37</v>
      </c>
      <c r="X316" s="15">
        <v>40</v>
      </c>
      <c r="Y316" s="15">
        <v>31</v>
      </c>
      <c r="Z316" s="15">
        <v>32</v>
      </c>
      <c r="AA316" s="15">
        <v>38</v>
      </c>
      <c r="AB316" s="15">
        <v>37</v>
      </c>
      <c r="AC316" s="15">
        <v>31</v>
      </c>
      <c r="AD316" s="15">
        <v>44</v>
      </c>
      <c r="AE316" s="15">
        <v>41</v>
      </c>
      <c r="AF316" s="15">
        <v>26</v>
      </c>
      <c r="AG316" s="41">
        <v>0.60099999999999998</v>
      </c>
      <c r="AH316" s="30">
        <f>IFERROR((VLOOKUP(B316, 'CEP 24-25'!$B$5:$C$1000,2,0))," ")</f>
        <v>0.74260000000000004</v>
      </c>
      <c r="AI316" s="30" t="str">
        <f>+IFERROR((VLOOKUP(B316,'HB1238 24-25'!$B$5:$J$9999,('HB1238 24-25'!$J$3-1),0))," ")</f>
        <v xml:space="preserve"> </v>
      </c>
      <c r="AJ316" s="31">
        <f t="shared" si="14"/>
        <v>0.74260000000000004</v>
      </c>
      <c r="AL316" s="147">
        <v>0.74260000000000004</v>
      </c>
      <c r="AM316" s="31">
        <f t="shared" si="16"/>
        <v>0</v>
      </c>
    </row>
    <row r="317" spans="1:39" x14ac:dyDescent="0.25">
      <c r="A317" s="1">
        <v>14117</v>
      </c>
      <c r="B317" s="1" t="s">
        <v>2307</v>
      </c>
      <c r="C317" s="16">
        <v>9</v>
      </c>
      <c r="D317" s="16">
        <v>14</v>
      </c>
      <c r="E317" s="16">
        <v>0</v>
      </c>
      <c r="F317" s="16">
        <v>12</v>
      </c>
      <c r="G317" s="16">
        <v>10</v>
      </c>
      <c r="H317" s="16">
        <v>14</v>
      </c>
      <c r="I317" s="16">
        <v>12</v>
      </c>
      <c r="J317" s="16">
        <v>10</v>
      </c>
      <c r="K317" s="16">
        <v>19</v>
      </c>
      <c r="L317" s="16">
        <v>14</v>
      </c>
      <c r="M317" s="16">
        <v>15</v>
      </c>
      <c r="N317" s="16">
        <v>13</v>
      </c>
      <c r="O317" s="16">
        <v>15</v>
      </c>
      <c r="P317" s="16">
        <v>9</v>
      </c>
      <c r="Q317" s="16">
        <v>13</v>
      </c>
      <c r="R317" s="15" t="s">
        <v>2004</v>
      </c>
      <c r="S317" s="15" t="s">
        <v>2004</v>
      </c>
      <c r="T317" s="15" t="s">
        <v>2004</v>
      </c>
      <c r="U317" s="15" t="s">
        <v>2004</v>
      </c>
      <c r="V317" s="15" t="s">
        <v>2004</v>
      </c>
      <c r="W317" s="15" t="s">
        <v>2004</v>
      </c>
      <c r="X317" s="15" t="s">
        <v>2004</v>
      </c>
      <c r="Y317" s="15" t="s">
        <v>2004</v>
      </c>
      <c r="Z317" s="15">
        <v>12</v>
      </c>
      <c r="AA317" s="15" t="s">
        <v>2004</v>
      </c>
      <c r="AB317" s="15">
        <v>10</v>
      </c>
      <c r="AC317" s="15">
        <v>11</v>
      </c>
      <c r="AD317" s="15" t="s">
        <v>2004</v>
      </c>
      <c r="AE317" s="15" t="s">
        <v>2004</v>
      </c>
      <c r="AF317" s="15" t="s">
        <v>2004</v>
      </c>
      <c r="AG317" s="41">
        <v>0.5978</v>
      </c>
      <c r="AH317" s="30">
        <f>IFERROR((VLOOKUP(B317, 'CEP 24-25'!$B$5:$C$1000,2,0))," ")</f>
        <v>0.59379999999999999</v>
      </c>
      <c r="AI317" s="30" t="str">
        <f>+IFERROR((VLOOKUP(B317,'HB1238 24-25'!$B$5:$J$9999,('HB1238 24-25'!$J$3-1),0))," ")</f>
        <v xml:space="preserve"> </v>
      </c>
      <c r="AJ317" s="31">
        <f t="shared" si="14"/>
        <v>0.5978</v>
      </c>
      <c r="AL317" s="147">
        <v>0.65190000000000003</v>
      </c>
      <c r="AM317" s="31">
        <f t="shared" si="16"/>
        <v>-5.4100000000000002E-2</v>
      </c>
    </row>
    <row r="318" spans="1:39" x14ac:dyDescent="0.25">
      <c r="A318" s="1">
        <v>20094</v>
      </c>
      <c r="B318" s="1" t="s">
        <v>2308</v>
      </c>
      <c r="C318" s="16">
        <v>0</v>
      </c>
      <c r="D318" s="16">
        <v>3</v>
      </c>
      <c r="E318" s="16">
        <v>0</v>
      </c>
      <c r="F318" s="16">
        <v>9</v>
      </c>
      <c r="G318" s="16">
        <v>12</v>
      </c>
      <c r="H318" s="16">
        <v>4</v>
      </c>
      <c r="I318" s="16">
        <v>9</v>
      </c>
      <c r="J318" s="16">
        <v>6</v>
      </c>
      <c r="K318" s="16">
        <v>9</v>
      </c>
      <c r="L318" s="16">
        <v>4</v>
      </c>
      <c r="M318" s="16">
        <v>6</v>
      </c>
      <c r="N318" s="16">
        <v>9</v>
      </c>
      <c r="O318" s="16">
        <v>5</v>
      </c>
      <c r="P318" s="16">
        <v>6</v>
      </c>
      <c r="Q318" s="16">
        <v>7</v>
      </c>
      <c r="R318" s="73" t="s">
        <v>2979</v>
      </c>
      <c r="S318" s="15" t="s">
        <v>2004</v>
      </c>
      <c r="T318" s="15" t="s">
        <v>2004</v>
      </c>
      <c r="U318" s="15" t="s">
        <v>2004</v>
      </c>
      <c r="V318" s="15">
        <v>11</v>
      </c>
      <c r="W318" s="15" t="s">
        <v>2004</v>
      </c>
      <c r="X318" s="15" t="s">
        <v>2004</v>
      </c>
      <c r="Y318" s="15" t="s">
        <v>2004</v>
      </c>
      <c r="Z318" s="15" t="s">
        <v>2004</v>
      </c>
      <c r="AA318" s="15" t="s">
        <v>2004</v>
      </c>
      <c r="AB318" s="15" t="s">
        <v>2004</v>
      </c>
      <c r="AC318" s="15" t="s">
        <v>2004</v>
      </c>
      <c r="AD318" s="15" t="s">
        <v>2004</v>
      </c>
      <c r="AE318" s="15" t="s">
        <v>2004</v>
      </c>
      <c r="AF318" s="15" t="s">
        <v>2004</v>
      </c>
      <c r="AG318" s="41">
        <v>0.94379999999999997</v>
      </c>
      <c r="AH318" s="30">
        <f>IFERROR((VLOOKUP(B318, 'CEP 24-25'!$B$5:$C$1000,2,0))," ")</f>
        <v>0.83530000000000004</v>
      </c>
      <c r="AI318" s="30" t="str">
        <f>+IFERROR((VLOOKUP(B318,'HB1238 24-25'!$B$5:$J$9999,('HB1238 24-25'!$J$3-1),0))," ")</f>
        <v xml:space="preserve"> </v>
      </c>
      <c r="AJ318" s="31">
        <f t="shared" si="14"/>
        <v>0.94379999999999997</v>
      </c>
      <c r="AL318" s="147">
        <v>0.83530000000000004</v>
      </c>
      <c r="AM318" s="31">
        <f t="shared" si="16"/>
        <v>0.1085</v>
      </c>
    </row>
    <row r="319" spans="1:39" x14ac:dyDescent="0.25">
      <c r="A319" s="1">
        <v>8404</v>
      </c>
      <c r="B319" s="1" t="s">
        <v>2309</v>
      </c>
      <c r="C319" s="16">
        <v>0</v>
      </c>
      <c r="D319" s="16">
        <v>181</v>
      </c>
      <c r="E319" s="16">
        <v>0</v>
      </c>
      <c r="F319" s="16">
        <v>163</v>
      </c>
      <c r="G319" s="16">
        <v>178</v>
      </c>
      <c r="H319" s="16">
        <v>182</v>
      </c>
      <c r="I319" s="16">
        <v>169</v>
      </c>
      <c r="J319" s="16">
        <v>179</v>
      </c>
      <c r="K319" s="16">
        <v>221</v>
      </c>
      <c r="L319" s="16">
        <v>185</v>
      </c>
      <c r="M319" s="16">
        <v>190</v>
      </c>
      <c r="N319" s="16">
        <v>189</v>
      </c>
      <c r="O319" s="16">
        <v>184</v>
      </c>
      <c r="P319" s="16">
        <v>181</v>
      </c>
      <c r="Q319" s="16">
        <v>209</v>
      </c>
      <c r="R319" s="73" t="s">
        <v>2979</v>
      </c>
      <c r="S319" s="15">
        <v>68</v>
      </c>
      <c r="T319" s="15" t="s">
        <v>2004</v>
      </c>
      <c r="U319" s="15">
        <v>75</v>
      </c>
      <c r="V319" s="15">
        <v>85</v>
      </c>
      <c r="W319" s="15">
        <v>80</v>
      </c>
      <c r="X319" s="15">
        <v>84</v>
      </c>
      <c r="Y319" s="15">
        <v>74</v>
      </c>
      <c r="Z319" s="15">
        <v>115</v>
      </c>
      <c r="AA319" s="15">
        <v>94</v>
      </c>
      <c r="AB319" s="15">
        <v>91</v>
      </c>
      <c r="AC319" s="15">
        <v>93</v>
      </c>
      <c r="AD319" s="15">
        <v>93</v>
      </c>
      <c r="AE319" s="15">
        <v>74</v>
      </c>
      <c r="AF319" s="15">
        <v>93</v>
      </c>
      <c r="AG319" s="41">
        <v>0.46410000000000001</v>
      </c>
      <c r="AH319" s="30">
        <f>IFERROR((VLOOKUP(B319, 'CEP 24-25'!$B$5:$C$1000,2,0))," ")</f>
        <v>0.438</v>
      </c>
      <c r="AI319" s="30">
        <f>+IFERROR((VLOOKUP(B319,'HB1238 24-25'!$B$5:$J$9999,('HB1238 24-25'!$J$3-1),0))," ")</f>
        <v>0.47249999999999998</v>
      </c>
      <c r="AJ319" s="31">
        <f t="shared" si="14"/>
        <v>0.47249999999999998</v>
      </c>
      <c r="AL319" s="147">
        <v>0.47249999999999998</v>
      </c>
      <c r="AM319" s="31">
        <f t="shared" si="16"/>
        <v>0</v>
      </c>
    </row>
    <row r="320" spans="1:39" x14ac:dyDescent="0.25">
      <c r="A320" s="1">
        <v>39901</v>
      </c>
      <c r="B320" s="14" t="s">
        <v>2338</v>
      </c>
      <c r="C320" s="16">
        <v>0</v>
      </c>
      <c r="D320" s="16">
        <v>0</v>
      </c>
      <c r="E320" s="16">
        <v>0</v>
      </c>
      <c r="F320" s="16">
        <v>0</v>
      </c>
      <c r="G320" s="16">
        <v>0</v>
      </c>
      <c r="H320" s="16">
        <v>0</v>
      </c>
      <c r="I320" s="16">
        <v>0</v>
      </c>
      <c r="J320" s="16">
        <v>0</v>
      </c>
      <c r="K320" s="16">
        <v>0</v>
      </c>
      <c r="L320" s="16">
        <v>0</v>
      </c>
      <c r="M320" s="16">
        <v>0</v>
      </c>
      <c r="N320" s="16">
        <v>0</v>
      </c>
      <c r="O320" s="16">
        <v>0</v>
      </c>
      <c r="P320" s="16">
        <v>0</v>
      </c>
      <c r="Q320" s="16">
        <v>0</v>
      </c>
      <c r="R320" s="73" t="s">
        <v>2979</v>
      </c>
      <c r="S320" s="73" t="s">
        <v>2979</v>
      </c>
      <c r="T320" s="73" t="s">
        <v>2979</v>
      </c>
      <c r="U320" s="73" t="s">
        <v>2979</v>
      </c>
      <c r="V320" s="73" t="s">
        <v>2979</v>
      </c>
      <c r="W320" s="73" t="s">
        <v>2979</v>
      </c>
      <c r="X320" s="73" t="s">
        <v>2979</v>
      </c>
      <c r="Y320" s="73" t="s">
        <v>2979</v>
      </c>
      <c r="Z320" s="73" t="s">
        <v>2979</v>
      </c>
      <c r="AA320" s="73" t="s">
        <v>2979</v>
      </c>
      <c r="AB320" s="73" t="s">
        <v>2979</v>
      </c>
      <c r="AC320" s="73" t="s">
        <v>2979</v>
      </c>
      <c r="AD320" s="73" t="s">
        <v>2979</v>
      </c>
      <c r="AE320" s="73" t="s">
        <v>2979</v>
      </c>
      <c r="AF320" s="73" t="s">
        <v>2979</v>
      </c>
      <c r="AG320" s="41">
        <v>0</v>
      </c>
      <c r="AH320" s="30" t="str">
        <f>IFERROR((VLOOKUP(B320, 'CEP 24-25'!$B$5:$C$1000,2,0))," ")</f>
        <v xml:space="preserve"> </v>
      </c>
      <c r="AI320" s="30" t="str">
        <f>+IFERROR((VLOOKUP(B320,'HB1238 24-25'!$B$5:$J$9999,('HB1238 24-25'!$J$3-1),0))," ")</f>
        <v xml:space="preserve"> </v>
      </c>
      <c r="AJ320" s="31">
        <f t="shared" si="14"/>
        <v>0</v>
      </c>
      <c r="AL320" s="147">
        <v>0</v>
      </c>
      <c r="AM320" s="31">
        <f t="shared" si="16"/>
        <v>0</v>
      </c>
    </row>
    <row r="321" spans="1:39" x14ac:dyDescent="0.25">
      <c r="A321" s="1">
        <v>39007</v>
      </c>
      <c r="B321" s="1" t="s">
        <v>2310</v>
      </c>
      <c r="C321" s="16">
        <v>0</v>
      </c>
      <c r="D321" s="16">
        <v>1001</v>
      </c>
      <c r="E321" s="16">
        <v>0</v>
      </c>
      <c r="F321" s="16">
        <v>983</v>
      </c>
      <c r="G321" s="16">
        <v>1079</v>
      </c>
      <c r="H321" s="16">
        <v>1129</v>
      </c>
      <c r="I321" s="16">
        <v>1090</v>
      </c>
      <c r="J321" s="16">
        <v>1113</v>
      </c>
      <c r="K321" s="16">
        <v>1115</v>
      </c>
      <c r="L321" s="16">
        <v>1148</v>
      </c>
      <c r="M321" s="16">
        <v>1099</v>
      </c>
      <c r="N321" s="16">
        <v>1285</v>
      </c>
      <c r="O321" s="16">
        <v>1266</v>
      </c>
      <c r="P321" s="16">
        <v>1317</v>
      </c>
      <c r="Q321" s="16">
        <v>1605</v>
      </c>
      <c r="R321" s="73" t="s">
        <v>2979</v>
      </c>
      <c r="S321" s="15">
        <v>810</v>
      </c>
      <c r="T321" s="15" t="s">
        <v>2004</v>
      </c>
      <c r="U321" s="15">
        <v>857</v>
      </c>
      <c r="V321" s="15">
        <v>943</v>
      </c>
      <c r="W321" s="15">
        <v>998</v>
      </c>
      <c r="X321" s="15">
        <v>965</v>
      </c>
      <c r="Y321" s="15">
        <v>958</v>
      </c>
      <c r="Z321" s="15">
        <v>975</v>
      </c>
      <c r="AA321" s="15">
        <v>986</v>
      </c>
      <c r="AB321" s="15">
        <v>919</v>
      </c>
      <c r="AC321" s="15">
        <v>1062</v>
      </c>
      <c r="AD321" s="15">
        <v>1036</v>
      </c>
      <c r="AE321" s="15">
        <v>1076</v>
      </c>
      <c r="AF321" s="15">
        <v>1316</v>
      </c>
      <c r="AG321" s="41">
        <v>0.84709999999999996</v>
      </c>
      <c r="AH321" s="30">
        <f>IFERROR((VLOOKUP(B321, 'CEP 24-25'!$B$5:$C$1000,2,0))," ")</f>
        <v>0.8538</v>
      </c>
      <c r="AI321" s="30" t="str">
        <f>+IFERROR((VLOOKUP(B321,'HB1238 24-25'!$B$5:$J$9999,('HB1238 24-25'!$J$3-1),0))," ")</f>
        <v xml:space="preserve"> </v>
      </c>
      <c r="AJ321" s="31">
        <f t="shared" si="14"/>
        <v>0.8538</v>
      </c>
      <c r="AL321" s="147">
        <v>0.8538</v>
      </c>
      <c r="AM321" s="31">
        <f t="shared" si="16"/>
        <v>0</v>
      </c>
    </row>
    <row r="322" spans="1:39" x14ac:dyDescent="0.25">
      <c r="A322" s="1">
        <v>34002</v>
      </c>
      <c r="B322" s="1" t="s">
        <v>2311</v>
      </c>
      <c r="C322" s="16">
        <v>33</v>
      </c>
      <c r="D322" s="16">
        <v>382</v>
      </c>
      <c r="E322" s="16">
        <v>0</v>
      </c>
      <c r="F322" s="16">
        <v>413</v>
      </c>
      <c r="G322" s="16">
        <v>425</v>
      </c>
      <c r="H322" s="16">
        <v>441</v>
      </c>
      <c r="I322" s="16">
        <v>432</v>
      </c>
      <c r="J322" s="16">
        <v>451</v>
      </c>
      <c r="K322" s="16">
        <v>408</v>
      </c>
      <c r="L322" s="16">
        <v>421</v>
      </c>
      <c r="M322" s="16">
        <v>393</v>
      </c>
      <c r="N322" s="16">
        <v>453</v>
      </c>
      <c r="O322" s="16">
        <v>435</v>
      </c>
      <c r="P322" s="16">
        <v>477</v>
      </c>
      <c r="Q322" s="16">
        <v>490</v>
      </c>
      <c r="R322" s="15">
        <v>10</v>
      </c>
      <c r="S322" s="15">
        <v>125</v>
      </c>
      <c r="T322" s="15" t="s">
        <v>2004</v>
      </c>
      <c r="U322" s="15">
        <v>213</v>
      </c>
      <c r="V322" s="15">
        <v>221</v>
      </c>
      <c r="W322" s="15">
        <v>221</v>
      </c>
      <c r="X322" s="15">
        <v>214</v>
      </c>
      <c r="Y322" s="15">
        <v>232</v>
      </c>
      <c r="Z322" s="15">
        <v>204</v>
      </c>
      <c r="AA322" s="15">
        <v>195</v>
      </c>
      <c r="AB322" s="15">
        <v>190</v>
      </c>
      <c r="AC322" s="15">
        <v>200</v>
      </c>
      <c r="AD322" s="15">
        <v>193</v>
      </c>
      <c r="AE322" s="15">
        <v>194</v>
      </c>
      <c r="AF322" s="15">
        <v>193</v>
      </c>
      <c r="AG322" s="41">
        <v>0.4607</v>
      </c>
      <c r="AH322" s="30">
        <f>IFERROR((VLOOKUP(B322, 'CEP 24-25'!$B$5:$C$1000,2,0))," ")</f>
        <v>0.46560000000000001</v>
      </c>
      <c r="AI322" s="30">
        <f>+IFERROR((VLOOKUP(B322,'HB1238 24-25'!$B$5:$J$9999,('HB1238 24-25'!$J$3-1),0))," ")</f>
        <v>0.46560000000000001</v>
      </c>
      <c r="AJ322" s="31">
        <f t="shared" si="14"/>
        <v>0.46560000000000001</v>
      </c>
      <c r="AL322" s="147">
        <v>0.46560000000000001</v>
      </c>
      <c r="AM322" s="31">
        <f t="shared" si="16"/>
        <v>0</v>
      </c>
    </row>
    <row r="323" spans="1:39" x14ac:dyDescent="0.25">
      <c r="A323" s="1">
        <v>39205</v>
      </c>
      <c r="B323" s="1" t="s">
        <v>2312</v>
      </c>
      <c r="C323" s="16">
        <v>37</v>
      </c>
      <c r="D323" s="16">
        <v>87</v>
      </c>
      <c r="E323" s="16">
        <v>0</v>
      </c>
      <c r="F323" s="16">
        <v>92</v>
      </c>
      <c r="G323" s="16">
        <v>88</v>
      </c>
      <c r="H323" s="16">
        <v>97</v>
      </c>
      <c r="I323" s="16">
        <v>85</v>
      </c>
      <c r="J323" s="16">
        <v>89</v>
      </c>
      <c r="K323" s="16">
        <v>96</v>
      </c>
      <c r="L323" s="16">
        <v>107</v>
      </c>
      <c r="M323" s="16">
        <v>98</v>
      </c>
      <c r="N323" s="16">
        <v>126</v>
      </c>
      <c r="O323" s="16">
        <v>110</v>
      </c>
      <c r="P323" s="16">
        <v>99</v>
      </c>
      <c r="Q323" s="16">
        <v>120</v>
      </c>
      <c r="R323" s="15">
        <v>25</v>
      </c>
      <c r="S323" s="15">
        <v>51</v>
      </c>
      <c r="T323" s="15" t="s">
        <v>2004</v>
      </c>
      <c r="U323" s="15">
        <v>58</v>
      </c>
      <c r="V323" s="15">
        <v>64</v>
      </c>
      <c r="W323" s="15">
        <v>65</v>
      </c>
      <c r="X323" s="15">
        <v>53</v>
      </c>
      <c r="Y323" s="15">
        <v>57</v>
      </c>
      <c r="Z323" s="15">
        <v>66</v>
      </c>
      <c r="AA323" s="15">
        <v>81</v>
      </c>
      <c r="AB323" s="15">
        <v>64</v>
      </c>
      <c r="AC323" s="15">
        <v>82</v>
      </c>
      <c r="AD323" s="15">
        <v>67</v>
      </c>
      <c r="AE323" s="15">
        <v>63</v>
      </c>
      <c r="AF323" s="15">
        <v>79</v>
      </c>
      <c r="AG323" s="41">
        <v>0.65739999999999998</v>
      </c>
      <c r="AH323" s="30">
        <f>IFERROR((VLOOKUP(B323, 'CEP 24-25'!$B$5:$C$1000,2,0))," ")</f>
        <v>0.5786</v>
      </c>
      <c r="AI323" s="30" t="str">
        <f>+IFERROR((VLOOKUP(B323,'HB1238 24-25'!$B$5:$J$9999,('HB1238 24-25'!$J$3-1),0))," ")</f>
        <v xml:space="preserve"> </v>
      </c>
      <c r="AJ323" s="31">
        <f t="shared" si="14"/>
        <v>0.65739999999999998</v>
      </c>
      <c r="AL323" s="147">
        <v>0.69310000000000005</v>
      </c>
      <c r="AM323" s="31">
        <f t="shared" si="16"/>
        <v>-3.5700000000000003E-2</v>
      </c>
    </row>
    <row r="324" spans="1:39" x14ac:dyDescent="0.25">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row>
    <row r="325" spans="1:39" x14ac:dyDescent="0.25">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row>
    <row r="326" spans="1:39" x14ac:dyDescent="0.25">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row>
    <row r="327" spans="1:39" x14ac:dyDescent="0.25">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row>
    <row r="328" spans="1:39" x14ac:dyDescent="0.25">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row>
    <row r="329" spans="1:39" x14ac:dyDescent="0.25">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row>
  </sheetData>
  <autoFilter ref="A3:AM323" xr:uid="{00000000-0001-0000-0100-000000000000}"/>
  <sortState xmlns:xlrd2="http://schemas.microsoft.com/office/spreadsheetml/2017/richdata2" ref="A4:AM323">
    <sortCondition ref="B4:B323"/>
  </sortState>
  <mergeCells count="2">
    <mergeCell ref="C2:Q2"/>
    <mergeCell ref="R2:AF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99FF"/>
  </sheetPr>
  <dimension ref="A1:AO2777"/>
  <sheetViews>
    <sheetView workbookViewId="0">
      <pane xSplit="4" ySplit="3" topLeftCell="E4" activePane="bottomRight" state="frozen"/>
      <selection pane="topRight" activeCell="E1" sqref="E1"/>
      <selection pane="bottomLeft" activeCell="A4" sqref="A4"/>
      <selection pane="bottomRight" activeCell="A4" sqref="A4"/>
    </sheetView>
  </sheetViews>
  <sheetFormatPr defaultRowHeight="15" x14ac:dyDescent="0.25"/>
  <cols>
    <col min="1" max="1" width="7.140625" customWidth="1"/>
    <col min="2" max="2" width="26.5703125" bestFit="1" customWidth="1"/>
    <col min="3" max="3" width="8.28515625" customWidth="1"/>
    <col min="4" max="4" width="48.140625" customWidth="1"/>
    <col min="5" max="19" width="8.28515625" customWidth="1"/>
    <col min="20" max="34" width="11.5703125" customWidth="1"/>
    <col min="35" max="35" width="15.28515625" customWidth="1"/>
    <col min="36" max="36" width="13.28515625" customWidth="1"/>
    <col min="37" max="37" width="13.5703125" style="25" customWidth="1"/>
    <col min="38" max="38" width="12.5703125" style="25" customWidth="1"/>
    <col min="39" max="39" width="12.28515625" style="25" customWidth="1"/>
    <col min="40" max="40" width="14.42578125" style="25" customWidth="1"/>
    <col min="41" max="41" width="20.28515625" customWidth="1"/>
    <col min="43" max="43" width="12.42578125" customWidth="1"/>
    <col min="44" max="44" width="13.5703125" customWidth="1"/>
  </cols>
  <sheetData>
    <row r="1" spans="1:41" ht="30" customHeight="1" thickBot="1" x14ac:dyDescent="0.3">
      <c r="A1" s="164" t="s">
        <v>3065</v>
      </c>
      <c r="B1" s="164"/>
      <c r="C1" s="55">
        <v>1</v>
      </c>
      <c r="D1" s="55">
        <f>+C1+1</f>
        <v>2</v>
      </c>
      <c r="E1" s="55">
        <f t="shared" ref="E1:AH1" si="0">+D1+1</f>
        <v>3</v>
      </c>
      <c r="F1" s="55">
        <f t="shared" si="0"/>
        <v>4</v>
      </c>
      <c r="G1" s="55">
        <f t="shared" si="0"/>
        <v>5</v>
      </c>
      <c r="H1" s="55">
        <f t="shared" si="0"/>
        <v>6</v>
      </c>
      <c r="I1" s="55">
        <f t="shared" si="0"/>
        <v>7</v>
      </c>
      <c r="J1" s="55">
        <f t="shared" si="0"/>
        <v>8</v>
      </c>
      <c r="K1" s="55">
        <f t="shared" si="0"/>
        <v>9</v>
      </c>
      <c r="L1" s="55">
        <f t="shared" si="0"/>
        <v>10</v>
      </c>
      <c r="M1" s="55">
        <f t="shared" si="0"/>
        <v>11</v>
      </c>
      <c r="N1" s="55">
        <f t="shared" si="0"/>
        <v>12</v>
      </c>
      <c r="O1" s="55">
        <f t="shared" si="0"/>
        <v>13</v>
      </c>
      <c r="P1" s="55">
        <f t="shared" si="0"/>
        <v>14</v>
      </c>
      <c r="Q1" s="55">
        <f t="shared" si="0"/>
        <v>15</v>
      </c>
      <c r="R1" s="55">
        <f t="shared" si="0"/>
        <v>16</v>
      </c>
      <c r="S1" s="55">
        <f t="shared" si="0"/>
        <v>17</v>
      </c>
      <c r="T1" s="55">
        <f t="shared" si="0"/>
        <v>18</v>
      </c>
      <c r="U1" s="55">
        <f t="shared" si="0"/>
        <v>19</v>
      </c>
      <c r="V1" s="55">
        <f t="shared" si="0"/>
        <v>20</v>
      </c>
      <c r="W1" s="55">
        <f t="shared" si="0"/>
        <v>21</v>
      </c>
      <c r="X1" s="55">
        <f t="shared" si="0"/>
        <v>22</v>
      </c>
      <c r="Y1" s="55">
        <f t="shared" si="0"/>
        <v>23</v>
      </c>
      <c r="Z1" s="55">
        <f t="shared" si="0"/>
        <v>24</v>
      </c>
      <c r="AA1" s="55">
        <f t="shared" si="0"/>
        <v>25</v>
      </c>
      <c r="AB1" s="55">
        <f t="shared" si="0"/>
        <v>26</v>
      </c>
      <c r="AC1" s="55">
        <f t="shared" si="0"/>
        <v>27</v>
      </c>
      <c r="AD1" s="55">
        <f t="shared" si="0"/>
        <v>28</v>
      </c>
      <c r="AE1" s="55">
        <f t="shared" si="0"/>
        <v>29</v>
      </c>
      <c r="AF1" s="55">
        <f t="shared" si="0"/>
        <v>30</v>
      </c>
      <c r="AG1" s="55">
        <f t="shared" si="0"/>
        <v>31</v>
      </c>
      <c r="AH1" s="55">
        <f t="shared" si="0"/>
        <v>32</v>
      </c>
      <c r="AI1" s="55">
        <f>+AH1+1</f>
        <v>33</v>
      </c>
      <c r="AJ1" s="55">
        <f>+AI1+1</f>
        <v>34</v>
      </c>
      <c r="AK1" s="55">
        <f>+AJ1+1</f>
        <v>35</v>
      </c>
      <c r="AL1" s="55">
        <f t="shared" ref="AL1:AO1" si="1">+AK1+1</f>
        <v>36</v>
      </c>
      <c r="AM1" s="55">
        <f t="shared" si="1"/>
        <v>37</v>
      </c>
      <c r="AN1" s="55">
        <f t="shared" si="1"/>
        <v>38</v>
      </c>
      <c r="AO1" s="55">
        <f t="shared" si="1"/>
        <v>39</v>
      </c>
    </row>
    <row r="2" spans="1:41" ht="15.75" thickBot="1" x14ac:dyDescent="0.3">
      <c r="C2" s="25"/>
      <c r="E2" s="156" t="s">
        <v>3002</v>
      </c>
      <c r="F2" s="157"/>
      <c r="G2" s="157"/>
      <c r="H2" s="157"/>
      <c r="I2" s="157"/>
      <c r="J2" s="157"/>
      <c r="K2" s="157"/>
      <c r="L2" s="157"/>
      <c r="M2" s="157"/>
      <c r="N2" s="157"/>
      <c r="O2" s="157"/>
      <c r="P2" s="157"/>
      <c r="Q2" s="157"/>
      <c r="R2" s="157"/>
      <c r="S2" s="158"/>
      <c r="T2" s="162" t="s">
        <v>3001</v>
      </c>
      <c r="U2" s="163"/>
      <c r="V2" s="163"/>
      <c r="W2" s="163"/>
      <c r="X2" s="163"/>
      <c r="Y2" s="163"/>
      <c r="Z2" s="163"/>
      <c r="AA2" s="163"/>
      <c r="AB2" s="163"/>
      <c r="AC2" s="163"/>
      <c r="AD2" s="163"/>
      <c r="AE2" s="163"/>
      <c r="AF2" s="163"/>
      <c r="AG2" s="163"/>
      <c r="AH2" s="163"/>
      <c r="AJ2" s="105"/>
      <c r="AN2"/>
    </row>
    <row r="3" spans="1:41" ht="75" customHeight="1" thickBot="1" x14ac:dyDescent="0.3">
      <c r="A3" s="4" t="s">
        <v>2002</v>
      </c>
      <c r="B3" s="5" t="s">
        <v>2985</v>
      </c>
      <c r="C3" s="32" t="s">
        <v>2005</v>
      </c>
      <c r="D3" s="5" t="s">
        <v>2006</v>
      </c>
      <c r="E3" s="10" t="s">
        <v>3035</v>
      </c>
      <c r="F3" s="11" t="s">
        <v>2000</v>
      </c>
      <c r="G3" s="11" t="s">
        <v>2001</v>
      </c>
      <c r="H3" s="11">
        <v>1</v>
      </c>
      <c r="I3" s="11">
        <v>2</v>
      </c>
      <c r="J3" s="11">
        <v>3</v>
      </c>
      <c r="K3" s="11">
        <v>4</v>
      </c>
      <c r="L3" s="11">
        <v>5</v>
      </c>
      <c r="M3" s="11">
        <v>6</v>
      </c>
      <c r="N3" s="11">
        <v>7</v>
      </c>
      <c r="O3" s="11">
        <v>8</v>
      </c>
      <c r="P3" s="11">
        <v>9</v>
      </c>
      <c r="Q3" s="11">
        <v>10</v>
      </c>
      <c r="R3" s="11">
        <v>11</v>
      </c>
      <c r="S3" s="12">
        <v>12</v>
      </c>
      <c r="T3" s="6" t="s">
        <v>3035</v>
      </c>
      <c r="U3" s="7" t="s">
        <v>2000</v>
      </c>
      <c r="V3" s="7" t="s">
        <v>2001</v>
      </c>
      <c r="W3" s="7">
        <v>1</v>
      </c>
      <c r="X3" s="7">
        <v>2</v>
      </c>
      <c r="Y3" s="7">
        <v>3</v>
      </c>
      <c r="Z3" s="7">
        <v>4</v>
      </c>
      <c r="AA3" s="7">
        <v>5</v>
      </c>
      <c r="AB3" s="7">
        <v>6</v>
      </c>
      <c r="AC3" s="7">
        <v>7</v>
      </c>
      <c r="AD3" s="7">
        <v>8</v>
      </c>
      <c r="AE3" s="7">
        <v>9</v>
      </c>
      <c r="AF3" s="7">
        <v>10</v>
      </c>
      <c r="AG3" s="7">
        <v>11</v>
      </c>
      <c r="AH3" s="7">
        <v>12</v>
      </c>
      <c r="AI3" s="22" t="s">
        <v>3005</v>
      </c>
      <c r="AJ3" s="23" t="s">
        <v>3006</v>
      </c>
      <c r="AK3" s="23" t="s">
        <v>2944</v>
      </c>
      <c r="AL3" s="23" t="s">
        <v>3031</v>
      </c>
      <c r="AM3" s="23" t="s">
        <v>2967</v>
      </c>
      <c r="AN3" s="67" t="s">
        <v>3032</v>
      </c>
      <c r="AO3" s="66" t="s">
        <v>3033</v>
      </c>
    </row>
    <row r="4" spans="1:41" ht="15" customHeight="1" x14ac:dyDescent="0.25">
      <c r="A4" t="s">
        <v>2455</v>
      </c>
      <c r="B4" t="s">
        <v>2008</v>
      </c>
      <c r="C4" s="25">
        <v>2834</v>
      </c>
      <c r="D4" t="s">
        <v>414</v>
      </c>
      <c r="E4" s="16">
        <v>0</v>
      </c>
      <c r="F4" s="16">
        <v>42</v>
      </c>
      <c r="G4" s="16">
        <v>0</v>
      </c>
      <c r="H4" s="16">
        <v>46</v>
      </c>
      <c r="I4" s="16">
        <v>39</v>
      </c>
      <c r="J4" s="16">
        <v>50</v>
      </c>
      <c r="K4" s="16">
        <v>55</v>
      </c>
      <c r="L4" s="16">
        <v>52</v>
      </c>
      <c r="M4" s="16">
        <v>0</v>
      </c>
      <c r="N4" s="16">
        <v>0</v>
      </c>
      <c r="O4" s="16">
        <v>0</v>
      </c>
      <c r="P4" s="16">
        <v>0</v>
      </c>
      <c r="Q4" s="16">
        <v>0</v>
      </c>
      <c r="R4" s="16">
        <v>0</v>
      </c>
      <c r="S4" s="16">
        <v>0</v>
      </c>
      <c r="T4" s="73" t="s">
        <v>2979</v>
      </c>
      <c r="U4" s="54">
        <v>38</v>
      </c>
      <c r="V4" s="73" t="s">
        <v>2979</v>
      </c>
      <c r="W4" s="54">
        <v>38</v>
      </c>
      <c r="X4" s="54">
        <v>32</v>
      </c>
      <c r="Y4" s="54">
        <v>44</v>
      </c>
      <c r="Z4" s="54">
        <v>45</v>
      </c>
      <c r="AA4" s="54">
        <v>44</v>
      </c>
      <c r="AB4" s="73" t="s">
        <v>2979</v>
      </c>
      <c r="AC4" s="73" t="s">
        <v>2979</v>
      </c>
      <c r="AD4" s="73" t="s">
        <v>2979</v>
      </c>
      <c r="AE4" s="73" t="s">
        <v>2979</v>
      </c>
      <c r="AF4" s="73" t="s">
        <v>2979</v>
      </c>
      <c r="AG4" s="73" t="s">
        <v>2979</v>
      </c>
      <c r="AH4" s="73" t="s">
        <v>2979</v>
      </c>
      <c r="AI4" s="41">
        <v>0.84860000000000002</v>
      </c>
      <c r="AJ4" s="30">
        <v>0.81579999999999997</v>
      </c>
      <c r="AK4" s="30">
        <v>0.7994</v>
      </c>
      <c r="AL4" s="41">
        <f t="shared" ref="AL4:AL67" si="2">ROUND(AVERAGE(AI4:AK4),4)</f>
        <v>0.82130000000000003</v>
      </c>
      <c r="AM4" s="41" t="str">
        <f>IFERROR((VLOOKUP(C4,'CEP 24-25'!$F$5:$K$1282,6,0))," ")</f>
        <v>Yes</v>
      </c>
      <c r="AN4" s="41" t="str">
        <f>+IFERROR((VLOOKUP(C4,'HB1238 24-25'!$N$5:$Q$9999,4,0)),"")</f>
        <v/>
      </c>
      <c r="AO4" s="33" t="str">
        <f t="shared" ref="AO4:AO67" si="3">IF(OR(AL4&gt;=0.5, AM4="Yes",AN4="Yes"),"Yes","No")</f>
        <v>Yes</v>
      </c>
    </row>
    <row r="5" spans="1:41" ht="15" customHeight="1" x14ac:dyDescent="0.25">
      <c r="A5" t="s">
        <v>2455</v>
      </c>
      <c r="B5" t="s">
        <v>2008</v>
      </c>
      <c r="C5" s="25">
        <v>3216</v>
      </c>
      <c r="D5" t="s">
        <v>416</v>
      </c>
      <c r="E5" s="16">
        <v>0</v>
      </c>
      <c r="F5" s="16">
        <v>19</v>
      </c>
      <c r="G5" s="16">
        <v>0</v>
      </c>
      <c r="H5" s="16">
        <v>22</v>
      </c>
      <c r="I5" s="16">
        <v>16</v>
      </c>
      <c r="J5" s="16">
        <v>19</v>
      </c>
      <c r="K5" s="16">
        <v>14</v>
      </c>
      <c r="L5" s="16">
        <v>28</v>
      </c>
      <c r="M5" s="16">
        <v>0</v>
      </c>
      <c r="N5" s="16">
        <v>0</v>
      </c>
      <c r="O5" s="16">
        <v>0</v>
      </c>
      <c r="P5" s="16">
        <v>0</v>
      </c>
      <c r="Q5" s="16">
        <v>0</v>
      </c>
      <c r="R5" s="16">
        <v>0</v>
      </c>
      <c r="S5" s="16">
        <v>0</v>
      </c>
      <c r="T5" s="73" t="s">
        <v>2979</v>
      </c>
      <c r="U5" s="54">
        <v>12</v>
      </c>
      <c r="V5" s="73" t="s">
        <v>2979</v>
      </c>
      <c r="W5" s="54">
        <v>12</v>
      </c>
      <c r="X5" s="15" t="s">
        <v>2004</v>
      </c>
      <c r="Y5" s="54">
        <v>11</v>
      </c>
      <c r="Z5" s="15" t="s">
        <v>2004</v>
      </c>
      <c r="AA5" s="54">
        <v>16</v>
      </c>
      <c r="AB5" s="73" t="s">
        <v>2979</v>
      </c>
      <c r="AC5" s="73" t="s">
        <v>2979</v>
      </c>
      <c r="AD5" s="73" t="s">
        <v>2979</v>
      </c>
      <c r="AE5" s="73" t="s">
        <v>2979</v>
      </c>
      <c r="AF5" s="73" t="s">
        <v>2979</v>
      </c>
      <c r="AG5" s="73" t="s">
        <v>2979</v>
      </c>
      <c r="AH5" s="73" t="s">
        <v>2979</v>
      </c>
      <c r="AI5" s="41">
        <v>0.55930000000000002</v>
      </c>
      <c r="AJ5" s="30">
        <v>0.50429999999999997</v>
      </c>
      <c r="AK5" s="30">
        <v>0.55910000000000004</v>
      </c>
      <c r="AL5" s="41">
        <f t="shared" si="2"/>
        <v>0.54090000000000005</v>
      </c>
      <c r="AM5" s="41" t="str">
        <f>IFERROR((VLOOKUP(C5,'CEP 24-25'!$F$5:$K$1282,6,0))," ")</f>
        <v>No</v>
      </c>
      <c r="AN5" s="41" t="str">
        <f>+IFERROR((VLOOKUP(C5,'HB1238 24-25'!$N$5:$Q$9999,4,0)),"")</f>
        <v/>
      </c>
      <c r="AO5" s="33" t="str">
        <f t="shared" si="3"/>
        <v>Yes</v>
      </c>
    </row>
    <row r="6" spans="1:41" ht="15" customHeight="1" x14ac:dyDescent="0.25">
      <c r="A6" t="s">
        <v>2455</v>
      </c>
      <c r="B6" t="s">
        <v>2008</v>
      </c>
      <c r="C6" s="25">
        <v>5514</v>
      </c>
      <c r="D6" t="s">
        <v>420</v>
      </c>
      <c r="E6" s="16">
        <v>0</v>
      </c>
      <c r="F6" s="16">
        <v>1</v>
      </c>
      <c r="G6" s="16">
        <v>0</v>
      </c>
      <c r="H6" s="16">
        <v>0</v>
      </c>
      <c r="I6" s="16">
        <v>0</v>
      </c>
      <c r="J6" s="16">
        <v>1</v>
      </c>
      <c r="K6" s="16">
        <v>2</v>
      </c>
      <c r="L6" s="16">
        <v>2</v>
      </c>
      <c r="M6" s="16">
        <v>3</v>
      </c>
      <c r="N6" s="16">
        <v>4</v>
      </c>
      <c r="O6" s="16">
        <v>2</v>
      </c>
      <c r="P6" s="16">
        <v>12</v>
      </c>
      <c r="Q6" s="16">
        <v>14</v>
      </c>
      <c r="R6" s="16">
        <v>12</v>
      </c>
      <c r="S6" s="16">
        <v>11</v>
      </c>
      <c r="T6" s="73" t="s">
        <v>2979</v>
      </c>
      <c r="U6" s="15" t="s">
        <v>2004</v>
      </c>
      <c r="V6" s="73" t="s">
        <v>2979</v>
      </c>
      <c r="W6" s="73" t="s">
        <v>2979</v>
      </c>
      <c r="X6" s="73" t="s">
        <v>2979</v>
      </c>
      <c r="Y6" s="15" t="s">
        <v>2004</v>
      </c>
      <c r="Z6" s="73" t="s">
        <v>2979</v>
      </c>
      <c r="AA6" s="15" t="s">
        <v>2004</v>
      </c>
      <c r="AB6" s="15" t="s">
        <v>2004</v>
      </c>
      <c r="AC6" s="15" t="s">
        <v>2004</v>
      </c>
      <c r="AD6" s="15" t="s">
        <v>2004</v>
      </c>
      <c r="AE6" s="15" t="s">
        <v>2004</v>
      </c>
      <c r="AF6" s="54">
        <v>10</v>
      </c>
      <c r="AG6" s="15" t="s">
        <v>2004</v>
      </c>
      <c r="AH6" s="15" t="s">
        <v>2004</v>
      </c>
      <c r="AI6" s="41">
        <v>0.65629999999999999</v>
      </c>
      <c r="AJ6" s="30">
        <v>0.65310000000000001</v>
      </c>
      <c r="AK6" s="30">
        <v>0.6613</v>
      </c>
      <c r="AL6" s="41">
        <f t="shared" si="2"/>
        <v>0.65690000000000004</v>
      </c>
      <c r="AM6" s="41" t="str">
        <f>IFERROR((VLOOKUP(C6,'CEP 24-25'!$F$5:$K$1282,6,0))," ")</f>
        <v xml:space="preserve"> </v>
      </c>
      <c r="AN6" s="41" t="str">
        <f>+IFERROR((VLOOKUP(C6,'HB1238 24-25'!$N$5:$Q$9999,4,0)),"")</f>
        <v/>
      </c>
      <c r="AO6" s="33" t="str">
        <f t="shared" si="3"/>
        <v>Yes</v>
      </c>
    </row>
    <row r="7" spans="1:41" ht="15" customHeight="1" x14ac:dyDescent="0.25">
      <c r="A7" t="s">
        <v>2455</v>
      </c>
      <c r="B7" t="s">
        <v>2008</v>
      </c>
      <c r="C7" s="25">
        <v>3857</v>
      </c>
      <c r="D7" t="s">
        <v>2817</v>
      </c>
      <c r="E7" s="16">
        <v>0</v>
      </c>
      <c r="F7" s="16">
        <v>0</v>
      </c>
      <c r="G7" s="16">
        <v>0</v>
      </c>
      <c r="H7" s="16">
        <v>0</v>
      </c>
      <c r="I7" s="16">
        <v>0</v>
      </c>
      <c r="J7" s="16">
        <v>0</v>
      </c>
      <c r="K7" s="16">
        <v>0</v>
      </c>
      <c r="L7" s="16">
        <v>0</v>
      </c>
      <c r="M7" s="16">
        <v>0</v>
      </c>
      <c r="N7" s="16">
        <v>7</v>
      </c>
      <c r="O7" s="16">
        <v>14</v>
      </c>
      <c r="P7" s="16">
        <v>22</v>
      </c>
      <c r="Q7" s="16">
        <v>20</v>
      </c>
      <c r="R7" s="16">
        <v>28</v>
      </c>
      <c r="S7" s="16">
        <v>37</v>
      </c>
      <c r="T7" s="73" t="s">
        <v>2979</v>
      </c>
      <c r="U7" s="73" t="s">
        <v>2979</v>
      </c>
      <c r="V7" s="73" t="s">
        <v>2979</v>
      </c>
      <c r="W7" s="73" t="s">
        <v>2979</v>
      </c>
      <c r="X7" s="73" t="s">
        <v>2979</v>
      </c>
      <c r="Y7" s="73" t="s">
        <v>2979</v>
      </c>
      <c r="Z7" s="73" t="s">
        <v>2979</v>
      </c>
      <c r="AA7" s="73" t="s">
        <v>2979</v>
      </c>
      <c r="AB7" s="73" t="s">
        <v>2979</v>
      </c>
      <c r="AC7" s="15" t="s">
        <v>2004</v>
      </c>
      <c r="AD7" s="15" t="s">
        <v>2004</v>
      </c>
      <c r="AE7" s="54">
        <v>15</v>
      </c>
      <c r="AF7" s="54">
        <v>15</v>
      </c>
      <c r="AG7" s="54">
        <v>25</v>
      </c>
      <c r="AH7" s="54">
        <v>35</v>
      </c>
      <c r="AI7" s="41">
        <v>0.80469999999999997</v>
      </c>
      <c r="AJ7" s="30">
        <v>0.77310000000000001</v>
      </c>
      <c r="AK7" s="30">
        <v>0.7823</v>
      </c>
      <c r="AL7" s="41">
        <f t="shared" si="2"/>
        <v>0.78669999999999995</v>
      </c>
      <c r="AM7" s="30" t="str">
        <f>IFERROR((VLOOKUP(C7,'CEP 24-25'!$F$5:$K$1282,6,0))," ")</f>
        <v>Yes</v>
      </c>
      <c r="AN7" s="41" t="str">
        <f>+IFERROR((VLOOKUP(C7,'HB1238 24-25'!$N$5:$Q$9999,4,0)),"")</f>
        <v/>
      </c>
      <c r="AO7" s="33" t="str">
        <f t="shared" si="3"/>
        <v>Yes</v>
      </c>
    </row>
    <row r="8" spans="1:41" ht="15" customHeight="1" x14ac:dyDescent="0.25">
      <c r="A8" t="s">
        <v>2455</v>
      </c>
      <c r="B8" t="s">
        <v>2008</v>
      </c>
      <c r="C8" s="25">
        <v>5663</v>
      </c>
      <c r="D8" t="s">
        <v>2415</v>
      </c>
      <c r="E8" s="16">
        <v>0</v>
      </c>
      <c r="F8" s="16">
        <v>0</v>
      </c>
      <c r="G8" s="16">
        <v>0</v>
      </c>
      <c r="H8" s="16">
        <v>0</v>
      </c>
      <c r="I8" s="16">
        <v>0</v>
      </c>
      <c r="J8" s="16">
        <v>0</v>
      </c>
      <c r="K8" s="16">
        <v>0</v>
      </c>
      <c r="L8" s="16">
        <v>0</v>
      </c>
      <c r="M8" s="16">
        <v>0</v>
      </c>
      <c r="N8" s="16">
        <v>0</v>
      </c>
      <c r="O8" s="16">
        <v>0</v>
      </c>
      <c r="P8" s="16">
        <v>0</v>
      </c>
      <c r="Q8" s="16">
        <v>2</v>
      </c>
      <c r="R8" s="16">
        <v>21</v>
      </c>
      <c r="S8" s="16">
        <v>28</v>
      </c>
      <c r="T8" s="73" t="s">
        <v>2979</v>
      </c>
      <c r="U8" s="73" t="s">
        <v>2979</v>
      </c>
      <c r="V8" s="73" t="s">
        <v>2979</v>
      </c>
      <c r="W8" s="73" t="s">
        <v>2979</v>
      </c>
      <c r="X8" s="73" t="s">
        <v>2979</v>
      </c>
      <c r="Y8" s="73" t="s">
        <v>2979</v>
      </c>
      <c r="Z8" s="73" t="s">
        <v>2979</v>
      </c>
      <c r="AA8" s="73" t="s">
        <v>2979</v>
      </c>
      <c r="AB8" s="73" t="s">
        <v>2979</v>
      </c>
      <c r="AC8" s="73" t="s">
        <v>2979</v>
      </c>
      <c r="AD8" s="73" t="s">
        <v>2979</v>
      </c>
      <c r="AE8" s="73" t="s">
        <v>2979</v>
      </c>
      <c r="AF8" s="15" t="s">
        <v>2004</v>
      </c>
      <c r="AG8" s="54">
        <v>15</v>
      </c>
      <c r="AH8" s="54">
        <v>21</v>
      </c>
      <c r="AI8" s="41">
        <v>0.72550000000000003</v>
      </c>
      <c r="AJ8" s="30">
        <v>0.72550000000000003</v>
      </c>
      <c r="AK8" s="30">
        <v>0.6905</v>
      </c>
      <c r="AL8" s="41">
        <f t="shared" si="2"/>
        <v>0.71379999999999999</v>
      </c>
      <c r="AM8" s="30" t="str">
        <f>IFERROR((VLOOKUP(C8,'CEP 24-25'!$F$5:$K$1282,6,0))," ")</f>
        <v xml:space="preserve"> </v>
      </c>
      <c r="AN8" s="41" t="str">
        <f>+IFERROR((VLOOKUP(C8,'HB1238 24-25'!$N$5:$Q$9999,4,0)),"")</f>
        <v/>
      </c>
      <c r="AO8" s="33" t="str">
        <f t="shared" si="3"/>
        <v>Yes</v>
      </c>
    </row>
    <row r="9" spans="1:41" ht="15" customHeight="1" x14ac:dyDescent="0.25">
      <c r="A9" t="s">
        <v>2455</v>
      </c>
      <c r="B9" t="s">
        <v>2008</v>
      </c>
      <c r="C9" s="25">
        <v>3476</v>
      </c>
      <c r="D9" t="s">
        <v>417</v>
      </c>
      <c r="E9" s="16">
        <v>0</v>
      </c>
      <c r="F9" s="16">
        <v>0</v>
      </c>
      <c r="G9" s="16">
        <v>0</v>
      </c>
      <c r="H9" s="16">
        <v>0</v>
      </c>
      <c r="I9" s="16">
        <v>0</v>
      </c>
      <c r="J9" s="16">
        <v>0</v>
      </c>
      <c r="K9" s="16">
        <v>0</v>
      </c>
      <c r="L9" s="16">
        <v>0</v>
      </c>
      <c r="M9" s="16">
        <v>0</v>
      </c>
      <c r="N9" s="16">
        <v>0</v>
      </c>
      <c r="O9" s="16">
        <v>2</v>
      </c>
      <c r="P9" s="16">
        <v>243</v>
      </c>
      <c r="Q9" s="16">
        <v>236</v>
      </c>
      <c r="R9" s="16">
        <v>239</v>
      </c>
      <c r="S9" s="16">
        <v>222</v>
      </c>
      <c r="T9" s="73" t="s">
        <v>2979</v>
      </c>
      <c r="U9" s="73" t="s">
        <v>2979</v>
      </c>
      <c r="V9" s="73" t="s">
        <v>2979</v>
      </c>
      <c r="W9" s="73" t="s">
        <v>2979</v>
      </c>
      <c r="X9" s="73" t="s">
        <v>2979</v>
      </c>
      <c r="Y9" s="73" t="s">
        <v>2979</v>
      </c>
      <c r="Z9" s="73" t="s">
        <v>2979</v>
      </c>
      <c r="AA9" s="73" t="s">
        <v>2979</v>
      </c>
      <c r="AB9" s="73" t="s">
        <v>2979</v>
      </c>
      <c r="AC9" s="73" t="s">
        <v>2979</v>
      </c>
      <c r="AD9" s="15" t="s">
        <v>2004</v>
      </c>
      <c r="AE9" s="54">
        <v>149</v>
      </c>
      <c r="AF9" s="54">
        <v>138</v>
      </c>
      <c r="AG9" s="54">
        <v>136</v>
      </c>
      <c r="AH9" s="54">
        <v>125</v>
      </c>
      <c r="AI9" s="41">
        <v>0.58389999999999997</v>
      </c>
      <c r="AJ9" s="30">
        <v>0.60150000000000003</v>
      </c>
      <c r="AK9" s="30">
        <v>0.57350000000000001</v>
      </c>
      <c r="AL9" s="41">
        <f t="shared" si="2"/>
        <v>0.58630000000000004</v>
      </c>
      <c r="AM9" s="30" t="str">
        <f>IFERROR((VLOOKUP(C9,'CEP 24-25'!$F$5:$K$1282,6,0))," ")</f>
        <v>Yes</v>
      </c>
      <c r="AN9" s="41" t="str">
        <f>+IFERROR((VLOOKUP(C9,'HB1238 24-25'!$N$5:$Q$9999,4,0)),"")</f>
        <v/>
      </c>
      <c r="AO9" s="33" t="str">
        <f t="shared" si="3"/>
        <v>Yes</v>
      </c>
    </row>
    <row r="10" spans="1:41" ht="15" customHeight="1" x14ac:dyDescent="0.25">
      <c r="A10" t="s">
        <v>2455</v>
      </c>
      <c r="B10" t="s">
        <v>2008</v>
      </c>
      <c r="C10" s="25">
        <v>2449</v>
      </c>
      <c r="D10" t="s">
        <v>413</v>
      </c>
      <c r="E10" s="16">
        <v>0</v>
      </c>
      <c r="F10" s="16">
        <v>44</v>
      </c>
      <c r="G10" s="16">
        <v>0</v>
      </c>
      <c r="H10" s="16">
        <v>53</v>
      </c>
      <c r="I10" s="16">
        <v>53</v>
      </c>
      <c r="J10" s="16">
        <v>54</v>
      </c>
      <c r="K10" s="16">
        <v>40</v>
      </c>
      <c r="L10" s="16">
        <v>48</v>
      </c>
      <c r="M10" s="16">
        <v>1</v>
      </c>
      <c r="N10" s="16">
        <v>0</v>
      </c>
      <c r="O10" s="16">
        <v>1</v>
      </c>
      <c r="P10" s="16">
        <v>0</v>
      </c>
      <c r="Q10" s="16">
        <v>0</v>
      </c>
      <c r="R10" s="16">
        <v>0</v>
      </c>
      <c r="S10" s="16">
        <v>0</v>
      </c>
      <c r="T10" s="73" t="s">
        <v>2979</v>
      </c>
      <c r="U10" s="54">
        <v>31</v>
      </c>
      <c r="V10" s="73" t="s">
        <v>2979</v>
      </c>
      <c r="W10" s="54">
        <v>41</v>
      </c>
      <c r="X10" s="54">
        <v>35</v>
      </c>
      <c r="Y10" s="54">
        <v>35</v>
      </c>
      <c r="Z10" s="54">
        <v>31</v>
      </c>
      <c r="AA10" s="54">
        <v>26</v>
      </c>
      <c r="AB10" s="15" t="s">
        <v>2004</v>
      </c>
      <c r="AC10" s="73" t="s">
        <v>2979</v>
      </c>
      <c r="AD10" s="15" t="s">
        <v>2004</v>
      </c>
      <c r="AE10" s="73" t="s">
        <v>2979</v>
      </c>
      <c r="AF10" s="73" t="s">
        <v>2979</v>
      </c>
      <c r="AG10" s="73" t="s">
        <v>2979</v>
      </c>
      <c r="AH10" s="73" t="s">
        <v>2979</v>
      </c>
      <c r="AI10" s="41">
        <v>0.68369999999999997</v>
      </c>
      <c r="AJ10" s="30">
        <v>0.6361</v>
      </c>
      <c r="AK10" s="30">
        <v>0.66669999999999996</v>
      </c>
      <c r="AL10" s="41">
        <f t="shared" si="2"/>
        <v>0.66220000000000001</v>
      </c>
      <c r="AM10" s="30" t="str">
        <f>IFERROR((VLOOKUP(C10,'CEP 24-25'!$F$5:$K$1282,6,0))," ")</f>
        <v>Yes</v>
      </c>
      <c r="AN10" s="41" t="str">
        <f>+IFERROR((VLOOKUP(C10,'HB1238 24-25'!$N$5:$Q$9999,4,0)),"")</f>
        <v/>
      </c>
      <c r="AO10" s="33" t="str">
        <f t="shared" si="3"/>
        <v>Yes</v>
      </c>
    </row>
    <row r="11" spans="1:41" ht="15" customHeight="1" x14ac:dyDescent="0.25">
      <c r="A11" t="s">
        <v>2455</v>
      </c>
      <c r="B11" t="s">
        <v>2008</v>
      </c>
      <c r="C11" s="25">
        <v>2305</v>
      </c>
      <c r="D11" t="s">
        <v>412</v>
      </c>
      <c r="E11" s="16">
        <v>0</v>
      </c>
      <c r="F11" s="16">
        <v>0</v>
      </c>
      <c r="G11" s="16">
        <v>0</v>
      </c>
      <c r="H11" s="16">
        <v>0</v>
      </c>
      <c r="I11" s="16">
        <v>0</v>
      </c>
      <c r="J11" s="16">
        <v>0</v>
      </c>
      <c r="K11" s="16">
        <v>0</v>
      </c>
      <c r="L11" s="16">
        <v>0</v>
      </c>
      <c r="M11" s="16">
        <v>239</v>
      </c>
      <c r="N11" s="16">
        <v>216</v>
      </c>
      <c r="O11" s="16">
        <v>212</v>
      </c>
      <c r="P11" s="16">
        <v>0</v>
      </c>
      <c r="Q11" s="16">
        <v>0</v>
      </c>
      <c r="R11" s="16">
        <v>0</v>
      </c>
      <c r="S11" s="16">
        <v>0</v>
      </c>
      <c r="T11" s="73" t="s">
        <v>2979</v>
      </c>
      <c r="U11" s="73" t="s">
        <v>2979</v>
      </c>
      <c r="V11" s="73" t="s">
        <v>2979</v>
      </c>
      <c r="W11" s="73" t="s">
        <v>2979</v>
      </c>
      <c r="X11" s="73" t="s">
        <v>2979</v>
      </c>
      <c r="Y11" s="73" t="s">
        <v>2979</v>
      </c>
      <c r="Z11" s="73" t="s">
        <v>2979</v>
      </c>
      <c r="AA11" s="73" t="s">
        <v>2979</v>
      </c>
      <c r="AB11" s="54">
        <v>182</v>
      </c>
      <c r="AC11" s="54">
        <v>143</v>
      </c>
      <c r="AD11" s="54">
        <v>134</v>
      </c>
      <c r="AE11" s="73" t="s">
        <v>2979</v>
      </c>
      <c r="AF11" s="73" t="s">
        <v>2979</v>
      </c>
      <c r="AG11" s="73" t="s">
        <v>2979</v>
      </c>
      <c r="AH11" s="73" t="s">
        <v>2979</v>
      </c>
      <c r="AI11" s="41">
        <v>0.68820000000000003</v>
      </c>
      <c r="AJ11" s="30">
        <v>0.6583</v>
      </c>
      <c r="AK11" s="30">
        <v>0.64059999999999995</v>
      </c>
      <c r="AL11" s="41">
        <f t="shared" si="2"/>
        <v>0.66239999999999999</v>
      </c>
      <c r="AM11" s="30" t="str">
        <f>IFERROR((VLOOKUP(C11,'CEP 24-25'!$F$5:$K$1282,6,0))," ")</f>
        <v>Yes</v>
      </c>
      <c r="AN11" s="41" t="str">
        <f>+IFERROR((VLOOKUP(C11,'HB1238 24-25'!$N$5:$Q$9999,4,0)),"")</f>
        <v/>
      </c>
      <c r="AO11" s="33" t="str">
        <f t="shared" si="3"/>
        <v>Yes</v>
      </c>
    </row>
    <row r="12" spans="1:41" ht="15" customHeight="1" x14ac:dyDescent="0.25">
      <c r="A12" t="s">
        <v>2455</v>
      </c>
      <c r="B12" t="s">
        <v>2008</v>
      </c>
      <c r="C12" s="25">
        <v>2763</v>
      </c>
      <c r="D12" t="s">
        <v>276</v>
      </c>
      <c r="E12" s="16">
        <v>0</v>
      </c>
      <c r="F12" s="16">
        <v>32</v>
      </c>
      <c r="G12" s="16">
        <v>0</v>
      </c>
      <c r="H12" s="16">
        <v>32</v>
      </c>
      <c r="I12" s="16">
        <v>36</v>
      </c>
      <c r="J12" s="16">
        <v>37</v>
      </c>
      <c r="K12" s="16">
        <v>42</v>
      </c>
      <c r="L12" s="16">
        <v>37</v>
      </c>
      <c r="M12" s="16">
        <v>0</v>
      </c>
      <c r="N12" s="16">
        <v>0</v>
      </c>
      <c r="O12" s="16">
        <v>0</v>
      </c>
      <c r="P12" s="16">
        <v>0</v>
      </c>
      <c r="Q12" s="16">
        <v>0</v>
      </c>
      <c r="R12" s="16">
        <v>0</v>
      </c>
      <c r="S12" s="16">
        <v>0</v>
      </c>
      <c r="T12" s="73" t="s">
        <v>2979</v>
      </c>
      <c r="U12" s="54">
        <v>20</v>
      </c>
      <c r="V12" s="73" t="s">
        <v>2979</v>
      </c>
      <c r="W12" s="54">
        <v>29</v>
      </c>
      <c r="X12" s="54">
        <v>31</v>
      </c>
      <c r="Y12" s="54">
        <v>28</v>
      </c>
      <c r="Z12" s="54">
        <v>30</v>
      </c>
      <c r="AA12" s="54">
        <v>29</v>
      </c>
      <c r="AB12" s="73" t="s">
        <v>2979</v>
      </c>
      <c r="AC12" s="73" t="s">
        <v>2979</v>
      </c>
      <c r="AD12" s="73" t="s">
        <v>2979</v>
      </c>
      <c r="AE12" s="73" t="s">
        <v>2979</v>
      </c>
      <c r="AF12" s="73" t="s">
        <v>2979</v>
      </c>
      <c r="AG12" s="73" t="s">
        <v>2979</v>
      </c>
      <c r="AH12" s="73" t="s">
        <v>2979</v>
      </c>
      <c r="AI12" s="41">
        <v>0.77310000000000001</v>
      </c>
      <c r="AJ12" s="30">
        <v>0.79379999999999995</v>
      </c>
      <c r="AK12" s="30">
        <v>0.77690000000000003</v>
      </c>
      <c r="AL12" s="41">
        <f t="shared" si="2"/>
        <v>0.78129999999999999</v>
      </c>
      <c r="AM12" s="30" t="str">
        <f>IFERROR((VLOOKUP(C12,'CEP 24-25'!$F$5:$K$1282,6,0))," ")</f>
        <v>Yes</v>
      </c>
      <c r="AN12" s="41" t="str">
        <f>+IFERROR((VLOOKUP(C12,'HB1238 24-25'!$N$5:$Q$9999,4,0)),"")</f>
        <v/>
      </c>
      <c r="AO12" s="33" t="str">
        <f t="shared" si="3"/>
        <v>Yes</v>
      </c>
    </row>
    <row r="13" spans="1:41" ht="15" customHeight="1" x14ac:dyDescent="0.25">
      <c r="A13" t="s">
        <v>2455</v>
      </c>
      <c r="B13" t="s">
        <v>2008</v>
      </c>
      <c r="C13" s="25">
        <v>2971</v>
      </c>
      <c r="D13" t="s">
        <v>415</v>
      </c>
      <c r="E13" s="16">
        <v>0</v>
      </c>
      <c r="F13" s="16">
        <v>44</v>
      </c>
      <c r="G13" s="16">
        <v>0</v>
      </c>
      <c r="H13" s="16">
        <v>55</v>
      </c>
      <c r="I13" s="16">
        <v>39</v>
      </c>
      <c r="J13" s="16">
        <v>59</v>
      </c>
      <c r="K13" s="16">
        <v>54</v>
      </c>
      <c r="L13" s="16">
        <v>43</v>
      </c>
      <c r="M13" s="16">
        <v>0</v>
      </c>
      <c r="N13" s="16">
        <v>0</v>
      </c>
      <c r="O13" s="16">
        <v>0</v>
      </c>
      <c r="P13" s="16">
        <v>0</v>
      </c>
      <c r="Q13" s="16">
        <v>0</v>
      </c>
      <c r="R13" s="16">
        <v>0</v>
      </c>
      <c r="S13" s="16">
        <v>0</v>
      </c>
      <c r="T13" s="73" t="s">
        <v>2979</v>
      </c>
      <c r="U13" s="54">
        <v>38</v>
      </c>
      <c r="V13" s="73" t="s">
        <v>2979</v>
      </c>
      <c r="W13" s="54">
        <v>47</v>
      </c>
      <c r="X13" s="54">
        <v>35</v>
      </c>
      <c r="Y13" s="54">
        <v>40</v>
      </c>
      <c r="Z13" s="54">
        <v>45</v>
      </c>
      <c r="AA13" s="54">
        <v>30</v>
      </c>
      <c r="AB13" s="73" t="s">
        <v>2979</v>
      </c>
      <c r="AC13" s="73" t="s">
        <v>2979</v>
      </c>
      <c r="AD13" s="73" t="s">
        <v>2979</v>
      </c>
      <c r="AE13" s="73" t="s">
        <v>2979</v>
      </c>
      <c r="AF13" s="73" t="s">
        <v>2979</v>
      </c>
      <c r="AG13" s="73" t="s">
        <v>2979</v>
      </c>
      <c r="AH13" s="73" t="s">
        <v>2979</v>
      </c>
      <c r="AI13" s="41">
        <v>0.79930000000000001</v>
      </c>
      <c r="AJ13" s="30">
        <v>0.78380000000000005</v>
      </c>
      <c r="AK13" s="30">
        <v>0.8528</v>
      </c>
      <c r="AL13" s="41">
        <f t="shared" si="2"/>
        <v>0.81200000000000006</v>
      </c>
      <c r="AM13" s="30" t="str">
        <f>IFERROR((VLOOKUP(C13,'CEP 24-25'!$F$5:$K$1282,6,0))," ")</f>
        <v>Yes</v>
      </c>
      <c r="AN13" s="41" t="str">
        <f>+IFERROR((VLOOKUP(C13,'HB1238 24-25'!$N$5:$Q$9999,4,0)),"")</f>
        <v/>
      </c>
      <c r="AO13" s="33" t="str">
        <f t="shared" si="3"/>
        <v>Yes</v>
      </c>
    </row>
    <row r="14" spans="1:41" ht="15" customHeight="1" x14ac:dyDescent="0.25">
      <c r="A14" t="s">
        <v>2455</v>
      </c>
      <c r="B14" t="s">
        <v>2008</v>
      </c>
      <c r="C14" s="25">
        <v>5208</v>
      </c>
      <c r="D14" t="s">
        <v>419</v>
      </c>
      <c r="E14" s="16">
        <v>0</v>
      </c>
      <c r="F14" s="16">
        <v>0</v>
      </c>
      <c r="G14" s="16">
        <v>0</v>
      </c>
      <c r="H14" s="16">
        <v>0</v>
      </c>
      <c r="I14" s="16">
        <v>0</v>
      </c>
      <c r="J14" s="16">
        <v>0</v>
      </c>
      <c r="K14" s="16">
        <v>0</v>
      </c>
      <c r="L14" s="16">
        <v>0</v>
      </c>
      <c r="M14" s="16">
        <v>0</v>
      </c>
      <c r="N14" s="16">
        <v>0</v>
      </c>
      <c r="O14" s="16">
        <v>0</v>
      </c>
      <c r="P14" s="16">
        <v>0</v>
      </c>
      <c r="Q14" s="16">
        <v>0</v>
      </c>
      <c r="R14" s="16">
        <v>9</v>
      </c>
      <c r="S14" s="16">
        <v>22</v>
      </c>
      <c r="T14" s="73" t="s">
        <v>2979</v>
      </c>
      <c r="U14" s="73" t="s">
        <v>2979</v>
      </c>
      <c r="V14" s="73" t="s">
        <v>2979</v>
      </c>
      <c r="W14" s="73" t="s">
        <v>2979</v>
      </c>
      <c r="X14" s="73" t="s">
        <v>2979</v>
      </c>
      <c r="Y14" s="73" t="s">
        <v>2979</v>
      </c>
      <c r="Z14" s="73" t="s">
        <v>2979</v>
      </c>
      <c r="AA14" s="73" t="s">
        <v>2979</v>
      </c>
      <c r="AB14" s="73" t="s">
        <v>2979</v>
      </c>
      <c r="AC14" s="73" t="s">
        <v>2979</v>
      </c>
      <c r="AD14" s="73" t="s">
        <v>2979</v>
      </c>
      <c r="AE14" s="73" t="s">
        <v>2979</v>
      </c>
      <c r="AF14" s="73" t="s">
        <v>2979</v>
      </c>
      <c r="AG14" s="15" t="s">
        <v>2004</v>
      </c>
      <c r="AH14" s="15" t="s">
        <v>2004</v>
      </c>
      <c r="AI14" s="41">
        <v>0.2903</v>
      </c>
      <c r="AJ14" s="30">
        <v>4.7600000000000003E-2</v>
      </c>
      <c r="AK14" s="30">
        <v>0</v>
      </c>
      <c r="AL14" s="41">
        <f t="shared" si="2"/>
        <v>0.11260000000000001</v>
      </c>
      <c r="AM14" s="30" t="str">
        <f>IFERROR((VLOOKUP(C14,'CEP 24-25'!$F$5:$K$1282,6,0))," ")</f>
        <v xml:space="preserve"> </v>
      </c>
      <c r="AN14" s="41" t="str">
        <f>+IFERROR((VLOOKUP(C14,'HB1238 24-25'!$N$5:$Q$9999,4,0)),"")</f>
        <v/>
      </c>
      <c r="AO14" s="33" t="str">
        <f t="shared" si="3"/>
        <v>No</v>
      </c>
    </row>
    <row r="15" spans="1:41" ht="15" customHeight="1" x14ac:dyDescent="0.25">
      <c r="A15" t="s">
        <v>2682</v>
      </c>
      <c r="B15" t="s">
        <v>2009</v>
      </c>
      <c r="C15" s="25">
        <v>2227</v>
      </c>
      <c r="D15" t="s">
        <v>1038</v>
      </c>
      <c r="E15" s="16">
        <v>0</v>
      </c>
      <c r="F15" s="16">
        <v>38</v>
      </c>
      <c r="G15" s="16">
        <v>0</v>
      </c>
      <c r="H15" s="16">
        <v>38</v>
      </c>
      <c r="I15" s="16">
        <v>46</v>
      </c>
      <c r="J15" s="16">
        <v>43</v>
      </c>
      <c r="K15" s="16">
        <v>40</v>
      </c>
      <c r="L15" s="16">
        <v>52</v>
      </c>
      <c r="M15" s="16">
        <v>0</v>
      </c>
      <c r="N15" s="16">
        <v>0</v>
      </c>
      <c r="O15" s="16">
        <v>0</v>
      </c>
      <c r="P15" s="16">
        <v>0</v>
      </c>
      <c r="Q15" s="16">
        <v>0</v>
      </c>
      <c r="R15" s="16">
        <v>0</v>
      </c>
      <c r="S15" s="16">
        <v>0</v>
      </c>
      <c r="T15" s="73" t="s">
        <v>2979</v>
      </c>
      <c r="U15" s="15" t="s">
        <v>2004</v>
      </c>
      <c r="V15" s="73" t="s">
        <v>2979</v>
      </c>
      <c r="W15" s="54">
        <v>12</v>
      </c>
      <c r="X15" s="54">
        <v>10</v>
      </c>
      <c r="Y15" s="54">
        <v>11</v>
      </c>
      <c r="Z15" s="15" t="s">
        <v>2004</v>
      </c>
      <c r="AA15" s="54">
        <v>14</v>
      </c>
      <c r="AB15" s="73" t="s">
        <v>2979</v>
      </c>
      <c r="AC15" s="73" t="s">
        <v>2979</v>
      </c>
      <c r="AD15" s="73" t="s">
        <v>2979</v>
      </c>
      <c r="AE15" s="73" t="s">
        <v>2979</v>
      </c>
      <c r="AF15" s="73" t="s">
        <v>2979</v>
      </c>
      <c r="AG15" s="73" t="s">
        <v>2979</v>
      </c>
      <c r="AH15" s="73" t="s">
        <v>2979</v>
      </c>
      <c r="AI15" s="41">
        <v>0.2412</v>
      </c>
      <c r="AJ15" s="30">
        <v>0.28739999999999999</v>
      </c>
      <c r="AK15" s="30">
        <v>0.21149999999999999</v>
      </c>
      <c r="AL15" s="41">
        <f t="shared" si="2"/>
        <v>0.2467</v>
      </c>
      <c r="AM15" s="30" t="str">
        <f>IFERROR((VLOOKUP(C15,'CEP 24-25'!$F$5:$K$1282,6,0))," ")</f>
        <v xml:space="preserve"> </v>
      </c>
      <c r="AN15" s="41" t="str">
        <f>+IFERROR((VLOOKUP(C15,'HB1238 24-25'!$N$5:$Q$9999,4,0)),"")</f>
        <v/>
      </c>
      <c r="AO15" s="33" t="str">
        <f t="shared" si="3"/>
        <v>No</v>
      </c>
    </row>
    <row r="16" spans="1:41" ht="15" customHeight="1" x14ac:dyDescent="0.25">
      <c r="A16" t="s">
        <v>2682</v>
      </c>
      <c r="B16" t="s">
        <v>2009</v>
      </c>
      <c r="C16" s="25">
        <v>2441</v>
      </c>
      <c r="D16" t="s">
        <v>1039</v>
      </c>
      <c r="E16" s="16">
        <v>0</v>
      </c>
      <c r="F16" s="16">
        <v>0</v>
      </c>
      <c r="G16" s="16">
        <v>0</v>
      </c>
      <c r="H16" s="16">
        <v>0</v>
      </c>
      <c r="I16" s="16">
        <v>0</v>
      </c>
      <c r="J16" s="16">
        <v>0</v>
      </c>
      <c r="K16" s="16">
        <v>0</v>
      </c>
      <c r="L16" s="16">
        <v>0</v>
      </c>
      <c r="M16" s="16">
        <v>37</v>
      </c>
      <c r="N16" s="16">
        <v>48</v>
      </c>
      <c r="O16" s="16">
        <v>49</v>
      </c>
      <c r="P16" s="16">
        <v>57</v>
      </c>
      <c r="Q16" s="16">
        <v>66</v>
      </c>
      <c r="R16" s="16">
        <v>53</v>
      </c>
      <c r="S16" s="16">
        <v>62</v>
      </c>
      <c r="T16" s="73" t="s">
        <v>2979</v>
      </c>
      <c r="U16" s="73" t="s">
        <v>2979</v>
      </c>
      <c r="V16" s="73" t="s">
        <v>2979</v>
      </c>
      <c r="W16" s="73" t="s">
        <v>2979</v>
      </c>
      <c r="X16" s="73" t="s">
        <v>2979</v>
      </c>
      <c r="Y16" s="73" t="s">
        <v>2979</v>
      </c>
      <c r="Z16" s="73" t="s">
        <v>2979</v>
      </c>
      <c r="AA16" s="73" t="s">
        <v>2979</v>
      </c>
      <c r="AB16" s="54">
        <v>11</v>
      </c>
      <c r="AC16" s="54">
        <v>10</v>
      </c>
      <c r="AD16" s="54">
        <v>12</v>
      </c>
      <c r="AE16" s="54">
        <v>10</v>
      </c>
      <c r="AF16" s="54">
        <v>15</v>
      </c>
      <c r="AG16" s="54">
        <v>20</v>
      </c>
      <c r="AH16" s="54">
        <v>16</v>
      </c>
      <c r="AI16" s="41">
        <v>0.25269999999999998</v>
      </c>
      <c r="AJ16" s="30">
        <v>0.26629999999999998</v>
      </c>
      <c r="AK16" s="30">
        <v>0.22600000000000001</v>
      </c>
      <c r="AL16" s="41">
        <f t="shared" si="2"/>
        <v>0.24829999999999999</v>
      </c>
      <c r="AM16" s="30" t="str">
        <f>IFERROR((VLOOKUP(C16,'CEP 24-25'!$F$5:$K$1282,6,0))," ")</f>
        <v xml:space="preserve"> </v>
      </c>
      <c r="AN16" s="41" t="str">
        <f>+IFERROR((VLOOKUP(C16,'HB1238 24-25'!$N$5:$Q$9999,4,0)),"")</f>
        <v/>
      </c>
      <c r="AO16" s="33" t="str">
        <f t="shared" si="3"/>
        <v>No</v>
      </c>
    </row>
    <row r="17" spans="1:41" ht="15" customHeight="1" x14ac:dyDescent="0.25">
      <c r="A17" t="s">
        <v>2683</v>
      </c>
      <c r="B17" t="s">
        <v>2010</v>
      </c>
      <c r="C17" s="25">
        <v>2860</v>
      </c>
      <c r="D17" t="s">
        <v>1070</v>
      </c>
      <c r="E17" s="16">
        <v>0</v>
      </c>
      <c r="F17" s="16">
        <v>5</v>
      </c>
      <c r="G17" s="16">
        <v>0</v>
      </c>
      <c r="H17" s="16">
        <v>3</v>
      </c>
      <c r="I17" s="16">
        <v>8</v>
      </c>
      <c r="J17" s="16">
        <v>12</v>
      </c>
      <c r="K17" s="16">
        <v>8</v>
      </c>
      <c r="L17" s="16">
        <v>11</v>
      </c>
      <c r="M17" s="16">
        <v>32</v>
      </c>
      <c r="N17" s="16">
        <v>19</v>
      </c>
      <c r="O17" s="16">
        <v>32</v>
      </c>
      <c r="P17" s="16">
        <v>0</v>
      </c>
      <c r="Q17" s="16">
        <v>0</v>
      </c>
      <c r="R17" s="16">
        <v>0</v>
      </c>
      <c r="S17" s="16">
        <v>0</v>
      </c>
      <c r="T17" s="73" t="s">
        <v>2979</v>
      </c>
      <c r="U17" s="15" t="s">
        <v>2004</v>
      </c>
      <c r="V17" s="73" t="s">
        <v>2979</v>
      </c>
      <c r="W17" s="15" t="s">
        <v>2004</v>
      </c>
      <c r="X17" s="15" t="s">
        <v>2004</v>
      </c>
      <c r="Y17" s="15" t="s">
        <v>2004</v>
      </c>
      <c r="Z17" s="15" t="s">
        <v>2004</v>
      </c>
      <c r="AA17" s="15" t="s">
        <v>2004</v>
      </c>
      <c r="AB17" s="54">
        <v>13</v>
      </c>
      <c r="AC17" s="15" t="s">
        <v>2004</v>
      </c>
      <c r="AD17" s="15" t="s">
        <v>2004</v>
      </c>
      <c r="AE17" s="73" t="s">
        <v>2979</v>
      </c>
      <c r="AF17" s="73" t="s">
        <v>2979</v>
      </c>
      <c r="AG17" s="73" t="s">
        <v>2979</v>
      </c>
      <c r="AH17" s="73" t="s">
        <v>2979</v>
      </c>
      <c r="AI17" s="41">
        <v>0.3846</v>
      </c>
      <c r="AJ17" s="30">
        <v>0.40160000000000001</v>
      </c>
      <c r="AK17" s="30">
        <v>0.42359999999999998</v>
      </c>
      <c r="AL17" s="41">
        <f t="shared" si="2"/>
        <v>0.40329999999999999</v>
      </c>
      <c r="AM17" s="30" t="str">
        <f>IFERROR((VLOOKUP(C17,'CEP 24-25'!$F$5:$K$1282,6,0))," ")</f>
        <v xml:space="preserve"> </v>
      </c>
      <c r="AN17" s="41" t="str">
        <f>+IFERROR((VLOOKUP(C17,'HB1238 24-25'!$N$5:$Q$9999,4,0)),"")</f>
        <v>No</v>
      </c>
      <c r="AO17" s="33" t="str">
        <f t="shared" si="3"/>
        <v>No</v>
      </c>
    </row>
    <row r="18" spans="1:41" ht="15" customHeight="1" x14ac:dyDescent="0.25">
      <c r="A18" t="s">
        <v>2456</v>
      </c>
      <c r="B18" t="s">
        <v>2011</v>
      </c>
      <c r="C18" s="25">
        <v>2467</v>
      </c>
      <c r="D18" t="s">
        <v>1398</v>
      </c>
      <c r="E18" s="16">
        <v>0</v>
      </c>
      <c r="F18" s="16">
        <v>0</v>
      </c>
      <c r="G18" s="16">
        <v>0</v>
      </c>
      <c r="H18" s="16">
        <v>0</v>
      </c>
      <c r="I18" s="16">
        <v>0</v>
      </c>
      <c r="J18" s="16">
        <v>0</v>
      </c>
      <c r="K18" s="16">
        <v>0</v>
      </c>
      <c r="L18" s="16">
        <v>0</v>
      </c>
      <c r="M18" s="16">
        <v>0</v>
      </c>
      <c r="N18" s="16">
        <v>0</v>
      </c>
      <c r="O18" s="16">
        <v>0</v>
      </c>
      <c r="P18" s="16">
        <v>213</v>
      </c>
      <c r="Q18" s="16">
        <v>167</v>
      </c>
      <c r="R18" s="16">
        <v>207</v>
      </c>
      <c r="S18" s="16">
        <v>196</v>
      </c>
      <c r="T18" s="73" t="s">
        <v>2979</v>
      </c>
      <c r="U18" s="73" t="s">
        <v>2979</v>
      </c>
      <c r="V18" s="73" t="s">
        <v>2979</v>
      </c>
      <c r="W18" s="73" t="s">
        <v>2979</v>
      </c>
      <c r="X18" s="73" t="s">
        <v>2979</v>
      </c>
      <c r="Y18" s="73" t="s">
        <v>2979</v>
      </c>
      <c r="Z18" s="73" t="s">
        <v>2979</v>
      </c>
      <c r="AA18" s="73" t="s">
        <v>2979</v>
      </c>
      <c r="AB18" s="73" t="s">
        <v>2979</v>
      </c>
      <c r="AC18" s="73" t="s">
        <v>2979</v>
      </c>
      <c r="AD18" s="73" t="s">
        <v>2979</v>
      </c>
      <c r="AE18" s="54">
        <v>59</v>
      </c>
      <c r="AF18" s="54">
        <v>47</v>
      </c>
      <c r="AG18" s="54">
        <v>47</v>
      </c>
      <c r="AH18" s="54">
        <v>45</v>
      </c>
      <c r="AI18" s="41">
        <v>0.25290000000000001</v>
      </c>
      <c r="AJ18" s="30">
        <v>0.251</v>
      </c>
      <c r="AK18" s="30">
        <v>0.25990000000000002</v>
      </c>
      <c r="AL18" s="41">
        <f t="shared" si="2"/>
        <v>0.25459999999999999</v>
      </c>
      <c r="AM18" s="30" t="str">
        <f>IFERROR((VLOOKUP(C18,'CEP 24-25'!$F$5:$K$1282,6,0))," ")</f>
        <v xml:space="preserve"> </v>
      </c>
      <c r="AN18" s="41" t="str">
        <f>+IFERROR((VLOOKUP(C18,'HB1238 24-25'!$N$5:$Q$9999,4,0)),"")</f>
        <v/>
      </c>
      <c r="AO18" s="33" t="str">
        <f t="shared" si="3"/>
        <v>No</v>
      </c>
    </row>
    <row r="19" spans="1:41" ht="15" customHeight="1" x14ac:dyDescent="0.25">
      <c r="A19" t="s">
        <v>2456</v>
      </c>
      <c r="B19" t="s">
        <v>2011</v>
      </c>
      <c r="C19" s="25">
        <v>2707</v>
      </c>
      <c r="D19" t="s">
        <v>1399</v>
      </c>
      <c r="E19" s="16">
        <v>0</v>
      </c>
      <c r="F19" s="16">
        <v>0</v>
      </c>
      <c r="G19" s="16">
        <v>0</v>
      </c>
      <c r="H19" s="16">
        <v>0</v>
      </c>
      <c r="I19" s="16">
        <v>0</v>
      </c>
      <c r="J19" s="16">
        <v>0</v>
      </c>
      <c r="K19" s="16">
        <v>0</v>
      </c>
      <c r="L19" s="16">
        <v>0</v>
      </c>
      <c r="M19" s="16">
        <v>208</v>
      </c>
      <c r="N19" s="16">
        <v>203</v>
      </c>
      <c r="O19" s="16">
        <v>206</v>
      </c>
      <c r="P19" s="16">
        <v>0</v>
      </c>
      <c r="Q19" s="16">
        <v>0</v>
      </c>
      <c r="R19" s="16">
        <v>0</v>
      </c>
      <c r="S19" s="16">
        <v>0</v>
      </c>
      <c r="T19" s="73" t="s">
        <v>2979</v>
      </c>
      <c r="U19" s="73" t="s">
        <v>2979</v>
      </c>
      <c r="V19" s="73" t="s">
        <v>2979</v>
      </c>
      <c r="W19" s="73" t="s">
        <v>2979</v>
      </c>
      <c r="X19" s="73" t="s">
        <v>2979</v>
      </c>
      <c r="Y19" s="73" t="s">
        <v>2979</v>
      </c>
      <c r="Z19" s="73" t="s">
        <v>2979</v>
      </c>
      <c r="AA19" s="73" t="s">
        <v>2979</v>
      </c>
      <c r="AB19" s="54">
        <v>65</v>
      </c>
      <c r="AC19" s="54">
        <v>59</v>
      </c>
      <c r="AD19" s="54">
        <v>69</v>
      </c>
      <c r="AE19" s="73" t="s">
        <v>2979</v>
      </c>
      <c r="AF19" s="73" t="s">
        <v>2979</v>
      </c>
      <c r="AG19" s="73" t="s">
        <v>2979</v>
      </c>
      <c r="AH19" s="73" t="s">
        <v>2979</v>
      </c>
      <c r="AI19" s="41">
        <v>0.31280000000000002</v>
      </c>
      <c r="AJ19" s="30">
        <v>0.29720000000000002</v>
      </c>
      <c r="AK19" s="30">
        <v>0.34489999999999998</v>
      </c>
      <c r="AL19" s="41">
        <f t="shared" si="2"/>
        <v>0.31830000000000003</v>
      </c>
      <c r="AM19" s="30" t="str">
        <f>IFERROR((VLOOKUP(C19,'CEP 24-25'!$F$5:$K$1282,6,0))," ")</f>
        <v xml:space="preserve"> </v>
      </c>
      <c r="AN19" s="41" t="str">
        <f>+IFERROR((VLOOKUP(C19,'HB1238 24-25'!$N$5:$Q$9999,4,0)),"")</f>
        <v/>
      </c>
      <c r="AO19" s="33" t="str">
        <f t="shared" si="3"/>
        <v>No</v>
      </c>
    </row>
    <row r="20" spans="1:41" ht="15" customHeight="1" x14ac:dyDescent="0.25">
      <c r="A20" t="s">
        <v>2456</v>
      </c>
      <c r="B20" t="s">
        <v>2011</v>
      </c>
      <c r="C20" s="25">
        <v>5176</v>
      </c>
      <c r="D20" t="s">
        <v>1403</v>
      </c>
      <c r="E20" s="16">
        <v>0</v>
      </c>
      <c r="F20" s="16">
        <v>0</v>
      </c>
      <c r="G20" s="16">
        <v>0</v>
      </c>
      <c r="H20" s="16">
        <v>0</v>
      </c>
      <c r="I20" s="16">
        <v>0</v>
      </c>
      <c r="J20" s="16">
        <v>0</v>
      </c>
      <c r="K20" s="16">
        <v>0</v>
      </c>
      <c r="L20" s="16">
        <v>0</v>
      </c>
      <c r="M20" s="16">
        <v>0</v>
      </c>
      <c r="N20" s="16">
        <v>0</v>
      </c>
      <c r="O20" s="16">
        <v>0</v>
      </c>
      <c r="P20" s="16">
        <v>1</v>
      </c>
      <c r="Q20" s="16">
        <v>10</v>
      </c>
      <c r="R20" s="16">
        <v>17</v>
      </c>
      <c r="S20" s="16">
        <v>24</v>
      </c>
      <c r="T20" s="73" t="s">
        <v>2979</v>
      </c>
      <c r="U20" s="73" t="s">
        <v>2979</v>
      </c>
      <c r="V20" s="73" t="s">
        <v>2979</v>
      </c>
      <c r="W20" s="73" t="s">
        <v>2979</v>
      </c>
      <c r="X20" s="73" t="s">
        <v>2979</v>
      </c>
      <c r="Y20" s="73" t="s">
        <v>2979</v>
      </c>
      <c r="Z20" s="73" t="s">
        <v>2979</v>
      </c>
      <c r="AA20" s="73" t="s">
        <v>2979</v>
      </c>
      <c r="AB20" s="73" t="s">
        <v>2979</v>
      </c>
      <c r="AC20" s="73" t="s">
        <v>2979</v>
      </c>
      <c r="AD20" s="73" t="s">
        <v>2979</v>
      </c>
      <c r="AE20" s="73" t="s">
        <v>2979</v>
      </c>
      <c r="AF20" s="15" t="s">
        <v>2004</v>
      </c>
      <c r="AG20" s="54">
        <v>11</v>
      </c>
      <c r="AH20" s="54">
        <v>11</v>
      </c>
      <c r="AI20" s="41">
        <v>0.51919999999999999</v>
      </c>
      <c r="AJ20" s="30">
        <v>0.57410000000000005</v>
      </c>
      <c r="AK20" s="30">
        <v>0.57579999999999998</v>
      </c>
      <c r="AL20" s="41">
        <f t="shared" si="2"/>
        <v>0.55640000000000001</v>
      </c>
      <c r="AM20" s="30" t="str">
        <f>IFERROR((VLOOKUP(C20,'CEP 24-25'!$F$5:$K$1282,6,0))," ")</f>
        <v>Yes</v>
      </c>
      <c r="AN20" s="41" t="str">
        <f>+IFERROR((VLOOKUP(C20,'HB1238 24-25'!$N$5:$Q$9999,4,0)),"")</f>
        <v/>
      </c>
      <c r="AO20" s="33" t="str">
        <f t="shared" si="3"/>
        <v>Yes</v>
      </c>
    </row>
    <row r="21" spans="1:41" ht="15" customHeight="1" x14ac:dyDescent="0.25">
      <c r="A21" t="s">
        <v>2456</v>
      </c>
      <c r="B21" t="s">
        <v>2011</v>
      </c>
      <c r="C21" s="25">
        <v>3182</v>
      </c>
      <c r="D21" t="s">
        <v>1401</v>
      </c>
      <c r="E21" s="16">
        <v>0</v>
      </c>
      <c r="F21" s="16">
        <v>50</v>
      </c>
      <c r="G21" s="16">
        <v>0</v>
      </c>
      <c r="H21" s="16">
        <v>55</v>
      </c>
      <c r="I21" s="16">
        <v>54</v>
      </c>
      <c r="J21" s="16">
        <v>74</v>
      </c>
      <c r="K21" s="16">
        <v>54</v>
      </c>
      <c r="L21" s="16">
        <v>52</v>
      </c>
      <c r="M21" s="16">
        <v>0</v>
      </c>
      <c r="N21" s="16">
        <v>0</v>
      </c>
      <c r="O21" s="16">
        <v>0</v>
      </c>
      <c r="P21" s="16">
        <v>0</v>
      </c>
      <c r="Q21" s="16">
        <v>0</v>
      </c>
      <c r="R21" s="16">
        <v>0</v>
      </c>
      <c r="S21" s="16">
        <v>0</v>
      </c>
      <c r="T21" s="73" t="s">
        <v>2979</v>
      </c>
      <c r="U21" s="54">
        <v>16</v>
      </c>
      <c r="V21" s="73" t="s">
        <v>2979</v>
      </c>
      <c r="W21" s="54">
        <v>19</v>
      </c>
      <c r="X21" s="54">
        <v>19</v>
      </c>
      <c r="Y21" s="54">
        <v>27</v>
      </c>
      <c r="Z21" s="54">
        <v>14</v>
      </c>
      <c r="AA21" s="54">
        <v>12</v>
      </c>
      <c r="AB21" s="73" t="s">
        <v>2979</v>
      </c>
      <c r="AC21" s="73" t="s">
        <v>2979</v>
      </c>
      <c r="AD21" s="73" t="s">
        <v>2979</v>
      </c>
      <c r="AE21" s="73" t="s">
        <v>2979</v>
      </c>
      <c r="AF21" s="73" t="s">
        <v>2979</v>
      </c>
      <c r="AG21" s="73" t="s">
        <v>2979</v>
      </c>
      <c r="AH21" s="73" t="s">
        <v>2979</v>
      </c>
      <c r="AI21" s="41">
        <v>0.31559999999999999</v>
      </c>
      <c r="AJ21" s="30">
        <v>0.31490000000000001</v>
      </c>
      <c r="AK21" s="30">
        <v>0.34010000000000001</v>
      </c>
      <c r="AL21" s="41">
        <f t="shared" si="2"/>
        <v>0.32350000000000001</v>
      </c>
      <c r="AM21" s="30" t="str">
        <f>IFERROR((VLOOKUP(C21,'CEP 24-25'!$F$5:$K$1282,6,0))," ")</f>
        <v xml:space="preserve"> </v>
      </c>
      <c r="AN21" s="41" t="str">
        <f>+IFERROR((VLOOKUP(C21,'HB1238 24-25'!$N$5:$Q$9999,4,0)),"")</f>
        <v>No</v>
      </c>
      <c r="AO21" s="33" t="str">
        <f t="shared" si="3"/>
        <v>No</v>
      </c>
    </row>
    <row r="22" spans="1:41" ht="15" customHeight="1" x14ac:dyDescent="0.25">
      <c r="A22" t="s">
        <v>2456</v>
      </c>
      <c r="B22" t="s">
        <v>2011</v>
      </c>
      <c r="C22" s="25">
        <v>3252</v>
      </c>
      <c r="D22" t="s">
        <v>1402</v>
      </c>
      <c r="E22" s="16">
        <v>0</v>
      </c>
      <c r="F22" s="16">
        <v>58</v>
      </c>
      <c r="G22" s="16">
        <v>0</v>
      </c>
      <c r="H22" s="16">
        <v>65</v>
      </c>
      <c r="I22" s="16">
        <v>70</v>
      </c>
      <c r="J22" s="16">
        <v>79</v>
      </c>
      <c r="K22" s="16">
        <v>87</v>
      </c>
      <c r="L22" s="16">
        <v>96</v>
      </c>
      <c r="M22" s="16">
        <v>0</v>
      </c>
      <c r="N22" s="16">
        <v>0</v>
      </c>
      <c r="O22" s="16">
        <v>0</v>
      </c>
      <c r="P22" s="16">
        <v>0</v>
      </c>
      <c r="Q22" s="16">
        <v>0</v>
      </c>
      <c r="R22" s="16">
        <v>0</v>
      </c>
      <c r="S22" s="16">
        <v>0</v>
      </c>
      <c r="T22" s="73" t="s">
        <v>2979</v>
      </c>
      <c r="U22" s="54">
        <v>22</v>
      </c>
      <c r="V22" s="73" t="s">
        <v>2979</v>
      </c>
      <c r="W22" s="54">
        <v>21</v>
      </c>
      <c r="X22" s="54">
        <v>25</v>
      </c>
      <c r="Y22" s="54">
        <v>22</v>
      </c>
      <c r="Z22" s="54">
        <v>23</v>
      </c>
      <c r="AA22" s="54">
        <v>25</v>
      </c>
      <c r="AB22" s="73" t="s">
        <v>2979</v>
      </c>
      <c r="AC22" s="73" t="s">
        <v>2979</v>
      </c>
      <c r="AD22" s="73" t="s">
        <v>2979</v>
      </c>
      <c r="AE22" s="73" t="s">
        <v>2979</v>
      </c>
      <c r="AF22" s="73" t="s">
        <v>2979</v>
      </c>
      <c r="AG22" s="73" t="s">
        <v>2979</v>
      </c>
      <c r="AH22" s="73" t="s">
        <v>2979</v>
      </c>
      <c r="AI22" s="41">
        <v>0.30330000000000001</v>
      </c>
      <c r="AJ22" s="30">
        <v>0.30020000000000002</v>
      </c>
      <c r="AK22" s="30">
        <v>0.27629999999999999</v>
      </c>
      <c r="AL22" s="41">
        <f t="shared" si="2"/>
        <v>0.29330000000000001</v>
      </c>
      <c r="AM22" s="30" t="str">
        <f>IFERROR((VLOOKUP(C22,'CEP 24-25'!$F$5:$K$1282,6,0))," ")</f>
        <v xml:space="preserve"> </v>
      </c>
      <c r="AN22" s="41" t="str">
        <f>+IFERROR((VLOOKUP(C22,'HB1238 24-25'!$N$5:$Q$9999,4,0)),"")</f>
        <v/>
      </c>
      <c r="AO22" s="33" t="str">
        <f t="shared" si="3"/>
        <v>No</v>
      </c>
    </row>
    <row r="23" spans="1:41" x14ac:dyDescent="0.25">
      <c r="A23" t="s">
        <v>2456</v>
      </c>
      <c r="B23" t="s">
        <v>2011</v>
      </c>
      <c r="C23" s="25">
        <v>3057</v>
      </c>
      <c r="D23" t="s">
        <v>1400</v>
      </c>
      <c r="E23" s="16">
        <v>0</v>
      </c>
      <c r="F23" s="16">
        <v>51</v>
      </c>
      <c r="G23" s="16">
        <v>0</v>
      </c>
      <c r="H23" s="16">
        <v>57</v>
      </c>
      <c r="I23" s="16">
        <v>52</v>
      </c>
      <c r="J23" s="16">
        <v>57</v>
      </c>
      <c r="K23" s="16">
        <v>57</v>
      </c>
      <c r="L23" s="16">
        <v>53</v>
      </c>
      <c r="M23" s="16">
        <v>0</v>
      </c>
      <c r="N23" s="16">
        <v>0</v>
      </c>
      <c r="O23" s="16">
        <v>0</v>
      </c>
      <c r="P23" s="16">
        <v>0</v>
      </c>
      <c r="Q23" s="16">
        <v>0</v>
      </c>
      <c r="R23" s="16">
        <v>0</v>
      </c>
      <c r="S23" s="16">
        <v>0</v>
      </c>
      <c r="T23" s="73" t="s">
        <v>2979</v>
      </c>
      <c r="U23" s="54">
        <v>13</v>
      </c>
      <c r="V23" s="73" t="s">
        <v>2979</v>
      </c>
      <c r="W23" s="54">
        <v>24</v>
      </c>
      <c r="X23" s="54">
        <v>26</v>
      </c>
      <c r="Y23" s="54">
        <v>33</v>
      </c>
      <c r="Z23" s="54">
        <v>23</v>
      </c>
      <c r="AA23" s="54">
        <v>23</v>
      </c>
      <c r="AB23" s="73" t="s">
        <v>2979</v>
      </c>
      <c r="AC23" s="73" t="s">
        <v>2979</v>
      </c>
      <c r="AD23" s="73" t="s">
        <v>2979</v>
      </c>
      <c r="AE23" s="73" t="s">
        <v>2979</v>
      </c>
      <c r="AF23" s="73" t="s">
        <v>2979</v>
      </c>
      <c r="AG23" s="73" t="s">
        <v>2979</v>
      </c>
      <c r="AH23" s="73" t="s">
        <v>2979</v>
      </c>
      <c r="AI23" s="41">
        <v>0.43430000000000002</v>
      </c>
      <c r="AJ23" s="30">
        <v>0.3654</v>
      </c>
      <c r="AK23" s="30">
        <v>0.38950000000000001</v>
      </c>
      <c r="AL23" s="41">
        <f t="shared" si="2"/>
        <v>0.39639999999999997</v>
      </c>
      <c r="AM23" s="30" t="str">
        <f>IFERROR((VLOOKUP(C23,'CEP 24-25'!$F$5:$K$1282,6,0))," ")</f>
        <v xml:space="preserve"> </v>
      </c>
      <c r="AN23" s="41" t="str">
        <f>+IFERROR((VLOOKUP(C23,'HB1238 24-25'!$N$5:$Q$9999,4,0)),"")</f>
        <v>No</v>
      </c>
      <c r="AO23" s="33" t="str">
        <f t="shared" si="3"/>
        <v>No</v>
      </c>
    </row>
    <row r="24" spans="1:41" ht="15" customHeight="1" x14ac:dyDescent="0.25">
      <c r="A24" t="s">
        <v>2456</v>
      </c>
      <c r="B24" t="s">
        <v>2011</v>
      </c>
      <c r="C24" s="25">
        <v>5588</v>
      </c>
      <c r="D24" t="s">
        <v>2328</v>
      </c>
      <c r="E24" s="16">
        <v>0</v>
      </c>
      <c r="F24" s="16">
        <v>0</v>
      </c>
      <c r="G24" s="16">
        <v>0</v>
      </c>
      <c r="H24" s="16">
        <v>0</v>
      </c>
      <c r="I24" s="16">
        <v>0</v>
      </c>
      <c r="J24" s="16">
        <v>0</v>
      </c>
      <c r="K24" s="16">
        <v>0</v>
      </c>
      <c r="L24" s="16">
        <v>0</v>
      </c>
      <c r="M24" s="16">
        <v>0</v>
      </c>
      <c r="N24" s="16">
        <v>0</v>
      </c>
      <c r="O24" s="16">
        <v>0</v>
      </c>
      <c r="P24" s="16">
        <v>0</v>
      </c>
      <c r="Q24" s="16">
        <v>0</v>
      </c>
      <c r="R24" s="16">
        <v>1</v>
      </c>
      <c r="S24" s="16">
        <v>6</v>
      </c>
      <c r="T24" s="73" t="s">
        <v>2979</v>
      </c>
      <c r="U24" s="73" t="s">
        <v>2979</v>
      </c>
      <c r="V24" s="73" t="s">
        <v>2979</v>
      </c>
      <c r="W24" s="73" t="s">
        <v>2979</v>
      </c>
      <c r="X24" s="73" t="s">
        <v>2979</v>
      </c>
      <c r="Y24" s="73" t="s">
        <v>2979</v>
      </c>
      <c r="Z24" s="73" t="s">
        <v>2979</v>
      </c>
      <c r="AA24" s="73" t="s">
        <v>2979</v>
      </c>
      <c r="AB24" s="73" t="s">
        <v>2979</v>
      </c>
      <c r="AC24" s="73" t="s">
        <v>2979</v>
      </c>
      <c r="AD24" s="73" t="s">
        <v>2979</v>
      </c>
      <c r="AE24" s="73" t="s">
        <v>2979</v>
      </c>
      <c r="AF24" s="73" t="s">
        <v>2979</v>
      </c>
      <c r="AG24" s="15" t="s">
        <v>2004</v>
      </c>
      <c r="AH24" s="15" t="s">
        <v>2004</v>
      </c>
      <c r="AI24" s="41">
        <v>0.71430000000000005</v>
      </c>
      <c r="AJ24" s="30">
        <v>0.75</v>
      </c>
      <c r="AK24" s="30">
        <v>0.5</v>
      </c>
      <c r="AL24" s="41">
        <f t="shared" si="2"/>
        <v>0.65480000000000005</v>
      </c>
      <c r="AM24" s="30" t="str">
        <f>IFERROR((VLOOKUP(C24,'CEP 24-25'!$F$5:$K$1282,6,0))," ")</f>
        <v xml:space="preserve"> </v>
      </c>
      <c r="AN24" s="41" t="str">
        <f>+IFERROR((VLOOKUP(C24,'HB1238 24-25'!$N$5:$Q$9999,4,0)),"")</f>
        <v/>
      </c>
      <c r="AO24" s="33" t="str">
        <f t="shared" si="3"/>
        <v>Yes</v>
      </c>
    </row>
    <row r="25" spans="1:41" ht="15" customHeight="1" x14ac:dyDescent="0.25">
      <c r="A25" t="s">
        <v>2456</v>
      </c>
      <c r="B25" t="s">
        <v>2011</v>
      </c>
      <c r="C25" s="25">
        <v>3404</v>
      </c>
      <c r="D25" t="s">
        <v>2344</v>
      </c>
      <c r="E25" s="16">
        <v>0</v>
      </c>
      <c r="F25" s="16">
        <v>2</v>
      </c>
      <c r="G25" s="16">
        <v>0</v>
      </c>
      <c r="H25" s="16">
        <v>0</v>
      </c>
      <c r="I25" s="16">
        <v>0</v>
      </c>
      <c r="J25" s="16">
        <v>0</v>
      </c>
      <c r="K25" s="16">
        <v>0</v>
      </c>
      <c r="L25" s="16">
        <v>0</v>
      </c>
      <c r="M25" s="16">
        <v>0</v>
      </c>
      <c r="N25" s="16">
        <v>0</v>
      </c>
      <c r="O25" s="16">
        <v>0</v>
      </c>
      <c r="P25" s="16">
        <v>0</v>
      </c>
      <c r="Q25" s="16">
        <v>0</v>
      </c>
      <c r="R25" s="16">
        <v>0</v>
      </c>
      <c r="S25" s="16">
        <v>0</v>
      </c>
      <c r="T25" s="73" t="s">
        <v>2979</v>
      </c>
      <c r="U25" s="73" t="s">
        <v>2979</v>
      </c>
      <c r="V25" s="73" t="s">
        <v>2979</v>
      </c>
      <c r="W25" s="73" t="s">
        <v>2979</v>
      </c>
      <c r="X25" s="73" t="s">
        <v>2979</v>
      </c>
      <c r="Y25" s="73" t="s">
        <v>2979</v>
      </c>
      <c r="Z25" s="73" t="s">
        <v>2979</v>
      </c>
      <c r="AA25" s="73" t="s">
        <v>2979</v>
      </c>
      <c r="AB25" s="73" t="s">
        <v>2979</v>
      </c>
      <c r="AC25" s="73" t="s">
        <v>2979</v>
      </c>
      <c r="AD25" s="73" t="s">
        <v>2979</v>
      </c>
      <c r="AE25" s="73" t="s">
        <v>2979</v>
      </c>
      <c r="AF25" s="73" t="s">
        <v>2979</v>
      </c>
      <c r="AG25" s="73" t="s">
        <v>2979</v>
      </c>
      <c r="AH25" s="73" t="s">
        <v>2979</v>
      </c>
      <c r="AI25" s="41">
        <v>0</v>
      </c>
      <c r="AJ25" s="30">
        <v>0</v>
      </c>
      <c r="AK25" s="30">
        <v>0</v>
      </c>
      <c r="AL25" s="41">
        <f t="shared" si="2"/>
        <v>0</v>
      </c>
      <c r="AM25" s="30" t="str">
        <f>IFERROR((VLOOKUP(C25,'CEP 24-25'!$F$5:$K$1282,6,0))," ")</f>
        <v xml:space="preserve"> </v>
      </c>
      <c r="AN25" s="41" t="str">
        <f>+IFERROR((VLOOKUP(C25,'HB1238 24-25'!$N$5:$Q$9999,4,0)),"")</f>
        <v/>
      </c>
      <c r="AO25" s="33" t="str">
        <f t="shared" si="3"/>
        <v>No</v>
      </c>
    </row>
    <row r="26" spans="1:41" ht="15" customHeight="1" x14ac:dyDescent="0.25">
      <c r="A26" t="s">
        <v>2457</v>
      </c>
      <c r="B26" t="s">
        <v>1218</v>
      </c>
      <c r="C26" s="25">
        <v>2523</v>
      </c>
      <c r="D26" t="s">
        <v>1510</v>
      </c>
      <c r="E26" s="16">
        <v>0</v>
      </c>
      <c r="F26" s="16">
        <v>0</v>
      </c>
      <c r="G26" s="16">
        <v>0</v>
      </c>
      <c r="H26" s="16">
        <v>0</v>
      </c>
      <c r="I26" s="16">
        <v>0</v>
      </c>
      <c r="J26" s="16">
        <v>0</v>
      </c>
      <c r="K26" s="16">
        <v>0</v>
      </c>
      <c r="L26" s="16">
        <v>0</v>
      </c>
      <c r="M26" s="16">
        <v>0</v>
      </c>
      <c r="N26" s="16">
        <v>0</v>
      </c>
      <c r="O26" s="16">
        <v>0</v>
      </c>
      <c r="P26" s="16">
        <v>458</v>
      </c>
      <c r="Q26" s="16">
        <v>424</v>
      </c>
      <c r="R26" s="16">
        <v>376</v>
      </c>
      <c r="S26" s="16">
        <v>439</v>
      </c>
      <c r="T26" s="73" t="s">
        <v>2979</v>
      </c>
      <c r="U26" s="73" t="s">
        <v>2979</v>
      </c>
      <c r="V26" s="73" t="s">
        <v>2979</v>
      </c>
      <c r="W26" s="73" t="s">
        <v>2979</v>
      </c>
      <c r="X26" s="73" t="s">
        <v>2979</v>
      </c>
      <c r="Y26" s="73" t="s">
        <v>2979</v>
      </c>
      <c r="Z26" s="73" t="s">
        <v>2979</v>
      </c>
      <c r="AA26" s="73" t="s">
        <v>2979</v>
      </c>
      <c r="AB26" s="73" t="s">
        <v>2979</v>
      </c>
      <c r="AC26" s="73" t="s">
        <v>2979</v>
      </c>
      <c r="AD26" s="73" t="s">
        <v>2979</v>
      </c>
      <c r="AE26" s="54">
        <v>190</v>
      </c>
      <c r="AF26" s="54">
        <v>151</v>
      </c>
      <c r="AG26" s="54">
        <v>131</v>
      </c>
      <c r="AH26" s="54">
        <v>143</v>
      </c>
      <c r="AI26" s="41">
        <v>0.3624</v>
      </c>
      <c r="AJ26" s="30">
        <v>0.35859999999999997</v>
      </c>
      <c r="AK26" s="30">
        <v>0.32890000000000003</v>
      </c>
      <c r="AL26" s="41">
        <f t="shared" si="2"/>
        <v>0.35</v>
      </c>
      <c r="AM26" s="30" t="str">
        <f>IFERROR((VLOOKUP(C26,'CEP 24-25'!$F$5:$K$1282,6,0))," ")</f>
        <v xml:space="preserve"> </v>
      </c>
      <c r="AN26" s="41" t="str">
        <f>+IFERROR((VLOOKUP(C26,'HB1238 24-25'!$N$5:$Q$9999,4,0)),"")</f>
        <v/>
      </c>
      <c r="AO26" s="33" t="str">
        <f t="shared" si="3"/>
        <v>No</v>
      </c>
    </row>
    <row r="27" spans="1:41" ht="15" customHeight="1" x14ac:dyDescent="0.25">
      <c r="A27" t="s">
        <v>2457</v>
      </c>
      <c r="B27" t="s">
        <v>1218</v>
      </c>
      <c r="C27" s="25">
        <v>5495</v>
      </c>
      <c r="D27" t="s">
        <v>1517</v>
      </c>
      <c r="E27" s="16">
        <v>0</v>
      </c>
      <c r="F27" s="16">
        <v>0</v>
      </c>
      <c r="G27" s="16">
        <v>0</v>
      </c>
      <c r="H27" s="16">
        <v>0</v>
      </c>
      <c r="I27" s="16">
        <v>0</v>
      </c>
      <c r="J27" s="16">
        <v>0</v>
      </c>
      <c r="K27" s="16">
        <v>0</v>
      </c>
      <c r="L27" s="16">
        <v>0</v>
      </c>
      <c r="M27" s="16">
        <v>0</v>
      </c>
      <c r="N27" s="16">
        <v>0</v>
      </c>
      <c r="O27" s="16">
        <v>0</v>
      </c>
      <c r="P27" s="16">
        <v>0</v>
      </c>
      <c r="Q27" s="16">
        <v>1</v>
      </c>
      <c r="R27" s="16">
        <v>4</v>
      </c>
      <c r="S27" s="16">
        <v>59</v>
      </c>
      <c r="T27" s="73" t="s">
        <v>2979</v>
      </c>
      <c r="U27" s="73" t="s">
        <v>2979</v>
      </c>
      <c r="V27" s="73" t="s">
        <v>2979</v>
      </c>
      <c r="W27" s="73" t="s">
        <v>2979</v>
      </c>
      <c r="X27" s="73" t="s">
        <v>2979</v>
      </c>
      <c r="Y27" s="73" t="s">
        <v>2979</v>
      </c>
      <c r="Z27" s="73" t="s">
        <v>2979</v>
      </c>
      <c r="AA27" s="73" t="s">
        <v>2979</v>
      </c>
      <c r="AB27" s="73" t="s">
        <v>2979</v>
      </c>
      <c r="AC27" s="73" t="s">
        <v>2979</v>
      </c>
      <c r="AD27" s="73" t="s">
        <v>2979</v>
      </c>
      <c r="AE27" s="73" t="s">
        <v>2979</v>
      </c>
      <c r="AF27" s="15" t="s">
        <v>2004</v>
      </c>
      <c r="AG27" s="15" t="s">
        <v>2004</v>
      </c>
      <c r="AH27" s="54">
        <v>27</v>
      </c>
      <c r="AI27" s="41">
        <v>0.4531</v>
      </c>
      <c r="AJ27" s="30">
        <v>0.56059999999999999</v>
      </c>
      <c r="AK27" s="30">
        <v>0.67390000000000005</v>
      </c>
      <c r="AL27" s="41">
        <f t="shared" si="2"/>
        <v>0.5625</v>
      </c>
      <c r="AM27" s="30" t="str">
        <f>IFERROR((VLOOKUP(C27,'CEP 24-25'!$F$5:$K$1282,6,0))," ")</f>
        <v>No</v>
      </c>
      <c r="AN27" s="41" t="str">
        <f>+IFERROR((VLOOKUP(C27,'HB1238 24-25'!$N$5:$Q$9999,4,0)),"")</f>
        <v/>
      </c>
      <c r="AO27" s="33" t="str">
        <f t="shared" si="3"/>
        <v>Yes</v>
      </c>
    </row>
    <row r="28" spans="1:41" ht="15" customHeight="1" x14ac:dyDescent="0.25">
      <c r="A28" t="s">
        <v>2457</v>
      </c>
      <c r="B28" t="s">
        <v>1218</v>
      </c>
      <c r="C28" s="25">
        <v>4327</v>
      </c>
      <c r="D28" t="s">
        <v>1514</v>
      </c>
      <c r="E28" s="16">
        <v>0</v>
      </c>
      <c r="F28" s="16">
        <v>83</v>
      </c>
      <c r="G28" s="16">
        <v>0</v>
      </c>
      <c r="H28" s="16">
        <v>101</v>
      </c>
      <c r="I28" s="16">
        <v>114</v>
      </c>
      <c r="J28" s="16">
        <v>110</v>
      </c>
      <c r="K28" s="16">
        <v>112</v>
      </c>
      <c r="L28" s="16">
        <v>145</v>
      </c>
      <c r="M28" s="16">
        <v>0</v>
      </c>
      <c r="N28" s="16">
        <v>0</v>
      </c>
      <c r="O28" s="16">
        <v>0</v>
      </c>
      <c r="P28" s="16">
        <v>0</v>
      </c>
      <c r="Q28" s="16">
        <v>0</v>
      </c>
      <c r="R28" s="16">
        <v>0</v>
      </c>
      <c r="S28" s="16">
        <v>0</v>
      </c>
      <c r="T28" s="73" t="s">
        <v>2979</v>
      </c>
      <c r="U28" s="54">
        <v>29</v>
      </c>
      <c r="V28" s="73" t="s">
        <v>2979</v>
      </c>
      <c r="W28" s="54">
        <v>46</v>
      </c>
      <c r="X28" s="54">
        <v>46</v>
      </c>
      <c r="Y28" s="54">
        <v>50</v>
      </c>
      <c r="Z28" s="54">
        <v>50</v>
      </c>
      <c r="AA28" s="54">
        <v>59</v>
      </c>
      <c r="AB28" s="73" t="s">
        <v>2979</v>
      </c>
      <c r="AC28" s="73" t="s">
        <v>2979</v>
      </c>
      <c r="AD28" s="73" t="s">
        <v>2979</v>
      </c>
      <c r="AE28" s="73" t="s">
        <v>2979</v>
      </c>
      <c r="AF28" s="73" t="s">
        <v>2979</v>
      </c>
      <c r="AG28" s="73" t="s">
        <v>2979</v>
      </c>
      <c r="AH28" s="73" t="s">
        <v>2979</v>
      </c>
      <c r="AI28" s="41">
        <v>0.42109999999999997</v>
      </c>
      <c r="AJ28" s="30">
        <v>0.4254</v>
      </c>
      <c r="AK28" s="30">
        <v>0.42120000000000002</v>
      </c>
      <c r="AL28" s="41">
        <f t="shared" si="2"/>
        <v>0.42259999999999998</v>
      </c>
      <c r="AM28" s="30" t="str">
        <f>IFERROR((VLOOKUP(C28,'CEP 24-25'!$F$5:$K$1282,6,0))," ")</f>
        <v xml:space="preserve"> </v>
      </c>
      <c r="AN28" s="41" t="str">
        <f>+IFERROR((VLOOKUP(C28,'HB1238 24-25'!$N$5:$Q$9999,4,0)),"")</f>
        <v>No</v>
      </c>
      <c r="AO28" s="33" t="str">
        <f t="shared" si="3"/>
        <v>No</v>
      </c>
    </row>
    <row r="29" spans="1:41" ht="15" customHeight="1" x14ac:dyDescent="0.25">
      <c r="A29" t="s">
        <v>2457</v>
      </c>
      <c r="B29" t="s">
        <v>1218</v>
      </c>
      <c r="C29" s="25">
        <v>5010</v>
      </c>
      <c r="D29" t="s">
        <v>1516</v>
      </c>
      <c r="E29" s="16">
        <v>0</v>
      </c>
      <c r="F29" s="16">
        <v>0</v>
      </c>
      <c r="G29" s="16">
        <v>0</v>
      </c>
      <c r="H29" s="16">
        <v>0</v>
      </c>
      <c r="I29" s="16">
        <v>0</v>
      </c>
      <c r="J29" s="16">
        <v>0</v>
      </c>
      <c r="K29" s="16">
        <v>0</v>
      </c>
      <c r="L29" s="16">
        <v>0</v>
      </c>
      <c r="M29" s="16">
        <v>204</v>
      </c>
      <c r="N29" s="16">
        <v>180</v>
      </c>
      <c r="O29" s="16">
        <v>194</v>
      </c>
      <c r="P29" s="16">
        <v>0</v>
      </c>
      <c r="Q29" s="16">
        <v>0</v>
      </c>
      <c r="R29" s="16">
        <v>0</v>
      </c>
      <c r="S29" s="16">
        <v>0</v>
      </c>
      <c r="T29" s="73" t="s">
        <v>2979</v>
      </c>
      <c r="U29" s="73" t="s">
        <v>2979</v>
      </c>
      <c r="V29" s="73" t="s">
        <v>2979</v>
      </c>
      <c r="W29" s="73" t="s">
        <v>2979</v>
      </c>
      <c r="X29" s="73" t="s">
        <v>2979</v>
      </c>
      <c r="Y29" s="73" t="s">
        <v>2979</v>
      </c>
      <c r="Z29" s="73" t="s">
        <v>2979</v>
      </c>
      <c r="AA29" s="73" t="s">
        <v>2979</v>
      </c>
      <c r="AB29" s="54">
        <v>69</v>
      </c>
      <c r="AC29" s="54">
        <v>63</v>
      </c>
      <c r="AD29" s="54">
        <v>69</v>
      </c>
      <c r="AE29" s="73" t="s">
        <v>2979</v>
      </c>
      <c r="AF29" s="73" t="s">
        <v>2979</v>
      </c>
      <c r="AG29" s="73" t="s">
        <v>2979</v>
      </c>
      <c r="AH29" s="73" t="s">
        <v>2979</v>
      </c>
      <c r="AI29" s="41">
        <v>0.3478</v>
      </c>
      <c r="AJ29" s="30">
        <v>0.35699999999999998</v>
      </c>
      <c r="AK29" s="30">
        <v>0.37180000000000002</v>
      </c>
      <c r="AL29" s="41">
        <f t="shared" si="2"/>
        <v>0.3589</v>
      </c>
      <c r="AM29" s="30" t="str">
        <f>IFERROR((VLOOKUP(C29,'CEP 24-25'!$F$5:$K$1282,6,0))," ")</f>
        <v xml:space="preserve"> </v>
      </c>
      <c r="AN29" s="41" t="str">
        <f>+IFERROR((VLOOKUP(C29,'HB1238 24-25'!$N$5:$Q$9999,4,0)),"")</f>
        <v/>
      </c>
      <c r="AO29" s="33" t="str">
        <f t="shared" si="3"/>
        <v>No</v>
      </c>
    </row>
    <row r="30" spans="1:41" ht="15" customHeight="1" x14ac:dyDescent="0.25">
      <c r="A30" t="s">
        <v>2457</v>
      </c>
      <c r="B30" t="s">
        <v>1218</v>
      </c>
      <c r="C30" s="25">
        <v>4436</v>
      </c>
      <c r="D30" t="s">
        <v>1515</v>
      </c>
      <c r="E30" s="16">
        <v>0</v>
      </c>
      <c r="F30" s="16">
        <v>97</v>
      </c>
      <c r="G30" s="16">
        <v>0</v>
      </c>
      <c r="H30" s="16">
        <v>82</v>
      </c>
      <c r="I30" s="16">
        <v>91</v>
      </c>
      <c r="J30" s="16">
        <v>113</v>
      </c>
      <c r="K30" s="16">
        <v>124</v>
      </c>
      <c r="L30" s="16">
        <v>113</v>
      </c>
      <c r="M30" s="16">
        <v>0</v>
      </c>
      <c r="N30" s="16">
        <v>0</v>
      </c>
      <c r="O30" s="16">
        <v>0</v>
      </c>
      <c r="P30" s="16">
        <v>0</v>
      </c>
      <c r="Q30" s="16">
        <v>0</v>
      </c>
      <c r="R30" s="16">
        <v>0</v>
      </c>
      <c r="S30" s="16">
        <v>0</v>
      </c>
      <c r="T30" s="73" t="s">
        <v>2979</v>
      </c>
      <c r="U30" s="54">
        <v>30</v>
      </c>
      <c r="V30" s="73" t="s">
        <v>2979</v>
      </c>
      <c r="W30" s="54">
        <v>39</v>
      </c>
      <c r="X30" s="54">
        <v>32</v>
      </c>
      <c r="Y30" s="54">
        <v>54</v>
      </c>
      <c r="Z30" s="54">
        <v>49</v>
      </c>
      <c r="AA30" s="54">
        <v>43</v>
      </c>
      <c r="AB30" s="73" t="s">
        <v>2979</v>
      </c>
      <c r="AC30" s="73" t="s">
        <v>2979</v>
      </c>
      <c r="AD30" s="73" t="s">
        <v>2979</v>
      </c>
      <c r="AE30" s="73" t="s">
        <v>2979</v>
      </c>
      <c r="AF30" s="73" t="s">
        <v>2979</v>
      </c>
      <c r="AG30" s="73" t="s">
        <v>2979</v>
      </c>
      <c r="AH30" s="73" t="s">
        <v>2979</v>
      </c>
      <c r="AI30" s="41">
        <v>0.39839999999999998</v>
      </c>
      <c r="AJ30" s="30">
        <v>0.43020000000000003</v>
      </c>
      <c r="AK30" s="30">
        <v>0.42330000000000001</v>
      </c>
      <c r="AL30" s="41">
        <f t="shared" si="2"/>
        <v>0.4173</v>
      </c>
      <c r="AM30" s="30" t="str">
        <f>IFERROR((VLOOKUP(C30,'CEP 24-25'!$F$5:$K$1282,6,0))," ")</f>
        <v xml:space="preserve"> </v>
      </c>
      <c r="AN30" s="41" t="str">
        <f>+IFERROR((VLOOKUP(C30,'HB1238 24-25'!$N$5:$Q$9999,4,0)),"")</f>
        <v>No</v>
      </c>
      <c r="AO30" s="33" t="str">
        <f t="shared" si="3"/>
        <v>No</v>
      </c>
    </row>
    <row r="31" spans="1:41" ht="15" customHeight="1" x14ac:dyDescent="0.25">
      <c r="A31" t="s">
        <v>2457</v>
      </c>
      <c r="B31" t="s">
        <v>1218</v>
      </c>
      <c r="C31" s="25">
        <v>4573</v>
      </c>
      <c r="D31" t="s">
        <v>370</v>
      </c>
      <c r="E31" s="16">
        <v>0</v>
      </c>
      <c r="F31" s="16">
        <v>88</v>
      </c>
      <c r="G31" s="16">
        <v>0</v>
      </c>
      <c r="H31" s="16">
        <v>85</v>
      </c>
      <c r="I31" s="16">
        <v>72</v>
      </c>
      <c r="J31" s="16">
        <v>93</v>
      </c>
      <c r="K31" s="16">
        <v>82</v>
      </c>
      <c r="L31" s="16">
        <v>81</v>
      </c>
      <c r="M31" s="16">
        <v>0</v>
      </c>
      <c r="N31" s="16">
        <v>0</v>
      </c>
      <c r="O31" s="16">
        <v>0</v>
      </c>
      <c r="P31" s="16">
        <v>0</v>
      </c>
      <c r="Q31" s="16">
        <v>0</v>
      </c>
      <c r="R31" s="16">
        <v>0</v>
      </c>
      <c r="S31" s="16">
        <v>0</v>
      </c>
      <c r="T31" s="73" t="s">
        <v>2979</v>
      </c>
      <c r="U31" s="54">
        <v>30</v>
      </c>
      <c r="V31" s="73" t="s">
        <v>2979</v>
      </c>
      <c r="W31" s="54">
        <v>38</v>
      </c>
      <c r="X31" s="54">
        <v>28</v>
      </c>
      <c r="Y31" s="54">
        <v>34</v>
      </c>
      <c r="Z31" s="54">
        <v>30</v>
      </c>
      <c r="AA31" s="54">
        <v>28</v>
      </c>
      <c r="AB31" s="73" t="s">
        <v>2979</v>
      </c>
      <c r="AC31" s="73" t="s">
        <v>2979</v>
      </c>
      <c r="AD31" s="73" t="s">
        <v>2979</v>
      </c>
      <c r="AE31" s="73" t="s">
        <v>2979</v>
      </c>
      <c r="AF31" s="73" t="s">
        <v>2979</v>
      </c>
      <c r="AG31" s="73" t="s">
        <v>2979</v>
      </c>
      <c r="AH31" s="73" t="s">
        <v>2979</v>
      </c>
      <c r="AI31" s="41">
        <v>0.37519999999999998</v>
      </c>
      <c r="AJ31" s="30">
        <v>0.35499999999999998</v>
      </c>
      <c r="AK31" s="30">
        <v>0.32450000000000001</v>
      </c>
      <c r="AL31" s="41">
        <f t="shared" si="2"/>
        <v>0.35160000000000002</v>
      </c>
      <c r="AM31" s="30" t="str">
        <f>IFERROR((VLOOKUP(C31,'CEP 24-25'!$F$5:$K$1282,6,0))," ")</f>
        <v xml:space="preserve"> </v>
      </c>
      <c r="AN31" s="41" t="str">
        <f>+IFERROR((VLOOKUP(C31,'HB1238 24-25'!$N$5:$Q$9999,4,0)),"")</f>
        <v/>
      </c>
      <c r="AO31" s="33" t="str">
        <f t="shared" si="3"/>
        <v>No</v>
      </c>
    </row>
    <row r="32" spans="1:41" x14ac:dyDescent="0.25">
      <c r="A32" t="s">
        <v>2457</v>
      </c>
      <c r="B32" t="s">
        <v>1218</v>
      </c>
      <c r="C32" s="25">
        <v>3124</v>
      </c>
      <c r="D32" t="s">
        <v>1511</v>
      </c>
      <c r="E32" s="16">
        <v>0</v>
      </c>
      <c r="F32" s="16">
        <v>0</v>
      </c>
      <c r="G32" s="16">
        <v>0</v>
      </c>
      <c r="H32" s="16">
        <v>0</v>
      </c>
      <c r="I32" s="16">
        <v>0</v>
      </c>
      <c r="J32" s="16">
        <v>0</v>
      </c>
      <c r="K32" s="16">
        <v>0</v>
      </c>
      <c r="L32" s="16">
        <v>0</v>
      </c>
      <c r="M32" s="16">
        <v>215</v>
      </c>
      <c r="N32" s="16">
        <v>219</v>
      </c>
      <c r="O32" s="16">
        <v>212</v>
      </c>
      <c r="P32" s="16">
        <v>0</v>
      </c>
      <c r="Q32" s="16">
        <v>0</v>
      </c>
      <c r="R32" s="16">
        <v>0</v>
      </c>
      <c r="S32" s="16">
        <v>0</v>
      </c>
      <c r="T32" s="73" t="s">
        <v>2979</v>
      </c>
      <c r="U32" s="73" t="s">
        <v>2979</v>
      </c>
      <c r="V32" s="73" t="s">
        <v>2979</v>
      </c>
      <c r="W32" s="73" t="s">
        <v>2979</v>
      </c>
      <c r="X32" s="73" t="s">
        <v>2979</v>
      </c>
      <c r="Y32" s="73" t="s">
        <v>2979</v>
      </c>
      <c r="Z32" s="73" t="s">
        <v>2979</v>
      </c>
      <c r="AA32" s="73" t="s">
        <v>2979</v>
      </c>
      <c r="AB32" s="54">
        <v>96</v>
      </c>
      <c r="AC32" s="54">
        <v>95</v>
      </c>
      <c r="AD32" s="54">
        <v>90</v>
      </c>
      <c r="AE32" s="73" t="s">
        <v>2979</v>
      </c>
      <c r="AF32" s="73" t="s">
        <v>2979</v>
      </c>
      <c r="AG32" s="73" t="s">
        <v>2979</v>
      </c>
      <c r="AH32" s="73" t="s">
        <v>2979</v>
      </c>
      <c r="AI32" s="41">
        <v>0.435</v>
      </c>
      <c r="AJ32" s="30">
        <v>0.42520000000000002</v>
      </c>
      <c r="AK32" s="30">
        <v>0.42770000000000002</v>
      </c>
      <c r="AL32" s="41">
        <f t="shared" si="2"/>
        <v>0.42930000000000001</v>
      </c>
      <c r="AM32" s="30" t="str">
        <f>IFERROR((VLOOKUP(C32,'CEP 24-25'!$F$5:$K$1282,6,0))," ")</f>
        <v xml:space="preserve"> </v>
      </c>
      <c r="AN32" s="41" t="str">
        <f>+IFERROR((VLOOKUP(C32,'HB1238 24-25'!$N$5:$Q$9999,4,0)),"")</f>
        <v/>
      </c>
      <c r="AO32" s="33" t="str">
        <f t="shared" si="3"/>
        <v>No</v>
      </c>
    </row>
    <row r="33" spans="1:41" ht="15" customHeight="1" x14ac:dyDescent="0.25">
      <c r="A33" t="s">
        <v>2457</v>
      </c>
      <c r="B33" t="s">
        <v>1218</v>
      </c>
      <c r="C33" s="25">
        <v>4154</v>
      </c>
      <c r="D33" t="s">
        <v>1512</v>
      </c>
      <c r="E33" s="16">
        <v>0</v>
      </c>
      <c r="F33" s="16">
        <v>73</v>
      </c>
      <c r="G33" s="16">
        <v>0</v>
      </c>
      <c r="H33" s="16">
        <v>89</v>
      </c>
      <c r="I33" s="16">
        <v>95</v>
      </c>
      <c r="J33" s="16">
        <v>89</v>
      </c>
      <c r="K33" s="16">
        <v>75</v>
      </c>
      <c r="L33" s="16">
        <v>100</v>
      </c>
      <c r="M33" s="16">
        <v>0</v>
      </c>
      <c r="N33" s="16">
        <v>0</v>
      </c>
      <c r="O33" s="16">
        <v>0</v>
      </c>
      <c r="P33" s="16">
        <v>0</v>
      </c>
      <c r="Q33" s="16">
        <v>0</v>
      </c>
      <c r="R33" s="16">
        <v>0</v>
      </c>
      <c r="S33" s="16">
        <v>0</v>
      </c>
      <c r="T33" s="73" t="s">
        <v>2979</v>
      </c>
      <c r="U33" s="54">
        <v>28</v>
      </c>
      <c r="V33" s="73" t="s">
        <v>2979</v>
      </c>
      <c r="W33" s="54">
        <v>44</v>
      </c>
      <c r="X33" s="54">
        <v>40</v>
      </c>
      <c r="Y33" s="54">
        <v>37</v>
      </c>
      <c r="Z33" s="54">
        <v>31</v>
      </c>
      <c r="AA33" s="54">
        <v>44</v>
      </c>
      <c r="AB33" s="73" t="s">
        <v>2979</v>
      </c>
      <c r="AC33" s="73" t="s">
        <v>2979</v>
      </c>
      <c r="AD33" s="73" t="s">
        <v>2979</v>
      </c>
      <c r="AE33" s="73" t="s">
        <v>2979</v>
      </c>
      <c r="AF33" s="73" t="s">
        <v>2979</v>
      </c>
      <c r="AG33" s="73" t="s">
        <v>2979</v>
      </c>
      <c r="AH33" s="73" t="s">
        <v>2979</v>
      </c>
      <c r="AI33" s="41">
        <v>0.4299</v>
      </c>
      <c r="AJ33" s="30">
        <v>0.3947</v>
      </c>
      <c r="AK33" s="30">
        <v>0.3992</v>
      </c>
      <c r="AL33" s="41">
        <f t="shared" si="2"/>
        <v>0.40789999999999998</v>
      </c>
      <c r="AM33" s="30" t="str">
        <f>IFERROR((VLOOKUP(C33,'CEP 24-25'!$F$5:$K$1282,6,0))," ")</f>
        <v xml:space="preserve"> </v>
      </c>
      <c r="AN33" s="41" t="str">
        <f>+IFERROR((VLOOKUP(C33,'HB1238 24-25'!$N$5:$Q$9999,4,0)),"")</f>
        <v>No</v>
      </c>
      <c r="AO33" s="33" t="str">
        <f t="shared" si="3"/>
        <v>No</v>
      </c>
    </row>
    <row r="34" spans="1:41" ht="15" customHeight="1" x14ac:dyDescent="0.25">
      <c r="A34" t="s">
        <v>2457</v>
      </c>
      <c r="B34" t="s">
        <v>1218</v>
      </c>
      <c r="C34" s="25">
        <v>1714</v>
      </c>
      <c r="D34" t="s">
        <v>1509</v>
      </c>
      <c r="E34" s="16">
        <v>0</v>
      </c>
      <c r="F34" s="16">
        <v>18</v>
      </c>
      <c r="G34" s="16">
        <v>0</v>
      </c>
      <c r="H34" s="16">
        <v>23</v>
      </c>
      <c r="I34" s="16">
        <v>24</v>
      </c>
      <c r="J34" s="16">
        <v>12</v>
      </c>
      <c r="K34" s="16">
        <v>16</v>
      </c>
      <c r="L34" s="16">
        <v>18</v>
      </c>
      <c r="M34" s="16">
        <v>13</v>
      </c>
      <c r="N34" s="16">
        <v>28</v>
      </c>
      <c r="O34" s="16">
        <v>30</v>
      </c>
      <c r="P34" s="16">
        <v>5</v>
      </c>
      <c r="Q34" s="16">
        <v>12</v>
      </c>
      <c r="R34" s="16">
        <v>19</v>
      </c>
      <c r="S34" s="16">
        <v>18</v>
      </c>
      <c r="T34" s="73" t="s">
        <v>2979</v>
      </c>
      <c r="U34" s="15" t="s">
        <v>2004</v>
      </c>
      <c r="V34" s="73" t="s">
        <v>2979</v>
      </c>
      <c r="W34" s="15" t="s">
        <v>2004</v>
      </c>
      <c r="X34" s="15" t="s">
        <v>2004</v>
      </c>
      <c r="Y34" s="15" t="s">
        <v>2004</v>
      </c>
      <c r="Z34" s="15" t="s">
        <v>2004</v>
      </c>
      <c r="AA34" s="15" t="s">
        <v>2004</v>
      </c>
      <c r="AB34" s="15" t="s">
        <v>2004</v>
      </c>
      <c r="AC34" s="15" t="s">
        <v>2004</v>
      </c>
      <c r="AD34" s="15" t="s">
        <v>2004</v>
      </c>
      <c r="AE34" s="15" t="s">
        <v>2004</v>
      </c>
      <c r="AF34" s="15" t="s">
        <v>2004</v>
      </c>
      <c r="AG34" s="54">
        <v>11</v>
      </c>
      <c r="AH34" s="15" t="s">
        <v>2004</v>
      </c>
      <c r="AI34" s="41">
        <v>0.26269999999999999</v>
      </c>
      <c r="AJ34" s="30">
        <v>0.3226</v>
      </c>
      <c r="AK34" s="30">
        <v>0.30649999999999999</v>
      </c>
      <c r="AL34" s="41">
        <f t="shared" si="2"/>
        <v>0.29730000000000001</v>
      </c>
      <c r="AM34" s="30" t="str">
        <f>IFERROR((VLOOKUP(C34,'CEP 24-25'!$F$5:$K$1282,6,0))," ")</f>
        <v>No</v>
      </c>
      <c r="AN34" s="41" t="str">
        <f>+IFERROR((VLOOKUP(C34,'HB1238 24-25'!$N$5:$Q$9999,4,0)),"")</f>
        <v/>
      </c>
      <c r="AO34" s="33" t="str">
        <f t="shared" si="3"/>
        <v>No</v>
      </c>
    </row>
    <row r="35" spans="1:41" ht="15" customHeight="1" x14ac:dyDescent="0.25">
      <c r="A35" t="s">
        <v>2457</v>
      </c>
      <c r="B35" t="s">
        <v>1218</v>
      </c>
      <c r="C35" s="25">
        <v>4287</v>
      </c>
      <c r="D35" t="s">
        <v>1513</v>
      </c>
      <c r="E35" s="16">
        <v>0</v>
      </c>
      <c r="F35" s="16">
        <v>0</v>
      </c>
      <c r="G35" s="16">
        <v>0</v>
      </c>
      <c r="H35" s="16">
        <v>0</v>
      </c>
      <c r="I35" s="16">
        <v>0</v>
      </c>
      <c r="J35" s="16">
        <v>0</v>
      </c>
      <c r="K35" s="16">
        <v>0</v>
      </c>
      <c r="L35" s="16">
        <v>0</v>
      </c>
      <c r="M35" s="16">
        <v>0</v>
      </c>
      <c r="N35" s="16">
        <v>0</v>
      </c>
      <c r="O35" s="16">
        <v>0</v>
      </c>
      <c r="P35" s="16">
        <v>14</v>
      </c>
      <c r="Q35" s="16">
        <v>27</v>
      </c>
      <c r="R35" s="16">
        <v>32</v>
      </c>
      <c r="S35" s="16">
        <v>36</v>
      </c>
      <c r="T35" s="73" t="s">
        <v>2979</v>
      </c>
      <c r="U35" s="73" t="s">
        <v>2979</v>
      </c>
      <c r="V35" s="73" t="s">
        <v>2979</v>
      </c>
      <c r="W35" s="73" t="s">
        <v>2979</v>
      </c>
      <c r="X35" s="73" t="s">
        <v>2979</v>
      </c>
      <c r="Y35" s="73" t="s">
        <v>2979</v>
      </c>
      <c r="Z35" s="73" t="s">
        <v>2979</v>
      </c>
      <c r="AA35" s="73" t="s">
        <v>2979</v>
      </c>
      <c r="AB35" s="73" t="s">
        <v>2979</v>
      </c>
      <c r="AC35" s="73" t="s">
        <v>2979</v>
      </c>
      <c r="AD35" s="73" t="s">
        <v>2979</v>
      </c>
      <c r="AE35" s="15" t="s">
        <v>2004</v>
      </c>
      <c r="AF35" s="54">
        <v>12</v>
      </c>
      <c r="AG35" s="54">
        <v>18</v>
      </c>
      <c r="AH35" s="54">
        <v>16</v>
      </c>
      <c r="AI35" s="41">
        <v>0.49540000000000001</v>
      </c>
      <c r="AJ35" s="30">
        <v>0.50849999999999995</v>
      </c>
      <c r="AK35" s="30">
        <v>0.56799999999999995</v>
      </c>
      <c r="AL35" s="41">
        <f t="shared" si="2"/>
        <v>0.52400000000000002</v>
      </c>
      <c r="AM35" s="30" t="str">
        <f>IFERROR((VLOOKUP(C35,'CEP 24-25'!$F$5:$K$1282,6,0))," ")</f>
        <v>No</v>
      </c>
      <c r="AN35" s="41" t="str">
        <f>+IFERROR((VLOOKUP(C35,'HB1238 24-25'!$N$5:$Q$9999,4,0)),"")</f>
        <v/>
      </c>
      <c r="AO35" s="33" t="str">
        <f t="shared" si="3"/>
        <v>Yes</v>
      </c>
    </row>
    <row r="36" spans="1:41" ht="15" customHeight="1" x14ac:dyDescent="0.25">
      <c r="A36" t="s">
        <v>2684</v>
      </c>
      <c r="B36" t="s">
        <v>2012</v>
      </c>
      <c r="C36" s="25">
        <v>2507</v>
      </c>
      <c r="D36" t="s">
        <v>28</v>
      </c>
      <c r="E36" s="16">
        <v>35</v>
      </c>
      <c r="F36" s="16">
        <v>39</v>
      </c>
      <c r="G36" s="16">
        <v>0</v>
      </c>
      <c r="H36" s="16">
        <v>43</v>
      </c>
      <c r="I36" s="16">
        <v>50</v>
      </c>
      <c r="J36" s="16">
        <v>48</v>
      </c>
      <c r="K36" s="16">
        <v>49</v>
      </c>
      <c r="L36" s="16">
        <v>46</v>
      </c>
      <c r="M36" s="16">
        <v>0</v>
      </c>
      <c r="N36" s="16">
        <v>0</v>
      </c>
      <c r="O36" s="16">
        <v>0</v>
      </c>
      <c r="P36" s="16">
        <v>0</v>
      </c>
      <c r="Q36" s="16">
        <v>0</v>
      </c>
      <c r="R36" s="16">
        <v>0</v>
      </c>
      <c r="S36" s="16">
        <v>0</v>
      </c>
      <c r="T36" s="54">
        <v>17</v>
      </c>
      <c r="U36" s="54">
        <v>17</v>
      </c>
      <c r="V36" s="73" t="s">
        <v>2979</v>
      </c>
      <c r="W36" s="54">
        <v>15</v>
      </c>
      <c r="X36" s="54">
        <v>19</v>
      </c>
      <c r="Y36" s="54">
        <v>20</v>
      </c>
      <c r="Z36" s="54">
        <v>19</v>
      </c>
      <c r="AA36" s="54">
        <v>13</v>
      </c>
      <c r="AB36" s="73" t="s">
        <v>2979</v>
      </c>
      <c r="AC36" s="73" t="s">
        <v>2979</v>
      </c>
      <c r="AD36" s="73" t="s">
        <v>2979</v>
      </c>
      <c r="AE36" s="73" t="s">
        <v>2979</v>
      </c>
      <c r="AF36" s="73" t="s">
        <v>2979</v>
      </c>
      <c r="AG36" s="73" t="s">
        <v>2979</v>
      </c>
      <c r="AH36" s="73" t="s">
        <v>2979</v>
      </c>
      <c r="AI36" s="41">
        <v>0.3871</v>
      </c>
      <c r="AJ36" s="30">
        <v>0.39629999999999999</v>
      </c>
      <c r="AK36" s="30">
        <v>0.3654</v>
      </c>
      <c r="AL36" s="41">
        <f t="shared" si="2"/>
        <v>0.38290000000000002</v>
      </c>
      <c r="AM36" s="30" t="str">
        <f>IFERROR((VLOOKUP(C36,'CEP 24-25'!$F$5:$K$1282,6,0))," ")</f>
        <v xml:space="preserve"> </v>
      </c>
      <c r="AN36" s="41" t="str">
        <f>+IFERROR((VLOOKUP(C36,'HB1238 24-25'!$N$5:$Q$9999,4,0)),"")</f>
        <v>No</v>
      </c>
      <c r="AO36" s="33" t="str">
        <f t="shared" si="3"/>
        <v>No</v>
      </c>
    </row>
    <row r="37" spans="1:41" ht="15" customHeight="1" x14ac:dyDescent="0.25">
      <c r="A37" t="s">
        <v>2684</v>
      </c>
      <c r="B37" t="s">
        <v>2012</v>
      </c>
      <c r="C37" s="25">
        <v>2434</v>
      </c>
      <c r="D37" t="s">
        <v>27</v>
      </c>
      <c r="E37" s="16">
        <v>0</v>
      </c>
      <c r="F37" s="16">
        <v>0</v>
      </c>
      <c r="G37" s="16">
        <v>0</v>
      </c>
      <c r="H37" s="16">
        <v>0</v>
      </c>
      <c r="I37" s="16">
        <v>0</v>
      </c>
      <c r="J37" s="16">
        <v>0</v>
      </c>
      <c r="K37" s="16">
        <v>0</v>
      </c>
      <c r="L37" s="16">
        <v>0</v>
      </c>
      <c r="M37" s="16">
        <v>67</v>
      </c>
      <c r="N37" s="16">
        <v>37</v>
      </c>
      <c r="O37" s="16">
        <v>53</v>
      </c>
      <c r="P37" s="16">
        <v>39</v>
      </c>
      <c r="Q37" s="16">
        <v>51</v>
      </c>
      <c r="R37" s="16">
        <v>62</v>
      </c>
      <c r="S37" s="16">
        <v>37</v>
      </c>
      <c r="T37" s="73" t="s">
        <v>2979</v>
      </c>
      <c r="U37" s="73" t="s">
        <v>2979</v>
      </c>
      <c r="V37" s="73" t="s">
        <v>2979</v>
      </c>
      <c r="W37" s="73" t="s">
        <v>2979</v>
      </c>
      <c r="X37" s="73" t="s">
        <v>2979</v>
      </c>
      <c r="Y37" s="73" t="s">
        <v>2979</v>
      </c>
      <c r="Z37" s="73" t="s">
        <v>2979</v>
      </c>
      <c r="AA37" s="73" t="s">
        <v>2979</v>
      </c>
      <c r="AB37" s="54">
        <v>30</v>
      </c>
      <c r="AC37" s="54">
        <v>12</v>
      </c>
      <c r="AD37" s="54">
        <v>17</v>
      </c>
      <c r="AE37" s="54">
        <v>14</v>
      </c>
      <c r="AF37" s="54">
        <v>17</v>
      </c>
      <c r="AG37" s="54">
        <v>14</v>
      </c>
      <c r="AH37" s="15" t="s">
        <v>2004</v>
      </c>
      <c r="AI37" s="41">
        <v>0.32079999999999997</v>
      </c>
      <c r="AJ37" s="30">
        <v>0.3105</v>
      </c>
      <c r="AK37" s="30">
        <v>0.3377</v>
      </c>
      <c r="AL37" s="41">
        <f t="shared" si="2"/>
        <v>0.32300000000000001</v>
      </c>
      <c r="AM37" s="30" t="str">
        <f>IFERROR((VLOOKUP(C37,'CEP 24-25'!$F$5:$K$1282,6,0))," ")</f>
        <v xml:space="preserve"> </v>
      </c>
      <c r="AN37" s="41" t="str">
        <f>+IFERROR((VLOOKUP(C37,'HB1238 24-25'!$N$5:$Q$9999,4,0)),"")</f>
        <v/>
      </c>
      <c r="AO37" s="33" t="str">
        <f t="shared" si="3"/>
        <v>No</v>
      </c>
    </row>
    <row r="38" spans="1:41" ht="15" customHeight="1" x14ac:dyDescent="0.25">
      <c r="A38" t="s">
        <v>2458</v>
      </c>
      <c r="B38" t="s">
        <v>2013</v>
      </c>
      <c r="C38" s="25">
        <v>3825</v>
      </c>
      <c r="D38" t="s">
        <v>738</v>
      </c>
      <c r="E38" s="16">
        <v>0</v>
      </c>
      <c r="F38" s="16">
        <v>66</v>
      </c>
      <c r="G38" s="16">
        <v>0</v>
      </c>
      <c r="H38" s="16">
        <v>72</v>
      </c>
      <c r="I38" s="16">
        <v>81</v>
      </c>
      <c r="J38" s="16">
        <v>87</v>
      </c>
      <c r="K38" s="16">
        <v>97</v>
      </c>
      <c r="L38" s="16">
        <v>89</v>
      </c>
      <c r="M38" s="16">
        <v>0</v>
      </c>
      <c r="N38" s="16">
        <v>0</v>
      </c>
      <c r="O38" s="16">
        <v>0</v>
      </c>
      <c r="P38" s="16">
        <v>0</v>
      </c>
      <c r="Q38" s="16">
        <v>0</v>
      </c>
      <c r="R38" s="16">
        <v>0</v>
      </c>
      <c r="S38" s="16">
        <v>0</v>
      </c>
      <c r="T38" s="73" t="s">
        <v>2979</v>
      </c>
      <c r="U38" s="54">
        <v>27</v>
      </c>
      <c r="V38" s="73" t="s">
        <v>2979</v>
      </c>
      <c r="W38" s="54">
        <v>38</v>
      </c>
      <c r="X38" s="54">
        <v>38</v>
      </c>
      <c r="Y38" s="54">
        <v>61</v>
      </c>
      <c r="Z38" s="54">
        <v>61</v>
      </c>
      <c r="AA38" s="54">
        <v>45</v>
      </c>
      <c r="AB38" s="73" t="s">
        <v>2979</v>
      </c>
      <c r="AC38" s="73" t="s">
        <v>2979</v>
      </c>
      <c r="AD38" s="73" t="s">
        <v>2979</v>
      </c>
      <c r="AE38" s="73" t="s">
        <v>2979</v>
      </c>
      <c r="AF38" s="73" t="s">
        <v>2979</v>
      </c>
      <c r="AG38" s="73" t="s">
        <v>2979</v>
      </c>
      <c r="AH38" s="73" t="s">
        <v>2979</v>
      </c>
      <c r="AI38" s="41">
        <v>0.54879999999999995</v>
      </c>
      <c r="AJ38" s="30">
        <v>0.53320000000000001</v>
      </c>
      <c r="AK38" s="30">
        <v>0.56140000000000001</v>
      </c>
      <c r="AL38" s="41">
        <f t="shared" si="2"/>
        <v>0.54779999999999995</v>
      </c>
      <c r="AM38" s="30" t="str">
        <f>IFERROR((VLOOKUP(C38,'CEP 24-25'!$F$5:$K$1282,6,0))," ")</f>
        <v>Yes</v>
      </c>
      <c r="AN38" s="41" t="str">
        <f>+IFERROR((VLOOKUP(C38,'HB1238 24-25'!$N$5:$Q$9999,4,0)),"")</f>
        <v/>
      </c>
      <c r="AO38" s="33" t="str">
        <f t="shared" si="3"/>
        <v>Yes</v>
      </c>
    </row>
    <row r="39" spans="1:41" ht="15" customHeight="1" x14ac:dyDescent="0.25">
      <c r="A39" t="s">
        <v>2458</v>
      </c>
      <c r="B39" t="s">
        <v>2013</v>
      </c>
      <c r="C39" s="25">
        <v>5082</v>
      </c>
      <c r="D39" t="s">
        <v>746</v>
      </c>
      <c r="E39" s="16">
        <v>0</v>
      </c>
      <c r="F39" s="16">
        <v>61</v>
      </c>
      <c r="G39" s="16">
        <v>0</v>
      </c>
      <c r="H39" s="16">
        <v>67</v>
      </c>
      <c r="I39" s="16">
        <v>52</v>
      </c>
      <c r="J39" s="16">
        <v>51</v>
      </c>
      <c r="K39" s="16">
        <v>61</v>
      </c>
      <c r="L39" s="16">
        <v>46</v>
      </c>
      <c r="M39" s="16">
        <v>0</v>
      </c>
      <c r="N39" s="16">
        <v>0</v>
      </c>
      <c r="O39" s="16">
        <v>0</v>
      </c>
      <c r="P39" s="16">
        <v>0</v>
      </c>
      <c r="Q39" s="16">
        <v>0</v>
      </c>
      <c r="R39" s="16">
        <v>0</v>
      </c>
      <c r="S39" s="16">
        <v>0</v>
      </c>
      <c r="T39" s="73" t="s">
        <v>2979</v>
      </c>
      <c r="U39" s="54">
        <v>26</v>
      </c>
      <c r="V39" s="73" t="s">
        <v>2979</v>
      </c>
      <c r="W39" s="54">
        <v>35</v>
      </c>
      <c r="X39" s="54">
        <v>26</v>
      </c>
      <c r="Y39" s="54">
        <v>31</v>
      </c>
      <c r="Z39" s="54">
        <v>33</v>
      </c>
      <c r="AA39" s="54">
        <v>29</v>
      </c>
      <c r="AB39" s="73" t="s">
        <v>2979</v>
      </c>
      <c r="AC39" s="73" t="s">
        <v>2979</v>
      </c>
      <c r="AD39" s="73" t="s">
        <v>2979</v>
      </c>
      <c r="AE39" s="73" t="s">
        <v>2979</v>
      </c>
      <c r="AF39" s="73" t="s">
        <v>2979</v>
      </c>
      <c r="AG39" s="73" t="s">
        <v>2979</v>
      </c>
      <c r="AH39" s="73" t="s">
        <v>2979</v>
      </c>
      <c r="AI39" s="41">
        <v>0.53249999999999997</v>
      </c>
      <c r="AJ39" s="30">
        <v>0.46850000000000003</v>
      </c>
      <c r="AK39" s="30">
        <v>0.49080000000000001</v>
      </c>
      <c r="AL39" s="41">
        <f t="shared" si="2"/>
        <v>0.49730000000000002</v>
      </c>
      <c r="AM39" s="30" t="str">
        <f>IFERROR((VLOOKUP(C39,'CEP 24-25'!$F$5:$K$1282,6,0))," ")</f>
        <v>Yes</v>
      </c>
      <c r="AN39" s="41" t="str">
        <f>+IFERROR((VLOOKUP(C39,'HB1238 24-25'!$N$5:$Q$9999,4,0)),"")</f>
        <v/>
      </c>
      <c r="AO39" s="33" t="str">
        <f t="shared" si="3"/>
        <v>Yes</v>
      </c>
    </row>
    <row r="40" spans="1:41" ht="15" customHeight="1" x14ac:dyDescent="0.25">
      <c r="A40" t="s">
        <v>2458</v>
      </c>
      <c r="B40" t="s">
        <v>2013</v>
      </c>
      <c r="C40" s="25">
        <v>5037</v>
      </c>
      <c r="D40" t="s">
        <v>744</v>
      </c>
      <c r="E40" s="16">
        <v>0</v>
      </c>
      <c r="F40" s="16">
        <v>0</v>
      </c>
      <c r="G40" s="16">
        <v>0</v>
      </c>
      <c r="H40" s="16">
        <v>0</v>
      </c>
      <c r="I40" s="16">
        <v>0</v>
      </c>
      <c r="J40" s="16">
        <v>0</v>
      </c>
      <c r="K40" s="16">
        <v>0</v>
      </c>
      <c r="L40" s="16">
        <v>0</v>
      </c>
      <c r="M40" s="16">
        <v>0</v>
      </c>
      <c r="N40" s="16">
        <v>0</v>
      </c>
      <c r="O40" s="16">
        <v>0</v>
      </c>
      <c r="P40" s="16">
        <v>390</v>
      </c>
      <c r="Q40" s="16">
        <v>414</v>
      </c>
      <c r="R40" s="16">
        <v>390</v>
      </c>
      <c r="S40" s="16">
        <v>374</v>
      </c>
      <c r="T40" s="73" t="s">
        <v>2979</v>
      </c>
      <c r="U40" s="73" t="s">
        <v>2979</v>
      </c>
      <c r="V40" s="73" t="s">
        <v>2979</v>
      </c>
      <c r="W40" s="73" t="s">
        <v>2979</v>
      </c>
      <c r="X40" s="73" t="s">
        <v>2979</v>
      </c>
      <c r="Y40" s="73" t="s">
        <v>2979</v>
      </c>
      <c r="Z40" s="73" t="s">
        <v>2979</v>
      </c>
      <c r="AA40" s="73" t="s">
        <v>2979</v>
      </c>
      <c r="AB40" s="73" t="s">
        <v>2979</v>
      </c>
      <c r="AC40" s="73" t="s">
        <v>2979</v>
      </c>
      <c r="AD40" s="73" t="s">
        <v>2979</v>
      </c>
      <c r="AE40" s="54">
        <v>226</v>
      </c>
      <c r="AF40" s="54">
        <v>235</v>
      </c>
      <c r="AG40" s="54">
        <v>213</v>
      </c>
      <c r="AH40" s="54">
        <v>194</v>
      </c>
      <c r="AI40" s="41">
        <v>0.55359999999999998</v>
      </c>
      <c r="AJ40" s="30">
        <v>0.53310000000000002</v>
      </c>
      <c r="AK40" s="30">
        <v>0.59089999999999998</v>
      </c>
      <c r="AL40" s="41">
        <f t="shared" si="2"/>
        <v>0.55920000000000003</v>
      </c>
      <c r="AM40" s="30" t="str">
        <f>IFERROR((VLOOKUP(C40,'CEP 24-25'!$F$5:$K$1282,6,0))," ")</f>
        <v>No</v>
      </c>
      <c r="AN40" s="41" t="str">
        <f>+IFERROR((VLOOKUP(C40,'HB1238 24-25'!$N$5:$Q$9999,4,0)),"")</f>
        <v/>
      </c>
      <c r="AO40" s="33" t="str">
        <f t="shared" si="3"/>
        <v>Yes</v>
      </c>
    </row>
    <row r="41" spans="1:41" ht="15" customHeight="1" x14ac:dyDescent="0.25">
      <c r="A41" t="s">
        <v>2458</v>
      </c>
      <c r="B41" t="s">
        <v>2013</v>
      </c>
      <c r="C41" s="25">
        <v>5522</v>
      </c>
      <c r="D41" t="s">
        <v>2320</v>
      </c>
      <c r="E41" s="16">
        <v>0</v>
      </c>
      <c r="F41" s="16">
        <v>0</v>
      </c>
      <c r="G41" s="16">
        <v>0</v>
      </c>
      <c r="H41" s="16">
        <v>0</v>
      </c>
      <c r="I41" s="16">
        <v>0</v>
      </c>
      <c r="J41" s="16">
        <v>0</v>
      </c>
      <c r="K41" s="16">
        <v>0</v>
      </c>
      <c r="L41" s="16">
        <v>0</v>
      </c>
      <c r="M41" s="16">
        <v>0</v>
      </c>
      <c r="N41" s="16">
        <v>0</v>
      </c>
      <c r="O41" s="16">
        <v>0</v>
      </c>
      <c r="P41" s="16">
        <v>0</v>
      </c>
      <c r="Q41" s="16">
        <v>0</v>
      </c>
      <c r="R41" s="16">
        <v>8</v>
      </c>
      <c r="S41" s="16">
        <v>84</v>
      </c>
      <c r="T41" s="73" t="s">
        <v>2979</v>
      </c>
      <c r="U41" s="73" t="s">
        <v>2979</v>
      </c>
      <c r="V41" s="73" t="s">
        <v>2979</v>
      </c>
      <c r="W41" s="73" t="s">
        <v>2979</v>
      </c>
      <c r="X41" s="73" t="s">
        <v>2979</v>
      </c>
      <c r="Y41" s="73" t="s">
        <v>2979</v>
      </c>
      <c r="Z41" s="73" t="s">
        <v>2979</v>
      </c>
      <c r="AA41" s="73" t="s">
        <v>2979</v>
      </c>
      <c r="AB41" s="73" t="s">
        <v>2979</v>
      </c>
      <c r="AC41" s="73" t="s">
        <v>2979</v>
      </c>
      <c r="AD41" s="73" t="s">
        <v>2979</v>
      </c>
      <c r="AE41" s="73" t="s">
        <v>2979</v>
      </c>
      <c r="AF41" s="73" t="s">
        <v>2979</v>
      </c>
      <c r="AG41" s="15" t="s">
        <v>2004</v>
      </c>
      <c r="AH41" s="54">
        <v>49</v>
      </c>
      <c r="AI41" s="41">
        <v>0.58699999999999997</v>
      </c>
      <c r="AJ41" s="30">
        <v>0.49430000000000002</v>
      </c>
      <c r="AK41" s="30">
        <v>0.70369999999999999</v>
      </c>
      <c r="AL41" s="41">
        <f t="shared" si="2"/>
        <v>0.59499999999999997</v>
      </c>
      <c r="AM41" s="30" t="str">
        <f>IFERROR((VLOOKUP(C41,'CEP 24-25'!$F$5:$K$1282,6,0))," ")</f>
        <v xml:space="preserve"> </v>
      </c>
      <c r="AN41" s="41" t="str">
        <f>+IFERROR((VLOOKUP(C41,'HB1238 24-25'!$N$5:$Q$9999,4,0)),"")</f>
        <v/>
      </c>
      <c r="AO41" s="33" t="str">
        <f t="shared" si="3"/>
        <v>Yes</v>
      </c>
    </row>
    <row r="42" spans="1:41" ht="15" customHeight="1" x14ac:dyDescent="0.25">
      <c r="A42" t="s">
        <v>2458</v>
      </c>
      <c r="B42" t="s">
        <v>2013</v>
      </c>
      <c r="C42" s="25">
        <v>4474</v>
      </c>
      <c r="D42" t="s">
        <v>743</v>
      </c>
      <c r="E42" s="16">
        <v>0</v>
      </c>
      <c r="F42" s="16">
        <v>0</v>
      </c>
      <c r="G42" s="16">
        <v>0</v>
      </c>
      <c r="H42" s="16">
        <v>0</v>
      </c>
      <c r="I42" s="16">
        <v>0</v>
      </c>
      <c r="J42" s="16">
        <v>0</v>
      </c>
      <c r="K42" s="16">
        <v>0</v>
      </c>
      <c r="L42" s="16">
        <v>0</v>
      </c>
      <c r="M42" s="16">
        <v>0</v>
      </c>
      <c r="N42" s="16">
        <v>0</v>
      </c>
      <c r="O42" s="16">
        <v>0</v>
      </c>
      <c r="P42" s="16">
        <v>451</v>
      </c>
      <c r="Q42" s="16">
        <v>486</v>
      </c>
      <c r="R42" s="16">
        <v>473</v>
      </c>
      <c r="S42" s="16">
        <v>452</v>
      </c>
      <c r="T42" s="73" t="s">
        <v>2979</v>
      </c>
      <c r="U42" s="73" t="s">
        <v>2979</v>
      </c>
      <c r="V42" s="73" t="s">
        <v>2979</v>
      </c>
      <c r="W42" s="73" t="s">
        <v>2979</v>
      </c>
      <c r="X42" s="73" t="s">
        <v>2979</v>
      </c>
      <c r="Y42" s="73" t="s">
        <v>2979</v>
      </c>
      <c r="Z42" s="73" t="s">
        <v>2979</v>
      </c>
      <c r="AA42" s="73" t="s">
        <v>2979</v>
      </c>
      <c r="AB42" s="73" t="s">
        <v>2979</v>
      </c>
      <c r="AC42" s="73" t="s">
        <v>2979</v>
      </c>
      <c r="AD42" s="73" t="s">
        <v>2979</v>
      </c>
      <c r="AE42" s="54">
        <v>206</v>
      </c>
      <c r="AF42" s="54">
        <v>234</v>
      </c>
      <c r="AG42" s="54">
        <v>207</v>
      </c>
      <c r="AH42" s="54">
        <v>215</v>
      </c>
      <c r="AI42" s="41">
        <v>0.46289999999999998</v>
      </c>
      <c r="AJ42" s="30">
        <v>0.43640000000000001</v>
      </c>
      <c r="AK42" s="30">
        <v>0.46679999999999999</v>
      </c>
      <c r="AL42" s="41">
        <f t="shared" si="2"/>
        <v>0.45540000000000003</v>
      </c>
      <c r="AM42" s="30" t="str">
        <f>IFERROR((VLOOKUP(C42,'CEP 24-25'!$F$5:$K$1282,6,0))," ")</f>
        <v>No</v>
      </c>
      <c r="AN42" s="41" t="str">
        <f>+IFERROR((VLOOKUP(C42,'HB1238 24-25'!$N$5:$Q$9999,4,0)),"")</f>
        <v/>
      </c>
      <c r="AO42" s="33" t="str">
        <f t="shared" si="3"/>
        <v>No</v>
      </c>
    </row>
    <row r="43" spans="1:41" ht="15" customHeight="1" x14ac:dyDescent="0.25">
      <c r="A43" t="s">
        <v>2458</v>
      </c>
      <c r="B43" t="s">
        <v>2013</v>
      </c>
      <c r="C43" s="25">
        <v>2795</v>
      </c>
      <c r="D43" t="s">
        <v>732</v>
      </c>
      <c r="E43" s="16">
        <v>0</v>
      </c>
      <c r="F43" s="16">
        <v>0</v>
      </c>
      <c r="G43" s="16">
        <v>0</v>
      </c>
      <c r="H43" s="16">
        <v>0</v>
      </c>
      <c r="I43" s="16">
        <v>0</v>
      </c>
      <c r="J43" s="16">
        <v>0</v>
      </c>
      <c r="K43" s="16">
        <v>0</v>
      </c>
      <c r="L43" s="16">
        <v>0</v>
      </c>
      <c r="M43" s="16">
        <v>0</v>
      </c>
      <c r="N43" s="16">
        <v>0</v>
      </c>
      <c r="O43" s="16">
        <v>0</v>
      </c>
      <c r="P43" s="16">
        <v>476</v>
      </c>
      <c r="Q43" s="16">
        <v>518</v>
      </c>
      <c r="R43" s="16">
        <v>486</v>
      </c>
      <c r="S43" s="16">
        <v>446</v>
      </c>
      <c r="T43" s="73" t="s">
        <v>2979</v>
      </c>
      <c r="U43" s="73" t="s">
        <v>2979</v>
      </c>
      <c r="V43" s="73" t="s">
        <v>2979</v>
      </c>
      <c r="W43" s="73" t="s">
        <v>2979</v>
      </c>
      <c r="X43" s="73" t="s">
        <v>2979</v>
      </c>
      <c r="Y43" s="73" t="s">
        <v>2979</v>
      </c>
      <c r="Z43" s="73" t="s">
        <v>2979</v>
      </c>
      <c r="AA43" s="73" t="s">
        <v>2979</v>
      </c>
      <c r="AB43" s="73" t="s">
        <v>2979</v>
      </c>
      <c r="AC43" s="73" t="s">
        <v>2979</v>
      </c>
      <c r="AD43" s="73" t="s">
        <v>2979</v>
      </c>
      <c r="AE43" s="54">
        <v>270</v>
      </c>
      <c r="AF43" s="54">
        <v>320</v>
      </c>
      <c r="AG43" s="54">
        <v>277</v>
      </c>
      <c r="AH43" s="54">
        <v>266</v>
      </c>
      <c r="AI43" s="41">
        <v>0.58830000000000005</v>
      </c>
      <c r="AJ43" s="30">
        <v>0.57920000000000005</v>
      </c>
      <c r="AK43" s="30">
        <v>0.62239999999999995</v>
      </c>
      <c r="AL43" s="41">
        <f t="shared" si="2"/>
        <v>0.59660000000000002</v>
      </c>
      <c r="AM43" s="30" t="str">
        <f>IFERROR((VLOOKUP(C43,'CEP 24-25'!$F$5:$K$1282,6,0))," ")</f>
        <v>Yes</v>
      </c>
      <c r="AN43" s="41" t="str">
        <f>+IFERROR((VLOOKUP(C43,'HB1238 24-25'!$N$5:$Q$9999,4,0)),"")</f>
        <v/>
      </c>
      <c r="AO43" s="33" t="str">
        <f t="shared" si="3"/>
        <v>Yes</v>
      </c>
    </row>
    <row r="44" spans="1:41" ht="15" customHeight="1" x14ac:dyDescent="0.25">
      <c r="A44" t="s">
        <v>2458</v>
      </c>
      <c r="B44" t="s">
        <v>2013</v>
      </c>
      <c r="C44" s="25">
        <v>5610</v>
      </c>
      <c r="D44" t="s">
        <v>2345</v>
      </c>
      <c r="E44" s="16">
        <v>0</v>
      </c>
      <c r="F44" s="16">
        <v>70</v>
      </c>
      <c r="G44" s="16">
        <v>0</v>
      </c>
      <c r="H44" s="16">
        <v>69</v>
      </c>
      <c r="I44" s="16">
        <v>65</v>
      </c>
      <c r="J44" s="16">
        <v>70</v>
      </c>
      <c r="K44" s="16">
        <v>72</v>
      </c>
      <c r="L44" s="16">
        <v>62</v>
      </c>
      <c r="M44" s="16">
        <v>0</v>
      </c>
      <c r="N44" s="16">
        <v>0</v>
      </c>
      <c r="O44" s="16">
        <v>0</v>
      </c>
      <c r="P44" s="16">
        <v>0</v>
      </c>
      <c r="Q44" s="16">
        <v>0</v>
      </c>
      <c r="R44" s="16">
        <v>0</v>
      </c>
      <c r="S44" s="16">
        <v>0</v>
      </c>
      <c r="T44" s="73" t="s">
        <v>2979</v>
      </c>
      <c r="U44" s="54">
        <v>15</v>
      </c>
      <c r="V44" s="73" t="s">
        <v>2979</v>
      </c>
      <c r="W44" s="54">
        <v>22</v>
      </c>
      <c r="X44" s="54">
        <v>19</v>
      </c>
      <c r="Y44" s="54">
        <v>28</v>
      </c>
      <c r="Z44" s="54">
        <v>24</v>
      </c>
      <c r="AA44" s="54">
        <v>22</v>
      </c>
      <c r="AB44" s="73" t="s">
        <v>2979</v>
      </c>
      <c r="AC44" s="73" t="s">
        <v>2979</v>
      </c>
      <c r="AD44" s="73" t="s">
        <v>2979</v>
      </c>
      <c r="AE44" s="73" t="s">
        <v>2979</v>
      </c>
      <c r="AF44" s="73" t="s">
        <v>2979</v>
      </c>
      <c r="AG44" s="73" t="s">
        <v>2979</v>
      </c>
      <c r="AH44" s="73" t="s">
        <v>2979</v>
      </c>
      <c r="AI44" s="41">
        <v>0.31859999999999999</v>
      </c>
      <c r="AJ44" s="30">
        <v>0.29670000000000002</v>
      </c>
      <c r="AK44" s="30">
        <v>0.307</v>
      </c>
      <c r="AL44" s="41">
        <f t="shared" si="2"/>
        <v>0.30740000000000001</v>
      </c>
      <c r="AM44" s="30" t="str">
        <f>IFERROR((VLOOKUP(C44,'CEP 24-25'!$F$5:$K$1282,6,0))," ")</f>
        <v>No</v>
      </c>
      <c r="AN44" s="41" t="str">
        <f>+IFERROR((VLOOKUP(C44,'HB1238 24-25'!$N$5:$Q$9999,4,0)),"")</f>
        <v/>
      </c>
      <c r="AO44" s="33" t="str">
        <f t="shared" si="3"/>
        <v>No</v>
      </c>
    </row>
    <row r="45" spans="1:41" ht="15" customHeight="1" x14ac:dyDescent="0.25">
      <c r="A45" t="s">
        <v>2458</v>
      </c>
      <c r="B45" t="s">
        <v>2013</v>
      </c>
      <c r="C45" s="25">
        <v>2394</v>
      </c>
      <c r="D45" t="s">
        <v>205</v>
      </c>
      <c r="E45" s="16">
        <v>0</v>
      </c>
      <c r="F45" s="16">
        <v>0</v>
      </c>
      <c r="G45" s="16">
        <v>0</v>
      </c>
      <c r="H45" s="16">
        <v>0</v>
      </c>
      <c r="I45" s="16">
        <v>0</v>
      </c>
      <c r="J45" s="16">
        <v>0</v>
      </c>
      <c r="K45" s="16">
        <v>0</v>
      </c>
      <c r="L45" s="16">
        <v>0</v>
      </c>
      <c r="M45" s="16">
        <v>360</v>
      </c>
      <c r="N45" s="16">
        <v>309</v>
      </c>
      <c r="O45" s="16">
        <v>297</v>
      </c>
      <c r="P45" s="16">
        <v>0</v>
      </c>
      <c r="Q45" s="16">
        <v>0</v>
      </c>
      <c r="R45" s="16">
        <v>0</v>
      </c>
      <c r="S45" s="16">
        <v>0</v>
      </c>
      <c r="T45" s="73" t="s">
        <v>2979</v>
      </c>
      <c r="U45" s="73" t="s">
        <v>2979</v>
      </c>
      <c r="V45" s="73" t="s">
        <v>2979</v>
      </c>
      <c r="W45" s="73" t="s">
        <v>2979</v>
      </c>
      <c r="X45" s="73" t="s">
        <v>2979</v>
      </c>
      <c r="Y45" s="73" t="s">
        <v>2979</v>
      </c>
      <c r="Z45" s="73" t="s">
        <v>2979</v>
      </c>
      <c r="AA45" s="73" t="s">
        <v>2979</v>
      </c>
      <c r="AB45" s="54">
        <v>205</v>
      </c>
      <c r="AC45" s="54">
        <v>198</v>
      </c>
      <c r="AD45" s="54">
        <v>184</v>
      </c>
      <c r="AE45" s="73" t="s">
        <v>2979</v>
      </c>
      <c r="AF45" s="73" t="s">
        <v>2979</v>
      </c>
      <c r="AG45" s="73" t="s">
        <v>2979</v>
      </c>
      <c r="AH45" s="73" t="s">
        <v>2979</v>
      </c>
      <c r="AI45" s="41">
        <v>0.60770000000000002</v>
      </c>
      <c r="AJ45" s="30">
        <v>0.60389999999999999</v>
      </c>
      <c r="AK45" s="30">
        <v>0.66559999999999997</v>
      </c>
      <c r="AL45" s="41">
        <f t="shared" si="2"/>
        <v>0.62570000000000003</v>
      </c>
      <c r="AM45" s="30" t="str">
        <f>IFERROR((VLOOKUP(C45,'CEP 24-25'!$F$5:$K$1282,6,0))," ")</f>
        <v>Yes</v>
      </c>
      <c r="AN45" s="41" t="str">
        <f>+IFERROR((VLOOKUP(C45,'HB1238 24-25'!$N$5:$Q$9999,4,0)),"")</f>
        <v/>
      </c>
      <c r="AO45" s="33" t="str">
        <f t="shared" si="3"/>
        <v>Yes</v>
      </c>
    </row>
    <row r="46" spans="1:41" ht="15" customHeight="1" x14ac:dyDescent="0.25">
      <c r="A46" t="s">
        <v>2458</v>
      </c>
      <c r="B46" t="s">
        <v>2013</v>
      </c>
      <c r="C46" s="25">
        <v>3439</v>
      </c>
      <c r="D46" t="s">
        <v>173</v>
      </c>
      <c r="E46" s="16">
        <v>18</v>
      </c>
      <c r="F46" s="16">
        <v>95</v>
      </c>
      <c r="G46" s="16">
        <v>0</v>
      </c>
      <c r="H46" s="16">
        <v>99</v>
      </c>
      <c r="I46" s="16">
        <v>117</v>
      </c>
      <c r="J46" s="16">
        <v>91</v>
      </c>
      <c r="K46" s="16">
        <v>114</v>
      </c>
      <c r="L46" s="16">
        <v>102</v>
      </c>
      <c r="M46" s="16">
        <v>0</v>
      </c>
      <c r="N46" s="16">
        <v>0</v>
      </c>
      <c r="O46" s="16">
        <v>0</v>
      </c>
      <c r="P46" s="16">
        <v>0</v>
      </c>
      <c r="Q46" s="16">
        <v>0</v>
      </c>
      <c r="R46" s="16">
        <v>0</v>
      </c>
      <c r="S46" s="16">
        <v>0</v>
      </c>
      <c r="T46" s="15" t="s">
        <v>2004</v>
      </c>
      <c r="U46" s="54">
        <v>41</v>
      </c>
      <c r="V46" s="73" t="s">
        <v>2979</v>
      </c>
      <c r="W46" s="54">
        <v>50</v>
      </c>
      <c r="X46" s="54">
        <v>68</v>
      </c>
      <c r="Y46" s="54">
        <v>55</v>
      </c>
      <c r="Z46" s="54">
        <v>62</v>
      </c>
      <c r="AA46" s="54">
        <v>56</v>
      </c>
      <c r="AB46" s="73" t="s">
        <v>2979</v>
      </c>
      <c r="AC46" s="73" t="s">
        <v>2979</v>
      </c>
      <c r="AD46" s="73" t="s">
        <v>2979</v>
      </c>
      <c r="AE46" s="73" t="s">
        <v>2979</v>
      </c>
      <c r="AF46" s="73" t="s">
        <v>2979</v>
      </c>
      <c r="AG46" s="73" t="s">
        <v>2979</v>
      </c>
      <c r="AH46" s="73" t="s">
        <v>2979</v>
      </c>
      <c r="AI46" s="41">
        <v>0.53300000000000003</v>
      </c>
      <c r="AJ46" s="30">
        <v>0.53680000000000005</v>
      </c>
      <c r="AK46" s="30">
        <v>0.5706</v>
      </c>
      <c r="AL46" s="41">
        <f t="shared" si="2"/>
        <v>0.54679999999999995</v>
      </c>
      <c r="AM46" s="30" t="str">
        <f>IFERROR((VLOOKUP(C46,'CEP 24-25'!$F$5:$K$1282,6,0))," ")</f>
        <v>Yes</v>
      </c>
      <c r="AN46" s="41" t="str">
        <f>+IFERROR((VLOOKUP(C46,'HB1238 24-25'!$N$5:$Q$9999,4,0)),"")</f>
        <v/>
      </c>
      <c r="AO46" s="33" t="str">
        <f t="shared" si="3"/>
        <v>Yes</v>
      </c>
    </row>
    <row r="47" spans="1:41" ht="15" customHeight="1" x14ac:dyDescent="0.25">
      <c r="A47" t="s">
        <v>2458</v>
      </c>
      <c r="B47" t="s">
        <v>2013</v>
      </c>
      <c r="C47" s="25">
        <v>2932</v>
      </c>
      <c r="D47" t="s">
        <v>733</v>
      </c>
      <c r="E47" s="16">
        <v>20</v>
      </c>
      <c r="F47" s="16">
        <v>99</v>
      </c>
      <c r="G47" s="16">
        <v>0</v>
      </c>
      <c r="H47" s="16">
        <v>99</v>
      </c>
      <c r="I47" s="16">
        <v>98</v>
      </c>
      <c r="J47" s="16">
        <v>111</v>
      </c>
      <c r="K47" s="16">
        <v>93</v>
      </c>
      <c r="L47" s="16">
        <v>104</v>
      </c>
      <c r="M47" s="16">
        <v>0</v>
      </c>
      <c r="N47" s="16">
        <v>0</v>
      </c>
      <c r="O47" s="16">
        <v>0</v>
      </c>
      <c r="P47" s="16">
        <v>0</v>
      </c>
      <c r="Q47" s="16">
        <v>0</v>
      </c>
      <c r="R47" s="16">
        <v>0</v>
      </c>
      <c r="S47" s="16">
        <v>0</v>
      </c>
      <c r="T47" s="54">
        <v>11</v>
      </c>
      <c r="U47" s="54">
        <v>65</v>
      </c>
      <c r="V47" s="73" t="s">
        <v>2979</v>
      </c>
      <c r="W47" s="54">
        <v>71</v>
      </c>
      <c r="X47" s="54">
        <v>70</v>
      </c>
      <c r="Y47" s="54">
        <v>83</v>
      </c>
      <c r="Z47" s="54">
        <v>63</v>
      </c>
      <c r="AA47" s="54">
        <v>75</v>
      </c>
      <c r="AB47" s="73" t="s">
        <v>2979</v>
      </c>
      <c r="AC47" s="73" t="s">
        <v>2979</v>
      </c>
      <c r="AD47" s="73" t="s">
        <v>2979</v>
      </c>
      <c r="AE47" s="73" t="s">
        <v>2979</v>
      </c>
      <c r="AF47" s="73" t="s">
        <v>2979</v>
      </c>
      <c r="AG47" s="73" t="s">
        <v>2979</v>
      </c>
      <c r="AH47" s="73" t="s">
        <v>2979</v>
      </c>
      <c r="AI47" s="41">
        <v>0.70189999999999997</v>
      </c>
      <c r="AJ47" s="30">
        <v>0.66049999999999998</v>
      </c>
      <c r="AK47" s="30">
        <v>0.71199999999999997</v>
      </c>
      <c r="AL47" s="41">
        <f t="shared" si="2"/>
        <v>0.6915</v>
      </c>
      <c r="AM47" s="30" t="str">
        <f>IFERROR((VLOOKUP(C47,'CEP 24-25'!$F$5:$K$1282,6,0))," ")</f>
        <v>Yes</v>
      </c>
      <c r="AN47" s="41" t="str">
        <f>+IFERROR((VLOOKUP(C47,'HB1238 24-25'!$N$5:$Q$9999,4,0)),"")</f>
        <v/>
      </c>
      <c r="AO47" s="33" t="str">
        <f t="shared" si="3"/>
        <v>Yes</v>
      </c>
    </row>
    <row r="48" spans="1:41" ht="15" customHeight="1" x14ac:dyDescent="0.25">
      <c r="A48" t="s">
        <v>2458</v>
      </c>
      <c r="B48" t="s">
        <v>2013</v>
      </c>
      <c r="C48" s="25">
        <v>3745</v>
      </c>
      <c r="D48" t="s">
        <v>737</v>
      </c>
      <c r="E48" s="16">
        <v>0</v>
      </c>
      <c r="F48" s="16">
        <v>69</v>
      </c>
      <c r="G48" s="16">
        <v>0</v>
      </c>
      <c r="H48" s="16">
        <v>71</v>
      </c>
      <c r="I48" s="16">
        <v>71</v>
      </c>
      <c r="J48" s="16">
        <v>78</v>
      </c>
      <c r="K48" s="16">
        <v>76</v>
      </c>
      <c r="L48" s="16">
        <v>74</v>
      </c>
      <c r="M48" s="16">
        <v>0</v>
      </c>
      <c r="N48" s="16">
        <v>0</v>
      </c>
      <c r="O48" s="16">
        <v>0</v>
      </c>
      <c r="P48" s="16">
        <v>0</v>
      </c>
      <c r="Q48" s="16">
        <v>0</v>
      </c>
      <c r="R48" s="16">
        <v>0</v>
      </c>
      <c r="S48" s="16">
        <v>0</v>
      </c>
      <c r="T48" s="73" t="s">
        <v>2979</v>
      </c>
      <c r="U48" s="54">
        <v>30</v>
      </c>
      <c r="V48" s="73" t="s">
        <v>2979</v>
      </c>
      <c r="W48" s="54">
        <v>37</v>
      </c>
      <c r="X48" s="54">
        <v>35</v>
      </c>
      <c r="Y48" s="54">
        <v>42</v>
      </c>
      <c r="Z48" s="54">
        <v>34</v>
      </c>
      <c r="AA48" s="54">
        <v>33</v>
      </c>
      <c r="AB48" s="73" t="s">
        <v>2979</v>
      </c>
      <c r="AC48" s="73" t="s">
        <v>2979</v>
      </c>
      <c r="AD48" s="73" t="s">
        <v>2979</v>
      </c>
      <c r="AE48" s="73" t="s">
        <v>2979</v>
      </c>
      <c r="AF48" s="73" t="s">
        <v>2979</v>
      </c>
      <c r="AG48" s="73" t="s">
        <v>2979</v>
      </c>
      <c r="AH48" s="73" t="s">
        <v>2979</v>
      </c>
      <c r="AI48" s="41">
        <v>0.48060000000000003</v>
      </c>
      <c r="AJ48" s="30">
        <v>0.43459999999999999</v>
      </c>
      <c r="AK48" s="30">
        <v>0.4375</v>
      </c>
      <c r="AL48" s="41">
        <f t="shared" si="2"/>
        <v>0.45090000000000002</v>
      </c>
      <c r="AM48" s="30" t="str">
        <f>IFERROR((VLOOKUP(C48,'CEP 24-25'!$F$5:$K$1282,6,0))," ")</f>
        <v>No</v>
      </c>
      <c r="AN48" s="41" t="str">
        <f>+IFERROR((VLOOKUP(C48,'HB1238 24-25'!$N$5:$Q$9999,4,0)),"")</f>
        <v/>
      </c>
      <c r="AO48" s="33" t="str">
        <f t="shared" si="3"/>
        <v>No</v>
      </c>
    </row>
    <row r="49" spans="1:41" ht="15" customHeight="1" x14ac:dyDescent="0.25">
      <c r="A49" t="s">
        <v>2458</v>
      </c>
      <c r="B49" t="s">
        <v>2013</v>
      </c>
      <c r="C49" s="25">
        <v>3669</v>
      </c>
      <c r="D49" t="s">
        <v>736</v>
      </c>
      <c r="E49" s="16">
        <v>20</v>
      </c>
      <c r="F49" s="16">
        <v>53</v>
      </c>
      <c r="G49" s="16">
        <v>0</v>
      </c>
      <c r="H49" s="16">
        <v>59</v>
      </c>
      <c r="I49" s="16">
        <v>73</v>
      </c>
      <c r="J49" s="16">
        <v>55</v>
      </c>
      <c r="K49" s="16">
        <v>63</v>
      </c>
      <c r="L49" s="16">
        <v>57</v>
      </c>
      <c r="M49" s="16">
        <v>0</v>
      </c>
      <c r="N49" s="16">
        <v>0</v>
      </c>
      <c r="O49" s="16">
        <v>0</v>
      </c>
      <c r="P49" s="16">
        <v>0</v>
      </c>
      <c r="Q49" s="16">
        <v>0</v>
      </c>
      <c r="R49" s="16">
        <v>0</v>
      </c>
      <c r="S49" s="16">
        <v>0</v>
      </c>
      <c r="T49" s="15" t="s">
        <v>2004</v>
      </c>
      <c r="U49" s="54">
        <v>33</v>
      </c>
      <c r="V49" s="73" t="s">
        <v>2979</v>
      </c>
      <c r="W49" s="54">
        <v>39</v>
      </c>
      <c r="X49" s="54">
        <v>53</v>
      </c>
      <c r="Y49" s="54">
        <v>40</v>
      </c>
      <c r="Z49" s="54">
        <v>39</v>
      </c>
      <c r="AA49" s="54">
        <v>43</v>
      </c>
      <c r="AB49" s="73" t="s">
        <v>2979</v>
      </c>
      <c r="AC49" s="73" t="s">
        <v>2979</v>
      </c>
      <c r="AD49" s="73" t="s">
        <v>2979</v>
      </c>
      <c r="AE49" s="73" t="s">
        <v>2979</v>
      </c>
      <c r="AF49" s="73" t="s">
        <v>2979</v>
      </c>
      <c r="AG49" s="73" t="s">
        <v>2979</v>
      </c>
      <c r="AH49" s="73" t="s">
        <v>2979</v>
      </c>
      <c r="AI49" s="41">
        <v>0.66839999999999999</v>
      </c>
      <c r="AJ49" s="30">
        <v>0.60980000000000001</v>
      </c>
      <c r="AK49" s="30">
        <v>0.65580000000000005</v>
      </c>
      <c r="AL49" s="41">
        <f t="shared" si="2"/>
        <v>0.64470000000000005</v>
      </c>
      <c r="AM49" s="30" t="str">
        <f>IFERROR((VLOOKUP(C49,'CEP 24-25'!$F$5:$K$1282,6,0))," ")</f>
        <v>Yes</v>
      </c>
      <c r="AN49" s="41" t="str">
        <f>+IFERROR((VLOOKUP(C49,'HB1238 24-25'!$N$5:$Q$9999,4,0)),"")</f>
        <v/>
      </c>
      <c r="AO49" s="33" t="str">
        <f t="shared" si="3"/>
        <v>Yes</v>
      </c>
    </row>
    <row r="50" spans="1:41" ht="15" customHeight="1" x14ac:dyDescent="0.25">
      <c r="A50" t="s">
        <v>2458</v>
      </c>
      <c r="B50" t="s">
        <v>2013</v>
      </c>
      <c r="C50" s="25">
        <v>4347</v>
      </c>
      <c r="D50" t="s">
        <v>674</v>
      </c>
      <c r="E50" s="16">
        <v>0</v>
      </c>
      <c r="F50" s="16">
        <v>76</v>
      </c>
      <c r="G50" s="16">
        <v>0</v>
      </c>
      <c r="H50" s="16">
        <v>77</v>
      </c>
      <c r="I50" s="16">
        <v>81</v>
      </c>
      <c r="J50" s="16">
        <v>95</v>
      </c>
      <c r="K50" s="16">
        <v>83</v>
      </c>
      <c r="L50" s="16">
        <v>90</v>
      </c>
      <c r="M50" s="16">
        <v>0</v>
      </c>
      <c r="N50" s="16">
        <v>0</v>
      </c>
      <c r="O50" s="16">
        <v>0</v>
      </c>
      <c r="P50" s="16">
        <v>0</v>
      </c>
      <c r="Q50" s="16">
        <v>0</v>
      </c>
      <c r="R50" s="16">
        <v>0</v>
      </c>
      <c r="S50" s="16">
        <v>0</v>
      </c>
      <c r="T50" s="73" t="s">
        <v>2979</v>
      </c>
      <c r="U50" s="54">
        <v>25</v>
      </c>
      <c r="V50" s="73" t="s">
        <v>2979</v>
      </c>
      <c r="W50" s="54">
        <v>34</v>
      </c>
      <c r="X50" s="54">
        <v>44</v>
      </c>
      <c r="Y50" s="54">
        <v>42</v>
      </c>
      <c r="Z50" s="54">
        <v>46</v>
      </c>
      <c r="AA50" s="54">
        <v>36</v>
      </c>
      <c r="AB50" s="73" t="s">
        <v>2979</v>
      </c>
      <c r="AC50" s="73" t="s">
        <v>2979</v>
      </c>
      <c r="AD50" s="73" t="s">
        <v>2979</v>
      </c>
      <c r="AE50" s="73" t="s">
        <v>2979</v>
      </c>
      <c r="AF50" s="73" t="s">
        <v>2979</v>
      </c>
      <c r="AG50" s="73" t="s">
        <v>2979</v>
      </c>
      <c r="AH50" s="73" t="s">
        <v>2979</v>
      </c>
      <c r="AI50" s="41">
        <v>0.45219999999999999</v>
      </c>
      <c r="AJ50" s="30">
        <v>0.42380000000000001</v>
      </c>
      <c r="AK50" s="30">
        <v>0.43130000000000002</v>
      </c>
      <c r="AL50" s="41">
        <f t="shared" si="2"/>
        <v>0.43580000000000002</v>
      </c>
      <c r="AM50" s="30" t="str">
        <f>IFERROR((VLOOKUP(C50,'CEP 24-25'!$F$5:$K$1282,6,0))," ")</f>
        <v>No</v>
      </c>
      <c r="AN50" s="41" t="str">
        <f>+IFERROR((VLOOKUP(C50,'HB1238 24-25'!$N$5:$Q$9999,4,0)),"")</f>
        <v/>
      </c>
      <c r="AO50" s="33" t="str">
        <f t="shared" si="3"/>
        <v>No</v>
      </c>
    </row>
    <row r="51" spans="1:41" ht="15" customHeight="1" x14ac:dyDescent="0.25">
      <c r="A51" t="s">
        <v>2458</v>
      </c>
      <c r="B51" t="s">
        <v>2013</v>
      </c>
      <c r="C51" s="25">
        <v>4417</v>
      </c>
      <c r="D51" t="s">
        <v>741</v>
      </c>
      <c r="E51" s="16">
        <v>0</v>
      </c>
      <c r="F51" s="16">
        <v>75</v>
      </c>
      <c r="G51" s="16">
        <v>0</v>
      </c>
      <c r="H51" s="16">
        <v>69</v>
      </c>
      <c r="I51" s="16">
        <v>84</v>
      </c>
      <c r="J51" s="16">
        <v>72</v>
      </c>
      <c r="K51" s="16">
        <v>74</v>
      </c>
      <c r="L51" s="16">
        <v>75</v>
      </c>
      <c r="M51" s="16">
        <v>0</v>
      </c>
      <c r="N51" s="16">
        <v>0</v>
      </c>
      <c r="O51" s="16">
        <v>0</v>
      </c>
      <c r="P51" s="16">
        <v>0</v>
      </c>
      <c r="Q51" s="16">
        <v>0</v>
      </c>
      <c r="R51" s="16">
        <v>0</v>
      </c>
      <c r="S51" s="16">
        <v>0</v>
      </c>
      <c r="T51" s="73" t="s">
        <v>2979</v>
      </c>
      <c r="U51" s="54">
        <v>28</v>
      </c>
      <c r="V51" s="73" t="s">
        <v>2979</v>
      </c>
      <c r="W51" s="54">
        <v>39</v>
      </c>
      <c r="X51" s="54">
        <v>50</v>
      </c>
      <c r="Y51" s="54">
        <v>41</v>
      </c>
      <c r="Z51" s="54">
        <v>49</v>
      </c>
      <c r="AA51" s="54">
        <v>44</v>
      </c>
      <c r="AB51" s="73" t="s">
        <v>2979</v>
      </c>
      <c r="AC51" s="73" t="s">
        <v>2979</v>
      </c>
      <c r="AD51" s="73" t="s">
        <v>2979</v>
      </c>
      <c r="AE51" s="73" t="s">
        <v>2979</v>
      </c>
      <c r="AF51" s="73" t="s">
        <v>2979</v>
      </c>
      <c r="AG51" s="73" t="s">
        <v>2979</v>
      </c>
      <c r="AH51" s="73" t="s">
        <v>2979</v>
      </c>
      <c r="AI51" s="41">
        <v>0.55900000000000005</v>
      </c>
      <c r="AJ51" s="30">
        <v>0.50219999999999998</v>
      </c>
      <c r="AK51" s="30">
        <v>0.57079999999999997</v>
      </c>
      <c r="AL51" s="41">
        <f t="shared" si="2"/>
        <v>0.54400000000000004</v>
      </c>
      <c r="AM51" s="30" t="str">
        <f>IFERROR((VLOOKUP(C51,'CEP 24-25'!$F$5:$K$1282,6,0))," ")</f>
        <v>Yes</v>
      </c>
      <c r="AN51" s="41" t="str">
        <f>+IFERROR((VLOOKUP(C51,'HB1238 24-25'!$N$5:$Q$9999,4,0)),"")</f>
        <v/>
      </c>
      <c r="AO51" s="33" t="str">
        <f t="shared" si="3"/>
        <v>Yes</v>
      </c>
    </row>
    <row r="52" spans="1:41" ht="15" customHeight="1" x14ac:dyDescent="0.25">
      <c r="A52" t="s">
        <v>2458</v>
      </c>
      <c r="B52" t="s">
        <v>2013</v>
      </c>
      <c r="C52" s="25">
        <v>4120</v>
      </c>
      <c r="D52" t="s">
        <v>739</v>
      </c>
      <c r="E52" s="16">
        <v>0</v>
      </c>
      <c r="F52" s="16">
        <v>58</v>
      </c>
      <c r="G52" s="16">
        <v>0</v>
      </c>
      <c r="H52" s="16">
        <v>68</v>
      </c>
      <c r="I52" s="16">
        <v>75</v>
      </c>
      <c r="J52" s="16">
        <v>68</v>
      </c>
      <c r="K52" s="16">
        <v>64</v>
      </c>
      <c r="L52" s="16">
        <v>57</v>
      </c>
      <c r="M52" s="16">
        <v>1</v>
      </c>
      <c r="N52" s="16">
        <v>0</v>
      </c>
      <c r="O52" s="16">
        <v>0</v>
      </c>
      <c r="P52" s="16">
        <v>0</v>
      </c>
      <c r="Q52" s="16">
        <v>0</v>
      </c>
      <c r="R52" s="16">
        <v>0</v>
      </c>
      <c r="S52" s="16">
        <v>0</v>
      </c>
      <c r="T52" s="73" t="s">
        <v>2979</v>
      </c>
      <c r="U52" s="54">
        <v>16</v>
      </c>
      <c r="V52" s="73" t="s">
        <v>2979</v>
      </c>
      <c r="W52" s="54">
        <v>30</v>
      </c>
      <c r="X52" s="54">
        <v>27</v>
      </c>
      <c r="Y52" s="54">
        <v>38</v>
      </c>
      <c r="Z52" s="54">
        <v>37</v>
      </c>
      <c r="AA52" s="54">
        <v>25</v>
      </c>
      <c r="AB52" s="73" t="s">
        <v>2979</v>
      </c>
      <c r="AC52" s="73" t="s">
        <v>2979</v>
      </c>
      <c r="AD52" s="73" t="s">
        <v>2979</v>
      </c>
      <c r="AE52" s="73" t="s">
        <v>2979</v>
      </c>
      <c r="AF52" s="73" t="s">
        <v>2979</v>
      </c>
      <c r="AG52" s="73" t="s">
        <v>2979</v>
      </c>
      <c r="AH52" s="73" t="s">
        <v>2979</v>
      </c>
      <c r="AI52" s="41">
        <v>0.4425</v>
      </c>
      <c r="AJ52" s="30">
        <v>0.41320000000000001</v>
      </c>
      <c r="AK52" s="30">
        <v>0.37240000000000001</v>
      </c>
      <c r="AL52" s="41">
        <f t="shared" si="2"/>
        <v>0.40939999999999999</v>
      </c>
      <c r="AM52" s="30" t="str">
        <f>IFERROR((VLOOKUP(C52,'CEP 24-25'!$F$5:$K$1282,6,0))," ")</f>
        <v>No</v>
      </c>
      <c r="AN52" s="41" t="str">
        <f>+IFERROR((VLOOKUP(C52,'HB1238 24-25'!$N$5:$Q$9999,4,0)),"")</f>
        <v/>
      </c>
      <c r="AO52" s="33" t="str">
        <f t="shared" si="3"/>
        <v>No</v>
      </c>
    </row>
    <row r="53" spans="1:41" ht="15" customHeight="1" x14ac:dyDescent="0.25">
      <c r="A53" t="s">
        <v>2458</v>
      </c>
      <c r="B53" t="s">
        <v>2013</v>
      </c>
      <c r="C53" s="25">
        <v>5051</v>
      </c>
      <c r="D53" t="s">
        <v>745</v>
      </c>
      <c r="E53" s="16">
        <v>0</v>
      </c>
      <c r="F53" s="16">
        <v>72</v>
      </c>
      <c r="G53" s="16">
        <v>0</v>
      </c>
      <c r="H53" s="16">
        <v>75</v>
      </c>
      <c r="I53" s="16">
        <v>80</v>
      </c>
      <c r="J53" s="16">
        <v>109</v>
      </c>
      <c r="K53" s="16">
        <v>68</v>
      </c>
      <c r="L53" s="16">
        <v>95</v>
      </c>
      <c r="M53" s="16">
        <v>0</v>
      </c>
      <c r="N53" s="16">
        <v>0</v>
      </c>
      <c r="O53" s="16">
        <v>0</v>
      </c>
      <c r="P53" s="16">
        <v>0</v>
      </c>
      <c r="Q53" s="16">
        <v>0</v>
      </c>
      <c r="R53" s="16">
        <v>0</v>
      </c>
      <c r="S53" s="16">
        <v>0</v>
      </c>
      <c r="T53" s="73" t="s">
        <v>2979</v>
      </c>
      <c r="U53" s="54">
        <v>18</v>
      </c>
      <c r="V53" s="73" t="s">
        <v>2979</v>
      </c>
      <c r="W53" s="54">
        <v>21</v>
      </c>
      <c r="X53" s="54">
        <v>30</v>
      </c>
      <c r="Y53" s="54">
        <v>36</v>
      </c>
      <c r="Z53" s="54">
        <v>23</v>
      </c>
      <c r="AA53" s="54">
        <v>33</v>
      </c>
      <c r="AB53" s="73" t="s">
        <v>2979</v>
      </c>
      <c r="AC53" s="73" t="s">
        <v>2979</v>
      </c>
      <c r="AD53" s="73" t="s">
        <v>2979</v>
      </c>
      <c r="AE53" s="73" t="s">
        <v>2979</v>
      </c>
      <c r="AF53" s="73" t="s">
        <v>2979</v>
      </c>
      <c r="AG53" s="73" t="s">
        <v>2979</v>
      </c>
      <c r="AH53" s="73" t="s">
        <v>2979</v>
      </c>
      <c r="AI53" s="41">
        <v>0.3226</v>
      </c>
      <c r="AJ53" s="30">
        <v>0.26769999999999999</v>
      </c>
      <c r="AK53" s="30">
        <v>0.31490000000000001</v>
      </c>
      <c r="AL53" s="41">
        <f t="shared" si="2"/>
        <v>0.30170000000000002</v>
      </c>
      <c r="AM53" s="30" t="str">
        <f>IFERROR((VLOOKUP(C53,'CEP 24-25'!$F$5:$K$1282,6,0))," ")</f>
        <v>No</v>
      </c>
      <c r="AN53" s="41" t="str">
        <f>+IFERROR((VLOOKUP(C53,'HB1238 24-25'!$N$5:$Q$9999,4,0)),"")</f>
        <v/>
      </c>
      <c r="AO53" s="33" t="str">
        <f t="shared" si="3"/>
        <v>No</v>
      </c>
    </row>
    <row r="54" spans="1:41" ht="15" customHeight="1" x14ac:dyDescent="0.25">
      <c r="A54" t="s">
        <v>2458</v>
      </c>
      <c r="B54" t="s">
        <v>2013</v>
      </c>
      <c r="C54" s="25">
        <v>3525</v>
      </c>
      <c r="D54" t="s">
        <v>735</v>
      </c>
      <c r="E54" s="16">
        <v>20</v>
      </c>
      <c r="F54" s="16">
        <v>92</v>
      </c>
      <c r="G54" s="16">
        <v>0</v>
      </c>
      <c r="H54" s="16">
        <v>88</v>
      </c>
      <c r="I54" s="16">
        <v>108</v>
      </c>
      <c r="J54" s="16">
        <v>70</v>
      </c>
      <c r="K54" s="16">
        <v>80</v>
      </c>
      <c r="L54" s="16">
        <v>89</v>
      </c>
      <c r="M54" s="16">
        <v>0</v>
      </c>
      <c r="N54" s="16">
        <v>0</v>
      </c>
      <c r="O54" s="16">
        <v>0</v>
      </c>
      <c r="P54" s="16">
        <v>0</v>
      </c>
      <c r="Q54" s="16">
        <v>0</v>
      </c>
      <c r="R54" s="16">
        <v>0</v>
      </c>
      <c r="S54" s="16">
        <v>0</v>
      </c>
      <c r="T54" s="15" t="s">
        <v>2004</v>
      </c>
      <c r="U54" s="54">
        <v>48</v>
      </c>
      <c r="V54" s="73" t="s">
        <v>2979</v>
      </c>
      <c r="W54" s="54">
        <v>52</v>
      </c>
      <c r="X54" s="54">
        <v>61</v>
      </c>
      <c r="Y54" s="54">
        <v>39</v>
      </c>
      <c r="Z54" s="54">
        <v>49</v>
      </c>
      <c r="AA54" s="54">
        <v>62</v>
      </c>
      <c r="AB54" s="73" t="s">
        <v>2979</v>
      </c>
      <c r="AC54" s="73" t="s">
        <v>2979</v>
      </c>
      <c r="AD54" s="73" t="s">
        <v>2979</v>
      </c>
      <c r="AE54" s="73" t="s">
        <v>2979</v>
      </c>
      <c r="AF54" s="73" t="s">
        <v>2979</v>
      </c>
      <c r="AG54" s="73" t="s">
        <v>2979</v>
      </c>
      <c r="AH54" s="73" t="s">
        <v>2979</v>
      </c>
      <c r="AI54" s="41">
        <v>0.57769999999999999</v>
      </c>
      <c r="AJ54" s="30">
        <v>0.58109999999999995</v>
      </c>
      <c r="AK54" s="30">
        <v>0.55620000000000003</v>
      </c>
      <c r="AL54" s="41">
        <f t="shared" si="2"/>
        <v>0.57169999999999999</v>
      </c>
      <c r="AM54" s="30" t="str">
        <f>IFERROR((VLOOKUP(C54,'CEP 24-25'!$F$5:$K$1282,6,0))," ")</f>
        <v>Yes</v>
      </c>
      <c r="AN54" s="41" t="str">
        <f>+IFERROR((VLOOKUP(C54,'HB1238 24-25'!$N$5:$Q$9999,4,0)),"")</f>
        <v/>
      </c>
      <c r="AO54" s="33" t="str">
        <f t="shared" si="3"/>
        <v>Yes</v>
      </c>
    </row>
    <row r="55" spans="1:41" ht="15" customHeight="1" x14ac:dyDescent="0.25">
      <c r="A55" t="s">
        <v>2458</v>
      </c>
      <c r="B55" t="s">
        <v>2013</v>
      </c>
      <c r="C55" s="25">
        <v>4462</v>
      </c>
      <c r="D55" t="s">
        <v>742</v>
      </c>
      <c r="E55" s="16">
        <v>0</v>
      </c>
      <c r="F55" s="16">
        <v>0</v>
      </c>
      <c r="G55" s="16">
        <v>0</v>
      </c>
      <c r="H55" s="16">
        <v>0</v>
      </c>
      <c r="I55" s="16">
        <v>0</v>
      </c>
      <c r="J55" s="16">
        <v>0</v>
      </c>
      <c r="K55" s="16">
        <v>0</v>
      </c>
      <c r="L55" s="16">
        <v>0</v>
      </c>
      <c r="M55" s="16">
        <v>295</v>
      </c>
      <c r="N55" s="16">
        <v>302</v>
      </c>
      <c r="O55" s="16">
        <v>320</v>
      </c>
      <c r="P55" s="16">
        <v>0</v>
      </c>
      <c r="Q55" s="16">
        <v>0</v>
      </c>
      <c r="R55" s="16">
        <v>0</v>
      </c>
      <c r="S55" s="16">
        <v>0</v>
      </c>
      <c r="T55" s="73" t="s">
        <v>2979</v>
      </c>
      <c r="U55" s="73" t="s">
        <v>2979</v>
      </c>
      <c r="V55" s="73" t="s">
        <v>2979</v>
      </c>
      <c r="W55" s="73" t="s">
        <v>2979</v>
      </c>
      <c r="X55" s="73" t="s">
        <v>2979</v>
      </c>
      <c r="Y55" s="73" t="s">
        <v>2979</v>
      </c>
      <c r="Z55" s="73" t="s">
        <v>2979</v>
      </c>
      <c r="AA55" s="73" t="s">
        <v>2979</v>
      </c>
      <c r="AB55" s="54">
        <v>150</v>
      </c>
      <c r="AC55" s="54">
        <v>169</v>
      </c>
      <c r="AD55" s="54">
        <v>163</v>
      </c>
      <c r="AE55" s="73" t="s">
        <v>2979</v>
      </c>
      <c r="AF55" s="73" t="s">
        <v>2979</v>
      </c>
      <c r="AG55" s="73" t="s">
        <v>2979</v>
      </c>
      <c r="AH55" s="73" t="s">
        <v>2979</v>
      </c>
      <c r="AI55" s="41">
        <v>0.52559999999999996</v>
      </c>
      <c r="AJ55" s="30">
        <v>0.51300000000000001</v>
      </c>
      <c r="AK55" s="30">
        <v>0.54659999999999997</v>
      </c>
      <c r="AL55" s="41">
        <f t="shared" si="2"/>
        <v>0.52839999999999998</v>
      </c>
      <c r="AM55" s="30" t="str">
        <f>IFERROR((VLOOKUP(C55,'CEP 24-25'!$F$5:$K$1282,6,0))," ")</f>
        <v>Yes</v>
      </c>
      <c r="AN55" s="41" t="str">
        <f>+IFERROR((VLOOKUP(C55,'HB1238 24-25'!$N$5:$Q$9999,4,0)),"")</f>
        <v/>
      </c>
      <c r="AO55" s="33" t="str">
        <f t="shared" si="3"/>
        <v>Yes</v>
      </c>
    </row>
    <row r="56" spans="1:41" ht="15" customHeight="1" x14ac:dyDescent="0.25">
      <c r="A56" t="s">
        <v>2458</v>
      </c>
      <c r="B56" t="s">
        <v>2013</v>
      </c>
      <c r="C56" s="25">
        <v>3169</v>
      </c>
      <c r="D56" t="s">
        <v>734</v>
      </c>
      <c r="E56" s="16">
        <v>0</v>
      </c>
      <c r="F56" s="16">
        <v>0</v>
      </c>
      <c r="G56" s="16">
        <v>0</v>
      </c>
      <c r="H56" s="16">
        <v>0</v>
      </c>
      <c r="I56" s="16">
        <v>0</v>
      </c>
      <c r="J56" s="16">
        <v>0</v>
      </c>
      <c r="K56" s="16">
        <v>0</v>
      </c>
      <c r="L56" s="16">
        <v>0</v>
      </c>
      <c r="M56" s="16">
        <v>327</v>
      </c>
      <c r="N56" s="16">
        <v>317</v>
      </c>
      <c r="O56" s="16">
        <v>315</v>
      </c>
      <c r="P56" s="16">
        <v>0</v>
      </c>
      <c r="Q56" s="16">
        <v>0</v>
      </c>
      <c r="R56" s="16">
        <v>0</v>
      </c>
      <c r="S56" s="16">
        <v>0</v>
      </c>
      <c r="T56" s="73" t="s">
        <v>2979</v>
      </c>
      <c r="U56" s="73" t="s">
        <v>2979</v>
      </c>
      <c r="V56" s="73" t="s">
        <v>2979</v>
      </c>
      <c r="W56" s="73" t="s">
        <v>2979</v>
      </c>
      <c r="X56" s="73" t="s">
        <v>2979</v>
      </c>
      <c r="Y56" s="73" t="s">
        <v>2979</v>
      </c>
      <c r="Z56" s="73" t="s">
        <v>2979</v>
      </c>
      <c r="AA56" s="73" t="s">
        <v>2979</v>
      </c>
      <c r="AB56" s="54">
        <v>211</v>
      </c>
      <c r="AC56" s="54">
        <v>202</v>
      </c>
      <c r="AD56" s="54">
        <v>201</v>
      </c>
      <c r="AE56" s="73" t="s">
        <v>2979</v>
      </c>
      <c r="AF56" s="73" t="s">
        <v>2979</v>
      </c>
      <c r="AG56" s="73" t="s">
        <v>2979</v>
      </c>
      <c r="AH56" s="73" t="s">
        <v>2979</v>
      </c>
      <c r="AI56" s="41">
        <v>0.64029999999999998</v>
      </c>
      <c r="AJ56" s="30">
        <v>0.63300000000000001</v>
      </c>
      <c r="AK56" s="30">
        <v>0.73250000000000004</v>
      </c>
      <c r="AL56" s="41">
        <f t="shared" si="2"/>
        <v>0.66859999999999997</v>
      </c>
      <c r="AM56" s="30" t="str">
        <f>IFERROR((VLOOKUP(C56,'CEP 24-25'!$F$5:$K$1282,6,0))," ")</f>
        <v>Yes</v>
      </c>
      <c r="AN56" s="41" t="str">
        <f>+IFERROR((VLOOKUP(C56,'HB1238 24-25'!$N$5:$Q$9999,4,0)),"")</f>
        <v/>
      </c>
      <c r="AO56" s="33" t="str">
        <f t="shared" si="3"/>
        <v>Yes</v>
      </c>
    </row>
    <row r="57" spans="1:41" ht="15" customHeight="1" x14ac:dyDescent="0.25">
      <c r="A57" t="s">
        <v>2458</v>
      </c>
      <c r="B57" t="s">
        <v>2013</v>
      </c>
      <c r="C57" s="25">
        <v>3227</v>
      </c>
      <c r="D57" t="s">
        <v>218</v>
      </c>
      <c r="E57" s="16">
        <v>18</v>
      </c>
      <c r="F57" s="16">
        <v>96</v>
      </c>
      <c r="G57" s="16">
        <v>0</v>
      </c>
      <c r="H57" s="16">
        <v>84</v>
      </c>
      <c r="I57" s="16">
        <v>101</v>
      </c>
      <c r="J57" s="16">
        <v>107</v>
      </c>
      <c r="K57" s="16">
        <v>85</v>
      </c>
      <c r="L57" s="16">
        <v>78</v>
      </c>
      <c r="M57" s="16">
        <v>0</v>
      </c>
      <c r="N57" s="16">
        <v>0</v>
      </c>
      <c r="O57" s="16">
        <v>0</v>
      </c>
      <c r="P57" s="16">
        <v>0</v>
      </c>
      <c r="Q57" s="16">
        <v>0</v>
      </c>
      <c r="R57" s="16">
        <v>0</v>
      </c>
      <c r="S57" s="16">
        <v>0</v>
      </c>
      <c r="T57" s="15" t="s">
        <v>2004</v>
      </c>
      <c r="U57" s="54">
        <v>53</v>
      </c>
      <c r="V57" s="73" t="s">
        <v>2979</v>
      </c>
      <c r="W57" s="54">
        <v>56</v>
      </c>
      <c r="X57" s="54">
        <v>65</v>
      </c>
      <c r="Y57" s="54">
        <v>75</v>
      </c>
      <c r="Z57" s="54">
        <v>56</v>
      </c>
      <c r="AA57" s="54">
        <v>47</v>
      </c>
      <c r="AB57" s="73" t="s">
        <v>2979</v>
      </c>
      <c r="AC57" s="73" t="s">
        <v>2979</v>
      </c>
      <c r="AD57" s="73" t="s">
        <v>2979</v>
      </c>
      <c r="AE57" s="73" t="s">
        <v>2979</v>
      </c>
      <c r="AF57" s="73" t="s">
        <v>2979</v>
      </c>
      <c r="AG57" s="73" t="s">
        <v>2979</v>
      </c>
      <c r="AH57" s="73" t="s">
        <v>2979</v>
      </c>
      <c r="AI57" s="41">
        <v>0.62390000000000001</v>
      </c>
      <c r="AJ57" s="30">
        <v>0.60880000000000001</v>
      </c>
      <c r="AK57" s="30">
        <v>0.64810000000000001</v>
      </c>
      <c r="AL57" s="41">
        <f t="shared" si="2"/>
        <v>0.62690000000000001</v>
      </c>
      <c r="AM57" s="30" t="str">
        <f>IFERROR((VLOOKUP(C57,'CEP 24-25'!$F$5:$K$1282,6,0))," ")</f>
        <v>Yes</v>
      </c>
      <c r="AN57" s="41" t="str">
        <f>+IFERROR((VLOOKUP(C57,'HB1238 24-25'!$N$5:$Q$9999,4,0)),"")</f>
        <v/>
      </c>
      <c r="AO57" s="33" t="str">
        <f t="shared" si="3"/>
        <v>Yes</v>
      </c>
    </row>
    <row r="58" spans="1:41" ht="15" customHeight="1" x14ac:dyDescent="0.25">
      <c r="A58" t="s">
        <v>2458</v>
      </c>
      <c r="B58" t="s">
        <v>2013</v>
      </c>
      <c r="C58" s="25">
        <v>4385</v>
      </c>
      <c r="D58" t="s">
        <v>740</v>
      </c>
      <c r="E58" s="16">
        <v>0</v>
      </c>
      <c r="F58" s="16">
        <v>0</v>
      </c>
      <c r="G58" s="16">
        <v>0</v>
      </c>
      <c r="H58" s="16">
        <v>0</v>
      </c>
      <c r="I58" s="16">
        <v>0</v>
      </c>
      <c r="J58" s="16">
        <v>0</v>
      </c>
      <c r="K58" s="16">
        <v>0</v>
      </c>
      <c r="L58" s="16">
        <v>0</v>
      </c>
      <c r="M58" s="16">
        <v>323</v>
      </c>
      <c r="N58" s="16">
        <v>312</v>
      </c>
      <c r="O58" s="16">
        <v>278</v>
      </c>
      <c r="P58" s="16">
        <v>0</v>
      </c>
      <c r="Q58" s="16">
        <v>0</v>
      </c>
      <c r="R58" s="16">
        <v>0</v>
      </c>
      <c r="S58" s="16">
        <v>0</v>
      </c>
      <c r="T58" s="73" t="s">
        <v>2979</v>
      </c>
      <c r="U58" s="73" t="s">
        <v>2979</v>
      </c>
      <c r="V58" s="73" t="s">
        <v>2979</v>
      </c>
      <c r="W58" s="73" t="s">
        <v>2979</v>
      </c>
      <c r="X58" s="73" t="s">
        <v>2979</v>
      </c>
      <c r="Y58" s="73" t="s">
        <v>2979</v>
      </c>
      <c r="Z58" s="73" t="s">
        <v>2979</v>
      </c>
      <c r="AA58" s="73" t="s">
        <v>2979</v>
      </c>
      <c r="AB58" s="54">
        <v>186</v>
      </c>
      <c r="AC58" s="54">
        <v>183</v>
      </c>
      <c r="AD58" s="54">
        <v>164</v>
      </c>
      <c r="AE58" s="73" t="s">
        <v>2979</v>
      </c>
      <c r="AF58" s="73" t="s">
        <v>2979</v>
      </c>
      <c r="AG58" s="73" t="s">
        <v>2979</v>
      </c>
      <c r="AH58" s="73" t="s">
        <v>2979</v>
      </c>
      <c r="AI58" s="41">
        <v>0.58379999999999999</v>
      </c>
      <c r="AJ58" s="30">
        <v>0.5554</v>
      </c>
      <c r="AK58" s="30">
        <v>0.60929999999999995</v>
      </c>
      <c r="AL58" s="41">
        <f t="shared" si="2"/>
        <v>0.58279999999999998</v>
      </c>
      <c r="AM58" s="30" t="str">
        <f>IFERROR((VLOOKUP(C58,'CEP 24-25'!$F$5:$K$1282,6,0))," ")</f>
        <v>Yes</v>
      </c>
      <c r="AN58" s="41" t="str">
        <f>+IFERROR((VLOOKUP(C58,'HB1238 24-25'!$N$5:$Q$9999,4,0)),"")</f>
        <v/>
      </c>
      <c r="AO58" s="33" t="str">
        <f t="shared" si="3"/>
        <v>Yes</v>
      </c>
    </row>
    <row r="59" spans="1:41" ht="15" customHeight="1" x14ac:dyDescent="0.25">
      <c r="A59" t="s">
        <v>2458</v>
      </c>
      <c r="B59" t="s">
        <v>2013</v>
      </c>
      <c r="C59" s="25">
        <v>1915</v>
      </c>
      <c r="D59" t="s">
        <v>617</v>
      </c>
      <c r="E59" s="16">
        <v>0</v>
      </c>
      <c r="F59" s="16">
        <v>0</v>
      </c>
      <c r="G59" s="16">
        <v>0</v>
      </c>
      <c r="H59" s="16">
        <v>1</v>
      </c>
      <c r="I59" s="16">
        <v>3</v>
      </c>
      <c r="J59" s="16">
        <v>1</v>
      </c>
      <c r="K59" s="16">
        <v>3</v>
      </c>
      <c r="L59" s="16">
        <v>2</v>
      </c>
      <c r="M59" s="16">
        <v>1</v>
      </c>
      <c r="N59" s="16">
        <v>1</v>
      </c>
      <c r="O59" s="16">
        <v>2</v>
      </c>
      <c r="P59" s="16">
        <v>1</v>
      </c>
      <c r="Q59" s="16">
        <v>1</v>
      </c>
      <c r="R59" s="16">
        <v>1</v>
      </c>
      <c r="S59" s="16">
        <v>1</v>
      </c>
      <c r="T59" s="73" t="s">
        <v>2979</v>
      </c>
      <c r="U59" s="73" t="s">
        <v>2979</v>
      </c>
      <c r="V59" s="73" t="s">
        <v>2979</v>
      </c>
      <c r="W59" s="15" t="s">
        <v>2004</v>
      </c>
      <c r="X59" s="15" t="s">
        <v>2004</v>
      </c>
      <c r="Y59" s="73" t="s">
        <v>2979</v>
      </c>
      <c r="Z59" s="73" t="s">
        <v>2979</v>
      </c>
      <c r="AA59" s="73" t="s">
        <v>2979</v>
      </c>
      <c r="AB59" s="73" t="s">
        <v>2979</v>
      </c>
      <c r="AC59" s="73" t="s">
        <v>2979</v>
      </c>
      <c r="AD59" s="15" t="s">
        <v>2004</v>
      </c>
      <c r="AE59" s="73" t="s">
        <v>2979</v>
      </c>
      <c r="AF59" s="73" t="s">
        <v>2979</v>
      </c>
      <c r="AG59" s="73" t="s">
        <v>2979</v>
      </c>
      <c r="AH59" s="73" t="s">
        <v>2979</v>
      </c>
      <c r="AI59" s="41">
        <v>0.27779999999999999</v>
      </c>
      <c r="AJ59" s="30">
        <v>0.1429</v>
      </c>
      <c r="AK59" s="30">
        <v>0.36359999999999998</v>
      </c>
      <c r="AL59" s="41">
        <f t="shared" si="2"/>
        <v>0.26140000000000002</v>
      </c>
      <c r="AM59" s="30" t="str">
        <f>IFERROR((VLOOKUP(C59,'CEP 24-25'!$F$5:$K$1282,6,0))," ")</f>
        <v xml:space="preserve"> </v>
      </c>
      <c r="AN59" s="41" t="str">
        <f>+IFERROR((VLOOKUP(C59,'HB1238 24-25'!$N$5:$Q$9999,4,0)),"")</f>
        <v/>
      </c>
      <c r="AO59" s="33" t="str">
        <f t="shared" si="3"/>
        <v>No</v>
      </c>
    </row>
    <row r="60" spans="1:41" ht="15" customHeight="1" x14ac:dyDescent="0.25">
      <c r="A60" t="s">
        <v>2458</v>
      </c>
      <c r="B60" t="s">
        <v>2013</v>
      </c>
      <c r="C60" s="25">
        <v>2659</v>
      </c>
      <c r="D60" t="s">
        <v>730</v>
      </c>
      <c r="E60" s="16">
        <v>17</v>
      </c>
      <c r="F60" s="16">
        <v>83</v>
      </c>
      <c r="G60" s="16">
        <v>0</v>
      </c>
      <c r="H60" s="16">
        <v>85</v>
      </c>
      <c r="I60" s="16">
        <v>79</v>
      </c>
      <c r="J60" s="16">
        <v>87</v>
      </c>
      <c r="K60" s="16">
        <v>94</v>
      </c>
      <c r="L60" s="16">
        <v>112</v>
      </c>
      <c r="M60" s="16">
        <v>0</v>
      </c>
      <c r="N60" s="16">
        <v>0</v>
      </c>
      <c r="O60" s="16">
        <v>0</v>
      </c>
      <c r="P60" s="16">
        <v>0</v>
      </c>
      <c r="Q60" s="16">
        <v>0</v>
      </c>
      <c r="R60" s="16">
        <v>0</v>
      </c>
      <c r="S60" s="16">
        <v>0</v>
      </c>
      <c r="T60" s="15" t="s">
        <v>2004</v>
      </c>
      <c r="U60" s="54">
        <v>45</v>
      </c>
      <c r="V60" s="73" t="s">
        <v>2979</v>
      </c>
      <c r="W60" s="54">
        <v>62</v>
      </c>
      <c r="X60" s="54">
        <v>51</v>
      </c>
      <c r="Y60" s="54">
        <v>65</v>
      </c>
      <c r="Z60" s="54">
        <v>51</v>
      </c>
      <c r="AA60" s="54">
        <v>71</v>
      </c>
      <c r="AB60" s="73" t="s">
        <v>2979</v>
      </c>
      <c r="AC60" s="73" t="s">
        <v>2979</v>
      </c>
      <c r="AD60" s="73" t="s">
        <v>2979</v>
      </c>
      <c r="AE60" s="73" t="s">
        <v>2979</v>
      </c>
      <c r="AF60" s="73" t="s">
        <v>2979</v>
      </c>
      <c r="AG60" s="73" t="s">
        <v>2979</v>
      </c>
      <c r="AH60" s="73" t="s">
        <v>2979</v>
      </c>
      <c r="AI60" s="41">
        <v>0.62660000000000005</v>
      </c>
      <c r="AJ60" s="30">
        <v>0.58430000000000004</v>
      </c>
      <c r="AK60" s="30">
        <v>0.59740000000000004</v>
      </c>
      <c r="AL60" s="41">
        <f t="shared" si="2"/>
        <v>0.6028</v>
      </c>
      <c r="AM60" s="30" t="str">
        <f>IFERROR((VLOOKUP(C60,'CEP 24-25'!$F$5:$K$1282,6,0))," ")</f>
        <v>Yes</v>
      </c>
      <c r="AN60" s="41" t="str">
        <f>+IFERROR((VLOOKUP(C60,'HB1238 24-25'!$N$5:$Q$9999,4,0)),"")</f>
        <v/>
      </c>
      <c r="AO60" s="33" t="str">
        <f t="shared" si="3"/>
        <v>Yes</v>
      </c>
    </row>
    <row r="61" spans="1:41" x14ac:dyDescent="0.25">
      <c r="A61" t="s">
        <v>2458</v>
      </c>
      <c r="B61" t="s">
        <v>2013</v>
      </c>
      <c r="C61" s="25">
        <v>2326</v>
      </c>
      <c r="D61" t="s">
        <v>35</v>
      </c>
      <c r="E61" s="16">
        <v>19</v>
      </c>
      <c r="F61" s="16">
        <v>68</v>
      </c>
      <c r="G61" s="16">
        <v>0</v>
      </c>
      <c r="H61" s="16">
        <v>64</v>
      </c>
      <c r="I61" s="16">
        <v>79</v>
      </c>
      <c r="J61" s="16">
        <v>88</v>
      </c>
      <c r="K61" s="16">
        <v>62</v>
      </c>
      <c r="L61" s="16">
        <v>87</v>
      </c>
      <c r="M61" s="16">
        <v>0</v>
      </c>
      <c r="N61" s="16">
        <v>0</v>
      </c>
      <c r="O61" s="16">
        <v>0</v>
      </c>
      <c r="P61" s="16">
        <v>0</v>
      </c>
      <c r="Q61" s="16">
        <v>0</v>
      </c>
      <c r="R61" s="16">
        <v>0</v>
      </c>
      <c r="S61" s="16">
        <v>0</v>
      </c>
      <c r="T61" s="54">
        <v>10</v>
      </c>
      <c r="U61" s="54">
        <v>40</v>
      </c>
      <c r="V61" s="73" t="s">
        <v>2979</v>
      </c>
      <c r="W61" s="54">
        <v>43</v>
      </c>
      <c r="X61" s="54">
        <v>50</v>
      </c>
      <c r="Y61" s="54">
        <v>61</v>
      </c>
      <c r="Z61" s="54">
        <v>41</v>
      </c>
      <c r="AA61" s="54">
        <v>60</v>
      </c>
      <c r="AB61" s="73" t="s">
        <v>2979</v>
      </c>
      <c r="AC61" s="73" t="s">
        <v>2979</v>
      </c>
      <c r="AD61" s="73" t="s">
        <v>2979</v>
      </c>
      <c r="AE61" s="73" t="s">
        <v>2979</v>
      </c>
      <c r="AF61" s="73" t="s">
        <v>2979</v>
      </c>
      <c r="AG61" s="73" t="s">
        <v>2979</v>
      </c>
      <c r="AH61" s="73" t="s">
        <v>2979</v>
      </c>
      <c r="AI61" s="41">
        <v>0.65310000000000001</v>
      </c>
      <c r="AJ61" s="30">
        <v>0.59709999999999996</v>
      </c>
      <c r="AK61" s="30">
        <v>0.61019999999999996</v>
      </c>
      <c r="AL61" s="41">
        <f t="shared" si="2"/>
        <v>0.62009999999999998</v>
      </c>
      <c r="AM61" s="30" t="str">
        <f>IFERROR((VLOOKUP(C61,'CEP 24-25'!$F$5:$K$1282,6,0))," ")</f>
        <v>Yes</v>
      </c>
      <c r="AN61" s="41" t="str">
        <f>+IFERROR((VLOOKUP(C61,'HB1238 24-25'!$N$5:$Q$9999,4,0)),"")</f>
        <v/>
      </c>
      <c r="AO61" s="33" t="str">
        <f t="shared" si="3"/>
        <v>Yes</v>
      </c>
    </row>
    <row r="62" spans="1:41" ht="15" customHeight="1" x14ac:dyDescent="0.25">
      <c r="A62" t="s">
        <v>2458</v>
      </c>
      <c r="B62" t="s">
        <v>2013</v>
      </c>
      <c r="C62" s="25">
        <v>5733</v>
      </c>
      <c r="D62" t="s">
        <v>731</v>
      </c>
      <c r="E62" s="16">
        <v>0</v>
      </c>
      <c r="F62" s="16">
        <v>0</v>
      </c>
      <c r="G62" s="16">
        <v>0</v>
      </c>
      <c r="H62" s="16">
        <v>0</v>
      </c>
      <c r="I62" s="16">
        <v>0</v>
      </c>
      <c r="J62" s="16">
        <v>0</v>
      </c>
      <c r="K62" s="16">
        <v>12</v>
      </c>
      <c r="L62" s="16">
        <v>14</v>
      </c>
      <c r="M62" s="16">
        <v>8</v>
      </c>
      <c r="N62" s="16">
        <v>19</v>
      </c>
      <c r="O62" s="16">
        <v>31</v>
      </c>
      <c r="P62" s="16">
        <v>40</v>
      </c>
      <c r="Q62" s="16">
        <v>81</v>
      </c>
      <c r="R62" s="16">
        <v>134</v>
      </c>
      <c r="S62" s="16">
        <v>167</v>
      </c>
      <c r="T62" s="73" t="s">
        <v>2979</v>
      </c>
      <c r="U62" s="73" t="s">
        <v>2979</v>
      </c>
      <c r="V62" s="73" t="s">
        <v>2979</v>
      </c>
      <c r="W62" s="73" t="s">
        <v>2979</v>
      </c>
      <c r="X62" s="73" t="s">
        <v>2979</v>
      </c>
      <c r="Y62" s="73" t="s">
        <v>2979</v>
      </c>
      <c r="Z62" s="15" t="s">
        <v>2004</v>
      </c>
      <c r="AA62" s="15" t="s">
        <v>2004</v>
      </c>
      <c r="AB62" s="15" t="s">
        <v>2004</v>
      </c>
      <c r="AC62" s="15" t="s">
        <v>2004</v>
      </c>
      <c r="AD62" s="54">
        <v>22</v>
      </c>
      <c r="AE62" s="54">
        <v>26</v>
      </c>
      <c r="AF62" s="54">
        <v>55</v>
      </c>
      <c r="AG62" s="54">
        <v>93</v>
      </c>
      <c r="AH62" s="54">
        <v>109</v>
      </c>
      <c r="AI62" s="41">
        <v>0.66210000000000002</v>
      </c>
      <c r="AJ62" s="30">
        <v>0.59489999999999998</v>
      </c>
      <c r="AK62" s="30">
        <v>0.7</v>
      </c>
      <c r="AL62" s="41">
        <f t="shared" si="2"/>
        <v>0.65229999999999999</v>
      </c>
      <c r="AM62" s="30" t="str">
        <f>IFERROR((VLOOKUP(C62,'CEP 24-25'!$F$5:$K$1282,6,0))," ")</f>
        <v>Yes</v>
      </c>
      <c r="AN62" s="41" t="str">
        <f>+IFERROR((VLOOKUP(C62,'HB1238 24-25'!$N$5:$Q$9999,4,0)),"")</f>
        <v/>
      </c>
      <c r="AO62" s="33" t="str">
        <f t="shared" si="3"/>
        <v>Yes</v>
      </c>
    </row>
    <row r="63" spans="1:41" ht="15" customHeight="1" x14ac:dyDescent="0.25">
      <c r="A63" t="s">
        <v>2458</v>
      </c>
      <c r="B63" t="s">
        <v>2013</v>
      </c>
      <c r="C63" s="25">
        <v>5717</v>
      </c>
      <c r="D63" t="s">
        <v>2658</v>
      </c>
      <c r="E63" s="16">
        <v>16</v>
      </c>
      <c r="F63" s="16">
        <v>92</v>
      </c>
      <c r="G63" s="16">
        <v>0</v>
      </c>
      <c r="H63" s="16">
        <v>87</v>
      </c>
      <c r="I63" s="16">
        <v>94</v>
      </c>
      <c r="J63" s="16">
        <v>99</v>
      </c>
      <c r="K63" s="16">
        <v>114</v>
      </c>
      <c r="L63" s="16">
        <v>113</v>
      </c>
      <c r="M63" s="16">
        <v>0</v>
      </c>
      <c r="N63" s="16">
        <v>0</v>
      </c>
      <c r="O63" s="16">
        <v>0</v>
      </c>
      <c r="P63" s="16">
        <v>0</v>
      </c>
      <c r="Q63" s="16">
        <v>0</v>
      </c>
      <c r="R63" s="16">
        <v>0</v>
      </c>
      <c r="S63" s="16">
        <v>0</v>
      </c>
      <c r="T63" s="15" t="s">
        <v>2004</v>
      </c>
      <c r="U63" s="54">
        <v>46</v>
      </c>
      <c r="V63" s="73" t="s">
        <v>2979</v>
      </c>
      <c r="W63" s="54">
        <v>45</v>
      </c>
      <c r="X63" s="54">
        <v>56</v>
      </c>
      <c r="Y63" s="54">
        <v>59</v>
      </c>
      <c r="Z63" s="54">
        <v>46</v>
      </c>
      <c r="AA63" s="54">
        <v>60</v>
      </c>
      <c r="AB63" s="73" t="s">
        <v>2979</v>
      </c>
      <c r="AC63" s="73" t="s">
        <v>2979</v>
      </c>
      <c r="AD63" s="73" t="s">
        <v>2979</v>
      </c>
      <c r="AE63" s="73" t="s">
        <v>2979</v>
      </c>
      <c r="AF63" s="73" t="s">
        <v>2979</v>
      </c>
      <c r="AG63" s="73" t="s">
        <v>2979</v>
      </c>
      <c r="AH63" s="73" t="s">
        <v>2979</v>
      </c>
      <c r="AI63" s="41">
        <v>0.51539999999999997</v>
      </c>
      <c r="AJ63" s="30">
        <v>0.4652</v>
      </c>
      <c r="AK63" s="30">
        <v>0.46820000000000001</v>
      </c>
      <c r="AL63" s="41">
        <f t="shared" si="2"/>
        <v>0.4829</v>
      </c>
      <c r="AM63" s="30" t="str">
        <f>IFERROR((VLOOKUP(C63,'CEP 24-25'!$F$5:$K$1282,6,0))," ")</f>
        <v>No</v>
      </c>
      <c r="AN63" s="41" t="str">
        <f>+IFERROR((VLOOKUP(C63,'HB1238 24-25'!$N$5:$Q$9999,4,0)),"")</f>
        <v/>
      </c>
      <c r="AO63" s="33" t="str">
        <f t="shared" si="3"/>
        <v>No</v>
      </c>
    </row>
    <row r="64" spans="1:41" ht="15" customHeight="1" x14ac:dyDescent="0.25">
      <c r="A64" t="s">
        <v>2685</v>
      </c>
      <c r="B64" t="s">
        <v>2014</v>
      </c>
      <c r="C64" s="25">
        <v>2395</v>
      </c>
      <c r="D64" t="s">
        <v>948</v>
      </c>
      <c r="E64" s="16">
        <v>0</v>
      </c>
      <c r="F64" s="16">
        <v>0</v>
      </c>
      <c r="G64" s="16">
        <v>0</v>
      </c>
      <c r="H64" s="16">
        <v>0</v>
      </c>
      <c r="I64" s="16">
        <v>0</v>
      </c>
      <c r="J64" s="16">
        <v>0</v>
      </c>
      <c r="K64" s="16">
        <v>0</v>
      </c>
      <c r="L64" s="16">
        <v>0</v>
      </c>
      <c r="M64" s="16">
        <v>0</v>
      </c>
      <c r="N64" s="16">
        <v>0</v>
      </c>
      <c r="O64" s="16">
        <v>0</v>
      </c>
      <c r="P64" s="16">
        <v>321</v>
      </c>
      <c r="Q64" s="16">
        <v>269</v>
      </c>
      <c r="R64" s="16">
        <v>300</v>
      </c>
      <c r="S64" s="16">
        <v>334</v>
      </c>
      <c r="T64" s="73" t="s">
        <v>2979</v>
      </c>
      <c r="U64" s="73" t="s">
        <v>2979</v>
      </c>
      <c r="V64" s="73" t="s">
        <v>2979</v>
      </c>
      <c r="W64" s="73" t="s">
        <v>2979</v>
      </c>
      <c r="X64" s="73" t="s">
        <v>2979</v>
      </c>
      <c r="Y64" s="73" t="s">
        <v>2979</v>
      </c>
      <c r="Z64" s="73" t="s">
        <v>2979</v>
      </c>
      <c r="AA64" s="73" t="s">
        <v>2979</v>
      </c>
      <c r="AB64" s="73" t="s">
        <v>2979</v>
      </c>
      <c r="AC64" s="73" t="s">
        <v>2979</v>
      </c>
      <c r="AD64" s="73" t="s">
        <v>2979</v>
      </c>
      <c r="AE64" s="54">
        <v>30</v>
      </c>
      <c r="AF64" s="54">
        <v>22</v>
      </c>
      <c r="AG64" s="54">
        <v>23</v>
      </c>
      <c r="AH64" s="54">
        <v>40</v>
      </c>
      <c r="AI64" s="41">
        <v>9.4E-2</v>
      </c>
      <c r="AJ64" s="30">
        <v>9.0800000000000006E-2</v>
      </c>
      <c r="AK64" s="30">
        <v>9.6199999999999994E-2</v>
      </c>
      <c r="AL64" s="41">
        <f t="shared" si="2"/>
        <v>9.3700000000000006E-2</v>
      </c>
      <c r="AM64" s="30" t="str">
        <f>IFERROR((VLOOKUP(C64,'CEP 24-25'!$F$5:$K$1282,6,0))," ")</f>
        <v xml:space="preserve"> </v>
      </c>
      <c r="AN64" s="41" t="str">
        <f>+IFERROR((VLOOKUP(C64,'HB1238 24-25'!$N$5:$Q$9999,4,0)),"")</f>
        <v/>
      </c>
      <c r="AO64" s="33" t="str">
        <f t="shared" si="3"/>
        <v>No</v>
      </c>
    </row>
    <row r="65" spans="1:41" ht="15" customHeight="1" x14ac:dyDescent="0.25">
      <c r="A65" t="s">
        <v>2685</v>
      </c>
      <c r="B65" t="s">
        <v>2014</v>
      </c>
      <c r="C65" s="25">
        <v>1939</v>
      </c>
      <c r="D65" t="s">
        <v>947</v>
      </c>
      <c r="E65" s="16">
        <v>0</v>
      </c>
      <c r="F65" s="16">
        <v>0</v>
      </c>
      <c r="G65" s="16">
        <v>0</v>
      </c>
      <c r="H65" s="16">
        <v>1</v>
      </c>
      <c r="I65" s="16">
        <v>0</v>
      </c>
      <c r="J65" s="16">
        <v>0</v>
      </c>
      <c r="K65" s="16">
        <v>1</v>
      </c>
      <c r="L65" s="16">
        <v>2</v>
      </c>
      <c r="M65" s="16">
        <v>0</v>
      </c>
      <c r="N65" s="16">
        <v>2</v>
      </c>
      <c r="O65" s="16">
        <v>1</v>
      </c>
      <c r="P65" s="16">
        <v>1</v>
      </c>
      <c r="Q65" s="16">
        <v>0</v>
      </c>
      <c r="R65" s="16">
        <v>0</v>
      </c>
      <c r="S65" s="16">
        <v>4</v>
      </c>
      <c r="T65" s="73" t="s">
        <v>2979</v>
      </c>
      <c r="U65" s="73" t="s">
        <v>2979</v>
      </c>
      <c r="V65" s="73" t="s">
        <v>2979</v>
      </c>
      <c r="W65" s="73" t="s">
        <v>2979</v>
      </c>
      <c r="X65" s="73" t="s">
        <v>2979</v>
      </c>
      <c r="Y65" s="73" t="s">
        <v>2979</v>
      </c>
      <c r="Z65" s="73" t="s">
        <v>2979</v>
      </c>
      <c r="AA65" s="73" t="s">
        <v>2979</v>
      </c>
      <c r="AB65" s="73" t="s">
        <v>2979</v>
      </c>
      <c r="AC65" s="15" t="s">
        <v>2004</v>
      </c>
      <c r="AD65" s="73" t="s">
        <v>2979</v>
      </c>
      <c r="AE65" s="73" t="s">
        <v>2979</v>
      </c>
      <c r="AF65" s="73" t="s">
        <v>2979</v>
      </c>
      <c r="AG65" s="73" t="s">
        <v>2979</v>
      </c>
      <c r="AH65" s="15" t="s">
        <v>2004</v>
      </c>
      <c r="AI65" s="41">
        <v>0.16669999999999999</v>
      </c>
      <c r="AJ65" s="30">
        <v>0.25</v>
      </c>
      <c r="AK65" s="30">
        <v>5.8799999999999998E-2</v>
      </c>
      <c r="AL65" s="41">
        <f t="shared" si="2"/>
        <v>0.1585</v>
      </c>
      <c r="AM65" s="30" t="str">
        <f>IFERROR((VLOOKUP(C65,'CEP 24-25'!$F$5:$K$1282,6,0))," ")</f>
        <v xml:space="preserve"> </v>
      </c>
      <c r="AN65" s="41" t="str">
        <f>+IFERROR((VLOOKUP(C65,'HB1238 24-25'!$N$5:$Q$9999,4,0)),"")</f>
        <v/>
      </c>
      <c r="AO65" s="33" t="str">
        <f t="shared" si="3"/>
        <v>No</v>
      </c>
    </row>
    <row r="66" spans="1:41" ht="15" customHeight="1" x14ac:dyDescent="0.25">
      <c r="A66" t="s">
        <v>2685</v>
      </c>
      <c r="B66" t="s">
        <v>2014</v>
      </c>
      <c r="C66" s="25">
        <v>3552</v>
      </c>
      <c r="D66" t="s">
        <v>949</v>
      </c>
      <c r="E66" s="16">
        <v>0</v>
      </c>
      <c r="F66" s="16">
        <v>57</v>
      </c>
      <c r="G66" s="16">
        <v>0</v>
      </c>
      <c r="H66" s="16">
        <v>52</v>
      </c>
      <c r="I66" s="16">
        <v>78</v>
      </c>
      <c r="J66" s="16">
        <v>75</v>
      </c>
      <c r="K66" s="16">
        <v>76</v>
      </c>
      <c r="L66" s="16">
        <v>0</v>
      </c>
      <c r="M66" s="16">
        <v>0</v>
      </c>
      <c r="N66" s="16">
        <v>0</v>
      </c>
      <c r="O66" s="16">
        <v>0</v>
      </c>
      <c r="P66" s="16">
        <v>0</v>
      </c>
      <c r="Q66" s="16">
        <v>0</v>
      </c>
      <c r="R66" s="16">
        <v>0</v>
      </c>
      <c r="S66" s="16">
        <v>0</v>
      </c>
      <c r="T66" s="73" t="s">
        <v>2979</v>
      </c>
      <c r="U66" s="15" t="s">
        <v>2004</v>
      </c>
      <c r="V66" s="73" t="s">
        <v>2979</v>
      </c>
      <c r="W66" s="15" t="s">
        <v>2004</v>
      </c>
      <c r="X66" s="54">
        <v>12</v>
      </c>
      <c r="Y66" s="54">
        <v>10</v>
      </c>
      <c r="Z66" s="15" t="s">
        <v>2004</v>
      </c>
      <c r="AA66" s="73" t="s">
        <v>2979</v>
      </c>
      <c r="AB66" s="73" t="s">
        <v>2979</v>
      </c>
      <c r="AC66" s="73" t="s">
        <v>2979</v>
      </c>
      <c r="AD66" s="73" t="s">
        <v>2979</v>
      </c>
      <c r="AE66" s="73" t="s">
        <v>2979</v>
      </c>
      <c r="AF66" s="73" t="s">
        <v>2979</v>
      </c>
      <c r="AG66" s="73" t="s">
        <v>2979</v>
      </c>
      <c r="AH66" s="73" t="s">
        <v>2979</v>
      </c>
      <c r="AI66" s="41">
        <v>0.1036</v>
      </c>
      <c r="AJ66" s="30">
        <v>6.0199999999999997E-2</v>
      </c>
      <c r="AK66" s="30">
        <v>4.6100000000000002E-2</v>
      </c>
      <c r="AL66" s="41">
        <f t="shared" si="2"/>
        <v>7.0000000000000007E-2</v>
      </c>
      <c r="AM66" s="30" t="str">
        <f>IFERROR((VLOOKUP(C66,'CEP 24-25'!$F$5:$K$1282,6,0))," ")</f>
        <v xml:space="preserve"> </v>
      </c>
      <c r="AN66" s="41" t="str">
        <f>+IFERROR((VLOOKUP(C66,'HB1238 24-25'!$N$5:$Q$9999,4,0)),"")</f>
        <v/>
      </c>
      <c r="AO66" s="33" t="str">
        <f t="shared" si="3"/>
        <v>No</v>
      </c>
    </row>
    <row r="67" spans="1:41" ht="15" customHeight="1" x14ac:dyDescent="0.25">
      <c r="A67" t="s">
        <v>2685</v>
      </c>
      <c r="B67" t="s">
        <v>2014</v>
      </c>
      <c r="C67" s="25">
        <v>1935</v>
      </c>
      <c r="D67" t="s">
        <v>946</v>
      </c>
      <c r="E67" s="16">
        <v>0</v>
      </c>
      <c r="F67" s="16">
        <v>0</v>
      </c>
      <c r="G67" s="16">
        <v>0</v>
      </c>
      <c r="H67" s="16">
        <v>0</v>
      </c>
      <c r="I67" s="16">
        <v>0</v>
      </c>
      <c r="J67" s="16">
        <v>0</v>
      </c>
      <c r="K67" s="16">
        <v>0</v>
      </c>
      <c r="L67" s="16">
        <v>0</v>
      </c>
      <c r="M67" s="16">
        <v>0</v>
      </c>
      <c r="N67" s="16">
        <v>0</v>
      </c>
      <c r="O67" s="16">
        <v>0</v>
      </c>
      <c r="P67" s="16">
        <v>13</v>
      </c>
      <c r="Q67" s="16">
        <v>24</v>
      </c>
      <c r="R67" s="16">
        <v>27</v>
      </c>
      <c r="S67" s="16">
        <v>18</v>
      </c>
      <c r="T67" s="73" t="s">
        <v>2979</v>
      </c>
      <c r="U67" s="73" t="s">
        <v>2979</v>
      </c>
      <c r="V67" s="73" t="s">
        <v>2979</v>
      </c>
      <c r="W67" s="73" t="s">
        <v>2979</v>
      </c>
      <c r="X67" s="73" t="s">
        <v>2979</v>
      </c>
      <c r="Y67" s="73" t="s">
        <v>2979</v>
      </c>
      <c r="Z67" s="73" t="s">
        <v>2979</v>
      </c>
      <c r="AA67" s="73" t="s">
        <v>2979</v>
      </c>
      <c r="AB67" s="73" t="s">
        <v>2979</v>
      </c>
      <c r="AC67" s="73" t="s">
        <v>2979</v>
      </c>
      <c r="AD67" s="73" t="s">
        <v>2979</v>
      </c>
      <c r="AE67" s="15" t="s">
        <v>2004</v>
      </c>
      <c r="AF67" s="15" t="s">
        <v>2004</v>
      </c>
      <c r="AG67" s="15" t="s">
        <v>2004</v>
      </c>
      <c r="AH67" s="15" t="s">
        <v>2004</v>
      </c>
      <c r="AI67" s="41">
        <v>0.26829999999999998</v>
      </c>
      <c r="AJ67" s="30">
        <v>0.22470000000000001</v>
      </c>
      <c r="AK67" s="30">
        <v>0.25740000000000002</v>
      </c>
      <c r="AL67" s="41">
        <f t="shared" si="2"/>
        <v>0.25009999999999999</v>
      </c>
      <c r="AM67" s="30" t="str">
        <f>IFERROR((VLOOKUP(C67,'CEP 24-25'!$F$5:$K$1282,6,0))," ")</f>
        <v xml:space="preserve"> </v>
      </c>
      <c r="AN67" s="41" t="str">
        <f>+IFERROR((VLOOKUP(C67,'HB1238 24-25'!$N$5:$Q$9999,4,0)),"")</f>
        <v/>
      </c>
      <c r="AO67" s="33" t="str">
        <f t="shared" si="3"/>
        <v>No</v>
      </c>
    </row>
    <row r="68" spans="1:41" ht="15" customHeight="1" x14ac:dyDescent="0.25">
      <c r="A68" t="s">
        <v>2685</v>
      </c>
      <c r="B68" t="s">
        <v>2014</v>
      </c>
      <c r="C68" s="25">
        <v>3043</v>
      </c>
      <c r="D68" t="s">
        <v>2818</v>
      </c>
      <c r="E68" s="16">
        <v>0</v>
      </c>
      <c r="F68" s="16">
        <v>61</v>
      </c>
      <c r="G68" s="16">
        <v>0</v>
      </c>
      <c r="H68" s="16">
        <v>59</v>
      </c>
      <c r="I68" s="16">
        <v>68</v>
      </c>
      <c r="J68" s="16">
        <v>73</v>
      </c>
      <c r="K68" s="16">
        <v>71</v>
      </c>
      <c r="L68" s="16">
        <v>0</v>
      </c>
      <c r="M68" s="16">
        <v>0</v>
      </c>
      <c r="N68" s="16">
        <v>0</v>
      </c>
      <c r="O68" s="16">
        <v>0</v>
      </c>
      <c r="P68" s="16">
        <v>0</v>
      </c>
      <c r="Q68" s="16">
        <v>0</v>
      </c>
      <c r="R68" s="16">
        <v>0</v>
      </c>
      <c r="S68" s="16">
        <v>0</v>
      </c>
      <c r="T68" s="73" t="s">
        <v>2979</v>
      </c>
      <c r="U68" s="15" t="s">
        <v>2004</v>
      </c>
      <c r="V68" s="73" t="s">
        <v>2979</v>
      </c>
      <c r="W68" s="15" t="s">
        <v>2004</v>
      </c>
      <c r="X68" s="15" t="s">
        <v>2004</v>
      </c>
      <c r="Y68" s="15" t="s">
        <v>2004</v>
      </c>
      <c r="Z68" s="15" t="s">
        <v>2004</v>
      </c>
      <c r="AA68" s="73" t="s">
        <v>2979</v>
      </c>
      <c r="AB68" s="73" t="s">
        <v>2979</v>
      </c>
      <c r="AC68" s="73" t="s">
        <v>2979</v>
      </c>
      <c r="AD68" s="73" t="s">
        <v>2979</v>
      </c>
      <c r="AE68" s="73" t="s">
        <v>2979</v>
      </c>
      <c r="AF68" s="73" t="s">
        <v>2979</v>
      </c>
      <c r="AG68" s="73" t="s">
        <v>2979</v>
      </c>
      <c r="AH68" s="73" t="s">
        <v>2979</v>
      </c>
      <c r="AI68" s="41">
        <v>8.7300000000000003E-2</v>
      </c>
      <c r="AJ68" s="30">
        <v>6.88E-2</v>
      </c>
      <c r="AK68" s="30">
        <v>6.6299999999999998E-2</v>
      </c>
      <c r="AL68" s="41">
        <f t="shared" ref="AL68:AL131" si="4">ROUND(AVERAGE(AI68:AK68),4)</f>
        <v>7.4099999999999999E-2</v>
      </c>
      <c r="AM68" s="30" t="str">
        <f>IFERROR((VLOOKUP(C68,'CEP 24-25'!$F$5:$K$1282,6,0))," ")</f>
        <v xml:space="preserve"> </v>
      </c>
      <c r="AN68" s="41" t="str">
        <f>+IFERROR((VLOOKUP(C68,'HB1238 24-25'!$N$5:$Q$9999,4,0)),"")</f>
        <v/>
      </c>
      <c r="AO68" s="33" t="str">
        <f t="shared" ref="AO68:AO131" si="5">IF(OR(AL68&gt;=0.5, AM68="Yes",AN68="Yes"),"Yes","No")</f>
        <v>No</v>
      </c>
    </row>
    <row r="69" spans="1:41" ht="15" customHeight="1" x14ac:dyDescent="0.25">
      <c r="A69" t="s">
        <v>2685</v>
      </c>
      <c r="B69" t="s">
        <v>2014</v>
      </c>
      <c r="C69" s="25">
        <v>1841</v>
      </c>
      <c r="D69" t="s">
        <v>945</v>
      </c>
      <c r="E69" s="16">
        <v>0</v>
      </c>
      <c r="F69" s="16">
        <v>5</v>
      </c>
      <c r="G69" s="16">
        <v>0</v>
      </c>
      <c r="H69" s="16">
        <v>3</v>
      </c>
      <c r="I69" s="16">
        <v>10</v>
      </c>
      <c r="J69" s="16">
        <v>10</v>
      </c>
      <c r="K69" s="16">
        <v>8</v>
      </c>
      <c r="L69" s="16">
        <v>9</v>
      </c>
      <c r="M69" s="16">
        <v>9</v>
      </c>
      <c r="N69" s="16">
        <v>3</v>
      </c>
      <c r="O69" s="16">
        <v>5</v>
      </c>
      <c r="P69" s="16">
        <v>0</v>
      </c>
      <c r="Q69" s="16">
        <v>0</v>
      </c>
      <c r="R69" s="16">
        <v>0</v>
      </c>
      <c r="S69" s="16">
        <v>0</v>
      </c>
      <c r="T69" s="73" t="s">
        <v>2979</v>
      </c>
      <c r="U69" s="15" t="s">
        <v>2004</v>
      </c>
      <c r="V69" s="73" t="s">
        <v>2979</v>
      </c>
      <c r="W69" s="73" t="s">
        <v>2979</v>
      </c>
      <c r="X69" s="15" t="s">
        <v>2004</v>
      </c>
      <c r="Y69" s="15" t="s">
        <v>2004</v>
      </c>
      <c r="Z69" s="15" t="s">
        <v>2004</v>
      </c>
      <c r="AA69" s="15" t="s">
        <v>2004</v>
      </c>
      <c r="AB69" s="15" t="s">
        <v>2004</v>
      </c>
      <c r="AC69" s="73" t="s">
        <v>2979</v>
      </c>
      <c r="AD69" s="73" t="s">
        <v>2979</v>
      </c>
      <c r="AE69" s="73" t="s">
        <v>2979</v>
      </c>
      <c r="AF69" s="73" t="s">
        <v>2979</v>
      </c>
      <c r="AG69" s="73" t="s">
        <v>2979</v>
      </c>
      <c r="AH69" s="73" t="s">
        <v>2979</v>
      </c>
      <c r="AI69" s="41">
        <v>0.1452</v>
      </c>
      <c r="AJ69" s="30">
        <v>0.06</v>
      </c>
      <c r="AK69" s="30">
        <v>2.86E-2</v>
      </c>
      <c r="AL69" s="41">
        <f t="shared" si="4"/>
        <v>7.7899999999999997E-2</v>
      </c>
      <c r="AM69" s="30" t="str">
        <f>IFERROR((VLOOKUP(C69,'CEP 24-25'!$F$5:$K$1282,6,0))," ")</f>
        <v xml:space="preserve"> </v>
      </c>
      <c r="AN69" s="41" t="str">
        <f>+IFERROR((VLOOKUP(C69,'HB1238 24-25'!$N$5:$Q$9999,4,0)),"")</f>
        <v/>
      </c>
      <c r="AO69" s="33" t="str">
        <f t="shared" si="5"/>
        <v>No</v>
      </c>
    </row>
    <row r="70" spans="1:41" ht="15" customHeight="1" x14ac:dyDescent="0.25">
      <c r="A70" t="s">
        <v>2685</v>
      </c>
      <c r="B70" t="s">
        <v>2014</v>
      </c>
      <c r="C70" s="25">
        <v>1699</v>
      </c>
      <c r="D70" t="s">
        <v>944</v>
      </c>
      <c r="E70" s="16">
        <v>0</v>
      </c>
      <c r="F70" s="16">
        <v>17</v>
      </c>
      <c r="G70" s="16">
        <v>0</v>
      </c>
      <c r="H70" s="16">
        <v>20</v>
      </c>
      <c r="I70" s="16">
        <v>23</v>
      </c>
      <c r="J70" s="16">
        <v>20</v>
      </c>
      <c r="K70" s="16">
        <v>25</v>
      </c>
      <c r="L70" s="16">
        <v>21</v>
      </c>
      <c r="M70" s="16">
        <v>18</v>
      </c>
      <c r="N70" s="16">
        <v>12</v>
      </c>
      <c r="O70" s="16">
        <v>23</v>
      </c>
      <c r="P70" s="16">
        <v>0</v>
      </c>
      <c r="Q70" s="16">
        <v>0</v>
      </c>
      <c r="R70" s="16">
        <v>0</v>
      </c>
      <c r="S70" s="16">
        <v>0</v>
      </c>
      <c r="T70" s="73" t="s">
        <v>2979</v>
      </c>
      <c r="U70" s="73" t="s">
        <v>2979</v>
      </c>
      <c r="V70" s="73" t="s">
        <v>2979</v>
      </c>
      <c r="W70" s="15" t="s">
        <v>2004</v>
      </c>
      <c r="X70" s="15" t="s">
        <v>2004</v>
      </c>
      <c r="Y70" s="15" t="s">
        <v>2004</v>
      </c>
      <c r="Z70" s="15" t="s">
        <v>2004</v>
      </c>
      <c r="AA70" s="15" t="s">
        <v>2004</v>
      </c>
      <c r="AB70" s="15" t="s">
        <v>2004</v>
      </c>
      <c r="AC70" s="15" t="s">
        <v>2004</v>
      </c>
      <c r="AD70" s="15" t="s">
        <v>2004</v>
      </c>
      <c r="AE70" s="73" t="s">
        <v>2979</v>
      </c>
      <c r="AF70" s="73" t="s">
        <v>2979</v>
      </c>
      <c r="AG70" s="73" t="s">
        <v>2979</v>
      </c>
      <c r="AH70" s="73" t="s">
        <v>2979</v>
      </c>
      <c r="AI70" s="41">
        <v>9.5000000000000001E-2</v>
      </c>
      <c r="AJ70" s="30">
        <v>9.0499999999999997E-2</v>
      </c>
      <c r="AK70" s="30">
        <v>7.9600000000000004E-2</v>
      </c>
      <c r="AL70" s="41">
        <f t="shared" si="4"/>
        <v>8.8400000000000006E-2</v>
      </c>
      <c r="AM70" s="30" t="str">
        <f>IFERROR((VLOOKUP(C70,'CEP 24-25'!$F$5:$K$1282,6,0))," ")</f>
        <v xml:space="preserve"> </v>
      </c>
      <c r="AN70" s="41" t="str">
        <f>+IFERROR((VLOOKUP(C70,'HB1238 24-25'!$N$5:$Q$9999,4,0)),"")</f>
        <v/>
      </c>
      <c r="AO70" s="33" t="str">
        <f t="shared" si="5"/>
        <v>No</v>
      </c>
    </row>
    <row r="71" spans="1:41" ht="15" customHeight="1" x14ac:dyDescent="0.25">
      <c r="A71" t="s">
        <v>2685</v>
      </c>
      <c r="B71" t="s">
        <v>2014</v>
      </c>
      <c r="C71" s="25">
        <v>4062</v>
      </c>
      <c r="D71" t="s">
        <v>950</v>
      </c>
      <c r="E71" s="16">
        <v>0</v>
      </c>
      <c r="F71" s="16">
        <v>44</v>
      </c>
      <c r="G71" s="16">
        <v>0</v>
      </c>
      <c r="H71" s="16">
        <v>61</v>
      </c>
      <c r="I71" s="16">
        <v>83</v>
      </c>
      <c r="J71" s="16">
        <v>66</v>
      </c>
      <c r="K71" s="16">
        <v>66</v>
      </c>
      <c r="L71" s="16">
        <v>0</v>
      </c>
      <c r="M71" s="16">
        <v>0</v>
      </c>
      <c r="N71" s="16">
        <v>0</v>
      </c>
      <c r="O71" s="16">
        <v>0</v>
      </c>
      <c r="P71" s="16">
        <v>0</v>
      </c>
      <c r="Q71" s="16">
        <v>0</v>
      </c>
      <c r="R71" s="16">
        <v>0</v>
      </c>
      <c r="S71" s="16">
        <v>0</v>
      </c>
      <c r="T71" s="73" t="s">
        <v>2979</v>
      </c>
      <c r="U71" s="15" t="s">
        <v>2004</v>
      </c>
      <c r="V71" s="73" t="s">
        <v>2979</v>
      </c>
      <c r="W71" s="54">
        <v>14</v>
      </c>
      <c r="X71" s="15" t="s">
        <v>2004</v>
      </c>
      <c r="Y71" s="54">
        <v>11</v>
      </c>
      <c r="Z71" s="54">
        <v>14</v>
      </c>
      <c r="AA71" s="73" t="s">
        <v>2979</v>
      </c>
      <c r="AB71" s="73" t="s">
        <v>2979</v>
      </c>
      <c r="AC71" s="73" t="s">
        <v>2979</v>
      </c>
      <c r="AD71" s="73" t="s">
        <v>2979</v>
      </c>
      <c r="AE71" s="73" t="s">
        <v>2979</v>
      </c>
      <c r="AF71" s="73" t="s">
        <v>2979</v>
      </c>
      <c r="AG71" s="73" t="s">
        <v>2979</v>
      </c>
      <c r="AH71" s="73" t="s">
        <v>2979</v>
      </c>
      <c r="AI71" s="41">
        <v>0.1656</v>
      </c>
      <c r="AJ71" s="30">
        <v>0.14990000000000001</v>
      </c>
      <c r="AK71" s="30">
        <v>0.11509999999999999</v>
      </c>
      <c r="AL71" s="41">
        <f t="shared" si="4"/>
        <v>0.14349999999999999</v>
      </c>
      <c r="AM71" s="30" t="str">
        <f>IFERROR((VLOOKUP(C71,'CEP 24-25'!$F$5:$K$1282,6,0))," ")</f>
        <v xml:space="preserve"> </v>
      </c>
      <c r="AN71" s="41" t="str">
        <f>+IFERROR((VLOOKUP(C71,'HB1238 24-25'!$N$5:$Q$9999,4,0)),"")</f>
        <v/>
      </c>
      <c r="AO71" s="33" t="str">
        <f t="shared" si="5"/>
        <v>No</v>
      </c>
    </row>
    <row r="72" spans="1:41" ht="15" customHeight="1" x14ac:dyDescent="0.25">
      <c r="A72" t="s">
        <v>2685</v>
      </c>
      <c r="B72" t="s">
        <v>2014</v>
      </c>
      <c r="C72" s="25">
        <v>4542</v>
      </c>
      <c r="D72" t="s">
        <v>952</v>
      </c>
      <c r="E72" s="16">
        <v>0</v>
      </c>
      <c r="F72" s="16">
        <v>0</v>
      </c>
      <c r="G72" s="16">
        <v>0</v>
      </c>
      <c r="H72" s="16">
        <v>0</v>
      </c>
      <c r="I72" s="16">
        <v>0</v>
      </c>
      <c r="J72" s="16">
        <v>0</v>
      </c>
      <c r="K72" s="16">
        <v>0</v>
      </c>
      <c r="L72" s="16">
        <v>225</v>
      </c>
      <c r="M72" s="16">
        <v>237</v>
      </c>
      <c r="N72" s="16">
        <v>0</v>
      </c>
      <c r="O72" s="16">
        <v>0</v>
      </c>
      <c r="P72" s="16">
        <v>0</v>
      </c>
      <c r="Q72" s="16">
        <v>0</v>
      </c>
      <c r="R72" s="16">
        <v>0</v>
      </c>
      <c r="S72" s="16">
        <v>0</v>
      </c>
      <c r="T72" s="73" t="s">
        <v>2979</v>
      </c>
      <c r="U72" s="73" t="s">
        <v>2979</v>
      </c>
      <c r="V72" s="73" t="s">
        <v>2979</v>
      </c>
      <c r="W72" s="73" t="s">
        <v>2979</v>
      </c>
      <c r="X72" s="73" t="s">
        <v>2979</v>
      </c>
      <c r="Y72" s="73" t="s">
        <v>2979</v>
      </c>
      <c r="Z72" s="73" t="s">
        <v>2979</v>
      </c>
      <c r="AA72" s="54">
        <v>26</v>
      </c>
      <c r="AB72" s="54">
        <v>29</v>
      </c>
      <c r="AC72" s="73" t="s">
        <v>2979</v>
      </c>
      <c r="AD72" s="73" t="s">
        <v>2979</v>
      </c>
      <c r="AE72" s="73" t="s">
        <v>2979</v>
      </c>
      <c r="AF72" s="73" t="s">
        <v>2979</v>
      </c>
      <c r="AG72" s="73" t="s">
        <v>2979</v>
      </c>
      <c r="AH72" s="73" t="s">
        <v>2979</v>
      </c>
      <c r="AI72" s="41">
        <v>0.11899999999999999</v>
      </c>
      <c r="AJ72" s="30">
        <v>8.8599999999999998E-2</v>
      </c>
      <c r="AK72" s="30">
        <v>6.8599999999999994E-2</v>
      </c>
      <c r="AL72" s="41">
        <f t="shared" si="4"/>
        <v>9.2100000000000001E-2</v>
      </c>
      <c r="AM72" s="30" t="str">
        <f>IFERROR((VLOOKUP(C72,'CEP 24-25'!$F$5:$K$1282,6,0))," ")</f>
        <v xml:space="preserve"> </v>
      </c>
      <c r="AN72" s="41" t="str">
        <f>+IFERROR((VLOOKUP(C72,'HB1238 24-25'!$N$5:$Q$9999,4,0)),"")</f>
        <v/>
      </c>
      <c r="AO72" s="33" t="str">
        <f t="shared" si="5"/>
        <v>No</v>
      </c>
    </row>
    <row r="73" spans="1:41" ht="15" customHeight="1" x14ac:dyDescent="0.25">
      <c r="A73" t="s">
        <v>2685</v>
      </c>
      <c r="B73" t="s">
        <v>2014</v>
      </c>
      <c r="C73" s="25">
        <v>4505</v>
      </c>
      <c r="D73" t="s">
        <v>951</v>
      </c>
      <c r="E73" s="16">
        <v>0</v>
      </c>
      <c r="F73" s="16">
        <v>0</v>
      </c>
      <c r="G73" s="16">
        <v>0</v>
      </c>
      <c r="H73" s="16">
        <v>0</v>
      </c>
      <c r="I73" s="16">
        <v>0</v>
      </c>
      <c r="J73" s="16">
        <v>0</v>
      </c>
      <c r="K73" s="16">
        <v>0</v>
      </c>
      <c r="L73" s="16">
        <v>0</v>
      </c>
      <c r="M73" s="16">
        <v>1</v>
      </c>
      <c r="N73" s="16">
        <v>244</v>
      </c>
      <c r="O73" s="16">
        <v>244</v>
      </c>
      <c r="P73" s="16">
        <v>0</v>
      </c>
      <c r="Q73" s="16">
        <v>0</v>
      </c>
      <c r="R73" s="16">
        <v>0</v>
      </c>
      <c r="S73" s="16">
        <v>0</v>
      </c>
      <c r="T73" s="73" t="s">
        <v>2979</v>
      </c>
      <c r="U73" s="73" t="s">
        <v>2979</v>
      </c>
      <c r="V73" s="73" t="s">
        <v>2979</v>
      </c>
      <c r="W73" s="73" t="s">
        <v>2979</v>
      </c>
      <c r="X73" s="73" t="s">
        <v>2979</v>
      </c>
      <c r="Y73" s="73" t="s">
        <v>2979</v>
      </c>
      <c r="Z73" s="73" t="s">
        <v>2979</v>
      </c>
      <c r="AA73" s="73" t="s">
        <v>2979</v>
      </c>
      <c r="AB73" s="73" t="s">
        <v>2979</v>
      </c>
      <c r="AC73" s="54">
        <v>23</v>
      </c>
      <c r="AD73" s="54">
        <v>30</v>
      </c>
      <c r="AE73" s="73" t="s">
        <v>2979</v>
      </c>
      <c r="AF73" s="73" t="s">
        <v>2979</v>
      </c>
      <c r="AG73" s="73" t="s">
        <v>2979</v>
      </c>
      <c r="AH73" s="73" t="s">
        <v>2979</v>
      </c>
      <c r="AI73" s="41">
        <v>0.1084</v>
      </c>
      <c r="AJ73" s="30">
        <v>8.1299999999999997E-2</v>
      </c>
      <c r="AK73" s="30">
        <v>8.5000000000000006E-2</v>
      </c>
      <c r="AL73" s="41">
        <f t="shared" si="4"/>
        <v>9.1600000000000001E-2</v>
      </c>
      <c r="AM73" s="30" t="str">
        <f>IFERROR((VLOOKUP(C73,'CEP 24-25'!$F$5:$K$1282,6,0))," ")</f>
        <v xml:space="preserve"> </v>
      </c>
      <c r="AN73" s="41" t="str">
        <f>+IFERROR((VLOOKUP(C73,'HB1238 24-25'!$N$5:$Q$9999,4,0)),"")</f>
        <v/>
      </c>
      <c r="AO73" s="33" t="str">
        <f t="shared" si="5"/>
        <v>No</v>
      </c>
    </row>
    <row r="74" spans="1:41" ht="15" customHeight="1" x14ac:dyDescent="0.25">
      <c r="A74" t="s">
        <v>2686</v>
      </c>
      <c r="B74" t="s">
        <v>2015</v>
      </c>
      <c r="C74" s="25">
        <v>2671</v>
      </c>
      <c r="D74" t="s">
        <v>245</v>
      </c>
      <c r="E74" s="16">
        <v>0</v>
      </c>
      <c r="F74" s="16">
        <v>0</v>
      </c>
      <c r="G74" s="16">
        <v>0</v>
      </c>
      <c r="H74" s="16">
        <v>0</v>
      </c>
      <c r="I74" s="16">
        <v>0</v>
      </c>
      <c r="J74" s="16">
        <v>0</v>
      </c>
      <c r="K74" s="16">
        <v>0</v>
      </c>
      <c r="L74" s="16">
        <v>118</v>
      </c>
      <c r="M74" s="16">
        <v>124</v>
      </c>
      <c r="N74" s="16">
        <v>122</v>
      </c>
      <c r="O74" s="16">
        <v>142</v>
      </c>
      <c r="P74" s="16">
        <v>0</v>
      </c>
      <c r="Q74" s="16">
        <v>0</v>
      </c>
      <c r="R74" s="16">
        <v>0</v>
      </c>
      <c r="S74" s="16">
        <v>0</v>
      </c>
      <c r="T74" s="73" t="s">
        <v>2979</v>
      </c>
      <c r="U74" s="73" t="s">
        <v>2979</v>
      </c>
      <c r="V74" s="73" t="s">
        <v>2979</v>
      </c>
      <c r="W74" s="73" t="s">
        <v>2979</v>
      </c>
      <c r="X74" s="73" t="s">
        <v>2979</v>
      </c>
      <c r="Y74" s="73" t="s">
        <v>2979</v>
      </c>
      <c r="Z74" s="73" t="s">
        <v>2979</v>
      </c>
      <c r="AA74" s="54">
        <v>50</v>
      </c>
      <c r="AB74" s="54">
        <v>54</v>
      </c>
      <c r="AC74" s="54">
        <v>50</v>
      </c>
      <c r="AD74" s="54">
        <v>59</v>
      </c>
      <c r="AE74" s="73" t="s">
        <v>2979</v>
      </c>
      <c r="AF74" s="73" t="s">
        <v>2979</v>
      </c>
      <c r="AG74" s="73" t="s">
        <v>2979</v>
      </c>
      <c r="AH74" s="73" t="s">
        <v>2979</v>
      </c>
      <c r="AI74" s="41">
        <v>0.4209</v>
      </c>
      <c r="AJ74" s="30">
        <v>0.4078</v>
      </c>
      <c r="AK74" s="30">
        <v>0.3952</v>
      </c>
      <c r="AL74" s="41">
        <f t="shared" si="4"/>
        <v>0.40799999999999997</v>
      </c>
      <c r="AM74" s="30" t="str">
        <f>IFERROR((VLOOKUP(C74,'CEP 24-25'!$F$5:$K$1282,6,0))," ")</f>
        <v xml:space="preserve"> </v>
      </c>
      <c r="AN74" s="41" t="str">
        <f>+IFERROR((VLOOKUP(C74,'HB1238 24-25'!$N$5:$Q$9999,4,0)),"")</f>
        <v/>
      </c>
      <c r="AO74" s="33" t="str">
        <f t="shared" si="5"/>
        <v>No</v>
      </c>
    </row>
    <row r="75" spans="1:41" ht="15" customHeight="1" x14ac:dyDescent="0.25">
      <c r="A75" t="s">
        <v>2686</v>
      </c>
      <c r="B75" t="s">
        <v>2015</v>
      </c>
      <c r="C75" s="25">
        <v>2415</v>
      </c>
      <c r="D75" t="s">
        <v>244</v>
      </c>
      <c r="E75" s="16">
        <v>0</v>
      </c>
      <c r="F75" s="16">
        <v>0</v>
      </c>
      <c r="G75" s="16">
        <v>0</v>
      </c>
      <c r="H75" s="16">
        <v>0</v>
      </c>
      <c r="I75" s="16">
        <v>0</v>
      </c>
      <c r="J75" s="16">
        <v>0</v>
      </c>
      <c r="K75" s="16">
        <v>0</v>
      </c>
      <c r="L75" s="16">
        <v>0</v>
      </c>
      <c r="M75" s="16">
        <v>0</v>
      </c>
      <c r="N75" s="16">
        <v>0</v>
      </c>
      <c r="O75" s="16">
        <v>0</v>
      </c>
      <c r="P75" s="16">
        <v>489</v>
      </c>
      <c r="Q75" s="16">
        <v>437</v>
      </c>
      <c r="R75" s="16">
        <v>447</v>
      </c>
      <c r="S75" s="16">
        <v>441</v>
      </c>
      <c r="T75" s="73" t="s">
        <v>2979</v>
      </c>
      <c r="U75" s="73" t="s">
        <v>2979</v>
      </c>
      <c r="V75" s="73" t="s">
        <v>2979</v>
      </c>
      <c r="W75" s="73" t="s">
        <v>2979</v>
      </c>
      <c r="X75" s="73" t="s">
        <v>2979</v>
      </c>
      <c r="Y75" s="73" t="s">
        <v>2979</v>
      </c>
      <c r="Z75" s="73" t="s">
        <v>2979</v>
      </c>
      <c r="AA75" s="73" t="s">
        <v>2979</v>
      </c>
      <c r="AB75" s="73" t="s">
        <v>2979</v>
      </c>
      <c r="AC75" s="73" t="s">
        <v>2979</v>
      </c>
      <c r="AD75" s="73" t="s">
        <v>2979</v>
      </c>
      <c r="AE75" s="54">
        <v>161</v>
      </c>
      <c r="AF75" s="54">
        <v>154</v>
      </c>
      <c r="AG75" s="54">
        <v>149</v>
      </c>
      <c r="AH75" s="54">
        <v>131</v>
      </c>
      <c r="AI75" s="41">
        <v>0.32800000000000001</v>
      </c>
      <c r="AJ75" s="30">
        <v>0.33460000000000001</v>
      </c>
      <c r="AK75" s="30">
        <v>0.32990000000000003</v>
      </c>
      <c r="AL75" s="41">
        <f t="shared" si="4"/>
        <v>0.33079999999999998</v>
      </c>
      <c r="AM75" s="30" t="str">
        <f>IFERROR((VLOOKUP(C75,'CEP 24-25'!$F$5:$K$1282,6,0))," ")</f>
        <v xml:space="preserve"> </v>
      </c>
      <c r="AN75" s="41" t="str">
        <f>+IFERROR((VLOOKUP(C75,'HB1238 24-25'!$N$5:$Q$9999,4,0)),"")</f>
        <v/>
      </c>
      <c r="AO75" s="33" t="str">
        <f t="shared" si="5"/>
        <v>No</v>
      </c>
    </row>
    <row r="76" spans="1:41" ht="15" customHeight="1" x14ac:dyDescent="0.25">
      <c r="A76" t="s">
        <v>2686</v>
      </c>
      <c r="B76" t="s">
        <v>2015</v>
      </c>
      <c r="C76" s="25">
        <v>5749</v>
      </c>
      <c r="D76" t="s">
        <v>2819</v>
      </c>
      <c r="E76" s="16">
        <v>0</v>
      </c>
      <c r="F76" s="16">
        <v>9</v>
      </c>
      <c r="G76" s="16">
        <v>0</v>
      </c>
      <c r="H76" s="16">
        <v>10</v>
      </c>
      <c r="I76" s="16">
        <v>8</v>
      </c>
      <c r="J76" s="16">
        <v>10</v>
      </c>
      <c r="K76" s="16">
        <v>9</v>
      </c>
      <c r="L76" s="16">
        <v>13</v>
      </c>
      <c r="M76" s="16">
        <v>13</v>
      </c>
      <c r="N76" s="16">
        <v>23</v>
      </c>
      <c r="O76" s="16">
        <v>32</v>
      </c>
      <c r="P76" s="16">
        <v>34</v>
      </c>
      <c r="Q76" s="16">
        <v>56</v>
      </c>
      <c r="R76" s="16">
        <v>85</v>
      </c>
      <c r="S76" s="16">
        <v>79</v>
      </c>
      <c r="T76" s="73" t="s">
        <v>2979</v>
      </c>
      <c r="U76" s="15" t="s">
        <v>2004</v>
      </c>
      <c r="V76" s="73" t="s">
        <v>2979</v>
      </c>
      <c r="W76" s="15" t="s">
        <v>2004</v>
      </c>
      <c r="X76" s="15" t="s">
        <v>2004</v>
      </c>
      <c r="Y76" s="15" t="s">
        <v>2004</v>
      </c>
      <c r="Z76" s="15" t="s">
        <v>2004</v>
      </c>
      <c r="AA76" s="15" t="s">
        <v>2004</v>
      </c>
      <c r="AB76" s="15" t="s">
        <v>2004</v>
      </c>
      <c r="AC76" s="15" t="s">
        <v>2004</v>
      </c>
      <c r="AD76" s="15" t="s">
        <v>2004</v>
      </c>
      <c r="AE76" s="54">
        <v>16</v>
      </c>
      <c r="AF76" s="54">
        <v>18</v>
      </c>
      <c r="AG76" s="54">
        <v>44</v>
      </c>
      <c r="AH76" s="54">
        <v>34</v>
      </c>
      <c r="AI76" s="41">
        <v>0.38579999999999998</v>
      </c>
      <c r="AJ76" s="30">
        <v>0.41549999999999998</v>
      </c>
      <c r="AK76" s="30" t="s">
        <v>2943</v>
      </c>
      <c r="AL76" s="41">
        <f t="shared" si="4"/>
        <v>0.4007</v>
      </c>
      <c r="AM76" s="30" t="str">
        <f>IFERROR((VLOOKUP(C76,'CEP 24-25'!$F$5:$K$1282,6,0))," ")</f>
        <v xml:space="preserve"> </v>
      </c>
      <c r="AN76" s="41" t="str">
        <f>+IFERROR((VLOOKUP(C76,'HB1238 24-25'!$N$5:$Q$9999,4,0)),"")</f>
        <v/>
      </c>
      <c r="AO76" s="33" t="str">
        <f t="shared" si="5"/>
        <v>No</v>
      </c>
    </row>
    <row r="77" spans="1:41" ht="15" customHeight="1" x14ac:dyDescent="0.25">
      <c r="A77" t="s">
        <v>2686</v>
      </c>
      <c r="B77" t="s">
        <v>2015</v>
      </c>
      <c r="C77" s="25">
        <v>1836</v>
      </c>
      <c r="D77" t="s">
        <v>242</v>
      </c>
      <c r="E77" s="16">
        <v>0</v>
      </c>
      <c r="F77" s="16">
        <v>0</v>
      </c>
      <c r="G77" s="16">
        <v>0</v>
      </c>
      <c r="H77" s="16">
        <v>0</v>
      </c>
      <c r="I77" s="16">
        <v>0</v>
      </c>
      <c r="J77" s="16">
        <v>48</v>
      </c>
      <c r="K77" s="16">
        <v>50</v>
      </c>
      <c r="L77" s="16">
        <v>56</v>
      </c>
      <c r="M77" s="16">
        <v>60</v>
      </c>
      <c r="N77" s="16">
        <v>60</v>
      </c>
      <c r="O77" s="16">
        <v>60</v>
      </c>
      <c r="P77" s="16">
        <v>52</v>
      </c>
      <c r="Q77" s="16">
        <v>45</v>
      </c>
      <c r="R77" s="16">
        <v>50</v>
      </c>
      <c r="S77" s="16">
        <v>31</v>
      </c>
      <c r="T77" s="73" t="s">
        <v>2979</v>
      </c>
      <c r="U77" s="73" t="s">
        <v>2979</v>
      </c>
      <c r="V77" s="73" t="s">
        <v>2979</v>
      </c>
      <c r="W77" s="73" t="s">
        <v>2979</v>
      </c>
      <c r="X77" s="73" t="s">
        <v>2979</v>
      </c>
      <c r="Y77" s="15" t="s">
        <v>2004</v>
      </c>
      <c r="Z77" s="54">
        <v>18</v>
      </c>
      <c r="AA77" s="54">
        <v>17</v>
      </c>
      <c r="AB77" s="54">
        <v>16</v>
      </c>
      <c r="AC77" s="54">
        <v>18</v>
      </c>
      <c r="AD77" s="54">
        <v>19</v>
      </c>
      <c r="AE77" s="54">
        <v>19</v>
      </c>
      <c r="AF77" s="54">
        <v>13</v>
      </c>
      <c r="AG77" s="54">
        <v>13</v>
      </c>
      <c r="AH77" s="54">
        <v>11</v>
      </c>
      <c r="AI77" s="41">
        <v>0.2949</v>
      </c>
      <c r="AJ77" s="30">
        <v>0.2959</v>
      </c>
      <c r="AK77" s="30">
        <v>0.30159999999999998</v>
      </c>
      <c r="AL77" s="41">
        <f t="shared" si="4"/>
        <v>0.29749999999999999</v>
      </c>
      <c r="AM77" s="30" t="str">
        <f>IFERROR((VLOOKUP(C77,'CEP 24-25'!$F$5:$K$1282,6,0))," ")</f>
        <v xml:space="preserve"> </v>
      </c>
      <c r="AN77" s="41" t="str">
        <f>+IFERROR((VLOOKUP(C77,'HB1238 24-25'!$N$5:$Q$9999,4,0)),"")</f>
        <v>No</v>
      </c>
      <c r="AO77" s="33" t="str">
        <f t="shared" si="5"/>
        <v>No</v>
      </c>
    </row>
    <row r="78" spans="1:41" ht="15" customHeight="1" x14ac:dyDescent="0.25">
      <c r="A78" t="s">
        <v>2686</v>
      </c>
      <c r="B78" t="s">
        <v>2015</v>
      </c>
      <c r="C78" s="25">
        <v>4352</v>
      </c>
      <c r="D78" t="s">
        <v>252</v>
      </c>
      <c r="E78" s="16">
        <v>16</v>
      </c>
      <c r="F78" s="16">
        <v>89</v>
      </c>
      <c r="G78" s="16">
        <v>0</v>
      </c>
      <c r="H78" s="16">
        <v>103</v>
      </c>
      <c r="I78" s="16">
        <v>104</v>
      </c>
      <c r="J78" s="16">
        <v>121</v>
      </c>
      <c r="K78" s="16">
        <v>139</v>
      </c>
      <c r="L78" s="16">
        <v>0</v>
      </c>
      <c r="M78" s="16">
        <v>0</v>
      </c>
      <c r="N78" s="16">
        <v>0</v>
      </c>
      <c r="O78" s="16">
        <v>0</v>
      </c>
      <c r="P78" s="16">
        <v>0</v>
      </c>
      <c r="Q78" s="16">
        <v>0</v>
      </c>
      <c r="R78" s="16">
        <v>0</v>
      </c>
      <c r="S78" s="16">
        <v>0</v>
      </c>
      <c r="T78" s="15" t="s">
        <v>2004</v>
      </c>
      <c r="U78" s="54">
        <v>22</v>
      </c>
      <c r="V78" s="73" t="s">
        <v>2979</v>
      </c>
      <c r="W78" s="54">
        <v>50</v>
      </c>
      <c r="X78" s="54">
        <v>39</v>
      </c>
      <c r="Y78" s="54">
        <v>50</v>
      </c>
      <c r="Z78" s="54">
        <v>54</v>
      </c>
      <c r="AA78" s="73" t="s">
        <v>2979</v>
      </c>
      <c r="AB78" s="73" t="s">
        <v>2979</v>
      </c>
      <c r="AC78" s="73" t="s">
        <v>2979</v>
      </c>
      <c r="AD78" s="73" t="s">
        <v>2979</v>
      </c>
      <c r="AE78" s="73" t="s">
        <v>2979</v>
      </c>
      <c r="AF78" s="73" t="s">
        <v>2979</v>
      </c>
      <c r="AG78" s="73" t="s">
        <v>2979</v>
      </c>
      <c r="AH78" s="73" t="s">
        <v>2979</v>
      </c>
      <c r="AI78" s="41">
        <v>0.3846</v>
      </c>
      <c r="AJ78" s="30">
        <v>0.37159999999999999</v>
      </c>
      <c r="AK78" s="30">
        <v>0.36280000000000001</v>
      </c>
      <c r="AL78" s="41">
        <f t="shared" si="4"/>
        <v>0.373</v>
      </c>
      <c r="AM78" s="30" t="str">
        <f>IFERROR((VLOOKUP(C78,'CEP 24-25'!$F$5:$K$1282,6,0))," ")</f>
        <v xml:space="preserve"> </v>
      </c>
      <c r="AN78" s="41" t="str">
        <f>+IFERROR((VLOOKUP(C78,'HB1238 24-25'!$N$5:$Q$9999,4,0)),"")</f>
        <v>No</v>
      </c>
      <c r="AO78" s="33" t="str">
        <f t="shared" si="5"/>
        <v>No</v>
      </c>
    </row>
    <row r="79" spans="1:41" ht="15" customHeight="1" x14ac:dyDescent="0.25">
      <c r="A79" t="s">
        <v>2686</v>
      </c>
      <c r="B79" t="s">
        <v>2015</v>
      </c>
      <c r="C79" s="25">
        <v>5133</v>
      </c>
      <c r="D79" t="s">
        <v>258</v>
      </c>
      <c r="E79" s="16">
        <v>0</v>
      </c>
      <c r="F79" s="16">
        <v>0</v>
      </c>
      <c r="G79" s="16">
        <v>0</v>
      </c>
      <c r="H79" s="16">
        <v>0</v>
      </c>
      <c r="I79" s="16">
        <v>0</v>
      </c>
      <c r="J79" s="16">
        <v>0</v>
      </c>
      <c r="K79" s="16">
        <v>0</v>
      </c>
      <c r="L79" s="16">
        <v>125</v>
      </c>
      <c r="M79" s="16">
        <v>130</v>
      </c>
      <c r="N79" s="16">
        <v>135</v>
      </c>
      <c r="O79" s="16">
        <v>136</v>
      </c>
      <c r="P79" s="16">
        <v>0</v>
      </c>
      <c r="Q79" s="16">
        <v>0</v>
      </c>
      <c r="R79" s="16">
        <v>0</v>
      </c>
      <c r="S79" s="16">
        <v>0</v>
      </c>
      <c r="T79" s="73" t="s">
        <v>2979</v>
      </c>
      <c r="U79" s="73" t="s">
        <v>2979</v>
      </c>
      <c r="V79" s="73" t="s">
        <v>2979</v>
      </c>
      <c r="W79" s="73" t="s">
        <v>2979</v>
      </c>
      <c r="X79" s="73" t="s">
        <v>2979</v>
      </c>
      <c r="Y79" s="73" t="s">
        <v>2979</v>
      </c>
      <c r="Z79" s="73" t="s">
        <v>2979</v>
      </c>
      <c r="AA79" s="54">
        <v>45</v>
      </c>
      <c r="AB79" s="54">
        <v>51</v>
      </c>
      <c r="AC79" s="54">
        <v>40</v>
      </c>
      <c r="AD79" s="54">
        <v>53</v>
      </c>
      <c r="AE79" s="73" t="s">
        <v>2979</v>
      </c>
      <c r="AF79" s="73" t="s">
        <v>2979</v>
      </c>
      <c r="AG79" s="73" t="s">
        <v>2979</v>
      </c>
      <c r="AH79" s="73" t="s">
        <v>2979</v>
      </c>
      <c r="AI79" s="41">
        <v>0.35930000000000001</v>
      </c>
      <c r="AJ79" s="30">
        <v>0.32479999999999998</v>
      </c>
      <c r="AK79" s="30">
        <v>0.32969999999999999</v>
      </c>
      <c r="AL79" s="41">
        <f t="shared" si="4"/>
        <v>0.33789999999999998</v>
      </c>
      <c r="AM79" s="30" t="str">
        <f>IFERROR((VLOOKUP(C79,'CEP 24-25'!$F$5:$K$1282,6,0))," ")</f>
        <v xml:space="preserve"> </v>
      </c>
      <c r="AN79" s="41" t="str">
        <f>+IFERROR((VLOOKUP(C79,'HB1238 24-25'!$N$5:$Q$9999,4,0)),"")</f>
        <v/>
      </c>
      <c r="AO79" s="33" t="str">
        <f t="shared" si="5"/>
        <v>No</v>
      </c>
    </row>
    <row r="80" spans="1:41" ht="15" customHeight="1" x14ac:dyDescent="0.25">
      <c r="A80" t="s">
        <v>2686</v>
      </c>
      <c r="B80" t="s">
        <v>2015</v>
      </c>
      <c r="C80" s="25">
        <v>5089</v>
      </c>
      <c r="D80" t="s">
        <v>254</v>
      </c>
      <c r="E80" s="16">
        <v>0</v>
      </c>
      <c r="F80" s="16">
        <v>0</v>
      </c>
      <c r="G80" s="16">
        <v>0</v>
      </c>
      <c r="H80" s="16">
        <v>0</v>
      </c>
      <c r="I80" s="16">
        <v>0</v>
      </c>
      <c r="J80" s="16">
        <v>0</v>
      </c>
      <c r="K80" s="16">
        <v>0</v>
      </c>
      <c r="L80" s="16">
        <v>119</v>
      </c>
      <c r="M80" s="16">
        <v>128</v>
      </c>
      <c r="N80" s="16">
        <v>116</v>
      </c>
      <c r="O80" s="16">
        <v>121</v>
      </c>
      <c r="P80" s="16">
        <v>0</v>
      </c>
      <c r="Q80" s="16">
        <v>0</v>
      </c>
      <c r="R80" s="16">
        <v>0</v>
      </c>
      <c r="S80" s="16">
        <v>0</v>
      </c>
      <c r="T80" s="73" t="s">
        <v>2979</v>
      </c>
      <c r="U80" s="73" t="s">
        <v>2979</v>
      </c>
      <c r="V80" s="73" t="s">
        <v>2979</v>
      </c>
      <c r="W80" s="73" t="s">
        <v>2979</v>
      </c>
      <c r="X80" s="73" t="s">
        <v>2979</v>
      </c>
      <c r="Y80" s="73" t="s">
        <v>2979</v>
      </c>
      <c r="Z80" s="73" t="s">
        <v>2979</v>
      </c>
      <c r="AA80" s="54">
        <v>48</v>
      </c>
      <c r="AB80" s="54">
        <v>63</v>
      </c>
      <c r="AC80" s="54">
        <v>45</v>
      </c>
      <c r="AD80" s="54">
        <v>60</v>
      </c>
      <c r="AE80" s="73" t="s">
        <v>2979</v>
      </c>
      <c r="AF80" s="73" t="s">
        <v>2979</v>
      </c>
      <c r="AG80" s="73" t="s">
        <v>2979</v>
      </c>
      <c r="AH80" s="73" t="s">
        <v>2979</v>
      </c>
      <c r="AI80" s="41">
        <v>0.44629999999999997</v>
      </c>
      <c r="AJ80" s="30">
        <v>0.47310000000000002</v>
      </c>
      <c r="AK80" s="30">
        <v>0.42280000000000001</v>
      </c>
      <c r="AL80" s="41">
        <f t="shared" si="4"/>
        <v>0.44740000000000002</v>
      </c>
      <c r="AM80" s="30" t="str">
        <f>IFERROR((VLOOKUP(C80,'CEP 24-25'!$F$5:$K$1282,6,0))," ")</f>
        <v xml:space="preserve"> </v>
      </c>
      <c r="AN80" s="41" t="str">
        <f>+IFERROR((VLOOKUP(C80,'HB1238 24-25'!$N$5:$Q$9999,4,0)),"")</f>
        <v/>
      </c>
      <c r="AO80" s="33" t="str">
        <f t="shared" si="5"/>
        <v>No</v>
      </c>
    </row>
    <row r="81" spans="1:41" ht="15" customHeight="1" x14ac:dyDescent="0.25">
      <c r="A81" t="s">
        <v>2686</v>
      </c>
      <c r="B81" t="s">
        <v>2015</v>
      </c>
      <c r="C81" s="25">
        <v>5090</v>
      </c>
      <c r="D81" t="s">
        <v>255</v>
      </c>
      <c r="E81" s="16">
        <v>19</v>
      </c>
      <c r="F81" s="16">
        <v>94</v>
      </c>
      <c r="G81" s="16">
        <v>0</v>
      </c>
      <c r="H81" s="16">
        <v>98</v>
      </c>
      <c r="I81" s="16">
        <v>112</v>
      </c>
      <c r="J81" s="16">
        <v>106</v>
      </c>
      <c r="K81" s="16">
        <v>101</v>
      </c>
      <c r="L81" s="16">
        <v>0</v>
      </c>
      <c r="M81" s="16">
        <v>0</v>
      </c>
      <c r="N81" s="16">
        <v>0</v>
      </c>
      <c r="O81" s="16">
        <v>0</v>
      </c>
      <c r="P81" s="16">
        <v>0</v>
      </c>
      <c r="Q81" s="16">
        <v>0</v>
      </c>
      <c r="R81" s="16">
        <v>0</v>
      </c>
      <c r="S81" s="16">
        <v>0</v>
      </c>
      <c r="T81" s="15" t="s">
        <v>2004</v>
      </c>
      <c r="U81" s="54">
        <v>29</v>
      </c>
      <c r="V81" s="73" t="s">
        <v>2979</v>
      </c>
      <c r="W81" s="54">
        <v>39</v>
      </c>
      <c r="X81" s="54">
        <v>53</v>
      </c>
      <c r="Y81" s="54">
        <v>40</v>
      </c>
      <c r="Z81" s="54">
        <v>50</v>
      </c>
      <c r="AA81" s="73" t="s">
        <v>2979</v>
      </c>
      <c r="AB81" s="73" t="s">
        <v>2979</v>
      </c>
      <c r="AC81" s="73" t="s">
        <v>2979</v>
      </c>
      <c r="AD81" s="73" t="s">
        <v>2979</v>
      </c>
      <c r="AE81" s="73" t="s">
        <v>2979</v>
      </c>
      <c r="AF81" s="73" t="s">
        <v>2979</v>
      </c>
      <c r="AG81" s="73" t="s">
        <v>2979</v>
      </c>
      <c r="AH81" s="73" t="s">
        <v>2979</v>
      </c>
      <c r="AI81" s="41">
        <v>0.40570000000000001</v>
      </c>
      <c r="AJ81" s="30">
        <v>0.39679999999999999</v>
      </c>
      <c r="AK81" s="30">
        <v>0.41920000000000002</v>
      </c>
      <c r="AL81" s="41">
        <f t="shared" si="4"/>
        <v>0.40720000000000001</v>
      </c>
      <c r="AM81" s="30" t="str">
        <f>IFERROR((VLOOKUP(C81,'CEP 24-25'!$F$5:$K$1282,6,0))," ")</f>
        <v xml:space="preserve"> </v>
      </c>
      <c r="AN81" s="41" t="str">
        <f>+IFERROR((VLOOKUP(C81,'HB1238 24-25'!$N$5:$Q$9999,4,0)),"")</f>
        <v>No</v>
      </c>
      <c r="AO81" s="33" t="str">
        <f t="shared" si="5"/>
        <v>No</v>
      </c>
    </row>
    <row r="82" spans="1:41" ht="15" customHeight="1" x14ac:dyDescent="0.25">
      <c r="A82" t="s">
        <v>2686</v>
      </c>
      <c r="B82" t="s">
        <v>2015</v>
      </c>
      <c r="C82" s="25">
        <v>3018</v>
      </c>
      <c r="D82" t="s">
        <v>247</v>
      </c>
      <c r="E82" s="16">
        <v>17</v>
      </c>
      <c r="F82" s="16">
        <v>123</v>
      </c>
      <c r="G82" s="16">
        <v>0</v>
      </c>
      <c r="H82" s="16">
        <v>109</v>
      </c>
      <c r="I82" s="16">
        <v>109</v>
      </c>
      <c r="J82" s="16">
        <v>115</v>
      </c>
      <c r="K82" s="16">
        <v>129</v>
      </c>
      <c r="L82" s="16">
        <v>0</v>
      </c>
      <c r="M82" s="16">
        <v>0</v>
      </c>
      <c r="N82" s="16">
        <v>0</v>
      </c>
      <c r="O82" s="16">
        <v>0</v>
      </c>
      <c r="P82" s="16">
        <v>0</v>
      </c>
      <c r="Q82" s="16">
        <v>0</v>
      </c>
      <c r="R82" s="16">
        <v>0</v>
      </c>
      <c r="S82" s="16">
        <v>0</v>
      </c>
      <c r="T82" s="15" t="s">
        <v>2004</v>
      </c>
      <c r="U82" s="54">
        <v>37</v>
      </c>
      <c r="V82" s="73" t="s">
        <v>2979</v>
      </c>
      <c r="W82" s="54">
        <v>57</v>
      </c>
      <c r="X82" s="54">
        <v>60</v>
      </c>
      <c r="Y82" s="54">
        <v>57</v>
      </c>
      <c r="Z82" s="54">
        <v>74</v>
      </c>
      <c r="AA82" s="73" t="s">
        <v>2979</v>
      </c>
      <c r="AB82" s="73" t="s">
        <v>2979</v>
      </c>
      <c r="AC82" s="73" t="s">
        <v>2979</v>
      </c>
      <c r="AD82" s="73" t="s">
        <v>2979</v>
      </c>
      <c r="AE82" s="73" t="s">
        <v>2979</v>
      </c>
      <c r="AF82" s="73" t="s">
        <v>2979</v>
      </c>
      <c r="AG82" s="73" t="s">
        <v>2979</v>
      </c>
      <c r="AH82" s="73" t="s">
        <v>2979</v>
      </c>
      <c r="AI82" s="41">
        <v>0.48170000000000002</v>
      </c>
      <c r="AJ82" s="30">
        <v>0.51280000000000003</v>
      </c>
      <c r="AK82" s="30">
        <v>0.46010000000000001</v>
      </c>
      <c r="AL82" s="41">
        <f t="shared" si="4"/>
        <v>0.4849</v>
      </c>
      <c r="AM82" s="30" t="str">
        <f>IFERROR((VLOOKUP(C82,'CEP 24-25'!$F$5:$K$1282,6,0))," ")</f>
        <v>No</v>
      </c>
      <c r="AN82" s="41" t="str">
        <f>+IFERROR((VLOOKUP(C82,'HB1238 24-25'!$N$5:$Q$9999,4,0)),"")</f>
        <v>No</v>
      </c>
      <c r="AO82" s="33" t="str">
        <f t="shared" si="5"/>
        <v>No</v>
      </c>
    </row>
    <row r="83" spans="1:41" ht="15" customHeight="1" x14ac:dyDescent="0.25">
      <c r="A83" t="s">
        <v>2686</v>
      </c>
      <c r="B83" t="s">
        <v>2015</v>
      </c>
      <c r="C83" s="25">
        <v>1875</v>
      </c>
      <c r="D83" t="s">
        <v>243</v>
      </c>
      <c r="E83" s="16">
        <v>0</v>
      </c>
      <c r="F83" s="16">
        <v>81</v>
      </c>
      <c r="G83" s="16">
        <v>0</v>
      </c>
      <c r="H83" s="16">
        <v>72</v>
      </c>
      <c r="I83" s="16">
        <v>69</v>
      </c>
      <c r="J83" s="16">
        <v>62</v>
      </c>
      <c r="K83" s="16">
        <v>78</v>
      </c>
      <c r="L83" s="16">
        <v>68</v>
      </c>
      <c r="M83" s="16">
        <v>77</v>
      </c>
      <c r="N83" s="16">
        <v>75</v>
      </c>
      <c r="O83" s="16">
        <v>92</v>
      </c>
      <c r="P83" s="16">
        <v>76</v>
      </c>
      <c r="Q83" s="16">
        <v>71</v>
      </c>
      <c r="R83" s="16">
        <v>85</v>
      </c>
      <c r="S83" s="16">
        <v>52</v>
      </c>
      <c r="T83" s="73" t="s">
        <v>2979</v>
      </c>
      <c r="U83" s="54">
        <v>14</v>
      </c>
      <c r="V83" s="73" t="s">
        <v>2979</v>
      </c>
      <c r="W83" s="54">
        <v>18</v>
      </c>
      <c r="X83" s="54">
        <v>20</v>
      </c>
      <c r="Y83" s="54">
        <v>19</v>
      </c>
      <c r="Z83" s="54">
        <v>21</v>
      </c>
      <c r="AA83" s="54">
        <v>29</v>
      </c>
      <c r="AB83" s="54">
        <v>25</v>
      </c>
      <c r="AC83" s="54">
        <v>26</v>
      </c>
      <c r="AD83" s="54">
        <v>31</v>
      </c>
      <c r="AE83" s="54">
        <v>30</v>
      </c>
      <c r="AF83" s="54">
        <v>29</v>
      </c>
      <c r="AG83" s="54">
        <v>27</v>
      </c>
      <c r="AH83" s="54">
        <v>13</v>
      </c>
      <c r="AI83" s="41">
        <v>0.31519999999999998</v>
      </c>
      <c r="AJ83" s="30">
        <v>0.27889999999999998</v>
      </c>
      <c r="AK83" s="30">
        <v>0.30769999999999997</v>
      </c>
      <c r="AL83" s="41">
        <f t="shared" si="4"/>
        <v>0.30059999999999998</v>
      </c>
      <c r="AM83" s="30" t="str">
        <f>IFERROR((VLOOKUP(C83,'CEP 24-25'!$F$5:$K$1282,6,0))," ")</f>
        <v xml:space="preserve"> </v>
      </c>
      <c r="AN83" s="41" t="str">
        <f>+IFERROR((VLOOKUP(C83,'HB1238 24-25'!$N$5:$Q$9999,4,0)),"")</f>
        <v/>
      </c>
      <c r="AO83" s="33" t="str">
        <f t="shared" si="5"/>
        <v>No</v>
      </c>
    </row>
    <row r="84" spans="1:41" ht="15" customHeight="1" x14ac:dyDescent="0.25">
      <c r="A84" t="s">
        <v>2686</v>
      </c>
      <c r="B84" t="s">
        <v>2015</v>
      </c>
      <c r="C84" s="25">
        <v>3545</v>
      </c>
      <c r="D84" t="s">
        <v>248</v>
      </c>
      <c r="E84" s="16">
        <v>0</v>
      </c>
      <c r="F84" s="16">
        <v>0</v>
      </c>
      <c r="G84" s="16">
        <v>0</v>
      </c>
      <c r="H84" s="16">
        <v>0</v>
      </c>
      <c r="I84" s="16">
        <v>0</v>
      </c>
      <c r="J84" s="16">
        <v>0</v>
      </c>
      <c r="K84" s="16">
        <v>0</v>
      </c>
      <c r="L84" s="16">
        <v>182</v>
      </c>
      <c r="M84" s="16">
        <v>190</v>
      </c>
      <c r="N84" s="16">
        <v>168</v>
      </c>
      <c r="O84" s="16">
        <v>212</v>
      </c>
      <c r="P84" s="16">
        <v>0</v>
      </c>
      <c r="Q84" s="16">
        <v>0</v>
      </c>
      <c r="R84" s="16">
        <v>0</v>
      </c>
      <c r="S84" s="16">
        <v>0</v>
      </c>
      <c r="T84" s="73" t="s">
        <v>2979</v>
      </c>
      <c r="U84" s="73" t="s">
        <v>2979</v>
      </c>
      <c r="V84" s="73" t="s">
        <v>2979</v>
      </c>
      <c r="W84" s="73" t="s">
        <v>2979</v>
      </c>
      <c r="X84" s="73" t="s">
        <v>2979</v>
      </c>
      <c r="Y84" s="73" t="s">
        <v>2979</v>
      </c>
      <c r="Z84" s="73" t="s">
        <v>2979</v>
      </c>
      <c r="AA84" s="54">
        <v>95</v>
      </c>
      <c r="AB84" s="54">
        <v>99</v>
      </c>
      <c r="AC84" s="54">
        <v>94</v>
      </c>
      <c r="AD84" s="54">
        <v>109</v>
      </c>
      <c r="AE84" s="73" t="s">
        <v>2979</v>
      </c>
      <c r="AF84" s="73" t="s">
        <v>2979</v>
      </c>
      <c r="AG84" s="73" t="s">
        <v>2979</v>
      </c>
      <c r="AH84" s="73" t="s">
        <v>2979</v>
      </c>
      <c r="AI84" s="41">
        <v>0.52790000000000004</v>
      </c>
      <c r="AJ84" s="30">
        <v>0.50139999999999996</v>
      </c>
      <c r="AK84" s="30">
        <v>0.4783</v>
      </c>
      <c r="AL84" s="41">
        <f t="shared" si="4"/>
        <v>0.50249999999999995</v>
      </c>
      <c r="AM84" s="30" t="str">
        <f>IFERROR((VLOOKUP(C84,'CEP 24-25'!$F$5:$K$1282,6,0))," ")</f>
        <v xml:space="preserve"> </v>
      </c>
      <c r="AN84" s="41" t="str">
        <f>+IFERROR((VLOOKUP(C84,'HB1238 24-25'!$N$5:$Q$9999,4,0)),"")</f>
        <v/>
      </c>
      <c r="AO84" s="33" t="str">
        <f t="shared" si="5"/>
        <v>Yes</v>
      </c>
    </row>
    <row r="85" spans="1:41" ht="15" customHeight="1" x14ac:dyDescent="0.25">
      <c r="A85" t="s">
        <v>2686</v>
      </c>
      <c r="B85" t="s">
        <v>2015</v>
      </c>
      <c r="C85" s="25">
        <v>4144</v>
      </c>
      <c r="D85" t="s">
        <v>2315</v>
      </c>
      <c r="E85" s="16">
        <v>16</v>
      </c>
      <c r="F85" s="16">
        <v>84</v>
      </c>
      <c r="G85" s="16">
        <v>0</v>
      </c>
      <c r="H85" s="16">
        <v>100</v>
      </c>
      <c r="I85" s="16">
        <v>102</v>
      </c>
      <c r="J85" s="16">
        <v>104</v>
      </c>
      <c r="K85" s="16">
        <v>88</v>
      </c>
      <c r="L85" s="16">
        <v>2</v>
      </c>
      <c r="M85" s="16">
        <v>1</v>
      </c>
      <c r="N85" s="16">
        <v>0</v>
      </c>
      <c r="O85" s="16">
        <v>2</v>
      </c>
      <c r="P85" s="16">
        <v>0</v>
      </c>
      <c r="Q85" s="16">
        <v>0</v>
      </c>
      <c r="R85" s="16">
        <v>0</v>
      </c>
      <c r="S85" s="16">
        <v>0</v>
      </c>
      <c r="T85" s="15" t="s">
        <v>2004</v>
      </c>
      <c r="U85" s="54">
        <v>26</v>
      </c>
      <c r="V85" s="73" t="s">
        <v>2979</v>
      </c>
      <c r="W85" s="54">
        <v>49</v>
      </c>
      <c r="X85" s="54">
        <v>49</v>
      </c>
      <c r="Y85" s="54">
        <v>50</v>
      </c>
      <c r="Z85" s="54">
        <v>44</v>
      </c>
      <c r="AA85" s="15" t="s">
        <v>2004</v>
      </c>
      <c r="AB85" s="15" t="s">
        <v>2004</v>
      </c>
      <c r="AC85" s="73" t="s">
        <v>2979</v>
      </c>
      <c r="AD85" s="15" t="s">
        <v>2004</v>
      </c>
      <c r="AE85" s="73" t="s">
        <v>2979</v>
      </c>
      <c r="AF85" s="73" t="s">
        <v>2979</v>
      </c>
      <c r="AG85" s="73" t="s">
        <v>2979</v>
      </c>
      <c r="AH85" s="73" t="s">
        <v>2979</v>
      </c>
      <c r="AI85" s="41">
        <v>0.44890000000000002</v>
      </c>
      <c r="AJ85" s="30">
        <v>0.43590000000000001</v>
      </c>
      <c r="AK85" s="30">
        <v>0.4466</v>
      </c>
      <c r="AL85" s="41">
        <f t="shared" si="4"/>
        <v>0.44379999999999997</v>
      </c>
      <c r="AM85" s="30" t="str">
        <f>IFERROR((VLOOKUP(C85,'CEP 24-25'!$F$5:$K$1282,6,0))," ")</f>
        <v xml:space="preserve"> </v>
      </c>
      <c r="AN85" s="41" t="str">
        <f>+IFERROR((VLOOKUP(C85,'HB1238 24-25'!$N$5:$Q$9999,4,0)),"")</f>
        <v>No</v>
      </c>
      <c r="AO85" s="33" t="str">
        <f t="shared" si="5"/>
        <v>No</v>
      </c>
    </row>
    <row r="86" spans="1:41" ht="15" customHeight="1" x14ac:dyDescent="0.25">
      <c r="A86" t="s">
        <v>2686</v>
      </c>
      <c r="B86" t="s">
        <v>2015</v>
      </c>
      <c r="C86" s="25">
        <v>5360</v>
      </c>
      <c r="D86" t="s">
        <v>259</v>
      </c>
      <c r="E86" s="16">
        <v>0</v>
      </c>
      <c r="F86" s="16">
        <v>0</v>
      </c>
      <c r="G86" s="16">
        <v>0</v>
      </c>
      <c r="H86" s="16">
        <v>0</v>
      </c>
      <c r="I86" s="16">
        <v>0</v>
      </c>
      <c r="J86" s="16">
        <v>0</v>
      </c>
      <c r="K86" s="16">
        <v>0</v>
      </c>
      <c r="L86" s="16">
        <v>0</v>
      </c>
      <c r="M86" s="16">
        <v>0</v>
      </c>
      <c r="N86" s="16">
        <v>0</v>
      </c>
      <c r="O86" s="16">
        <v>0</v>
      </c>
      <c r="P86" s="16">
        <v>0</v>
      </c>
      <c r="Q86" s="16">
        <v>0</v>
      </c>
      <c r="R86" s="16">
        <v>2</v>
      </c>
      <c r="S86" s="16">
        <v>46</v>
      </c>
      <c r="T86" s="73" t="s">
        <v>2979</v>
      </c>
      <c r="U86" s="73" t="s">
        <v>2979</v>
      </c>
      <c r="V86" s="73" t="s">
        <v>2979</v>
      </c>
      <c r="W86" s="73" t="s">
        <v>2979</v>
      </c>
      <c r="X86" s="73" t="s">
        <v>2979</v>
      </c>
      <c r="Y86" s="73" t="s">
        <v>2979</v>
      </c>
      <c r="Z86" s="73" t="s">
        <v>2979</v>
      </c>
      <c r="AA86" s="73" t="s">
        <v>2979</v>
      </c>
      <c r="AB86" s="73" t="s">
        <v>2979</v>
      </c>
      <c r="AC86" s="73" t="s">
        <v>2979</v>
      </c>
      <c r="AD86" s="73" t="s">
        <v>2979</v>
      </c>
      <c r="AE86" s="73" t="s">
        <v>2979</v>
      </c>
      <c r="AF86" s="73" t="s">
        <v>2979</v>
      </c>
      <c r="AG86" s="15" t="s">
        <v>2004</v>
      </c>
      <c r="AH86" s="54">
        <v>21</v>
      </c>
      <c r="AI86" s="41">
        <v>0.47920000000000001</v>
      </c>
      <c r="AJ86" s="30">
        <v>0.42109999999999997</v>
      </c>
      <c r="AK86" s="30">
        <v>0.27779999999999999</v>
      </c>
      <c r="AL86" s="41">
        <f t="shared" si="4"/>
        <v>0.39269999999999999</v>
      </c>
      <c r="AM86" s="30" t="str">
        <f>IFERROR((VLOOKUP(C86,'CEP 24-25'!$F$5:$K$1282,6,0))," ")</f>
        <v xml:space="preserve"> </v>
      </c>
      <c r="AN86" s="41" t="str">
        <f>+IFERROR((VLOOKUP(C86,'HB1238 24-25'!$N$5:$Q$9999,4,0)),"")</f>
        <v/>
      </c>
      <c r="AO86" s="33" t="str">
        <f t="shared" si="5"/>
        <v>No</v>
      </c>
    </row>
    <row r="87" spans="1:41" ht="15" customHeight="1" x14ac:dyDescent="0.25">
      <c r="A87" t="s">
        <v>2686</v>
      </c>
      <c r="B87" t="s">
        <v>2015</v>
      </c>
      <c r="C87" s="25">
        <v>3997</v>
      </c>
      <c r="D87" t="s">
        <v>250</v>
      </c>
      <c r="E87" s="16">
        <v>0</v>
      </c>
      <c r="F87" s="16">
        <v>0</v>
      </c>
      <c r="G87" s="16">
        <v>0</v>
      </c>
      <c r="H87" s="16">
        <v>0</v>
      </c>
      <c r="I87" s="16">
        <v>0</v>
      </c>
      <c r="J87" s="16">
        <v>0</v>
      </c>
      <c r="K87" s="16">
        <v>0</v>
      </c>
      <c r="L87" s="16">
        <v>115</v>
      </c>
      <c r="M87" s="16">
        <v>111</v>
      </c>
      <c r="N87" s="16">
        <v>114</v>
      </c>
      <c r="O87" s="16">
        <v>110</v>
      </c>
      <c r="P87" s="16">
        <v>0</v>
      </c>
      <c r="Q87" s="16">
        <v>0</v>
      </c>
      <c r="R87" s="16">
        <v>0</v>
      </c>
      <c r="S87" s="16">
        <v>0</v>
      </c>
      <c r="T87" s="73" t="s">
        <v>2979</v>
      </c>
      <c r="U87" s="73" t="s">
        <v>2979</v>
      </c>
      <c r="V87" s="73" t="s">
        <v>2979</v>
      </c>
      <c r="W87" s="73" t="s">
        <v>2979</v>
      </c>
      <c r="X87" s="73" t="s">
        <v>2979</v>
      </c>
      <c r="Y87" s="73" t="s">
        <v>2979</v>
      </c>
      <c r="Z87" s="73" t="s">
        <v>2979</v>
      </c>
      <c r="AA87" s="54">
        <v>37</v>
      </c>
      <c r="AB87" s="54">
        <v>58</v>
      </c>
      <c r="AC87" s="54">
        <v>56</v>
      </c>
      <c r="AD87" s="54">
        <v>57</v>
      </c>
      <c r="AE87" s="73" t="s">
        <v>2979</v>
      </c>
      <c r="AF87" s="73" t="s">
        <v>2979</v>
      </c>
      <c r="AG87" s="73" t="s">
        <v>2979</v>
      </c>
      <c r="AH87" s="73" t="s">
        <v>2979</v>
      </c>
      <c r="AI87" s="41">
        <v>0.4622</v>
      </c>
      <c r="AJ87" s="30">
        <v>0.44269999999999998</v>
      </c>
      <c r="AK87" s="30">
        <v>0.42130000000000001</v>
      </c>
      <c r="AL87" s="41">
        <f t="shared" si="4"/>
        <v>0.44209999999999999</v>
      </c>
      <c r="AM87" s="30" t="str">
        <f>IFERROR((VLOOKUP(C87,'CEP 24-25'!$F$5:$K$1282,6,0))," ")</f>
        <v xml:space="preserve"> </v>
      </c>
      <c r="AN87" s="41" t="str">
        <f>+IFERROR((VLOOKUP(C87,'HB1238 24-25'!$N$5:$Q$9999,4,0)),"")</f>
        <v/>
      </c>
      <c r="AO87" s="33" t="str">
        <f t="shared" si="5"/>
        <v>No</v>
      </c>
    </row>
    <row r="88" spans="1:41" ht="15" customHeight="1" x14ac:dyDescent="0.25">
      <c r="A88" t="s">
        <v>2686</v>
      </c>
      <c r="B88" t="s">
        <v>2015</v>
      </c>
      <c r="C88" s="25">
        <v>3996</v>
      </c>
      <c r="D88" t="s">
        <v>249</v>
      </c>
      <c r="E88" s="16">
        <v>18</v>
      </c>
      <c r="F88" s="16">
        <v>97</v>
      </c>
      <c r="G88" s="16">
        <v>0</v>
      </c>
      <c r="H88" s="16">
        <v>110</v>
      </c>
      <c r="I88" s="16">
        <v>127</v>
      </c>
      <c r="J88" s="16">
        <v>122</v>
      </c>
      <c r="K88" s="16">
        <v>96</v>
      </c>
      <c r="L88" s="16">
        <v>0</v>
      </c>
      <c r="M88" s="16">
        <v>0</v>
      </c>
      <c r="N88" s="16">
        <v>0</v>
      </c>
      <c r="O88" s="16">
        <v>0</v>
      </c>
      <c r="P88" s="16">
        <v>0</v>
      </c>
      <c r="Q88" s="16">
        <v>0</v>
      </c>
      <c r="R88" s="16">
        <v>0</v>
      </c>
      <c r="S88" s="16">
        <v>0</v>
      </c>
      <c r="T88" s="15" t="s">
        <v>2004</v>
      </c>
      <c r="U88" s="54">
        <v>28</v>
      </c>
      <c r="V88" s="73" t="s">
        <v>2979</v>
      </c>
      <c r="W88" s="54">
        <v>49</v>
      </c>
      <c r="X88" s="54">
        <v>57</v>
      </c>
      <c r="Y88" s="54">
        <v>54</v>
      </c>
      <c r="Z88" s="54">
        <v>54</v>
      </c>
      <c r="AA88" s="73" t="s">
        <v>2979</v>
      </c>
      <c r="AB88" s="73" t="s">
        <v>2979</v>
      </c>
      <c r="AC88" s="73" t="s">
        <v>2979</v>
      </c>
      <c r="AD88" s="73" t="s">
        <v>2979</v>
      </c>
      <c r="AE88" s="73" t="s">
        <v>2979</v>
      </c>
      <c r="AF88" s="73" t="s">
        <v>2979</v>
      </c>
      <c r="AG88" s="73" t="s">
        <v>2979</v>
      </c>
      <c r="AH88" s="73" t="s">
        <v>2979</v>
      </c>
      <c r="AI88" s="41">
        <v>0.42809999999999998</v>
      </c>
      <c r="AJ88" s="30">
        <v>0.38390000000000002</v>
      </c>
      <c r="AK88" s="30">
        <v>0.37890000000000001</v>
      </c>
      <c r="AL88" s="41">
        <f t="shared" si="4"/>
        <v>0.39700000000000002</v>
      </c>
      <c r="AM88" s="30" t="str">
        <f>IFERROR((VLOOKUP(C88,'CEP 24-25'!$F$5:$K$1282,6,0))," ")</f>
        <v xml:space="preserve"> </v>
      </c>
      <c r="AN88" s="41" t="str">
        <f>+IFERROR((VLOOKUP(C88,'HB1238 24-25'!$N$5:$Q$9999,4,0)),"")</f>
        <v>No</v>
      </c>
      <c r="AO88" s="33" t="str">
        <f t="shared" si="5"/>
        <v>No</v>
      </c>
    </row>
    <row r="89" spans="1:41" ht="15" customHeight="1" x14ac:dyDescent="0.25">
      <c r="A89" t="s">
        <v>2686</v>
      </c>
      <c r="B89" t="s">
        <v>2015</v>
      </c>
      <c r="C89" s="25">
        <v>4104</v>
      </c>
      <c r="D89" t="s">
        <v>251</v>
      </c>
      <c r="E89" s="16">
        <v>0</v>
      </c>
      <c r="F89" s="16">
        <v>0</v>
      </c>
      <c r="G89" s="16">
        <v>0</v>
      </c>
      <c r="H89" s="16">
        <v>0</v>
      </c>
      <c r="I89" s="16">
        <v>0</v>
      </c>
      <c r="J89" s="16">
        <v>0</v>
      </c>
      <c r="K89" s="16">
        <v>0</v>
      </c>
      <c r="L89" s="16">
        <v>0</v>
      </c>
      <c r="M89" s="16">
        <v>0</v>
      </c>
      <c r="N89" s="16">
        <v>0</v>
      </c>
      <c r="O89" s="16">
        <v>0</v>
      </c>
      <c r="P89" s="16">
        <v>377</v>
      </c>
      <c r="Q89" s="16">
        <v>348</v>
      </c>
      <c r="R89" s="16">
        <v>407</v>
      </c>
      <c r="S89" s="16">
        <v>390</v>
      </c>
      <c r="T89" s="73" t="s">
        <v>2979</v>
      </c>
      <c r="U89" s="73" t="s">
        <v>2979</v>
      </c>
      <c r="V89" s="73" t="s">
        <v>2979</v>
      </c>
      <c r="W89" s="73" t="s">
        <v>2979</v>
      </c>
      <c r="X89" s="73" t="s">
        <v>2979</v>
      </c>
      <c r="Y89" s="73" t="s">
        <v>2979</v>
      </c>
      <c r="Z89" s="73" t="s">
        <v>2979</v>
      </c>
      <c r="AA89" s="73" t="s">
        <v>2979</v>
      </c>
      <c r="AB89" s="73" t="s">
        <v>2979</v>
      </c>
      <c r="AC89" s="73" t="s">
        <v>2979</v>
      </c>
      <c r="AD89" s="73" t="s">
        <v>2979</v>
      </c>
      <c r="AE89" s="54">
        <v>167</v>
      </c>
      <c r="AF89" s="54">
        <v>156</v>
      </c>
      <c r="AG89" s="54">
        <v>179</v>
      </c>
      <c r="AH89" s="54">
        <v>156</v>
      </c>
      <c r="AI89" s="41">
        <v>0.43230000000000002</v>
      </c>
      <c r="AJ89" s="30">
        <v>0.38929999999999998</v>
      </c>
      <c r="AK89" s="30">
        <v>0.377</v>
      </c>
      <c r="AL89" s="41">
        <f t="shared" si="4"/>
        <v>0.39950000000000002</v>
      </c>
      <c r="AM89" s="30" t="str">
        <f>IFERROR((VLOOKUP(C89,'CEP 24-25'!$F$5:$K$1282,6,0))," ")</f>
        <v xml:space="preserve"> </v>
      </c>
      <c r="AN89" s="41" t="str">
        <f>+IFERROR((VLOOKUP(C89,'HB1238 24-25'!$N$5:$Q$9999,4,0)),"")</f>
        <v/>
      </c>
      <c r="AO89" s="33" t="str">
        <f t="shared" si="5"/>
        <v>No</v>
      </c>
    </row>
    <row r="90" spans="1:41" ht="15" customHeight="1" x14ac:dyDescent="0.25">
      <c r="A90" t="s">
        <v>2686</v>
      </c>
      <c r="B90" t="s">
        <v>2015</v>
      </c>
      <c r="C90" s="25">
        <v>4450</v>
      </c>
      <c r="D90" t="s">
        <v>253</v>
      </c>
      <c r="E90" s="16">
        <v>0</v>
      </c>
      <c r="F90" s="16">
        <v>0</v>
      </c>
      <c r="G90" s="16">
        <v>0</v>
      </c>
      <c r="H90" s="16">
        <v>0</v>
      </c>
      <c r="I90" s="16">
        <v>0</v>
      </c>
      <c r="J90" s="16">
        <v>0</v>
      </c>
      <c r="K90" s="16">
        <v>0</v>
      </c>
      <c r="L90" s="16">
        <v>0</v>
      </c>
      <c r="M90" s="16">
        <v>0</v>
      </c>
      <c r="N90" s="16">
        <v>0</v>
      </c>
      <c r="O90" s="16">
        <v>0</v>
      </c>
      <c r="P90" s="16">
        <v>10</v>
      </c>
      <c r="Q90" s="16">
        <v>40</v>
      </c>
      <c r="R90" s="16">
        <v>107</v>
      </c>
      <c r="S90" s="16">
        <v>166</v>
      </c>
      <c r="T90" s="73" t="s">
        <v>2979</v>
      </c>
      <c r="U90" s="73" t="s">
        <v>2979</v>
      </c>
      <c r="V90" s="73" t="s">
        <v>2979</v>
      </c>
      <c r="W90" s="73" t="s">
        <v>2979</v>
      </c>
      <c r="X90" s="73" t="s">
        <v>2979</v>
      </c>
      <c r="Y90" s="73" t="s">
        <v>2979</v>
      </c>
      <c r="Z90" s="73" t="s">
        <v>2979</v>
      </c>
      <c r="AA90" s="73" t="s">
        <v>2979</v>
      </c>
      <c r="AB90" s="73" t="s">
        <v>2979</v>
      </c>
      <c r="AC90" s="73" t="s">
        <v>2979</v>
      </c>
      <c r="AD90" s="73" t="s">
        <v>2979</v>
      </c>
      <c r="AE90" s="15" t="s">
        <v>2004</v>
      </c>
      <c r="AF90" s="54">
        <v>16</v>
      </c>
      <c r="AG90" s="54">
        <v>48</v>
      </c>
      <c r="AH90" s="54">
        <v>67</v>
      </c>
      <c r="AI90" s="41">
        <v>0.41489999999999999</v>
      </c>
      <c r="AJ90" s="30">
        <v>0.46060000000000001</v>
      </c>
      <c r="AK90" s="30">
        <v>0.39779999999999999</v>
      </c>
      <c r="AL90" s="41">
        <f t="shared" si="4"/>
        <v>0.4244</v>
      </c>
      <c r="AM90" s="30" t="str">
        <f>IFERROR((VLOOKUP(C90,'CEP 24-25'!$F$5:$K$1282,6,0))," ")</f>
        <v xml:space="preserve"> </v>
      </c>
      <c r="AN90" s="41" t="str">
        <f>+IFERROR((VLOOKUP(C90,'HB1238 24-25'!$N$5:$Q$9999,4,0)),"")</f>
        <v/>
      </c>
      <c r="AO90" s="33" t="str">
        <f t="shared" si="5"/>
        <v>No</v>
      </c>
    </row>
    <row r="91" spans="1:41" ht="15" customHeight="1" x14ac:dyDescent="0.25">
      <c r="A91" t="s">
        <v>2686</v>
      </c>
      <c r="B91" t="s">
        <v>2015</v>
      </c>
      <c r="C91" s="25">
        <v>5131</v>
      </c>
      <c r="D91" t="s">
        <v>256</v>
      </c>
      <c r="E91" s="16">
        <v>0</v>
      </c>
      <c r="F91" s="16">
        <v>0</v>
      </c>
      <c r="G91" s="16">
        <v>0</v>
      </c>
      <c r="H91" s="16">
        <v>0</v>
      </c>
      <c r="I91" s="16">
        <v>0</v>
      </c>
      <c r="J91" s="16">
        <v>0</v>
      </c>
      <c r="K91" s="16">
        <v>0</v>
      </c>
      <c r="L91" s="16">
        <v>121</v>
      </c>
      <c r="M91" s="16">
        <v>109</v>
      </c>
      <c r="N91" s="16">
        <v>120</v>
      </c>
      <c r="O91" s="16">
        <v>101</v>
      </c>
      <c r="P91" s="16">
        <v>0</v>
      </c>
      <c r="Q91" s="16">
        <v>0</v>
      </c>
      <c r="R91" s="16">
        <v>0</v>
      </c>
      <c r="S91" s="16">
        <v>0</v>
      </c>
      <c r="T91" s="73" t="s">
        <v>2979</v>
      </c>
      <c r="U91" s="73" t="s">
        <v>2979</v>
      </c>
      <c r="V91" s="73" t="s">
        <v>2979</v>
      </c>
      <c r="W91" s="73" t="s">
        <v>2979</v>
      </c>
      <c r="X91" s="73" t="s">
        <v>2979</v>
      </c>
      <c r="Y91" s="73" t="s">
        <v>2979</v>
      </c>
      <c r="Z91" s="73" t="s">
        <v>2979</v>
      </c>
      <c r="AA91" s="54">
        <v>54</v>
      </c>
      <c r="AB91" s="54">
        <v>44</v>
      </c>
      <c r="AC91" s="54">
        <v>46</v>
      </c>
      <c r="AD91" s="54">
        <v>46</v>
      </c>
      <c r="AE91" s="73" t="s">
        <v>2979</v>
      </c>
      <c r="AF91" s="73" t="s">
        <v>2979</v>
      </c>
      <c r="AG91" s="73" t="s">
        <v>2979</v>
      </c>
      <c r="AH91" s="73" t="s">
        <v>2979</v>
      </c>
      <c r="AI91" s="41">
        <v>0.42130000000000001</v>
      </c>
      <c r="AJ91" s="30">
        <v>0.38819999999999999</v>
      </c>
      <c r="AK91" s="30">
        <v>0.3281</v>
      </c>
      <c r="AL91" s="41">
        <f t="shared" si="4"/>
        <v>0.37919999999999998</v>
      </c>
      <c r="AM91" s="30" t="str">
        <f>IFERROR((VLOOKUP(C91,'CEP 24-25'!$F$5:$K$1282,6,0))," ")</f>
        <v xml:space="preserve"> </v>
      </c>
      <c r="AN91" s="41" t="str">
        <f>+IFERROR((VLOOKUP(C91,'HB1238 24-25'!$N$5:$Q$9999,4,0)),"")</f>
        <v/>
      </c>
      <c r="AO91" s="33" t="str">
        <f t="shared" si="5"/>
        <v>No</v>
      </c>
    </row>
    <row r="92" spans="1:41" ht="15" customHeight="1" x14ac:dyDescent="0.25">
      <c r="A92" t="s">
        <v>2686</v>
      </c>
      <c r="B92" t="s">
        <v>2015</v>
      </c>
      <c r="C92" s="25">
        <v>5132</v>
      </c>
      <c r="D92" t="s">
        <v>257</v>
      </c>
      <c r="E92" s="16">
        <v>18</v>
      </c>
      <c r="F92" s="16">
        <v>96</v>
      </c>
      <c r="G92" s="16">
        <v>0</v>
      </c>
      <c r="H92" s="16">
        <v>100</v>
      </c>
      <c r="I92" s="16">
        <v>107</v>
      </c>
      <c r="J92" s="16">
        <v>105</v>
      </c>
      <c r="K92" s="16">
        <v>105</v>
      </c>
      <c r="L92" s="16">
        <v>0</v>
      </c>
      <c r="M92" s="16">
        <v>0</v>
      </c>
      <c r="N92" s="16">
        <v>0</v>
      </c>
      <c r="O92" s="16">
        <v>0</v>
      </c>
      <c r="P92" s="16">
        <v>0</v>
      </c>
      <c r="Q92" s="16">
        <v>0</v>
      </c>
      <c r="R92" s="16">
        <v>0</v>
      </c>
      <c r="S92" s="16">
        <v>0</v>
      </c>
      <c r="T92" s="15" t="s">
        <v>2004</v>
      </c>
      <c r="U92" s="54">
        <v>27</v>
      </c>
      <c r="V92" s="73" t="s">
        <v>2979</v>
      </c>
      <c r="W92" s="54">
        <v>38</v>
      </c>
      <c r="X92" s="54">
        <v>46</v>
      </c>
      <c r="Y92" s="54">
        <v>39</v>
      </c>
      <c r="Z92" s="54">
        <v>38</v>
      </c>
      <c r="AA92" s="73" t="s">
        <v>2979</v>
      </c>
      <c r="AB92" s="73" t="s">
        <v>2979</v>
      </c>
      <c r="AC92" s="73" t="s">
        <v>2979</v>
      </c>
      <c r="AD92" s="73" t="s">
        <v>2979</v>
      </c>
      <c r="AE92" s="73" t="s">
        <v>2979</v>
      </c>
      <c r="AF92" s="73" t="s">
        <v>2979</v>
      </c>
      <c r="AG92" s="73" t="s">
        <v>2979</v>
      </c>
      <c r="AH92" s="73" t="s">
        <v>2979</v>
      </c>
      <c r="AI92" s="41">
        <v>0.36720000000000003</v>
      </c>
      <c r="AJ92" s="30">
        <v>0.37059999999999998</v>
      </c>
      <c r="AK92" s="30">
        <v>0.3327</v>
      </c>
      <c r="AL92" s="41">
        <f t="shared" si="4"/>
        <v>0.35680000000000001</v>
      </c>
      <c r="AM92" s="30" t="str">
        <f>IFERROR((VLOOKUP(C92,'CEP 24-25'!$F$5:$K$1282,6,0))," ")</f>
        <v xml:space="preserve"> </v>
      </c>
      <c r="AN92" s="41" t="str">
        <f>+IFERROR((VLOOKUP(C92,'HB1238 24-25'!$N$5:$Q$9999,4,0)),"")</f>
        <v>No</v>
      </c>
      <c r="AO92" s="33" t="str">
        <f t="shared" si="5"/>
        <v>No</v>
      </c>
    </row>
    <row r="93" spans="1:41" ht="15" customHeight="1" x14ac:dyDescent="0.25">
      <c r="A93" t="s">
        <v>2686</v>
      </c>
      <c r="B93" t="s">
        <v>2015</v>
      </c>
      <c r="C93" s="25">
        <v>2910</v>
      </c>
      <c r="D93" t="s">
        <v>246</v>
      </c>
      <c r="E93" s="16">
        <v>18</v>
      </c>
      <c r="F93" s="16">
        <v>167</v>
      </c>
      <c r="G93" s="16">
        <v>0</v>
      </c>
      <c r="H93" s="16">
        <v>141</v>
      </c>
      <c r="I93" s="16">
        <v>130</v>
      </c>
      <c r="J93" s="16">
        <v>152</v>
      </c>
      <c r="K93" s="16">
        <v>138</v>
      </c>
      <c r="L93" s="16">
        <v>0</v>
      </c>
      <c r="M93" s="16">
        <v>0</v>
      </c>
      <c r="N93" s="16">
        <v>0</v>
      </c>
      <c r="O93" s="16">
        <v>0</v>
      </c>
      <c r="P93" s="16">
        <v>0</v>
      </c>
      <c r="Q93" s="16">
        <v>0</v>
      </c>
      <c r="R93" s="16">
        <v>0</v>
      </c>
      <c r="S93" s="16">
        <v>0</v>
      </c>
      <c r="T93" s="15" t="s">
        <v>2004</v>
      </c>
      <c r="U93" s="54">
        <v>42</v>
      </c>
      <c r="V93" s="73" t="s">
        <v>2979</v>
      </c>
      <c r="W93" s="54">
        <v>54</v>
      </c>
      <c r="X93" s="54">
        <v>44</v>
      </c>
      <c r="Y93" s="54">
        <v>60</v>
      </c>
      <c r="Z93" s="54">
        <v>54</v>
      </c>
      <c r="AA93" s="73" t="s">
        <v>2979</v>
      </c>
      <c r="AB93" s="73" t="s">
        <v>2979</v>
      </c>
      <c r="AC93" s="73" t="s">
        <v>2979</v>
      </c>
      <c r="AD93" s="73" t="s">
        <v>2979</v>
      </c>
      <c r="AE93" s="73" t="s">
        <v>2979</v>
      </c>
      <c r="AF93" s="73" t="s">
        <v>2979</v>
      </c>
      <c r="AG93" s="73" t="s">
        <v>2979</v>
      </c>
      <c r="AH93" s="73" t="s">
        <v>2979</v>
      </c>
      <c r="AI93" s="41">
        <v>0.34449999999999997</v>
      </c>
      <c r="AJ93" s="30">
        <v>0.3669</v>
      </c>
      <c r="AK93" s="30">
        <v>0.36580000000000001</v>
      </c>
      <c r="AL93" s="41">
        <f t="shared" si="4"/>
        <v>0.35909999999999997</v>
      </c>
      <c r="AM93" s="30" t="str">
        <f>IFERROR((VLOOKUP(C93,'CEP 24-25'!$F$5:$K$1282,6,0))," ")</f>
        <v xml:space="preserve"> </v>
      </c>
      <c r="AN93" s="41" t="str">
        <f>+IFERROR((VLOOKUP(C93,'HB1238 24-25'!$N$5:$Q$9999,4,0)),"")</f>
        <v>No</v>
      </c>
      <c r="AO93" s="33" t="str">
        <f t="shared" si="5"/>
        <v>No</v>
      </c>
    </row>
    <row r="94" spans="1:41" ht="15" customHeight="1" x14ac:dyDescent="0.25">
      <c r="A94" t="s">
        <v>2687</v>
      </c>
      <c r="B94" t="s">
        <v>2016</v>
      </c>
      <c r="C94" s="25">
        <v>3633</v>
      </c>
      <c r="D94" t="s">
        <v>710</v>
      </c>
      <c r="E94" s="16">
        <v>0</v>
      </c>
      <c r="F94" s="16">
        <v>81</v>
      </c>
      <c r="G94" s="16">
        <v>0</v>
      </c>
      <c r="H94" s="16">
        <v>70</v>
      </c>
      <c r="I94" s="16">
        <v>57</v>
      </c>
      <c r="J94" s="16">
        <v>68</v>
      </c>
      <c r="K94" s="16">
        <v>47</v>
      </c>
      <c r="L94" s="16">
        <v>37</v>
      </c>
      <c r="M94" s="16">
        <v>0</v>
      </c>
      <c r="N94" s="16">
        <v>0</v>
      </c>
      <c r="O94" s="16">
        <v>0</v>
      </c>
      <c r="P94" s="16">
        <v>0</v>
      </c>
      <c r="Q94" s="16">
        <v>0</v>
      </c>
      <c r="R94" s="16">
        <v>0</v>
      </c>
      <c r="S94" s="16">
        <v>0</v>
      </c>
      <c r="T94" s="73" t="s">
        <v>2979</v>
      </c>
      <c r="U94" s="54">
        <v>28</v>
      </c>
      <c r="V94" s="73" t="s">
        <v>2979</v>
      </c>
      <c r="W94" s="54">
        <v>38</v>
      </c>
      <c r="X94" s="54">
        <v>28</v>
      </c>
      <c r="Y94" s="54">
        <v>36</v>
      </c>
      <c r="Z94" s="54">
        <v>25</v>
      </c>
      <c r="AA94" s="54">
        <v>20</v>
      </c>
      <c r="AB94" s="73" t="s">
        <v>2979</v>
      </c>
      <c r="AC94" s="73" t="s">
        <v>2979</v>
      </c>
      <c r="AD94" s="73" t="s">
        <v>2979</v>
      </c>
      <c r="AE94" s="73" t="s">
        <v>2979</v>
      </c>
      <c r="AF94" s="73" t="s">
        <v>2979</v>
      </c>
      <c r="AG94" s="73" t="s">
        <v>2979</v>
      </c>
      <c r="AH94" s="73" t="s">
        <v>2979</v>
      </c>
      <c r="AI94" s="41">
        <v>0.48609999999999998</v>
      </c>
      <c r="AJ94" s="30">
        <v>0.4536</v>
      </c>
      <c r="AK94" s="30">
        <v>0.43880000000000002</v>
      </c>
      <c r="AL94" s="41">
        <f t="shared" si="4"/>
        <v>0.45950000000000002</v>
      </c>
      <c r="AM94" s="30" t="str">
        <f>IFERROR((VLOOKUP(C94,'CEP 24-25'!$F$5:$K$1282,6,0))," ")</f>
        <v>No</v>
      </c>
      <c r="AN94" s="41" t="str">
        <f>+IFERROR((VLOOKUP(C94,'HB1238 24-25'!$N$5:$Q$9999,4,0)),"")</f>
        <v/>
      </c>
      <c r="AO94" s="33" t="str">
        <f t="shared" si="5"/>
        <v>No</v>
      </c>
    </row>
    <row r="95" spans="1:41" ht="15" customHeight="1" x14ac:dyDescent="0.25">
      <c r="A95" t="s">
        <v>2687</v>
      </c>
      <c r="B95" t="s">
        <v>2016</v>
      </c>
      <c r="C95" s="25">
        <v>5240</v>
      </c>
      <c r="D95" t="s">
        <v>715</v>
      </c>
      <c r="E95" s="16">
        <v>0</v>
      </c>
      <c r="F95" s="16">
        <v>0</v>
      </c>
      <c r="G95" s="16">
        <v>0</v>
      </c>
      <c r="H95" s="16">
        <v>0</v>
      </c>
      <c r="I95" s="16">
        <v>0</v>
      </c>
      <c r="J95" s="16">
        <v>0</v>
      </c>
      <c r="K95" s="16">
        <v>0</v>
      </c>
      <c r="L95" s="16">
        <v>0</v>
      </c>
      <c r="M95" s="16">
        <v>68</v>
      </c>
      <c r="N95" s="16">
        <v>78</v>
      </c>
      <c r="O95" s="16">
        <v>80</v>
      </c>
      <c r="P95" s="16">
        <v>35</v>
      </c>
      <c r="Q95" s="16">
        <v>32</v>
      </c>
      <c r="R95" s="16">
        <v>22</v>
      </c>
      <c r="S95" s="16">
        <v>32</v>
      </c>
      <c r="T95" s="73" t="s">
        <v>2979</v>
      </c>
      <c r="U95" s="73" t="s">
        <v>2979</v>
      </c>
      <c r="V95" s="73" t="s">
        <v>2979</v>
      </c>
      <c r="W95" s="73" t="s">
        <v>2979</v>
      </c>
      <c r="X95" s="73" t="s">
        <v>2979</v>
      </c>
      <c r="Y95" s="73" t="s">
        <v>2979</v>
      </c>
      <c r="Z95" s="73" t="s">
        <v>2979</v>
      </c>
      <c r="AA95" s="73" t="s">
        <v>2979</v>
      </c>
      <c r="AB95" s="54">
        <v>19</v>
      </c>
      <c r="AC95" s="54">
        <v>17</v>
      </c>
      <c r="AD95" s="54">
        <v>19</v>
      </c>
      <c r="AE95" s="15" t="s">
        <v>2004</v>
      </c>
      <c r="AF95" s="15" t="s">
        <v>2004</v>
      </c>
      <c r="AG95" s="15" t="s">
        <v>2004</v>
      </c>
      <c r="AH95" s="15" t="s">
        <v>2004</v>
      </c>
      <c r="AI95" s="41">
        <v>0.219</v>
      </c>
      <c r="AJ95" s="30">
        <v>0.15279999999999999</v>
      </c>
      <c r="AK95" s="30">
        <v>0.19040000000000001</v>
      </c>
      <c r="AL95" s="41">
        <f t="shared" si="4"/>
        <v>0.18740000000000001</v>
      </c>
      <c r="AM95" s="30" t="str">
        <f>IFERROR((VLOOKUP(C95,'CEP 24-25'!$F$5:$K$1282,6,0))," ")</f>
        <v xml:space="preserve"> </v>
      </c>
      <c r="AN95" s="41" t="str">
        <f>+IFERROR((VLOOKUP(C95,'HB1238 24-25'!$N$5:$Q$9999,4,0)),"")</f>
        <v/>
      </c>
      <c r="AO95" s="33" t="str">
        <f t="shared" si="5"/>
        <v>No</v>
      </c>
    </row>
    <row r="96" spans="1:41" ht="15" customHeight="1" x14ac:dyDescent="0.25">
      <c r="A96" t="s">
        <v>2687</v>
      </c>
      <c r="B96" t="s">
        <v>2016</v>
      </c>
      <c r="C96" s="25">
        <v>5714</v>
      </c>
      <c r="D96" t="s">
        <v>2808</v>
      </c>
      <c r="E96" s="16">
        <v>0</v>
      </c>
      <c r="F96" s="16">
        <v>1</v>
      </c>
      <c r="G96" s="16">
        <v>0</v>
      </c>
      <c r="H96" s="16">
        <v>5</v>
      </c>
      <c r="I96" s="16">
        <v>2</v>
      </c>
      <c r="J96" s="16">
        <v>8</v>
      </c>
      <c r="K96" s="16">
        <v>6</v>
      </c>
      <c r="L96" s="16">
        <v>9</v>
      </c>
      <c r="M96" s="16">
        <v>16</v>
      </c>
      <c r="N96" s="16">
        <v>20</v>
      </c>
      <c r="O96" s="16">
        <v>28</v>
      </c>
      <c r="P96" s="16">
        <v>26</v>
      </c>
      <c r="Q96" s="16">
        <v>35</v>
      </c>
      <c r="R96" s="16">
        <v>42</v>
      </c>
      <c r="S96" s="16">
        <v>35</v>
      </c>
      <c r="T96" s="73" t="s">
        <v>2979</v>
      </c>
      <c r="U96" s="73" t="s">
        <v>2979</v>
      </c>
      <c r="V96" s="73" t="s">
        <v>2979</v>
      </c>
      <c r="W96" s="73" t="s">
        <v>2979</v>
      </c>
      <c r="X96" s="73" t="s">
        <v>2979</v>
      </c>
      <c r="Y96" s="73" t="s">
        <v>2979</v>
      </c>
      <c r="Z96" s="73" t="s">
        <v>2979</v>
      </c>
      <c r="AA96" s="73" t="s">
        <v>2979</v>
      </c>
      <c r="AB96" s="73" t="s">
        <v>2979</v>
      </c>
      <c r="AC96" s="73" t="s">
        <v>2979</v>
      </c>
      <c r="AD96" s="73" t="s">
        <v>2979</v>
      </c>
      <c r="AE96" s="73" t="s">
        <v>2979</v>
      </c>
      <c r="AF96" s="73" t="s">
        <v>2979</v>
      </c>
      <c r="AG96" s="15" t="s">
        <v>2004</v>
      </c>
      <c r="AH96" s="15" t="s">
        <v>2004</v>
      </c>
      <c r="AI96" s="41">
        <v>8.6E-3</v>
      </c>
      <c r="AJ96" s="30">
        <v>1.5699999999999999E-2</v>
      </c>
      <c r="AK96" s="30">
        <v>0</v>
      </c>
      <c r="AL96" s="41">
        <f t="shared" si="4"/>
        <v>8.0999999999999996E-3</v>
      </c>
      <c r="AM96" s="30" t="str">
        <f>IFERROR((VLOOKUP(C96,'CEP 24-25'!$F$5:$K$1282,6,0))," ")</f>
        <v xml:space="preserve"> </v>
      </c>
      <c r="AN96" s="41" t="str">
        <f>+IFERROR((VLOOKUP(C96,'HB1238 24-25'!$N$5:$Q$9999,4,0)),"")</f>
        <v/>
      </c>
      <c r="AO96" s="33" t="str">
        <f t="shared" si="5"/>
        <v>No</v>
      </c>
    </row>
    <row r="97" spans="1:41" ht="15" customHeight="1" x14ac:dyDescent="0.25">
      <c r="A97" t="s">
        <v>2687</v>
      </c>
      <c r="B97" t="s">
        <v>2016</v>
      </c>
      <c r="C97" s="25">
        <v>2701</v>
      </c>
      <c r="D97" t="s">
        <v>691</v>
      </c>
      <c r="E97" s="16">
        <v>0</v>
      </c>
      <c r="F97" s="16">
        <v>0</v>
      </c>
      <c r="G97" s="16">
        <v>0</v>
      </c>
      <c r="H97" s="16">
        <v>0</v>
      </c>
      <c r="I97" s="16">
        <v>0</v>
      </c>
      <c r="J97" s="16">
        <v>0</v>
      </c>
      <c r="K97" s="16">
        <v>0</v>
      </c>
      <c r="L97" s="16">
        <v>0</v>
      </c>
      <c r="M97" s="16">
        <v>0</v>
      </c>
      <c r="N97" s="16">
        <v>0</v>
      </c>
      <c r="O97" s="16">
        <v>0</v>
      </c>
      <c r="P97" s="16">
        <v>447</v>
      </c>
      <c r="Q97" s="16">
        <v>427</v>
      </c>
      <c r="R97" s="16">
        <v>428</v>
      </c>
      <c r="S97" s="16">
        <v>409</v>
      </c>
      <c r="T97" s="73" t="s">
        <v>2979</v>
      </c>
      <c r="U97" s="73" t="s">
        <v>2979</v>
      </c>
      <c r="V97" s="73" t="s">
        <v>2979</v>
      </c>
      <c r="W97" s="73" t="s">
        <v>2979</v>
      </c>
      <c r="X97" s="73" t="s">
        <v>2979</v>
      </c>
      <c r="Y97" s="73" t="s">
        <v>2979</v>
      </c>
      <c r="Z97" s="73" t="s">
        <v>2979</v>
      </c>
      <c r="AA97" s="73" t="s">
        <v>2979</v>
      </c>
      <c r="AB97" s="73" t="s">
        <v>2979</v>
      </c>
      <c r="AC97" s="73" t="s">
        <v>2979</v>
      </c>
      <c r="AD97" s="73" t="s">
        <v>2979</v>
      </c>
      <c r="AE97" s="54">
        <v>74</v>
      </c>
      <c r="AF97" s="54">
        <v>69</v>
      </c>
      <c r="AG97" s="54">
        <v>66</v>
      </c>
      <c r="AH97" s="54">
        <v>65</v>
      </c>
      <c r="AI97" s="41">
        <v>0.16009999999999999</v>
      </c>
      <c r="AJ97" s="30">
        <v>0.1358</v>
      </c>
      <c r="AK97" s="30">
        <v>0.1288</v>
      </c>
      <c r="AL97" s="41">
        <f t="shared" si="4"/>
        <v>0.1416</v>
      </c>
      <c r="AM97" s="30" t="str">
        <f>IFERROR((VLOOKUP(C97,'CEP 24-25'!$F$5:$K$1282,6,0))," ")</f>
        <v xml:space="preserve"> </v>
      </c>
      <c r="AN97" s="41" t="str">
        <f>+IFERROR((VLOOKUP(C97,'HB1238 24-25'!$N$5:$Q$9999,4,0)),"")</f>
        <v/>
      </c>
      <c r="AO97" s="33" t="str">
        <f t="shared" si="5"/>
        <v>No</v>
      </c>
    </row>
    <row r="98" spans="1:41" ht="15" customHeight="1" x14ac:dyDescent="0.25">
      <c r="A98" t="s">
        <v>2687</v>
      </c>
      <c r="B98" t="s">
        <v>2016</v>
      </c>
      <c r="C98" s="25">
        <v>5325</v>
      </c>
      <c r="D98" t="s">
        <v>2820</v>
      </c>
      <c r="E98" s="16">
        <v>0</v>
      </c>
      <c r="F98" s="16">
        <v>0</v>
      </c>
      <c r="G98" s="16">
        <v>0</v>
      </c>
      <c r="H98" s="16">
        <v>0</v>
      </c>
      <c r="I98" s="16">
        <v>0</v>
      </c>
      <c r="J98" s="16">
        <v>0</v>
      </c>
      <c r="K98" s="16">
        <v>0</v>
      </c>
      <c r="L98" s="16">
        <v>0</v>
      </c>
      <c r="M98" s="16">
        <v>0</v>
      </c>
      <c r="N98" s="16">
        <v>0</v>
      </c>
      <c r="O98" s="16">
        <v>0</v>
      </c>
      <c r="P98" s="16">
        <v>0</v>
      </c>
      <c r="Q98" s="16">
        <v>0</v>
      </c>
      <c r="R98" s="16">
        <v>3</v>
      </c>
      <c r="S98" s="16">
        <v>21</v>
      </c>
      <c r="T98" s="73" t="s">
        <v>2979</v>
      </c>
      <c r="U98" s="73" t="s">
        <v>2979</v>
      </c>
      <c r="V98" s="73" t="s">
        <v>2979</v>
      </c>
      <c r="W98" s="73" t="s">
        <v>2979</v>
      </c>
      <c r="X98" s="73" t="s">
        <v>2979</v>
      </c>
      <c r="Y98" s="73" t="s">
        <v>2979</v>
      </c>
      <c r="Z98" s="73" t="s">
        <v>2979</v>
      </c>
      <c r="AA98" s="73" t="s">
        <v>2979</v>
      </c>
      <c r="AB98" s="73" t="s">
        <v>2979</v>
      </c>
      <c r="AC98" s="73" t="s">
        <v>2979</v>
      </c>
      <c r="AD98" s="73" t="s">
        <v>2979</v>
      </c>
      <c r="AE98" s="73" t="s">
        <v>2979</v>
      </c>
      <c r="AF98" s="73" t="s">
        <v>2979</v>
      </c>
      <c r="AG98" s="73" t="s">
        <v>2979</v>
      </c>
      <c r="AH98" s="73" t="s">
        <v>2979</v>
      </c>
      <c r="AI98" s="41">
        <v>0</v>
      </c>
      <c r="AJ98" s="30">
        <v>0</v>
      </c>
      <c r="AK98" s="30">
        <v>0</v>
      </c>
      <c r="AL98" s="41">
        <f t="shared" si="4"/>
        <v>0</v>
      </c>
      <c r="AM98" s="30" t="str">
        <f>IFERROR((VLOOKUP(C98,'CEP 24-25'!$F$5:$K$1282,6,0))," ")</f>
        <v xml:space="preserve"> </v>
      </c>
      <c r="AN98" s="41" t="str">
        <f>+IFERROR((VLOOKUP(C98,'HB1238 24-25'!$N$5:$Q$9999,4,0)),"")</f>
        <v/>
      </c>
      <c r="AO98" s="33" t="str">
        <f t="shared" si="5"/>
        <v>No</v>
      </c>
    </row>
    <row r="99" spans="1:41" ht="15" customHeight="1" x14ac:dyDescent="0.25">
      <c r="A99" t="s">
        <v>2687</v>
      </c>
      <c r="B99" t="s">
        <v>2016</v>
      </c>
      <c r="C99" s="25">
        <v>3705</v>
      </c>
      <c r="D99" t="s">
        <v>712</v>
      </c>
      <c r="E99" s="16">
        <v>0</v>
      </c>
      <c r="F99" s="16">
        <v>58</v>
      </c>
      <c r="G99" s="16">
        <v>0</v>
      </c>
      <c r="H99" s="16">
        <v>85</v>
      </c>
      <c r="I99" s="16">
        <v>85</v>
      </c>
      <c r="J99" s="16">
        <v>84</v>
      </c>
      <c r="K99" s="16">
        <v>80</v>
      </c>
      <c r="L99" s="16">
        <v>69</v>
      </c>
      <c r="M99" s="16">
        <v>0</v>
      </c>
      <c r="N99" s="16">
        <v>0</v>
      </c>
      <c r="O99" s="16">
        <v>0</v>
      </c>
      <c r="P99" s="16">
        <v>0</v>
      </c>
      <c r="Q99" s="16">
        <v>0</v>
      </c>
      <c r="R99" s="16">
        <v>0</v>
      </c>
      <c r="S99" s="16">
        <v>0</v>
      </c>
      <c r="T99" s="73" t="s">
        <v>2979</v>
      </c>
      <c r="U99" s="15" t="s">
        <v>2004</v>
      </c>
      <c r="V99" s="73" t="s">
        <v>2979</v>
      </c>
      <c r="W99" s="15" t="s">
        <v>2004</v>
      </c>
      <c r="X99" s="15" t="s">
        <v>2004</v>
      </c>
      <c r="Y99" s="15" t="s">
        <v>2004</v>
      </c>
      <c r="Z99" s="15" t="s">
        <v>2004</v>
      </c>
      <c r="AA99" s="15" t="s">
        <v>2004</v>
      </c>
      <c r="AB99" s="73" t="s">
        <v>2979</v>
      </c>
      <c r="AC99" s="73" t="s">
        <v>2979</v>
      </c>
      <c r="AD99" s="73" t="s">
        <v>2979</v>
      </c>
      <c r="AE99" s="73" t="s">
        <v>2979</v>
      </c>
      <c r="AF99" s="73" t="s">
        <v>2979</v>
      </c>
      <c r="AG99" s="73" t="s">
        <v>2979</v>
      </c>
      <c r="AH99" s="73" t="s">
        <v>2979</v>
      </c>
      <c r="AI99" s="41">
        <v>7.1599999999999997E-2</v>
      </c>
      <c r="AJ99" s="30">
        <v>6.6299999999999998E-2</v>
      </c>
      <c r="AK99" s="30">
        <v>8.0299999999999996E-2</v>
      </c>
      <c r="AL99" s="41">
        <f t="shared" si="4"/>
        <v>7.2700000000000001E-2</v>
      </c>
      <c r="AM99" s="30" t="str">
        <f>IFERROR((VLOOKUP(C99,'CEP 24-25'!$F$5:$K$1282,6,0))," ")</f>
        <v xml:space="preserve"> </v>
      </c>
      <c r="AN99" s="41" t="str">
        <f>+IFERROR((VLOOKUP(C99,'HB1238 24-25'!$N$5:$Q$9999,4,0)),"")</f>
        <v/>
      </c>
      <c r="AO99" s="33" t="str">
        <f t="shared" si="5"/>
        <v>No</v>
      </c>
    </row>
    <row r="100" spans="1:41" ht="15" customHeight="1" x14ac:dyDescent="0.25">
      <c r="A100" t="s">
        <v>2687</v>
      </c>
      <c r="B100" t="s">
        <v>2016</v>
      </c>
      <c r="C100" s="25">
        <v>5281</v>
      </c>
      <c r="D100" t="s">
        <v>716</v>
      </c>
      <c r="E100" s="16">
        <v>0</v>
      </c>
      <c r="F100" s="16">
        <v>0</v>
      </c>
      <c r="G100" s="16">
        <v>0</v>
      </c>
      <c r="H100" s="16">
        <v>0</v>
      </c>
      <c r="I100" s="16">
        <v>0</v>
      </c>
      <c r="J100" s="16">
        <v>0</v>
      </c>
      <c r="K100" s="16">
        <v>0</v>
      </c>
      <c r="L100" s="16">
        <v>0</v>
      </c>
      <c r="M100" s="16">
        <v>0</v>
      </c>
      <c r="N100" s="16">
        <v>0</v>
      </c>
      <c r="O100" s="16">
        <v>0</v>
      </c>
      <c r="P100" s="16">
        <v>0</v>
      </c>
      <c r="Q100" s="16">
        <v>1</v>
      </c>
      <c r="R100" s="16">
        <v>0</v>
      </c>
      <c r="S100" s="16">
        <v>66</v>
      </c>
      <c r="T100" s="73" t="s">
        <v>2979</v>
      </c>
      <c r="U100" s="73" t="s">
        <v>2979</v>
      </c>
      <c r="V100" s="73" t="s">
        <v>2979</v>
      </c>
      <c r="W100" s="73" t="s">
        <v>2979</v>
      </c>
      <c r="X100" s="73" t="s">
        <v>2979</v>
      </c>
      <c r="Y100" s="73" t="s">
        <v>2979</v>
      </c>
      <c r="Z100" s="73" t="s">
        <v>2979</v>
      </c>
      <c r="AA100" s="73" t="s">
        <v>2979</v>
      </c>
      <c r="AB100" s="73" t="s">
        <v>2979</v>
      </c>
      <c r="AC100" s="73" t="s">
        <v>2979</v>
      </c>
      <c r="AD100" s="73" t="s">
        <v>2979</v>
      </c>
      <c r="AE100" s="73" t="s">
        <v>2979</v>
      </c>
      <c r="AF100" s="15" t="s">
        <v>2004</v>
      </c>
      <c r="AG100" s="73" t="s">
        <v>2979</v>
      </c>
      <c r="AH100" s="54">
        <v>30</v>
      </c>
      <c r="AI100" s="41">
        <v>0.4627</v>
      </c>
      <c r="AJ100" s="30">
        <v>0.31430000000000002</v>
      </c>
      <c r="AK100" s="30">
        <v>0.44640000000000002</v>
      </c>
      <c r="AL100" s="41">
        <f t="shared" si="4"/>
        <v>0.4078</v>
      </c>
      <c r="AM100" s="30" t="str">
        <f>IFERROR((VLOOKUP(C100,'CEP 24-25'!$F$5:$K$1282,6,0))," ")</f>
        <v xml:space="preserve"> </v>
      </c>
      <c r="AN100" s="41" t="str">
        <f>+IFERROR((VLOOKUP(C100,'HB1238 24-25'!$N$5:$Q$9999,4,0)),"")</f>
        <v/>
      </c>
      <c r="AO100" s="33" t="str">
        <f t="shared" si="5"/>
        <v>No</v>
      </c>
    </row>
    <row r="101" spans="1:41" ht="15" customHeight="1" x14ac:dyDescent="0.25">
      <c r="A101" t="s">
        <v>2687</v>
      </c>
      <c r="B101" t="s">
        <v>2016</v>
      </c>
      <c r="C101" s="25">
        <v>3742</v>
      </c>
      <c r="D101" t="s">
        <v>713</v>
      </c>
      <c r="E101" s="16">
        <v>0</v>
      </c>
      <c r="F101" s="16">
        <v>68</v>
      </c>
      <c r="G101" s="16">
        <v>0</v>
      </c>
      <c r="H101" s="16">
        <v>67</v>
      </c>
      <c r="I101" s="16">
        <v>89</v>
      </c>
      <c r="J101" s="16">
        <v>103</v>
      </c>
      <c r="K101" s="16">
        <v>115</v>
      </c>
      <c r="L101" s="16">
        <v>111</v>
      </c>
      <c r="M101" s="16">
        <v>0</v>
      </c>
      <c r="N101" s="16">
        <v>0</v>
      </c>
      <c r="O101" s="16">
        <v>0</v>
      </c>
      <c r="P101" s="16">
        <v>0</v>
      </c>
      <c r="Q101" s="16">
        <v>0</v>
      </c>
      <c r="R101" s="16">
        <v>0</v>
      </c>
      <c r="S101" s="16">
        <v>0</v>
      </c>
      <c r="T101" s="73" t="s">
        <v>2979</v>
      </c>
      <c r="U101" s="15" t="s">
        <v>2004</v>
      </c>
      <c r="V101" s="73" t="s">
        <v>2979</v>
      </c>
      <c r="W101" s="15" t="s">
        <v>2004</v>
      </c>
      <c r="X101" s="15" t="s">
        <v>2004</v>
      </c>
      <c r="Y101" s="15" t="s">
        <v>2004</v>
      </c>
      <c r="Z101" s="15" t="s">
        <v>2004</v>
      </c>
      <c r="AA101" s="15" t="s">
        <v>2004</v>
      </c>
      <c r="AB101" s="73" t="s">
        <v>2979</v>
      </c>
      <c r="AC101" s="73" t="s">
        <v>2979</v>
      </c>
      <c r="AD101" s="73" t="s">
        <v>2979</v>
      </c>
      <c r="AE101" s="73" t="s">
        <v>2979</v>
      </c>
      <c r="AF101" s="73" t="s">
        <v>2979</v>
      </c>
      <c r="AG101" s="73" t="s">
        <v>2979</v>
      </c>
      <c r="AH101" s="73" t="s">
        <v>2979</v>
      </c>
      <c r="AI101" s="41">
        <v>4.1599999999999998E-2</v>
      </c>
      <c r="AJ101" s="30">
        <v>3.1800000000000002E-2</v>
      </c>
      <c r="AK101" s="30">
        <v>3.6700000000000003E-2</v>
      </c>
      <c r="AL101" s="41">
        <f t="shared" si="4"/>
        <v>3.6700000000000003E-2</v>
      </c>
      <c r="AM101" s="30" t="str">
        <f>IFERROR((VLOOKUP(C101,'CEP 24-25'!$F$5:$K$1282,6,0))," ")</f>
        <v xml:space="preserve"> </v>
      </c>
      <c r="AN101" s="41" t="str">
        <f>+IFERROR((VLOOKUP(C101,'HB1238 24-25'!$N$5:$Q$9999,4,0)),"")</f>
        <v/>
      </c>
      <c r="AO101" s="33" t="str">
        <f t="shared" si="5"/>
        <v>No</v>
      </c>
    </row>
    <row r="102" spans="1:41" ht="15" customHeight="1" x14ac:dyDescent="0.25">
      <c r="A102" t="s">
        <v>2687</v>
      </c>
      <c r="B102" t="s">
        <v>2016</v>
      </c>
      <c r="C102" s="25">
        <v>3338</v>
      </c>
      <c r="D102" t="s">
        <v>55</v>
      </c>
      <c r="E102" s="16">
        <v>0</v>
      </c>
      <c r="F102" s="16">
        <v>0</v>
      </c>
      <c r="G102" s="16">
        <v>0</v>
      </c>
      <c r="H102" s="16">
        <v>0</v>
      </c>
      <c r="I102" s="16">
        <v>0</v>
      </c>
      <c r="J102" s="16">
        <v>0</v>
      </c>
      <c r="K102" s="16">
        <v>0</v>
      </c>
      <c r="L102" s="16">
        <v>0</v>
      </c>
      <c r="M102" s="16">
        <v>232</v>
      </c>
      <c r="N102" s="16">
        <v>229</v>
      </c>
      <c r="O102" s="16">
        <v>294</v>
      </c>
      <c r="P102" s="16">
        <v>0</v>
      </c>
      <c r="Q102" s="16">
        <v>0</v>
      </c>
      <c r="R102" s="16">
        <v>0</v>
      </c>
      <c r="S102" s="16">
        <v>0</v>
      </c>
      <c r="T102" s="73" t="s">
        <v>2979</v>
      </c>
      <c r="U102" s="73" t="s">
        <v>2979</v>
      </c>
      <c r="V102" s="73" t="s">
        <v>2979</v>
      </c>
      <c r="W102" s="73" t="s">
        <v>2979</v>
      </c>
      <c r="X102" s="73" t="s">
        <v>2979</v>
      </c>
      <c r="Y102" s="73" t="s">
        <v>2979</v>
      </c>
      <c r="Z102" s="73" t="s">
        <v>2979</v>
      </c>
      <c r="AA102" s="73" t="s">
        <v>2979</v>
      </c>
      <c r="AB102" s="54">
        <v>45</v>
      </c>
      <c r="AC102" s="54">
        <v>57</v>
      </c>
      <c r="AD102" s="54">
        <v>61</v>
      </c>
      <c r="AE102" s="73" t="s">
        <v>2979</v>
      </c>
      <c r="AF102" s="73" t="s">
        <v>2979</v>
      </c>
      <c r="AG102" s="73" t="s">
        <v>2979</v>
      </c>
      <c r="AH102" s="73" t="s">
        <v>2979</v>
      </c>
      <c r="AI102" s="41">
        <v>0.21590000000000001</v>
      </c>
      <c r="AJ102" s="30">
        <v>0.2263</v>
      </c>
      <c r="AK102" s="30">
        <v>0.18540000000000001</v>
      </c>
      <c r="AL102" s="41">
        <f t="shared" si="4"/>
        <v>0.2092</v>
      </c>
      <c r="AM102" s="30" t="str">
        <f>IFERROR((VLOOKUP(C102,'CEP 24-25'!$F$5:$K$1282,6,0))," ")</f>
        <v xml:space="preserve"> </v>
      </c>
      <c r="AN102" s="41" t="str">
        <f>+IFERROR((VLOOKUP(C102,'HB1238 24-25'!$N$5:$Q$9999,4,0)),"")</f>
        <v/>
      </c>
      <c r="AO102" s="33" t="str">
        <f t="shared" si="5"/>
        <v>No</v>
      </c>
    </row>
    <row r="103" spans="1:41" ht="15" customHeight="1" x14ac:dyDescent="0.25">
      <c r="A103" t="s">
        <v>2687</v>
      </c>
      <c r="B103" t="s">
        <v>2016</v>
      </c>
      <c r="C103" s="25">
        <v>2847</v>
      </c>
      <c r="D103" t="s">
        <v>693</v>
      </c>
      <c r="E103" s="16">
        <v>0</v>
      </c>
      <c r="F103" s="16">
        <v>75</v>
      </c>
      <c r="G103" s="16">
        <v>0</v>
      </c>
      <c r="H103" s="16">
        <v>93</v>
      </c>
      <c r="I103" s="16">
        <v>86</v>
      </c>
      <c r="J103" s="16">
        <v>74</v>
      </c>
      <c r="K103" s="16">
        <v>103</v>
      </c>
      <c r="L103" s="16">
        <v>87</v>
      </c>
      <c r="M103" s="16">
        <v>0</v>
      </c>
      <c r="N103" s="16">
        <v>0</v>
      </c>
      <c r="O103" s="16">
        <v>0</v>
      </c>
      <c r="P103" s="16">
        <v>0</v>
      </c>
      <c r="Q103" s="16">
        <v>0</v>
      </c>
      <c r="R103" s="16">
        <v>0</v>
      </c>
      <c r="S103" s="16">
        <v>0</v>
      </c>
      <c r="T103" s="73" t="s">
        <v>2979</v>
      </c>
      <c r="U103" s="54">
        <v>17</v>
      </c>
      <c r="V103" s="73" t="s">
        <v>2979</v>
      </c>
      <c r="W103" s="54">
        <v>19</v>
      </c>
      <c r="X103" s="54">
        <v>10</v>
      </c>
      <c r="Y103" s="54">
        <v>16</v>
      </c>
      <c r="Z103" s="54">
        <v>28</v>
      </c>
      <c r="AA103" s="54">
        <v>17</v>
      </c>
      <c r="AB103" s="73" t="s">
        <v>2979</v>
      </c>
      <c r="AC103" s="73" t="s">
        <v>2979</v>
      </c>
      <c r="AD103" s="73" t="s">
        <v>2979</v>
      </c>
      <c r="AE103" s="73" t="s">
        <v>2979</v>
      </c>
      <c r="AF103" s="73" t="s">
        <v>2979</v>
      </c>
      <c r="AG103" s="73" t="s">
        <v>2979</v>
      </c>
      <c r="AH103" s="73" t="s">
        <v>2979</v>
      </c>
      <c r="AI103" s="41">
        <v>0.20660000000000001</v>
      </c>
      <c r="AJ103" s="30">
        <v>0.20039999999999999</v>
      </c>
      <c r="AK103" s="30">
        <v>0.1229</v>
      </c>
      <c r="AL103" s="41">
        <f t="shared" si="4"/>
        <v>0.17660000000000001</v>
      </c>
      <c r="AM103" s="30" t="str">
        <f>IFERROR((VLOOKUP(C103,'CEP 24-25'!$F$5:$K$1282,6,0))," ")</f>
        <v xml:space="preserve"> </v>
      </c>
      <c r="AN103" s="41" t="str">
        <f>+IFERROR((VLOOKUP(C103,'HB1238 24-25'!$N$5:$Q$9999,4,0)),"")</f>
        <v/>
      </c>
      <c r="AO103" s="33" t="str">
        <f t="shared" si="5"/>
        <v>No</v>
      </c>
    </row>
    <row r="104" spans="1:41" ht="15" customHeight="1" x14ac:dyDescent="0.25">
      <c r="A104" t="s">
        <v>2687</v>
      </c>
      <c r="B104" t="s">
        <v>2016</v>
      </c>
      <c r="C104" s="25">
        <v>2846</v>
      </c>
      <c r="D104" t="s">
        <v>692</v>
      </c>
      <c r="E104" s="16">
        <v>0</v>
      </c>
      <c r="F104" s="16">
        <v>78</v>
      </c>
      <c r="G104" s="16">
        <v>0</v>
      </c>
      <c r="H104" s="16">
        <v>78</v>
      </c>
      <c r="I104" s="16">
        <v>75</v>
      </c>
      <c r="J104" s="16">
        <v>83</v>
      </c>
      <c r="K104" s="16">
        <v>71</v>
      </c>
      <c r="L104" s="16">
        <v>88</v>
      </c>
      <c r="M104" s="16">
        <v>0</v>
      </c>
      <c r="N104" s="16">
        <v>0</v>
      </c>
      <c r="O104" s="16">
        <v>0</v>
      </c>
      <c r="P104" s="16">
        <v>0</v>
      </c>
      <c r="Q104" s="16">
        <v>0</v>
      </c>
      <c r="R104" s="16">
        <v>0</v>
      </c>
      <c r="S104" s="16">
        <v>0</v>
      </c>
      <c r="T104" s="73" t="s">
        <v>2979</v>
      </c>
      <c r="U104" s="54">
        <v>10</v>
      </c>
      <c r="V104" s="73" t="s">
        <v>2979</v>
      </c>
      <c r="W104" s="15" t="s">
        <v>2004</v>
      </c>
      <c r="X104" s="54">
        <v>12</v>
      </c>
      <c r="Y104" s="54">
        <v>18</v>
      </c>
      <c r="Z104" s="54">
        <v>11</v>
      </c>
      <c r="AA104" s="54">
        <v>20</v>
      </c>
      <c r="AB104" s="73" t="s">
        <v>2979</v>
      </c>
      <c r="AC104" s="73" t="s">
        <v>2979</v>
      </c>
      <c r="AD104" s="73" t="s">
        <v>2979</v>
      </c>
      <c r="AE104" s="73" t="s">
        <v>2979</v>
      </c>
      <c r="AF104" s="73" t="s">
        <v>2979</v>
      </c>
      <c r="AG104" s="73" t="s">
        <v>2979</v>
      </c>
      <c r="AH104" s="73" t="s">
        <v>2979</v>
      </c>
      <c r="AI104" s="41">
        <v>0.1691</v>
      </c>
      <c r="AJ104" s="30">
        <v>0.17100000000000001</v>
      </c>
      <c r="AK104" s="30">
        <v>0.17449999999999999</v>
      </c>
      <c r="AL104" s="41">
        <f t="shared" si="4"/>
        <v>0.17150000000000001</v>
      </c>
      <c r="AM104" s="30" t="str">
        <f>IFERROR((VLOOKUP(C104,'CEP 24-25'!$F$5:$K$1282,6,0))," ")</f>
        <v xml:space="preserve"> </v>
      </c>
      <c r="AN104" s="41" t="str">
        <f>+IFERROR((VLOOKUP(C104,'HB1238 24-25'!$N$5:$Q$9999,4,0)),"")</f>
        <v/>
      </c>
      <c r="AO104" s="33" t="str">
        <f t="shared" si="5"/>
        <v>No</v>
      </c>
    </row>
    <row r="105" spans="1:41" ht="15" customHeight="1" x14ac:dyDescent="0.25">
      <c r="A105" t="s">
        <v>2687</v>
      </c>
      <c r="B105" t="s">
        <v>2016</v>
      </c>
      <c r="C105" s="25">
        <v>3166</v>
      </c>
      <c r="D105" t="s">
        <v>695</v>
      </c>
      <c r="E105" s="16">
        <v>0</v>
      </c>
      <c r="F105" s="16">
        <v>0</v>
      </c>
      <c r="G105" s="16">
        <v>0</v>
      </c>
      <c r="H105" s="16">
        <v>0</v>
      </c>
      <c r="I105" s="16">
        <v>0</v>
      </c>
      <c r="J105" s="16">
        <v>0</v>
      </c>
      <c r="K105" s="16">
        <v>0</v>
      </c>
      <c r="L105" s="16">
        <v>0</v>
      </c>
      <c r="M105" s="16">
        <v>193</v>
      </c>
      <c r="N105" s="16">
        <v>200</v>
      </c>
      <c r="O105" s="16">
        <v>197</v>
      </c>
      <c r="P105" s="16">
        <v>0</v>
      </c>
      <c r="Q105" s="16">
        <v>0</v>
      </c>
      <c r="R105" s="16">
        <v>0</v>
      </c>
      <c r="S105" s="16">
        <v>0</v>
      </c>
      <c r="T105" s="73" t="s">
        <v>2979</v>
      </c>
      <c r="U105" s="73" t="s">
        <v>2979</v>
      </c>
      <c r="V105" s="73" t="s">
        <v>2979</v>
      </c>
      <c r="W105" s="73" t="s">
        <v>2979</v>
      </c>
      <c r="X105" s="73" t="s">
        <v>2979</v>
      </c>
      <c r="Y105" s="73" t="s">
        <v>2979</v>
      </c>
      <c r="Z105" s="73" t="s">
        <v>2979</v>
      </c>
      <c r="AA105" s="73" t="s">
        <v>2979</v>
      </c>
      <c r="AB105" s="54">
        <v>107</v>
      </c>
      <c r="AC105" s="54">
        <v>127</v>
      </c>
      <c r="AD105" s="54">
        <v>112</v>
      </c>
      <c r="AE105" s="73" t="s">
        <v>2979</v>
      </c>
      <c r="AF105" s="73" t="s">
        <v>2979</v>
      </c>
      <c r="AG105" s="73" t="s">
        <v>2979</v>
      </c>
      <c r="AH105" s="73" t="s">
        <v>2979</v>
      </c>
      <c r="AI105" s="41">
        <v>0.58640000000000003</v>
      </c>
      <c r="AJ105" s="30">
        <v>0.60199999999999998</v>
      </c>
      <c r="AK105" s="30">
        <v>0.56799999999999995</v>
      </c>
      <c r="AL105" s="41">
        <f t="shared" si="4"/>
        <v>0.58550000000000002</v>
      </c>
      <c r="AM105" s="30" t="str">
        <f>IFERROR((VLOOKUP(C105,'CEP 24-25'!$F$5:$K$1282,6,0))," ")</f>
        <v>Yes</v>
      </c>
      <c r="AN105" s="41" t="str">
        <f>+IFERROR((VLOOKUP(C105,'HB1238 24-25'!$N$5:$Q$9999,4,0)),"")</f>
        <v/>
      </c>
      <c r="AO105" s="33" t="str">
        <f t="shared" si="5"/>
        <v>Yes</v>
      </c>
    </row>
    <row r="106" spans="1:41" ht="15" customHeight="1" x14ac:dyDescent="0.25">
      <c r="A106" t="s">
        <v>2687</v>
      </c>
      <c r="B106" t="s">
        <v>2016</v>
      </c>
      <c r="C106" s="25">
        <v>3588</v>
      </c>
      <c r="D106" t="s">
        <v>708</v>
      </c>
      <c r="E106" s="16">
        <v>0</v>
      </c>
      <c r="F106" s="16">
        <v>0</v>
      </c>
      <c r="G106" s="16">
        <v>0</v>
      </c>
      <c r="H106" s="16">
        <v>0</v>
      </c>
      <c r="I106" s="16">
        <v>0</v>
      </c>
      <c r="J106" s="16">
        <v>0</v>
      </c>
      <c r="K106" s="16">
        <v>0</v>
      </c>
      <c r="L106" s="16">
        <v>0</v>
      </c>
      <c r="M106" s="16">
        <v>0</v>
      </c>
      <c r="N106" s="16">
        <v>0</v>
      </c>
      <c r="O106" s="16">
        <v>0</v>
      </c>
      <c r="P106" s="16">
        <v>389</v>
      </c>
      <c r="Q106" s="16">
        <v>453</v>
      </c>
      <c r="R106" s="16">
        <v>415</v>
      </c>
      <c r="S106" s="16">
        <v>381</v>
      </c>
      <c r="T106" s="73" t="s">
        <v>2979</v>
      </c>
      <c r="U106" s="73" t="s">
        <v>2979</v>
      </c>
      <c r="V106" s="73" t="s">
        <v>2979</v>
      </c>
      <c r="W106" s="73" t="s">
        <v>2979</v>
      </c>
      <c r="X106" s="73" t="s">
        <v>2979</v>
      </c>
      <c r="Y106" s="73" t="s">
        <v>2979</v>
      </c>
      <c r="Z106" s="73" t="s">
        <v>2979</v>
      </c>
      <c r="AA106" s="73" t="s">
        <v>2979</v>
      </c>
      <c r="AB106" s="73" t="s">
        <v>2979</v>
      </c>
      <c r="AC106" s="73" t="s">
        <v>2979</v>
      </c>
      <c r="AD106" s="73" t="s">
        <v>2979</v>
      </c>
      <c r="AE106" s="54">
        <v>103</v>
      </c>
      <c r="AF106" s="54">
        <v>113</v>
      </c>
      <c r="AG106" s="54">
        <v>97</v>
      </c>
      <c r="AH106" s="54">
        <v>93</v>
      </c>
      <c r="AI106" s="41">
        <v>0.24790000000000001</v>
      </c>
      <c r="AJ106" s="30">
        <v>0.2427</v>
      </c>
      <c r="AK106" s="30">
        <v>0.246</v>
      </c>
      <c r="AL106" s="41">
        <f t="shared" si="4"/>
        <v>0.2455</v>
      </c>
      <c r="AM106" s="30" t="str">
        <f>IFERROR((VLOOKUP(C106,'CEP 24-25'!$F$5:$K$1282,6,0))," ")</f>
        <v xml:space="preserve"> </v>
      </c>
      <c r="AN106" s="41" t="str">
        <f>+IFERROR((VLOOKUP(C106,'HB1238 24-25'!$N$5:$Q$9999,4,0)),"")</f>
        <v/>
      </c>
      <c r="AO106" s="33" t="str">
        <f t="shared" si="5"/>
        <v>No</v>
      </c>
    </row>
    <row r="107" spans="1:41" ht="15" customHeight="1" x14ac:dyDescent="0.25">
      <c r="A107" t="s">
        <v>2687</v>
      </c>
      <c r="B107" t="s">
        <v>2016</v>
      </c>
      <c r="C107" s="25">
        <v>3522</v>
      </c>
      <c r="D107" t="s">
        <v>707</v>
      </c>
      <c r="E107" s="16">
        <v>0</v>
      </c>
      <c r="F107" s="16">
        <v>0</v>
      </c>
      <c r="G107" s="16">
        <v>0</v>
      </c>
      <c r="H107" s="16">
        <v>0</v>
      </c>
      <c r="I107" s="16">
        <v>0</v>
      </c>
      <c r="J107" s="16">
        <v>0</v>
      </c>
      <c r="K107" s="16">
        <v>0</v>
      </c>
      <c r="L107" s="16">
        <v>0</v>
      </c>
      <c r="M107" s="16">
        <v>94</v>
      </c>
      <c r="N107" s="16">
        <v>96</v>
      </c>
      <c r="O107" s="16">
        <v>93</v>
      </c>
      <c r="P107" s="16">
        <v>92</v>
      </c>
      <c r="Q107" s="16">
        <v>83</v>
      </c>
      <c r="R107" s="16">
        <v>79</v>
      </c>
      <c r="S107" s="16">
        <v>63</v>
      </c>
      <c r="T107" s="73" t="s">
        <v>2979</v>
      </c>
      <c r="U107" s="73" t="s">
        <v>2979</v>
      </c>
      <c r="V107" s="73" t="s">
        <v>2979</v>
      </c>
      <c r="W107" s="73" t="s">
        <v>2979</v>
      </c>
      <c r="X107" s="73" t="s">
        <v>2979</v>
      </c>
      <c r="Y107" s="73" t="s">
        <v>2979</v>
      </c>
      <c r="Z107" s="73" t="s">
        <v>2979</v>
      </c>
      <c r="AA107" s="73" t="s">
        <v>2979</v>
      </c>
      <c r="AB107" s="15" t="s">
        <v>2004</v>
      </c>
      <c r="AC107" s="54">
        <v>10</v>
      </c>
      <c r="AD107" s="15" t="s">
        <v>2004</v>
      </c>
      <c r="AE107" s="15" t="s">
        <v>2004</v>
      </c>
      <c r="AF107" s="15" t="s">
        <v>2004</v>
      </c>
      <c r="AG107" s="15" t="s">
        <v>2004</v>
      </c>
      <c r="AH107" s="15" t="s">
        <v>2004</v>
      </c>
      <c r="AI107" s="41">
        <v>6.5000000000000002E-2</v>
      </c>
      <c r="AJ107" s="30">
        <v>7.8600000000000003E-2</v>
      </c>
      <c r="AK107" s="30">
        <v>7.9299999999999995E-2</v>
      </c>
      <c r="AL107" s="41">
        <f t="shared" si="4"/>
        <v>7.4300000000000005E-2</v>
      </c>
      <c r="AM107" s="30" t="str">
        <f>IFERROR((VLOOKUP(C107,'CEP 24-25'!$F$5:$K$1282,6,0))," ")</f>
        <v xml:space="preserve"> </v>
      </c>
      <c r="AN107" s="41" t="str">
        <f>+IFERROR((VLOOKUP(C107,'HB1238 24-25'!$N$5:$Q$9999,4,0)),"")</f>
        <v/>
      </c>
      <c r="AO107" s="33" t="str">
        <f t="shared" si="5"/>
        <v>No</v>
      </c>
    </row>
    <row r="108" spans="1:41" ht="15" customHeight="1" x14ac:dyDescent="0.25">
      <c r="A108" t="s">
        <v>2687</v>
      </c>
      <c r="B108" t="s">
        <v>2016</v>
      </c>
      <c r="C108" s="25">
        <v>5308</v>
      </c>
      <c r="D108" t="s">
        <v>717</v>
      </c>
      <c r="E108" s="16">
        <v>0</v>
      </c>
      <c r="F108" s="16">
        <v>106</v>
      </c>
      <c r="G108" s="16">
        <v>0</v>
      </c>
      <c r="H108" s="16">
        <v>98</v>
      </c>
      <c r="I108" s="16">
        <v>78</v>
      </c>
      <c r="J108" s="16">
        <v>78</v>
      </c>
      <c r="K108" s="16">
        <v>78</v>
      </c>
      <c r="L108" s="16">
        <v>64</v>
      </c>
      <c r="M108" s="16">
        <v>0</v>
      </c>
      <c r="N108" s="16">
        <v>0</v>
      </c>
      <c r="O108" s="16">
        <v>0</v>
      </c>
      <c r="P108" s="16">
        <v>0</v>
      </c>
      <c r="Q108" s="16">
        <v>0</v>
      </c>
      <c r="R108" s="16">
        <v>0</v>
      </c>
      <c r="S108" s="16">
        <v>0</v>
      </c>
      <c r="T108" s="73" t="s">
        <v>2979</v>
      </c>
      <c r="U108" s="54">
        <v>10</v>
      </c>
      <c r="V108" s="73" t="s">
        <v>2979</v>
      </c>
      <c r="W108" s="54">
        <v>10</v>
      </c>
      <c r="X108" s="15" t="s">
        <v>2004</v>
      </c>
      <c r="Y108" s="15" t="s">
        <v>2004</v>
      </c>
      <c r="Z108" s="54">
        <v>11</v>
      </c>
      <c r="AA108" s="15" t="s">
        <v>2004</v>
      </c>
      <c r="AB108" s="73" t="s">
        <v>2979</v>
      </c>
      <c r="AC108" s="73" t="s">
        <v>2979</v>
      </c>
      <c r="AD108" s="73" t="s">
        <v>2979</v>
      </c>
      <c r="AE108" s="73" t="s">
        <v>2979</v>
      </c>
      <c r="AF108" s="73" t="s">
        <v>2979</v>
      </c>
      <c r="AG108" s="73" t="s">
        <v>2979</v>
      </c>
      <c r="AH108" s="73" t="s">
        <v>2979</v>
      </c>
      <c r="AI108" s="41">
        <v>8.5699999999999998E-2</v>
      </c>
      <c r="AJ108" s="30">
        <v>7.6399999999999996E-2</v>
      </c>
      <c r="AK108" s="30">
        <v>8.4500000000000006E-2</v>
      </c>
      <c r="AL108" s="41">
        <f t="shared" si="4"/>
        <v>8.2199999999999995E-2</v>
      </c>
      <c r="AM108" s="30" t="str">
        <f>IFERROR((VLOOKUP(C108,'CEP 24-25'!$F$5:$K$1282,6,0))," ")</f>
        <v xml:space="preserve"> </v>
      </c>
      <c r="AN108" s="41" t="str">
        <f>+IFERROR((VLOOKUP(C108,'HB1238 24-25'!$N$5:$Q$9999,4,0)),"")</f>
        <v/>
      </c>
      <c r="AO108" s="33" t="str">
        <f t="shared" si="5"/>
        <v>No</v>
      </c>
    </row>
    <row r="109" spans="1:41" ht="15" customHeight="1" x14ac:dyDescent="0.25">
      <c r="A109" t="s">
        <v>2687</v>
      </c>
      <c r="B109" t="s">
        <v>2016</v>
      </c>
      <c r="C109" s="25">
        <v>3225</v>
      </c>
      <c r="D109" t="s">
        <v>699</v>
      </c>
      <c r="E109" s="16">
        <v>0</v>
      </c>
      <c r="F109" s="16">
        <v>64</v>
      </c>
      <c r="G109" s="16">
        <v>0</v>
      </c>
      <c r="H109" s="16">
        <v>71</v>
      </c>
      <c r="I109" s="16">
        <v>76</v>
      </c>
      <c r="J109" s="16">
        <v>77</v>
      </c>
      <c r="K109" s="16">
        <v>86</v>
      </c>
      <c r="L109" s="16">
        <v>80</v>
      </c>
      <c r="M109" s="16">
        <v>0</v>
      </c>
      <c r="N109" s="16">
        <v>0</v>
      </c>
      <c r="O109" s="16">
        <v>0</v>
      </c>
      <c r="P109" s="16">
        <v>0</v>
      </c>
      <c r="Q109" s="16">
        <v>0</v>
      </c>
      <c r="R109" s="16">
        <v>0</v>
      </c>
      <c r="S109" s="16">
        <v>0</v>
      </c>
      <c r="T109" s="73" t="s">
        <v>2979</v>
      </c>
      <c r="U109" s="54">
        <v>30</v>
      </c>
      <c r="V109" s="73" t="s">
        <v>2979</v>
      </c>
      <c r="W109" s="54">
        <v>44</v>
      </c>
      <c r="X109" s="54">
        <v>52</v>
      </c>
      <c r="Y109" s="54">
        <v>44</v>
      </c>
      <c r="Z109" s="54">
        <v>54</v>
      </c>
      <c r="AA109" s="54">
        <v>50</v>
      </c>
      <c r="AB109" s="73" t="s">
        <v>2979</v>
      </c>
      <c r="AC109" s="73" t="s">
        <v>2979</v>
      </c>
      <c r="AD109" s="73" t="s">
        <v>2979</v>
      </c>
      <c r="AE109" s="73" t="s">
        <v>2979</v>
      </c>
      <c r="AF109" s="73" t="s">
        <v>2979</v>
      </c>
      <c r="AG109" s="73" t="s">
        <v>2979</v>
      </c>
      <c r="AH109" s="73" t="s">
        <v>2979</v>
      </c>
      <c r="AI109" s="41">
        <v>0.60350000000000004</v>
      </c>
      <c r="AJ109" s="30">
        <v>0.59289999999999998</v>
      </c>
      <c r="AK109" s="30">
        <v>0.6119</v>
      </c>
      <c r="AL109" s="41">
        <f t="shared" si="4"/>
        <v>0.6028</v>
      </c>
      <c r="AM109" s="30" t="str">
        <f>IFERROR((VLOOKUP(C109,'CEP 24-25'!$F$5:$K$1282,6,0))," ")</f>
        <v>Yes</v>
      </c>
      <c r="AN109" s="41" t="str">
        <f>+IFERROR((VLOOKUP(C109,'HB1238 24-25'!$N$5:$Q$9999,4,0)),"")</f>
        <v/>
      </c>
      <c r="AO109" s="33" t="str">
        <f t="shared" si="5"/>
        <v>Yes</v>
      </c>
    </row>
    <row r="110" spans="1:41" ht="15" customHeight="1" x14ac:dyDescent="0.25">
      <c r="A110" t="s">
        <v>2687</v>
      </c>
      <c r="B110" t="s">
        <v>2016</v>
      </c>
      <c r="C110" s="25">
        <v>3436</v>
      </c>
      <c r="D110" t="s">
        <v>704</v>
      </c>
      <c r="E110" s="16">
        <v>0</v>
      </c>
      <c r="F110" s="16">
        <v>67</v>
      </c>
      <c r="G110" s="16">
        <v>0</v>
      </c>
      <c r="H110" s="16">
        <v>74</v>
      </c>
      <c r="I110" s="16">
        <v>87</v>
      </c>
      <c r="J110" s="16">
        <v>110</v>
      </c>
      <c r="K110" s="16">
        <v>121</v>
      </c>
      <c r="L110" s="16">
        <v>104</v>
      </c>
      <c r="M110" s="16">
        <v>0</v>
      </c>
      <c r="N110" s="16">
        <v>0</v>
      </c>
      <c r="O110" s="16">
        <v>0</v>
      </c>
      <c r="P110" s="16">
        <v>0</v>
      </c>
      <c r="Q110" s="16">
        <v>0</v>
      </c>
      <c r="R110" s="16">
        <v>0</v>
      </c>
      <c r="S110" s="16">
        <v>0</v>
      </c>
      <c r="T110" s="73" t="s">
        <v>2979</v>
      </c>
      <c r="U110" s="15" t="s">
        <v>2004</v>
      </c>
      <c r="V110" s="73" t="s">
        <v>2979</v>
      </c>
      <c r="W110" s="15" t="s">
        <v>2004</v>
      </c>
      <c r="X110" s="15" t="s">
        <v>2004</v>
      </c>
      <c r="Y110" s="15" t="s">
        <v>2004</v>
      </c>
      <c r="Z110" s="15" t="s">
        <v>2004</v>
      </c>
      <c r="AA110" s="54">
        <v>10</v>
      </c>
      <c r="AB110" s="73" t="s">
        <v>2979</v>
      </c>
      <c r="AC110" s="73" t="s">
        <v>2979</v>
      </c>
      <c r="AD110" s="73" t="s">
        <v>2979</v>
      </c>
      <c r="AE110" s="73" t="s">
        <v>2979</v>
      </c>
      <c r="AF110" s="73" t="s">
        <v>2979</v>
      </c>
      <c r="AG110" s="73" t="s">
        <v>2979</v>
      </c>
      <c r="AH110" s="73" t="s">
        <v>2979</v>
      </c>
      <c r="AI110" s="41">
        <v>5.1499999999999997E-2</v>
      </c>
      <c r="AJ110" s="30">
        <v>2.4799999999999999E-2</v>
      </c>
      <c r="AK110" s="30">
        <v>3.56E-2</v>
      </c>
      <c r="AL110" s="41">
        <f t="shared" si="4"/>
        <v>3.73E-2</v>
      </c>
      <c r="AM110" s="30" t="str">
        <f>IFERROR((VLOOKUP(C110,'CEP 24-25'!$F$5:$K$1282,6,0))," ")</f>
        <v xml:space="preserve"> </v>
      </c>
      <c r="AN110" s="41" t="str">
        <f>+IFERROR((VLOOKUP(C110,'HB1238 24-25'!$N$5:$Q$9999,4,0)),"")</f>
        <v/>
      </c>
      <c r="AO110" s="33" t="str">
        <f t="shared" si="5"/>
        <v>No</v>
      </c>
    </row>
    <row r="111" spans="1:41" ht="15" customHeight="1" x14ac:dyDescent="0.25">
      <c r="A111" t="s">
        <v>2687</v>
      </c>
      <c r="B111" t="s">
        <v>2016</v>
      </c>
      <c r="C111" s="25">
        <v>3437</v>
      </c>
      <c r="D111" t="s">
        <v>705</v>
      </c>
      <c r="E111" s="16">
        <v>0</v>
      </c>
      <c r="F111" s="16">
        <v>95</v>
      </c>
      <c r="G111" s="16">
        <v>0</v>
      </c>
      <c r="H111" s="16">
        <v>65</v>
      </c>
      <c r="I111" s="16">
        <v>73</v>
      </c>
      <c r="J111" s="16">
        <v>83</v>
      </c>
      <c r="K111" s="16">
        <v>81</v>
      </c>
      <c r="L111" s="16">
        <v>76</v>
      </c>
      <c r="M111" s="16">
        <v>0</v>
      </c>
      <c r="N111" s="16">
        <v>0</v>
      </c>
      <c r="O111" s="16">
        <v>0</v>
      </c>
      <c r="P111" s="16">
        <v>0</v>
      </c>
      <c r="Q111" s="16">
        <v>0</v>
      </c>
      <c r="R111" s="16">
        <v>0</v>
      </c>
      <c r="S111" s="16">
        <v>0</v>
      </c>
      <c r="T111" s="73" t="s">
        <v>2979</v>
      </c>
      <c r="U111" s="54">
        <v>15</v>
      </c>
      <c r="V111" s="73" t="s">
        <v>2979</v>
      </c>
      <c r="W111" s="54">
        <v>14</v>
      </c>
      <c r="X111" s="54">
        <v>21</v>
      </c>
      <c r="Y111" s="54">
        <v>18</v>
      </c>
      <c r="Z111" s="54">
        <v>21</v>
      </c>
      <c r="AA111" s="54">
        <v>20</v>
      </c>
      <c r="AB111" s="73" t="s">
        <v>2979</v>
      </c>
      <c r="AC111" s="73" t="s">
        <v>2979</v>
      </c>
      <c r="AD111" s="73" t="s">
        <v>2979</v>
      </c>
      <c r="AE111" s="73" t="s">
        <v>2979</v>
      </c>
      <c r="AF111" s="73" t="s">
        <v>2979</v>
      </c>
      <c r="AG111" s="73" t="s">
        <v>2979</v>
      </c>
      <c r="AH111" s="73" t="s">
        <v>2979</v>
      </c>
      <c r="AI111" s="41">
        <v>0.23039999999999999</v>
      </c>
      <c r="AJ111" s="30">
        <v>0.22500000000000001</v>
      </c>
      <c r="AK111" s="30">
        <v>0.21929999999999999</v>
      </c>
      <c r="AL111" s="41">
        <f t="shared" si="4"/>
        <v>0.22489999999999999</v>
      </c>
      <c r="AM111" s="30" t="str">
        <f>IFERROR((VLOOKUP(C111,'CEP 24-25'!$F$5:$K$1282,6,0))," ")</f>
        <v xml:space="preserve"> </v>
      </c>
      <c r="AN111" s="41" t="str">
        <f>+IFERROR((VLOOKUP(C111,'HB1238 24-25'!$N$5:$Q$9999,4,0)),"")</f>
        <v/>
      </c>
      <c r="AO111" s="33" t="str">
        <f t="shared" si="5"/>
        <v>No</v>
      </c>
    </row>
    <row r="112" spans="1:41" ht="15" customHeight="1" x14ac:dyDescent="0.25">
      <c r="A112" t="s">
        <v>2687</v>
      </c>
      <c r="B112" t="s">
        <v>2016</v>
      </c>
      <c r="C112" s="25">
        <v>3486</v>
      </c>
      <c r="D112" t="s">
        <v>706</v>
      </c>
      <c r="E112" s="16">
        <v>0</v>
      </c>
      <c r="F112" s="16">
        <v>0</v>
      </c>
      <c r="G112" s="16">
        <v>0</v>
      </c>
      <c r="H112" s="16">
        <v>0</v>
      </c>
      <c r="I112" s="16">
        <v>0</v>
      </c>
      <c r="J112" s="16">
        <v>0</v>
      </c>
      <c r="K112" s="16">
        <v>0</v>
      </c>
      <c r="L112" s="16">
        <v>0</v>
      </c>
      <c r="M112" s="16">
        <v>0</v>
      </c>
      <c r="N112" s="16">
        <v>0</v>
      </c>
      <c r="O112" s="16">
        <v>0</v>
      </c>
      <c r="P112" s="16">
        <v>418</v>
      </c>
      <c r="Q112" s="16">
        <v>496</v>
      </c>
      <c r="R112" s="16">
        <v>474</v>
      </c>
      <c r="S112" s="16">
        <v>473</v>
      </c>
      <c r="T112" s="73" t="s">
        <v>2979</v>
      </c>
      <c r="U112" s="73" t="s">
        <v>2979</v>
      </c>
      <c r="V112" s="73" t="s">
        <v>2979</v>
      </c>
      <c r="W112" s="73" t="s">
        <v>2979</v>
      </c>
      <c r="X112" s="73" t="s">
        <v>2979</v>
      </c>
      <c r="Y112" s="73" t="s">
        <v>2979</v>
      </c>
      <c r="Z112" s="73" t="s">
        <v>2979</v>
      </c>
      <c r="AA112" s="73" t="s">
        <v>2979</v>
      </c>
      <c r="AB112" s="73" t="s">
        <v>2979</v>
      </c>
      <c r="AC112" s="73" t="s">
        <v>2979</v>
      </c>
      <c r="AD112" s="73" t="s">
        <v>2979</v>
      </c>
      <c r="AE112" s="54">
        <v>55</v>
      </c>
      <c r="AF112" s="54">
        <v>80</v>
      </c>
      <c r="AG112" s="54">
        <v>70</v>
      </c>
      <c r="AH112" s="54">
        <v>68</v>
      </c>
      <c r="AI112" s="41">
        <v>0.1467</v>
      </c>
      <c r="AJ112" s="30">
        <v>0.13539999999999999</v>
      </c>
      <c r="AK112" s="30">
        <v>0.123</v>
      </c>
      <c r="AL112" s="41">
        <f t="shared" si="4"/>
        <v>0.13500000000000001</v>
      </c>
      <c r="AM112" s="30" t="str">
        <f>IFERROR((VLOOKUP(C112,'CEP 24-25'!$F$5:$K$1282,6,0))," ")</f>
        <v xml:space="preserve"> </v>
      </c>
      <c r="AN112" s="41" t="str">
        <f>+IFERROR((VLOOKUP(C112,'HB1238 24-25'!$N$5:$Q$9999,4,0)),"")</f>
        <v/>
      </c>
      <c r="AO112" s="33" t="str">
        <f t="shared" si="5"/>
        <v>No</v>
      </c>
    </row>
    <row r="113" spans="1:41" x14ac:dyDescent="0.25">
      <c r="A113" t="s">
        <v>2687</v>
      </c>
      <c r="B113" t="s">
        <v>2016</v>
      </c>
      <c r="C113" s="25">
        <v>3631</v>
      </c>
      <c r="D113" t="s">
        <v>709</v>
      </c>
      <c r="E113" s="16">
        <v>0</v>
      </c>
      <c r="F113" s="16">
        <v>0</v>
      </c>
      <c r="G113" s="16">
        <v>0</v>
      </c>
      <c r="H113" s="16">
        <v>0</v>
      </c>
      <c r="I113" s="16">
        <v>0</v>
      </c>
      <c r="J113" s="16">
        <v>0</v>
      </c>
      <c r="K113" s="16">
        <v>0</v>
      </c>
      <c r="L113" s="16">
        <v>0</v>
      </c>
      <c r="M113" s="16">
        <v>331</v>
      </c>
      <c r="N113" s="16">
        <v>326</v>
      </c>
      <c r="O113" s="16">
        <v>322</v>
      </c>
      <c r="P113" s="16">
        <v>0</v>
      </c>
      <c r="Q113" s="16">
        <v>0</v>
      </c>
      <c r="R113" s="16">
        <v>0</v>
      </c>
      <c r="S113" s="16">
        <v>0</v>
      </c>
      <c r="T113" s="73" t="s">
        <v>2979</v>
      </c>
      <c r="U113" s="73" t="s">
        <v>2979</v>
      </c>
      <c r="V113" s="73" t="s">
        <v>2979</v>
      </c>
      <c r="W113" s="73" t="s">
        <v>2979</v>
      </c>
      <c r="X113" s="73" t="s">
        <v>2979</v>
      </c>
      <c r="Y113" s="73" t="s">
        <v>2979</v>
      </c>
      <c r="Z113" s="73" t="s">
        <v>2979</v>
      </c>
      <c r="AA113" s="73" t="s">
        <v>2979</v>
      </c>
      <c r="AB113" s="54">
        <v>50</v>
      </c>
      <c r="AC113" s="54">
        <v>60</v>
      </c>
      <c r="AD113" s="54">
        <v>71</v>
      </c>
      <c r="AE113" s="73" t="s">
        <v>2979</v>
      </c>
      <c r="AF113" s="73" t="s">
        <v>2979</v>
      </c>
      <c r="AG113" s="73" t="s">
        <v>2979</v>
      </c>
      <c r="AH113" s="73" t="s">
        <v>2979</v>
      </c>
      <c r="AI113" s="41">
        <v>0.18490000000000001</v>
      </c>
      <c r="AJ113" s="30">
        <v>0.16270000000000001</v>
      </c>
      <c r="AK113" s="30">
        <v>0.1966</v>
      </c>
      <c r="AL113" s="41">
        <f t="shared" si="4"/>
        <v>0.18140000000000001</v>
      </c>
      <c r="AM113" s="30" t="str">
        <f>IFERROR((VLOOKUP(C113,'CEP 24-25'!$F$5:$K$1282,6,0))," ")</f>
        <v xml:space="preserve"> </v>
      </c>
      <c r="AN113" s="41" t="str">
        <f>+IFERROR((VLOOKUP(C113,'HB1238 24-25'!$N$5:$Q$9999,4,0)),"")</f>
        <v/>
      </c>
      <c r="AO113" s="33" t="str">
        <f t="shared" si="5"/>
        <v>No</v>
      </c>
    </row>
    <row r="114" spans="1:41" ht="15" customHeight="1" x14ac:dyDescent="0.25">
      <c r="A114" t="s">
        <v>2687</v>
      </c>
      <c r="B114" t="s">
        <v>2016</v>
      </c>
      <c r="C114" s="25">
        <v>3168</v>
      </c>
      <c r="D114" t="s">
        <v>697</v>
      </c>
      <c r="E114" s="16">
        <v>0</v>
      </c>
      <c r="F114" s="16">
        <v>48</v>
      </c>
      <c r="G114" s="16">
        <v>0</v>
      </c>
      <c r="H114" s="16">
        <v>57</v>
      </c>
      <c r="I114" s="16">
        <v>56</v>
      </c>
      <c r="J114" s="16">
        <v>63</v>
      </c>
      <c r="K114" s="16">
        <v>55</v>
      </c>
      <c r="L114" s="16">
        <v>58</v>
      </c>
      <c r="M114" s="16">
        <v>0</v>
      </c>
      <c r="N114" s="16">
        <v>0</v>
      </c>
      <c r="O114" s="16">
        <v>0</v>
      </c>
      <c r="P114" s="16">
        <v>0</v>
      </c>
      <c r="Q114" s="16">
        <v>0</v>
      </c>
      <c r="R114" s="16">
        <v>0</v>
      </c>
      <c r="S114" s="16">
        <v>0</v>
      </c>
      <c r="T114" s="73" t="s">
        <v>2979</v>
      </c>
      <c r="U114" s="54">
        <v>12</v>
      </c>
      <c r="V114" s="73" t="s">
        <v>2979</v>
      </c>
      <c r="W114" s="54">
        <v>16</v>
      </c>
      <c r="X114" s="54">
        <v>15</v>
      </c>
      <c r="Y114" s="54">
        <v>24</v>
      </c>
      <c r="Z114" s="54">
        <v>17</v>
      </c>
      <c r="AA114" s="54">
        <v>21</v>
      </c>
      <c r="AB114" s="73" t="s">
        <v>2979</v>
      </c>
      <c r="AC114" s="73" t="s">
        <v>2979</v>
      </c>
      <c r="AD114" s="73" t="s">
        <v>2979</v>
      </c>
      <c r="AE114" s="73" t="s">
        <v>2979</v>
      </c>
      <c r="AF114" s="73" t="s">
        <v>2979</v>
      </c>
      <c r="AG114" s="73" t="s">
        <v>2979</v>
      </c>
      <c r="AH114" s="73" t="s">
        <v>2979</v>
      </c>
      <c r="AI114" s="41">
        <v>0.31159999999999999</v>
      </c>
      <c r="AJ114" s="30">
        <v>0.29360000000000003</v>
      </c>
      <c r="AK114" s="30">
        <v>0.26740000000000003</v>
      </c>
      <c r="AL114" s="41">
        <f t="shared" si="4"/>
        <v>0.29089999999999999</v>
      </c>
      <c r="AM114" s="30" t="str">
        <f>IFERROR((VLOOKUP(C114,'CEP 24-25'!$F$5:$K$1282,6,0))," ")</f>
        <v xml:space="preserve"> </v>
      </c>
      <c r="AN114" s="41" t="str">
        <f>+IFERROR((VLOOKUP(C114,'HB1238 24-25'!$N$5:$Q$9999,4,0)),"")</f>
        <v>No</v>
      </c>
      <c r="AO114" s="33" t="str">
        <f t="shared" si="5"/>
        <v>No</v>
      </c>
    </row>
    <row r="115" spans="1:41" ht="15" customHeight="1" x14ac:dyDescent="0.25">
      <c r="A115" t="s">
        <v>2687</v>
      </c>
      <c r="B115" t="s">
        <v>2016</v>
      </c>
      <c r="C115" s="25">
        <v>3224</v>
      </c>
      <c r="D115" t="s">
        <v>698</v>
      </c>
      <c r="E115" s="16">
        <v>0</v>
      </c>
      <c r="F115" s="16">
        <v>103</v>
      </c>
      <c r="G115" s="16">
        <v>0</v>
      </c>
      <c r="H115" s="16">
        <v>98</v>
      </c>
      <c r="I115" s="16">
        <v>64</v>
      </c>
      <c r="J115" s="16">
        <v>74</v>
      </c>
      <c r="K115" s="16">
        <v>52</v>
      </c>
      <c r="L115" s="16">
        <v>69</v>
      </c>
      <c r="M115" s="16">
        <v>0</v>
      </c>
      <c r="N115" s="16">
        <v>0</v>
      </c>
      <c r="O115" s="16">
        <v>0</v>
      </c>
      <c r="P115" s="16">
        <v>0</v>
      </c>
      <c r="Q115" s="16">
        <v>0</v>
      </c>
      <c r="R115" s="16">
        <v>0</v>
      </c>
      <c r="S115" s="16">
        <v>0</v>
      </c>
      <c r="T115" s="73" t="s">
        <v>2979</v>
      </c>
      <c r="U115" s="54">
        <v>25</v>
      </c>
      <c r="V115" s="73" t="s">
        <v>2979</v>
      </c>
      <c r="W115" s="54">
        <v>16</v>
      </c>
      <c r="X115" s="54">
        <v>20</v>
      </c>
      <c r="Y115" s="54">
        <v>13</v>
      </c>
      <c r="Z115" s="54">
        <v>17</v>
      </c>
      <c r="AA115" s="15" t="s">
        <v>2004</v>
      </c>
      <c r="AB115" s="73" t="s">
        <v>2979</v>
      </c>
      <c r="AC115" s="73" t="s">
        <v>2979</v>
      </c>
      <c r="AD115" s="73" t="s">
        <v>2979</v>
      </c>
      <c r="AE115" s="73" t="s">
        <v>2979</v>
      </c>
      <c r="AF115" s="73" t="s">
        <v>2979</v>
      </c>
      <c r="AG115" s="73" t="s">
        <v>2979</v>
      </c>
      <c r="AH115" s="73" t="s">
        <v>2979</v>
      </c>
      <c r="AI115" s="41">
        <v>0.2109</v>
      </c>
      <c r="AJ115" s="30">
        <v>0.16439999999999999</v>
      </c>
      <c r="AK115" s="30">
        <v>0.15110000000000001</v>
      </c>
      <c r="AL115" s="41">
        <f t="shared" si="4"/>
        <v>0.17549999999999999</v>
      </c>
      <c r="AM115" s="30" t="str">
        <f>IFERROR((VLOOKUP(C115,'CEP 24-25'!$F$5:$K$1282,6,0))," ")</f>
        <v xml:space="preserve"> </v>
      </c>
      <c r="AN115" s="41" t="str">
        <f>+IFERROR((VLOOKUP(C115,'HB1238 24-25'!$N$5:$Q$9999,4,0)),"")</f>
        <v/>
      </c>
      <c r="AO115" s="33" t="str">
        <f t="shared" si="5"/>
        <v>No</v>
      </c>
    </row>
    <row r="116" spans="1:41" ht="15" customHeight="1" x14ac:dyDescent="0.25">
      <c r="A116" t="s">
        <v>2687</v>
      </c>
      <c r="B116" t="s">
        <v>2016</v>
      </c>
      <c r="C116" s="25">
        <v>3282</v>
      </c>
      <c r="D116" t="s">
        <v>700</v>
      </c>
      <c r="E116" s="16">
        <v>0</v>
      </c>
      <c r="F116" s="16">
        <v>0</v>
      </c>
      <c r="G116" s="16">
        <v>0</v>
      </c>
      <c r="H116" s="16">
        <v>0</v>
      </c>
      <c r="I116" s="16">
        <v>0</v>
      </c>
      <c r="J116" s="16">
        <v>0</v>
      </c>
      <c r="K116" s="16">
        <v>0</v>
      </c>
      <c r="L116" s="16">
        <v>0</v>
      </c>
      <c r="M116" s="16">
        <v>0</v>
      </c>
      <c r="N116" s="16">
        <v>0</v>
      </c>
      <c r="O116" s="16">
        <v>0</v>
      </c>
      <c r="P116" s="16">
        <v>323</v>
      </c>
      <c r="Q116" s="16">
        <v>344</v>
      </c>
      <c r="R116" s="16">
        <v>359</v>
      </c>
      <c r="S116" s="16">
        <v>356</v>
      </c>
      <c r="T116" s="73" t="s">
        <v>2979</v>
      </c>
      <c r="U116" s="73" t="s">
        <v>2979</v>
      </c>
      <c r="V116" s="73" t="s">
        <v>2979</v>
      </c>
      <c r="W116" s="73" t="s">
        <v>2979</v>
      </c>
      <c r="X116" s="73" t="s">
        <v>2979</v>
      </c>
      <c r="Y116" s="73" t="s">
        <v>2979</v>
      </c>
      <c r="Z116" s="73" t="s">
        <v>2979</v>
      </c>
      <c r="AA116" s="73" t="s">
        <v>2979</v>
      </c>
      <c r="AB116" s="73" t="s">
        <v>2979</v>
      </c>
      <c r="AC116" s="73" t="s">
        <v>2979</v>
      </c>
      <c r="AD116" s="73" t="s">
        <v>2979</v>
      </c>
      <c r="AE116" s="54">
        <v>136</v>
      </c>
      <c r="AF116" s="54">
        <v>150</v>
      </c>
      <c r="AG116" s="54">
        <v>153</v>
      </c>
      <c r="AH116" s="54">
        <v>127</v>
      </c>
      <c r="AI116" s="41">
        <v>0.40960000000000002</v>
      </c>
      <c r="AJ116" s="30">
        <v>0.37419999999999998</v>
      </c>
      <c r="AK116" s="30">
        <v>0.36599999999999999</v>
      </c>
      <c r="AL116" s="41">
        <f t="shared" si="4"/>
        <v>0.38329999999999997</v>
      </c>
      <c r="AM116" s="30" t="str">
        <f>IFERROR((VLOOKUP(C116,'CEP 24-25'!$F$5:$K$1282,6,0))," ")</f>
        <v xml:space="preserve"> </v>
      </c>
      <c r="AN116" s="41" t="str">
        <f>+IFERROR((VLOOKUP(C116,'HB1238 24-25'!$N$5:$Q$9999,4,0)),"")</f>
        <v/>
      </c>
      <c r="AO116" s="33" t="str">
        <f t="shared" si="5"/>
        <v>No</v>
      </c>
    </row>
    <row r="117" spans="1:41" ht="15" customHeight="1" x14ac:dyDescent="0.25">
      <c r="A117" t="s">
        <v>2687</v>
      </c>
      <c r="B117" t="s">
        <v>2016</v>
      </c>
      <c r="C117" s="25">
        <v>3339</v>
      </c>
      <c r="D117" t="s">
        <v>702</v>
      </c>
      <c r="E117" s="16">
        <v>0</v>
      </c>
      <c r="F117" s="16">
        <v>52</v>
      </c>
      <c r="G117" s="16">
        <v>0</v>
      </c>
      <c r="H117" s="16">
        <v>63</v>
      </c>
      <c r="I117" s="16">
        <v>51</v>
      </c>
      <c r="J117" s="16">
        <v>71</v>
      </c>
      <c r="K117" s="16">
        <v>73</v>
      </c>
      <c r="L117" s="16">
        <v>61</v>
      </c>
      <c r="M117" s="16">
        <v>0</v>
      </c>
      <c r="N117" s="16">
        <v>0</v>
      </c>
      <c r="O117" s="16">
        <v>0</v>
      </c>
      <c r="P117" s="16">
        <v>0</v>
      </c>
      <c r="Q117" s="16">
        <v>0</v>
      </c>
      <c r="R117" s="16">
        <v>0</v>
      </c>
      <c r="S117" s="16">
        <v>0</v>
      </c>
      <c r="T117" s="73" t="s">
        <v>2979</v>
      </c>
      <c r="U117" s="54">
        <v>25</v>
      </c>
      <c r="V117" s="73" t="s">
        <v>2979</v>
      </c>
      <c r="W117" s="54">
        <v>35</v>
      </c>
      <c r="X117" s="54">
        <v>27</v>
      </c>
      <c r="Y117" s="54">
        <v>32</v>
      </c>
      <c r="Z117" s="54">
        <v>30</v>
      </c>
      <c r="AA117" s="54">
        <v>30</v>
      </c>
      <c r="AB117" s="73" t="s">
        <v>2979</v>
      </c>
      <c r="AC117" s="73" t="s">
        <v>2979</v>
      </c>
      <c r="AD117" s="73" t="s">
        <v>2979</v>
      </c>
      <c r="AE117" s="73" t="s">
        <v>2979</v>
      </c>
      <c r="AF117" s="73" t="s">
        <v>2979</v>
      </c>
      <c r="AG117" s="73" t="s">
        <v>2979</v>
      </c>
      <c r="AH117" s="73" t="s">
        <v>2979</v>
      </c>
      <c r="AI117" s="41">
        <v>0.48249999999999998</v>
      </c>
      <c r="AJ117" s="30">
        <v>0.54020000000000001</v>
      </c>
      <c r="AK117" s="30">
        <v>0.53669999999999995</v>
      </c>
      <c r="AL117" s="41">
        <f t="shared" si="4"/>
        <v>0.51980000000000004</v>
      </c>
      <c r="AM117" s="30" t="str">
        <f>IFERROR((VLOOKUP(C117,'CEP 24-25'!$F$5:$K$1282,6,0))," ")</f>
        <v>No</v>
      </c>
      <c r="AN117" s="41" t="str">
        <f>+IFERROR((VLOOKUP(C117,'HB1238 24-25'!$N$5:$Q$9999,4,0)),"")</f>
        <v/>
      </c>
      <c r="AO117" s="33" t="str">
        <f t="shared" si="5"/>
        <v>Yes</v>
      </c>
    </row>
    <row r="118" spans="1:41" ht="15" customHeight="1" x14ac:dyDescent="0.25">
      <c r="A118" t="s">
        <v>2687</v>
      </c>
      <c r="B118" t="s">
        <v>2016</v>
      </c>
      <c r="C118" s="25">
        <v>3789</v>
      </c>
      <c r="D118" t="s">
        <v>714</v>
      </c>
      <c r="E118" s="16">
        <v>0</v>
      </c>
      <c r="F118" s="16">
        <v>76</v>
      </c>
      <c r="G118" s="16">
        <v>0</v>
      </c>
      <c r="H118" s="16">
        <v>90</v>
      </c>
      <c r="I118" s="16">
        <v>137</v>
      </c>
      <c r="J118" s="16">
        <v>129</v>
      </c>
      <c r="K118" s="16">
        <v>167</v>
      </c>
      <c r="L118" s="16">
        <v>142</v>
      </c>
      <c r="M118" s="16">
        <v>0</v>
      </c>
      <c r="N118" s="16">
        <v>0</v>
      </c>
      <c r="O118" s="16">
        <v>0</v>
      </c>
      <c r="P118" s="16">
        <v>0</v>
      </c>
      <c r="Q118" s="16">
        <v>0</v>
      </c>
      <c r="R118" s="16">
        <v>0</v>
      </c>
      <c r="S118" s="16">
        <v>0</v>
      </c>
      <c r="T118" s="73" t="s">
        <v>2979</v>
      </c>
      <c r="U118" s="15" t="s">
        <v>2004</v>
      </c>
      <c r="V118" s="73" t="s">
        <v>2979</v>
      </c>
      <c r="W118" s="15" t="s">
        <v>2004</v>
      </c>
      <c r="X118" s="15" t="s">
        <v>2004</v>
      </c>
      <c r="Y118" s="15" t="s">
        <v>2004</v>
      </c>
      <c r="Z118" s="54">
        <v>12</v>
      </c>
      <c r="AA118" s="15" t="s">
        <v>2004</v>
      </c>
      <c r="AB118" s="73" t="s">
        <v>2979</v>
      </c>
      <c r="AC118" s="73" t="s">
        <v>2979</v>
      </c>
      <c r="AD118" s="73" t="s">
        <v>2979</v>
      </c>
      <c r="AE118" s="73" t="s">
        <v>2979</v>
      </c>
      <c r="AF118" s="73" t="s">
        <v>2979</v>
      </c>
      <c r="AG118" s="73" t="s">
        <v>2979</v>
      </c>
      <c r="AH118" s="73" t="s">
        <v>2979</v>
      </c>
      <c r="AI118" s="41">
        <v>6.4799999999999996E-2</v>
      </c>
      <c r="AJ118" s="30">
        <v>5.74E-2</v>
      </c>
      <c r="AK118" s="30">
        <v>6.7199999999999996E-2</v>
      </c>
      <c r="AL118" s="41">
        <f t="shared" si="4"/>
        <v>6.3100000000000003E-2</v>
      </c>
      <c r="AM118" s="30" t="str">
        <f>IFERROR((VLOOKUP(C118,'CEP 24-25'!$F$5:$K$1282,6,0))," ")</f>
        <v xml:space="preserve"> </v>
      </c>
      <c r="AN118" s="41" t="str">
        <f>+IFERROR((VLOOKUP(C118,'HB1238 24-25'!$N$5:$Q$9999,4,0)),"")</f>
        <v/>
      </c>
      <c r="AO118" s="33" t="str">
        <f t="shared" si="5"/>
        <v>No</v>
      </c>
    </row>
    <row r="119" spans="1:41" ht="15" customHeight="1" x14ac:dyDescent="0.25">
      <c r="A119" t="s">
        <v>2687</v>
      </c>
      <c r="B119" t="s">
        <v>2016</v>
      </c>
      <c r="C119" s="25">
        <v>3634</v>
      </c>
      <c r="D119" t="s">
        <v>711</v>
      </c>
      <c r="E119" s="16">
        <v>0</v>
      </c>
      <c r="F119" s="16">
        <v>84</v>
      </c>
      <c r="G119" s="16">
        <v>0</v>
      </c>
      <c r="H119" s="16">
        <v>91</v>
      </c>
      <c r="I119" s="16">
        <v>84</v>
      </c>
      <c r="J119" s="16">
        <v>102</v>
      </c>
      <c r="K119" s="16">
        <v>96</v>
      </c>
      <c r="L119" s="16">
        <v>92</v>
      </c>
      <c r="M119" s="16">
        <v>0</v>
      </c>
      <c r="N119" s="16">
        <v>0</v>
      </c>
      <c r="O119" s="16">
        <v>0</v>
      </c>
      <c r="P119" s="16">
        <v>0</v>
      </c>
      <c r="Q119" s="16">
        <v>0</v>
      </c>
      <c r="R119" s="16">
        <v>0</v>
      </c>
      <c r="S119" s="16">
        <v>0</v>
      </c>
      <c r="T119" s="73" t="s">
        <v>2979</v>
      </c>
      <c r="U119" s="54">
        <v>13</v>
      </c>
      <c r="V119" s="73" t="s">
        <v>2979</v>
      </c>
      <c r="W119" s="54">
        <v>19</v>
      </c>
      <c r="X119" s="54">
        <v>13</v>
      </c>
      <c r="Y119" s="54">
        <v>15</v>
      </c>
      <c r="Z119" s="54">
        <v>17</v>
      </c>
      <c r="AA119" s="54">
        <v>23</v>
      </c>
      <c r="AB119" s="73" t="s">
        <v>2979</v>
      </c>
      <c r="AC119" s="73" t="s">
        <v>2979</v>
      </c>
      <c r="AD119" s="73" t="s">
        <v>2979</v>
      </c>
      <c r="AE119" s="73" t="s">
        <v>2979</v>
      </c>
      <c r="AF119" s="73" t="s">
        <v>2979</v>
      </c>
      <c r="AG119" s="73" t="s">
        <v>2979</v>
      </c>
      <c r="AH119" s="73" t="s">
        <v>2979</v>
      </c>
      <c r="AI119" s="41">
        <v>0.18210000000000001</v>
      </c>
      <c r="AJ119" s="30">
        <v>0.16869999999999999</v>
      </c>
      <c r="AK119" s="30">
        <v>0.1235</v>
      </c>
      <c r="AL119" s="41">
        <f t="shared" si="4"/>
        <v>0.15809999999999999</v>
      </c>
      <c r="AM119" s="30" t="str">
        <f>IFERROR((VLOOKUP(C119,'CEP 24-25'!$F$5:$K$1282,6,0))," ")</f>
        <v xml:space="preserve"> </v>
      </c>
      <c r="AN119" s="41" t="str">
        <f>+IFERROR((VLOOKUP(C119,'HB1238 24-25'!$N$5:$Q$9999,4,0)),"")</f>
        <v/>
      </c>
      <c r="AO119" s="33" t="str">
        <f t="shared" si="5"/>
        <v>No</v>
      </c>
    </row>
    <row r="120" spans="1:41" ht="15" customHeight="1" x14ac:dyDescent="0.25">
      <c r="A120" t="s">
        <v>2687</v>
      </c>
      <c r="B120" t="s">
        <v>2016</v>
      </c>
      <c r="C120" s="25">
        <v>3100</v>
      </c>
      <c r="D120" t="s">
        <v>694</v>
      </c>
      <c r="E120" s="16">
        <v>0</v>
      </c>
      <c r="F120" s="16">
        <v>85</v>
      </c>
      <c r="G120" s="16">
        <v>0</v>
      </c>
      <c r="H120" s="16">
        <v>101</v>
      </c>
      <c r="I120" s="16">
        <v>90</v>
      </c>
      <c r="J120" s="16">
        <v>79</v>
      </c>
      <c r="K120" s="16">
        <v>78</v>
      </c>
      <c r="L120" s="16">
        <v>73</v>
      </c>
      <c r="M120" s="16">
        <v>0</v>
      </c>
      <c r="N120" s="16">
        <v>0</v>
      </c>
      <c r="O120" s="16">
        <v>0</v>
      </c>
      <c r="P120" s="16">
        <v>0</v>
      </c>
      <c r="Q120" s="16">
        <v>0</v>
      </c>
      <c r="R120" s="16">
        <v>0</v>
      </c>
      <c r="S120" s="16">
        <v>0</v>
      </c>
      <c r="T120" s="73" t="s">
        <v>2979</v>
      </c>
      <c r="U120" s="54">
        <v>30</v>
      </c>
      <c r="V120" s="73" t="s">
        <v>2979</v>
      </c>
      <c r="W120" s="54">
        <v>56</v>
      </c>
      <c r="X120" s="54">
        <v>48</v>
      </c>
      <c r="Y120" s="54">
        <v>41</v>
      </c>
      <c r="Z120" s="54">
        <v>37</v>
      </c>
      <c r="AA120" s="54">
        <v>49</v>
      </c>
      <c r="AB120" s="73" t="s">
        <v>2979</v>
      </c>
      <c r="AC120" s="73" t="s">
        <v>2979</v>
      </c>
      <c r="AD120" s="73" t="s">
        <v>2979</v>
      </c>
      <c r="AE120" s="73" t="s">
        <v>2979</v>
      </c>
      <c r="AF120" s="73" t="s">
        <v>2979</v>
      </c>
      <c r="AG120" s="73" t="s">
        <v>2979</v>
      </c>
      <c r="AH120" s="73" t="s">
        <v>2979</v>
      </c>
      <c r="AI120" s="41">
        <v>0.51580000000000004</v>
      </c>
      <c r="AJ120" s="30">
        <v>0.54239999999999999</v>
      </c>
      <c r="AK120" s="30">
        <v>0.50429999999999997</v>
      </c>
      <c r="AL120" s="41">
        <f t="shared" si="4"/>
        <v>0.52080000000000004</v>
      </c>
      <c r="AM120" s="30" t="str">
        <f>IFERROR((VLOOKUP(C120,'CEP 24-25'!$F$5:$K$1282,6,0))," ")</f>
        <v>No</v>
      </c>
      <c r="AN120" s="41" t="str">
        <f>+IFERROR((VLOOKUP(C120,'HB1238 24-25'!$N$5:$Q$9999,4,0)),"")</f>
        <v/>
      </c>
      <c r="AO120" s="33" t="str">
        <f t="shared" si="5"/>
        <v>Yes</v>
      </c>
    </row>
    <row r="121" spans="1:41" ht="15" customHeight="1" x14ac:dyDescent="0.25">
      <c r="A121" t="s">
        <v>2687</v>
      </c>
      <c r="B121" t="s">
        <v>2016</v>
      </c>
      <c r="C121" s="25">
        <v>3435</v>
      </c>
      <c r="D121" t="s">
        <v>703</v>
      </c>
      <c r="E121" s="16">
        <v>0</v>
      </c>
      <c r="F121" s="16">
        <v>0</v>
      </c>
      <c r="G121" s="16">
        <v>0</v>
      </c>
      <c r="H121" s="16">
        <v>0</v>
      </c>
      <c r="I121" s="16">
        <v>0</v>
      </c>
      <c r="J121" s="16">
        <v>0</v>
      </c>
      <c r="K121" s="16">
        <v>0</v>
      </c>
      <c r="L121" s="16">
        <v>0</v>
      </c>
      <c r="M121" s="16">
        <v>211</v>
      </c>
      <c r="N121" s="16">
        <v>236</v>
      </c>
      <c r="O121" s="16">
        <v>229</v>
      </c>
      <c r="P121" s="16">
        <v>0</v>
      </c>
      <c r="Q121" s="16">
        <v>0</v>
      </c>
      <c r="R121" s="16">
        <v>0</v>
      </c>
      <c r="S121" s="16">
        <v>0</v>
      </c>
      <c r="T121" s="73" t="s">
        <v>2979</v>
      </c>
      <c r="U121" s="73" t="s">
        <v>2979</v>
      </c>
      <c r="V121" s="73" t="s">
        <v>2979</v>
      </c>
      <c r="W121" s="73" t="s">
        <v>2979</v>
      </c>
      <c r="X121" s="73" t="s">
        <v>2979</v>
      </c>
      <c r="Y121" s="73" t="s">
        <v>2979</v>
      </c>
      <c r="Z121" s="73" t="s">
        <v>2979</v>
      </c>
      <c r="AA121" s="73" t="s">
        <v>2979</v>
      </c>
      <c r="AB121" s="54">
        <v>45</v>
      </c>
      <c r="AC121" s="54">
        <v>31</v>
      </c>
      <c r="AD121" s="54">
        <v>48</v>
      </c>
      <c r="AE121" s="73" t="s">
        <v>2979</v>
      </c>
      <c r="AF121" s="73" t="s">
        <v>2979</v>
      </c>
      <c r="AG121" s="73" t="s">
        <v>2979</v>
      </c>
      <c r="AH121" s="73" t="s">
        <v>2979</v>
      </c>
      <c r="AI121" s="41">
        <v>0.18340000000000001</v>
      </c>
      <c r="AJ121" s="30">
        <v>0.1764</v>
      </c>
      <c r="AK121" s="30">
        <v>0.17130000000000001</v>
      </c>
      <c r="AL121" s="41">
        <f t="shared" si="4"/>
        <v>0.17699999999999999</v>
      </c>
      <c r="AM121" s="30" t="str">
        <f>IFERROR((VLOOKUP(C121,'CEP 24-25'!$F$5:$K$1282,6,0))," ")</f>
        <v xml:space="preserve"> </v>
      </c>
      <c r="AN121" s="41" t="str">
        <f>+IFERROR((VLOOKUP(C121,'HB1238 24-25'!$N$5:$Q$9999,4,0)),"")</f>
        <v/>
      </c>
      <c r="AO121" s="33" t="str">
        <f t="shared" si="5"/>
        <v>No</v>
      </c>
    </row>
    <row r="122" spans="1:41" ht="15" customHeight="1" x14ac:dyDescent="0.25">
      <c r="A122" t="s">
        <v>2687</v>
      </c>
      <c r="B122" t="s">
        <v>2016</v>
      </c>
      <c r="C122" s="25">
        <v>3283</v>
      </c>
      <c r="D122" t="s">
        <v>701</v>
      </c>
      <c r="E122" s="16">
        <v>0</v>
      </c>
      <c r="F122" s="16">
        <v>0</v>
      </c>
      <c r="G122" s="16">
        <v>0</v>
      </c>
      <c r="H122" s="16">
        <v>0</v>
      </c>
      <c r="I122" s="16">
        <v>0</v>
      </c>
      <c r="J122" s="16">
        <v>0</v>
      </c>
      <c r="K122" s="16">
        <v>0</v>
      </c>
      <c r="L122" s="16">
        <v>0</v>
      </c>
      <c r="M122" s="16">
        <v>358</v>
      </c>
      <c r="N122" s="16">
        <v>327</v>
      </c>
      <c r="O122" s="16">
        <v>327</v>
      </c>
      <c r="P122" s="16">
        <v>0</v>
      </c>
      <c r="Q122" s="16">
        <v>0</v>
      </c>
      <c r="R122" s="16">
        <v>0</v>
      </c>
      <c r="S122" s="16">
        <v>0</v>
      </c>
      <c r="T122" s="73" t="s">
        <v>2979</v>
      </c>
      <c r="U122" s="73" t="s">
        <v>2979</v>
      </c>
      <c r="V122" s="73" t="s">
        <v>2979</v>
      </c>
      <c r="W122" s="73" t="s">
        <v>2979</v>
      </c>
      <c r="X122" s="73" t="s">
        <v>2979</v>
      </c>
      <c r="Y122" s="73" t="s">
        <v>2979</v>
      </c>
      <c r="Z122" s="73" t="s">
        <v>2979</v>
      </c>
      <c r="AA122" s="73" t="s">
        <v>2979</v>
      </c>
      <c r="AB122" s="54">
        <v>54</v>
      </c>
      <c r="AC122" s="54">
        <v>58</v>
      </c>
      <c r="AD122" s="54">
        <v>53</v>
      </c>
      <c r="AE122" s="73" t="s">
        <v>2979</v>
      </c>
      <c r="AF122" s="73" t="s">
        <v>2979</v>
      </c>
      <c r="AG122" s="73" t="s">
        <v>2979</v>
      </c>
      <c r="AH122" s="73" t="s">
        <v>2979</v>
      </c>
      <c r="AI122" s="41">
        <v>0.16300000000000001</v>
      </c>
      <c r="AJ122" s="30">
        <v>0.14710000000000001</v>
      </c>
      <c r="AK122" s="30">
        <v>0.1487</v>
      </c>
      <c r="AL122" s="41">
        <f t="shared" si="4"/>
        <v>0.15290000000000001</v>
      </c>
      <c r="AM122" s="30" t="str">
        <f>IFERROR((VLOOKUP(C122,'CEP 24-25'!$F$5:$K$1282,6,0))," ")</f>
        <v xml:space="preserve"> </v>
      </c>
      <c r="AN122" s="41" t="str">
        <f>+IFERROR((VLOOKUP(C122,'HB1238 24-25'!$N$5:$Q$9999,4,0)),"")</f>
        <v/>
      </c>
      <c r="AO122" s="33" t="str">
        <f t="shared" si="5"/>
        <v>No</v>
      </c>
    </row>
    <row r="123" spans="1:41" ht="15" customHeight="1" x14ac:dyDescent="0.25">
      <c r="A123" t="s">
        <v>2687</v>
      </c>
      <c r="B123" t="s">
        <v>2016</v>
      </c>
      <c r="C123" s="25">
        <v>3167</v>
      </c>
      <c r="D123" t="s">
        <v>696</v>
      </c>
      <c r="E123" s="16">
        <v>0</v>
      </c>
      <c r="F123" s="16">
        <v>53</v>
      </c>
      <c r="G123" s="16">
        <v>0</v>
      </c>
      <c r="H123" s="16">
        <v>61</v>
      </c>
      <c r="I123" s="16">
        <v>83</v>
      </c>
      <c r="J123" s="16">
        <v>94</v>
      </c>
      <c r="K123" s="16">
        <v>99</v>
      </c>
      <c r="L123" s="16">
        <v>123</v>
      </c>
      <c r="M123" s="16">
        <v>0</v>
      </c>
      <c r="N123" s="16">
        <v>0</v>
      </c>
      <c r="O123" s="16">
        <v>0</v>
      </c>
      <c r="P123" s="16">
        <v>0</v>
      </c>
      <c r="Q123" s="16">
        <v>0</v>
      </c>
      <c r="R123" s="16">
        <v>0</v>
      </c>
      <c r="S123" s="16">
        <v>0</v>
      </c>
      <c r="T123" s="73" t="s">
        <v>2979</v>
      </c>
      <c r="U123" s="15" t="s">
        <v>2004</v>
      </c>
      <c r="V123" s="73" t="s">
        <v>2979</v>
      </c>
      <c r="W123" s="54">
        <v>20</v>
      </c>
      <c r="X123" s="54">
        <v>23</v>
      </c>
      <c r="Y123" s="54">
        <v>16</v>
      </c>
      <c r="Z123" s="54">
        <v>11</v>
      </c>
      <c r="AA123" s="54">
        <v>17</v>
      </c>
      <c r="AB123" s="73" t="s">
        <v>2979</v>
      </c>
      <c r="AC123" s="73" t="s">
        <v>2979</v>
      </c>
      <c r="AD123" s="73" t="s">
        <v>2979</v>
      </c>
      <c r="AE123" s="73" t="s">
        <v>2979</v>
      </c>
      <c r="AF123" s="73" t="s">
        <v>2979</v>
      </c>
      <c r="AG123" s="73" t="s">
        <v>2979</v>
      </c>
      <c r="AH123" s="73" t="s">
        <v>2979</v>
      </c>
      <c r="AI123" s="41">
        <v>0.1832</v>
      </c>
      <c r="AJ123" s="30">
        <v>0.1565</v>
      </c>
      <c r="AK123" s="30">
        <v>0.18729999999999999</v>
      </c>
      <c r="AL123" s="41">
        <f t="shared" si="4"/>
        <v>0.1757</v>
      </c>
      <c r="AM123" s="30" t="str">
        <f>IFERROR((VLOOKUP(C123,'CEP 24-25'!$F$5:$K$1282,6,0))," ")</f>
        <v xml:space="preserve"> </v>
      </c>
      <c r="AN123" s="41" t="str">
        <f>+IFERROR((VLOOKUP(C123,'HB1238 24-25'!$N$5:$Q$9999,4,0)),"")</f>
        <v/>
      </c>
      <c r="AO123" s="33" t="str">
        <f t="shared" si="5"/>
        <v>No</v>
      </c>
    </row>
    <row r="124" spans="1:41" ht="15" customHeight="1" x14ac:dyDescent="0.25">
      <c r="A124" t="s">
        <v>2459</v>
      </c>
      <c r="B124" t="s">
        <v>2017</v>
      </c>
      <c r="C124" s="25">
        <v>3200</v>
      </c>
      <c r="D124" t="s">
        <v>1851</v>
      </c>
      <c r="E124" s="16">
        <v>15</v>
      </c>
      <c r="F124" s="16">
        <v>48</v>
      </c>
      <c r="G124" s="16">
        <v>0</v>
      </c>
      <c r="H124" s="16">
        <v>41</v>
      </c>
      <c r="I124" s="16">
        <v>42</v>
      </c>
      <c r="J124" s="16">
        <v>54</v>
      </c>
      <c r="K124" s="16">
        <v>43</v>
      </c>
      <c r="L124" s="16">
        <v>45</v>
      </c>
      <c r="M124" s="16">
        <v>0</v>
      </c>
      <c r="N124" s="16">
        <v>0</v>
      </c>
      <c r="O124" s="16">
        <v>0</v>
      </c>
      <c r="P124" s="16">
        <v>0</v>
      </c>
      <c r="Q124" s="16">
        <v>0</v>
      </c>
      <c r="R124" s="16">
        <v>0</v>
      </c>
      <c r="S124" s="16">
        <v>0</v>
      </c>
      <c r="T124" s="15" t="s">
        <v>2004</v>
      </c>
      <c r="U124" s="54">
        <v>25</v>
      </c>
      <c r="V124" s="73" t="s">
        <v>2979</v>
      </c>
      <c r="W124" s="54">
        <v>23</v>
      </c>
      <c r="X124" s="54">
        <v>26</v>
      </c>
      <c r="Y124" s="54">
        <v>32</v>
      </c>
      <c r="Z124" s="54">
        <v>31</v>
      </c>
      <c r="AA124" s="54">
        <v>28</v>
      </c>
      <c r="AB124" s="73" t="s">
        <v>2979</v>
      </c>
      <c r="AC124" s="73" t="s">
        <v>2979</v>
      </c>
      <c r="AD124" s="73" t="s">
        <v>2979</v>
      </c>
      <c r="AE124" s="73" t="s">
        <v>2979</v>
      </c>
      <c r="AF124" s="73" t="s">
        <v>2979</v>
      </c>
      <c r="AG124" s="73" t="s">
        <v>2979</v>
      </c>
      <c r="AH124" s="73" t="s">
        <v>2979</v>
      </c>
      <c r="AI124" s="41">
        <v>0.60419999999999996</v>
      </c>
      <c r="AJ124" s="30">
        <v>0.60070000000000001</v>
      </c>
      <c r="AK124" s="30">
        <v>0.57250000000000001</v>
      </c>
      <c r="AL124" s="41">
        <f t="shared" si="4"/>
        <v>0.59250000000000003</v>
      </c>
      <c r="AM124" s="30" t="str">
        <f>IFERROR((VLOOKUP(C124,'CEP 24-25'!$F$5:$K$1282,6,0))," ")</f>
        <v>Yes</v>
      </c>
      <c r="AN124" s="41" t="str">
        <f>+IFERROR((VLOOKUP(C124,'HB1238 24-25'!$N$5:$Q$9999,4,0)),"")</f>
        <v/>
      </c>
      <c r="AO124" s="33" t="str">
        <f t="shared" si="5"/>
        <v>Yes</v>
      </c>
    </row>
    <row r="125" spans="1:41" ht="15" customHeight="1" x14ac:dyDescent="0.25">
      <c r="A125" t="s">
        <v>2459</v>
      </c>
      <c r="B125" t="s">
        <v>2017</v>
      </c>
      <c r="C125" s="25">
        <v>5366</v>
      </c>
      <c r="D125" t="s">
        <v>1861</v>
      </c>
      <c r="E125" s="16">
        <v>0</v>
      </c>
      <c r="F125" s="16">
        <v>18</v>
      </c>
      <c r="G125" s="16">
        <v>0</v>
      </c>
      <c r="H125" s="16">
        <v>19</v>
      </c>
      <c r="I125" s="16">
        <v>29</v>
      </c>
      <c r="J125" s="16">
        <v>29</v>
      </c>
      <c r="K125" s="16">
        <v>31</v>
      </c>
      <c r="L125" s="16">
        <v>36</v>
      </c>
      <c r="M125" s="16">
        <v>35</v>
      </c>
      <c r="N125" s="16">
        <v>33</v>
      </c>
      <c r="O125" s="16">
        <v>28</v>
      </c>
      <c r="P125" s="16">
        <v>2</v>
      </c>
      <c r="Q125" s="16">
        <v>0</v>
      </c>
      <c r="R125" s="16">
        <v>0</v>
      </c>
      <c r="S125" s="16">
        <v>0</v>
      </c>
      <c r="T125" s="73" t="s">
        <v>2979</v>
      </c>
      <c r="U125" s="15" t="s">
        <v>2004</v>
      </c>
      <c r="V125" s="73" t="s">
        <v>2979</v>
      </c>
      <c r="W125" s="15" t="s">
        <v>2004</v>
      </c>
      <c r="X125" s="15" t="s">
        <v>2004</v>
      </c>
      <c r="Y125" s="15" t="s">
        <v>2004</v>
      </c>
      <c r="Z125" s="15" t="s">
        <v>2004</v>
      </c>
      <c r="AA125" s="54">
        <v>11</v>
      </c>
      <c r="AB125" s="54">
        <v>12</v>
      </c>
      <c r="AC125" s="54">
        <v>12</v>
      </c>
      <c r="AD125" s="15" t="s">
        <v>2004</v>
      </c>
      <c r="AE125" s="73" t="s">
        <v>2979</v>
      </c>
      <c r="AF125" s="73" t="s">
        <v>2979</v>
      </c>
      <c r="AG125" s="73" t="s">
        <v>2979</v>
      </c>
      <c r="AH125" s="73" t="s">
        <v>2979</v>
      </c>
      <c r="AI125" s="41">
        <v>0.28460000000000002</v>
      </c>
      <c r="AJ125" s="30">
        <v>0.26269999999999999</v>
      </c>
      <c r="AK125" s="30">
        <v>0.2727</v>
      </c>
      <c r="AL125" s="41">
        <f t="shared" si="4"/>
        <v>0.27329999999999999</v>
      </c>
      <c r="AM125" s="30" t="str">
        <f>IFERROR((VLOOKUP(C125,'CEP 24-25'!$F$5:$K$1282,6,0))," ")</f>
        <v xml:space="preserve"> </v>
      </c>
      <c r="AN125" s="41" t="str">
        <f>+IFERROR((VLOOKUP(C125,'HB1238 24-25'!$N$5:$Q$9999,4,0)),"")</f>
        <v/>
      </c>
      <c r="AO125" s="33" t="str">
        <f t="shared" si="5"/>
        <v>No</v>
      </c>
    </row>
    <row r="126" spans="1:41" ht="15" customHeight="1" x14ac:dyDescent="0.25">
      <c r="A126" t="s">
        <v>2459</v>
      </c>
      <c r="B126" t="s">
        <v>2017</v>
      </c>
      <c r="C126" s="25">
        <v>2553</v>
      </c>
      <c r="D126" t="s">
        <v>1848</v>
      </c>
      <c r="E126" s="16">
        <v>0</v>
      </c>
      <c r="F126" s="16">
        <v>0</v>
      </c>
      <c r="G126" s="16">
        <v>0</v>
      </c>
      <c r="H126" s="16">
        <v>0</v>
      </c>
      <c r="I126" s="16">
        <v>0</v>
      </c>
      <c r="J126" s="16">
        <v>0</v>
      </c>
      <c r="K126" s="16">
        <v>0</v>
      </c>
      <c r="L126" s="16">
        <v>0</v>
      </c>
      <c r="M126" s="16">
        <v>0</v>
      </c>
      <c r="N126" s="16">
        <v>0</v>
      </c>
      <c r="O126" s="16">
        <v>0</v>
      </c>
      <c r="P126" s="16">
        <v>294</v>
      </c>
      <c r="Q126" s="16">
        <v>302</v>
      </c>
      <c r="R126" s="16">
        <v>302</v>
      </c>
      <c r="S126" s="16">
        <v>274</v>
      </c>
      <c r="T126" s="73" t="s">
        <v>2979</v>
      </c>
      <c r="U126" s="73" t="s">
        <v>2979</v>
      </c>
      <c r="V126" s="73" t="s">
        <v>2979</v>
      </c>
      <c r="W126" s="73" t="s">
        <v>2979</v>
      </c>
      <c r="X126" s="73" t="s">
        <v>2979</v>
      </c>
      <c r="Y126" s="73" t="s">
        <v>2979</v>
      </c>
      <c r="Z126" s="73" t="s">
        <v>2979</v>
      </c>
      <c r="AA126" s="73" t="s">
        <v>2979</v>
      </c>
      <c r="AB126" s="73" t="s">
        <v>2979</v>
      </c>
      <c r="AC126" s="73" t="s">
        <v>2979</v>
      </c>
      <c r="AD126" s="73" t="s">
        <v>2979</v>
      </c>
      <c r="AE126" s="54">
        <v>102</v>
      </c>
      <c r="AF126" s="54">
        <v>106</v>
      </c>
      <c r="AG126" s="54">
        <v>91</v>
      </c>
      <c r="AH126" s="54">
        <v>100</v>
      </c>
      <c r="AI126" s="41">
        <v>0.34039999999999998</v>
      </c>
      <c r="AJ126" s="30">
        <v>0.34139999999999998</v>
      </c>
      <c r="AK126" s="30">
        <v>0.30659999999999998</v>
      </c>
      <c r="AL126" s="41">
        <f t="shared" si="4"/>
        <v>0.32950000000000002</v>
      </c>
      <c r="AM126" s="30" t="str">
        <f>IFERROR((VLOOKUP(C126,'CEP 24-25'!$F$5:$K$1282,6,0))," ")</f>
        <v xml:space="preserve"> </v>
      </c>
      <c r="AN126" s="41" t="str">
        <f>+IFERROR((VLOOKUP(C126,'HB1238 24-25'!$N$5:$Q$9999,4,0)),"")</f>
        <v/>
      </c>
      <c r="AO126" s="33" t="str">
        <f t="shared" si="5"/>
        <v>No</v>
      </c>
    </row>
    <row r="127" spans="1:41" ht="15" customHeight="1" x14ac:dyDescent="0.25">
      <c r="A127" t="s">
        <v>2459</v>
      </c>
      <c r="B127" t="s">
        <v>2017</v>
      </c>
      <c r="C127" s="25">
        <v>5340</v>
      </c>
      <c r="D127" t="s">
        <v>1860</v>
      </c>
      <c r="E127" s="16">
        <v>0</v>
      </c>
      <c r="F127" s="16">
        <v>0</v>
      </c>
      <c r="G127" s="16">
        <v>0</v>
      </c>
      <c r="H127" s="16">
        <v>0</v>
      </c>
      <c r="I127" s="16">
        <v>0</v>
      </c>
      <c r="J127" s="16">
        <v>0</v>
      </c>
      <c r="K127" s="16">
        <v>0</v>
      </c>
      <c r="L127" s="16">
        <v>0</v>
      </c>
      <c r="M127" s="16">
        <v>0</v>
      </c>
      <c r="N127" s="16">
        <v>0</v>
      </c>
      <c r="O127" s="16">
        <v>0</v>
      </c>
      <c r="P127" s="16">
        <v>0</v>
      </c>
      <c r="Q127" s="16">
        <v>1</v>
      </c>
      <c r="R127" s="16">
        <v>18</v>
      </c>
      <c r="S127" s="16">
        <v>91</v>
      </c>
      <c r="T127" s="73" t="s">
        <v>2979</v>
      </c>
      <c r="U127" s="73" t="s">
        <v>2979</v>
      </c>
      <c r="V127" s="73" t="s">
        <v>2979</v>
      </c>
      <c r="W127" s="73" t="s">
        <v>2979</v>
      </c>
      <c r="X127" s="73" t="s">
        <v>2979</v>
      </c>
      <c r="Y127" s="73" t="s">
        <v>2979</v>
      </c>
      <c r="Z127" s="73" t="s">
        <v>2979</v>
      </c>
      <c r="AA127" s="73" t="s">
        <v>2979</v>
      </c>
      <c r="AB127" s="73" t="s">
        <v>2979</v>
      </c>
      <c r="AC127" s="73" t="s">
        <v>2979</v>
      </c>
      <c r="AD127" s="73" t="s">
        <v>2979</v>
      </c>
      <c r="AE127" s="73" t="s">
        <v>2979</v>
      </c>
      <c r="AF127" s="15" t="s">
        <v>2004</v>
      </c>
      <c r="AG127" s="54">
        <v>10</v>
      </c>
      <c r="AH127" s="54">
        <v>54</v>
      </c>
      <c r="AI127" s="41">
        <v>0.59089999999999998</v>
      </c>
      <c r="AJ127" s="30">
        <v>0.62749999999999995</v>
      </c>
      <c r="AK127" s="30">
        <v>0.63919999999999999</v>
      </c>
      <c r="AL127" s="41">
        <f t="shared" si="4"/>
        <v>0.61919999999999997</v>
      </c>
      <c r="AM127" s="30" t="str">
        <f>IFERROR((VLOOKUP(C127,'CEP 24-25'!$F$5:$K$1282,6,0))," ")</f>
        <v xml:space="preserve"> </v>
      </c>
      <c r="AN127" s="41" t="str">
        <f>+IFERROR((VLOOKUP(C127,'HB1238 24-25'!$N$5:$Q$9999,4,0)),"")</f>
        <v/>
      </c>
      <c r="AO127" s="33" t="str">
        <f t="shared" si="5"/>
        <v>Yes</v>
      </c>
    </row>
    <row r="128" spans="1:41" ht="15" customHeight="1" x14ac:dyDescent="0.25">
      <c r="A128" t="s">
        <v>2459</v>
      </c>
      <c r="B128" t="s">
        <v>2017</v>
      </c>
      <c r="C128" s="25">
        <v>2431</v>
      </c>
      <c r="D128" t="s">
        <v>1847</v>
      </c>
      <c r="E128" s="16">
        <v>17</v>
      </c>
      <c r="F128" s="16">
        <v>44</v>
      </c>
      <c r="G128" s="16">
        <v>0</v>
      </c>
      <c r="H128" s="16">
        <v>48</v>
      </c>
      <c r="I128" s="16">
        <v>59</v>
      </c>
      <c r="J128" s="16">
        <v>63</v>
      </c>
      <c r="K128" s="16">
        <v>56</v>
      </c>
      <c r="L128" s="16">
        <v>47</v>
      </c>
      <c r="M128" s="16">
        <v>0</v>
      </c>
      <c r="N128" s="16">
        <v>0</v>
      </c>
      <c r="O128" s="16">
        <v>0</v>
      </c>
      <c r="P128" s="16">
        <v>0</v>
      </c>
      <c r="Q128" s="16">
        <v>0</v>
      </c>
      <c r="R128" s="16">
        <v>0</v>
      </c>
      <c r="S128" s="16">
        <v>0</v>
      </c>
      <c r="T128" s="15" t="s">
        <v>2004</v>
      </c>
      <c r="U128" s="54">
        <v>18</v>
      </c>
      <c r="V128" s="73" t="s">
        <v>2979</v>
      </c>
      <c r="W128" s="54">
        <v>29</v>
      </c>
      <c r="X128" s="54">
        <v>30</v>
      </c>
      <c r="Y128" s="54">
        <v>35</v>
      </c>
      <c r="Z128" s="54">
        <v>27</v>
      </c>
      <c r="AA128" s="54">
        <v>31</v>
      </c>
      <c r="AB128" s="73" t="s">
        <v>2979</v>
      </c>
      <c r="AC128" s="73" t="s">
        <v>2979</v>
      </c>
      <c r="AD128" s="73" t="s">
        <v>2979</v>
      </c>
      <c r="AE128" s="73" t="s">
        <v>2979</v>
      </c>
      <c r="AF128" s="73" t="s">
        <v>2979</v>
      </c>
      <c r="AG128" s="73" t="s">
        <v>2979</v>
      </c>
      <c r="AH128" s="73" t="s">
        <v>2979</v>
      </c>
      <c r="AI128" s="41">
        <v>0.52690000000000003</v>
      </c>
      <c r="AJ128" s="30">
        <v>0.52370000000000005</v>
      </c>
      <c r="AK128" s="30">
        <v>0.47970000000000002</v>
      </c>
      <c r="AL128" s="41">
        <f t="shared" si="4"/>
        <v>0.5101</v>
      </c>
      <c r="AM128" s="30" t="str">
        <f>IFERROR((VLOOKUP(C128,'CEP 24-25'!$F$5:$K$1282,6,0))," ")</f>
        <v>Yes</v>
      </c>
      <c r="AN128" s="41" t="str">
        <f>+IFERROR((VLOOKUP(C128,'HB1238 24-25'!$N$5:$Q$9999,4,0)),"")</f>
        <v/>
      </c>
      <c r="AO128" s="33" t="str">
        <f t="shared" si="5"/>
        <v>Yes</v>
      </c>
    </row>
    <row r="129" spans="1:41" ht="15" customHeight="1" x14ac:dyDescent="0.25">
      <c r="A129" t="s">
        <v>2459</v>
      </c>
      <c r="B129" t="s">
        <v>2017</v>
      </c>
      <c r="C129" s="25">
        <v>2817</v>
      </c>
      <c r="D129" t="s">
        <v>1849</v>
      </c>
      <c r="E129" s="16">
        <v>13</v>
      </c>
      <c r="F129" s="16">
        <v>39</v>
      </c>
      <c r="G129" s="16">
        <v>0</v>
      </c>
      <c r="H129" s="16">
        <v>56</v>
      </c>
      <c r="I129" s="16">
        <v>46</v>
      </c>
      <c r="J129" s="16">
        <v>60</v>
      </c>
      <c r="K129" s="16">
        <v>48</v>
      </c>
      <c r="L129" s="16">
        <v>63</v>
      </c>
      <c r="M129" s="16">
        <v>0</v>
      </c>
      <c r="N129" s="16">
        <v>0</v>
      </c>
      <c r="O129" s="16">
        <v>0</v>
      </c>
      <c r="P129" s="16">
        <v>0</v>
      </c>
      <c r="Q129" s="16">
        <v>0</v>
      </c>
      <c r="R129" s="16">
        <v>0</v>
      </c>
      <c r="S129" s="16">
        <v>0</v>
      </c>
      <c r="T129" s="15" t="s">
        <v>2004</v>
      </c>
      <c r="U129" s="54">
        <v>16</v>
      </c>
      <c r="V129" s="73" t="s">
        <v>2979</v>
      </c>
      <c r="W129" s="54">
        <v>31</v>
      </c>
      <c r="X129" s="54">
        <v>21</v>
      </c>
      <c r="Y129" s="54">
        <v>30</v>
      </c>
      <c r="Z129" s="54">
        <v>26</v>
      </c>
      <c r="AA129" s="54">
        <v>32</v>
      </c>
      <c r="AB129" s="73" t="s">
        <v>2979</v>
      </c>
      <c r="AC129" s="73" t="s">
        <v>2979</v>
      </c>
      <c r="AD129" s="73" t="s">
        <v>2979</v>
      </c>
      <c r="AE129" s="73" t="s">
        <v>2979</v>
      </c>
      <c r="AF129" s="73" t="s">
        <v>2979</v>
      </c>
      <c r="AG129" s="73" t="s">
        <v>2979</v>
      </c>
      <c r="AH129" s="73" t="s">
        <v>2979</v>
      </c>
      <c r="AI129" s="41">
        <v>0.4985</v>
      </c>
      <c r="AJ129" s="30">
        <v>0.40639999999999998</v>
      </c>
      <c r="AK129" s="30">
        <v>0.37269999999999998</v>
      </c>
      <c r="AL129" s="41">
        <f t="shared" si="4"/>
        <v>0.4259</v>
      </c>
      <c r="AM129" s="30" t="str">
        <f>IFERROR((VLOOKUP(C129,'CEP 24-25'!$F$5:$K$1282,6,0))," ")</f>
        <v>No</v>
      </c>
      <c r="AN129" s="41" t="str">
        <f>+IFERROR((VLOOKUP(C129,'HB1238 24-25'!$N$5:$Q$9999,4,0)),"")</f>
        <v/>
      </c>
      <c r="AO129" s="33" t="str">
        <f t="shared" si="5"/>
        <v>No</v>
      </c>
    </row>
    <row r="130" spans="1:41" ht="15" customHeight="1" x14ac:dyDescent="0.25">
      <c r="A130" t="s">
        <v>2459</v>
      </c>
      <c r="B130" t="s">
        <v>2017</v>
      </c>
      <c r="C130" s="25">
        <v>2365</v>
      </c>
      <c r="D130" t="s">
        <v>110</v>
      </c>
      <c r="E130" s="16">
        <v>14</v>
      </c>
      <c r="F130" s="16">
        <v>10</v>
      </c>
      <c r="G130" s="16">
        <v>0</v>
      </c>
      <c r="H130" s="16">
        <v>30</v>
      </c>
      <c r="I130" s="16">
        <v>29</v>
      </c>
      <c r="J130" s="16">
        <v>41</v>
      </c>
      <c r="K130" s="16">
        <v>28</v>
      </c>
      <c r="L130" s="16">
        <v>37</v>
      </c>
      <c r="M130" s="16">
        <v>0</v>
      </c>
      <c r="N130" s="16">
        <v>0</v>
      </c>
      <c r="O130" s="16">
        <v>0</v>
      </c>
      <c r="P130" s="16">
        <v>0</v>
      </c>
      <c r="Q130" s="16">
        <v>0</v>
      </c>
      <c r="R130" s="16">
        <v>0</v>
      </c>
      <c r="S130" s="16">
        <v>0</v>
      </c>
      <c r="T130" s="15" t="s">
        <v>2004</v>
      </c>
      <c r="U130" s="73" t="s">
        <v>2979</v>
      </c>
      <c r="V130" s="73" t="s">
        <v>2979</v>
      </c>
      <c r="W130" s="15" t="s">
        <v>2004</v>
      </c>
      <c r="X130" s="15" t="s">
        <v>2004</v>
      </c>
      <c r="Y130" s="15" t="s">
        <v>2004</v>
      </c>
      <c r="Z130" s="15" t="s">
        <v>2004</v>
      </c>
      <c r="AA130" s="15" t="s">
        <v>2004</v>
      </c>
      <c r="AB130" s="73" t="s">
        <v>2979</v>
      </c>
      <c r="AC130" s="73" t="s">
        <v>2979</v>
      </c>
      <c r="AD130" s="73" t="s">
        <v>2979</v>
      </c>
      <c r="AE130" s="73" t="s">
        <v>2979</v>
      </c>
      <c r="AF130" s="73" t="s">
        <v>2979</v>
      </c>
      <c r="AG130" s="73" t="s">
        <v>2979</v>
      </c>
      <c r="AH130" s="73" t="s">
        <v>2979</v>
      </c>
      <c r="AI130" s="41">
        <v>0.21690000000000001</v>
      </c>
      <c r="AJ130" s="30">
        <v>0.23580000000000001</v>
      </c>
      <c r="AK130" s="30">
        <v>0.2</v>
      </c>
      <c r="AL130" s="41">
        <f t="shared" si="4"/>
        <v>0.21759999999999999</v>
      </c>
      <c r="AM130" s="30" t="str">
        <f>IFERROR((VLOOKUP(C130,'CEP 24-25'!$F$5:$K$1282,6,0))," ")</f>
        <v xml:space="preserve"> </v>
      </c>
      <c r="AN130" s="41" t="str">
        <f>+IFERROR((VLOOKUP(C130,'HB1238 24-25'!$N$5:$Q$9999,4,0)),"")</f>
        <v/>
      </c>
      <c r="AO130" s="33" t="str">
        <f t="shared" si="5"/>
        <v>No</v>
      </c>
    </row>
    <row r="131" spans="1:41" ht="15" customHeight="1" x14ac:dyDescent="0.25">
      <c r="A131" t="s">
        <v>2459</v>
      </c>
      <c r="B131" t="s">
        <v>2017</v>
      </c>
      <c r="C131" s="25">
        <v>5239</v>
      </c>
      <c r="D131" t="s">
        <v>1859</v>
      </c>
      <c r="E131" s="16">
        <v>34</v>
      </c>
      <c r="F131" s="16">
        <v>53</v>
      </c>
      <c r="G131" s="16">
        <v>0</v>
      </c>
      <c r="H131" s="16">
        <v>55</v>
      </c>
      <c r="I131" s="16">
        <v>46</v>
      </c>
      <c r="J131" s="16">
        <v>66</v>
      </c>
      <c r="K131" s="16">
        <v>48</v>
      </c>
      <c r="L131" s="16">
        <v>44</v>
      </c>
      <c r="M131" s="16">
        <v>0</v>
      </c>
      <c r="N131" s="16">
        <v>0</v>
      </c>
      <c r="O131" s="16">
        <v>0</v>
      </c>
      <c r="P131" s="16">
        <v>0</v>
      </c>
      <c r="Q131" s="16">
        <v>0</v>
      </c>
      <c r="R131" s="16">
        <v>0</v>
      </c>
      <c r="S131" s="16">
        <v>0</v>
      </c>
      <c r="T131" s="54">
        <v>19</v>
      </c>
      <c r="U131" s="54">
        <v>27</v>
      </c>
      <c r="V131" s="73" t="s">
        <v>2979</v>
      </c>
      <c r="W131" s="54">
        <v>36</v>
      </c>
      <c r="X131" s="54">
        <v>32</v>
      </c>
      <c r="Y131" s="54">
        <v>50</v>
      </c>
      <c r="Z131" s="54">
        <v>28</v>
      </c>
      <c r="AA131" s="54">
        <v>31</v>
      </c>
      <c r="AB131" s="73" t="s">
        <v>2979</v>
      </c>
      <c r="AC131" s="73" t="s">
        <v>2979</v>
      </c>
      <c r="AD131" s="73" t="s">
        <v>2979</v>
      </c>
      <c r="AE131" s="73" t="s">
        <v>2979</v>
      </c>
      <c r="AF131" s="73" t="s">
        <v>2979</v>
      </c>
      <c r="AG131" s="73" t="s">
        <v>2979</v>
      </c>
      <c r="AH131" s="73" t="s">
        <v>2979</v>
      </c>
      <c r="AI131" s="41">
        <v>0.64449999999999996</v>
      </c>
      <c r="AJ131" s="30">
        <v>0.63959999999999995</v>
      </c>
      <c r="AK131" s="30">
        <v>0.61539999999999995</v>
      </c>
      <c r="AL131" s="41">
        <f t="shared" si="4"/>
        <v>0.63319999999999999</v>
      </c>
      <c r="AM131" s="30" t="str">
        <f>IFERROR((VLOOKUP(C131,'CEP 24-25'!$F$5:$K$1282,6,0))," ")</f>
        <v>Yes</v>
      </c>
      <c r="AN131" s="41" t="str">
        <f>+IFERROR((VLOOKUP(C131,'HB1238 24-25'!$N$5:$Q$9999,4,0)),"")</f>
        <v/>
      </c>
      <c r="AO131" s="33" t="str">
        <f t="shared" si="5"/>
        <v>Yes</v>
      </c>
    </row>
    <row r="132" spans="1:41" ht="15" customHeight="1" x14ac:dyDescent="0.25">
      <c r="A132" t="s">
        <v>2459</v>
      </c>
      <c r="B132" t="s">
        <v>2017</v>
      </c>
      <c r="C132" s="25">
        <v>2066</v>
      </c>
      <c r="D132" t="s">
        <v>1841</v>
      </c>
      <c r="E132" s="16">
        <v>0</v>
      </c>
      <c r="F132" s="16">
        <v>0</v>
      </c>
      <c r="G132" s="16">
        <v>0</v>
      </c>
      <c r="H132" s="16">
        <v>0</v>
      </c>
      <c r="I132" s="16">
        <v>0</v>
      </c>
      <c r="J132" s="16">
        <v>0</v>
      </c>
      <c r="K132" s="16">
        <v>0</v>
      </c>
      <c r="L132" s="16">
        <v>0</v>
      </c>
      <c r="M132" s="16">
        <v>186</v>
      </c>
      <c r="N132" s="16">
        <v>192</v>
      </c>
      <c r="O132" s="16">
        <v>214</v>
      </c>
      <c r="P132" s="16">
        <v>0</v>
      </c>
      <c r="Q132" s="16">
        <v>0</v>
      </c>
      <c r="R132" s="16">
        <v>0</v>
      </c>
      <c r="S132" s="16">
        <v>0</v>
      </c>
      <c r="T132" s="73" t="s">
        <v>2979</v>
      </c>
      <c r="U132" s="73" t="s">
        <v>2979</v>
      </c>
      <c r="V132" s="73" t="s">
        <v>2979</v>
      </c>
      <c r="W132" s="73" t="s">
        <v>2979</v>
      </c>
      <c r="X132" s="73" t="s">
        <v>2979</v>
      </c>
      <c r="Y132" s="73" t="s">
        <v>2979</v>
      </c>
      <c r="Z132" s="73" t="s">
        <v>2979</v>
      </c>
      <c r="AA132" s="73" t="s">
        <v>2979</v>
      </c>
      <c r="AB132" s="54">
        <v>73</v>
      </c>
      <c r="AC132" s="54">
        <v>84</v>
      </c>
      <c r="AD132" s="54">
        <v>73</v>
      </c>
      <c r="AE132" s="73" t="s">
        <v>2979</v>
      </c>
      <c r="AF132" s="73" t="s">
        <v>2979</v>
      </c>
      <c r="AG132" s="73" t="s">
        <v>2979</v>
      </c>
      <c r="AH132" s="73" t="s">
        <v>2979</v>
      </c>
      <c r="AI132" s="41">
        <v>0.38850000000000001</v>
      </c>
      <c r="AJ132" s="30">
        <v>0.37159999999999999</v>
      </c>
      <c r="AK132" s="30">
        <v>0.30430000000000001</v>
      </c>
      <c r="AL132" s="41">
        <f t="shared" ref="AL132:AL195" si="6">ROUND(AVERAGE(AI132:AK132),4)</f>
        <v>0.3548</v>
      </c>
      <c r="AM132" s="30" t="str">
        <f>IFERROR((VLOOKUP(C132,'CEP 24-25'!$F$5:$K$1282,6,0))," ")</f>
        <v>No</v>
      </c>
      <c r="AN132" s="41" t="str">
        <f>+IFERROR((VLOOKUP(C132,'HB1238 24-25'!$N$5:$Q$9999,4,0)),"")</f>
        <v/>
      </c>
      <c r="AO132" s="33" t="str">
        <f t="shared" ref="AO132:AO195" si="7">IF(OR(AL132&gt;=0.5, AM132="Yes",AN132="Yes"),"Yes","No")</f>
        <v>No</v>
      </c>
    </row>
    <row r="133" spans="1:41" ht="15" customHeight="1" x14ac:dyDescent="0.25">
      <c r="A133" t="s">
        <v>2459</v>
      </c>
      <c r="B133" t="s">
        <v>2017</v>
      </c>
      <c r="C133" s="25">
        <v>2262</v>
      </c>
      <c r="D133" t="s">
        <v>1845</v>
      </c>
      <c r="E133" s="16">
        <v>17</v>
      </c>
      <c r="F133" s="16">
        <v>52</v>
      </c>
      <c r="G133" s="16">
        <v>0</v>
      </c>
      <c r="H133" s="16">
        <v>61</v>
      </c>
      <c r="I133" s="16">
        <v>62</v>
      </c>
      <c r="J133" s="16">
        <v>68</v>
      </c>
      <c r="K133" s="16">
        <v>86</v>
      </c>
      <c r="L133" s="16">
        <v>64</v>
      </c>
      <c r="M133" s="16">
        <v>0</v>
      </c>
      <c r="N133" s="16">
        <v>0</v>
      </c>
      <c r="O133" s="16">
        <v>0</v>
      </c>
      <c r="P133" s="16">
        <v>0</v>
      </c>
      <c r="Q133" s="16">
        <v>0</v>
      </c>
      <c r="R133" s="16">
        <v>0</v>
      </c>
      <c r="S133" s="16">
        <v>0</v>
      </c>
      <c r="T133" s="15" t="s">
        <v>2004</v>
      </c>
      <c r="U133" s="54">
        <v>10</v>
      </c>
      <c r="V133" s="73" t="s">
        <v>2979</v>
      </c>
      <c r="W133" s="54">
        <v>17</v>
      </c>
      <c r="X133" s="54">
        <v>18</v>
      </c>
      <c r="Y133" s="54">
        <v>22</v>
      </c>
      <c r="Z133" s="54">
        <v>21</v>
      </c>
      <c r="AA133" s="54">
        <v>20</v>
      </c>
      <c r="AB133" s="73" t="s">
        <v>2979</v>
      </c>
      <c r="AC133" s="73" t="s">
        <v>2979</v>
      </c>
      <c r="AD133" s="73" t="s">
        <v>2979</v>
      </c>
      <c r="AE133" s="73" t="s">
        <v>2979</v>
      </c>
      <c r="AF133" s="73" t="s">
        <v>2979</v>
      </c>
      <c r="AG133" s="73" t="s">
        <v>2979</v>
      </c>
      <c r="AH133" s="73" t="s">
        <v>2979</v>
      </c>
      <c r="AI133" s="41">
        <v>0.2707</v>
      </c>
      <c r="AJ133" s="30">
        <v>0.2482</v>
      </c>
      <c r="AK133" s="30">
        <v>0.22789999999999999</v>
      </c>
      <c r="AL133" s="41">
        <f t="shared" si="6"/>
        <v>0.24890000000000001</v>
      </c>
      <c r="AM133" s="30" t="str">
        <f>IFERROR((VLOOKUP(C133,'CEP 24-25'!$F$5:$K$1282,6,0))," ")</f>
        <v xml:space="preserve"> </v>
      </c>
      <c r="AN133" s="41" t="str">
        <f>+IFERROR((VLOOKUP(C133,'HB1238 24-25'!$N$5:$Q$9999,4,0)),"")</f>
        <v/>
      </c>
      <c r="AO133" s="33" t="str">
        <f t="shared" si="7"/>
        <v>No</v>
      </c>
    </row>
    <row r="134" spans="1:41" ht="15" customHeight="1" x14ac:dyDescent="0.25">
      <c r="A134" t="s">
        <v>2459</v>
      </c>
      <c r="B134" t="s">
        <v>2017</v>
      </c>
      <c r="C134" s="25">
        <v>3134</v>
      </c>
      <c r="D134" t="s">
        <v>1850</v>
      </c>
      <c r="E134" s="16">
        <v>16</v>
      </c>
      <c r="F134" s="16">
        <v>53</v>
      </c>
      <c r="G134" s="16">
        <v>0</v>
      </c>
      <c r="H134" s="16">
        <v>65</v>
      </c>
      <c r="I134" s="16">
        <v>89</v>
      </c>
      <c r="J134" s="16">
        <v>76</v>
      </c>
      <c r="K134" s="16">
        <v>73</v>
      </c>
      <c r="L134" s="16">
        <v>67</v>
      </c>
      <c r="M134" s="16">
        <v>0</v>
      </c>
      <c r="N134" s="16">
        <v>0</v>
      </c>
      <c r="O134" s="16">
        <v>0</v>
      </c>
      <c r="P134" s="16">
        <v>0</v>
      </c>
      <c r="Q134" s="16">
        <v>0</v>
      </c>
      <c r="R134" s="16">
        <v>0</v>
      </c>
      <c r="S134" s="16">
        <v>0</v>
      </c>
      <c r="T134" s="15" t="s">
        <v>2004</v>
      </c>
      <c r="U134" s="54">
        <v>16</v>
      </c>
      <c r="V134" s="73" t="s">
        <v>2979</v>
      </c>
      <c r="W134" s="54">
        <v>22</v>
      </c>
      <c r="X134" s="54">
        <v>43</v>
      </c>
      <c r="Y134" s="54">
        <v>37</v>
      </c>
      <c r="Z134" s="54">
        <v>22</v>
      </c>
      <c r="AA134" s="54">
        <v>27</v>
      </c>
      <c r="AB134" s="73" t="s">
        <v>2979</v>
      </c>
      <c r="AC134" s="73" t="s">
        <v>2979</v>
      </c>
      <c r="AD134" s="73" t="s">
        <v>2979</v>
      </c>
      <c r="AE134" s="73" t="s">
        <v>2979</v>
      </c>
      <c r="AF134" s="73" t="s">
        <v>2979</v>
      </c>
      <c r="AG134" s="73" t="s">
        <v>2979</v>
      </c>
      <c r="AH134" s="73" t="s">
        <v>2979</v>
      </c>
      <c r="AI134" s="41">
        <v>0.39410000000000001</v>
      </c>
      <c r="AJ134" s="30">
        <v>0.31859999999999999</v>
      </c>
      <c r="AK134" s="30">
        <v>0.29370000000000002</v>
      </c>
      <c r="AL134" s="41">
        <f t="shared" si="6"/>
        <v>0.33550000000000002</v>
      </c>
      <c r="AM134" s="30" t="str">
        <f>IFERROR((VLOOKUP(C134,'CEP 24-25'!$F$5:$K$1282,6,0))," ")</f>
        <v>No</v>
      </c>
      <c r="AN134" s="41" t="str">
        <f>+IFERROR((VLOOKUP(C134,'HB1238 24-25'!$N$5:$Q$9999,4,0)),"")</f>
        <v/>
      </c>
      <c r="AO134" s="33" t="str">
        <f t="shared" si="7"/>
        <v>No</v>
      </c>
    </row>
    <row r="135" spans="1:41" ht="15" customHeight="1" x14ac:dyDescent="0.25">
      <c r="A135" t="s">
        <v>2459</v>
      </c>
      <c r="B135" t="s">
        <v>2017</v>
      </c>
      <c r="C135" s="25">
        <v>4442</v>
      </c>
      <c r="D135" t="s">
        <v>1855</v>
      </c>
      <c r="E135" s="16">
        <v>0</v>
      </c>
      <c r="F135" s="16">
        <v>0</v>
      </c>
      <c r="G135" s="16">
        <v>0</v>
      </c>
      <c r="H135" s="16">
        <v>0</v>
      </c>
      <c r="I135" s="16">
        <v>0</v>
      </c>
      <c r="J135" s="16">
        <v>0</v>
      </c>
      <c r="K135" s="16">
        <v>0</v>
      </c>
      <c r="L135" s="16">
        <v>0</v>
      </c>
      <c r="M135" s="16">
        <v>206</v>
      </c>
      <c r="N135" s="16">
        <v>180</v>
      </c>
      <c r="O135" s="16">
        <v>196</v>
      </c>
      <c r="P135" s="16">
        <v>0</v>
      </c>
      <c r="Q135" s="16">
        <v>0</v>
      </c>
      <c r="R135" s="16">
        <v>0</v>
      </c>
      <c r="S135" s="16">
        <v>0</v>
      </c>
      <c r="T135" s="73" t="s">
        <v>2979</v>
      </c>
      <c r="U135" s="73" t="s">
        <v>2979</v>
      </c>
      <c r="V135" s="73" t="s">
        <v>2979</v>
      </c>
      <c r="W135" s="73" t="s">
        <v>2979</v>
      </c>
      <c r="X135" s="73" t="s">
        <v>2979</v>
      </c>
      <c r="Y135" s="73" t="s">
        <v>2979</v>
      </c>
      <c r="Z135" s="73" t="s">
        <v>2979</v>
      </c>
      <c r="AA135" s="73" t="s">
        <v>2979</v>
      </c>
      <c r="AB135" s="54">
        <v>55</v>
      </c>
      <c r="AC135" s="54">
        <v>55</v>
      </c>
      <c r="AD135" s="54">
        <v>47</v>
      </c>
      <c r="AE135" s="73" t="s">
        <v>2979</v>
      </c>
      <c r="AF135" s="73" t="s">
        <v>2979</v>
      </c>
      <c r="AG135" s="73" t="s">
        <v>2979</v>
      </c>
      <c r="AH135" s="73" t="s">
        <v>2979</v>
      </c>
      <c r="AI135" s="41">
        <v>0.26979999999999998</v>
      </c>
      <c r="AJ135" s="30">
        <v>0.29139999999999999</v>
      </c>
      <c r="AK135" s="30">
        <v>0.26879999999999998</v>
      </c>
      <c r="AL135" s="41">
        <f t="shared" si="6"/>
        <v>0.2767</v>
      </c>
      <c r="AM135" s="30" t="str">
        <f>IFERROR((VLOOKUP(C135,'CEP 24-25'!$F$5:$K$1282,6,0))," ")</f>
        <v xml:space="preserve"> </v>
      </c>
      <c r="AN135" s="41" t="str">
        <f>+IFERROR((VLOOKUP(C135,'HB1238 24-25'!$N$5:$Q$9999,4,0)),"")</f>
        <v/>
      </c>
      <c r="AO135" s="33" t="str">
        <f t="shared" si="7"/>
        <v>No</v>
      </c>
    </row>
    <row r="136" spans="1:41" ht="15" customHeight="1" x14ac:dyDescent="0.25">
      <c r="A136" t="s">
        <v>2459</v>
      </c>
      <c r="B136" t="s">
        <v>2017</v>
      </c>
      <c r="C136" s="25">
        <v>2225</v>
      </c>
      <c r="D136" t="s">
        <v>1844</v>
      </c>
      <c r="E136" s="16">
        <v>13</v>
      </c>
      <c r="F136" s="16">
        <v>51</v>
      </c>
      <c r="G136" s="16">
        <v>0</v>
      </c>
      <c r="H136" s="16">
        <v>58</v>
      </c>
      <c r="I136" s="16">
        <v>47</v>
      </c>
      <c r="J136" s="16">
        <v>58</v>
      </c>
      <c r="K136" s="16">
        <v>53</v>
      </c>
      <c r="L136" s="16">
        <v>57</v>
      </c>
      <c r="M136" s="16">
        <v>0</v>
      </c>
      <c r="N136" s="16">
        <v>0</v>
      </c>
      <c r="O136" s="16">
        <v>0</v>
      </c>
      <c r="P136" s="16">
        <v>0</v>
      </c>
      <c r="Q136" s="16">
        <v>0</v>
      </c>
      <c r="R136" s="16">
        <v>0</v>
      </c>
      <c r="S136" s="16">
        <v>0</v>
      </c>
      <c r="T136" s="15" t="s">
        <v>2004</v>
      </c>
      <c r="U136" s="54">
        <v>11</v>
      </c>
      <c r="V136" s="73" t="s">
        <v>2979</v>
      </c>
      <c r="W136" s="54">
        <v>12</v>
      </c>
      <c r="X136" s="54">
        <v>15</v>
      </c>
      <c r="Y136" s="54">
        <v>18</v>
      </c>
      <c r="Z136" s="54">
        <v>12</v>
      </c>
      <c r="AA136" s="54">
        <v>20</v>
      </c>
      <c r="AB136" s="73" t="s">
        <v>2979</v>
      </c>
      <c r="AC136" s="73" t="s">
        <v>2979</v>
      </c>
      <c r="AD136" s="73" t="s">
        <v>2979</v>
      </c>
      <c r="AE136" s="73" t="s">
        <v>2979</v>
      </c>
      <c r="AF136" s="73" t="s">
        <v>2979</v>
      </c>
      <c r="AG136" s="73" t="s">
        <v>2979</v>
      </c>
      <c r="AH136" s="73" t="s">
        <v>2979</v>
      </c>
      <c r="AI136" s="41">
        <v>0.27</v>
      </c>
      <c r="AJ136" s="30">
        <v>0.31940000000000002</v>
      </c>
      <c r="AK136" s="30">
        <v>0.31559999999999999</v>
      </c>
      <c r="AL136" s="41">
        <f t="shared" si="6"/>
        <v>0.30170000000000002</v>
      </c>
      <c r="AM136" s="30" t="str">
        <f>IFERROR((VLOOKUP(C136,'CEP 24-25'!$F$5:$K$1282,6,0))," ")</f>
        <v xml:space="preserve"> </v>
      </c>
      <c r="AN136" s="41" t="str">
        <f>+IFERROR((VLOOKUP(C136,'HB1238 24-25'!$N$5:$Q$9999,4,0)),"")</f>
        <v/>
      </c>
      <c r="AO136" s="33" t="str">
        <f t="shared" si="7"/>
        <v>No</v>
      </c>
    </row>
    <row r="137" spans="1:41" ht="15" customHeight="1" x14ac:dyDescent="0.25">
      <c r="A137" t="s">
        <v>2459</v>
      </c>
      <c r="B137" t="s">
        <v>2017</v>
      </c>
      <c r="C137" s="25">
        <v>4571</v>
      </c>
      <c r="D137" t="s">
        <v>1857</v>
      </c>
      <c r="E137" s="16">
        <v>14</v>
      </c>
      <c r="F137" s="16">
        <v>54</v>
      </c>
      <c r="G137" s="16">
        <v>0</v>
      </c>
      <c r="H137" s="16">
        <v>52</v>
      </c>
      <c r="I137" s="16">
        <v>66</v>
      </c>
      <c r="J137" s="16">
        <v>66</v>
      </c>
      <c r="K137" s="16">
        <v>78</v>
      </c>
      <c r="L137" s="16">
        <v>65</v>
      </c>
      <c r="M137" s="16">
        <v>0</v>
      </c>
      <c r="N137" s="16">
        <v>0</v>
      </c>
      <c r="O137" s="16">
        <v>0</v>
      </c>
      <c r="P137" s="16">
        <v>0</v>
      </c>
      <c r="Q137" s="16">
        <v>0</v>
      </c>
      <c r="R137" s="16">
        <v>0</v>
      </c>
      <c r="S137" s="16">
        <v>0</v>
      </c>
      <c r="T137" s="15" t="s">
        <v>2004</v>
      </c>
      <c r="U137" s="54">
        <v>15</v>
      </c>
      <c r="V137" s="73" t="s">
        <v>2979</v>
      </c>
      <c r="W137" s="54">
        <v>13</v>
      </c>
      <c r="X137" s="54">
        <v>22</v>
      </c>
      <c r="Y137" s="54">
        <v>21</v>
      </c>
      <c r="Z137" s="54">
        <v>27</v>
      </c>
      <c r="AA137" s="54">
        <v>18</v>
      </c>
      <c r="AB137" s="73" t="s">
        <v>2979</v>
      </c>
      <c r="AC137" s="73" t="s">
        <v>2979</v>
      </c>
      <c r="AD137" s="73" t="s">
        <v>2979</v>
      </c>
      <c r="AE137" s="73" t="s">
        <v>2979</v>
      </c>
      <c r="AF137" s="73" t="s">
        <v>2979</v>
      </c>
      <c r="AG137" s="73" t="s">
        <v>2979</v>
      </c>
      <c r="AH137" s="73" t="s">
        <v>2979</v>
      </c>
      <c r="AI137" s="41">
        <v>0.31140000000000001</v>
      </c>
      <c r="AJ137" s="30">
        <v>0.31030000000000002</v>
      </c>
      <c r="AK137" s="30">
        <v>0.21460000000000001</v>
      </c>
      <c r="AL137" s="41">
        <f t="shared" si="6"/>
        <v>0.27879999999999999</v>
      </c>
      <c r="AM137" s="30" t="str">
        <f>IFERROR((VLOOKUP(C137,'CEP 24-25'!$F$5:$K$1282,6,0))," ")</f>
        <v>No</v>
      </c>
      <c r="AN137" s="41" t="str">
        <f>+IFERROR((VLOOKUP(C137,'HB1238 24-25'!$N$5:$Q$9999,4,0)),"")</f>
        <v/>
      </c>
      <c r="AO137" s="33" t="str">
        <f t="shared" si="7"/>
        <v>No</v>
      </c>
    </row>
    <row r="138" spans="1:41" ht="15" customHeight="1" x14ac:dyDescent="0.25">
      <c r="A138" t="s">
        <v>2459</v>
      </c>
      <c r="B138" t="s">
        <v>2017</v>
      </c>
      <c r="C138" s="25">
        <v>1647</v>
      </c>
      <c r="D138" t="s">
        <v>1839</v>
      </c>
      <c r="E138" s="16">
        <v>0</v>
      </c>
      <c r="F138" s="16">
        <v>0</v>
      </c>
      <c r="G138" s="16">
        <v>0</v>
      </c>
      <c r="H138" s="16">
        <v>0</v>
      </c>
      <c r="I138" s="16">
        <v>0</v>
      </c>
      <c r="J138" s="16">
        <v>0</v>
      </c>
      <c r="K138" s="16">
        <v>0</v>
      </c>
      <c r="L138" s="16">
        <v>0</v>
      </c>
      <c r="M138" s="16">
        <v>0</v>
      </c>
      <c r="N138" s="16">
        <v>0</v>
      </c>
      <c r="O138" s="16">
        <v>0</v>
      </c>
      <c r="P138" s="16">
        <v>32</v>
      </c>
      <c r="Q138" s="16">
        <v>42</v>
      </c>
      <c r="R138" s="16">
        <v>55</v>
      </c>
      <c r="S138" s="16">
        <v>48</v>
      </c>
      <c r="T138" s="73" t="s">
        <v>2979</v>
      </c>
      <c r="U138" s="73" t="s">
        <v>2979</v>
      </c>
      <c r="V138" s="73" t="s">
        <v>2979</v>
      </c>
      <c r="W138" s="73" t="s">
        <v>2979</v>
      </c>
      <c r="X138" s="73" t="s">
        <v>2979</v>
      </c>
      <c r="Y138" s="73" t="s">
        <v>2979</v>
      </c>
      <c r="Z138" s="73" t="s">
        <v>2979</v>
      </c>
      <c r="AA138" s="73" t="s">
        <v>2979</v>
      </c>
      <c r="AB138" s="73" t="s">
        <v>2979</v>
      </c>
      <c r="AC138" s="73" t="s">
        <v>2979</v>
      </c>
      <c r="AD138" s="73" t="s">
        <v>2979</v>
      </c>
      <c r="AE138" s="54">
        <v>15</v>
      </c>
      <c r="AF138" s="54">
        <v>28</v>
      </c>
      <c r="AG138" s="54">
        <v>29</v>
      </c>
      <c r="AH138" s="54">
        <v>23</v>
      </c>
      <c r="AI138" s="41">
        <v>0.53669999999999995</v>
      </c>
      <c r="AJ138" s="30">
        <v>0.54190000000000005</v>
      </c>
      <c r="AK138" s="30">
        <v>0.50529999999999997</v>
      </c>
      <c r="AL138" s="41">
        <f t="shared" si="6"/>
        <v>0.52800000000000002</v>
      </c>
      <c r="AM138" s="30" t="str">
        <f>IFERROR((VLOOKUP(C138,'CEP 24-25'!$F$5:$K$1282,6,0))," ")</f>
        <v>Yes</v>
      </c>
      <c r="AN138" s="41" t="str">
        <f>+IFERROR((VLOOKUP(C138,'HB1238 24-25'!$N$5:$Q$9999,4,0)),"")</f>
        <v/>
      </c>
      <c r="AO138" s="33" t="str">
        <f t="shared" si="7"/>
        <v>Yes</v>
      </c>
    </row>
    <row r="139" spans="1:41" ht="15" customHeight="1" x14ac:dyDescent="0.25">
      <c r="A139" t="s">
        <v>2459</v>
      </c>
      <c r="B139" t="s">
        <v>2017</v>
      </c>
      <c r="C139" s="25">
        <v>3202</v>
      </c>
      <c r="D139" t="s">
        <v>1853</v>
      </c>
      <c r="E139" s="16">
        <v>16</v>
      </c>
      <c r="F139" s="16">
        <v>72</v>
      </c>
      <c r="G139" s="16">
        <v>0</v>
      </c>
      <c r="H139" s="16">
        <v>59</v>
      </c>
      <c r="I139" s="16">
        <v>75</v>
      </c>
      <c r="J139" s="16">
        <v>76</v>
      </c>
      <c r="K139" s="16">
        <v>66</v>
      </c>
      <c r="L139" s="16">
        <v>57</v>
      </c>
      <c r="M139" s="16">
        <v>0</v>
      </c>
      <c r="N139" s="16">
        <v>0</v>
      </c>
      <c r="O139" s="16">
        <v>0</v>
      </c>
      <c r="P139" s="16">
        <v>0</v>
      </c>
      <c r="Q139" s="16">
        <v>0</v>
      </c>
      <c r="R139" s="16">
        <v>0</v>
      </c>
      <c r="S139" s="16">
        <v>0</v>
      </c>
      <c r="T139" s="15" t="s">
        <v>2004</v>
      </c>
      <c r="U139" s="54">
        <v>23</v>
      </c>
      <c r="V139" s="73" t="s">
        <v>2979</v>
      </c>
      <c r="W139" s="54">
        <v>28</v>
      </c>
      <c r="X139" s="54">
        <v>36</v>
      </c>
      <c r="Y139" s="54">
        <v>32</v>
      </c>
      <c r="Z139" s="54">
        <v>26</v>
      </c>
      <c r="AA139" s="54">
        <v>18</v>
      </c>
      <c r="AB139" s="73" t="s">
        <v>2979</v>
      </c>
      <c r="AC139" s="73" t="s">
        <v>2979</v>
      </c>
      <c r="AD139" s="73" t="s">
        <v>2979</v>
      </c>
      <c r="AE139" s="73" t="s">
        <v>2979</v>
      </c>
      <c r="AF139" s="73" t="s">
        <v>2979</v>
      </c>
      <c r="AG139" s="73" t="s">
        <v>2979</v>
      </c>
      <c r="AH139" s="73" t="s">
        <v>2979</v>
      </c>
      <c r="AI139" s="41">
        <v>0.40620000000000001</v>
      </c>
      <c r="AJ139" s="30">
        <v>0.33679999999999999</v>
      </c>
      <c r="AK139" s="30">
        <v>0.27960000000000002</v>
      </c>
      <c r="AL139" s="41">
        <f t="shared" si="6"/>
        <v>0.34089999999999998</v>
      </c>
      <c r="AM139" s="30" t="str">
        <f>IFERROR((VLOOKUP(C139,'CEP 24-25'!$F$5:$K$1282,6,0))," ")</f>
        <v xml:space="preserve"> </v>
      </c>
      <c r="AN139" s="41" t="str">
        <f>+IFERROR((VLOOKUP(C139,'HB1238 24-25'!$N$5:$Q$9999,4,0)),"")</f>
        <v/>
      </c>
      <c r="AO139" s="33" t="str">
        <f t="shared" si="7"/>
        <v>No</v>
      </c>
    </row>
    <row r="140" spans="1:41" ht="15" customHeight="1" x14ac:dyDescent="0.25">
      <c r="A140" t="s">
        <v>2459</v>
      </c>
      <c r="B140" t="s">
        <v>2017</v>
      </c>
      <c r="C140" s="25">
        <v>2067</v>
      </c>
      <c r="D140" t="s">
        <v>128</v>
      </c>
      <c r="E140" s="16">
        <v>18</v>
      </c>
      <c r="F140" s="16">
        <v>49</v>
      </c>
      <c r="G140" s="16">
        <v>0</v>
      </c>
      <c r="H140" s="16">
        <v>54</v>
      </c>
      <c r="I140" s="16">
        <v>48</v>
      </c>
      <c r="J140" s="16">
        <v>58</v>
      </c>
      <c r="K140" s="16">
        <v>59</v>
      </c>
      <c r="L140" s="16">
        <v>61</v>
      </c>
      <c r="M140" s="16">
        <v>0</v>
      </c>
      <c r="N140" s="16">
        <v>0</v>
      </c>
      <c r="O140" s="16">
        <v>0</v>
      </c>
      <c r="P140" s="16">
        <v>0</v>
      </c>
      <c r="Q140" s="16">
        <v>0</v>
      </c>
      <c r="R140" s="16">
        <v>0</v>
      </c>
      <c r="S140" s="16">
        <v>0</v>
      </c>
      <c r="T140" s="15" t="s">
        <v>2004</v>
      </c>
      <c r="U140" s="54">
        <v>22</v>
      </c>
      <c r="V140" s="73" t="s">
        <v>2979</v>
      </c>
      <c r="W140" s="54">
        <v>23</v>
      </c>
      <c r="X140" s="54">
        <v>16</v>
      </c>
      <c r="Y140" s="54">
        <v>26</v>
      </c>
      <c r="Z140" s="54">
        <v>29</v>
      </c>
      <c r="AA140" s="54">
        <v>32</v>
      </c>
      <c r="AB140" s="73" t="s">
        <v>2979</v>
      </c>
      <c r="AC140" s="73" t="s">
        <v>2979</v>
      </c>
      <c r="AD140" s="73" t="s">
        <v>2979</v>
      </c>
      <c r="AE140" s="73" t="s">
        <v>2979</v>
      </c>
      <c r="AF140" s="73" t="s">
        <v>2979</v>
      </c>
      <c r="AG140" s="73" t="s">
        <v>2979</v>
      </c>
      <c r="AH140" s="73" t="s">
        <v>2979</v>
      </c>
      <c r="AI140" s="41">
        <v>0.44090000000000001</v>
      </c>
      <c r="AJ140" s="30">
        <v>0.45989999999999998</v>
      </c>
      <c r="AK140" s="30">
        <v>0.42399999999999999</v>
      </c>
      <c r="AL140" s="41">
        <f t="shared" si="6"/>
        <v>0.44159999999999999</v>
      </c>
      <c r="AM140" s="30" t="str">
        <f>IFERROR((VLOOKUP(C140,'CEP 24-25'!$F$5:$K$1282,6,0))," ")</f>
        <v>No</v>
      </c>
      <c r="AN140" s="41" t="str">
        <f>+IFERROR((VLOOKUP(C140,'HB1238 24-25'!$N$5:$Q$9999,4,0)),"")</f>
        <v/>
      </c>
      <c r="AO140" s="33" t="str">
        <f t="shared" si="7"/>
        <v>No</v>
      </c>
    </row>
    <row r="141" spans="1:41" x14ac:dyDescent="0.25">
      <c r="A141" t="s">
        <v>2459</v>
      </c>
      <c r="B141" t="s">
        <v>2017</v>
      </c>
      <c r="C141" s="25">
        <v>3576</v>
      </c>
      <c r="D141" t="s">
        <v>1854</v>
      </c>
      <c r="E141" s="16">
        <v>0</v>
      </c>
      <c r="F141" s="16">
        <v>0</v>
      </c>
      <c r="G141" s="16">
        <v>0</v>
      </c>
      <c r="H141" s="16">
        <v>0</v>
      </c>
      <c r="I141" s="16">
        <v>0</v>
      </c>
      <c r="J141" s="16">
        <v>0</v>
      </c>
      <c r="K141" s="16">
        <v>0</v>
      </c>
      <c r="L141" s="16">
        <v>0</v>
      </c>
      <c r="M141" s="16">
        <v>0</v>
      </c>
      <c r="N141" s="16">
        <v>0</v>
      </c>
      <c r="O141" s="16">
        <v>0</v>
      </c>
      <c r="P141" s="16">
        <v>252</v>
      </c>
      <c r="Q141" s="16">
        <v>288</v>
      </c>
      <c r="R141" s="16">
        <v>301</v>
      </c>
      <c r="S141" s="16">
        <v>279</v>
      </c>
      <c r="T141" s="73" t="s">
        <v>2979</v>
      </c>
      <c r="U141" s="73" t="s">
        <v>2979</v>
      </c>
      <c r="V141" s="73" t="s">
        <v>2979</v>
      </c>
      <c r="W141" s="73" t="s">
        <v>2979</v>
      </c>
      <c r="X141" s="73" t="s">
        <v>2979</v>
      </c>
      <c r="Y141" s="73" t="s">
        <v>2979</v>
      </c>
      <c r="Z141" s="73" t="s">
        <v>2979</v>
      </c>
      <c r="AA141" s="73" t="s">
        <v>2979</v>
      </c>
      <c r="AB141" s="73" t="s">
        <v>2979</v>
      </c>
      <c r="AC141" s="73" t="s">
        <v>2979</v>
      </c>
      <c r="AD141" s="73" t="s">
        <v>2979</v>
      </c>
      <c r="AE141" s="54">
        <v>80</v>
      </c>
      <c r="AF141" s="54">
        <v>87</v>
      </c>
      <c r="AG141" s="54">
        <v>82</v>
      </c>
      <c r="AH141" s="54">
        <v>63</v>
      </c>
      <c r="AI141" s="41">
        <v>0.27860000000000001</v>
      </c>
      <c r="AJ141" s="30">
        <v>0.2661</v>
      </c>
      <c r="AK141" s="30">
        <v>0.22850000000000001</v>
      </c>
      <c r="AL141" s="41">
        <f t="shared" si="6"/>
        <v>0.25769999999999998</v>
      </c>
      <c r="AM141" s="30" t="str">
        <f>IFERROR((VLOOKUP(C141,'CEP 24-25'!$F$5:$K$1282,6,0))," ")</f>
        <v xml:space="preserve"> </v>
      </c>
      <c r="AN141" s="41" t="str">
        <f>+IFERROR((VLOOKUP(C141,'HB1238 24-25'!$N$5:$Q$9999,4,0)),"")</f>
        <v/>
      </c>
      <c r="AO141" s="33" t="str">
        <f t="shared" si="7"/>
        <v>No</v>
      </c>
    </row>
    <row r="142" spans="1:41" ht="15" customHeight="1" x14ac:dyDescent="0.25">
      <c r="A142" t="s">
        <v>2459</v>
      </c>
      <c r="B142" t="s">
        <v>2017</v>
      </c>
      <c r="C142" s="25">
        <v>3201</v>
      </c>
      <c r="D142" t="s">
        <v>1852</v>
      </c>
      <c r="E142" s="16">
        <v>0</v>
      </c>
      <c r="F142" s="16">
        <v>0</v>
      </c>
      <c r="G142" s="16">
        <v>0</v>
      </c>
      <c r="H142" s="16">
        <v>0</v>
      </c>
      <c r="I142" s="16">
        <v>0</v>
      </c>
      <c r="J142" s="16">
        <v>0</v>
      </c>
      <c r="K142" s="16">
        <v>0</v>
      </c>
      <c r="L142" s="16">
        <v>0</v>
      </c>
      <c r="M142" s="16">
        <v>218</v>
      </c>
      <c r="N142" s="16">
        <v>200</v>
      </c>
      <c r="O142" s="16">
        <v>192</v>
      </c>
      <c r="P142" s="16">
        <v>0</v>
      </c>
      <c r="Q142" s="16">
        <v>0</v>
      </c>
      <c r="R142" s="16">
        <v>0</v>
      </c>
      <c r="S142" s="16">
        <v>0</v>
      </c>
      <c r="T142" s="73" t="s">
        <v>2979</v>
      </c>
      <c r="U142" s="73" t="s">
        <v>2979</v>
      </c>
      <c r="V142" s="73" t="s">
        <v>2979</v>
      </c>
      <c r="W142" s="73" t="s">
        <v>2979</v>
      </c>
      <c r="X142" s="73" t="s">
        <v>2979</v>
      </c>
      <c r="Y142" s="73" t="s">
        <v>2979</v>
      </c>
      <c r="Z142" s="73" t="s">
        <v>2979</v>
      </c>
      <c r="AA142" s="73" t="s">
        <v>2979</v>
      </c>
      <c r="AB142" s="54">
        <v>99</v>
      </c>
      <c r="AC142" s="54">
        <v>103</v>
      </c>
      <c r="AD142" s="54">
        <v>112</v>
      </c>
      <c r="AE142" s="73" t="s">
        <v>2979</v>
      </c>
      <c r="AF142" s="73" t="s">
        <v>2979</v>
      </c>
      <c r="AG142" s="73" t="s">
        <v>2979</v>
      </c>
      <c r="AH142" s="73" t="s">
        <v>2979</v>
      </c>
      <c r="AI142" s="41">
        <v>0.51480000000000004</v>
      </c>
      <c r="AJ142" s="30">
        <v>0.55020000000000002</v>
      </c>
      <c r="AK142" s="30">
        <v>0.48099999999999998</v>
      </c>
      <c r="AL142" s="41">
        <f t="shared" si="6"/>
        <v>0.51529999999999998</v>
      </c>
      <c r="AM142" s="30" t="str">
        <f>IFERROR((VLOOKUP(C142,'CEP 24-25'!$F$5:$K$1282,6,0))," ")</f>
        <v>Yes</v>
      </c>
      <c r="AN142" s="41" t="str">
        <f>+IFERROR((VLOOKUP(C142,'HB1238 24-25'!$N$5:$Q$9999,4,0)),"")</f>
        <v/>
      </c>
      <c r="AO142" s="33" t="str">
        <f t="shared" si="7"/>
        <v>Yes</v>
      </c>
    </row>
    <row r="143" spans="1:41" ht="15" customHeight="1" x14ac:dyDescent="0.25">
      <c r="A143" t="s">
        <v>2459</v>
      </c>
      <c r="B143" t="s">
        <v>2017</v>
      </c>
      <c r="C143" s="25">
        <v>2175</v>
      </c>
      <c r="D143" t="s">
        <v>1843</v>
      </c>
      <c r="E143" s="16">
        <v>17</v>
      </c>
      <c r="F143" s="16">
        <v>38</v>
      </c>
      <c r="G143" s="16">
        <v>0</v>
      </c>
      <c r="H143" s="16">
        <v>51</v>
      </c>
      <c r="I143" s="16">
        <v>43</v>
      </c>
      <c r="J143" s="16">
        <v>51</v>
      </c>
      <c r="K143" s="16">
        <v>65</v>
      </c>
      <c r="L143" s="16">
        <v>45</v>
      </c>
      <c r="M143" s="16">
        <v>0</v>
      </c>
      <c r="N143" s="16">
        <v>0</v>
      </c>
      <c r="O143" s="16">
        <v>0</v>
      </c>
      <c r="P143" s="16">
        <v>0</v>
      </c>
      <c r="Q143" s="16">
        <v>0</v>
      </c>
      <c r="R143" s="16">
        <v>0</v>
      </c>
      <c r="S143" s="16">
        <v>0</v>
      </c>
      <c r="T143" s="15" t="s">
        <v>2004</v>
      </c>
      <c r="U143" s="15" t="s">
        <v>2004</v>
      </c>
      <c r="V143" s="73" t="s">
        <v>2979</v>
      </c>
      <c r="W143" s="15" t="s">
        <v>2004</v>
      </c>
      <c r="X143" s="15" t="s">
        <v>2004</v>
      </c>
      <c r="Y143" s="54">
        <v>10</v>
      </c>
      <c r="Z143" s="15" t="s">
        <v>2004</v>
      </c>
      <c r="AA143" s="54">
        <v>10</v>
      </c>
      <c r="AB143" s="73" t="s">
        <v>2979</v>
      </c>
      <c r="AC143" s="73" t="s">
        <v>2979</v>
      </c>
      <c r="AD143" s="73" t="s">
        <v>2979</v>
      </c>
      <c r="AE143" s="73" t="s">
        <v>2979</v>
      </c>
      <c r="AF143" s="73" t="s">
        <v>2979</v>
      </c>
      <c r="AG143" s="73" t="s">
        <v>2979</v>
      </c>
      <c r="AH143" s="73" t="s">
        <v>2979</v>
      </c>
      <c r="AI143" s="41">
        <v>0.16450000000000001</v>
      </c>
      <c r="AJ143" s="30">
        <v>0.14149999999999999</v>
      </c>
      <c r="AK143" s="30">
        <v>0.1517</v>
      </c>
      <c r="AL143" s="41">
        <f t="shared" si="6"/>
        <v>0.15260000000000001</v>
      </c>
      <c r="AM143" s="30" t="str">
        <f>IFERROR((VLOOKUP(C143,'CEP 24-25'!$F$5:$K$1282,6,0))," ")</f>
        <v xml:space="preserve"> </v>
      </c>
      <c r="AN143" s="41" t="str">
        <f>+IFERROR((VLOOKUP(C143,'HB1238 24-25'!$N$5:$Q$9999,4,0)),"")</f>
        <v/>
      </c>
      <c r="AO143" s="33" t="str">
        <f t="shared" si="7"/>
        <v>No</v>
      </c>
    </row>
    <row r="144" spans="1:41" ht="15" customHeight="1" x14ac:dyDescent="0.25">
      <c r="A144" t="s">
        <v>2459</v>
      </c>
      <c r="B144" t="s">
        <v>2017</v>
      </c>
      <c r="C144" s="25">
        <v>4515</v>
      </c>
      <c r="D144" t="s">
        <v>1856</v>
      </c>
      <c r="E144" s="16">
        <v>0</v>
      </c>
      <c r="F144" s="16">
        <v>0</v>
      </c>
      <c r="G144" s="16">
        <v>0</v>
      </c>
      <c r="H144" s="16">
        <v>0</v>
      </c>
      <c r="I144" s="16">
        <v>0</v>
      </c>
      <c r="J144" s="16">
        <v>0</v>
      </c>
      <c r="K144" s="16">
        <v>0</v>
      </c>
      <c r="L144" s="16">
        <v>0</v>
      </c>
      <c r="M144" s="16">
        <v>0</v>
      </c>
      <c r="N144" s="16">
        <v>0</v>
      </c>
      <c r="O144" s="16">
        <v>0</v>
      </c>
      <c r="P144" s="16">
        <v>336</v>
      </c>
      <c r="Q144" s="16">
        <v>313</v>
      </c>
      <c r="R144" s="16">
        <v>309</v>
      </c>
      <c r="S144" s="16">
        <v>320</v>
      </c>
      <c r="T144" s="73" t="s">
        <v>2979</v>
      </c>
      <c r="U144" s="73" t="s">
        <v>2979</v>
      </c>
      <c r="V144" s="73" t="s">
        <v>2979</v>
      </c>
      <c r="W144" s="73" t="s">
        <v>2979</v>
      </c>
      <c r="X144" s="73" t="s">
        <v>2979</v>
      </c>
      <c r="Y144" s="73" t="s">
        <v>2979</v>
      </c>
      <c r="Z144" s="73" t="s">
        <v>2979</v>
      </c>
      <c r="AA144" s="73" t="s">
        <v>2979</v>
      </c>
      <c r="AB144" s="73" t="s">
        <v>2979</v>
      </c>
      <c r="AC144" s="73" t="s">
        <v>2979</v>
      </c>
      <c r="AD144" s="73" t="s">
        <v>2979</v>
      </c>
      <c r="AE144" s="54">
        <v>142</v>
      </c>
      <c r="AF144" s="54">
        <v>142</v>
      </c>
      <c r="AG144" s="54">
        <v>109</v>
      </c>
      <c r="AH144" s="54">
        <v>136</v>
      </c>
      <c r="AI144" s="41">
        <v>0.41389999999999999</v>
      </c>
      <c r="AJ144" s="30">
        <v>0.45179999999999998</v>
      </c>
      <c r="AK144" s="30">
        <v>0.37440000000000001</v>
      </c>
      <c r="AL144" s="41">
        <f t="shared" si="6"/>
        <v>0.41339999999999999</v>
      </c>
      <c r="AM144" s="30" t="str">
        <f>IFERROR((VLOOKUP(C144,'CEP 24-25'!$F$5:$K$1282,6,0))," ")</f>
        <v>No</v>
      </c>
      <c r="AN144" s="41" t="str">
        <f>+IFERROR((VLOOKUP(C144,'HB1238 24-25'!$N$5:$Q$9999,4,0)),"")</f>
        <v/>
      </c>
      <c r="AO144" s="33" t="str">
        <f t="shared" si="7"/>
        <v>No</v>
      </c>
    </row>
    <row r="145" spans="1:41" ht="15" customHeight="1" x14ac:dyDescent="0.25">
      <c r="A145" t="s">
        <v>2459</v>
      </c>
      <c r="B145" t="s">
        <v>2017</v>
      </c>
      <c r="C145" s="25">
        <v>2387</v>
      </c>
      <c r="D145" t="s">
        <v>1846</v>
      </c>
      <c r="E145" s="16">
        <v>17</v>
      </c>
      <c r="F145" s="16">
        <v>35</v>
      </c>
      <c r="G145" s="16">
        <v>0</v>
      </c>
      <c r="H145" s="16">
        <v>50</v>
      </c>
      <c r="I145" s="16">
        <v>52</v>
      </c>
      <c r="J145" s="16">
        <v>52</v>
      </c>
      <c r="K145" s="16">
        <v>40</v>
      </c>
      <c r="L145" s="16">
        <v>33</v>
      </c>
      <c r="M145" s="16">
        <v>0</v>
      </c>
      <c r="N145" s="16">
        <v>0</v>
      </c>
      <c r="O145" s="16">
        <v>0</v>
      </c>
      <c r="P145" s="16">
        <v>0</v>
      </c>
      <c r="Q145" s="16">
        <v>0</v>
      </c>
      <c r="R145" s="16">
        <v>0</v>
      </c>
      <c r="S145" s="16">
        <v>0</v>
      </c>
      <c r="T145" s="15" t="s">
        <v>2004</v>
      </c>
      <c r="U145" s="54">
        <v>16</v>
      </c>
      <c r="V145" s="73" t="s">
        <v>2979</v>
      </c>
      <c r="W145" s="54">
        <v>18</v>
      </c>
      <c r="X145" s="54">
        <v>22</v>
      </c>
      <c r="Y145" s="54">
        <v>21</v>
      </c>
      <c r="Z145" s="54">
        <v>17</v>
      </c>
      <c r="AA145" s="54">
        <v>14</v>
      </c>
      <c r="AB145" s="73" t="s">
        <v>2979</v>
      </c>
      <c r="AC145" s="73" t="s">
        <v>2979</v>
      </c>
      <c r="AD145" s="73" t="s">
        <v>2979</v>
      </c>
      <c r="AE145" s="73" t="s">
        <v>2979</v>
      </c>
      <c r="AF145" s="73" t="s">
        <v>2979</v>
      </c>
      <c r="AG145" s="73" t="s">
        <v>2979</v>
      </c>
      <c r="AH145" s="73" t="s">
        <v>2979</v>
      </c>
      <c r="AI145" s="41">
        <v>0.40500000000000003</v>
      </c>
      <c r="AJ145" s="30">
        <v>0.42899999999999999</v>
      </c>
      <c r="AK145" s="30">
        <v>0.30420000000000003</v>
      </c>
      <c r="AL145" s="41">
        <f t="shared" si="6"/>
        <v>0.37940000000000002</v>
      </c>
      <c r="AM145" s="30" t="str">
        <f>IFERROR((VLOOKUP(C145,'CEP 24-25'!$F$5:$K$1282,6,0))," ")</f>
        <v>No</v>
      </c>
      <c r="AN145" s="41" t="str">
        <f>+IFERROR((VLOOKUP(C145,'HB1238 24-25'!$N$5:$Q$9999,4,0)),"")</f>
        <v/>
      </c>
      <c r="AO145" s="33" t="str">
        <f t="shared" si="7"/>
        <v>No</v>
      </c>
    </row>
    <row r="146" spans="1:41" ht="15" customHeight="1" x14ac:dyDescent="0.25">
      <c r="A146" t="s">
        <v>2459</v>
      </c>
      <c r="B146" t="s">
        <v>2017</v>
      </c>
      <c r="C146" s="25">
        <v>1799</v>
      </c>
      <c r="D146" t="s">
        <v>1840</v>
      </c>
      <c r="E146" s="16">
        <v>0</v>
      </c>
      <c r="F146" s="16">
        <v>0</v>
      </c>
      <c r="G146" s="16">
        <v>0</v>
      </c>
      <c r="H146" s="16">
        <v>0</v>
      </c>
      <c r="I146" s="16">
        <v>0</v>
      </c>
      <c r="J146" s="16">
        <v>0</v>
      </c>
      <c r="K146" s="16">
        <v>0</v>
      </c>
      <c r="L146" s="16">
        <v>0</v>
      </c>
      <c r="M146" s="16">
        <v>0</v>
      </c>
      <c r="N146" s="16">
        <v>0</v>
      </c>
      <c r="O146" s="16">
        <v>0</v>
      </c>
      <c r="P146" s="16">
        <v>3</v>
      </c>
      <c r="Q146" s="16">
        <v>3</v>
      </c>
      <c r="R146" s="16">
        <v>3</v>
      </c>
      <c r="S146" s="16">
        <v>3</v>
      </c>
      <c r="T146" s="73" t="s">
        <v>2979</v>
      </c>
      <c r="U146" s="73" t="s">
        <v>2979</v>
      </c>
      <c r="V146" s="73" t="s">
        <v>2979</v>
      </c>
      <c r="W146" s="73" t="s">
        <v>2979</v>
      </c>
      <c r="X146" s="73" t="s">
        <v>2979</v>
      </c>
      <c r="Y146" s="73" t="s">
        <v>2979</v>
      </c>
      <c r="Z146" s="73" t="s">
        <v>2979</v>
      </c>
      <c r="AA146" s="73" t="s">
        <v>2979</v>
      </c>
      <c r="AB146" s="73" t="s">
        <v>2979</v>
      </c>
      <c r="AC146" s="73" t="s">
        <v>2979</v>
      </c>
      <c r="AD146" s="73" t="s">
        <v>2979</v>
      </c>
      <c r="AE146" s="73" t="s">
        <v>2979</v>
      </c>
      <c r="AF146" s="15" t="s">
        <v>2004</v>
      </c>
      <c r="AG146" s="73" t="s">
        <v>2979</v>
      </c>
      <c r="AH146" s="15" t="s">
        <v>2004</v>
      </c>
      <c r="AI146" s="41">
        <v>0.25</v>
      </c>
      <c r="AJ146" s="30">
        <v>0.5</v>
      </c>
      <c r="AK146" s="30">
        <v>0.53849999999999998</v>
      </c>
      <c r="AL146" s="41">
        <f t="shared" si="6"/>
        <v>0.42949999999999999</v>
      </c>
      <c r="AM146" s="30" t="str">
        <f>IFERROR((VLOOKUP(C146,'CEP 24-25'!$F$5:$K$1282,6,0))," ")</f>
        <v xml:space="preserve"> </v>
      </c>
      <c r="AN146" s="41" t="str">
        <f>+IFERROR((VLOOKUP(C146,'HB1238 24-25'!$N$5:$Q$9999,4,0)),"")</f>
        <v/>
      </c>
      <c r="AO146" s="33" t="str">
        <f t="shared" si="7"/>
        <v>No</v>
      </c>
    </row>
    <row r="147" spans="1:41" ht="15" customHeight="1" x14ac:dyDescent="0.25">
      <c r="A147" t="s">
        <v>2459</v>
      </c>
      <c r="B147" t="s">
        <v>2017</v>
      </c>
      <c r="C147" s="25">
        <v>5125</v>
      </c>
      <c r="D147" t="s">
        <v>1858</v>
      </c>
      <c r="E147" s="16">
        <v>14</v>
      </c>
      <c r="F147" s="16">
        <v>23</v>
      </c>
      <c r="G147" s="16">
        <v>0</v>
      </c>
      <c r="H147" s="16">
        <v>46</v>
      </c>
      <c r="I147" s="16">
        <v>54</v>
      </c>
      <c r="J147" s="16">
        <v>47</v>
      </c>
      <c r="K147" s="16">
        <v>52</v>
      </c>
      <c r="L147" s="16">
        <v>56</v>
      </c>
      <c r="M147" s="16">
        <v>0</v>
      </c>
      <c r="N147" s="16">
        <v>0</v>
      </c>
      <c r="O147" s="16">
        <v>0</v>
      </c>
      <c r="P147" s="16">
        <v>0</v>
      </c>
      <c r="Q147" s="16">
        <v>0</v>
      </c>
      <c r="R147" s="16">
        <v>0</v>
      </c>
      <c r="S147" s="16">
        <v>0</v>
      </c>
      <c r="T147" s="15" t="s">
        <v>2004</v>
      </c>
      <c r="U147" s="15" t="s">
        <v>2004</v>
      </c>
      <c r="V147" s="73" t="s">
        <v>2979</v>
      </c>
      <c r="W147" s="54">
        <v>10</v>
      </c>
      <c r="X147" s="54">
        <v>14</v>
      </c>
      <c r="Y147" s="15" t="s">
        <v>2004</v>
      </c>
      <c r="Z147" s="54">
        <v>11</v>
      </c>
      <c r="AA147" s="54">
        <v>10</v>
      </c>
      <c r="AB147" s="73" t="s">
        <v>2979</v>
      </c>
      <c r="AC147" s="73" t="s">
        <v>2979</v>
      </c>
      <c r="AD147" s="73" t="s">
        <v>2979</v>
      </c>
      <c r="AE147" s="73" t="s">
        <v>2979</v>
      </c>
      <c r="AF147" s="73" t="s">
        <v>2979</v>
      </c>
      <c r="AG147" s="73" t="s">
        <v>2979</v>
      </c>
      <c r="AH147" s="73" t="s">
        <v>2979</v>
      </c>
      <c r="AI147" s="41">
        <v>0.2021</v>
      </c>
      <c r="AJ147" s="30">
        <v>0.21970000000000001</v>
      </c>
      <c r="AK147" s="30">
        <v>0.2122</v>
      </c>
      <c r="AL147" s="41">
        <f t="shared" si="6"/>
        <v>0.21129999999999999</v>
      </c>
      <c r="AM147" s="30" t="str">
        <f>IFERROR((VLOOKUP(C147,'CEP 24-25'!$F$5:$K$1282,6,0))," ")</f>
        <v xml:space="preserve"> </v>
      </c>
      <c r="AN147" s="41" t="str">
        <f>+IFERROR((VLOOKUP(C147,'HB1238 24-25'!$N$5:$Q$9999,4,0)),"")</f>
        <v/>
      </c>
      <c r="AO147" s="33" t="str">
        <f t="shared" si="7"/>
        <v>No</v>
      </c>
    </row>
    <row r="148" spans="1:41" ht="15" customHeight="1" x14ac:dyDescent="0.25">
      <c r="A148" t="s">
        <v>2459</v>
      </c>
      <c r="B148" t="s">
        <v>2017</v>
      </c>
      <c r="C148" s="25">
        <v>2075</v>
      </c>
      <c r="D148" t="s">
        <v>1842</v>
      </c>
      <c r="E148" s="16">
        <v>0</v>
      </c>
      <c r="F148" s="16">
        <v>0</v>
      </c>
      <c r="G148" s="16">
        <v>0</v>
      </c>
      <c r="H148" s="16">
        <v>0</v>
      </c>
      <c r="I148" s="16">
        <v>0</v>
      </c>
      <c r="J148" s="16">
        <v>0</v>
      </c>
      <c r="K148" s="16">
        <v>0</v>
      </c>
      <c r="L148" s="16">
        <v>0</v>
      </c>
      <c r="M148" s="16">
        <v>207</v>
      </c>
      <c r="N148" s="16">
        <v>227</v>
      </c>
      <c r="O148" s="16">
        <v>204</v>
      </c>
      <c r="P148" s="16">
        <v>0</v>
      </c>
      <c r="Q148" s="16">
        <v>0</v>
      </c>
      <c r="R148" s="16">
        <v>0</v>
      </c>
      <c r="S148" s="16">
        <v>0</v>
      </c>
      <c r="T148" s="73" t="s">
        <v>2979</v>
      </c>
      <c r="U148" s="73" t="s">
        <v>2979</v>
      </c>
      <c r="V148" s="73" t="s">
        <v>2979</v>
      </c>
      <c r="W148" s="73" t="s">
        <v>2979</v>
      </c>
      <c r="X148" s="73" t="s">
        <v>2979</v>
      </c>
      <c r="Y148" s="73" t="s">
        <v>2979</v>
      </c>
      <c r="Z148" s="73" t="s">
        <v>2979</v>
      </c>
      <c r="AA148" s="73" t="s">
        <v>2979</v>
      </c>
      <c r="AB148" s="54">
        <v>88</v>
      </c>
      <c r="AC148" s="54">
        <v>89</v>
      </c>
      <c r="AD148" s="54">
        <v>75</v>
      </c>
      <c r="AE148" s="73" t="s">
        <v>2979</v>
      </c>
      <c r="AF148" s="73" t="s">
        <v>2979</v>
      </c>
      <c r="AG148" s="73" t="s">
        <v>2979</v>
      </c>
      <c r="AH148" s="73" t="s">
        <v>2979</v>
      </c>
      <c r="AI148" s="41">
        <v>0.39500000000000002</v>
      </c>
      <c r="AJ148" s="30">
        <v>0.41410000000000002</v>
      </c>
      <c r="AK148" s="30">
        <v>0.35830000000000001</v>
      </c>
      <c r="AL148" s="41">
        <f t="shared" si="6"/>
        <v>0.3891</v>
      </c>
      <c r="AM148" s="30" t="str">
        <f>IFERROR((VLOOKUP(C148,'CEP 24-25'!$F$5:$K$1282,6,0))," ")</f>
        <v>No</v>
      </c>
      <c r="AN148" s="41" t="str">
        <f>+IFERROR((VLOOKUP(C148,'HB1238 24-25'!$N$5:$Q$9999,4,0)),"")</f>
        <v/>
      </c>
      <c r="AO148" s="33" t="str">
        <f t="shared" si="7"/>
        <v>No</v>
      </c>
    </row>
    <row r="149" spans="1:41" ht="15" customHeight="1" x14ac:dyDescent="0.25">
      <c r="A149" s="150" t="s">
        <v>2688</v>
      </c>
      <c r="B149" t="s">
        <v>2018</v>
      </c>
      <c r="C149" s="25">
        <v>3142</v>
      </c>
      <c r="D149" t="s">
        <v>3050</v>
      </c>
      <c r="E149" s="16">
        <v>0</v>
      </c>
      <c r="F149" s="16">
        <v>0</v>
      </c>
      <c r="G149" s="16">
        <v>0</v>
      </c>
      <c r="H149" s="16">
        <v>2</v>
      </c>
      <c r="I149" s="16">
        <v>4</v>
      </c>
      <c r="J149" s="16">
        <v>4</v>
      </c>
      <c r="K149" s="16">
        <v>0</v>
      </c>
      <c r="L149" s="16">
        <v>3</v>
      </c>
      <c r="M149" s="16">
        <v>1</v>
      </c>
      <c r="N149" s="16">
        <v>0</v>
      </c>
      <c r="O149" s="16">
        <v>0</v>
      </c>
      <c r="P149" s="16">
        <v>0</v>
      </c>
      <c r="Q149" s="16">
        <v>0</v>
      </c>
      <c r="R149" s="16">
        <v>0</v>
      </c>
      <c r="S149" s="16">
        <v>0</v>
      </c>
      <c r="T149" s="73" t="s">
        <v>2979</v>
      </c>
      <c r="U149" s="73" t="s">
        <v>2979</v>
      </c>
      <c r="V149" s="73" t="s">
        <v>2979</v>
      </c>
      <c r="W149" s="73" t="s">
        <v>2979</v>
      </c>
      <c r="X149" s="73" t="s">
        <v>2979</v>
      </c>
      <c r="Y149" s="73" t="s">
        <v>2979</v>
      </c>
      <c r="Z149" s="73" t="s">
        <v>2979</v>
      </c>
      <c r="AA149" s="73" t="s">
        <v>2979</v>
      </c>
      <c r="AB149" s="73" t="s">
        <v>2979</v>
      </c>
      <c r="AC149" s="73" t="s">
        <v>2979</v>
      </c>
      <c r="AD149" s="73" t="s">
        <v>2979</v>
      </c>
      <c r="AE149" s="73" t="s">
        <v>2979</v>
      </c>
      <c r="AF149" s="73" t="s">
        <v>2979</v>
      </c>
      <c r="AG149" s="73" t="s">
        <v>2979</v>
      </c>
      <c r="AH149" s="73" t="s">
        <v>2979</v>
      </c>
      <c r="AI149" s="41">
        <v>0</v>
      </c>
      <c r="AJ149" s="30" t="s">
        <v>2943</v>
      </c>
      <c r="AK149" s="30">
        <f>+VLOOKUP(C149,'[1]FINAL School'!$C$4:$AG$2392,31,0)</f>
        <v>0</v>
      </c>
      <c r="AL149" s="41">
        <f t="shared" si="6"/>
        <v>0</v>
      </c>
      <c r="AM149" s="30" t="str">
        <f>IFERROR((VLOOKUP(C149,'CEP 24-25'!$F$5:$K$1282,6,0))," ")</f>
        <v xml:space="preserve"> </v>
      </c>
      <c r="AN149" s="41" t="str">
        <f>+IFERROR((VLOOKUP(C149,'HB1238 24-25'!$N$5:$Q$9999,4,0)),"")</f>
        <v/>
      </c>
      <c r="AO149" s="33" t="str">
        <f t="shared" si="7"/>
        <v>No</v>
      </c>
    </row>
    <row r="150" spans="1:41" ht="15" customHeight="1" x14ac:dyDescent="0.25">
      <c r="A150" t="s">
        <v>2460</v>
      </c>
      <c r="B150" t="s">
        <v>2019</v>
      </c>
      <c r="C150" s="25">
        <v>5372</v>
      </c>
      <c r="D150" t="s">
        <v>1347</v>
      </c>
      <c r="E150" s="16">
        <v>0</v>
      </c>
      <c r="F150" s="16">
        <v>0</v>
      </c>
      <c r="G150" s="16">
        <v>0</v>
      </c>
      <c r="H150" s="16">
        <v>0</v>
      </c>
      <c r="I150" s="16">
        <v>0</v>
      </c>
      <c r="J150" s="16">
        <v>0</v>
      </c>
      <c r="K150" s="16">
        <v>0</v>
      </c>
      <c r="L150" s="16">
        <v>0</v>
      </c>
      <c r="M150" s="16">
        <v>0</v>
      </c>
      <c r="N150" s="16">
        <v>0</v>
      </c>
      <c r="O150" s="16">
        <v>0</v>
      </c>
      <c r="P150" s="16">
        <v>0</v>
      </c>
      <c r="Q150" s="16">
        <v>0</v>
      </c>
      <c r="R150" s="16">
        <v>57</v>
      </c>
      <c r="S150" s="16">
        <v>427</v>
      </c>
      <c r="T150" s="73" t="s">
        <v>2979</v>
      </c>
      <c r="U150" s="73" t="s">
        <v>2979</v>
      </c>
      <c r="V150" s="73" t="s">
        <v>2979</v>
      </c>
      <c r="W150" s="73" t="s">
        <v>2979</v>
      </c>
      <c r="X150" s="73" t="s">
        <v>2979</v>
      </c>
      <c r="Y150" s="73" t="s">
        <v>2979</v>
      </c>
      <c r="Z150" s="73" t="s">
        <v>2979</v>
      </c>
      <c r="AA150" s="73" t="s">
        <v>2979</v>
      </c>
      <c r="AB150" s="73" t="s">
        <v>2979</v>
      </c>
      <c r="AC150" s="73" t="s">
        <v>2979</v>
      </c>
      <c r="AD150" s="73" t="s">
        <v>2979</v>
      </c>
      <c r="AE150" s="73" t="s">
        <v>2979</v>
      </c>
      <c r="AF150" s="73" t="s">
        <v>2979</v>
      </c>
      <c r="AG150" s="54">
        <v>25</v>
      </c>
      <c r="AH150" s="54">
        <v>161</v>
      </c>
      <c r="AI150" s="41">
        <v>0.38429999999999997</v>
      </c>
      <c r="AJ150" s="30">
        <v>0.56789999999999996</v>
      </c>
      <c r="AK150" s="30">
        <v>0.51900000000000002</v>
      </c>
      <c r="AL150" s="41">
        <f t="shared" si="6"/>
        <v>0.4904</v>
      </c>
      <c r="AM150" s="30" t="str">
        <f>IFERROR((VLOOKUP(C150,'CEP 24-25'!$F$5:$K$1282,6,0))," ")</f>
        <v>No</v>
      </c>
      <c r="AN150" s="41" t="str">
        <f>+IFERROR((VLOOKUP(C150,'HB1238 24-25'!$N$5:$Q$9999,4,0)),"")</f>
        <v/>
      </c>
      <c r="AO150" s="33" t="str">
        <f t="shared" si="7"/>
        <v>No</v>
      </c>
    </row>
    <row r="151" spans="1:41" ht="15" customHeight="1" x14ac:dyDescent="0.25">
      <c r="A151" t="s">
        <v>2460</v>
      </c>
      <c r="B151" t="s">
        <v>2019</v>
      </c>
      <c r="C151" s="25">
        <v>5471</v>
      </c>
      <c r="D151" t="s">
        <v>1348</v>
      </c>
      <c r="E151" s="16">
        <v>0</v>
      </c>
      <c r="F151" s="16">
        <v>0</v>
      </c>
      <c r="G151" s="16">
        <v>0</v>
      </c>
      <c r="H151" s="16">
        <v>0</v>
      </c>
      <c r="I151" s="16">
        <v>0</v>
      </c>
      <c r="J151" s="16">
        <v>0</v>
      </c>
      <c r="K151" s="16">
        <v>0</v>
      </c>
      <c r="L151" s="16">
        <v>0</v>
      </c>
      <c r="M151" s="16">
        <v>0</v>
      </c>
      <c r="N151" s="16">
        <v>0</v>
      </c>
      <c r="O151" s="16">
        <v>0</v>
      </c>
      <c r="P151" s="16">
        <v>0</v>
      </c>
      <c r="Q151" s="16">
        <v>0</v>
      </c>
      <c r="R151" s="16">
        <v>0</v>
      </c>
      <c r="S151" s="16">
        <v>0</v>
      </c>
      <c r="T151" s="73" t="s">
        <v>2979</v>
      </c>
      <c r="U151" s="73" t="s">
        <v>2979</v>
      </c>
      <c r="V151" s="73" t="s">
        <v>2979</v>
      </c>
      <c r="W151" s="73" t="s">
        <v>2979</v>
      </c>
      <c r="X151" s="73" t="s">
        <v>2979</v>
      </c>
      <c r="Y151" s="73" t="s">
        <v>2979</v>
      </c>
      <c r="Z151" s="73" t="s">
        <v>2979</v>
      </c>
      <c r="AA151" s="73" t="s">
        <v>2979</v>
      </c>
      <c r="AB151" s="73" t="s">
        <v>2979</v>
      </c>
      <c r="AC151" s="73" t="s">
        <v>2979</v>
      </c>
      <c r="AD151" s="73" t="s">
        <v>2979</v>
      </c>
      <c r="AE151" s="73" t="s">
        <v>2979</v>
      </c>
      <c r="AF151" s="73" t="s">
        <v>2979</v>
      </c>
      <c r="AG151" s="73" t="s">
        <v>2979</v>
      </c>
      <c r="AH151" s="73" t="s">
        <v>2979</v>
      </c>
      <c r="AI151" s="41">
        <v>0</v>
      </c>
      <c r="AJ151" s="30">
        <v>0.29409999999999997</v>
      </c>
      <c r="AK151" s="30">
        <v>0.1</v>
      </c>
      <c r="AL151" s="41">
        <f t="shared" si="6"/>
        <v>0.13139999999999999</v>
      </c>
      <c r="AM151" s="30" t="str">
        <f>IFERROR((VLOOKUP(C151,'CEP 24-25'!$F$5:$K$1282,6,0))," ")</f>
        <v xml:space="preserve"> </v>
      </c>
      <c r="AN151" s="41" t="str">
        <f>+IFERROR((VLOOKUP(C151,'HB1238 24-25'!$N$5:$Q$9999,4,0)),"")</f>
        <v/>
      </c>
      <c r="AO151" s="33" t="str">
        <f t="shared" si="7"/>
        <v>No</v>
      </c>
    </row>
    <row r="152" spans="1:41" ht="15" customHeight="1" x14ac:dyDescent="0.25">
      <c r="A152" t="s">
        <v>2460</v>
      </c>
      <c r="B152" t="s">
        <v>2019</v>
      </c>
      <c r="C152" s="25">
        <v>2807</v>
      </c>
      <c r="D152" t="s">
        <v>1328</v>
      </c>
      <c r="E152" s="16">
        <v>0</v>
      </c>
      <c r="F152" s="16">
        <v>0</v>
      </c>
      <c r="G152" s="16">
        <v>0</v>
      </c>
      <c r="H152" s="16">
        <v>0</v>
      </c>
      <c r="I152" s="16">
        <v>0</v>
      </c>
      <c r="J152" s="16">
        <v>0</v>
      </c>
      <c r="K152" s="16">
        <v>0</v>
      </c>
      <c r="L152" s="16">
        <v>0</v>
      </c>
      <c r="M152" s="16">
        <v>0</v>
      </c>
      <c r="N152" s="16">
        <v>0</v>
      </c>
      <c r="O152" s="16">
        <v>0</v>
      </c>
      <c r="P152" s="16">
        <v>481</v>
      </c>
      <c r="Q152" s="16">
        <v>464</v>
      </c>
      <c r="R152" s="16">
        <v>408</v>
      </c>
      <c r="S152" s="16">
        <v>340</v>
      </c>
      <c r="T152" s="73" t="s">
        <v>2979</v>
      </c>
      <c r="U152" s="73" t="s">
        <v>2979</v>
      </c>
      <c r="V152" s="73" t="s">
        <v>2979</v>
      </c>
      <c r="W152" s="73" t="s">
        <v>2979</v>
      </c>
      <c r="X152" s="73" t="s">
        <v>2979</v>
      </c>
      <c r="Y152" s="73" t="s">
        <v>2979</v>
      </c>
      <c r="Z152" s="73" t="s">
        <v>2979</v>
      </c>
      <c r="AA152" s="73" t="s">
        <v>2979</v>
      </c>
      <c r="AB152" s="73" t="s">
        <v>2979</v>
      </c>
      <c r="AC152" s="73" t="s">
        <v>2979</v>
      </c>
      <c r="AD152" s="73" t="s">
        <v>2979</v>
      </c>
      <c r="AE152" s="54">
        <v>236</v>
      </c>
      <c r="AF152" s="54">
        <v>237</v>
      </c>
      <c r="AG152" s="54">
        <v>198</v>
      </c>
      <c r="AH152" s="54">
        <v>141</v>
      </c>
      <c r="AI152" s="41">
        <v>0.47960000000000003</v>
      </c>
      <c r="AJ152" s="30">
        <v>0.47070000000000001</v>
      </c>
      <c r="AK152" s="30">
        <v>0.49940000000000001</v>
      </c>
      <c r="AL152" s="41">
        <f t="shared" si="6"/>
        <v>0.48320000000000002</v>
      </c>
      <c r="AM152" s="30" t="str">
        <f>IFERROR((VLOOKUP(C152,'CEP 24-25'!$F$5:$K$1282,6,0))," ")</f>
        <v>No</v>
      </c>
      <c r="AN152" s="41" t="str">
        <f>+IFERROR((VLOOKUP(C152,'HB1238 24-25'!$N$5:$Q$9999,4,0)),"")</f>
        <v/>
      </c>
      <c r="AO152" s="33" t="str">
        <f t="shared" si="7"/>
        <v>No</v>
      </c>
    </row>
    <row r="153" spans="1:41" ht="15" customHeight="1" x14ac:dyDescent="0.25">
      <c r="A153" t="s">
        <v>2460</v>
      </c>
      <c r="B153" t="s">
        <v>2019</v>
      </c>
      <c r="C153" s="25">
        <v>5665</v>
      </c>
      <c r="D153" t="s">
        <v>2821</v>
      </c>
      <c r="E153" s="16">
        <v>0</v>
      </c>
      <c r="F153" s="16">
        <v>0</v>
      </c>
      <c r="G153" s="16">
        <v>0</v>
      </c>
      <c r="H153" s="16">
        <v>0</v>
      </c>
      <c r="I153" s="16">
        <v>0</v>
      </c>
      <c r="J153" s="16">
        <v>0</v>
      </c>
      <c r="K153" s="16">
        <v>0</v>
      </c>
      <c r="L153" s="16">
        <v>0</v>
      </c>
      <c r="M153" s="16">
        <v>0</v>
      </c>
      <c r="N153" s="16">
        <v>0</v>
      </c>
      <c r="O153" s="16">
        <v>0</v>
      </c>
      <c r="P153" s="16">
        <v>0</v>
      </c>
      <c r="Q153" s="16">
        <v>0</v>
      </c>
      <c r="R153" s="16">
        <v>0</v>
      </c>
      <c r="S153" s="16">
        <v>0</v>
      </c>
      <c r="T153" s="73" t="s">
        <v>2979</v>
      </c>
      <c r="U153" s="73" t="s">
        <v>2979</v>
      </c>
      <c r="V153" s="73" t="s">
        <v>2979</v>
      </c>
      <c r="W153" s="73" t="s">
        <v>2979</v>
      </c>
      <c r="X153" s="73" t="s">
        <v>2979</v>
      </c>
      <c r="Y153" s="73" t="s">
        <v>2979</v>
      </c>
      <c r="Z153" s="73" t="s">
        <v>2979</v>
      </c>
      <c r="AA153" s="73" t="s">
        <v>2979</v>
      </c>
      <c r="AB153" s="73" t="s">
        <v>2979</v>
      </c>
      <c r="AC153" s="73" t="s">
        <v>2979</v>
      </c>
      <c r="AD153" s="73" t="s">
        <v>2979</v>
      </c>
      <c r="AE153" s="73" t="s">
        <v>2979</v>
      </c>
      <c r="AF153" s="73" t="s">
        <v>2979</v>
      </c>
      <c r="AG153" s="73" t="s">
        <v>2979</v>
      </c>
      <c r="AH153" s="73" t="s">
        <v>2979</v>
      </c>
      <c r="AI153" s="41">
        <v>0</v>
      </c>
      <c r="AJ153" s="30">
        <v>0.2364</v>
      </c>
      <c r="AK153" s="30">
        <v>0.18640000000000001</v>
      </c>
      <c r="AL153" s="41">
        <f t="shared" si="6"/>
        <v>0.1409</v>
      </c>
      <c r="AM153" s="30" t="str">
        <f>IFERROR((VLOOKUP(C153,'CEP 24-25'!$F$5:$K$1282,6,0))," ")</f>
        <v>No</v>
      </c>
      <c r="AN153" s="41" t="str">
        <f>+IFERROR((VLOOKUP(C153,'HB1238 24-25'!$N$5:$Q$9999,4,0)),"")</f>
        <v/>
      </c>
      <c r="AO153" s="33" t="str">
        <f t="shared" si="7"/>
        <v>No</v>
      </c>
    </row>
    <row r="154" spans="1:41" ht="15" customHeight="1" x14ac:dyDescent="0.25">
      <c r="A154" t="s">
        <v>2460</v>
      </c>
      <c r="B154" t="s">
        <v>2019</v>
      </c>
      <c r="C154" s="25">
        <v>3250</v>
      </c>
      <c r="D154" t="s">
        <v>1330</v>
      </c>
      <c r="E154" s="16">
        <v>0</v>
      </c>
      <c r="F154" s="16">
        <v>0</v>
      </c>
      <c r="G154" s="16">
        <v>0</v>
      </c>
      <c r="H154" s="16">
        <v>0</v>
      </c>
      <c r="I154" s="16">
        <v>0</v>
      </c>
      <c r="J154" s="16">
        <v>0</v>
      </c>
      <c r="K154" s="16">
        <v>0</v>
      </c>
      <c r="L154" s="16">
        <v>0</v>
      </c>
      <c r="M154" s="16">
        <v>215</v>
      </c>
      <c r="N154" s="16">
        <v>221</v>
      </c>
      <c r="O154" s="16">
        <v>225</v>
      </c>
      <c r="P154" s="16">
        <v>0</v>
      </c>
      <c r="Q154" s="16">
        <v>0</v>
      </c>
      <c r="R154" s="16">
        <v>0</v>
      </c>
      <c r="S154" s="16">
        <v>0</v>
      </c>
      <c r="T154" s="73" t="s">
        <v>2979</v>
      </c>
      <c r="U154" s="73" t="s">
        <v>2979</v>
      </c>
      <c r="V154" s="73" t="s">
        <v>2979</v>
      </c>
      <c r="W154" s="73" t="s">
        <v>2979</v>
      </c>
      <c r="X154" s="73" t="s">
        <v>2979</v>
      </c>
      <c r="Y154" s="73" t="s">
        <v>2979</v>
      </c>
      <c r="Z154" s="73" t="s">
        <v>2979</v>
      </c>
      <c r="AA154" s="73" t="s">
        <v>2979</v>
      </c>
      <c r="AB154" s="54">
        <v>130</v>
      </c>
      <c r="AC154" s="54">
        <v>133</v>
      </c>
      <c r="AD154" s="54">
        <v>128</v>
      </c>
      <c r="AE154" s="73" t="s">
        <v>2979</v>
      </c>
      <c r="AF154" s="73" t="s">
        <v>2979</v>
      </c>
      <c r="AG154" s="73" t="s">
        <v>2979</v>
      </c>
      <c r="AH154" s="73" t="s">
        <v>2979</v>
      </c>
      <c r="AI154" s="41">
        <v>0.59150000000000003</v>
      </c>
      <c r="AJ154" s="30">
        <v>0.55389999999999995</v>
      </c>
      <c r="AK154" s="30">
        <v>0.65139999999999998</v>
      </c>
      <c r="AL154" s="41">
        <f t="shared" si="6"/>
        <v>0.59889999999999999</v>
      </c>
      <c r="AM154" s="30" t="str">
        <f>IFERROR((VLOOKUP(C154,'CEP 24-25'!$F$5:$K$1282,6,0))," ")</f>
        <v>Yes</v>
      </c>
      <c r="AN154" s="41" t="str">
        <f>+IFERROR((VLOOKUP(C154,'HB1238 24-25'!$N$5:$Q$9999,4,0)),"")</f>
        <v/>
      </c>
      <c r="AO154" s="33" t="str">
        <f t="shared" si="7"/>
        <v>Yes</v>
      </c>
    </row>
    <row r="155" spans="1:41" ht="15" customHeight="1" x14ac:dyDescent="0.25">
      <c r="A155" t="s">
        <v>2460</v>
      </c>
      <c r="B155" t="s">
        <v>2019</v>
      </c>
      <c r="C155" s="25">
        <v>5633</v>
      </c>
      <c r="D155" t="s">
        <v>2346</v>
      </c>
      <c r="E155" s="16">
        <v>0</v>
      </c>
      <c r="F155" s="16">
        <v>10</v>
      </c>
      <c r="G155" s="16">
        <v>0</v>
      </c>
      <c r="H155" s="16">
        <v>14</v>
      </c>
      <c r="I155" s="16">
        <v>13</v>
      </c>
      <c r="J155" s="16">
        <v>24</v>
      </c>
      <c r="K155" s="16">
        <v>15</v>
      </c>
      <c r="L155" s="16">
        <v>18</v>
      </c>
      <c r="M155" s="16">
        <v>28</v>
      </c>
      <c r="N155" s="16">
        <v>49</v>
      </c>
      <c r="O155" s="16">
        <v>52</v>
      </c>
      <c r="P155" s="16">
        <v>43</v>
      </c>
      <c r="Q155" s="16">
        <v>64</v>
      </c>
      <c r="R155" s="16">
        <v>81</v>
      </c>
      <c r="S155" s="16">
        <v>72</v>
      </c>
      <c r="T155" s="73" t="s">
        <v>2979</v>
      </c>
      <c r="U155" s="15" t="s">
        <v>2004</v>
      </c>
      <c r="V155" s="73" t="s">
        <v>2979</v>
      </c>
      <c r="W155" s="54">
        <v>11</v>
      </c>
      <c r="X155" s="15" t="s">
        <v>2004</v>
      </c>
      <c r="Y155" s="54">
        <v>19</v>
      </c>
      <c r="Z155" s="15" t="s">
        <v>2004</v>
      </c>
      <c r="AA155" s="54">
        <v>14</v>
      </c>
      <c r="AB155" s="54">
        <v>15</v>
      </c>
      <c r="AC155" s="54">
        <v>32</v>
      </c>
      <c r="AD155" s="54">
        <v>34</v>
      </c>
      <c r="AE155" s="54">
        <v>25</v>
      </c>
      <c r="AF155" s="54">
        <v>40</v>
      </c>
      <c r="AG155" s="54">
        <v>38</v>
      </c>
      <c r="AH155" s="54">
        <v>33</v>
      </c>
      <c r="AI155" s="41">
        <v>0.58179999999999998</v>
      </c>
      <c r="AJ155" s="30">
        <v>0.55410000000000004</v>
      </c>
      <c r="AK155" s="30">
        <v>0.59</v>
      </c>
      <c r="AL155" s="41">
        <f t="shared" si="6"/>
        <v>0.57530000000000003</v>
      </c>
      <c r="AM155" s="30" t="str">
        <f>IFERROR((VLOOKUP(C155,'CEP 24-25'!$F$5:$K$1282,6,0))," ")</f>
        <v xml:space="preserve"> </v>
      </c>
      <c r="AN155" s="41" t="str">
        <f>+IFERROR((VLOOKUP(C155,'HB1238 24-25'!$N$5:$Q$9999,4,0)),"")</f>
        <v/>
      </c>
      <c r="AO155" s="33" t="str">
        <f t="shared" si="7"/>
        <v>Yes</v>
      </c>
    </row>
    <row r="156" spans="1:41" ht="15" customHeight="1" x14ac:dyDescent="0.25">
      <c r="A156" t="s">
        <v>2460</v>
      </c>
      <c r="B156" t="s">
        <v>2019</v>
      </c>
      <c r="C156" s="25">
        <v>4296</v>
      </c>
      <c r="D156" t="s">
        <v>1338</v>
      </c>
      <c r="E156" s="16">
        <v>0</v>
      </c>
      <c r="F156" s="16">
        <v>81</v>
      </c>
      <c r="G156" s="16">
        <v>0</v>
      </c>
      <c r="H156" s="16">
        <v>83</v>
      </c>
      <c r="I156" s="16">
        <v>97</v>
      </c>
      <c r="J156" s="16">
        <v>74</v>
      </c>
      <c r="K156" s="16">
        <v>94</v>
      </c>
      <c r="L156" s="16">
        <v>101</v>
      </c>
      <c r="M156" s="16">
        <v>0</v>
      </c>
      <c r="N156" s="16">
        <v>0</v>
      </c>
      <c r="O156" s="16">
        <v>0</v>
      </c>
      <c r="P156" s="16">
        <v>0</v>
      </c>
      <c r="Q156" s="16">
        <v>0</v>
      </c>
      <c r="R156" s="16">
        <v>0</v>
      </c>
      <c r="S156" s="16">
        <v>0</v>
      </c>
      <c r="T156" s="73" t="s">
        <v>2979</v>
      </c>
      <c r="U156" s="54">
        <v>46</v>
      </c>
      <c r="V156" s="73" t="s">
        <v>2979</v>
      </c>
      <c r="W156" s="54">
        <v>47</v>
      </c>
      <c r="X156" s="54">
        <v>58</v>
      </c>
      <c r="Y156" s="54">
        <v>50</v>
      </c>
      <c r="Z156" s="54">
        <v>53</v>
      </c>
      <c r="AA156" s="54">
        <v>72</v>
      </c>
      <c r="AB156" s="73" t="s">
        <v>2979</v>
      </c>
      <c r="AC156" s="73" t="s">
        <v>2979</v>
      </c>
      <c r="AD156" s="73" t="s">
        <v>2979</v>
      </c>
      <c r="AE156" s="73" t="s">
        <v>2979</v>
      </c>
      <c r="AF156" s="73" t="s">
        <v>2979</v>
      </c>
      <c r="AG156" s="73" t="s">
        <v>2979</v>
      </c>
      <c r="AH156" s="73" t="s">
        <v>2979</v>
      </c>
      <c r="AI156" s="41">
        <v>0.61509999999999998</v>
      </c>
      <c r="AJ156" s="30">
        <v>0.57420000000000004</v>
      </c>
      <c r="AK156" s="30">
        <v>0.58979999999999999</v>
      </c>
      <c r="AL156" s="41">
        <f t="shared" si="6"/>
        <v>0.59299999999999997</v>
      </c>
      <c r="AM156" s="30" t="str">
        <f>IFERROR((VLOOKUP(C156,'CEP 24-25'!$F$5:$K$1282,6,0))," ")</f>
        <v>Yes</v>
      </c>
      <c r="AN156" s="41" t="str">
        <f>+IFERROR((VLOOKUP(C156,'HB1238 24-25'!$N$5:$Q$9999,4,0)),"")</f>
        <v/>
      </c>
      <c r="AO156" s="33" t="str">
        <f t="shared" si="7"/>
        <v>Yes</v>
      </c>
    </row>
    <row r="157" spans="1:41" ht="15" customHeight="1" x14ac:dyDescent="0.25">
      <c r="A157" t="s">
        <v>2460</v>
      </c>
      <c r="B157" t="s">
        <v>2019</v>
      </c>
      <c r="C157" s="25">
        <v>4186</v>
      </c>
      <c r="D157" t="s">
        <v>1336</v>
      </c>
      <c r="E157" s="16">
        <v>0</v>
      </c>
      <c r="F157" s="16">
        <v>0</v>
      </c>
      <c r="G157" s="16">
        <v>0</v>
      </c>
      <c r="H157" s="16">
        <v>0</v>
      </c>
      <c r="I157" s="16">
        <v>0</v>
      </c>
      <c r="J157" s="16">
        <v>0</v>
      </c>
      <c r="K157" s="16">
        <v>0</v>
      </c>
      <c r="L157" s="16">
        <v>0</v>
      </c>
      <c r="M157" s="16">
        <v>268</v>
      </c>
      <c r="N157" s="16">
        <v>241</v>
      </c>
      <c r="O157" s="16">
        <v>256</v>
      </c>
      <c r="P157" s="16">
        <v>0</v>
      </c>
      <c r="Q157" s="16">
        <v>0</v>
      </c>
      <c r="R157" s="16">
        <v>0</v>
      </c>
      <c r="S157" s="16">
        <v>0</v>
      </c>
      <c r="T157" s="73" t="s">
        <v>2979</v>
      </c>
      <c r="U157" s="73" t="s">
        <v>2979</v>
      </c>
      <c r="V157" s="73" t="s">
        <v>2979</v>
      </c>
      <c r="W157" s="73" t="s">
        <v>2979</v>
      </c>
      <c r="X157" s="73" t="s">
        <v>2979</v>
      </c>
      <c r="Y157" s="73" t="s">
        <v>2979</v>
      </c>
      <c r="Z157" s="73" t="s">
        <v>2979</v>
      </c>
      <c r="AA157" s="73" t="s">
        <v>2979</v>
      </c>
      <c r="AB157" s="54">
        <v>156</v>
      </c>
      <c r="AC157" s="54">
        <v>147</v>
      </c>
      <c r="AD157" s="54">
        <v>147</v>
      </c>
      <c r="AE157" s="73" t="s">
        <v>2979</v>
      </c>
      <c r="AF157" s="73" t="s">
        <v>2979</v>
      </c>
      <c r="AG157" s="73" t="s">
        <v>2979</v>
      </c>
      <c r="AH157" s="73" t="s">
        <v>2979</v>
      </c>
      <c r="AI157" s="41">
        <v>0.58819999999999995</v>
      </c>
      <c r="AJ157" s="30">
        <v>0.56210000000000004</v>
      </c>
      <c r="AK157" s="30">
        <v>0.55369999999999997</v>
      </c>
      <c r="AL157" s="41">
        <f t="shared" si="6"/>
        <v>0.56799999999999995</v>
      </c>
      <c r="AM157" s="30" t="str">
        <f>IFERROR((VLOOKUP(C157,'CEP 24-25'!$F$5:$K$1282,6,0))," ")</f>
        <v>Yes</v>
      </c>
      <c r="AN157" s="41" t="str">
        <f>+IFERROR((VLOOKUP(C157,'HB1238 24-25'!$N$5:$Q$9999,4,0)),"")</f>
        <v/>
      </c>
      <c r="AO157" s="33" t="str">
        <f t="shared" si="7"/>
        <v>Yes</v>
      </c>
    </row>
    <row r="158" spans="1:41" ht="15" customHeight="1" x14ac:dyDescent="0.25">
      <c r="A158" t="s">
        <v>2460</v>
      </c>
      <c r="B158" t="s">
        <v>2019</v>
      </c>
      <c r="C158" s="25">
        <v>4331</v>
      </c>
      <c r="D158" t="s">
        <v>1340</v>
      </c>
      <c r="E158" s="16">
        <v>0</v>
      </c>
      <c r="F158" s="16">
        <v>74</v>
      </c>
      <c r="G158" s="16">
        <v>0</v>
      </c>
      <c r="H158" s="16">
        <v>99</v>
      </c>
      <c r="I158" s="16">
        <v>104</v>
      </c>
      <c r="J158" s="16">
        <v>83</v>
      </c>
      <c r="K158" s="16">
        <v>85</v>
      </c>
      <c r="L158" s="16">
        <v>95</v>
      </c>
      <c r="M158" s="16">
        <v>0</v>
      </c>
      <c r="N158" s="16">
        <v>0</v>
      </c>
      <c r="O158" s="16">
        <v>0</v>
      </c>
      <c r="P158" s="16">
        <v>0</v>
      </c>
      <c r="Q158" s="16">
        <v>0</v>
      </c>
      <c r="R158" s="16">
        <v>0</v>
      </c>
      <c r="S158" s="16">
        <v>0</v>
      </c>
      <c r="T158" s="73" t="s">
        <v>2979</v>
      </c>
      <c r="U158" s="54">
        <v>44</v>
      </c>
      <c r="V158" s="73" t="s">
        <v>2979</v>
      </c>
      <c r="W158" s="54">
        <v>63</v>
      </c>
      <c r="X158" s="54">
        <v>60</v>
      </c>
      <c r="Y158" s="54">
        <v>47</v>
      </c>
      <c r="Z158" s="54">
        <v>62</v>
      </c>
      <c r="AA158" s="54">
        <v>66</v>
      </c>
      <c r="AB158" s="73" t="s">
        <v>2979</v>
      </c>
      <c r="AC158" s="73" t="s">
        <v>2979</v>
      </c>
      <c r="AD158" s="73" t="s">
        <v>2979</v>
      </c>
      <c r="AE158" s="73" t="s">
        <v>2979</v>
      </c>
      <c r="AF158" s="73" t="s">
        <v>2979</v>
      </c>
      <c r="AG158" s="73" t="s">
        <v>2979</v>
      </c>
      <c r="AH158" s="73" t="s">
        <v>2979</v>
      </c>
      <c r="AI158" s="41">
        <v>0.63329999999999997</v>
      </c>
      <c r="AJ158" s="30">
        <v>0.55559999999999998</v>
      </c>
      <c r="AK158" s="30">
        <v>0.53190000000000004</v>
      </c>
      <c r="AL158" s="41">
        <f t="shared" si="6"/>
        <v>0.5736</v>
      </c>
      <c r="AM158" s="30" t="str">
        <f>IFERROR((VLOOKUP(C158,'CEP 24-25'!$F$5:$K$1282,6,0))," ")</f>
        <v>Yes</v>
      </c>
      <c r="AN158" s="41" t="str">
        <f>+IFERROR((VLOOKUP(C158,'HB1238 24-25'!$N$5:$Q$9999,4,0)),"")</f>
        <v/>
      </c>
      <c r="AO158" s="33" t="str">
        <f t="shared" si="7"/>
        <v>Yes</v>
      </c>
    </row>
    <row r="159" spans="1:41" ht="15" customHeight="1" x14ac:dyDescent="0.25">
      <c r="A159" t="s">
        <v>2460</v>
      </c>
      <c r="B159" t="s">
        <v>2019</v>
      </c>
      <c r="C159" s="25">
        <v>1510</v>
      </c>
      <c r="D159" t="s">
        <v>1323</v>
      </c>
      <c r="E159" s="16">
        <v>0</v>
      </c>
      <c r="F159" s="16">
        <v>0</v>
      </c>
      <c r="G159" s="16">
        <v>0</v>
      </c>
      <c r="H159" s="16">
        <v>0</v>
      </c>
      <c r="I159" s="16">
        <v>0</v>
      </c>
      <c r="J159" s="16">
        <v>0</v>
      </c>
      <c r="K159" s="16">
        <v>0</v>
      </c>
      <c r="L159" s="16">
        <v>0</v>
      </c>
      <c r="M159" s="16">
        <v>0</v>
      </c>
      <c r="N159" s="16">
        <v>11</v>
      </c>
      <c r="O159" s="16">
        <v>34</v>
      </c>
      <c r="P159" s="16">
        <v>28</v>
      </c>
      <c r="Q159" s="16">
        <v>49</v>
      </c>
      <c r="R159" s="16">
        <v>77</v>
      </c>
      <c r="S159" s="16">
        <v>119</v>
      </c>
      <c r="T159" s="73" t="s">
        <v>2979</v>
      </c>
      <c r="U159" s="73" t="s">
        <v>2979</v>
      </c>
      <c r="V159" s="73" t="s">
        <v>2979</v>
      </c>
      <c r="W159" s="73" t="s">
        <v>2979</v>
      </c>
      <c r="X159" s="73" t="s">
        <v>2979</v>
      </c>
      <c r="Y159" s="73" t="s">
        <v>2979</v>
      </c>
      <c r="Z159" s="73" t="s">
        <v>2979</v>
      </c>
      <c r="AA159" s="73" t="s">
        <v>2979</v>
      </c>
      <c r="AB159" s="73" t="s">
        <v>2979</v>
      </c>
      <c r="AC159" s="54">
        <v>10</v>
      </c>
      <c r="AD159" s="54">
        <v>25</v>
      </c>
      <c r="AE159" s="54">
        <v>16</v>
      </c>
      <c r="AF159" s="54">
        <v>26</v>
      </c>
      <c r="AG159" s="54">
        <v>44</v>
      </c>
      <c r="AH159" s="54">
        <v>61</v>
      </c>
      <c r="AI159" s="41">
        <v>0.57230000000000003</v>
      </c>
      <c r="AJ159" s="30">
        <v>0.57920000000000005</v>
      </c>
      <c r="AK159" s="30">
        <v>0.62360000000000004</v>
      </c>
      <c r="AL159" s="41">
        <f t="shared" si="6"/>
        <v>0.5917</v>
      </c>
      <c r="AM159" s="30" t="str">
        <f>IFERROR((VLOOKUP(C159,'CEP 24-25'!$F$5:$K$1282,6,0))," ")</f>
        <v>Yes</v>
      </c>
      <c r="AN159" s="41" t="str">
        <f>+IFERROR((VLOOKUP(C159,'HB1238 24-25'!$N$5:$Q$9999,4,0)),"")</f>
        <v/>
      </c>
      <c r="AO159" s="33" t="str">
        <f t="shared" si="7"/>
        <v>Yes</v>
      </c>
    </row>
    <row r="160" spans="1:41" ht="15" customHeight="1" x14ac:dyDescent="0.25">
      <c r="A160" t="s">
        <v>2460</v>
      </c>
      <c r="B160" t="s">
        <v>2019</v>
      </c>
      <c r="C160" s="25">
        <v>3649</v>
      </c>
      <c r="D160" t="s">
        <v>1331</v>
      </c>
      <c r="E160" s="16">
        <v>39</v>
      </c>
      <c r="F160" s="16">
        <v>105</v>
      </c>
      <c r="G160" s="16">
        <v>0</v>
      </c>
      <c r="H160" s="16">
        <v>115</v>
      </c>
      <c r="I160" s="16">
        <v>108</v>
      </c>
      <c r="J160" s="16">
        <v>99</v>
      </c>
      <c r="K160" s="16">
        <v>106</v>
      </c>
      <c r="L160" s="16">
        <v>117</v>
      </c>
      <c r="M160" s="16">
        <v>0</v>
      </c>
      <c r="N160" s="16">
        <v>0</v>
      </c>
      <c r="O160" s="16">
        <v>0</v>
      </c>
      <c r="P160" s="16">
        <v>0</v>
      </c>
      <c r="Q160" s="16">
        <v>0</v>
      </c>
      <c r="R160" s="16">
        <v>0</v>
      </c>
      <c r="S160" s="16">
        <v>0</v>
      </c>
      <c r="T160" s="54">
        <v>14</v>
      </c>
      <c r="U160" s="54">
        <v>66</v>
      </c>
      <c r="V160" s="73" t="s">
        <v>2979</v>
      </c>
      <c r="W160" s="54">
        <v>78</v>
      </c>
      <c r="X160" s="54">
        <v>72</v>
      </c>
      <c r="Y160" s="54">
        <v>62</v>
      </c>
      <c r="Z160" s="54">
        <v>74</v>
      </c>
      <c r="AA160" s="54">
        <v>70</v>
      </c>
      <c r="AB160" s="73" t="s">
        <v>2979</v>
      </c>
      <c r="AC160" s="73" t="s">
        <v>2979</v>
      </c>
      <c r="AD160" s="73" t="s">
        <v>2979</v>
      </c>
      <c r="AE160" s="73" t="s">
        <v>2979</v>
      </c>
      <c r="AF160" s="73" t="s">
        <v>2979</v>
      </c>
      <c r="AG160" s="73" t="s">
        <v>2979</v>
      </c>
      <c r="AH160" s="73" t="s">
        <v>2979</v>
      </c>
      <c r="AI160" s="41">
        <v>0.63280000000000003</v>
      </c>
      <c r="AJ160" s="30">
        <v>0.62350000000000005</v>
      </c>
      <c r="AK160" s="30">
        <v>0.60419999999999996</v>
      </c>
      <c r="AL160" s="41">
        <f t="shared" si="6"/>
        <v>0.62019999999999997</v>
      </c>
      <c r="AM160" s="30" t="str">
        <f>IFERROR((VLOOKUP(C160,'CEP 24-25'!$F$5:$K$1282,6,0))," ")</f>
        <v>Yes</v>
      </c>
      <c r="AN160" s="41" t="str">
        <f>+IFERROR((VLOOKUP(C160,'HB1238 24-25'!$N$5:$Q$9999,4,0)),"")</f>
        <v/>
      </c>
      <c r="AO160" s="33" t="str">
        <f t="shared" si="7"/>
        <v>Yes</v>
      </c>
    </row>
    <row r="161" spans="1:41" ht="15" customHeight="1" x14ac:dyDescent="0.25">
      <c r="A161" t="s">
        <v>2460</v>
      </c>
      <c r="B161" t="s">
        <v>2019</v>
      </c>
      <c r="C161" s="25">
        <v>2576</v>
      </c>
      <c r="D161" t="s">
        <v>1326</v>
      </c>
      <c r="E161" s="16">
        <v>0</v>
      </c>
      <c r="F161" s="16">
        <v>86</v>
      </c>
      <c r="G161" s="16">
        <v>0</v>
      </c>
      <c r="H161" s="16">
        <v>100</v>
      </c>
      <c r="I161" s="16">
        <v>116</v>
      </c>
      <c r="J161" s="16">
        <v>107</v>
      </c>
      <c r="K161" s="16">
        <v>99</v>
      </c>
      <c r="L161" s="16">
        <v>109</v>
      </c>
      <c r="M161" s="16">
        <v>0</v>
      </c>
      <c r="N161" s="16">
        <v>0</v>
      </c>
      <c r="O161" s="16">
        <v>0</v>
      </c>
      <c r="P161" s="16">
        <v>0</v>
      </c>
      <c r="Q161" s="16">
        <v>0</v>
      </c>
      <c r="R161" s="16">
        <v>0</v>
      </c>
      <c r="S161" s="16">
        <v>0</v>
      </c>
      <c r="T161" s="73" t="s">
        <v>2979</v>
      </c>
      <c r="U161" s="54">
        <v>36</v>
      </c>
      <c r="V161" s="73" t="s">
        <v>2979</v>
      </c>
      <c r="W161" s="54">
        <v>53</v>
      </c>
      <c r="X161" s="54">
        <v>59</v>
      </c>
      <c r="Y161" s="54">
        <v>51</v>
      </c>
      <c r="Z161" s="54">
        <v>47</v>
      </c>
      <c r="AA161" s="54">
        <v>50</v>
      </c>
      <c r="AB161" s="73" t="s">
        <v>2979</v>
      </c>
      <c r="AC161" s="73" t="s">
        <v>2979</v>
      </c>
      <c r="AD161" s="73" t="s">
        <v>2979</v>
      </c>
      <c r="AE161" s="73" t="s">
        <v>2979</v>
      </c>
      <c r="AF161" s="73" t="s">
        <v>2979</v>
      </c>
      <c r="AG161" s="73" t="s">
        <v>2979</v>
      </c>
      <c r="AH161" s="73" t="s">
        <v>2979</v>
      </c>
      <c r="AI161" s="41">
        <v>0.47970000000000002</v>
      </c>
      <c r="AJ161" s="30">
        <v>0.47720000000000001</v>
      </c>
      <c r="AK161" s="30">
        <v>0.4254</v>
      </c>
      <c r="AL161" s="41">
        <f t="shared" si="6"/>
        <v>0.46079999999999999</v>
      </c>
      <c r="AM161" s="30" t="str">
        <f>IFERROR((VLOOKUP(C161,'CEP 24-25'!$F$5:$K$1282,6,0))," ")</f>
        <v>No</v>
      </c>
      <c r="AN161" s="41" t="str">
        <f>+IFERROR((VLOOKUP(C161,'HB1238 24-25'!$N$5:$Q$9999,4,0)),"")</f>
        <v/>
      </c>
      <c r="AO161" s="33" t="str">
        <f t="shared" si="7"/>
        <v>No</v>
      </c>
    </row>
    <row r="162" spans="1:41" ht="15" customHeight="1" x14ac:dyDescent="0.25">
      <c r="A162" t="s">
        <v>2460</v>
      </c>
      <c r="B162" t="s">
        <v>2019</v>
      </c>
      <c r="C162" s="25">
        <v>4578</v>
      </c>
      <c r="D162" t="s">
        <v>1343</v>
      </c>
      <c r="E162" s="16">
        <v>0</v>
      </c>
      <c r="F162" s="16">
        <v>0</v>
      </c>
      <c r="G162" s="16">
        <v>0</v>
      </c>
      <c r="H162" s="16">
        <v>0</v>
      </c>
      <c r="I162" s="16">
        <v>0</v>
      </c>
      <c r="J162" s="16">
        <v>0</v>
      </c>
      <c r="K162" s="16">
        <v>0</v>
      </c>
      <c r="L162" s="16">
        <v>0</v>
      </c>
      <c r="M162" s="16">
        <v>221</v>
      </c>
      <c r="N162" s="16">
        <v>200</v>
      </c>
      <c r="O162" s="16">
        <v>185</v>
      </c>
      <c r="P162" s="16">
        <v>0</v>
      </c>
      <c r="Q162" s="16">
        <v>0</v>
      </c>
      <c r="R162" s="16">
        <v>0</v>
      </c>
      <c r="S162" s="16">
        <v>0</v>
      </c>
      <c r="T162" s="73" t="s">
        <v>2979</v>
      </c>
      <c r="U162" s="73" t="s">
        <v>2979</v>
      </c>
      <c r="V162" s="73" t="s">
        <v>2979</v>
      </c>
      <c r="W162" s="73" t="s">
        <v>2979</v>
      </c>
      <c r="X162" s="73" t="s">
        <v>2979</v>
      </c>
      <c r="Y162" s="73" t="s">
        <v>2979</v>
      </c>
      <c r="Z162" s="73" t="s">
        <v>2979</v>
      </c>
      <c r="AA162" s="73" t="s">
        <v>2979</v>
      </c>
      <c r="AB162" s="54">
        <v>107</v>
      </c>
      <c r="AC162" s="54">
        <v>93</v>
      </c>
      <c r="AD162" s="54">
        <v>89</v>
      </c>
      <c r="AE162" s="73" t="s">
        <v>2979</v>
      </c>
      <c r="AF162" s="73" t="s">
        <v>2979</v>
      </c>
      <c r="AG162" s="73" t="s">
        <v>2979</v>
      </c>
      <c r="AH162" s="73" t="s">
        <v>2979</v>
      </c>
      <c r="AI162" s="41">
        <v>0.47689999999999999</v>
      </c>
      <c r="AJ162" s="30">
        <v>0.50660000000000005</v>
      </c>
      <c r="AK162" s="30">
        <v>0.50329999999999997</v>
      </c>
      <c r="AL162" s="41">
        <f t="shared" si="6"/>
        <v>0.49559999999999998</v>
      </c>
      <c r="AM162" s="30" t="str">
        <f>IFERROR((VLOOKUP(C162,'CEP 24-25'!$F$5:$K$1282,6,0))," ")</f>
        <v>No</v>
      </c>
      <c r="AN162" s="41" t="str">
        <f>+IFERROR((VLOOKUP(C162,'HB1238 24-25'!$N$5:$Q$9999,4,0)),"")</f>
        <v/>
      </c>
      <c r="AO162" s="33" t="str">
        <f t="shared" si="7"/>
        <v>No</v>
      </c>
    </row>
    <row r="163" spans="1:41" ht="15" customHeight="1" x14ac:dyDescent="0.25">
      <c r="A163" t="s">
        <v>2460</v>
      </c>
      <c r="B163" t="s">
        <v>2019</v>
      </c>
      <c r="C163" s="25">
        <v>2877</v>
      </c>
      <c r="D163" t="s">
        <v>1329</v>
      </c>
      <c r="E163" s="16">
        <v>0</v>
      </c>
      <c r="F163" s="16">
        <v>40</v>
      </c>
      <c r="G163" s="16">
        <v>0</v>
      </c>
      <c r="H163" s="16">
        <v>44</v>
      </c>
      <c r="I163" s="16">
        <v>69</v>
      </c>
      <c r="J163" s="16">
        <v>48</v>
      </c>
      <c r="K163" s="16">
        <v>56</v>
      </c>
      <c r="L163" s="16">
        <v>77</v>
      </c>
      <c r="M163" s="16">
        <v>81</v>
      </c>
      <c r="N163" s="16">
        <v>80</v>
      </c>
      <c r="O163" s="16">
        <v>79</v>
      </c>
      <c r="P163" s="16">
        <v>0</v>
      </c>
      <c r="Q163" s="16">
        <v>0</v>
      </c>
      <c r="R163" s="16">
        <v>0</v>
      </c>
      <c r="S163" s="16">
        <v>0</v>
      </c>
      <c r="T163" s="73" t="s">
        <v>2979</v>
      </c>
      <c r="U163" s="54">
        <v>13</v>
      </c>
      <c r="V163" s="73" t="s">
        <v>2979</v>
      </c>
      <c r="W163" s="54">
        <v>17</v>
      </c>
      <c r="X163" s="54">
        <v>36</v>
      </c>
      <c r="Y163" s="54">
        <v>11</v>
      </c>
      <c r="Z163" s="54">
        <v>24</v>
      </c>
      <c r="AA163" s="54">
        <v>30</v>
      </c>
      <c r="AB163" s="54">
        <v>32</v>
      </c>
      <c r="AC163" s="54">
        <v>19</v>
      </c>
      <c r="AD163" s="54">
        <v>25</v>
      </c>
      <c r="AE163" s="73" t="s">
        <v>2979</v>
      </c>
      <c r="AF163" s="73" t="s">
        <v>2979</v>
      </c>
      <c r="AG163" s="73" t="s">
        <v>2979</v>
      </c>
      <c r="AH163" s="73" t="s">
        <v>2979</v>
      </c>
      <c r="AI163" s="41">
        <v>0.36059999999999998</v>
      </c>
      <c r="AJ163" s="30">
        <v>0.3478</v>
      </c>
      <c r="AK163" s="30">
        <v>0.34739999999999999</v>
      </c>
      <c r="AL163" s="41">
        <f t="shared" si="6"/>
        <v>0.35189999999999999</v>
      </c>
      <c r="AM163" s="30" t="str">
        <f>IFERROR((VLOOKUP(C163,'CEP 24-25'!$F$5:$K$1282,6,0))," ")</f>
        <v xml:space="preserve"> </v>
      </c>
      <c r="AN163" s="41" t="str">
        <f>+IFERROR((VLOOKUP(C163,'HB1238 24-25'!$N$5:$Q$9999,4,0)),"")</f>
        <v>No</v>
      </c>
      <c r="AO163" s="33" t="str">
        <f t="shared" si="7"/>
        <v>No</v>
      </c>
    </row>
    <row r="164" spans="1:41" ht="15" customHeight="1" x14ac:dyDescent="0.25">
      <c r="A164" t="s">
        <v>2460</v>
      </c>
      <c r="B164" t="s">
        <v>2019</v>
      </c>
      <c r="C164" s="25">
        <v>4099</v>
      </c>
      <c r="D164" t="s">
        <v>1299</v>
      </c>
      <c r="E164" s="16">
        <v>0</v>
      </c>
      <c r="F164" s="16">
        <v>71</v>
      </c>
      <c r="G164" s="16">
        <v>0</v>
      </c>
      <c r="H164" s="16">
        <v>96</v>
      </c>
      <c r="I164" s="16">
        <v>93</v>
      </c>
      <c r="J164" s="16">
        <v>91</v>
      </c>
      <c r="K164" s="16">
        <v>83</v>
      </c>
      <c r="L164" s="16">
        <v>96</v>
      </c>
      <c r="M164" s="16">
        <v>0</v>
      </c>
      <c r="N164" s="16">
        <v>0</v>
      </c>
      <c r="O164" s="16">
        <v>0</v>
      </c>
      <c r="P164" s="16">
        <v>0</v>
      </c>
      <c r="Q164" s="16">
        <v>0</v>
      </c>
      <c r="R164" s="16">
        <v>0</v>
      </c>
      <c r="S164" s="16">
        <v>0</v>
      </c>
      <c r="T164" s="73" t="s">
        <v>2979</v>
      </c>
      <c r="U164" s="54">
        <v>41</v>
      </c>
      <c r="V164" s="73" t="s">
        <v>2979</v>
      </c>
      <c r="W164" s="54">
        <v>60</v>
      </c>
      <c r="X164" s="54">
        <v>54</v>
      </c>
      <c r="Y164" s="54">
        <v>60</v>
      </c>
      <c r="Z164" s="54">
        <v>52</v>
      </c>
      <c r="AA164" s="54">
        <v>64</v>
      </c>
      <c r="AB164" s="73" t="s">
        <v>2979</v>
      </c>
      <c r="AC164" s="73" t="s">
        <v>2979</v>
      </c>
      <c r="AD164" s="73" t="s">
        <v>2979</v>
      </c>
      <c r="AE164" s="73" t="s">
        <v>2979</v>
      </c>
      <c r="AF164" s="73" t="s">
        <v>2979</v>
      </c>
      <c r="AG164" s="73" t="s">
        <v>2979</v>
      </c>
      <c r="AH164" s="73" t="s">
        <v>2979</v>
      </c>
      <c r="AI164" s="41">
        <v>0.62450000000000006</v>
      </c>
      <c r="AJ164" s="30">
        <v>0.61160000000000003</v>
      </c>
      <c r="AK164" s="30">
        <v>0.55100000000000005</v>
      </c>
      <c r="AL164" s="41">
        <f t="shared" si="6"/>
        <v>0.59570000000000001</v>
      </c>
      <c r="AM164" s="30" t="str">
        <f>IFERROR((VLOOKUP(C164,'CEP 24-25'!$F$5:$K$1282,6,0))," ")</f>
        <v>Yes</v>
      </c>
      <c r="AN164" s="41" t="str">
        <f>+IFERROR((VLOOKUP(C164,'HB1238 24-25'!$N$5:$Q$9999,4,0)),"")</f>
        <v/>
      </c>
      <c r="AO164" s="33" t="str">
        <f t="shared" si="7"/>
        <v>Yes</v>
      </c>
    </row>
    <row r="165" spans="1:41" ht="15" customHeight="1" x14ac:dyDescent="0.25">
      <c r="A165" s="150" t="s">
        <v>2460</v>
      </c>
      <c r="B165" t="s">
        <v>2019</v>
      </c>
      <c r="C165" s="25">
        <v>5757</v>
      </c>
      <c r="D165" t="s">
        <v>2992</v>
      </c>
      <c r="E165" s="16">
        <v>0</v>
      </c>
      <c r="F165" s="16">
        <v>97</v>
      </c>
      <c r="G165" s="16">
        <v>0</v>
      </c>
      <c r="H165" s="16">
        <v>69</v>
      </c>
      <c r="I165" s="16">
        <v>97</v>
      </c>
      <c r="J165" s="16">
        <v>85</v>
      </c>
      <c r="K165" s="16">
        <v>95</v>
      </c>
      <c r="L165" s="16">
        <v>87</v>
      </c>
      <c r="M165" s="16">
        <v>0</v>
      </c>
      <c r="N165" s="16">
        <v>0</v>
      </c>
      <c r="O165" s="16">
        <v>0</v>
      </c>
      <c r="P165" s="16">
        <v>0</v>
      </c>
      <c r="Q165" s="16">
        <v>0</v>
      </c>
      <c r="R165" s="16">
        <v>0</v>
      </c>
      <c r="S165" s="16">
        <v>0</v>
      </c>
      <c r="T165" s="73" t="s">
        <v>2979</v>
      </c>
      <c r="U165" s="73" t="s">
        <v>2979</v>
      </c>
      <c r="V165" s="73" t="s">
        <v>2979</v>
      </c>
      <c r="W165" s="73" t="s">
        <v>2979</v>
      </c>
      <c r="X165" s="73" t="s">
        <v>2979</v>
      </c>
      <c r="Y165" s="73" t="s">
        <v>2979</v>
      </c>
      <c r="Z165" s="73" t="s">
        <v>2979</v>
      </c>
      <c r="AA165" s="73" t="s">
        <v>2979</v>
      </c>
      <c r="AB165" s="73" t="s">
        <v>2979</v>
      </c>
      <c r="AC165" s="73" t="s">
        <v>2979</v>
      </c>
      <c r="AD165" s="73" t="s">
        <v>2979</v>
      </c>
      <c r="AE165" s="73" t="s">
        <v>2979</v>
      </c>
      <c r="AF165" s="73" t="s">
        <v>2979</v>
      </c>
      <c r="AG165" s="73" t="s">
        <v>2979</v>
      </c>
      <c r="AH165" s="73" t="s">
        <v>2979</v>
      </c>
      <c r="AI165" s="41">
        <v>0</v>
      </c>
      <c r="AJ165" s="30" t="s">
        <v>2943</v>
      </c>
      <c r="AK165" s="30" t="s">
        <v>2943</v>
      </c>
      <c r="AL165" s="41">
        <f t="shared" si="6"/>
        <v>0</v>
      </c>
      <c r="AM165" s="30" t="str">
        <f>IFERROR((VLOOKUP(C165,'CEP 24-25'!$F$5:$K$1282,6,0))," ")</f>
        <v>No</v>
      </c>
      <c r="AN165" s="41" t="str">
        <f>+IFERROR((VLOOKUP(C165,'HB1238 24-25'!$N$5:$Q$9999,4,0)),"")</f>
        <v/>
      </c>
      <c r="AO165" s="33" t="str">
        <f t="shared" si="7"/>
        <v>No</v>
      </c>
    </row>
    <row r="166" spans="1:41" ht="15" customHeight="1" x14ac:dyDescent="0.25">
      <c r="A166" t="s">
        <v>2460</v>
      </c>
      <c r="B166" t="s">
        <v>2019</v>
      </c>
      <c r="C166" s="25">
        <v>5159</v>
      </c>
      <c r="D166" t="s">
        <v>1345</v>
      </c>
      <c r="E166" s="16">
        <v>0</v>
      </c>
      <c r="F166" s="16">
        <v>69</v>
      </c>
      <c r="G166" s="16">
        <v>0</v>
      </c>
      <c r="H166" s="16">
        <v>92</v>
      </c>
      <c r="I166" s="16">
        <v>84</v>
      </c>
      <c r="J166" s="16">
        <v>91</v>
      </c>
      <c r="K166" s="16">
        <v>94</v>
      </c>
      <c r="L166" s="16">
        <v>99</v>
      </c>
      <c r="M166" s="16">
        <v>0</v>
      </c>
      <c r="N166" s="16">
        <v>0</v>
      </c>
      <c r="O166" s="16">
        <v>0</v>
      </c>
      <c r="P166" s="16">
        <v>0</v>
      </c>
      <c r="Q166" s="16">
        <v>0</v>
      </c>
      <c r="R166" s="16">
        <v>0</v>
      </c>
      <c r="S166" s="16">
        <v>0</v>
      </c>
      <c r="T166" s="73" t="s">
        <v>2979</v>
      </c>
      <c r="U166" s="54">
        <v>36</v>
      </c>
      <c r="V166" s="73" t="s">
        <v>2979</v>
      </c>
      <c r="W166" s="54">
        <v>56</v>
      </c>
      <c r="X166" s="54">
        <v>40</v>
      </c>
      <c r="Y166" s="54">
        <v>55</v>
      </c>
      <c r="Z166" s="54">
        <v>47</v>
      </c>
      <c r="AA166" s="54">
        <v>54</v>
      </c>
      <c r="AB166" s="73" t="s">
        <v>2979</v>
      </c>
      <c r="AC166" s="73" t="s">
        <v>2979</v>
      </c>
      <c r="AD166" s="73" t="s">
        <v>2979</v>
      </c>
      <c r="AE166" s="73" t="s">
        <v>2979</v>
      </c>
      <c r="AF166" s="73" t="s">
        <v>2979</v>
      </c>
      <c r="AG166" s="73" t="s">
        <v>2979</v>
      </c>
      <c r="AH166" s="73" t="s">
        <v>2979</v>
      </c>
      <c r="AI166" s="41">
        <v>0.5444</v>
      </c>
      <c r="AJ166" s="30">
        <v>0.50819999999999999</v>
      </c>
      <c r="AK166" s="30">
        <v>0.4748</v>
      </c>
      <c r="AL166" s="41">
        <f t="shared" si="6"/>
        <v>0.5091</v>
      </c>
      <c r="AM166" s="30" t="str">
        <f>IFERROR((VLOOKUP(C166,'CEP 24-25'!$F$5:$K$1282,6,0))," ")</f>
        <v xml:space="preserve"> </v>
      </c>
      <c r="AN166" s="41" t="str">
        <f>+IFERROR((VLOOKUP(C166,'HB1238 24-25'!$N$5:$Q$9999,4,0)),"")</f>
        <v>Yes</v>
      </c>
      <c r="AO166" s="33" t="str">
        <f t="shared" si="7"/>
        <v>Yes</v>
      </c>
    </row>
    <row r="167" spans="1:41" ht="15" customHeight="1" x14ac:dyDescent="0.25">
      <c r="A167" t="s">
        <v>2460</v>
      </c>
      <c r="B167" t="s">
        <v>2019</v>
      </c>
      <c r="C167" s="25">
        <v>4407</v>
      </c>
      <c r="D167" t="s">
        <v>219</v>
      </c>
      <c r="E167" s="16">
        <v>0</v>
      </c>
      <c r="F167" s="16">
        <v>0</v>
      </c>
      <c r="G167" s="16">
        <v>0</v>
      </c>
      <c r="H167" s="16">
        <v>0</v>
      </c>
      <c r="I167" s="16">
        <v>0</v>
      </c>
      <c r="J167" s="16">
        <v>0</v>
      </c>
      <c r="K167" s="16">
        <v>0</v>
      </c>
      <c r="L167" s="16">
        <v>0</v>
      </c>
      <c r="M167" s="16">
        <v>214</v>
      </c>
      <c r="N167" s="16">
        <v>180</v>
      </c>
      <c r="O167" s="16">
        <v>226</v>
      </c>
      <c r="P167" s="16">
        <v>0</v>
      </c>
      <c r="Q167" s="16">
        <v>0</v>
      </c>
      <c r="R167" s="16">
        <v>0</v>
      </c>
      <c r="S167" s="16">
        <v>0</v>
      </c>
      <c r="T167" s="73" t="s">
        <v>2979</v>
      </c>
      <c r="U167" s="73" t="s">
        <v>2979</v>
      </c>
      <c r="V167" s="73" t="s">
        <v>2979</v>
      </c>
      <c r="W167" s="73" t="s">
        <v>2979</v>
      </c>
      <c r="X167" s="73" t="s">
        <v>2979</v>
      </c>
      <c r="Y167" s="73" t="s">
        <v>2979</v>
      </c>
      <c r="Z167" s="73" t="s">
        <v>2979</v>
      </c>
      <c r="AA167" s="73" t="s">
        <v>2979</v>
      </c>
      <c r="AB167" s="54">
        <v>104</v>
      </c>
      <c r="AC167" s="54">
        <v>86</v>
      </c>
      <c r="AD167" s="54">
        <v>94</v>
      </c>
      <c r="AE167" s="73" t="s">
        <v>2979</v>
      </c>
      <c r="AF167" s="73" t="s">
        <v>2979</v>
      </c>
      <c r="AG167" s="73" t="s">
        <v>2979</v>
      </c>
      <c r="AH167" s="73" t="s">
        <v>2979</v>
      </c>
      <c r="AI167" s="41">
        <v>0.45810000000000001</v>
      </c>
      <c r="AJ167" s="30">
        <v>0.41670000000000001</v>
      </c>
      <c r="AK167" s="30">
        <v>0.41270000000000001</v>
      </c>
      <c r="AL167" s="41">
        <f t="shared" si="6"/>
        <v>0.42920000000000003</v>
      </c>
      <c r="AM167" s="30" t="str">
        <f>IFERROR((VLOOKUP(C167,'CEP 24-25'!$F$5:$K$1282,6,0))," ")</f>
        <v>No</v>
      </c>
      <c r="AN167" s="41" t="str">
        <f>+IFERROR((VLOOKUP(C167,'HB1238 24-25'!$N$5:$Q$9999,4,0)),"")</f>
        <v/>
      </c>
      <c r="AO167" s="33" t="str">
        <f t="shared" si="7"/>
        <v>No</v>
      </c>
    </row>
    <row r="168" spans="1:41" ht="15" customHeight="1" x14ac:dyDescent="0.25">
      <c r="A168" t="s">
        <v>2460</v>
      </c>
      <c r="B168" t="s">
        <v>2019</v>
      </c>
      <c r="C168" s="25">
        <v>4297</v>
      </c>
      <c r="D168" t="s">
        <v>1339</v>
      </c>
      <c r="E168" s="16">
        <v>0</v>
      </c>
      <c r="F168" s="16">
        <v>62</v>
      </c>
      <c r="G168" s="16">
        <v>0</v>
      </c>
      <c r="H168" s="16">
        <v>68</v>
      </c>
      <c r="I168" s="16">
        <v>72</v>
      </c>
      <c r="J168" s="16">
        <v>72</v>
      </c>
      <c r="K168" s="16">
        <v>80</v>
      </c>
      <c r="L168" s="16">
        <v>74</v>
      </c>
      <c r="M168" s="16">
        <v>0</v>
      </c>
      <c r="N168" s="16">
        <v>0</v>
      </c>
      <c r="O168" s="16">
        <v>0</v>
      </c>
      <c r="P168" s="16">
        <v>0</v>
      </c>
      <c r="Q168" s="16">
        <v>0</v>
      </c>
      <c r="R168" s="16">
        <v>0</v>
      </c>
      <c r="S168" s="16">
        <v>0</v>
      </c>
      <c r="T168" s="73" t="s">
        <v>2979</v>
      </c>
      <c r="U168" s="54">
        <v>26</v>
      </c>
      <c r="V168" s="73" t="s">
        <v>2979</v>
      </c>
      <c r="W168" s="54">
        <v>36</v>
      </c>
      <c r="X168" s="54">
        <v>33</v>
      </c>
      <c r="Y168" s="54">
        <v>28</v>
      </c>
      <c r="Z168" s="54">
        <v>38</v>
      </c>
      <c r="AA168" s="54">
        <v>37</v>
      </c>
      <c r="AB168" s="73" t="s">
        <v>2979</v>
      </c>
      <c r="AC168" s="73" t="s">
        <v>2979</v>
      </c>
      <c r="AD168" s="73" t="s">
        <v>2979</v>
      </c>
      <c r="AE168" s="73" t="s">
        <v>2979</v>
      </c>
      <c r="AF168" s="73" t="s">
        <v>2979</v>
      </c>
      <c r="AG168" s="73" t="s">
        <v>2979</v>
      </c>
      <c r="AH168" s="73" t="s">
        <v>2979</v>
      </c>
      <c r="AI168" s="41">
        <v>0.46260000000000001</v>
      </c>
      <c r="AJ168" s="30">
        <v>0.46389999999999998</v>
      </c>
      <c r="AK168" s="30">
        <v>0.4128</v>
      </c>
      <c r="AL168" s="41">
        <f t="shared" si="6"/>
        <v>0.44640000000000002</v>
      </c>
      <c r="AM168" s="30" t="str">
        <f>IFERROR((VLOOKUP(C168,'CEP 24-25'!$F$5:$K$1282,6,0))," ")</f>
        <v xml:space="preserve"> </v>
      </c>
      <c r="AN168" s="41" t="str">
        <f>+IFERROR((VLOOKUP(C168,'HB1238 24-25'!$N$5:$Q$9999,4,0)),"")</f>
        <v>No</v>
      </c>
      <c r="AO168" s="33" t="str">
        <f t="shared" si="7"/>
        <v>No</v>
      </c>
    </row>
    <row r="169" spans="1:41" ht="15" customHeight="1" x14ac:dyDescent="0.25">
      <c r="A169" t="s">
        <v>2460</v>
      </c>
      <c r="B169" t="s">
        <v>2019</v>
      </c>
      <c r="C169" s="25">
        <v>5033</v>
      </c>
      <c r="D169" t="s">
        <v>1344</v>
      </c>
      <c r="E169" s="16">
        <v>0</v>
      </c>
      <c r="F169" s="16">
        <v>0</v>
      </c>
      <c r="G169" s="16">
        <v>0</v>
      </c>
      <c r="H169" s="16">
        <v>0</v>
      </c>
      <c r="I169" s="16">
        <v>0</v>
      </c>
      <c r="J169" s="16">
        <v>0</v>
      </c>
      <c r="K169" s="16">
        <v>0</v>
      </c>
      <c r="L169" s="16">
        <v>0</v>
      </c>
      <c r="M169" s="16">
        <v>0</v>
      </c>
      <c r="N169" s="16">
        <v>0</v>
      </c>
      <c r="O169" s="16">
        <v>0</v>
      </c>
      <c r="P169" s="16">
        <v>555</v>
      </c>
      <c r="Q169" s="16">
        <v>569</v>
      </c>
      <c r="R169" s="16">
        <v>516</v>
      </c>
      <c r="S169" s="16">
        <v>468</v>
      </c>
      <c r="T169" s="73" t="s">
        <v>2979</v>
      </c>
      <c r="U169" s="73" t="s">
        <v>2979</v>
      </c>
      <c r="V169" s="73" t="s">
        <v>2979</v>
      </c>
      <c r="W169" s="73" t="s">
        <v>2979</v>
      </c>
      <c r="X169" s="73" t="s">
        <v>2979</v>
      </c>
      <c r="Y169" s="73" t="s">
        <v>2979</v>
      </c>
      <c r="Z169" s="73" t="s">
        <v>2979</v>
      </c>
      <c r="AA169" s="73" t="s">
        <v>2979</v>
      </c>
      <c r="AB169" s="73" t="s">
        <v>2979</v>
      </c>
      <c r="AC169" s="73" t="s">
        <v>2979</v>
      </c>
      <c r="AD169" s="73" t="s">
        <v>2979</v>
      </c>
      <c r="AE169" s="54">
        <v>248</v>
      </c>
      <c r="AF169" s="54">
        <v>264</v>
      </c>
      <c r="AG169" s="54">
        <v>237</v>
      </c>
      <c r="AH169" s="54">
        <v>173</v>
      </c>
      <c r="AI169" s="41">
        <v>0.43740000000000001</v>
      </c>
      <c r="AJ169" s="30">
        <v>0.44040000000000001</v>
      </c>
      <c r="AK169" s="30">
        <v>0.44650000000000001</v>
      </c>
      <c r="AL169" s="41">
        <f t="shared" si="6"/>
        <v>0.44140000000000001</v>
      </c>
      <c r="AM169" s="30" t="str">
        <f>IFERROR((VLOOKUP(C169,'CEP 24-25'!$F$5:$K$1282,6,0))," ")</f>
        <v>No</v>
      </c>
      <c r="AN169" s="41" t="str">
        <f>+IFERROR((VLOOKUP(C169,'HB1238 24-25'!$N$5:$Q$9999,4,0)),"")</f>
        <v/>
      </c>
      <c r="AO169" s="33" t="str">
        <f t="shared" si="7"/>
        <v>No</v>
      </c>
    </row>
    <row r="170" spans="1:41" ht="15" customHeight="1" x14ac:dyDescent="0.25">
      <c r="A170" t="s">
        <v>2460</v>
      </c>
      <c r="B170" t="s">
        <v>2019</v>
      </c>
      <c r="C170" s="25">
        <v>2748</v>
      </c>
      <c r="D170" t="s">
        <v>1327</v>
      </c>
      <c r="E170" s="16">
        <v>0</v>
      </c>
      <c r="F170" s="16">
        <v>35</v>
      </c>
      <c r="G170" s="16">
        <v>0</v>
      </c>
      <c r="H170" s="16">
        <v>40</v>
      </c>
      <c r="I170" s="16">
        <v>62</v>
      </c>
      <c r="J170" s="16">
        <v>51</v>
      </c>
      <c r="K170" s="16">
        <v>71</v>
      </c>
      <c r="L170" s="16">
        <v>63</v>
      </c>
      <c r="M170" s="16">
        <v>0</v>
      </c>
      <c r="N170" s="16">
        <v>0</v>
      </c>
      <c r="O170" s="16">
        <v>0</v>
      </c>
      <c r="P170" s="16">
        <v>0</v>
      </c>
      <c r="Q170" s="16">
        <v>0</v>
      </c>
      <c r="R170" s="16">
        <v>0</v>
      </c>
      <c r="S170" s="16">
        <v>0</v>
      </c>
      <c r="T170" s="73" t="s">
        <v>2979</v>
      </c>
      <c r="U170" s="54">
        <v>11</v>
      </c>
      <c r="V170" s="73" t="s">
        <v>2979</v>
      </c>
      <c r="W170" s="54">
        <v>19</v>
      </c>
      <c r="X170" s="54">
        <v>36</v>
      </c>
      <c r="Y170" s="54">
        <v>20</v>
      </c>
      <c r="Z170" s="54">
        <v>30</v>
      </c>
      <c r="AA170" s="54">
        <v>28</v>
      </c>
      <c r="AB170" s="73" t="s">
        <v>2979</v>
      </c>
      <c r="AC170" s="73" t="s">
        <v>2979</v>
      </c>
      <c r="AD170" s="73" t="s">
        <v>2979</v>
      </c>
      <c r="AE170" s="73" t="s">
        <v>2979</v>
      </c>
      <c r="AF170" s="73" t="s">
        <v>2979</v>
      </c>
      <c r="AG170" s="73" t="s">
        <v>2979</v>
      </c>
      <c r="AH170" s="73" t="s">
        <v>2979</v>
      </c>
      <c r="AI170" s="41">
        <v>0.44719999999999999</v>
      </c>
      <c r="AJ170" s="30">
        <v>0.4148</v>
      </c>
      <c r="AK170" s="30">
        <v>0.375</v>
      </c>
      <c r="AL170" s="41">
        <f t="shared" si="6"/>
        <v>0.4123</v>
      </c>
      <c r="AM170" s="30" t="str">
        <f>IFERROR((VLOOKUP(C170,'CEP 24-25'!$F$5:$K$1282,6,0))," ")</f>
        <v xml:space="preserve"> </v>
      </c>
      <c r="AN170" s="41" t="str">
        <f>+IFERROR((VLOOKUP(C170,'HB1238 24-25'!$N$5:$Q$9999,4,0)),"")</f>
        <v>No</v>
      </c>
      <c r="AO170" s="33" t="str">
        <f t="shared" si="7"/>
        <v>No</v>
      </c>
    </row>
    <row r="171" spans="1:41" x14ac:dyDescent="0.25">
      <c r="A171" t="s">
        <v>2460</v>
      </c>
      <c r="B171" t="s">
        <v>2019</v>
      </c>
      <c r="C171" s="25">
        <v>5635</v>
      </c>
      <c r="D171" t="s">
        <v>2431</v>
      </c>
      <c r="E171" s="16">
        <v>0</v>
      </c>
      <c r="F171" s="16">
        <v>93</v>
      </c>
      <c r="G171" s="16">
        <v>0</v>
      </c>
      <c r="H171" s="16">
        <v>87</v>
      </c>
      <c r="I171" s="16">
        <v>101</v>
      </c>
      <c r="J171" s="16">
        <v>131</v>
      </c>
      <c r="K171" s="16">
        <v>92</v>
      </c>
      <c r="L171" s="16">
        <v>89</v>
      </c>
      <c r="M171" s="16">
        <v>0</v>
      </c>
      <c r="N171" s="16">
        <v>0</v>
      </c>
      <c r="O171" s="16">
        <v>0</v>
      </c>
      <c r="P171" s="16">
        <v>0</v>
      </c>
      <c r="Q171" s="16">
        <v>0</v>
      </c>
      <c r="R171" s="16">
        <v>0</v>
      </c>
      <c r="S171" s="16">
        <v>0</v>
      </c>
      <c r="T171" s="73" t="s">
        <v>2979</v>
      </c>
      <c r="U171" s="54">
        <v>38</v>
      </c>
      <c r="V171" s="73" t="s">
        <v>2979</v>
      </c>
      <c r="W171" s="54">
        <v>40</v>
      </c>
      <c r="X171" s="54">
        <v>44</v>
      </c>
      <c r="Y171" s="54">
        <v>74</v>
      </c>
      <c r="Z171" s="54">
        <v>46</v>
      </c>
      <c r="AA171" s="54">
        <v>50</v>
      </c>
      <c r="AB171" s="73" t="s">
        <v>2979</v>
      </c>
      <c r="AC171" s="73" t="s">
        <v>2979</v>
      </c>
      <c r="AD171" s="73" t="s">
        <v>2979</v>
      </c>
      <c r="AE171" s="73" t="s">
        <v>2979</v>
      </c>
      <c r="AF171" s="73" t="s">
        <v>2979</v>
      </c>
      <c r="AG171" s="73" t="s">
        <v>2979</v>
      </c>
      <c r="AH171" s="73" t="s">
        <v>2979</v>
      </c>
      <c r="AI171" s="41">
        <v>0.4924</v>
      </c>
      <c r="AJ171" s="30">
        <v>0.45500000000000002</v>
      </c>
      <c r="AK171" s="30">
        <v>0.39889999999999998</v>
      </c>
      <c r="AL171" s="41">
        <f t="shared" si="6"/>
        <v>0.44879999999999998</v>
      </c>
      <c r="AM171" s="30" t="str">
        <f>IFERROR((VLOOKUP(C171,'CEP 24-25'!$F$5:$K$1282,6,0))," ")</f>
        <v>No</v>
      </c>
      <c r="AN171" s="41" t="str">
        <f>+IFERROR((VLOOKUP(C171,'HB1238 24-25'!$N$5:$Q$9999,4,0)),"")</f>
        <v/>
      </c>
      <c r="AO171" s="33" t="str">
        <f t="shared" si="7"/>
        <v>No</v>
      </c>
    </row>
    <row r="172" spans="1:41" ht="15" customHeight="1" x14ac:dyDescent="0.25">
      <c r="A172" t="s">
        <v>2460</v>
      </c>
      <c r="B172" t="s">
        <v>2019</v>
      </c>
      <c r="C172" s="25">
        <v>5206</v>
      </c>
      <c r="D172" t="s">
        <v>236</v>
      </c>
      <c r="E172" s="16">
        <v>0</v>
      </c>
      <c r="F172" s="16">
        <v>0</v>
      </c>
      <c r="G172" s="16">
        <v>0</v>
      </c>
      <c r="H172" s="16">
        <v>0</v>
      </c>
      <c r="I172" s="16">
        <v>0</v>
      </c>
      <c r="J172" s="16">
        <v>0</v>
      </c>
      <c r="K172" s="16">
        <v>0</v>
      </c>
      <c r="L172" s="16">
        <v>0</v>
      </c>
      <c r="M172" s="16">
        <v>285</v>
      </c>
      <c r="N172" s="16">
        <v>287</v>
      </c>
      <c r="O172" s="16">
        <v>285</v>
      </c>
      <c r="P172" s="16">
        <v>0</v>
      </c>
      <c r="Q172" s="16">
        <v>0</v>
      </c>
      <c r="R172" s="16">
        <v>0</v>
      </c>
      <c r="S172" s="16">
        <v>0</v>
      </c>
      <c r="T172" s="73" t="s">
        <v>2979</v>
      </c>
      <c r="U172" s="73" t="s">
        <v>2979</v>
      </c>
      <c r="V172" s="73" t="s">
        <v>2979</v>
      </c>
      <c r="W172" s="73" t="s">
        <v>2979</v>
      </c>
      <c r="X172" s="73" t="s">
        <v>2979</v>
      </c>
      <c r="Y172" s="73" t="s">
        <v>2979</v>
      </c>
      <c r="Z172" s="73" t="s">
        <v>2979</v>
      </c>
      <c r="AA172" s="73" t="s">
        <v>2979</v>
      </c>
      <c r="AB172" s="54">
        <v>140</v>
      </c>
      <c r="AC172" s="54">
        <v>147</v>
      </c>
      <c r="AD172" s="54">
        <v>154</v>
      </c>
      <c r="AE172" s="73" t="s">
        <v>2979</v>
      </c>
      <c r="AF172" s="73" t="s">
        <v>2979</v>
      </c>
      <c r="AG172" s="73" t="s">
        <v>2979</v>
      </c>
      <c r="AH172" s="73" t="s">
        <v>2979</v>
      </c>
      <c r="AI172" s="41">
        <v>0.51459999999999995</v>
      </c>
      <c r="AJ172" s="30">
        <v>0.52559999999999996</v>
      </c>
      <c r="AK172" s="30">
        <v>0.50319999999999998</v>
      </c>
      <c r="AL172" s="41">
        <f t="shared" si="6"/>
        <v>0.51449999999999996</v>
      </c>
      <c r="AM172" s="30" t="str">
        <f>IFERROR((VLOOKUP(C172,'CEP 24-25'!$F$5:$K$1282,6,0))," ")</f>
        <v>Yes</v>
      </c>
      <c r="AN172" s="41" t="str">
        <f>+IFERROR((VLOOKUP(C172,'HB1238 24-25'!$N$5:$Q$9999,4,0)),"")</f>
        <v/>
      </c>
      <c r="AO172" s="33" t="str">
        <f t="shared" si="7"/>
        <v>Yes</v>
      </c>
    </row>
    <row r="173" spans="1:41" ht="15" customHeight="1" x14ac:dyDescent="0.25">
      <c r="A173" t="s">
        <v>2460</v>
      </c>
      <c r="B173" t="s">
        <v>2019</v>
      </c>
      <c r="C173" s="25">
        <v>4102</v>
      </c>
      <c r="D173" t="s">
        <v>1333</v>
      </c>
      <c r="E173" s="16">
        <v>37</v>
      </c>
      <c r="F173" s="16">
        <v>77</v>
      </c>
      <c r="G173" s="16">
        <v>0</v>
      </c>
      <c r="H173" s="16">
        <v>61</v>
      </c>
      <c r="I173" s="16">
        <v>72</v>
      </c>
      <c r="J173" s="16">
        <v>84</v>
      </c>
      <c r="K173" s="16">
        <v>60</v>
      </c>
      <c r="L173" s="16">
        <v>80</v>
      </c>
      <c r="M173" s="16">
        <v>0</v>
      </c>
      <c r="N173" s="16">
        <v>0</v>
      </c>
      <c r="O173" s="16">
        <v>0</v>
      </c>
      <c r="P173" s="16">
        <v>0</v>
      </c>
      <c r="Q173" s="16">
        <v>0</v>
      </c>
      <c r="R173" s="16">
        <v>0</v>
      </c>
      <c r="S173" s="16">
        <v>0</v>
      </c>
      <c r="T173" s="54">
        <v>12</v>
      </c>
      <c r="U173" s="54">
        <v>39</v>
      </c>
      <c r="V173" s="73" t="s">
        <v>2979</v>
      </c>
      <c r="W173" s="54">
        <v>31</v>
      </c>
      <c r="X173" s="54">
        <v>40</v>
      </c>
      <c r="Y173" s="54">
        <v>46</v>
      </c>
      <c r="Z173" s="54">
        <v>34</v>
      </c>
      <c r="AA173" s="54">
        <v>43</v>
      </c>
      <c r="AB173" s="73" t="s">
        <v>2979</v>
      </c>
      <c r="AC173" s="73" t="s">
        <v>2979</v>
      </c>
      <c r="AD173" s="73" t="s">
        <v>2979</v>
      </c>
      <c r="AE173" s="73" t="s">
        <v>2979</v>
      </c>
      <c r="AF173" s="73" t="s">
        <v>2979</v>
      </c>
      <c r="AG173" s="73" t="s">
        <v>2979</v>
      </c>
      <c r="AH173" s="73" t="s">
        <v>2979</v>
      </c>
      <c r="AI173" s="41">
        <v>0.5202</v>
      </c>
      <c r="AJ173" s="30">
        <v>0.52580000000000005</v>
      </c>
      <c r="AK173" s="30">
        <v>0.51449999999999996</v>
      </c>
      <c r="AL173" s="41">
        <f t="shared" si="6"/>
        <v>0.5202</v>
      </c>
      <c r="AM173" s="30" t="str">
        <f>IFERROR((VLOOKUP(C173,'CEP 24-25'!$F$5:$K$1282,6,0))," ")</f>
        <v>No</v>
      </c>
      <c r="AN173" s="41" t="str">
        <f>+IFERROR((VLOOKUP(C173,'HB1238 24-25'!$N$5:$Q$9999,4,0)),"")</f>
        <v/>
      </c>
      <c r="AO173" s="33" t="str">
        <f t="shared" si="7"/>
        <v>Yes</v>
      </c>
    </row>
    <row r="174" spans="1:41" ht="15" customHeight="1" x14ac:dyDescent="0.25">
      <c r="A174" t="s">
        <v>2460</v>
      </c>
      <c r="B174" t="s">
        <v>2019</v>
      </c>
      <c r="C174" s="25">
        <v>5160</v>
      </c>
      <c r="D174" t="s">
        <v>1346</v>
      </c>
      <c r="E174" s="16">
        <v>36</v>
      </c>
      <c r="F174" s="16">
        <v>63</v>
      </c>
      <c r="G174" s="16">
        <v>0</v>
      </c>
      <c r="H174" s="16">
        <v>62</v>
      </c>
      <c r="I174" s="16">
        <v>71</v>
      </c>
      <c r="J174" s="16">
        <v>79</v>
      </c>
      <c r="K174" s="16">
        <v>62</v>
      </c>
      <c r="L174" s="16">
        <v>83</v>
      </c>
      <c r="M174" s="16">
        <v>0</v>
      </c>
      <c r="N174" s="16">
        <v>0</v>
      </c>
      <c r="O174" s="16">
        <v>0</v>
      </c>
      <c r="P174" s="16">
        <v>0</v>
      </c>
      <c r="Q174" s="16">
        <v>0</v>
      </c>
      <c r="R174" s="16">
        <v>0</v>
      </c>
      <c r="S174" s="16">
        <v>0</v>
      </c>
      <c r="T174" s="54">
        <v>15</v>
      </c>
      <c r="U174" s="54">
        <v>23</v>
      </c>
      <c r="V174" s="73" t="s">
        <v>2979</v>
      </c>
      <c r="W174" s="54">
        <v>24</v>
      </c>
      <c r="X174" s="54">
        <v>34</v>
      </c>
      <c r="Y174" s="54">
        <v>36</v>
      </c>
      <c r="Z174" s="54">
        <v>30</v>
      </c>
      <c r="AA174" s="54">
        <v>33</v>
      </c>
      <c r="AB174" s="73" t="s">
        <v>2979</v>
      </c>
      <c r="AC174" s="73" t="s">
        <v>2979</v>
      </c>
      <c r="AD174" s="73" t="s">
        <v>2979</v>
      </c>
      <c r="AE174" s="73" t="s">
        <v>2979</v>
      </c>
      <c r="AF174" s="73" t="s">
        <v>2979</v>
      </c>
      <c r="AG174" s="73" t="s">
        <v>2979</v>
      </c>
      <c r="AH174" s="73" t="s">
        <v>2979</v>
      </c>
      <c r="AI174" s="41">
        <v>0.42759999999999998</v>
      </c>
      <c r="AJ174" s="30">
        <v>0.44109999999999999</v>
      </c>
      <c r="AK174" s="30">
        <v>0.39600000000000002</v>
      </c>
      <c r="AL174" s="41">
        <f t="shared" si="6"/>
        <v>0.42159999999999997</v>
      </c>
      <c r="AM174" s="30" t="str">
        <f>IFERROR((VLOOKUP(C174,'CEP 24-25'!$F$5:$K$1282,6,0))," ")</f>
        <v xml:space="preserve"> </v>
      </c>
      <c r="AN174" s="41" t="str">
        <f>+IFERROR((VLOOKUP(C174,'HB1238 24-25'!$N$5:$Q$9999,4,0)),"")</f>
        <v>No</v>
      </c>
      <c r="AO174" s="33" t="str">
        <f t="shared" si="7"/>
        <v>No</v>
      </c>
    </row>
    <row r="175" spans="1:41" ht="15" customHeight="1" x14ac:dyDescent="0.25">
      <c r="A175" t="s">
        <v>2460</v>
      </c>
      <c r="B175" t="s">
        <v>2019</v>
      </c>
      <c r="C175" s="25">
        <v>4538</v>
      </c>
      <c r="D175" t="s">
        <v>1342</v>
      </c>
      <c r="E175" s="16">
        <v>0</v>
      </c>
      <c r="F175" s="16">
        <v>59</v>
      </c>
      <c r="G175" s="16">
        <v>0</v>
      </c>
      <c r="H175" s="16">
        <v>62</v>
      </c>
      <c r="I175" s="16">
        <v>82</v>
      </c>
      <c r="J175" s="16">
        <v>83</v>
      </c>
      <c r="K175" s="16">
        <v>73</v>
      </c>
      <c r="L175" s="16">
        <v>87</v>
      </c>
      <c r="M175" s="16">
        <v>0</v>
      </c>
      <c r="N175" s="16">
        <v>0</v>
      </c>
      <c r="O175" s="16">
        <v>0</v>
      </c>
      <c r="P175" s="16">
        <v>0</v>
      </c>
      <c r="Q175" s="16">
        <v>0</v>
      </c>
      <c r="R175" s="16">
        <v>0</v>
      </c>
      <c r="S175" s="16">
        <v>0</v>
      </c>
      <c r="T175" s="73" t="s">
        <v>2979</v>
      </c>
      <c r="U175" s="54">
        <v>28</v>
      </c>
      <c r="V175" s="73" t="s">
        <v>2979</v>
      </c>
      <c r="W175" s="54">
        <v>32</v>
      </c>
      <c r="X175" s="54">
        <v>39</v>
      </c>
      <c r="Y175" s="54">
        <v>31</v>
      </c>
      <c r="Z175" s="54">
        <v>29</v>
      </c>
      <c r="AA175" s="54">
        <v>47</v>
      </c>
      <c r="AB175" s="73" t="s">
        <v>2979</v>
      </c>
      <c r="AC175" s="73" t="s">
        <v>2979</v>
      </c>
      <c r="AD175" s="73" t="s">
        <v>2979</v>
      </c>
      <c r="AE175" s="73" t="s">
        <v>2979</v>
      </c>
      <c r="AF175" s="73" t="s">
        <v>2979</v>
      </c>
      <c r="AG175" s="73" t="s">
        <v>2979</v>
      </c>
      <c r="AH175" s="73" t="s">
        <v>2979</v>
      </c>
      <c r="AI175" s="41">
        <v>0.46189999999999998</v>
      </c>
      <c r="AJ175" s="30">
        <v>0.46750000000000003</v>
      </c>
      <c r="AK175" s="30">
        <v>0.42220000000000002</v>
      </c>
      <c r="AL175" s="41">
        <f t="shared" si="6"/>
        <v>0.45050000000000001</v>
      </c>
      <c r="AM175" s="30" t="str">
        <f>IFERROR((VLOOKUP(C175,'CEP 24-25'!$F$5:$K$1282,6,0))," ")</f>
        <v xml:space="preserve"> </v>
      </c>
      <c r="AN175" s="41" t="str">
        <f>+IFERROR((VLOOKUP(C175,'HB1238 24-25'!$N$5:$Q$9999,4,0)),"")</f>
        <v>No</v>
      </c>
      <c r="AO175" s="33" t="str">
        <f t="shared" si="7"/>
        <v>No</v>
      </c>
    </row>
    <row r="176" spans="1:41" ht="15" customHeight="1" x14ac:dyDescent="0.25">
      <c r="A176" t="s">
        <v>2460</v>
      </c>
      <c r="B176" t="s">
        <v>2019</v>
      </c>
      <c r="C176" s="25">
        <v>5961</v>
      </c>
      <c r="D176" t="s">
        <v>1349</v>
      </c>
      <c r="E176" s="16">
        <v>0</v>
      </c>
      <c r="F176" s="16">
        <v>0</v>
      </c>
      <c r="G176" s="16">
        <v>0</v>
      </c>
      <c r="H176" s="16">
        <v>0</v>
      </c>
      <c r="I176" s="16">
        <v>0</v>
      </c>
      <c r="J176" s="16">
        <v>0</v>
      </c>
      <c r="K176" s="16">
        <v>0</v>
      </c>
      <c r="L176" s="16">
        <v>0</v>
      </c>
      <c r="M176" s="16">
        <v>0</v>
      </c>
      <c r="N176" s="16">
        <v>0</v>
      </c>
      <c r="O176" s="16">
        <v>0</v>
      </c>
      <c r="P176" s="16">
        <v>0</v>
      </c>
      <c r="Q176" s="16">
        <v>0</v>
      </c>
      <c r="R176" s="16">
        <v>144</v>
      </c>
      <c r="S176" s="16">
        <v>217</v>
      </c>
      <c r="T176" s="73" t="s">
        <v>2979</v>
      </c>
      <c r="U176" s="73" t="s">
        <v>2979</v>
      </c>
      <c r="V176" s="73" t="s">
        <v>2979</v>
      </c>
      <c r="W176" s="73" t="s">
        <v>2979</v>
      </c>
      <c r="X176" s="73" t="s">
        <v>2979</v>
      </c>
      <c r="Y176" s="73" t="s">
        <v>2979</v>
      </c>
      <c r="Z176" s="73" t="s">
        <v>2979</v>
      </c>
      <c r="AA176" s="73" t="s">
        <v>2979</v>
      </c>
      <c r="AB176" s="73" t="s">
        <v>2979</v>
      </c>
      <c r="AC176" s="73" t="s">
        <v>2979</v>
      </c>
      <c r="AD176" s="73" t="s">
        <v>2979</v>
      </c>
      <c r="AE176" s="73" t="s">
        <v>2979</v>
      </c>
      <c r="AF176" s="73" t="s">
        <v>2979</v>
      </c>
      <c r="AG176" s="15" t="s">
        <v>2004</v>
      </c>
      <c r="AH176" s="54">
        <v>30</v>
      </c>
      <c r="AI176" s="41">
        <v>9.9699999999999997E-2</v>
      </c>
      <c r="AJ176" s="30">
        <v>0.2515</v>
      </c>
      <c r="AK176" s="30">
        <v>1.0699999999999999E-2</v>
      </c>
      <c r="AL176" s="41">
        <f t="shared" si="6"/>
        <v>0.1206</v>
      </c>
      <c r="AM176" s="30" t="str">
        <f>IFERROR((VLOOKUP(C176,'CEP 24-25'!$F$5:$K$1282,6,0))," ")</f>
        <v xml:space="preserve"> </v>
      </c>
      <c r="AN176" s="41" t="str">
        <f>+IFERROR((VLOOKUP(C176,'HB1238 24-25'!$N$5:$Q$9999,4,0)),"")</f>
        <v/>
      </c>
      <c r="AO176" s="33" t="str">
        <f t="shared" si="7"/>
        <v>No</v>
      </c>
    </row>
    <row r="177" spans="1:41" ht="15" customHeight="1" x14ac:dyDescent="0.25">
      <c r="A177" t="s">
        <v>2460</v>
      </c>
      <c r="B177" t="s">
        <v>2019</v>
      </c>
      <c r="C177" s="25">
        <v>4381</v>
      </c>
      <c r="D177" t="s">
        <v>1341</v>
      </c>
      <c r="E177" s="16">
        <v>0</v>
      </c>
      <c r="F177" s="16">
        <v>65</v>
      </c>
      <c r="G177" s="16">
        <v>0</v>
      </c>
      <c r="H177" s="16">
        <v>86</v>
      </c>
      <c r="I177" s="16">
        <v>89</v>
      </c>
      <c r="J177" s="16">
        <v>99</v>
      </c>
      <c r="K177" s="16">
        <v>93</v>
      </c>
      <c r="L177" s="16">
        <v>92</v>
      </c>
      <c r="M177" s="16">
        <v>0</v>
      </c>
      <c r="N177" s="16">
        <v>0</v>
      </c>
      <c r="O177" s="16">
        <v>0</v>
      </c>
      <c r="P177" s="16">
        <v>0</v>
      </c>
      <c r="Q177" s="16">
        <v>0</v>
      </c>
      <c r="R177" s="16">
        <v>0</v>
      </c>
      <c r="S177" s="16">
        <v>0</v>
      </c>
      <c r="T177" s="73" t="s">
        <v>2979</v>
      </c>
      <c r="U177" s="54">
        <v>29</v>
      </c>
      <c r="V177" s="73" t="s">
        <v>2979</v>
      </c>
      <c r="W177" s="54">
        <v>45</v>
      </c>
      <c r="X177" s="54">
        <v>49</v>
      </c>
      <c r="Y177" s="54">
        <v>57</v>
      </c>
      <c r="Z177" s="54">
        <v>44</v>
      </c>
      <c r="AA177" s="54">
        <v>45</v>
      </c>
      <c r="AB177" s="73" t="s">
        <v>2979</v>
      </c>
      <c r="AC177" s="73" t="s">
        <v>2979</v>
      </c>
      <c r="AD177" s="73" t="s">
        <v>2979</v>
      </c>
      <c r="AE177" s="73" t="s">
        <v>2979</v>
      </c>
      <c r="AF177" s="73" t="s">
        <v>2979</v>
      </c>
      <c r="AG177" s="73" t="s">
        <v>2979</v>
      </c>
      <c r="AH177" s="73" t="s">
        <v>2979</v>
      </c>
      <c r="AI177" s="41">
        <v>0.51339999999999997</v>
      </c>
      <c r="AJ177" s="30">
        <v>0.51800000000000002</v>
      </c>
      <c r="AK177" s="30">
        <v>0.46289999999999998</v>
      </c>
      <c r="AL177" s="41">
        <f t="shared" si="6"/>
        <v>0.49809999999999999</v>
      </c>
      <c r="AM177" s="30" t="str">
        <f>IFERROR((VLOOKUP(C177,'CEP 24-25'!$F$5:$K$1282,6,0))," ")</f>
        <v xml:space="preserve"> </v>
      </c>
      <c r="AN177" s="41" t="str">
        <f>+IFERROR((VLOOKUP(C177,'HB1238 24-25'!$N$5:$Q$9999,4,0)),"")</f>
        <v>Yes</v>
      </c>
      <c r="AO177" s="33" t="str">
        <f t="shared" si="7"/>
        <v>Yes</v>
      </c>
    </row>
    <row r="178" spans="1:41" ht="15" customHeight="1" x14ac:dyDescent="0.25">
      <c r="A178" t="s">
        <v>2460</v>
      </c>
      <c r="B178" t="s">
        <v>2019</v>
      </c>
      <c r="C178" s="25">
        <v>4227</v>
      </c>
      <c r="D178" t="s">
        <v>1337</v>
      </c>
      <c r="E178" s="16">
        <v>0</v>
      </c>
      <c r="F178" s="16">
        <v>61</v>
      </c>
      <c r="G178" s="16">
        <v>0</v>
      </c>
      <c r="H178" s="16">
        <v>75</v>
      </c>
      <c r="I178" s="16">
        <v>74</v>
      </c>
      <c r="J178" s="16">
        <v>80</v>
      </c>
      <c r="K178" s="16">
        <v>75</v>
      </c>
      <c r="L178" s="16">
        <v>65</v>
      </c>
      <c r="M178" s="16">
        <v>0</v>
      </c>
      <c r="N178" s="16">
        <v>0</v>
      </c>
      <c r="O178" s="16">
        <v>0</v>
      </c>
      <c r="P178" s="16">
        <v>0</v>
      </c>
      <c r="Q178" s="16">
        <v>0</v>
      </c>
      <c r="R178" s="16">
        <v>0</v>
      </c>
      <c r="S178" s="16">
        <v>0</v>
      </c>
      <c r="T178" s="73" t="s">
        <v>2979</v>
      </c>
      <c r="U178" s="54">
        <v>31</v>
      </c>
      <c r="V178" s="73" t="s">
        <v>2979</v>
      </c>
      <c r="W178" s="54">
        <v>41</v>
      </c>
      <c r="X178" s="54">
        <v>41</v>
      </c>
      <c r="Y178" s="54">
        <v>38</v>
      </c>
      <c r="Z178" s="54">
        <v>43</v>
      </c>
      <c r="AA178" s="54">
        <v>37</v>
      </c>
      <c r="AB178" s="73" t="s">
        <v>2979</v>
      </c>
      <c r="AC178" s="73" t="s">
        <v>2979</v>
      </c>
      <c r="AD178" s="73" t="s">
        <v>2979</v>
      </c>
      <c r="AE178" s="73" t="s">
        <v>2979</v>
      </c>
      <c r="AF178" s="73" t="s">
        <v>2979</v>
      </c>
      <c r="AG178" s="73" t="s">
        <v>2979</v>
      </c>
      <c r="AH178" s="73" t="s">
        <v>2979</v>
      </c>
      <c r="AI178" s="41">
        <v>0.53720000000000001</v>
      </c>
      <c r="AJ178" s="30">
        <v>0.56010000000000004</v>
      </c>
      <c r="AK178" s="30">
        <v>0.45500000000000002</v>
      </c>
      <c r="AL178" s="41">
        <f t="shared" si="6"/>
        <v>0.51739999999999997</v>
      </c>
      <c r="AM178" s="30" t="str">
        <f>IFERROR((VLOOKUP(C178,'CEP 24-25'!$F$5:$K$1282,6,0))," ")</f>
        <v>No</v>
      </c>
      <c r="AN178" s="41" t="str">
        <f>+IFERROR((VLOOKUP(C178,'HB1238 24-25'!$N$5:$Q$9999,4,0)),"")</f>
        <v/>
      </c>
      <c r="AO178" s="33" t="str">
        <f t="shared" si="7"/>
        <v>Yes</v>
      </c>
    </row>
    <row r="179" spans="1:41" ht="15" customHeight="1" x14ac:dyDescent="0.25">
      <c r="A179" t="s">
        <v>2460</v>
      </c>
      <c r="B179" t="s">
        <v>2019</v>
      </c>
      <c r="C179" s="25">
        <v>2543</v>
      </c>
      <c r="D179" t="s">
        <v>1325</v>
      </c>
      <c r="E179" s="16">
        <v>0</v>
      </c>
      <c r="F179" s="16">
        <v>41</v>
      </c>
      <c r="G179" s="16">
        <v>0</v>
      </c>
      <c r="H179" s="16">
        <v>48</v>
      </c>
      <c r="I179" s="16">
        <v>40</v>
      </c>
      <c r="J179" s="16">
        <v>52</v>
      </c>
      <c r="K179" s="16">
        <v>51</v>
      </c>
      <c r="L179" s="16">
        <v>45</v>
      </c>
      <c r="M179" s="16">
        <v>0</v>
      </c>
      <c r="N179" s="16">
        <v>0</v>
      </c>
      <c r="O179" s="16">
        <v>0</v>
      </c>
      <c r="P179" s="16">
        <v>0</v>
      </c>
      <c r="Q179" s="16">
        <v>0</v>
      </c>
      <c r="R179" s="16">
        <v>0</v>
      </c>
      <c r="S179" s="16">
        <v>0</v>
      </c>
      <c r="T179" s="73" t="s">
        <v>2979</v>
      </c>
      <c r="U179" s="54">
        <v>23</v>
      </c>
      <c r="V179" s="73" t="s">
        <v>2979</v>
      </c>
      <c r="W179" s="54">
        <v>29</v>
      </c>
      <c r="X179" s="54">
        <v>21</v>
      </c>
      <c r="Y179" s="54">
        <v>32</v>
      </c>
      <c r="Z179" s="54">
        <v>28</v>
      </c>
      <c r="AA179" s="54">
        <v>26</v>
      </c>
      <c r="AB179" s="73" t="s">
        <v>2979</v>
      </c>
      <c r="AC179" s="73" t="s">
        <v>2979</v>
      </c>
      <c r="AD179" s="73" t="s">
        <v>2979</v>
      </c>
      <c r="AE179" s="73" t="s">
        <v>2979</v>
      </c>
      <c r="AF179" s="73" t="s">
        <v>2979</v>
      </c>
      <c r="AG179" s="73" t="s">
        <v>2979</v>
      </c>
      <c r="AH179" s="73" t="s">
        <v>2979</v>
      </c>
      <c r="AI179" s="41">
        <v>0.57399999999999995</v>
      </c>
      <c r="AJ179" s="30">
        <v>0.47939999999999999</v>
      </c>
      <c r="AK179" s="30">
        <v>0.42809999999999998</v>
      </c>
      <c r="AL179" s="41">
        <f t="shared" si="6"/>
        <v>0.49380000000000002</v>
      </c>
      <c r="AM179" s="30" t="str">
        <f>IFERROR((VLOOKUP(C179,'CEP 24-25'!$F$5:$K$1282,6,0))," ")</f>
        <v>Yes</v>
      </c>
      <c r="AN179" s="41" t="str">
        <f>+IFERROR((VLOOKUP(C179,'HB1238 24-25'!$N$5:$Q$9999,4,0)),"")</f>
        <v/>
      </c>
      <c r="AO179" s="33" t="str">
        <f t="shared" si="7"/>
        <v>Yes</v>
      </c>
    </row>
    <row r="180" spans="1:41" ht="15" customHeight="1" x14ac:dyDescent="0.25">
      <c r="A180" t="s">
        <v>2460</v>
      </c>
      <c r="B180" t="s">
        <v>2019</v>
      </c>
      <c r="C180" s="25">
        <v>4103</v>
      </c>
      <c r="D180" t="s">
        <v>1334</v>
      </c>
      <c r="E180" s="16">
        <v>0</v>
      </c>
      <c r="F180" s="16">
        <v>93</v>
      </c>
      <c r="G180" s="16">
        <v>0</v>
      </c>
      <c r="H180" s="16">
        <v>88</v>
      </c>
      <c r="I180" s="16">
        <v>104</v>
      </c>
      <c r="J180" s="16">
        <v>119</v>
      </c>
      <c r="K180" s="16">
        <v>115</v>
      </c>
      <c r="L180" s="16">
        <v>93</v>
      </c>
      <c r="M180" s="16">
        <v>0</v>
      </c>
      <c r="N180" s="16">
        <v>0</v>
      </c>
      <c r="O180" s="16">
        <v>0</v>
      </c>
      <c r="P180" s="16">
        <v>0</v>
      </c>
      <c r="Q180" s="16">
        <v>0</v>
      </c>
      <c r="R180" s="16">
        <v>0</v>
      </c>
      <c r="S180" s="16">
        <v>0</v>
      </c>
      <c r="T180" s="73" t="s">
        <v>2979</v>
      </c>
      <c r="U180" s="54">
        <v>50</v>
      </c>
      <c r="V180" s="73" t="s">
        <v>2979</v>
      </c>
      <c r="W180" s="54">
        <v>52</v>
      </c>
      <c r="X180" s="54">
        <v>60</v>
      </c>
      <c r="Y180" s="54">
        <v>76</v>
      </c>
      <c r="Z180" s="54">
        <v>69</v>
      </c>
      <c r="AA180" s="54">
        <v>56</v>
      </c>
      <c r="AB180" s="73" t="s">
        <v>2979</v>
      </c>
      <c r="AC180" s="73" t="s">
        <v>2979</v>
      </c>
      <c r="AD180" s="73" t="s">
        <v>2979</v>
      </c>
      <c r="AE180" s="73" t="s">
        <v>2979</v>
      </c>
      <c r="AF180" s="73" t="s">
        <v>2979</v>
      </c>
      <c r="AG180" s="73" t="s">
        <v>2979</v>
      </c>
      <c r="AH180" s="73" t="s">
        <v>2979</v>
      </c>
      <c r="AI180" s="41">
        <v>0.59309999999999996</v>
      </c>
      <c r="AJ180" s="30">
        <v>0.56299999999999994</v>
      </c>
      <c r="AK180" s="30">
        <v>0.52300000000000002</v>
      </c>
      <c r="AL180" s="41">
        <f t="shared" si="6"/>
        <v>0.55969999999999998</v>
      </c>
      <c r="AM180" s="30" t="str">
        <f>IFERROR((VLOOKUP(C180,'CEP 24-25'!$F$5:$K$1282,6,0))," ")</f>
        <v>Yes</v>
      </c>
      <c r="AN180" s="41" t="str">
        <f>+IFERROR((VLOOKUP(C180,'HB1238 24-25'!$N$5:$Q$9999,4,0)),"")</f>
        <v/>
      </c>
      <c r="AO180" s="33" t="str">
        <f t="shared" si="7"/>
        <v>Yes</v>
      </c>
    </row>
    <row r="181" spans="1:41" ht="15" customHeight="1" x14ac:dyDescent="0.25">
      <c r="A181" t="s">
        <v>2460</v>
      </c>
      <c r="B181" t="s">
        <v>2019</v>
      </c>
      <c r="C181" s="25">
        <v>2399</v>
      </c>
      <c r="D181" t="s">
        <v>1324</v>
      </c>
      <c r="E181" s="16">
        <v>0</v>
      </c>
      <c r="F181" s="16">
        <v>63</v>
      </c>
      <c r="G181" s="16">
        <v>0</v>
      </c>
      <c r="H181" s="16">
        <v>80</v>
      </c>
      <c r="I181" s="16">
        <v>54</v>
      </c>
      <c r="J181" s="16">
        <v>55</v>
      </c>
      <c r="K181" s="16">
        <v>61</v>
      </c>
      <c r="L181" s="16">
        <v>58</v>
      </c>
      <c r="M181" s="16">
        <v>0</v>
      </c>
      <c r="N181" s="16">
        <v>0</v>
      </c>
      <c r="O181" s="16">
        <v>0</v>
      </c>
      <c r="P181" s="16">
        <v>0</v>
      </c>
      <c r="Q181" s="16">
        <v>0</v>
      </c>
      <c r="R181" s="16">
        <v>0</v>
      </c>
      <c r="S181" s="16">
        <v>0</v>
      </c>
      <c r="T181" s="73" t="s">
        <v>2979</v>
      </c>
      <c r="U181" s="54">
        <v>29</v>
      </c>
      <c r="V181" s="73" t="s">
        <v>2979</v>
      </c>
      <c r="W181" s="54">
        <v>54</v>
      </c>
      <c r="X181" s="54">
        <v>31</v>
      </c>
      <c r="Y181" s="54">
        <v>39</v>
      </c>
      <c r="Z181" s="54">
        <v>38</v>
      </c>
      <c r="AA181" s="54">
        <v>48</v>
      </c>
      <c r="AB181" s="73" t="s">
        <v>2979</v>
      </c>
      <c r="AC181" s="73" t="s">
        <v>2979</v>
      </c>
      <c r="AD181" s="73" t="s">
        <v>2979</v>
      </c>
      <c r="AE181" s="73" t="s">
        <v>2979</v>
      </c>
      <c r="AF181" s="73" t="s">
        <v>2979</v>
      </c>
      <c r="AG181" s="73" t="s">
        <v>2979</v>
      </c>
      <c r="AH181" s="73" t="s">
        <v>2979</v>
      </c>
      <c r="AI181" s="41">
        <v>0.64419999999999999</v>
      </c>
      <c r="AJ181" s="30">
        <v>0.63949999999999996</v>
      </c>
      <c r="AK181" s="30">
        <v>0.6099</v>
      </c>
      <c r="AL181" s="41">
        <f t="shared" si="6"/>
        <v>0.63119999999999998</v>
      </c>
      <c r="AM181" s="30" t="str">
        <f>IFERROR((VLOOKUP(C181,'CEP 24-25'!$F$5:$K$1282,6,0))," ")</f>
        <v>Yes</v>
      </c>
      <c r="AN181" s="41" t="str">
        <f>+IFERROR((VLOOKUP(C181,'HB1238 24-25'!$N$5:$Q$9999,4,0)),"")</f>
        <v/>
      </c>
      <c r="AO181" s="33" t="str">
        <f t="shared" si="7"/>
        <v>Yes</v>
      </c>
    </row>
    <row r="182" spans="1:41" ht="15" customHeight="1" x14ac:dyDescent="0.25">
      <c r="A182" t="s">
        <v>2460</v>
      </c>
      <c r="B182" t="s">
        <v>2019</v>
      </c>
      <c r="C182" s="25">
        <v>4158</v>
      </c>
      <c r="D182" t="s">
        <v>1335</v>
      </c>
      <c r="E182" s="16">
        <v>0</v>
      </c>
      <c r="F182" s="16">
        <v>0</v>
      </c>
      <c r="G182" s="16">
        <v>0</v>
      </c>
      <c r="H182" s="16">
        <v>0</v>
      </c>
      <c r="I182" s="16">
        <v>0</v>
      </c>
      <c r="J182" s="16">
        <v>0</v>
      </c>
      <c r="K182" s="16">
        <v>0</v>
      </c>
      <c r="L182" s="16">
        <v>0</v>
      </c>
      <c r="M182" s="16">
        <v>0</v>
      </c>
      <c r="N182" s="16">
        <v>0</v>
      </c>
      <c r="O182" s="16">
        <v>0</v>
      </c>
      <c r="P182" s="16">
        <v>453</v>
      </c>
      <c r="Q182" s="16">
        <v>476</v>
      </c>
      <c r="R182" s="16">
        <v>446</v>
      </c>
      <c r="S182" s="16">
        <v>414</v>
      </c>
      <c r="T182" s="73" t="s">
        <v>2979</v>
      </c>
      <c r="U182" s="73" t="s">
        <v>2979</v>
      </c>
      <c r="V182" s="73" t="s">
        <v>2979</v>
      </c>
      <c r="W182" s="73" t="s">
        <v>2979</v>
      </c>
      <c r="X182" s="73" t="s">
        <v>2979</v>
      </c>
      <c r="Y182" s="73" t="s">
        <v>2979</v>
      </c>
      <c r="Z182" s="73" t="s">
        <v>2979</v>
      </c>
      <c r="AA182" s="73" t="s">
        <v>2979</v>
      </c>
      <c r="AB182" s="73" t="s">
        <v>2979</v>
      </c>
      <c r="AC182" s="73" t="s">
        <v>2979</v>
      </c>
      <c r="AD182" s="73" t="s">
        <v>2979</v>
      </c>
      <c r="AE182" s="54">
        <v>261</v>
      </c>
      <c r="AF182" s="54">
        <v>276</v>
      </c>
      <c r="AG182" s="54">
        <v>242</v>
      </c>
      <c r="AH182" s="54">
        <v>220</v>
      </c>
      <c r="AI182" s="41">
        <v>0.55840000000000001</v>
      </c>
      <c r="AJ182" s="30">
        <v>0.54600000000000004</v>
      </c>
      <c r="AK182" s="30">
        <v>0.59930000000000005</v>
      </c>
      <c r="AL182" s="41">
        <f t="shared" si="6"/>
        <v>0.56789999999999996</v>
      </c>
      <c r="AM182" s="30" t="str">
        <f>IFERROR((VLOOKUP(C182,'CEP 24-25'!$F$5:$K$1282,6,0))," ")</f>
        <v>Yes</v>
      </c>
      <c r="AN182" s="41" t="str">
        <f>+IFERROR((VLOOKUP(C182,'HB1238 24-25'!$N$5:$Q$9999,4,0)),"")</f>
        <v/>
      </c>
      <c r="AO182" s="33" t="str">
        <f t="shared" si="7"/>
        <v>Yes</v>
      </c>
    </row>
    <row r="183" spans="1:41" ht="15" customHeight="1" x14ac:dyDescent="0.25">
      <c r="A183" t="s">
        <v>2460</v>
      </c>
      <c r="B183" t="s">
        <v>2019</v>
      </c>
      <c r="C183" s="25">
        <v>3751</v>
      </c>
      <c r="D183" t="s">
        <v>1332</v>
      </c>
      <c r="E183" s="16">
        <v>0</v>
      </c>
      <c r="F183" s="16">
        <v>0</v>
      </c>
      <c r="G183" s="16">
        <v>0</v>
      </c>
      <c r="H183" s="16">
        <v>0</v>
      </c>
      <c r="I183" s="16">
        <v>0</v>
      </c>
      <c r="J183" s="16">
        <v>0</v>
      </c>
      <c r="K183" s="16">
        <v>0</v>
      </c>
      <c r="L183" s="16">
        <v>0</v>
      </c>
      <c r="M183" s="16">
        <v>268</v>
      </c>
      <c r="N183" s="16">
        <v>258</v>
      </c>
      <c r="O183" s="16">
        <v>240</v>
      </c>
      <c r="P183" s="16">
        <v>1</v>
      </c>
      <c r="Q183" s="16">
        <v>0</v>
      </c>
      <c r="R183" s="16">
        <v>0</v>
      </c>
      <c r="S183" s="16">
        <v>0</v>
      </c>
      <c r="T183" s="73" t="s">
        <v>2979</v>
      </c>
      <c r="U183" s="73" t="s">
        <v>2979</v>
      </c>
      <c r="V183" s="73" t="s">
        <v>2979</v>
      </c>
      <c r="W183" s="73" t="s">
        <v>2979</v>
      </c>
      <c r="X183" s="73" t="s">
        <v>2979</v>
      </c>
      <c r="Y183" s="73" t="s">
        <v>2979</v>
      </c>
      <c r="Z183" s="73" t="s">
        <v>2979</v>
      </c>
      <c r="AA183" s="73" t="s">
        <v>2979</v>
      </c>
      <c r="AB183" s="54">
        <v>183</v>
      </c>
      <c r="AC183" s="54">
        <v>167</v>
      </c>
      <c r="AD183" s="54">
        <v>146</v>
      </c>
      <c r="AE183" s="15" t="s">
        <v>2004</v>
      </c>
      <c r="AF183" s="73" t="s">
        <v>2979</v>
      </c>
      <c r="AG183" s="73" t="s">
        <v>2979</v>
      </c>
      <c r="AH183" s="73" t="s">
        <v>2979</v>
      </c>
      <c r="AI183" s="41">
        <v>0.64800000000000002</v>
      </c>
      <c r="AJ183" s="30">
        <v>0.62270000000000003</v>
      </c>
      <c r="AK183" s="30">
        <v>0.65139999999999998</v>
      </c>
      <c r="AL183" s="41">
        <f t="shared" si="6"/>
        <v>0.64070000000000005</v>
      </c>
      <c r="AM183" s="30" t="str">
        <f>IFERROR((VLOOKUP(C183,'CEP 24-25'!$F$5:$K$1282,6,0))," ")</f>
        <v>Yes</v>
      </c>
      <c r="AN183" s="41" t="str">
        <f>+IFERROR((VLOOKUP(C183,'HB1238 24-25'!$N$5:$Q$9999,4,0)),"")</f>
        <v/>
      </c>
      <c r="AO183" s="33" t="str">
        <f t="shared" si="7"/>
        <v>Yes</v>
      </c>
    </row>
    <row r="184" spans="1:41" ht="15" customHeight="1" x14ac:dyDescent="0.25">
      <c r="A184" t="s">
        <v>2460</v>
      </c>
      <c r="B184" t="s">
        <v>2019</v>
      </c>
      <c r="C184" s="25">
        <v>1560</v>
      </c>
      <c r="D184" t="s">
        <v>2430</v>
      </c>
      <c r="E184" s="16">
        <v>0</v>
      </c>
      <c r="F184" s="16">
        <v>0</v>
      </c>
      <c r="G184" s="16">
        <v>0</v>
      </c>
      <c r="H184" s="16">
        <v>0</v>
      </c>
      <c r="I184" s="16">
        <v>0</v>
      </c>
      <c r="J184" s="16">
        <v>0</v>
      </c>
      <c r="K184" s="16">
        <v>0</v>
      </c>
      <c r="L184" s="16">
        <v>0</v>
      </c>
      <c r="M184" s="16">
        <v>0</v>
      </c>
      <c r="N184" s="16">
        <v>0</v>
      </c>
      <c r="O184" s="16">
        <v>0</v>
      </c>
      <c r="P184" s="16">
        <v>0</v>
      </c>
      <c r="Q184" s="16">
        <v>0</v>
      </c>
      <c r="R184" s="16">
        <v>0</v>
      </c>
      <c r="S184" s="16">
        <v>0</v>
      </c>
      <c r="T184" s="73" t="s">
        <v>2979</v>
      </c>
      <c r="U184" s="73" t="s">
        <v>2979</v>
      </c>
      <c r="V184" s="73" t="s">
        <v>2979</v>
      </c>
      <c r="W184" s="73" t="s">
        <v>2979</v>
      </c>
      <c r="X184" s="73" t="s">
        <v>2979</v>
      </c>
      <c r="Y184" s="73" t="s">
        <v>2979</v>
      </c>
      <c r="Z184" s="73" t="s">
        <v>2979</v>
      </c>
      <c r="AA184" s="73" t="s">
        <v>2979</v>
      </c>
      <c r="AB184" s="73" t="s">
        <v>2979</v>
      </c>
      <c r="AC184" s="73" t="s">
        <v>2979</v>
      </c>
      <c r="AD184" s="73" t="s">
        <v>2979</v>
      </c>
      <c r="AE184" s="73" t="s">
        <v>2979</v>
      </c>
      <c r="AF184" s="73" t="s">
        <v>2979</v>
      </c>
      <c r="AG184" s="73" t="s">
        <v>2979</v>
      </c>
      <c r="AH184" s="73" t="s">
        <v>2979</v>
      </c>
      <c r="AI184" s="41">
        <v>0</v>
      </c>
      <c r="AJ184" s="30">
        <v>0.4</v>
      </c>
      <c r="AK184" s="30">
        <v>0.32429999999999998</v>
      </c>
      <c r="AL184" s="41">
        <f t="shared" si="6"/>
        <v>0.2414</v>
      </c>
      <c r="AM184" s="30" t="str">
        <f>IFERROR((VLOOKUP(C184,'CEP 24-25'!$F$5:$K$1282,6,0))," ")</f>
        <v>No</v>
      </c>
      <c r="AN184" s="41" t="str">
        <f>+IFERROR((VLOOKUP(C184,'HB1238 24-25'!$N$5:$Q$9999,4,0)),"")</f>
        <v/>
      </c>
      <c r="AO184" s="33" t="str">
        <f t="shared" si="7"/>
        <v>No</v>
      </c>
    </row>
    <row r="185" spans="1:41" ht="15" customHeight="1" x14ac:dyDescent="0.25">
      <c r="A185" t="s">
        <v>2460</v>
      </c>
      <c r="B185" t="s">
        <v>2019</v>
      </c>
      <c r="C185" s="25">
        <v>5754</v>
      </c>
      <c r="D185" t="s">
        <v>2822</v>
      </c>
      <c r="E185" s="16">
        <v>0</v>
      </c>
      <c r="F185" s="16">
        <v>0</v>
      </c>
      <c r="G185" s="16">
        <v>0</v>
      </c>
      <c r="H185" s="16">
        <v>0</v>
      </c>
      <c r="I185" s="16">
        <v>0</v>
      </c>
      <c r="J185" s="16">
        <v>0</v>
      </c>
      <c r="K185" s="16">
        <v>0</v>
      </c>
      <c r="L185" s="16">
        <v>0</v>
      </c>
      <c r="M185" s="16">
        <v>0</v>
      </c>
      <c r="N185" s="16">
        <v>0</v>
      </c>
      <c r="O185" s="16">
        <v>0</v>
      </c>
      <c r="P185" s="16">
        <v>0</v>
      </c>
      <c r="Q185" s="16">
        <v>0</v>
      </c>
      <c r="R185" s="16">
        <v>0</v>
      </c>
      <c r="S185" s="16">
        <v>58</v>
      </c>
      <c r="T185" s="73" t="s">
        <v>2979</v>
      </c>
      <c r="U185" s="73" t="s">
        <v>2979</v>
      </c>
      <c r="V185" s="73" t="s">
        <v>2979</v>
      </c>
      <c r="W185" s="73" t="s">
        <v>2979</v>
      </c>
      <c r="X185" s="73" t="s">
        <v>2979</v>
      </c>
      <c r="Y185" s="73" t="s">
        <v>2979</v>
      </c>
      <c r="Z185" s="73" t="s">
        <v>2979</v>
      </c>
      <c r="AA185" s="73" t="s">
        <v>2979</v>
      </c>
      <c r="AB185" s="73" t="s">
        <v>2979</v>
      </c>
      <c r="AC185" s="73" t="s">
        <v>2979</v>
      </c>
      <c r="AD185" s="73" t="s">
        <v>2979</v>
      </c>
      <c r="AE185" s="73" t="s">
        <v>2979</v>
      </c>
      <c r="AF185" s="73" t="s">
        <v>2979</v>
      </c>
      <c r="AG185" s="73" t="s">
        <v>2979</v>
      </c>
      <c r="AH185" s="54">
        <v>26</v>
      </c>
      <c r="AI185" s="41">
        <v>0.44829999999999998</v>
      </c>
      <c r="AJ185" s="30">
        <v>0.54900000000000004</v>
      </c>
      <c r="AK185" s="30" t="s">
        <v>2943</v>
      </c>
      <c r="AL185" s="41">
        <f t="shared" si="6"/>
        <v>0.49869999999999998</v>
      </c>
      <c r="AM185" s="30" t="str">
        <f>IFERROR((VLOOKUP(C185,'CEP 24-25'!$F$5:$K$1282,6,0))," ")</f>
        <v xml:space="preserve"> </v>
      </c>
      <c r="AN185" s="41" t="str">
        <f>+IFERROR((VLOOKUP(C185,'HB1238 24-25'!$N$5:$Q$9999,4,0)),"")</f>
        <v/>
      </c>
      <c r="AO185" s="33" t="str">
        <f t="shared" si="7"/>
        <v>No</v>
      </c>
    </row>
    <row r="186" spans="1:41" ht="15" customHeight="1" x14ac:dyDescent="0.25">
      <c r="A186" t="s">
        <v>2689</v>
      </c>
      <c r="B186" t="s">
        <v>2020</v>
      </c>
      <c r="C186" s="25">
        <v>3392</v>
      </c>
      <c r="D186" t="s">
        <v>1012</v>
      </c>
      <c r="E186" s="16">
        <v>0</v>
      </c>
      <c r="F186" s="16">
        <v>8</v>
      </c>
      <c r="G186" s="16">
        <v>0</v>
      </c>
      <c r="H186" s="16">
        <v>7</v>
      </c>
      <c r="I186" s="16">
        <v>11</v>
      </c>
      <c r="J186" s="16">
        <v>9</v>
      </c>
      <c r="K186" s="16">
        <v>3</v>
      </c>
      <c r="L186" s="16">
        <v>7</v>
      </c>
      <c r="M186" s="16">
        <v>10</v>
      </c>
      <c r="N186" s="16">
        <v>14</v>
      </c>
      <c r="O186" s="16">
        <v>7</v>
      </c>
      <c r="P186" s="16">
        <v>4</v>
      </c>
      <c r="Q186" s="16">
        <v>3</v>
      </c>
      <c r="R186" s="16">
        <v>3</v>
      </c>
      <c r="S186" s="16">
        <v>5</v>
      </c>
      <c r="T186" s="73" t="s">
        <v>2979</v>
      </c>
      <c r="U186" s="73" t="s">
        <v>2979</v>
      </c>
      <c r="V186" s="73" t="s">
        <v>2979</v>
      </c>
      <c r="W186" s="73" t="s">
        <v>2979</v>
      </c>
      <c r="X186" s="73" t="s">
        <v>2979</v>
      </c>
      <c r="Y186" s="73" t="s">
        <v>2979</v>
      </c>
      <c r="Z186" s="73" t="s">
        <v>2979</v>
      </c>
      <c r="AA186" s="73" t="s">
        <v>2979</v>
      </c>
      <c r="AB186" s="73" t="s">
        <v>2979</v>
      </c>
      <c r="AC186" s="73" t="s">
        <v>2979</v>
      </c>
      <c r="AD186" s="73" t="s">
        <v>2979</v>
      </c>
      <c r="AE186" s="73" t="s">
        <v>2979</v>
      </c>
      <c r="AF186" s="73" t="s">
        <v>2979</v>
      </c>
      <c r="AG186" s="73" t="s">
        <v>2979</v>
      </c>
      <c r="AH186" s="73" t="s">
        <v>2979</v>
      </c>
      <c r="AI186" s="41">
        <v>0</v>
      </c>
      <c r="AJ186" s="30">
        <v>0</v>
      </c>
      <c r="AK186" s="30">
        <v>0.30769999999999997</v>
      </c>
      <c r="AL186" s="41">
        <f t="shared" si="6"/>
        <v>0.1026</v>
      </c>
      <c r="AM186" s="30" t="str">
        <f>IFERROR((VLOOKUP(C186,'CEP 24-25'!$F$5:$K$1282,6,0))," ")</f>
        <v xml:space="preserve"> </v>
      </c>
      <c r="AN186" s="41" t="str">
        <f>+IFERROR((VLOOKUP(C186,'HB1238 24-25'!$N$5:$Q$9999,4,0)),"")</f>
        <v/>
      </c>
      <c r="AO186" s="33" t="str">
        <f t="shared" si="7"/>
        <v>No</v>
      </c>
    </row>
    <row r="187" spans="1:41" ht="15" customHeight="1" x14ac:dyDescent="0.25">
      <c r="A187" t="s">
        <v>2690</v>
      </c>
      <c r="B187" t="s">
        <v>2021</v>
      </c>
      <c r="C187" s="25">
        <v>2713</v>
      </c>
      <c r="D187" t="s">
        <v>1869</v>
      </c>
      <c r="E187" s="16">
        <v>0</v>
      </c>
      <c r="F187" s="16">
        <v>0</v>
      </c>
      <c r="G187" s="16">
        <v>0</v>
      </c>
      <c r="H187" s="16">
        <v>0</v>
      </c>
      <c r="I187" s="16">
        <v>0</v>
      </c>
      <c r="J187" s="16">
        <v>162</v>
      </c>
      <c r="K187" s="16">
        <v>167</v>
      </c>
      <c r="L187" s="16">
        <v>140</v>
      </c>
      <c r="M187" s="16">
        <v>0</v>
      </c>
      <c r="N187" s="16">
        <v>0</v>
      </c>
      <c r="O187" s="16">
        <v>0</v>
      </c>
      <c r="P187" s="16">
        <v>0</v>
      </c>
      <c r="Q187" s="16">
        <v>0</v>
      </c>
      <c r="R187" s="16">
        <v>0</v>
      </c>
      <c r="S187" s="16">
        <v>0</v>
      </c>
      <c r="T187" s="73" t="s">
        <v>2979</v>
      </c>
      <c r="U187" s="73" t="s">
        <v>2979</v>
      </c>
      <c r="V187" s="73" t="s">
        <v>2979</v>
      </c>
      <c r="W187" s="73" t="s">
        <v>2979</v>
      </c>
      <c r="X187" s="73" t="s">
        <v>2979</v>
      </c>
      <c r="Y187" s="54">
        <v>81</v>
      </c>
      <c r="Z187" s="54">
        <v>78</v>
      </c>
      <c r="AA187" s="54">
        <v>63</v>
      </c>
      <c r="AB187" s="73" t="s">
        <v>2979</v>
      </c>
      <c r="AC187" s="73" t="s">
        <v>2979</v>
      </c>
      <c r="AD187" s="73" t="s">
        <v>2979</v>
      </c>
      <c r="AE187" s="73" t="s">
        <v>2979</v>
      </c>
      <c r="AF187" s="73" t="s">
        <v>2979</v>
      </c>
      <c r="AG187" s="73" t="s">
        <v>2979</v>
      </c>
      <c r="AH187" s="73" t="s">
        <v>2979</v>
      </c>
      <c r="AI187" s="41">
        <v>0.4733</v>
      </c>
      <c r="AJ187" s="30">
        <v>0.46839999999999998</v>
      </c>
      <c r="AK187" s="30">
        <v>0.50329999999999997</v>
      </c>
      <c r="AL187" s="41">
        <f t="shared" si="6"/>
        <v>0.48170000000000002</v>
      </c>
      <c r="AM187" s="30" t="str">
        <f>IFERROR((VLOOKUP(C187,'CEP 24-25'!$F$5:$K$1282,6,0))," ")</f>
        <v xml:space="preserve"> </v>
      </c>
      <c r="AN187" s="41" t="str">
        <f>+IFERROR((VLOOKUP(C187,'HB1238 24-25'!$N$5:$Q$9999,4,0)),"")</f>
        <v>Yes</v>
      </c>
      <c r="AO187" s="33" t="str">
        <f t="shared" si="7"/>
        <v>Yes</v>
      </c>
    </row>
    <row r="188" spans="1:41" ht="15" customHeight="1" x14ac:dyDescent="0.25">
      <c r="A188" t="s">
        <v>2690</v>
      </c>
      <c r="B188" t="s">
        <v>2021</v>
      </c>
      <c r="C188" s="25">
        <v>3136</v>
      </c>
      <c r="D188" t="s">
        <v>1870</v>
      </c>
      <c r="E188" s="16">
        <v>0</v>
      </c>
      <c r="F188" s="16">
        <v>0</v>
      </c>
      <c r="G188" s="16">
        <v>0</v>
      </c>
      <c r="H188" s="16">
        <v>0</v>
      </c>
      <c r="I188" s="16">
        <v>0</v>
      </c>
      <c r="J188" s="16">
        <v>0</v>
      </c>
      <c r="K188" s="16">
        <v>0</v>
      </c>
      <c r="L188" s="16">
        <v>0</v>
      </c>
      <c r="M188" s="16">
        <v>0</v>
      </c>
      <c r="N188" s="16">
        <v>0</v>
      </c>
      <c r="O188" s="16">
        <v>0</v>
      </c>
      <c r="P188" s="16">
        <v>150</v>
      </c>
      <c r="Q188" s="16">
        <v>133</v>
      </c>
      <c r="R188" s="16">
        <v>148</v>
      </c>
      <c r="S188" s="16">
        <v>160</v>
      </c>
      <c r="T188" s="73" t="s">
        <v>2979</v>
      </c>
      <c r="U188" s="73" t="s">
        <v>2979</v>
      </c>
      <c r="V188" s="73" t="s">
        <v>2979</v>
      </c>
      <c r="W188" s="73" t="s">
        <v>2979</v>
      </c>
      <c r="X188" s="73" t="s">
        <v>2979</v>
      </c>
      <c r="Y188" s="73" t="s">
        <v>2979</v>
      </c>
      <c r="Z188" s="73" t="s">
        <v>2979</v>
      </c>
      <c r="AA188" s="73" t="s">
        <v>2979</v>
      </c>
      <c r="AB188" s="73" t="s">
        <v>2979</v>
      </c>
      <c r="AC188" s="73" t="s">
        <v>2979</v>
      </c>
      <c r="AD188" s="73" t="s">
        <v>2979</v>
      </c>
      <c r="AE188" s="54">
        <v>62</v>
      </c>
      <c r="AF188" s="54">
        <v>53</v>
      </c>
      <c r="AG188" s="54">
        <v>56</v>
      </c>
      <c r="AH188" s="54">
        <v>62</v>
      </c>
      <c r="AI188" s="41">
        <v>0.39419999999999999</v>
      </c>
      <c r="AJ188" s="30">
        <v>0.42159999999999997</v>
      </c>
      <c r="AK188" s="30">
        <v>0.41149999999999998</v>
      </c>
      <c r="AL188" s="41">
        <f t="shared" si="6"/>
        <v>0.40910000000000002</v>
      </c>
      <c r="AM188" s="30" t="str">
        <f>IFERROR((VLOOKUP(C188,'CEP 24-25'!$F$5:$K$1282,6,0))," ")</f>
        <v xml:space="preserve"> </v>
      </c>
      <c r="AN188" s="41" t="str">
        <f>+IFERROR((VLOOKUP(C188,'HB1238 24-25'!$N$5:$Q$9999,4,0)),"")</f>
        <v/>
      </c>
      <c r="AO188" s="33" t="str">
        <f t="shared" si="7"/>
        <v>No</v>
      </c>
    </row>
    <row r="189" spans="1:41" ht="15" customHeight="1" x14ac:dyDescent="0.25">
      <c r="A189" t="s">
        <v>2690</v>
      </c>
      <c r="B189" t="s">
        <v>2021</v>
      </c>
      <c r="C189" s="25">
        <v>5021</v>
      </c>
      <c r="D189" t="s">
        <v>2823</v>
      </c>
      <c r="E189" s="16">
        <v>0</v>
      </c>
      <c r="F189" s="16">
        <v>0</v>
      </c>
      <c r="G189" s="16">
        <v>0</v>
      </c>
      <c r="H189" s="16">
        <v>3</v>
      </c>
      <c r="I189" s="16">
        <v>2</v>
      </c>
      <c r="J189" s="16">
        <v>4</v>
      </c>
      <c r="K189" s="16">
        <v>7</v>
      </c>
      <c r="L189" s="16">
        <v>5</v>
      </c>
      <c r="M189" s="16">
        <v>6</v>
      </c>
      <c r="N189" s="16">
        <v>9</v>
      </c>
      <c r="O189" s="16">
        <v>4</v>
      </c>
      <c r="P189" s="16">
        <v>0</v>
      </c>
      <c r="Q189" s="16">
        <v>0</v>
      </c>
      <c r="R189" s="16">
        <v>0</v>
      </c>
      <c r="S189" s="16">
        <v>0</v>
      </c>
      <c r="T189" s="73" t="s">
        <v>2979</v>
      </c>
      <c r="U189" s="73" t="s">
        <v>2979</v>
      </c>
      <c r="V189" s="73" t="s">
        <v>2979</v>
      </c>
      <c r="W189" s="15" t="s">
        <v>2004</v>
      </c>
      <c r="X189" s="15" t="s">
        <v>2004</v>
      </c>
      <c r="Y189" s="15" t="s">
        <v>2004</v>
      </c>
      <c r="Z189" s="15" t="s">
        <v>2004</v>
      </c>
      <c r="AA189" s="15" t="s">
        <v>2004</v>
      </c>
      <c r="AB189" s="15" t="s">
        <v>2004</v>
      </c>
      <c r="AC189" s="15" t="s">
        <v>2004</v>
      </c>
      <c r="AD189" s="15" t="s">
        <v>2004</v>
      </c>
      <c r="AE189" s="73" t="s">
        <v>2979</v>
      </c>
      <c r="AF189" s="73" t="s">
        <v>2979</v>
      </c>
      <c r="AG189" s="73" t="s">
        <v>2979</v>
      </c>
      <c r="AH189" s="73" t="s">
        <v>2979</v>
      </c>
      <c r="AI189" s="41">
        <v>0.42499999999999999</v>
      </c>
      <c r="AJ189" s="30">
        <v>0.43099999999999999</v>
      </c>
      <c r="AK189" s="30">
        <v>0.375</v>
      </c>
      <c r="AL189" s="41">
        <f t="shared" si="6"/>
        <v>0.4103</v>
      </c>
      <c r="AM189" s="30" t="str">
        <f>IFERROR((VLOOKUP(C189,'CEP 24-25'!$F$5:$K$1282,6,0))," ")</f>
        <v xml:space="preserve"> </v>
      </c>
      <c r="AN189" s="41" t="str">
        <f>+IFERROR((VLOOKUP(C189,'HB1238 24-25'!$N$5:$Q$9999,4,0)),"")</f>
        <v/>
      </c>
      <c r="AO189" s="33" t="str">
        <f t="shared" si="7"/>
        <v>No</v>
      </c>
    </row>
    <row r="190" spans="1:41" ht="15" customHeight="1" x14ac:dyDescent="0.25">
      <c r="A190" t="s">
        <v>2690</v>
      </c>
      <c r="B190" t="s">
        <v>2021</v>
      </c>
      <c r="C190" s="25">
        <v>3796</v>
      </c>
      <c r="D190" t="s">
        <v>1871</v>
      </c>
      <c r="E190" s="16">
        <v>0</v>
      </c>
      <c r="F190" s="16">
        <v>0</v>
      </c>
      <c r="G190" s="16">
        <v>0</v>
      </c>
      <c r="H190" s="16">
        <v>0</v>
      </c>
      <c r="I190" s="16">
        <v>0</v>
      </c>
      <c r="J190" s="16">
        <v>0</v>
      </c>
      <c r="K190" s="16">
        <v>0</v>
      </c>
      <c r="L190" s="16">
        <v>0</v>
      </c>
      <c r="M190" s="16">
        <v>168</v>
      </c>
      <c r="N190" s="16">
        <v>154</v>
      </c>
      <c r="O190" s="16">
        <v>151</v>
      </c>
      <c r="P190" s="16">
        <v>0</v>
      </c>
      <c r="Q190" s="16">
        <v>0</v>
      </c>
      <c r="R190" s="16">
        <v>0</v>
      </c>
      <c r="S190" s="16">
        <v>0</v>
      </c>
      <c r="T190" s="73" t="s">
        <v>2979</v>
      </c>
      <c r="U190" s="73" t="s">
        <v>2979</v>
      </c>
      <c r="V190" s="73" t="s">
        <v>2979</v>
      </c>
      <c r="W190" s="73" t="s">
        <v>2979</v>
      </c>
      <c r="X190" s="73" t="s">
        <v>2979</v>
      </c>
      <c r="Y190" s="73" t="s">
        <v>2979</v>
      </c>
      <c r="Z190" s="73" t="s">
        <v>2979</v>
      </c>
      <c r="AA190" s="73" t="s">
        <v>2979</v>
      </c>
      <c r="AB190" s="54">
        <v>80</v>
      </c>
      <c r="AC190" s="54">
        <v>64</v>
      </c>
      <c r="AD190" s="54">
        <v>64</v>
      </c>
      <c r="AE190" s="73" t="s">
        <v>2979</v>
      </c>
      <c r="AF190" s="73" t="s">
        <v>2979</v>
      </c>
      <c r="AG190" s="73" t="s">
        <v>2979</v>
      </c>
      <c r="AH190" s="73" t="s">
        <v>2979</v>
      </c>
      <c r="AI190" s="41">
        <v>0.43969999999999998</v>
      </c>
      <c r="AJ190" s="30">
        <v>0.45579999999999998</v>
      </c>
      <c r="AK190" s="30">
        <v>0.51300000000000001</v>
      </c>
      <c r="AL190" s="41">
        <f t="shared" si="6"/>
        <v>0.46949999999999997</v>
      </c>
      <c r="AM190" s="30" t="str">
        <f>IFERROR((VLOOKUP(C190,'CEP 24-25'!$F$5:$K$1282,6,0))," ")</f>
        <v xml:space="preserve"> </v>
      </c>
      <c r="AN190" s="41" t="str">
        <f>+IFERROR((VLOOKUP(C190,'HB1238 24-25'!$N$5:$Q$9999,4,0)),"")</f>
        <v/>
      </c>
      <c r="AO190" s="33" t="str">
        <f t="shared" si="7"/>
        <v>No</v>
      </c>
    </row>
    <row r="191" spans="1:41" ht="15" customHeight="1" x14ac:dyDescent="0.25">
      <c r="A191" t="s">
        <v>2690</v>
      </c>
      <c r="B191" t="s">
        <v>2021</v>
      </c>
      <c r="C191" s="25">
        <v>4476</v>
      </c>
      <c r="D191" t="s">
        <v>1873</v>
      </c>
      <c r="E191" s="16">
        <v>49</v>
      </c>
      <c r="F191" s="16">
        <v>124</v>
      </c>
      <c r="G191" s="16">
        <v>0</v>
      </c>
      <c r="H191" s="16">
        <v>114</v>
      </c>
      <c r="I191" s="16">
        <v>115</v>
      </c>
      <c r="J191" s="16">
        <v>0</v>
      </c>
      <c r="K191" s="16">
        <v>0</v>
      </c>
      <c r="L191" s="16">
        <v>0</v>
      </c>
      <c r="M191" s="16">
        <v>0</v>
      </c>
      <c r="N191" s="16">
        <v>0</v>
      </c>
      <c r="O191" s="16">
        <v>0</v>
      </c>
      <c r="P191" s="16">
        <v>0</v>
      </c>
      <c r="Q191" s="16">
        <v>0</v>
      </c>
      <c r="R191" s="16">
        <v>0</v>
      </c>
      <c r="S191" s="16">
        <v>0</v>
      </c>
      <c r="T191" s="54">
        <v>18</v>
      </c>
      <c r="U191" s="54">
        <v>50</v>
      </c>
      <c r="V191" s="73" t="s">
        <v>2979</v>
      </c>
      <c r="W191" s="54">
        <v>50</v>
      </c>
      <c r="X191" s="54">
        <v>49</v>
      </c>
      <c r="Y191" s="73" t="s">
        <v>2979</v>
      </c>
      <c r="Z191" s="73" t="s">
        <v>2979</v>
      </c>
      <c r="AA191" s="73" t="s">
        <v>2979</v>
      </c>
      <c r="AB191" s="73" t="s">
        <v>2979</v>
      </c>
      <c r="AC191" s="73" t="s">
        <v>2979</v>
      </c>
      <c r="AD191" s="73" t="s">
        <v>2979</v>
      </c>
      <c r="AE191" s="73" t="s">
        <v>2979</v>
      </c>
      <c r="AF191" s="73" t="s">
        <v>2979</v>
      </c>
      <c r="AG191" s="73" t="s">
        <v>2979</v>
      </c>
      <c r="AH191" s="73" t="s">
        <v>2979</v>
      </c>
      <c r="AI191" s="41">
        <v>0.41539999999999999</v>
      </c>
      <c r="AJ191" s="30">
        <v>0.51029999999999998</v>
      </c>
      <c r="AK191" s="30">
        <v>0.44940000000000002</v>
      </c>
      <c r="AL191" s="41">
        <f t="shared" si="6"/>
        <v>0.45839999999999997</v>
      </c>
      <c r="AM191" s="30" t="str">
        <f>IFERROR((VLOOKUP(C191,'CEP 24-25'!$F$5:$K$1282,6,0))," ")</f>
        <v xml:space="preserve"> </v>
      </c>
      <c r="AN191" s="41" t="str">
        <f>+IFERROR((VLOOKUP(C191,'HB1238 24-25'!$N$5:$Q$9999,4,0)),"")</f>
        <v>Yes</v>
      </c>
      <c r="AO191" s="33" t="str">
        <f t="shared" si="7"/>
        <v>Yes</v>
      </c>
    </row>
    <row r="192" spans="1:41" ht="15" customHeight="1" x14ac:dyDescent="0.25">
      <c r="A192" t="s">
        <v>2690</v>
      </c>
      <c r="B192" t="s">
        <v>2021</v>
      </c>
      <c r="C192" s="25">
        <v>5465</v>
      </c>
      <c r="D192" t="s">
        <v>1874</v>
      </c>
      <c r="E192" s="16">
        <v>0</v>
      </c>
      <c r="F192" s="16">
        <v>0</v>
      </c>
      <c r="G192" s="16">
        <v>0</v>
      </c>
      <c r="H192" s="16">
        <v>0</v>
      </c>
      <c r="I192" s="16">
        <v>0</v>
      </c>
      <c r="J192" s="16">
        <v>0</v>
      </c>
      <c r="K192" s="16">
        <v>0</v>
      </c>
      <c r="L192" s="16">
        <v>0</v>
      </c>
      <c r="M192" s="16">
        <v>0</v>
      </c>
      <c r="N192" s="16">
        <v>0</v>
      </c>
      <c r="O192" s="16">
        <v>0</v>
      </c>
      <c r="P192" s="16">
        <v>0</v>
      </c>
      <c r="Q192" s="16">
        <v>0</v>
      </c>
      <c r="R192" s="16">
        <v>3</v>
      </c>
      <c r="S192" s="16">
        <v>11</v>
      </c>
      <c r="T192" s="73" t="s">
        <v>2979</v>
      </c>
      <c r="U192" s="73" t="s">
        <v>2979</v>
      </c>
      <c r="V192" s="73" t="s">
        <v>2979</v>
      </c>
      <c r="W192" s="73" t="s">
        <v>2979</v>
      </c>
      <c r="X192" s="73" t="s">
        <v>2979</v>
      </c>
      <c r="Y192" s="73" t="s">
        <v>2979</v>
      </c>
      <c r="Z192" s="73" t="s">
        <v>2979</v>
      </c>
      <c r="AA192" s="73" t="s">
        <v>2979</v>
      </c>
      <c r="AB192" s="73" t="s">
        <v>2979</v>
      </c>
      <c r="AC192" s="73" t="s">
        <v>2979</v>
      </c>
      <c r="AD192" s="73" t="s">
        <v>2979</v>
      </c>
      <c r="AE192" s="73" t="s">
        <v>2979</v>
      </c>
      <c r="AF192" s="73" t="s">
        <v>2979</v>
      </c>
      <c r="AG192" s="15" t="s">
        <v>2004</v>
      </c>
      <c r="AH192" s="15" t="s">
        <v>2004</v>
      </c>
      <c r="AI192" s="41">
        <v>0.64290000000000003</v>
      </c>
      <c r="AJ192" s="30">
        <v>0.78569999999999995</v>
      </c>
      <c r="AK192" s="30">
        <v>0.61539999999999995</v>
      </c>
      <c r="AL192" s="41">
        <f t="shared" si="6"/>
        <v>0.68130000000000002</v>
      </c>
      <c r="AM192" s="30" t="str">
        <f>IFERROR((VLOOKUP(C192,'CEP 24-25'!$F$5:$K$1282,6,0))," ")</f>
        <v xml:space="preserve"> </v>
      </c>
      <c r="AN192" s="41" t="str">
        <f>+IFERROR((VLOOKUP(C192,'HB1238 24-25'!$N$5:$Q$9999,4,0)),"")</f>
        <v/>
      </c>
      <c r="AO192" s="33" t="str">
        <f t="shared" si="7"/>
        <v>Yes</v>
      </c>
    </row>
    <row r="193" spans="1:41" ht="15" customHeight="1" x14ac:dyDescent="0.25">
      <c r="A193" t="s">
        <v>2690</v>
      </c>
      <c r="B193" t="s">
        <v>2021</v>
      </c>
      <c r="C193" s="25">
        <v>4459</v>
      </c>
      <c r="D193" t="s">
        <v>1872</v>
      </c>
      <c r="E193" s="16">
        <v>0</v>
      </c>
      <c r="F193" s="16">
        <v>0</v>
      </c>
      <c r="G193" s="16">
        <v>0</v>
      </c>
      <c r="H193" s="16">
        <v>4</v>
      </c>
      <c r="I193" s="16">
        <v>1</v>
      </c>
      <c r="J193" s="16">
        <v>0</v>
      </c>
      <c r="K193" s="16">
        <v>0</v>
      </c>
      <c r="L193" s="16">
        <v>0</v>
      </c>
      <c r="M193" s="16">
        <v>0</v>
      </c>
      <c r="N193" s="16">
        <v>0</v>
      </c>
      <c r="O193" s="16">
        <v>0</v>
      </c>
      <c r="P193" s="16">
        <v>0</v>
      </c>
      <c r="Q193" s="16">
        <v>0</v>
      </c>
      <c r="R193" s="16">
        <v>0</v>
      </c>
      <c r="S193" s="16">
        <v>0</v>
      </c>
      <c r="T193" s="73" t="s">
        <v>2979</v>
      </c>
      <c r="U193" s="73" t="s">
        <v>2979</v>
      </c>
      <c r="V193" s="73" t="s">
        <v>2979</v>
      </c>
      <c r="W193" s="15" t="s">
        <v>2004</v>
      </c>
      <c r="X193" s="73" t="s">
        <v>2979</v>
      </c>
      <c r="Y193" s="73" t="s">
        <v>2979</v>
      </c>
      <c r="Z193" s="73" t="s">
        <v>2979</v>
      </c>
      <c r="AA193" s="73" t="s">
        <v>2979</v>
      </c>
      <c r="AB193" s="73" t="s">
        <v>2979</v>
      </c>
      <c r="AC193" s="73" t="s">
        <v>2979</v>
      </c>
      <c r="AD193" s="73" t="s">
        <v>2979</v>
      </c>
      <c r="AE193" s="73" t="s">
        <v>2979</v>
      </c>
      <c r="AF193" s="73" t="s">
        <v>2979</v>
      </c>
      <c r="AG193" s="73" t="s">
        <v>2979</v>
      </c>
      <c r="AH193" s="73" t="s">
        <v>2979</v>
      </c>
      <c r="AI193" s="41">
        <v>0.6</v>
      </c>
      <c r="AJ193" s="30">
        <v>0.28570000000000001</v>
      </c>
      <c r="AK193" s="30">
        <v>0.2</v>
      </c>
      <c r="AL193" s="41">
        <f t="shared" si="6"/>
        <v>0.3619</v>
      </c>
      <c r="AM193" s="30" t="str">
        <f>IFERROR((VLOOKUP(C193,'CEP 24-25'!$F$5:$K$1282,6,0))," ")</f>
        <v xml:space="preserve"> </v>
      </c>
      <c r="AN193" s="41" t="str">
        <f>+IFERROR((VLOOKUP(C193,'HB1238 24-25'!$N$5:$Q$9999,4,0)),"")</f>
        <v/>
      </c>
      <c r="AO193" s="33" t="str">
        <f t="shared" si="7"/>
        <v>No</v>
      </c>
    </row>
    <row r="194" spans="1:41" ht="15" customHeight="1" x14ac:dyDescent="0.25">
      <c r="A194" t="s">
        <v>2691</v>
      </c>
      <c r="B194" t="s">
        <v>2022</v>
      </c>
      <c r="C194" s="25">
        <v>2516</v>
      </c>
      <c r="D194" t="s">
        <v>1043</v>
      </c>
      <c r="E194" s="16">
        <v>0</v>
      </c>
      <c r="F194" s="16">
        <v>12</v>
      </c>
      <c r="G194" s="16">
        <v>0</v>
      </c>
      <c r="H194" s="16">
        <v>8</v>
      </c>
      <c r="I194" s="16">
        <v>9</v>
      </c>
      <c r="J194" s="16">
        <v>11</v>
      </c>
      <c r="K194" s="16">
        <v>6</v>
      </c>
      <c r="L194" s="16">
        <v>9</v>
      </c>
      <c r="M194" s="16">
        <v>7</v>
      </c>
      <c r="N194" s="16">
        <v>5</v>
      </c>
      <c r="O194" s="16">
        <v>9</v>
      </c>
      <c r="P194" s="16">
        <v>0</v>
      </c>
      <c r="Q194" s="16">
        <v>0</v>
      </c>
      <c r="R194" s="16">
        <v>0</v>
      </c>
      <c r="S194" s="16">
        <v>0</v>
      </c>
      <c r="T194" s="73" t="s">
        <v>2979</v>
      </c>
      <c r="U194" s="15" t="s">
        <v>2004</v>
      </c>
      <c r="V194" s="73" t="s">
        <v>2979</v>
      </c>
      <c r="W194" s="15" t="s">
        <v>2004</v>
      </c>
      <c r="X194" s="15" t="s">
        <v>2004</v>
      </c>
      <c r="Y194" s="15" t="s">
        <v>2004</v>
      </c>
      <c r="Z194" s="15" t="s">
        <v>2004</v>
      </c>
      <c r="AA194" s="15" t="s">
        <v>2004</v>
      </c>
      <c r="AB194" s="15" t="s">
        <v>2004</v>
      </c>
      <c r="AC194" s="15" t="s">
        <v>2004</v>
      </c>
      <c r="AD194" s="15" t="s">
        <v>2004</v>
      </c>
      <c r="AE194" s="73" t="s">
        <v>2979</v>
      </c>
      <c r="AF194" s="73" t="s">
        <v>2979</v>
      </c>
      <c r="AG194" s="73" t="s">
        <v>2979</v>
      </c>
      <c r="AH194" s="73" t="s">
        <v>2979</v>
      </c>
      <c r="AI194" s="41">
        <v>0.32890000000000003</v>
      </c>
      <c r="AJ194" s="30">
        <v>0.36670000000000003</v>
      </c>
      <c r="AK194" s="30">
        <v>0.40260000000000001</v>
      </c>
      <c r="AL194" s="41">
        <f t="shared" si="6"/>
        <v>0.36609999999999998</v>
      </c>
      <c r="AM194" s="30" t="str">
        <f>IFERROR((VLOOKUP(C194,'CEP 24-25'!$F$5:$K$1282,6,0))," ")</f>
        <v xml:space="preserve"> </v>
      </c>
      <c r="AN194" s="41" t="str">
        <f>+IFERROR((VLOOKUP(C194,'HB1238 24-25'!$N$5:$Q$9999,4,0)),"")</f>
        <v>Yes</v>
      </c>
      <c r="AO194" s="33" t="str">
        <f t="shared" si="7"/>
        <v>Yes</v>
      </c>
    </row>
    <row r="195" spans="1:41" ht="15" customHeight="1" x14ac:dyDescent="0.25">
      <c r="A195" t="s">
        <v>2691</v>
      </c>
      <c r="B195" t="s">
        <v>2022</v>
      </c>
      <c r="C195" s="25">
        <v>5748</v>
      </c>
      <c r="D195" t="s">
        <v>2824</v>
      </c>
      <c r="E195" s="16">
        <v>0</v>
      </c>
      <c r="F195" s="16">
        <v>0</v>
      </c>
      <c r="G195" s="16">
        <v>0</v>
      </c>
      <c r="H195" s="16">
        <v>0</v>
      </c>
      <c r="I195" s="16">
        <v>0</v>
      </c>
      <c r="J195" s="16">
        <v>0</v>
      </c>
      <c r="K195" s="16">
        <v>0</v>
      </c>
      <c r="L195" s="16">
        <v>0</v>
      </c>
      <c r="M195" s="16">
        <v>9</v>
      </c>
      <c r="N195" s="16">
        <v>17</v>
      </c>
      <c r="O195" s="16">
        <v>9</v>
      </c>
      <c r="P195" s="16">
        <v>26</v>
      </c>
      <c r="Q195" s="16">
        <v>48</v>
      </c>
      <c r="R195" s="16">
        <v>38</v>
      </c>
      <c r="S195" s="16">
        <v>50</v>
      </c>
      <c r="T195" s="73" t="s">
        <v>2979</v>
      </c>
      <c r="U195" s="73" t="s">
        <v>2979</v>
      </c>
      <c r="V195" s="73" t="s">
        <v>2979</v>
      </c>
      <c r="W195" s="73" t="s">
        <v>2979</v>
      </c>
      <c r="X195" s="73" t="s">
        <v>2979</v>
      </c>
      <c r="Y195" s="73" t="s">
        <v>2979</v>
      </c>
      <c r="Z195" s="73" t="s">
        <v>2979</v>
      </c>
      <c r="AA195" s="73" t="s">
        <v>2979</v>
      </c>
      <c r="AB195" s="73" t="s">
        <v>2979</v>
      </c>
      <c r="AC195" s="73" t="s">
        <v>2979</v>
      </c>
      <c r="AD195" s="73" t="s">
        <v>2979</v>
      </c>
      <c r="AE195" s="15" t="s">
        <v>2004</v>
      </c>
      <c r="AF195" s="15" t="s">
        <v>2004</v>
      </c>
      <c r="AG195" s="73" t="s">
        <v>2979</v>
      </c>
      <c r="AH195" s="73" t="s">
        <v>2979</v>
      </c>
      <c r="AI195" s="41">
        <v>1.0200000000000001E-2</v>
      </c>
      <c r="AJ195" s="30">
        <v>8.3000000000000001E-3</v>
      </c>
      <c r="AK195" s="30" t="s">
        <v>2943</v>
      </c>
      <c r="AL195" s="41">
        <f t="shared" si="6"/>
        <v>9.2999999999999992E-3</v>
      </c>
      <c r="AM195" s="30" t="str">
        <f>IFERROR((VLOOKUP(C195,'CEP 24-25'!$F$5:$K$1282,6,0))," ")</f>
        <v xml:space="preserve"> </v>
      </c>
      <c r="AN195" s="41" t="str">
        <f>+IFERROR((VLOOKUP(C195,'HB1238 24-25'!$N$5:$Q$9999,4,0)),"")</f>
        <v/>
      </c>
      <c r="AO195" s="33" t="str">
        <f t="shared" si="7"/>
        <v>No</v>
      </c>
    </row>
    <row r="196" spans="1:41" ht="15" customHeight="1" x14ac:dyDescent="0.25">
      <c r="A196" t="s">
        <v>2461</v>
      </c>
      <c r="B196" t="s">
        <v>2023</v>
      </c>
      <c r="C196" s="25">
        <v>3641</v>
      </c>
      <c r="D196" t="s">
        <v>940</v>
      </c>
      <c r="E196" s="16">
        <v>0</v>
      </c>
      <c r="F196" s="16">
        <v>75</v>
      </c>
      <c r="G196" s="16">
        <v>0</v>
      </c>
      <c r="H196" s="16">
        <v>77</v>
      </c>
      <c r="I196" s="16">
        <v>90</v>
      </c>
      <c r="J196" s="16">
        <v>89</v>
      </c>
      <c r="K196" s="16">
        <v>86</v>
      </c>
      <c r="L196" s="16">
        <v>78</v>
      </c>
      <c r="M196" s="16">
        <v>0</v>
      </c>
      <c r="N196" s="16">
        <v>0</v>
      </c>
      <c r="O196" s="16">
        <v>0</v>
      </c>
      <c r="P196" s="16">
        <v>0</v>
      </c>
      <c r="Q196" s="16">
        <v>0</v>
      </c>
      <c r="R196" s="16">
        <v>0</v>
      </c>
      <c r="S196" s="16">
        <v>0</v>
      </c>
      <c r="T196" s="73" t="s">
        <v>2979</v>
      </c>
      <c r="U196" s="54">
        <v>36</v>
      </c>
      <c r="V196" s="73" t="s">
        <v>2979</v>
      </c>
      <c r="W196" s="54">
        <v>49</v>
      </c>
      <c r="X196" s="54">
        <v>59</v>
      </c>
      <c r="Y196" s="54">
        <v>57</v>
      </c>
      <c r="Z196" s="54">
        <v>56</v>
      </c>
      <c r="AA196" s="54">
        <v>49</v>
      </c>
      <c r="AB196" s="73" t="s">
        <v>2979</v>
      </c>
      <c r="AC196" s="73" t="s">
        <v>2979</v>
      </c>
      <c r="AD196" s="73" t="s">
        <v>2979</v>
      </c>
      <c r="AE196" s="73" t="s">
        <v>2979</v>
      </c>
      <c r="AF196" s="73" t="s">
        <v>2979</v>
      </c>
      <c r="AG196" s="73" t="s">
        <v>2979</v>
      </c>
      <c r="AH196" s="73" t="s">
        <v>2979</v>
      </c>
      <c r="AI196" s="41">
        <v>0.61819999999999997</v>
      </c>
      <c r="AJ196" s="30">
        <v>0.65739999999999998</v>
      </c>
      <c r="AK196" s="30">
        <v>0.65700000000000003</v>
      </c>
      <c r="AL196" s="41">
        <f t="shared" ref="AL196:AL259" si="8">ROUND(AVERAGE(AI196:AK196),4)</f>
        <v>0.64419999999999999</v>
      </c>
      <c r="AM196" s="30" t="str">
        <f>IFERROR((VLOOKUP(C196,'CEP 24-25'!$F$5:$K$1282,6,0))," ")</f>
        <v>Yes</v>
      </c>
      <c r="AN196" s="41" t="str">
        <f>+IFERROR((VLOOKUP(C196,'HB1238 24-25'!$N$5:$Q$9999,4,0)),"")</f>
        <v/>
      </c>
      <c r="AO196" s="33" t="str">
        <f t="shared" ref="AO196:AO259" si="9">IF(OR(AL196&gt;=0.5, AM196="Yes",AN196="Yes"),"Yes","No")</f>
        <v>Yes</v>
      </c>
    </row>
    <row r="197" spans="1:41" ht="15" customHeight="1" x14ac:dyDescent="0.25">
      <c r="A197" t="s">
        <v>2461</v>
      </c>
      <c r="B197" t="s">
        <v>2023</v>
      </c>
      <c r="C197" s="25">
        <v>3109</v>
      </c>
      <c r="D197" t="s">
        <v>938</v>
      </c>
      <c r="E197" s="16">
        <v>0</v>
      </c>
      <c r="F197" s="16">
        <v>0</v>
      </c>
      <c r="G197" s="16">
        <v>0</v>
      </c>
      <c r="H197" s="16">
        <v>0</v>
      </c>
      <c r="I197" s="16">
        <v>0</v>
      </c>
      <c r="J197" s="16">
        <v>0</v>
      </c>
      <c r="K197" s="16">
        <v>0</v>
      </c>
      <c r="L197" s="16">
        <v>0</v>
      </c>
      <c r="M197" s="16">
        <v>0</v>
      </c>
      <c r="N197" s="16">
        <v>0</v>
      </c>
      <c r="O197" s="16">
        <v>0</v>
      </c>
      <c r="P197" s="16">
        <v>286</v>
      </c>
      <c r="Q197" s="16">
        <v>320</v>
      </c>
      <c r="R197" s="16">
        <v>338</v>
      </c>
      <c r="S197" s="16">
        <v>326</v>
      </c>
      <c r="T197" s="73" t="s">
        <v>2979</v>
      </c>
      <c r="U197" s="73" t="s">
        <v>2979</v>
      </c>
      <c r="V197" s="73" t="s">
        <v>2979</v>
      </c>
      <c r="W197" s="73" t="s">
        <v>2979</v>
      </c>
      <c r="X197" s="73" t="s">
        <v>2979</v>
      </c>
      <c r="Y197" s="73" t="s">
        <v>2979</v>
      </c>
      <c r="Z197" s="73" t="s">
        <v>2979</v>
      </c>
      <c r="AA197" s="73" t="s">
        <v>2979</v>
      </c>
      <c r="AB197" s="73" t="s">
        <v>2979</v>
      </c>
      <c r="AC197" s="73" t="s">
        <v>2979</v>
      </c>
      <c r="AD197" s="73" t="s">
        <v>2979</v>
      </c>
      <c r="AE197" s="54">
        <v>141</v>
      </c>
      <c r="AF197" s="54">
        <v>172</v>
      </c>
      <c r="AG197" s="54">
        <v>179</v>
      </c>
      <c r="AH197" s="54">
        <v>157</v>
      </c>
      <c r="AI197" s="41">
        <v>0.51100000000000001</v>
      </c>
      <c r="AJ197" s="30">
        <v>0.54300000000000004</v>
      </c>
      <c r="AK197" s="30">
        <v>0.6331</v>
      </c>
      <c r="AL197" s="41">
        <f t="shared" si="8"/>
        <v>0.56240000000000001</v>
      </c>
      <c r="AM197" s="30" t="str">
        <f>IFERROR((VLOOKUP(C197,'CEP 24-25'!$F$5:$K$1282,6,0))," ")</f>
        <v>Yes</v>
      </c>
      <c r="AN197" s="41" t="str">
        <f>+IFERROR((VLOOKUP(C197,'HB1238 24-25'!$N$5:$Q$9999,4,0)),"")</f>
        <v/>
      </c>
      <c r="AO197" s="33" t="str">
        <f t="shared" si="9"/>
        <v>Yes</v>
      </c>
    </row>
    <row r="198" spans="1:41" ht="15" customHeight="1" x14ac:dyDescent="0.25">
      <c r="A198" t="s">
        <v>2461</v>
      </c>
      <c r="B198" t="s">
        <v>2023</v>
      </c>
      <c r="C198" s="25">
        <v>1749</v>
      </c>
      <c r="D198" t="s">
        <v>934</v>
      </c>
      <c r="E198" s="16">
        <v>0</v>
      </c>
      <c r="F198" s="16">
        <v>4</v>
      </c>
      <c r="G198" s="16">
        <v>0</v>
      </c>
      <c r="H198" s="16">
        <v>3</v>
      </c>
      <c r="I198" s="16">
        <v>6</v>
      </c>
      <c r="J198" s="16">
        <v>5</v>
      </c>
      <c r="K198" s="16">
        <v>11</v>
      </c>
      <c r="L198" s="16">
        <v>10</v>
      </c>
      <c r="M198" s="16">
        <v>6</v>
      </c>
      <c r="N198" s="16">
        <v>10</v>
      </c>
      <c r="O198" s="16">
        <v>18</v>
      </c>
      <c r="P198" s="16">
        <v>0</v>
      </c>
      <c r="Q198" s="16">
        <v>0</v>
      </c>
      <c r="R198" s="16">
        <v>0</v>
      </c>
      <c r="S198" s="16">
        <v>0</v>
      </c>
      <c r="T198" s="73" t="s">
        <v>2979</v>
      </c>
      <c r="U198" s="15" t="s">
        <v>2004</v>
      </c>
      <c r="V198" s="73" t="s">
        <v>2979</v>
      </c>
      <c r="W198" s="15" t="s">
        <v>2004</v>
      </c>
      <c r="X198" s="15" t="s">
        <v>2004</v>
      </c>
      <c r="Y198" s="15" t="s">
        <v>2004</v>
      </c>
      <c r="Z198" s="15" t="s">
        <v>2004</v>
      </c>
      <c r="AA198" s="15" t="s">
        <v>2004</v>
      </c>
      <c r="AB198" s="15" t="s">
        <v>2004</v>
      </c>
      <c r="AC198" s="15" t="s">
        <v>2004</v>
      </c>
      <c r="AD198" s="54">
        <v>10</v>
      </c>
      <c r="AE198" s="73" t="s">
        <v>2979</v>
      </c>
      <c r="AF198" s="73" t="s">
        <v>2979</v>
      </c>
      <c r="AG198" s="73" t="s">
        <v>2979</v>
      </c>
      <c r="AH198" s="73" t="s">
        <v>2979</v>
      </c>
      <c r="AI198" s="41">
        <v>0.32879999999999998</v>
      </c>
      <c r="AJ198" s="30">
        <v>0.28570000000000001</v>
      </c>
      <c r="AK198" s="30">
        <v>0.37930000000000003</v>
      </c>
      <c r="AL198" s="41">
        <f t="shared" si="8"/>
        <v>0.33129999999999998</v>
      </c>
      <c r="AM198" s="30" t="str">
        <f>IFERROR((VLOOKUP(C198,'CEP 24-25'!$F$5:$K$1282,6,0))," ")</f>
        <v xml:space="preserve"> </v>
      </c>
      <c r="AN198" s="41" t="str">
        <f>+IFERROR((VLOOKUP(C198,'HB1238 24-25'!$N$5:$Q$9999,4,0)),"")</f>
        <v/>
      </c>
      <c r="AO198" s="33" t="str">
        <f t="shared" si="9"/>
        <v>No</v>
      </c>
    </row>
    <row r="199" spans="1:41" ht="15" customHeight="1" x14ac:dyDescent="0.25">
      <c r="A199" t="s">
        <v>2461</v>
      </c>
      <c r="B199" t="s">
        <v>2023</v>
      </c>
      <c r="C199" s="25">
        <v>3108</v>
      </c>
      <c r="D199" t="s">
        <v>937</v>
      </c>
      <c r="E199" s="16">
        <v>0</v>
      </c>
      <c r="F199" s="16">
        <v>52</v>
      </c>
      <c r="G199" s="16">
        <v>0</v>
      </c>
      <c r="H199" s="16">
        <v>57</v>
      </c>
      <c r="I199" s="16">
        <v>44</v>
      </c>
      <c r="J199" s="16">
        <v>55</v>
      </c>
      <c r="K199" s="16">
        <v>37</v>
      </c>
      <c r="L199" s="16">
        <v>55</v>
      </c>
      <c r="M199" s="16">
        <v>0</v>
      </c>
      <c r="N199" s="16">
        <v>0</v>
      </c>
      <c r="O199" s="16">
        <v>0</v>
      </c>
      <c r="P199" s="16">
        <v>0</v>
      </c>
      <c r="Q199" s="16">
        <v>0</v>
      </c>
      <c r="R199" s="16">
        <v>0</v>
      </c>
      <c r="S199" s="16">
        <v>0</v>
      </c>
      <c r="T199" s="73" t="s">
        <v>2979</v>
      </c>
      <c r="U199" s="54">
        <v>24</v>
      </c>
      <c r="V199" s="73" t="s">
        <v>2979</v>
      </c>
      <c r="W199" s="54">
        <v>30</v>
      </c>
      <c r="X199" s="54">
        <v>19</v>
      </c>
      <c r="Y199" s="54">
        <v>29</v>
      </c>
      <c r="Z199" s="54">
        <v>29</v>
      </c>
      <c r="AA199" s="54">
        <v>31</v>
      </c>
      <c r="AB199" s="73" t="s">
        <v>2979</v>
      </c>
      <c r="AC199" s="73" t="s">
        <v>2979</v>
      </c>
      <c r="AD199" s="73" t="s">
        <v>2979</v>
      </c>
      <c r="AE199" s="73" t="s">
        <v>2979</v>
      </c>
      <c r="AF199" s="73" t="s">
        <v>2979</v>
      </c>
      <c r="AG199" s="73" t="s">
        <v>2979</v>
      </c>
      <c r="AH199" s="73" t="s">
        <v>2979</v>
      </c>
      <c r="AI199" s="41">
        <v>0.54</v>
      </c>
      <c r="AJ199" s="30">
        <v>0.51180000000000003</v>
      </c>
      <c r="AK199" s="30">
        <v>0.52380000000000004</v>
      </c>
      <c r="AL199" s="41">
        <f t="shared" si="8"/>
        <v>0.5252</v>
      </c>
      <c r="AM199" s="30" t="str">
        <f>IFERROR((VLOOKUP(C199,'CEP 24-25'!$F$5:$K$1282,6,0))," ")</f>
        <v>Yes</v>
      </c>
      <c r="AN199" s="41" t="str">
        <f>+IFERROR((VLOOKUP(C199,'HB1238 24-25'!$N$5:$Q$9999,4,0)),"")</f>
        <v/>
      </c>
      <c r="AO199" s="33" t="str">
        <f t="shared" si="9"/>
        <v>Yes</v>
      </c>
    </row>
    <row r="200" spans="1:41" ht="15" customHeight="1" x14ac:dyDescent="0.25">
      <c r="A200" t="s">
        <v>2461</v>
      </c>
      <c r="B200" t="s">
        <v>2023</v>
      </c>
      <c r="C200" s="25">
        <v>4421</v>
      </c>
      <c r="D200" t="s">
        <v>942</v>
      </c>
      <c r="E200" s="16">
        <v>0</v>
      </c>
      <c r="F200" s="16">
        <v>63</v>
      </c>
      <c r="G200" s="16">
        <v>0</v>
      </c>
      <c r="H200" s="16">
        <v>49</v>
      </c>
      <c r="I200" s="16">
        <v>55</v>
      </c>
      <c r="J200" s="16">
        <v>63</v>
      </c>
      <c r="K200" s="16">
        <v>49</v>
      </c>
      <c r="L200" s="16">
        <v>57</v>
      </c>
      <c r="M200" s="16">
        <v>1</v>
      </c>
      <c r="N200" s="16">
        <v>0</v>
      </c>
      <c r="O200" s="16">
        <v>0</v>
      </c>
      <c r="P200" s="16">
        <v>0</v>
      </c>
      <c r="Q200" s="16">
        <v>0</v>
      </c>
      <c r="R200" s="16">
        <v>0</v>
      </c>
      <c r="S200" s="16">
        <v>0</v>
      </c>
      <c r="T200" s="73" t="s">
        <v>2979</v>
      </c>
      <c r="U200" s="54">
        <v>21</v>
      </c>
      <c r="V200" s="73" t="s">
        <v>2979</v>
      </c>
      <c r="W200" s="54">
        <v>22</v>
      </c>
      <c r="X200" s="54">
        <v>24</v>
      </c>
      <c r="Y200" s="54">
        <v>26</v>
      </c>
      <c r="Z200" s="54">
        <v>21</v>
      </c>
      <c r="AA200" s="54">
        <v>17</v>
      </c>
      <c r="AB200" s="73" t="s">
        <v>2979</v>
      </c>
      <c r="AC200" s="73" t="s">
        <v>2979</v>
      </c>
      <c r="AD200" s="73" t="s">
        <v>2979</v>
      </c>
      <c r="AE200" s="73" t="s">
        <v>2979</v>
      </c>
      <c r="AF200" s="73" t="s">
        <v>2979</v>
      </c>
      <c r="AG200" s="73" t="s">
        <v>2979</v>
      </c>
      <c r="AH200" s="73" t="s">
        <v>2979</v>
      </c>
      <c r="AI200" s="41">
        <v>0.38869999999999999</v>
      </c>
      <c r="AJ200" s="30">
        <v>0.37930000000000003</v>
      </c>
      <c r="AK200" s="30">
        <v>0.44309999999999999</v>
      </c>
      <c r="AL200" s="41">
        <f t="shared" si="8"/>
        <v>0.4037</v>
      </c>
      <c r="AM200" s="30" t="str">
        <f>IFERROR((VLOOKUP(C200,'CEP 24-25'!$F$5:$K$1282,6,0))," ")</f>
        <v>No</v>
      </c>
      <c r="AN200" s="41" t="str">
        <f>+IFERROR((VLOOKUP(C200,'HB1238 24-25'!$N$5:$Q$9999,4,0)),"")</f>
        <v/>
      </c>
      <c r="AO200" s="33" t="str">
        <f t="shared" si="9"/>
        <v>No</v>
      </c>
    </row>
    <row r="201" spans="1:41" ht="15" customHeight="1" x14ac:dyDescent="0.25">
      <c r="A201" t="s">
        <v>2461</v>
      </c>
      <c r="B201" t="s">
        <v>2023</v>
      </c>
      <c r="C201" s="25">
        <v>4441</v>
      </c>
      <c r="D201" t="s">
        <v>943</v>
      </c>
      <c r="E201" s="16">
        <v>0</v>
      </c>
      <c r="F201" s="16">
        <v>0</v>
      </c>
      <c r="G201" s="16">
        <v>0</v>
      </c>
      <c r="H201" s="16">
        <v>0</v>
      </c>
      <c r="I201" s="16">
        <v>0</v>
      </c>
      <c r="J201" s="16">
        <v>0</v>
      </c>
      <c r="K201" s="16">
        <v>0</v>
      </c>
      <c r="L201" s="16">
        <v>0</v>
      </c>
      <c r="M201" s="16">
        <v>303</v>
      </c>
      <c r="N201" s="16">
        <v>288</v>
      </c>
      <c r="O201" s="16">
        <v>265</v>
      </c>
      <c r="P201" s="16">
        <v>0</v>
      </c>
      <c r="Q201" s="16">
        <v>0</v>
      </c>
      <c r="R201" s="16">
        <v>0</v>
      </c>
      <c r="S201" s="16">
        <v>0</v>
      </c>
      <c r="T201" s="73" t="s">
        <v>2979</v>
      </c>
      <c r="U201" s="73" t="s">
        <v>2979</v>
      </c>
      <c r="V201" s="73" t="s">
        <v>2979</v>
      </c>
      <c r="W201" s="73" t="s">
        <v>2979</v>
      </c>
      <c r="X201" s="73" t="s">
        <v>2979</v>
      </c>
      <c r="Y201" s="73" t="s">
        <v>2979</v>
      </c>
      <c r="Z201" s="73" t="s">
        <v>2979</v>
      </c>
      <c r="AA201" s="73" t="s">
        <v>2979</v>
      </c>
      <c r="AB201" s="54">
        <v>176</v>
      </c>
      <c r="AC201" s="54">
        <v>179</v>
      </c>
      <c r="AD201" s="54">
        <v>147</v>
      </c>
      <c r="AE201" s="73" t="s">
        <v>2979</v>
      </c>
      <c r="AF201" s="73" t="s">
        <v>2979</v>
      </c>
      <c r="AG201" s="73" t="s">
        <v>2979</v>
      </c>
      <c r="AH201" s="73" t="s">
        <v>2979</v>
      </c>
      <c r="AI201" s="41">
        <v>0.58640000000000003</v>
      </c>
      <c r="AJ201" s="30">
        <v>0.59240000000000004</v>
      </c>
      <c r="AK201" s="30">
        <v>0.64729999999999999</v>
      </c>
      <c r="AL201" s="41">
        <f t="shared" si="8"/>
        <v>0.60870000000000002</v>
      </c>
      <c r="AM201" s="30" t="str">
        <f>IFERROR((VLOOKUP(C201,'CEP 24-25'!$F$5:$K$1282,6,0))," ")</f>
        <v>Yes</v>
      </c>
      <c r="AN201" s="41" t="str">
        <f>+IFERROR((VLOOKUP(C201,'HB1238 24-25'!$N$5:$Q$9999,4,0)),"")</f>
        <v/>
      </c>
      <c r="AO201" s="33" t="str">
        <f t="shared" si="9"/>
        <v>Yes</v>
      </c>
    </row>
    <row r="202" spans="1:41" ht="15" customHeight="1" x14ac:dyDescent="0.25">
      <c r="A202" t="s">
        <v>2461</v>
      </c>
      <c r="B202" t="s">
        <v>2023</v>
      </c>
      <c r="C202" s="25">
        <v>3171</v>
      </c>
      <c r="D202" t="s">
        <v>939</v>
      </c>
      <c r="E202" s="16">
        <v>0</v>
      </c>
      <c r="F202" s="16">
        <v>40</v>
      </c>
      <c r="G202" s="16">
        <v>0</v>
      </c>
      <c r="H202" s="16">
        <v>43</v>
      </c>
      <c r="I202" s="16">
        <v>42</v>
      </c>
      <c r="J202" s="16">
        <v>43</v>
      </c>
      <c r="K202" s="16">
        <v>42</v>
      </c>
      <c r="L202" s="16">
        <v>37</v>
      </c>
      <c r="M202" s="16">
        <v>0</v>
      </c>
      <c r="N202" s="16">
        <v>0</v>
      </c>
      <c r="O202" s="16">
        <v>0</v>
      </c>
      <c r="P202" s="16">
        <v>0</v>
      </c>
      <c r="Q202" s="16">
        <v>0</v>
      </c>
      <c r="R202" s="16">
        <v>0</v>
      </c>
      <c r="S202" s="16">
        <v>0</v>
      </c>
      <c r="T202" s="73" t="s">
        <v>2979</v>
      </c>
      <c r="U202" s="54">
        <v>19</v>
      </c>
      <c r="V202" s="73" t="s">
        <v>2979</v>
      </c>
      <c r="W202" s="54">
        <v>29</v>
      </c>
      <c r="X202" s="54">
        <v>29</v>
      </c>
      <c r="Y202" s="54">
        <v>33</v>
      </c>
      <c r="Z202" s="54">
        <v>28</v>
      </c>
      <c r="AA202" s="54">
        <v>21</v>
      </c>
      <c r="AB202" s="73" t="s">
        <v>2979</v>
      </c>
      <c r="AC202" s="73" t="s">
        <v>2979</v>
      </c>
      <c r="AD202" s="73" t="s">
        <v>2979</v>
      </c>
      <c r="AE202" s="73" t="s">
        <v>2979</v>
      </c>
      <c r="AF202" s="73" t="s">
        <v>2979</v>
      </c>
      <c r="AG202" s="73" t="s">
        <v>2979</v>
      </c>
      <c r="AH202" s="73" t="s">
        <v>2979</v>
      </c>
      <c r="AI202" s="41">
        <v>0.64370000000000005</v>
      </c>
      <c r="AJ202" s="30">
        <v>0.58079999999999998</v>
      </c>
      <c r="AK202" s="30">
        <v>0.65510000000000002</v>
      </c>
      <c r="AL202" s="41">
        <f t="shared" si="8"/>
        <v>0.62649999999999995</v>
      </c>
      <c r="AM202" s="30" t="str">
        <f>IFERROR((VLOOKUP(C202,'CEP 24-25'!$F$5:$K$1282,6,0))," ")</f>
        <v>Yes</v>
      </c>
      <c r="AN202" s="41" t="str">
        <f>+IFERROR((VLOOKUP(C202,'HB1238 24-25'!$N$5:$Q$9999,4,0)),"")</f>
        <v/>
      </c>
      <c r="AO202" s="33" t="str">
        <f t="shared" si="9"/>
        <v>Yes</v>
      </c>
    </row>
    <row r="203" spans="1:41" ht="15" customHeight="1" x14ac:dyDescent="0.25">
      <c r="A203" t="s">
        <v>2461</v>
      </c>
      <c r="B203" t="s">
        <v>2023</v>
      </c>
      <c r="C203" s="25">
        <v>1737</v>
      </c>
      <c r="D203" t="s">
        <v>933</v>
      </c>
      <c r="E203" s="16">
        <v>0</v>
      </c>
      <c r="F203" s="16">
        <v>0</v>
      </c>
      <c r="G203" s="16">
        <v>0</v>
      </c>
      <c r="H203" s="16">
        <v>0</v>
      </c>
      <c r="I203" s="16">
        <v>0</v>
      </c>
      <c r="J203" s="16">
        <v>0</v>
      </c>
      <c r="K203" s="16">
        <v>0</v>
      </c>
      <c r="L203" s="16">
        <v>0</v>
      </c>
      <c r="M203" s="16">
        <v>0</v>
      </c>
      <c r="N203" s="16">
        <v>0</v>
      </c>
      <c r="O203" s="16">
        <v>0</v>
      </c>
      <c r="P203" s="16">
        <v>8</v>
      </c>
      <c r="Q203" s="16">
        <v>15</v>
      </c>
      <c r="R203" s="16">
        <v>26</v>
      </c>
      <c r="S203" s="16">
        <v>32</v>
      </c>
      <c r="T203" s="73" t="s">
        <v>2979</v>
      </c>
      <c r="U203" s="73" t="s">
        <v>2979</v>
      </c>
      <c r="V203" s="73" t="s">
        <v>2979</v>
      </c>
      <c r="W203" s="73" t="s">
        <v>2979</v>
      </c>
      <c r="X203" s="73" t="s">
        <v>2979</v>
      </c>
      <c r="Y203" s="73" t="s">
        <v>2979</v>
      </c>
      <c r="Z203" s="73" t="s">
        <v>2979</v>
      </c>
      <c r="AA203" s="73" t="s">
        <v>2979</v>
      </c>
      <c r="AB203" s="73" t="s">
        <v>2979</v>
      </c>
      <c r="AC203" s="73" t="s">
        <v>2979</v>
      </c>
      <c r="AD203" s="73" t="s">
        <v>2979</v>
      </c>
      <c r="AE203" s="15" t="s">
        <v>2004</v>
      </c>
      <c r="AF203" s="54">
        <v>12</v>
      </c>
      <c r="AG203" s="54">
        <v>16</v>
      </c>
      <c r="AH203" s="54">
        <v>19</v>
      </c>
      <c r="AI203" s="41">
        <v>0.65429999999999999</v>
      </c>
      <c r="AJ203" s="30">
        <v>0.63729999999999998</v>
      </c>
      <c r="AK203" s="30">
        <v>0.74770000000000003</v>
      </c>
      <c r="AL203" s="41">
        <f t="shared" si="8"/>
        <v>0.67979999999999996</v>
      </c>
      <c r="AM203" s="30" t="str">
        <f>IFERROR((VLOOKUP(C203,'CEP 24-25'!$F$5:$K$1282,6,0))," ")</f>
        <v>Yes</v>
      </c>
      <c r="AN203" s="41" t="str">
        <f>+IFERROR((VLOOKUP(C203,'HB1238 24-25'!$N$5:$Q$9999,4,0)),"")</f>
        <v/>
      </c>
      <c r="AO203" s="33" t="str">
        <f t="shared" si="9"/>
        <v>Yes</v>
      </c>
    </row>
    <row r="204" spans="1:41" ht="15" customHeight="1" x14ac:dyDescent="0.25">
      <c r="A204" s="150" t="s">
        <v>2461</v>
      </c>
      <c r="B204" t="s">
        <v>2023</v>
      </c>
      <c r="C204" s="25">
        <v>5161</v>
      </c>
      <c r="D204" t="s">
        <v>24</v>
      </c>
      <c r="E204" s="16">
        <v>0</v>
      </c>
      <c r="F204" s="16">
        <v>1</v>
      </c>
      <c r="G204" s="16">
        <v>0</v>
      </c>
      <c r="H204" s="16">
        <v>0</v>
      </c>
      <c r="I204" s="16">
        <v>0</v>
      </c>
      <c r="J204" s="16">
        <v>0</v>
      </c>
      <c r="K204" s="16">
        <v>0</v>
      </c>
      <c r="L204" s="16">
        <v>0</v>
      </c>
      <c r="M204" s="16">
        <v>0</v>
      </c>
      <c r="N204" s="16">
        <v>0</v>
      </c>
      <c r="O204" s="16">
        <v>0</v>
      </c>
      <c r="P204" s="16">
        <v>0</v>
      </c>
      <c r="Q204" s="16">
        <v>0</v>
      </c>
      <c r="R204" s="16">
        <v>0</v>
      </c>
      <c r="S204" s="16">
        <v>0</v>
      </c>
      <c r="T204" s="73" t="s">
        <v>2979</v>
      </c>
      <c r="U204" s="73" t="s">
        <v>2979</v>
      </c>
      <c r="V204" s="73" t="s">
        <v>2979</v>
      </c>
      <c r="W204" s="73" t="s">
        <v>2979</v>
      </c>
      <c r="X204" s="73" t="s">
        <v>2979</v>
      </c>
      <c r="Y204" s="73" t="s">
        <v>2979</v>
      </c>
      <c r="Z204" s="73" t="s">
        <v>2979</v>
      </c>
      <c r="AA204" s="73" t="s">
        <v>2979</v>
      </c>
      <c r="AB204" s="73" t="s">
        <v>2979</v>
      </c>
      <c r="AC204" s="73" t="s">
        <v>2979</v>
      </c>
      <c r="AD204" s="73" t="s">
        <v>2979</v>
      </c>
      <c r="AE204" s="73" t="s">
        <v>2979</v>
      </c>
      <c r="AF204" s="73" t="s">
        <v>2979</v>
      </c>
      <c r="AG204" s="73" t="s">
        <v>2979</v>
      </c>
      <c r="AH204" s="73" t="s">
        <v>2979</v>
      </c>
      <c r="AI204" s="41">
        <v>0</v>
      </c>
      <c r="AJ204" s="30" t="s">
        <v>2943</v>
      </c>
      <c r="AK204" s="30">
        <f>+VLOOKUP(C204,'[1]FINAL School'!$C$4:$AG$2392,31,0)</f>
        <v>1</v>
      </c>
      <c r="AL204" s="41">
        <f t="shared" si="8"/>
        <v>0.5</v>
      </c>
      <c r="AM204" s="30" t="str">
        <f>IFERROR((VLOOKUP(C204,'CEP 24-25'!$F$5:$K$1282,6,0))," ")</f>
        <v xml:space="preserve"> </v>
      </c>
      <c r="AN204" s="41" t="str">
        <f>+IFERROR((VLOOKUP(C204,'HB1238 24-25'!$N$5:$Q$9999,4,0)),"")</f>
        <v/>
      </c>
      <c r="AO204" s="33" t="str">
        <f t="shared" si="9"/>
        <v>Yes</v>
      </c>
    </row>
    <row r="205" spans="1:41" ht="15" customHeight="1" x14ac:dyDescent="0.25">
      <c r="A205" t="s">
        <v>2461</v>
      </c>
      <c r="B205" t="s">
        <v>2023</v>
      </c>
      <c r="C205" s="25">
        <v>2853</v>
      </c>
      <c r="D205" t="s">
        <v>936</v>
      </c>
      <c r="E205" s="16">
        <v>0</v>
      </c>
      <c r="F205" s="16">
        <v>58</v>
      </c>
      <c r="G205" s="16">
        <v>0</v>
      </c>
      <c r="H205" s="16">
        <v>66</v>
      </c>
      <c r="I205" s="16">
        <v>72</v>
      </c>
      <c r="J205" s="16">
        <v>60</v>
      </c>
      <c r="K205" s="16">
        <v>62</v>
      </c>
      <c r="L205" s="16">
        <v>58</v>
      </c>
      <c r="M205" s="16">
        <v>0</v>
      </c>
      <c r="N205" s="16">
        <v>0</v>
      </c>
      <c r="O205" s="16">
        <v>0</v>
      </c>
      <c r="P205" s="16">
        <v>0</v>
      </c>
      <c r="Q205" s="16">
        <v>0</v>
      </c>
      <c r="R205" s="16">
        <v>0</v>
      </c>
      <c r="S205" s="16">
        <v>0</v>
      </c>
      <c r="T205" s="73" t="s">
        <v>2979</v>
      </c>
      <c r="U205" s="54">
        <v>29</v>
      </c>
      <c r="V205" s="73" t="s">
        <v>2979</v>
      </c>
      <c r="W205" s="54">
        <v>40</v>
      </c>
      <c r="X205" s="54">
        <v>47</v>
      </c>
      <c r="Y205" s="54">
        <v>38</v>
      </c>
      <c r="Z205" s="54">
        <v>37</v>
      </c>
      <c r="AA205" s="54">
        <v>39</v>
      </c>
      <c r="AB205" s="73" t="s">
        <v>2979</v>
      </c>
      <c r="AC205" s="73" t="s">
        <v>2979</v>
      </c>
      <c r="AD205" s="73" t="s">
        <v>2979</v>
      </c>
      <c r="AE205" s="73" t="s">
        <v>2979</v>
      </c>
      <c r="AF205" s="73" t="s">
        <v>2979</v>
      </c>
      <c r="AG205" s="73" t="s">
        <v>2979</v>
      </c>
      <c r="AH205" s="73" t="s">
        <v>2979</v>
      </c>
      <c r="AI205" s="41">
        <v>0.61170000000000002</v>
      </c>
      <c r="AJ205" s="30">
        <v>0.53769999999999996</v>
      </c>
      <c r="AK205" s="30">
        <v>0.54800000000000004</v>
      </c>
      <c r="AL205" s="41">
        <f t="shared" si="8"/>
        <v>0.56579999999999997</v>
      </c>
      <c r="AM205" s="30" t="str">
        <f>IFERROR((VLOOKUP(C205,'CEP 24-25'!$F$5:$K$1282,6,0))," ")</f>
        <v>Yes</v>
      </c>
      <c r="AN205" s="41" t="str">
        <f>+IFERROR((VLOOKUP(C205,'HB1238 24-25'!$N$5:$Q$9999,4,0)),"")</f>
        <v/>
      </c>
      <c r="AO205" s="33" t="str">
        <f t="shared" si="9"/>
        <v>Yes</v>
      </c>
    </row>
    <row r="206" spans="1:41" ht="15" customHeight="1" x14ac:dyDescent="0.25">
      <c r="A206" t="s">
        <v>2461</v>
      </c>
      <c r="B206" t="s">
        <v>2023</v>
      </c>
      <c r="C206" s="25">
        <v>2613</v>
      </c>
      <c r="D206" t="s">
        <v>935</v>
      </c>
      <c r="E206" s="16">
        <v>0</v>
      </c>
      <c r="F206" s="16">
        <v>38</v>
      </c>
      <c r="G206" s="16">
        <v>0</v>
      </c>
      <c r="H206" s="16">
        <v>49</v>
      </c>
      <c r="I206" s="16">
        <v>54</v>
      </c>
      <c r="J206" s="16">
        <v>51</v>
      </c>
      <c r="K206" s="16">
        <v>37</v>
      </c>
      <c r="L206" s="16">
        <v>47</v>
      </c>
      <c r="M206" s="16">
        <v>0</v>
      </c>
      <c r="N206" s="16">
        <v>0</v>
      </c>
      <c r="O206" s="16">
        <v>0</v>
      </c>
      <c r="P206" s="16">
        <v>0</v>
      </c>
      <c r="Q206" s="16">
        <v>0</v>
      </c>
      <c r="R206" s="16">
        <v>0</v>
      </c>
      <c r="S206" s="16">
        <v>0</v>
      </c>
      <c r="T206" s="73" t="s">
        <v>2979</v>
      </c>
      <c r="U206" s="54">
        <v>15</v>
      </c>
      <c r="V206" s="73" t="s">
        <v>2979</v>
      </c>
      <c r="W206" s="54">
        <v>31</v>
      </c>
      <c r="X206" s="54">
        <v>30</v>
      </c>
      <c r="Y206" s="54">
        <v>39</v>
      </c>
      <c r="Z206" s="54">
        <v>30</v>
      </c>
      <c r="AA206" s="54">
        <v>35</v>
      </c>
      <c r="AB206" s="73" t="s">
        <v>2979</v>
      </c>
      <c r="AC206" s="73" t="s">
        <v>2979</v>
      </c>
      <c r="AD206" s="73" t="s">
        <v>2979</v>
      </c>
      <c r="AE206" s="73" t="s">
        <v>2979</v>
      </c>
      <c r="AF206" s="73" t="s">
        <v>2979</v>
      </c>
      <c r="AG206" s="73" t="s">
        <v>2979</v>
      </c>
      <c r="AH206" s="73" t="s">
        <v>2979</v>
      </c>
      <c r="AI206" s="41">
        <v>0.6522</v>
      </c>
      <c r="AJ206" s="30">
        <v>0.6069</v>
      </c>
      <c r="AK206" s="30">
        <v>0.65569999999999995</v>
      </c>
      <c r="AL206" s="41">
        <f t="shared" si="8"/>
        <v>0.63829999999999998</v>
      </c>
      <c r="AM206" s="30" t="str">
        <f>IFERROR((VLOOKUP(C206,'CEP 24-25'!$F$5:$K$1282,6,0))," ")</f>
        <v>Yes</v>
      </c>
      <c r="AN206" s="41" t="str">
        <f>+IFERROR((VLOOKUP(C206,'HB1238 24-25'!$N$5:$Q$9999,4,0)),"")</f>
        <v/>
      </c>
      <c r="AO206" s="33" t="str">
        <f t="shared" si="9"/>
        <v>Yes</v>
      </c>
    </row>
    <row r="207" spans="1:41" ht="15" customHeight="1" x14ac:dyDescent="0.25">
      <c r="A207" t="s">
        <v>2461</v>
      </c>
      <c r="B207" t="s">
        <v>2023</v>
      </c>
      <c r="C207" s="25">
        <v>4038</v>
      </c>
      <c r="D207" t="s">
        <v>941</v>
      </c>
      <c r="E207" s="16">
        <v>0</v>
      </c>
      <c r="F207" s="16">
        <v>0</v>
      </c>
      <c r="G207" s="16">
        <v>0</v>
      </c>
      <c r="H207" s="16">
        <v>0</v>
      </c>
      <c r="I207" s="16">
        <v>0</v>
      </c>
      <c r="J207" s="16">
        <v>0</v>
      </c>
      <c r="K207" s="16">
        <v>0</v>
      </c>
      <c r="L207" s="16">
        <v>0</v>
      </c>
      <c r="M207" s="16">
        <v>0</v>
      </c>
      <c r="N207" s="16">
        <v>0</v>
      </c>
      <c r="O207" s="16">
        <v>0</v>
      </c>
      <c r="P207" s="16">
        <v>0</v>
      </c>
      <c r="Q207" s="16">
        <v>0</v>
      </c>
      <c r="R207" s="16">
        <v>4</v>
      </c>
      <c r="S207" s="16">
        <v>4</v>
      </c>
      <c r="T207" s="73" t="s">
        <v>2979</v>
      </c>
      <c r="U207" s="73" t="s">
        <v>2979</v>
      </c>
      <c r="V207" s="73" t="s">
        <v>2979</v>
      </c>
      <c r="W207" s="73" t="s">
        <v>2979</v>
      </c>
      <c r="X207" s="73" t="s">
        <v>2979</v>
      </c>
      <c r="Y207" s="73" t="s">
        <v>2979</v>
      </c>
      <c r="Z207" s="73" t="s">
        <v>2979</v>
      </c>
      <c r="AA207" s="73" t="s">
        <v>2979</v>
      </c>
      <c r="AB207" s="73" t="s">
        <v>2979</v>
      </c>
      <c r="AC207" s="73" t="s">
        <v>2979</v>
      </c>
      <c r="AD207" s="73" t="s">
        <v>2979</v>
      </c>
      <c r="AE207" s="73" t="s">
        <v>2979</v>
      </c>
      <c r="AF207" s="73" t="s">
        <v>2979</v>
      </c>
      <c r="AG207" s="15" t="s">
        <v>2004</v>
      </c>
      <c r="AH207" s="15" t="s">
        <v>2004</v>
      </c>
      <c r="AI207" s="41">
        <v>0.5</v>
      </c>
      <c r="AJ207" s="30">
        <v>0.125</v>
      </c>
      <c r="AK207" s="30">
        <v>0.29630000000000001</v>
      </c>
      <c r="AL207" s="41">
        <f t="shared" si="8"/>
        <v>0.30709999999999998</v>
      </c>
      <c r="AM207" s="30" t="str">
        <f>IFERROR((VLOOKUP(C207,'CEP 24-25'!$F$5:$K$1282,6,0))," ")</f>
        <v xml:space="preserve"> </v>
      </c>
      <c r="AN207" s="41" t="str">
        <f>+IFERROR((VLOOKUP(C207,'HB1238 24-25'!$N$5:$Q$9999,4,0)),"")</f>
        <v/>
      </c>
      <c r="AO207" s="33" t="str">
        <f t="shared" si="9"/>
        <v>No</v>
      </c>
    </row>
    <row r="208" spans="1:41" ht="15" customHeight="1" x14ac:dyDescent="0.25">
      <c r="A208" t="s">
        <v>2462</v>
      </c>
      <c r="B208" t="s">
        <v>2024</v>
      </c>
      <c r="C208" s="25">
        <v>5272</v>
      </c>
      <c r="D208" t="s">
        <v>1113</v>
      </c>
      <c r="E208" s="16">
        <v>0</v>
      </c>
      <c r="F208" s="16">
        <v>0</v>
      </c>
      <c r="G208" s="16">
        <v>0</v>
      </c>
      <c r="H208" s="16">
        <v>0</v>
      </c>
      <c r="I208" s="16">
        <v>0</v>
      </c>
      <c r="J208" s="16">
        <v>0</v>
      </c>
      <c r="K208" s="16">
        <v>0</v>
      </c>
      <c r="L208" s="16">
        <v>0</v>
      </c>
      <c r="M208" s="16">
        <v>0</v>
      </c>
      <c r="N208" s="16">
        <v>0</v>
      </c>
      <c r="O208" s="16">
        <v>0</v>
      </c>
      <c r="P208" s="16">
        <v>0</v>
      </c>
      <c r="Q208" s="16">
        <v>0</v>
      </c>
      <c r="R208" s="16">
        <v>2</v>
      </c>
      <c r="S208" s="16">
        <v>11</v>
      </c>
      <c r="T208" s="73" t="s">
        <v>2979</v>
      </c>
      <c r="U208" s="73" t="s">
        <v>2979</v>
      </c>
      <c r="V208" s="73" t="s">
        <v>2979</v>
      </c>
      <c r="W208" s="73" t="s">
        <v>2979</v>
      </c>
      <c r="X208" s="73" t="s">
        <v>2979</v>
      </c>
      <c r="Y208" s="73" t="s">
        <v>2979</v>
      </c>
      <c r="Z208" s="73" t="s">
        <v>2979</v>
      </c>
      <c r="AA208" s="73" t="s">
        <v>2979</v>
      </c>
      <c r="AB208" s="73" t="s">
        <v>2979</v>
      </c>
      <c r="AC208" s="73" t="s">
        <v>2979</v>
      </c>
      <c r="AD208" s="73" t="s">
        <v>2979</v>
      </c>
      <c r="AE208" s="73" t="s">
        <v>2979</v>
      </c>
      <c r="AF208" s="73" t="s">
        <v>2979</v>
      </c>
      <c r="AG208" s="15" t="s">
        <v>2004</v>
      </c>
      <c r="AH208" s="15" t="s">
        <v>2004</v>
      </c>
      <c r="AI208" s="41">
        <v>0.76919999999999999</v>
      </c>
      <c r="AJ208" s="30">
        <v>0.88890000000000002</v>
      </c>
      <c r="AK208" s="30">
        <v>0.94440000000000002</v>
      </c>
      <c r="AL208" s="41">
        <f t="shared" si="8"/>
        <v>0.86750000000000005</v>
      </c>
      <c r="AM208" s="30" t="str">
        <f>IFERROR((VLOOKUP(C208,'CEP 24-25'!$F$5:$K$1282,6,0))," ")</f>
        <v xml:space="preserve"> </v>
      </c>
      <c r="AN208" s="41" t="str">
        <f>+IFERROR((VLOOKUP(C208,'HB1238 24-25'!$N$5:$Q$9999,4,0)),"")</f>
        <v/>
      </c>
      <c r="AO208" s="33" t="str">
        <f t="shared" si="9"/>
        <v>Yes</v>
      </c>
    </row>
    <row r="209" spans="1:41" ht="15" customHeight="1" x14ac:dyDescent="0.25">
      <c r="A209" t="s">
        <v>2462</v>
      </c>
      <c r="B209" t="s">
        <v>2024</v>
      </c>
      <c r="C209" s="25">
        <v>3293</v>
      </c>
      <c r="D209" t="s">
        <v>1111</v>
      </c>
      <c r="E209" s="16">
        <v>31</v>
      </c>
      <c r="F209" s="16">
        <v>68</v>
      </c>
      <c r="G209" s="16">
        <v>0</v>
      </c>
      <c r="H209" s="16">
        <v>59</v>
      </c>
      <c r="I209" s="16">
        <v>59</v>
      </c>
      <c r="J209" s="16">
        <v>77</v>
      </c>
      <c r="K209" s="16">
        <v>60</v>
      </c>
      <c r="L209" s="16">
        <v>57</v>
      </c>
      <c r="M209" s="16">
        <v>0</v>
      </c>
      <c r="N209" s="16">
        <v>0</v>
      </c>
      <c r="O209" s="16">
        <v>0</v>
      </c>
      <c r="P209" s="16">
        <v>0</v>
      </c>
      <c r="Q209" s="16">
        <v>0</v>
      </c>
      <c r="R209" s="16">
        <v>0</v>
      </c>
      <c r="S209" s="16">
        <v>0</v>
      </c>
      <c r="T209" s="54">
        <v>27</v>
      </c>
      <c r="U209" s="54">
        <v>60</v>
      </c>
      <c r="V209" s="73" t="s">
        <v>2979</v>
      </c>
      <c r="W209" s="54">
        <v>52</v>
      </c>
      <c r="X209" s="54">
        <v>56</v>
      </c>
      <c r="Y209" s="54">
        <v>71</v>
      </c>
      <c r="Z209" s="54">
        <v>53</v>
      </c>
      <c r="AA209" s="54">
        <v>55</v>
      </c>
      <c r="AB209" s="73" t="s">
        <v>2979</v>
      </c>
      <c r="AC209" s="73" t="s">
        <v>2979</v>
      </c>
      <c r="AD209" s="73" t="s">
        <v>2979</v>
      </c>
      <c r="AE209" s="73" t="s">
        <v>2979</v>
      </c>
      <c r="AF209" s="73" t="s">
        <v>2979</v>
      </c>
      <c r="AG209" s="73" t="s">
        <v>2979</v>
      </c>
      <c r="AH209" s="73" t="s">
        <v>2979</v>
      </c>
      <c r="AI209" s="41">
        <v>0.91</v>
      </c>
      <c r="AJ209" s="30">
        <v>0.8206</v>
      </c>
      <c r="AK209" s="30">
        <v>0.9405</v>
      </c>
      <c r="AL209" s="41">
        <f t="shared" si="8"/>
        <v>0.89039999999999997</v>
      </c>
      <c r="AM209" s="30" t="str">
        <f>IFERROR((VLOOKUP(C209,'CEP 24-25'!$F$5:$K$1282,6,0))," ")</f>
        <v>Yes</v>
      </c>
      <c r="AN209" s="41" t="str">
        <f>+IFERROR((VLOOKUP(C209,'HB1238 24-25'!$N$5:$Q$9999,4,0)),"")</f>
        <v/>
      </c>
      <c r="AO209" s="33" t="str">
        <f t="shared" si="9"/>
        <v>Yes</v>
      </c>
    </row>
    <row r="210" spans="1:41" ht="15" customHeight="1" x14ac:dyDescent="0.25">
      <c r="A210" t="s">
        <v>2462</v>
      </c>
      <c r="B210" t="s">
        <v>2024</v>
      </c>
      <c r="C210" s="25">
        <v>2800</v>
      </c>
      <c r="D210" t="s">
        <v>1110</v>
      </c>
      <c r="E210" s="16">
        <v>0</v>
      </c>
      <c r="F210" s="16">
        <v>0</v>
      </c>
      <c r="G210" s="16">
        <v>0</v>
      </c>
      <c r="H210" s="16">
        <v>0</v>
      </c>
      <c r="I210" s="16">
        <v>0</v>
      </c>
      <c r="J210" s="16">
        <v>0</v>
      </c>
      <c r="K210" s="16">
        <v>0</v>
      </c>
      <c r="L210" s="16">
        <v>0</v>
      </c>
      <c r="M210" s="16">
        <v>0</v>
      </c>
      <c r="N210" s="16">
        <v>0</v>
      </c>
      <c r="O210" s="16">
        <v>0</v>
      </c>
      <c r="P210" s="16">
        <v>88</v>
      </c>
      <c r="Q210" s="16">
        <v>93</v>
      </c>
      <c r="R210" s="16">
        <v>82</v>
      </c>
      <c r="S210" s="16">
        <v>74</v>
      </c>
      <c r="T210" s="73" t="s">
        <v>2979</v>
      </c>
      <c r="U210" s="73" t="s">
        <v>2979</v>
      </c>
      <c r="V210" s="73" t="s">
        <v>2979</v>
      </c>
      <c r="W210" s="73" t="s">
        <v>2979</v>
      </c>
      <c r="X210" s="73" t="s">
        <v>2979</v>
      </c>
      <c r="Y210" s="73" t="s">
        <v>2979</v>
      </c>
      <c r="Z210" s="73" t="s">
        <v>2979</v>
      </c>
      <c r="AA210" s="73" t="s">
        <v>2979</v>
      </c>
      <c r="AB210" s="73" t="s">
        <v>2979</v>
      </c>
      <c r="AC210" s="73" t="s">
        <v>2979</v>
      </c>
      <c r="AD210" s="73" t="s">
        <v>2979</v>
      </c>
      <c r="AE210" s="54">
        <v>77</v>
      </c>
      <c r="AF210" s="54">
        <v>73</v>
      </c>
      <c r="AG210" s="54">
        <v>69</v>
      </c>
      <c r="AH210" s="54">
        <v>63</v>
      </c>
      <c r="AI210" s="41">
        <v>0.83679999999999999</v>
      </c>
      <c r="AJ210" s="30">
        <v>0.85709999999999997</v>
      </c>
      <c r="AK210" s="30">
        <v>0.88670000000000004</v>
      </c>
      <c r="AL210" s="41">
        <f t="shared" si="8"/>
        <v>0.86019999999999996</v>
      </c>
      <c r="AM210" s="30" t="str">
        <f>IFERROR((VLOOKUP(C210,'CEP 24-25'!$F$5:$K$1282,6,0))," ")</f>
        <v>Yes</v>
      </c>
      <c r="AN210" s="41" t="str">
        <f>+IFERROR((VLOOKUP(C210,'HB1238 24-25'!$N$5:$Q$9999,4,0)),"")</f>
        <v/>
      </c>
      <c r="AO210" s="33" t="str">
        <f t="shared" si="9"/>
        <v>Yes</v>
      </c>
    </row>
    <row r="211" spans="1:41" ht="15" customHeight="1" x14ac:dyDescent="0.25">
      <c r="A211" t="s">
        <v>2462</v>
      </c>
      <c r="B211" t="s">
        <v>2024</v>
      </c>
      <c r="C211" s="25">
        <v>4223</v>
      </c>
      <c r="D211" t="s">
        <v>1112</v>
      </c>
      <c r="E211" s="16">
        <v>0</v>
      </c>
      <c r="F211" s="16">
        <v>0</v>
      </c>
      <c r="G211" s="16">
        <v>0</v>
      </c>
      <c r="H211" s="16">
        <v>0</v>
      </c>
      <c r="I211" s="16">
        <v>0</v>
      </c>
      <c r="J211" s="16">
        <v>0</v>
      </c>
      <c r="K211" s="16">
        <v>0</v>
      </c>
      <c r="L211" s="16">
        <v>0</v>
      </c>
      <c r="M211" s="16">
        <v>68</v>
      </c>
      <c r="N211" s="16">
        <v>77</v>
      </c>
      <c r="O211" s="16">
        <v>79</v>
      </c>
      <c r="P211" s="16">
        <v>0</v>
      </c>
      <c r="Q211" s="16">
        <v>0</v>
      </c>
      <c r="R211" s="16">
        <v>0</v>
      </c>
      <c r="S211" s="16">
        <v>0</v>
      </c>
      <c r="T211" s="73" t="s">
        <v>2979</v>
      </c>
      <c r="U211" s="73" t="s">
        <v>2979</v>
      </c>
      <c r="V211" s="73" t="s">
        <v>2979</v>
      </c>
      <c r="W211" s="73" t="s">
        <v>2979</v>
      </c>
      <c r="X211" s="73" t="s">
        <v>2979</v>
      </c>
      <c r="Y211" s="73" t="s">
        <v>2979</v>
      </c>
      <c r="Z211" s="73" t="s">
        <v>2979</v>
      </c>
      <c r="AA211" s="73" t="s">
        <v>2979</v>
      </c>
      <c r="AB211" s="54">
        <v>63</v>
      </c>
      <c r="AC211" s="54">
        <v>72</v>
      </c>
      <c r="AD211" s="54">
        <v>68</v>
      </c>
      <c r="AE211" s="73" t="s">
        <v>2979</v>
      </c>
      <c r="AF211" s="73" t="s">
        <v>2979</v>
      </c>
      <c r="AG211" s="73" t="s">
        <v>2979</v>
      </c>
      <c r="AH211" s="73" t="s">
        <v>2979</v>
      </c>
      <c r="AI211" s="41">
        <v>0.90629999999999999</v>
      </c>
      <c r="AJ211" s="30">
        <v>0.87970000000000004</v>
      </c>
      <c r="AK211" s="30">
        <v>0.90529999999999999</v>
      </c>
      <c r="AL211" s="41">
        <f t="shared" si="8"/>
        <v>0.89710000000000001</v>
      </c>
      <c r="AM211" s="30" t="str">
        <f>IFERROR((VLOOKUP(C211,'CEP 24-25'!$F$5:$K$1282,6,0))," ")</f>
        <v xml:space="preserve"> </v>
      </c>
      <c r="AN211" s="41" t="str">
        <f>+IFERROR((VLOOKUP(C211,'HB1238 24-25'!$N$5:$Q$9999,4,0)),"")</f>
        <v/>
      </c>
      <c r="AO211" s="33" t="str">
        <f t="shared" si="9"/>
        <v>Yes</v>
      </c>
    </row>
    <row r="212" spans="1:41" ht="15" customHeight="1" x14ac:dyDescent="0.25">
      <c r="A212" t="s">
        <v>2463</v>
      </c>
      <c r="B212" t="s">
        <v>2025</v>
      </c>
      <c r="C212" s="25">
        <v>1900</v>
      </c>
      <c r="D212" t="s">
        <v>307</v>
      </c>
      <c r="E212" s="16">
        <v>0</v>
      </c>
      <c r="F212" s="16">
        <v>0</v>
      </c>
      <c r="G212" s="16">
        <v>0</v>
      </c>
      <c r="H212" s="16">
        <v>0</v>
      </c>
      <c r="I212" s="16">
        <v>0</v>
      </c>
      <c r="J212" s="16">
        <v>0</v>
      </c>
      <c r="K212" s="16">
        <v>0</v>
      </c>
      <c r="L212" s="16">
        <v>0</v>
      </c>
      <c r="M212" s="16">
        <v>0</v>
      </c>
      <c r="N212" s="16">
        <v>0</v>
      </c>
      <c r="O212" s="16">
        <v>0</v>
      </c>
      <c r="P212" s="16">
        <v>2</v>
      </c>
      <c r="Q212" s="16">
        <v>6</v>
      </c>
      <c r="R212" s="16">
        <v>9</v>
      </c>
      <c r="S212" s="16">
        <v>16</v>
      </c>
      <c r="T212" s="73" t="s">
        <v>2979</v>
      </c>
      <c r="U212" s="73" t="s">
        <v>2979</v>
      </c>
      <c r="V212" s="73" t="s">
        <v>2979</v>
      </c>
      <c r="W212" s="73" t="s">
        <v>2979</v>
      </c>
      <c r="X212" s="73" t="s">
        <v>2979</v>
      </c>
      <c r="Y212" s="73" t="s">
        <v>2979</v>
      </c>
      <c r="Z212" s="73" t="s">
        <v>2979</v>
      </c>
      <c r="AA212" s="73" t="s">
        <v>2979</v>
      </c>
      <c r="AB212" s="73" t="s">
        <v>2979</v>
      </c>
      <c r="AC212" s="73" t="s">
        <v>2979</v>
      </c>
      <c r="AD212" s="73" t="s">
        <v>2979</v>
      </c>
      <c r="AE212" s="15" t="s">
        <v>2004</v>
      </c>
      <c r="AF212" s="15" t="s">
        <v>2004</v>
      </c>
      <c r="AG212" s="15" t="s">
        <v>2004</v>
      </c>
      <c r="AH212" s="54">
        <v>14</v>
      </c>
      <c r="AI212" s="41">
        <v>0.90910000000000002</v>
      </c>
      <c r="AJ212" s="30">
        <v>0.9032</v>
      </c>
      <c r="AK212" s="30">
        <v>0.93100000000000005</v>
      </c>
      <c r="AL212" s="41">
        <f t="shared" si="8"/>
        <v>0.91439999999999999</v>
      </c>
      <c r="AM212" s="30" t="str">
        <f>IFERROR((VLOOKUP(C212,'CEP 24-25'!$F$5:$K$1282,6,0))," ")</f>
        <v xml:space="preserve"> </v>
      </c>
      <c r="AN212" s="41" t="str">
        <f>+IFERROR((VLOOKUP(C212,'HB1238 24-25'!$N$5:$Q$9999,4,0)),"")</f>
        <v/>
      </c>
      <c r="AO212" s="33" t="str">
        <f t="shared" si="9"/>
        <v>Yes</v>
      </c>
    </row>
    <row r="213" spans="1:41" ht="15" customHeight="1" x14ac:dyDescent="0.25">
      <c r="A213" t="s">
        <v>2463</v>
      </c>
      <c r="B213" t="s">
        <v>2025</v>
      </c>
      <c r="C213" s="25">
        <v>2562</v>
      </c>
      <c r="D213" t="s">
        <v>308</v>
      </c>
      <c r="E213" s="16">
        <v>26</v>
      </c>
      <c r="F213" s="16">
        <v>53</v>
      </c>
      <c r="G213" s="16">
        <v>0</v>
      </c>
      <c r="H213" s="16">
        <v>54</v>
      </c>
      <c r="I213" s="16">
        <v>48</v>
      </c>
      <c r="J213" s="16">
        <v>54</v>
      </c>
      <c r="K213" s="16">
        <v>53</v>
      </c>
      <c r="L213" s="16">
        <v>52</v>
      </c>
      <c r="M213" s="16">
        <v>0</v>
      </c>
      <c r="N213" s="16">
        <v>0</v>
      </c>
      <c r="O213" s="16">
        <v>0</v>
      </c>
      <c r="P213" s="16">
        <v>0</v>
      </c>
      <c r="Q213" s="16">
        <v>0</v>
      </c>
      <c r="R213" s="16">
        <v>0</v>
      </c>
      <c r="S213" s="16">
        <v>0</v>
      </c>
      <c r="T213" s="54">
        <v>20</v>
      </c>
      <c r="U213" s="54">
        <v>45</v>
      </c>
      <c r="V213" s="73" t="s">
        <v>2979</v>
      </c>
      <c r="W213" s="54">
        <v>44</v>
      </c>
      <c r="X213" s="54">
        <v>43</v>
      </c>
      <c r="Y213" s="54">
        <v>49</v>
      </c>
      <c r="Z213" s="54">
        <v>43</v>
      </c>
      <c r="AA213" s="54">
        <v>46</v>
      </c>
      <c r="AB213" s="73" t="s">
        <v>2979</v>
      </c>
      <c r="AC213" s="73" t="s">
        <v>2979</v>
      </c>
      <c r="AD213" s="73" t="s">
        <v>2979</v>
      </c>
      <c r="AE213" s="73" t="s">
        <v>2979</v>
      </c>
      <c r="AF213" s="73" t="s">
        <v>2979</v>
      </c>
      <c r="AG213" s="73" t="s">
        <v>2979</v>
      </c>
      <c r="AH213" s="73" t="s">
        <v>2979</v>
      </c>
      <c r="AI213" s="41">
        <v>0.85289999999999999</v>
      </c>
      <c r="AJ213" s="30">
        <v>0.87380000000000002</v>
      </c>
      <c r="AK213" s="30">
        <v>0.93969999999999998</v>
      </c>
      <c r="AL213" s="41">
        <f t="shared" si="8"/>
        <v>0.88880000000000003</v>
      </c>
      <c r="AM213" s="30" t="str">
        <f>IFERROR((VLOOKUP(C213,'CEP 24-25'!$F$5:$K$1282,6,0))," ")</f>
        <v>Yes</v>
      </c>
      <c r="AN213" s="41" t="str">
        <f>+IFERROR((VLOOKUP(C213,'HB1238 24-25'!$N$5:$Q$9999,4,0)),"")</f>
        <v/>
      </c>
      <c r="AO213" s="33" t="str">
        <f t="shared" si="9"/>
        <v>Yes</v>
      </c>
    </row>
    <row r="214" spans="1:41" ht="15" customHeight="1" x14ac:dyDescent="0.25">
      <c r="A214" t="s">
        <v>2463</v>
      </c>
      <c r="B214" t="s">
        <v>2025</v>
      </c>
      <c r="C214" s="25">
        <v>2788</v>
      </c>
      <c r="D214" t="s">
        <v>309</v>
      </c>
      <c r="E214" s="16">
        <v>0</v>
      </c>
      <c r="F214" s="16">
        <v>0</v>
      </c>
      <c r="G214" s="16">
        <v>0</v>
      </c>
      <c r="H214" s="16">
        <v>0</v>
      </c>
      <c r="I214" s="16">
        <v>0</v>
      </c>
      <c r="J214" s="16">
        <v>0</v>
      </c>
      <c r="K214" s="16">
        <v>0</v>
      </c>
      <c r="L214" s="16">
        <v>0</v>
      </c>
      <c r="M214" s="16">
        <v>0</v>
      </c>
      <c r="N214" s="16">
        <v>0</v>
      </c>
      <c r="O214" s="16">
        <v>0</v>
      </c>
      <c r="P214" s="16">
        <v>65</v>
      </c>
      <c r="Q214" s="16">
        <v>65</v>
      </c>
      <c r="R214" s="16">
        <v>60</v>
      </c>
      <c r="S214" s="16">
        <v>48</v>
      </c>
      <c r="T214" s="73" t="s">
        <v>2979</v>
      </c>
      <c r="U214" s="73" t="s">
        <v>2979</v>
      </c>
      <c r="V214" s="73" t="s">
        <v>2979</v>
      </c>
      <c r="W214" s="73" t="s">
        <v>2979</v>
      </c>
      <c r="X214" s="73" t="s">
        <v>2979</v>
      </c>
      <c r="Y214" s="73" t="s">
        <v>2979</v>
      </c>
      <c r="Z214" s="73" t="s">
        <v>2979</v>
      </c>
      <c r="AA214" s="73" t="s">
        <v>2979</v>
      </c>
      <c r="AB214" s="73" t="s">
        <v>2979</v>
      </c>
      <c r="AC214" s="73" t="s">
        <v>2979</v>
      </c>
      <c r="AD214" s="73" t="s">
        <v>2979</v>
      </c>
      <c r="AE214" s="54">
        <v>60</v>
      </c>
      <c r="AF214" s="54">
        <v>56</v>
      </c>
      <c r="AG214" s="54">
        <v>57</v>
      </c>
      <c r="AH214" s="54">
        <v>43</v>
      </c>
      <c r="AI214" s="41">
        <v>0.90759999999999996</v>
      </c>
      <c r="AJ214" s="30">
        <v>0.92859999999999998</v>
      </c>
      <c r="AK214" s="30">
        <v>0.94920000000000004</v>
      </c>
      <c r="AL214" s="41">
        <f t="shared" si="8"/>
        <v>0.92849999999999999</v>
      </c>
      <c r="AM214" s="30" t="str">
        <f>IFERROR((VLOOKUP(C214,'CEP 24-25'!$F$5:$K$1282,6,0))," ")</f>
        <v>Yes</v>
      </c>
      <c r="AN214" s="41" t="str">
        <f>+IFERROR((VLOOKUP(C214,'HB1238 24-25'!$N$5:$Q$9999,4,0)),"")</f>
        <v/>
      </c>
      <c r="AO214" s="33" t="str">
        <f t="shared" si="9"/>
        <v>Yes</v>
      </c>
    </row>
    <row r="215" spans="1:41" ht="15" customHeight="1" x14ac:dyDescent="0.25">
      <c r="A215" t="s">
        <v>2463</v>
      </c>
      <c r="B215" t="s">
        <v>2025</v>
      </c>
      <c r="C215" s="25">
        <v>4213</v>
      </c>
      <c r="D215" t="s">
        <v>310</v>
      </c>
      <c r="E215" s="16">
        <v>0</v>
      </c>
      <c r="F215" s="16">
        <v>0</v>
      </c>
      <c r="G215" s="16">
        <v>0</v>
      </c>
      <c r="H215" s="16">
        <v>0</v>
      </c>
      <c r="I215" s="16">
        <v>0</v>
      </c>
      <c r="J215" s="16">
        <v>0</v>
      </c>
      <c r="K215" s="16">
        <v>0</v>
      </c>
      <c r="L215" s="16">
        <v>0</v>
      </c>
      <c r="M215" s="16">
        <v>52</v>
      </c>
      <c r="N215" s="16">
        <v>45</v>
      </c>
      <c r="O215" s="16">
        <v>57</v>
      </c>
      <c r="P215" s="16">
        <v>0</v>
      </c>
      <c r="Q215" s="16">
        <v>0</v>
      </c>
      <c r="R215" s="16">
        <v>0</v>
      </c>
      <c r="S215" s="16">
        <v>0</v>
      </c>
      <c r="T215" s="73" t="s">
        <v>2979</v>
      </c>
      <c r="U215" s="73" t="s">
        <v>2979</v>
      </c>
      <c r="V215" s="73" t="s">
        <v>2979</v>
      </c>
      <c r="W215" s="73" t="s">
        <v>2979</v>
      </c>
      <c r="X215" s="73" t="s">
        <v>2979</v>
      </c>
      <c r="Y215" s="73" t="s">
        <v>2979</v>
      </c>
      <c r="Z215" s="73" t="s">
        <v>2979</v>
      </c>
      <c r="AA215" s="73" t="s">
        <v>2979</v>
      </c>
      <c r="AB215" s="54">
        <v>45</v>
      </c>
      <c r="AC215" s="54">
        <v>41</v>
      </c>
      <c r="AD215" s="54">
        <v>46</v>
      </c>
      <c r="AE215" s="73" t="s">
        <v>2979</v>
      </c>
      <c r="AF215" s="73" t="s">
        <v>2979</v>
      </c>
      <c r="AG215" s="73" t="s">
        <v>2979</v>
      </c>
      <c r="AH215" s="73" t="s">
        <v>2979</v>
      </c>
      <c r="AI215" s="41">
        <v>0.85709999999999997</v>
      </c>
      <c r="AJ215" s="30">
        <v>0.92359999999999998</v>
      </c>
      <c r="AK215" s="30">
        <v>0.91759999999999997</v>
      </c>
      <c r="AL215" s="41">
        <f t="shared" si="8"/>
        <v>0.89939999999999998</v>
      </c>
      <c r="AM215" s="30" t="str">
        <f>IFERROR((VLOOKUP(C215,'CEP 24-25'!$F$5:$K$1282,6,0))," ")</f>
        <v>Yes</v>
      </c>
      <c r="AN215" s="41" t="str">
        <f>+IFERROR((VLOOKUP(C215,'HB1238 24-25'!$N$5:$Q$9999,4,0)),"")</f>
        <v/>
      </c>
      <c r="AO215" s="33" t="str">
        <f t="shared" si="9"/>
        <v>Yes</v>
      </c>
    </row>
    <row r="216" spans="1:41" ht="15" customHeight="1" x14ac:dyDescent="0.25">
      <c r="A216" t="s">
        <v>2464</v>
      </c>
      <c r="B216" t="s">
        <v>2026</v>
      </c>
      <c r="C216" s="25">
        <v>2836</v>
      </c>
      <c r="D216" t="s">
        <v>467</v>
      </c>
      <c r="E216" s="16">
        <v>7</v>
      </c>
      <c r="F216" s="16">
        <v>6</v>
      </c>
      <c r="G216" s="16">
        <v>0</v>
      </c>
      <c r="H216" s="16">
        <v>2</v>
      </c>
      <c r="I216" s="16">
        <v>4</v>
      </c>
      <c r="J216" s="16">
        <v>9</v>
      </c>
      <c r="K216" s="16">
        <v>11</v>
      </c>
      <c r="L216" s="16">
        <v>7</v>
      </c>
      <c r="M216" s="16">
        <v>3</v>
      </c>
      <c r="N216" s="16">
        <v>15</v>
      </c>
      <c r="O216" s="16">
        <v>9</v>
      </c>
      <c r="P216" s="16">
        <v>0</v>
      </c>
      <c r="Q216" s="16">
        <v>0</v>
      </c>
      <c r="R216" s="16">
        <v>0</v>
      </c>
      <c r="S216" s="16">
        <v>0</v>
      </c>
      <c r="T216" s="15" t="s">
        <v>2004</v>
      </c>
      <c r="U216" s="15" t="s">
        <v>2004</v>
      </c>
      <c r="V216" s="73" t="s">
        <v>2979</v>
      </c>
      <c r="W216" s="15" t="s">
        <v>2004</v>
      </c>
      <c r="X216" s="15" t="s">
        <v>2004</v>
      </c>
      <c r="Y216" s="15" t="s">
        <v>2004</v>
      </c>
      <c r="Z216" s="54">
        <v>10</v>
      </c>
      <c r="AA216" s="15" t="s">
        <v>2004</v>
      </c>
      <c r="AB216" s="15" t="s">
        <v>2004</v>
      </c>
      <c r="AC216" s="54">
        <v>13</v>
      </c>
      <c r="AD216" s="15" t="s">
        <v>2004</v>
      </c>
      <c r="AE216" s="73" t="s">
        <v>2979</v>
      </c>
      <c r="AF216" s="73" t="s">
        <v>2979</v>
      </c>
      <c r="AG216" s="73" t="s">
        <v>2979</v>
      </c>
      <c r="AH216" s="73" t="s">
        <v>2979</v>
      </c>
      <c r="AI216" s="41">
        <v>0.75339999999999996</v>
      </c>
      <c r="AJ216" s="30">
        <v>0.69010000000000005</v>
      </c>
      <c r="AK216" s="30">
        <v>0.83330000000000004</v>
      </c>
      <c r="AL216" s="41">
        <f t="shared" si="8"/>
        <v>0.75890000000000002</v>
      </c>
      <c r="AM216" s="30" t="str">
        <f>IFERROR((VLOOKUP(C216,'CEP 24-25'!$F$5:$K$1282,6,0))," ")</f>
        <v>Yes</v>
      </c>
      <c r="AN216" s="41" t="str">
        <f>+IFERROR((VLOOKUP(C216,'HB1238 24-25'!$N$5:$Q$9999,4,0)),"")</f>
        <v/>
      </c>
      <c r="AO216" s="33" t="str">
        <f t="shared" si="9"/>
        <v>Yes</v>
      </c>
    </row>
    <row r="217" spans="1:41" ht="15" customHeight="1" x14ac:dyDescent="0.25">
      <c r="A217" t="s">
        <v>2465</v>
      </c>
      <c r="B217" t="s">
        <v>2027</v>
      </c>
      <c r="C217" s="25">
        <v>3603</v>
      </c>
      <c r="D217" t="s">
        <v>1389</v>
      </c>
      <c r="E217" s="16">
        <v>14</v>
      </c>
      <c r="F217" s="16">
        <v>21</v>
      </c>
      <c r="G217" s="16">
        <v>0</v>
      </c>
      <c r="H217" s="16">
        <v>41</v>
      </c>
      <c r="I217" s="16">
        <v>37</v>
      </c>
      <c r="J217" s="16">
        <v>39</v>
      </c>
      <c r="K217" s="16">
        <v>48</v>
      </c>
      <c r="L217" s="16">
        <v>44</v>
      </c>
      <c r="M217" s="16">
        <v>42</v>
      </c>
      <c r="N217" s="16">
        <v>50</v>
      </c>
      <c r="O217" s="16">
        <v>51</v>
      </c>
      <c r="P217" s="16">
        <v>0</v>
      </c>
      <c r="Q217" s="16">
        <v>0</v>
      </c>
      <c r="R217" s="16">
        <v>0</v>
      </c>
      <c r="S217" s="16">
        <v>0</v>
      </c>
      <c r="T217" s="73" t="s">
        <v>2979</v>
      </c>
      <c r="U217" s="54">
        <v>11</v>
      </c>
      <c r="V217" s="73" t="s">
        <v>2979</v>
      </c>
      <c r="W217" s="54">
        <v>33</v>
      </c>
      <c r="X217" s="54">
        <v>29</v>
      </c>
      <c r="Y217" s="54">
        <v>30</v>
      </c>
      <c r="Z217" s="54">
        <v>34</v>
      </c>
      <c r="AA217" s="54">
        <v>35</v>
      </c>
      <c r="AB217" s="54">
        <v>28</v>
      </c>
      <c r="AC217" s="54">
        <v>42</v>
      </c>
      <c r="AD217" s="54">
        <v>43</v>
      </c>
      <c r="AE217" s="73" t="s">
        <v>2979</v>
      </c>
      <c r="AF217" s="73" t="s">
        <v>2979</v>
      </c>
      <c r="AG217" s="73" t="s">
        <v>2979</v>
      </c>
      <c r="AH217" s="73" t="s">
        <v>2979</v>
      </c>
      <c r="AI217" s="41">
        <v>0.73640000000000005</v>
      </c>
      <c r="AJ217" s="30">
        <v>0.74039999999999995</v>
      </c>
      <c r="AK217" s="30">
        <v>0.8105</v>
      </c>
      <c r="AL217" s="41">
        <f t="shared" si="8"/>
        <v>0.76239999999999997</v>
      </c>
      <c r="AM217" s="30" t="str">
        <f>IFERROR((VLOOKUP(C217,'CEP 24-25'!$F$5:$K$1282,6,0))," ")</f>
        <v>Yes</v>
      </c>
      <c r="AN217" s="41" t="str">
        <f>+IFERROR((VLOOKUP(C217,'HB1238 24-25'!$N$5:$Q$9999,4,0)),"")</f>
        <v/>
      </c>
      <c r="AO217" s="33" t="str">
        <f t="shared" si="9"/>
        <v>Yes</v>
      </c>
    </row>
    <row r="218" spans="1:41" ht="15" customHeight="1" x14ac:dyDescent="0.25">
      <c r="A218" t="s">
        <v>2465</v>
      </c>
      <c r="B218" t="s">
        <v>2027</v>
      </c>
      <c r="C218" s="25">
        <v>4412</v>
      </c>
      <c r="D218" t="s">
        <v>1390</v>
      </c>
      <c r="E218" s="16">
        <v>15</v>
      </c>
      <c r="F218" s="16">
        <v>32</v>
      </c>
      <c r="G218" s="16">
        <v>0</v>
      </c>
      <c r="H218" s="16">
        <v>45</v>
      </c>
      <c r="I218" s="16">
        <v>44</v>
      </c>
      <c r="J218" s="16">
        <v>46</v>
      </c>
      <c r="K218" s="16">
        <v>45</v>
      </c>
      <c r="L218" s="16">
        <v>41</v>
      </c>
      <c r="M218" s="16">
        <v>40</v>
      </c>
      <c r="N218" s="16">
        <v>49</v>
      </c>
      <c r="O218" s="16">
        <v>60</v>
      </c>
      <c r="P218" s="16">
        <v>0</v>
      </c>
      <c r="Q218" s="16">
        <v>0</v>
      </c>
      <c r="R218" s="16">
        <v>0</v>
      </c>
      <c r="S218" s="16">
        <v>0</v>
      </c>
      <c r="T218" s="15" t="s">
        <v>2004</v>
      </c>
      <c r="U218" s="54">
        <v>10</v>
      </c>
      <c r="V218" s="73" t="s">
        <v>2979</v>
      </c>
      <c r="W218" s="54">
        <v>27</v>
      </c>
      <c r="X218" s="54">
        <v>17</v>
      </c>
      <c r="Y218" s="54">
        <v>17</v>
      </c>
      <c r="Z218" s="54">
        <v>21</v>
      </c>
      <c r="AA218" s="54">
        <v>24</v>
      </c>
      <c r="AB218" s="54">
        <v>19</v>
      </c>
      <c r="AC218" s="54">
        <v>23</v>
      </c>
      <c r="AD218" s="54">
        <v>26</v>
      </c>
      <c r="AE218" s="73" t="s">
        <v>2979</v>
      </c>
      <c r="AF218" s="73" t="s">
        <v>2979</v>
      </c>
      <c r="AG218" s="73" t="s">
        <v>2979</v>
      </c>
      <c r="AH218" s="73" t="s">
        <v>2979</v>
      </c>
      <c r="AI218" s="41">
        <v>0.45079999999999998</v>
      </c>
      <c r="AJ218" s="30">
        <v>0.49259999999999998</v>
      </c>
      <c r="AK218" s="30">
        <v>0.4461</v>
      </c>
      <c r="AL218" s="41">
        <f t="shared" si="8"/>
        <v>0.4632</v>
      </c>
      <c r="AM218" s="30" t="str">
        <f>IFERROR((VLOOKUP(C218,'CEP 24-25'!$F$5:$K$1282,6,0))," ")</f>
        <v>No</v>
      </c>
      <c r="AN218" s="41" t="str">
        <f>+IFERROR((VLOOKUP(C218,'HB1238 24-25'!$N$5:$Q$9999,4,0)),"")</f>
        <v/>
      </c>
      <c r="AO218" s="33" t="str">
        <f t="shared" si="9"/>
        <v>No</v>
      </c>
    </row>
    <row r="219" spans="1:41" ht="15" customHeight="1" x14ac:dyDescent="0.25">
      <c r="A219" t="s">
        <v>2465</v>
      </c>
      <c r="B219" t="s">
        <v>2027</v>
      </c>
      <c r="C219" s="25">
        <v>2362</v>
      </c>
      <c r="D219" t="s">
        <v>1385</v>
      </c>
      <c r="E219" s="16">
        <v>0</v>
      </c>
      <c r="F219" s="16">
        <v>0</v>
      </c>
      <c r="G219" s="16">
        <v>0</v>
      </c>
      <c r="H219" s="16">
        <v>0</v>
      </c>
      <c r="I219" s="16">
        <v>0</v>
      </c>
      <c r="J219" s="16">
        <v>0</v>
      </c>
      <c r="K219" s="16">
        <v>0</v>
      </c>
      <c r="L219" s="16">
        <v>0</v>
      </c>
      <c r="M219" s="16">
        <v>0</v>
      </c>
      <c r="N219" s="16">
        <v>0</v>
      </c>
      <c r="O219" s="16">
        <v>0</v>
      </c>
      <c r="P219" s="16">
        <v>257</v>
      </c>
      <c r="Q219" s="16">
        <v>263</v>
      </c>
      <c r="R219" s="16">
        <v>307</v>
      </c>
      <c r="S219" s="16">
        <v>266</v>
      </c>
      <c r="T219" s="73" t="s">
        <v>2979</v>
      </c>
      <c r="U219" s="73" t="s">
        <v>2979</v>
      </c>
      <c r="V219" s="73" t="s">
        <v>2979</v>
      </c>
      <c r="W219" s="73" t="s">
        <v>2979</v>
      </c>
      <c r="X219" s="73" t="s">
        <v>2979</v>
      </c>
      <c r="Y219" s="73" t="s">
        <v>2979</v>
      </c>
      <c r="Z219" s="73" t="s">
        <v>2979</v>
      </c>
      <c r="AA219" s="73" t="s">
        <v>2979</v>
      </c>
      <c r="AB219" s="73" t="s">
        <v>2979</v>
      </c>
      <c r="AC219" s="73" t="s">
        <v>2979</v>
      </c>
      <c r="AD219" s="73" t="s">
        <v>2979</v>
      </c>
      <c r="AE219" s="54">
        <v>145</v>
      </c>
      <c r="AF219" s="54">
        <v>130</v>
      </c>
      <c r="AG219" s="54">
        <v>162</v>
      </c>
      <c r="AH219" s="54">
        <v>145</v>
      </c>
      <c r="AI219" s="41">
        <v>0.53249999999999997</v>
      </c>
      <c r="AJ219" s="30">
        <v>0.52729999999999999</v>
      </c>
      <c r="AK219" s="30">
        <v>0.55330000000000001</v>
      </c>
      <c r="AL219" s="41">
        <f t="shared" si="8"/>
        <v>0.53769999999999996</v>
      </c>
      <c r="AM219" s="30" t="str">
        <f>IFERROR((VLOOKUP(C219,'CEP 24-25'!$F$5:$K$1282,6,0))," ")</f>
        <v>No</v>
      </c>
      <c r="AN219" s="41" t="str">
        <f>+IFERROR((VLOOKUP(C219,'HB1238 24-25'!$N$5:$Q$9999,4,0)),"")</f>
        <v/>
      </c>
      <c r="AO219" s="33" t="str">
        <f t="shared" si="9"/>
        <v>Yes</v>
      </c>
    </row>
    <row r="220" spans="1:41" ht="15" customHeight="1" x14ac:dyDescent="0.25">
      <c r="A220" t="s">
        <v>2465</v>
      </c>
      <c r="B220" t="s">
        <v>2027</v>
      </c>
      <c r="C220" s="25">
        <v>1928</v>
      </c>
      <c r="D220" t="s">
        <v>1384</v>
      </c>
      <c r="E220" s="16">
        <v>0</v>
      </c>
      <c r="F220" s="16">
        <v>0</v>
      </c>
      <c r="G220" s="16">
        <v>0</v>
      </c>
      <c r="H220" s="16">
        <v>0</v>
      </c>
      <c r="I220" s="16">
        <v>0</v>
      </c>
      <c r="J220" s="16">
        <v>0</v>
      </c>
      <c r="K220" s="16">
        <v>0</v>
      </c>
      <c r="L220" s="16">
        <v>0</v>
      </c>
      <c r="M220" s="16">
        <v>0</v>
      </c>
      <c r="N220" s="16">
        <v>0</v>
      </c>
      <c r="O220" s="16">
        <v>0</v>
      </c>
      <c r="P220" s="16">
        <v>0</v>
      </c>
      <c r="Q220" s="16">
        <v>0</v>
      </c>
      <c r="R220" s="16">
        <v>1</v>
      </c>
      <c r="S220" s="16">
        <v>6</v>
      </c>
      <c r="T220" s="73" t="s">
        <v>2979</v>
      </c>
      <c r="U220" s="73" t="s">
        <v>2979</v>
      </c>
      <c r="V220" s="73" t="s">
        <v>2979</v>
      </c>
      <c r="W220" s="73" t="s">
        <v>2979</v>
      </c>
      <c r="X220" s="73" t="s">
        <v>2979</v>
      </c>
      <c r="Y220" s="73" t="s">
        <v>2979</v>
      </c>
      <c r="Z220" s="73" t="s">
        <v>2979</v>
      </c>
      <c r="AA220" s="73" t="s">
        <v>2979</v>
      </c>
      <c r="AB220" s="73" t="s">
        <v>2979</v>
      </c>
      <c r="AC220" s="73" t="s">
        <v>2979</v>
      </c>
      <c r="AD220" s="73" t="s">
        <v>2979</v>
      </c>
      <c r="AE220" s="73" t="s">
        <v>2979</v>
      </c>
      <c r="AF220" s="73" t="s">
        <v>2979</v>
      </c>
      <c r="AG220" s="73" t="s">
        <v>2979</v>
      </c>
      <c r="AH220" s="15" t="s">
        <v>2004</v>
      </c>
      <c r="AI220" s="41">
        <v>0.42859999999999998</v>
      </c>
      <c r="AJ220" s="30">
        <v>0.76470000000000005</v>
      </c>
      <c r="AK220" s="30">
        <v>0.75</v>
      </c>
      <c r="AL220" s="41">
        <f t="shared" si="8"/>
        <v>0.64780000000000004</v>
      </c>
      <c r="AM220" s="30" t="str">
        <f>IFERROR((VLOOKUP(C220,'CEP 24-25'!$F$5:$K$1282,6,0))," ")</f>
        <v xml:space="preserve"> </v>
      </c>
      <c r="AN220" s="41" t="str">
        <f>+IFERROR((VLOOKUP(C220,'HB1238 24-25'!$N$5:$Q$9999,4,0)),"")</f>
        <v/>
      </c>
      <c r="AO220" s="33" t="str">
        <f t="shared" si="9"/>
        <v>Yes</v>
      </c>
    </row>
    <row r="221" spans="1:41" ht="15" customHeight="1" x14ac:dyDescent="0.25">
      <c r="A221" t="s">
        <v>2465</v>
      </c>
      <c r="B221" t="s">
        <v>2027</v>
      </c>
      <c r="C221" s="25">
        <v>2379</v>
      </c>
      <c r="D221" t="s">
        <v>1386</v>
      </c>
      <c r="E221" s="16">
        <v>0</v>
      </c>
      <c r="F221" s="16">
        <v>36</v>
      </c>
      <c r="G221" s="16">
        <v>0</v>
      </c>
      <c r="H221" s="16">
        <v>37</v>
      </c>
      <c r="I221" s="16">
        <v>47</v>
      </c>
      <c r="J221" s="16">
        <v>46</v>
      </c>
      <c r="K221" s="16">
        <v>38</v>
      </c>
      <c r="L221" s="16">
        <v>47</v>
      </c>
      <c r="M221" s="16">
        <v>45</v>
      </c>
      <c r="N221" s="16">
        <v>48</v>
      </c>
      <c r="O221" s="16">
        <v>46</v>
      </c>
      <c r="P221" s="16">
        <v>0</v>
      </c>
      <c r="Q221" s="16">
        <v>0</v>
      </c>
      <c r="R221" s="16">
        <v>0</v>
      </c>
      <c r="S221" s="16">
        <v>0</v>
      </c>
      <c r="T221" s="73" t="s">
        <v>2979</v>
      </c>
      <c r="U221" s="15" t="s">
        <v>2004</v>
      </c>
      <c r="V221" s="73" t="s">
        <v>2979</v>
      </c>
      <c r="W221" s="54">
        <v>13</v>
      </c>
      <c r="X221" s="54">
        <v>16</v>
      </c>
      <c r="Y221" s="54">
        <v>18</v>
      </c>
      <c r="Z221" s="15" t="s">
        <v>2004</v>
      </c>
      <c r="AA221" s="54">
        <v>16</v>
      </c>
      <c r="AB221" s="54">
        <v>18</v>
      </c>
      <c r="AC221" s="54">
        <v>14</v>
      </c>
      <c r="AD221" s="54">
        <v>19</v>
      </c>
      <c r="AE221" s="73" t="s">
        <v>2979</v>
      </c>
      <c r="AF221" s="73" t="s">
        <v>2979</v>
      </c>
      <c r="AG221" s="73" t="s">
        <v>2979</v>
      </c>
      <c r="AH221" s="73" t="s">
        <v>2979</v>
      </c>
      <c r="AI221" s="41">
        <v>0.32819999999999999</v>
      </c>
      <c r="AJ221" s="30">
        <v>0.36720000000000003</v>
      </c>
      <c r="AK221" s="30">
        <v>0.3296</v>
      </c>
      <c r="AL221" s="41">
        <f t="shared" si="8"/>
        <v>0.3417</v>
      </c>
      <c r="AM221" s="30" t="str">
        <f>IFERROR((VLOOKUP(C221,'CEP 24-25'!$F$5:$K$1282,6,0))," ")</f>
        <v>No</v>
      </c>
      <c r="AN221" s="41" t="str">
        <f>+IFERROR((VLOOKUP(C221,'HB1238 24-25'!$N$5:$Q$9999,4,0)),"")</f>
        <v/>
      </c>
      <c r="AO221" s="33" t="str">
        <f t="shared" si="9"/>
        <v>No</v>
      </c>
    </row>
    <row r="222" spans="1:41" ht="15" customHeight="1" x14ac:dyDescent="0.25">
      <c r="A222" t="s">
        <v>2465</v>
      </c>
      <c r="B222" t="s">
        <v>2027</v>
      </c>
      <c r="C222" s="25">
        <v>3251</v>
      </c>
      <c r="D222" t="s">
        <v>1388</v>
      </c>
      <c r="E222" s="16">
        <v>0</v>
      </c>
      <c r="F222" s="16">
        <v>64</v>
      </c>
      <c r="G222" s="16">
        <v>0</v>
      </c>
      <c r="H222" s="16">
        <v>49</v>
      </c>
      <c r="I222" s="16">
        <v>61</v>
      </c>
      <c r="J222" s="16">
        <v>65</v>
      </c>
      <c r="K222" s="16">
        <v>51</v>
      </c>
      <c r="L222" s="16">
        <v>48</v>
      </c>
      <c r="M222" s="16">
        <v>75</v>
      </c>
      <c r="N222" s="16">
        <v>104</v>
      </c>
      <c r="O222" s="16">
        <v>104</v>
      </c>
      <c r="P222" s="16">
        <v>0</v>
      </c>
      <c r="Q222" s="16">
        <v>0</v>
      </c>
      <c r="R222" s="16">
        <v>0</v>
      </c>
      <c r="S222" s="16">
        <v>0</v>
      </c>
      <c r="T222" s="73" t="s">
        <v>2979</v>
      </c>
      <c r="U222" s="54">
        <v>23</v>
      </c>
      <c r="V222" s="73" t="s">
        <v>2979</v>
      </c>
      <c r="W222" s="54">
        <v>31</v>
      </c>
      <c r="X222" s="54">
        <v>39</v>
      </c>
      <c r="Y222" s="54">
        <v>42</v>
      </c>
      <c r="Z222" s="54">
        <v>26</v>
      </c>
      <c r="AA222" s="54">
        <v>26</v>
      </c>
      <c r="AB222" s="54">
        <v>49</v>
      </c>
      <c r="AC222" s="54">
        <v>75</v>
      </c>
      <c r="AD222" s="54">
        <v>79</v>
      </c>
      <c r="AE222" s="73" t="s">
        <v>2979</v>
      </c>
      <c r="AF222" s="73" t="s">
        <v>2979</v>
      </c>
      <c r="AG222" s="73" t="s">
        <v>2979</v>
      </c>
      <c r="AH222" s="73" t="s">
        <v>2979</v>
      </c>
      <c r="AI222" s="41">
        <v>0.628</v>
      </c>
      <c r="AJ222" s="30">
        <v>0.65939999999999999</v>
      </c>
      <c r="AK222" s="30">
        <v>0.70850000000000002</v>
      </c>
      <c r="AL222" s="41">
        <f t="shared" si="8"/>
        <v>0.6653</v>
      </c>
      <c r="AM222" s="30" t="str">
        <f>IFERROR((VLOOKUP(C222,'CEP 24-25'!$F$5:$K$1282,6,0))," ")</f>
        <v>Yes</v>
      </c>
      <c r="AN222" s="41" t="str">
        <f>+IFERROR((VLOOKUP(C222,'HB1238 24-25'!$N$5:$Q$9999,4,0)),"")</f>
        <v/>
      </c>
      <c r="AO222" s="33" t="str">
        <f t="shared" si="9"/>
        <v>Yes</v>
      </c>
    </row>
    <row r="223" spans="1:41" ht="15" customHeight="1" x14ac:dyDescent="0.25">
      <c r="A223" t="s">
        <v>2465</v>
      </c>
      <c r="B223" t="s">
        <v>2027</v>
      </c>
      <c r="C223" s="25">
        <v>5525</v>
      </c>
      <c r="D223" t="s">
        <v>2328</v>
      </c>
      <c r="E223" s="16">
        <v>0</v>
      </c>
      <c r="F223" s="16">
        <v>0</v>
      </c>
      <c r="G223" s="16">
        <v>0</v>
      </c>
      <c r="H223" s="16">
        <v>0</v>
      </c>
      <c r="I223" s="16">
        <v>0</v>
      </c>
      <c r="J223" s="16">
        <v>0</v>
      </c>
      <c r="K223" s="16">
        <v>0</v>
      </c>
      <c r="L223" s="16">
        <v>0</v>
      </c>
      <c r="M223" s="16">
        <v>0</v>
      </c>
      <c r="N223" s="16">
        <v>0</v>
      </c>
      <c r="O223" s="16">
        <v>0</v>
      </c>
      <c r="P223" s="16">
        <v>0</v>
      </c>
      <c r="Q223" s="16">
        <v>0</v>
      </c>
      <c r="R223" s="16">
        <v>2</v>
      </c>
      <c r="S223" s="16">
        <v>11</v>
      </c>
      <c r="T223" s="73" t="s">
        <v>2979</v>
      </c>
      <c r="U223" s="73" t="s">
        <v>2979</v>
      </c>
      <c r="V223" s="73" t="s">
        <v>2979</v>
      </c>
      <c r="W223" s="73" t="s">
        <v>2979</v>
      </c>
      <c r="X223" s="73" t="s">
        <v>2979</v>
      </c>
      <c r="Y223" s="73" t="s">
        <v>2979</v>
      </c>
      <c r="Z223" s="73" t="s">
        <v>2979</v>
      </c>
      <c r="AA223" s="73" t="s">
        <v>2979</v>
      </c>
      <c r="AB223" s="73" t="s">
        <v>2979</v>
      </c>
      <c r="AC223" s="73" t="s">
        <v>2979</v>
      </c>
      <c r="AD223" s="73" t="s">
        <v>2979</v>
      </c>
      <c r="AE223" s="73" t="s">
        <v>2979</v>
      </c>
      <c r="AF223" s="73" t="s">
        <v>2979</v>
      </c>
      <c r="AG223" s="15" t="s">
        <v>2004</v>
      </c>
      <c r="AH223" s="15" t="s">
        <v>2004</v>
      </c>
      <c r="AI223" s="41">
        <v>0.84619999999999995</v>
      </c>
      <c r="AJ223" s="30">
        <v>0.55559999999999998</v>
      </c>
      <c r="AK223" s="30">
        <v>0.45450000000000002</v>
      </c>
      <c r="AL223" s="41">
        <f t="shared" si="8"/>
        <v>0.61880000000000002</v>
      </c>
      <c r="AM223" s="30" t="str">
        <f>IFERROR((VLOOKUP(C223,'CEP 24-25'!$F$5:$K$1282,6,0))," ")</f>
        <v xml:space="preserve"> </v>
      </c>
      <c r="AN223" s="41" t="str">
        <f>+IFERROR((VLOOKUP(C223,'HB1238 24-25'!$N$5:$Q$9999,4,0)),"")</f>
        <v/>
      </c>
      <c r="AO223" s="33" t="str">
        <f t="shared" si="9"/>
        <v>Yes</v>
      </c>
    </row>
    <row r="224" spans="1:41" ht="15" customHeight="1" x14ac:dyDescent="0.25">
      <c r="A224" t="s">
        <v>2465</v>
      </c>
      <c r="B224" t="s">
        <v>2027</v>
      </c>
      <c r="C224" s="25">
        <v>2946</v>
      </c>
      <c r="D224" t="s">
        <v>1387</v>
      </c>
      <c r="E224" s="16">
        <v>0</v>
      </c>
      <c r="F224" s="16">
        <v>59</v>
      </c>
      <c r="G224" s="16">
        <v>0</v>
      </c>
      <c r="H224" s="16">
        <v>45</v>
      </c>
      <c r="I224" s="16">
        <v>48</v>
      </c>
      <c r="J224" s="16">
        <v>48</v>
      </c>
      <c r="K224" s="16">
        <v>48</v>
      </c>
      <c r="L224" s="16">
        <v>62</v>
      </c>
      <c r="M224" s="16">
        <v>43</v>
      </c>
      <c r="N224" s="16">
        <v>0</v>
      </c>
      <c r="O224" s="16">
        <v>0</v>
      </c>
      <c r="P224" s="16">
        <v>0</v>
      </c>
      <c r="Q224" s="16">
        <v>0</v>
      </c>
      <c r="R224" s="16">
        <v>0</v>
      </c>
      <c r="S224" s="16">
        <v>0</v>
      </c>
      <c r="T224" s="73" t="s">
        <v>2979</v>
      </c>
      <c r="U224" s="54">
        <v>25</v>
      </c>
      <c r="V224" s="73" t="s">
        <v>2979</v>
      </c>
      <c r="W224" s="54">
        <v>36</v>
      </c>
      <c r="X224" s="54">
        <v>34</v>
      </c>
      <c r="Y224" s="54">
        <v>36</v>
      </c>
      <c r="Z224" s="54">
        <v>37</v>
      </c>
      <c r="AA224" s="54">
        <v>42</v>
      </c>
      <c r="AB224" s="54">
        <v>32</v>
      </c>
      <c r="AC224" s="73" t="s">
        <v>2979</v>
      </c>
      <c r="AD224" s="73" t="s">
        <v>2979</v>
      </c>
      <c r="AE224" s="73" t="s">
        <v>2979</v>
      </c>
      <c r="AF224" s="73" t="s">
        <v>2979</v>
      </c>
      <c r="AG224" s="73" t="s">
        <v>2979</v>
      </c>
      <c r="AH224" s="73" t="s">
        <v>2979</v>
      </c>
      <c r="AI224" s="41">
        <v>0.68559999999999999</v>
      </c>
      <c r="AJ224" s="30">
        <v>0.67620000000000002</v>
      </c>
      <c r="AK224" s="30">
        <v>0.66339999999999999</v>
      </c>
      <c r="AL224" s="41">
        <f t="shared" si="8"/>
        <v>0.67510000000000003</v>
      </c>
      <c r="AM224" s="30" t="str">
        <f>IFERROR((VLOOKUP(C224,'CEP 24-25'!$F$5:$K$1282,6,0))," ")</f>
        <v>Yes</v>
      </c>
      <c r="AN224" s="41" t="str">
        <f>+IFERROR((VLOOKUP(C224,'HB1238 24-25'!$N$5:$Q$9999,4,0)),"")</f>
        <v/>
      </c>
      <c r="AO224" s="33" t="str">
        <f t="shared" si="9"/>
        <v>Yes</v>
      </c>
    </row>
    <row r="225" spans="1:41" ht="15" customHeight="1" x14ac:dyDescent="0.25">
      <c r="A225" t="s">
        <v>2692</v>
      </c>
      <c r="B225" t="s">
        <v>2028</v>
      </c>
      <c r="C225" s="25">
        <v>5702</v>
      </c>
      <c r="D225" t="s">
        <v>2404</v>
      </c>
      <c r="E225" s="16">
        <v>0</v>
      </c>
      <c r="F225" s="16">
        <v>1</v>
      </c>
      <c r="G225" s="16">
        <v>0</v>
      </c>
      <c r="H225" s="16">
        <v>1</v>
      </c>
      <c r="I225" s="16">
        <v>2</v>
      </c>
      <c r="J225" s="16">
        <v>4</v>
      </c>
      <c r="K225" s="16">
        <v>3</v>
      </c>
      <c r="L225" s="16">
        <v>2</v>
      </c>
      <c r="M225" s="16">
        <v>3</v>
      </c>
      <c r="N225" s="16">
        <v>6</v>
      </c>
      <c r="O225" s="16">
        <v>16</v>
      </c>
      <c r="P225" s="16">
        <v>21</v>
      </c>
      <c r="Q225" s="16">
        <v>25</v>
      </c>
      <c r="R225" s="16">
        <v>32</v>
      </c>
      <c r="S225" s="16">
        <v>40</v>
      </c>
      <c r="T225" s="73" t="s">
        <v>2979</v>
      </c>
      <c r="U225" s="73" t="s">
        <v>2979</v>
      </c>
      <c r="V225" s="73" t="s">
        <v>2979</v>
      </c>
      <c r="W225" s="73" t="s">
        <v>2979</v>
      </c>
      <c r="X225" s="15" t="s">
        <v>2004</v>
      </c>
      <c r="Y225" s="15" t="s">
        <v>2004</v>
      </c>
      <c r="Z225" s="15" t="s">
        <v>2004</v>
      </c>
      <c r="AA225" s="15" t="s">
        <v>2004</v>
      </c>
      <c r="AB225" s="73" t="s">
        <v>2979</v>
      </c>
      <c r="AC225" s="15" t="s">
        <v>2004</v>
      </c>
      <c r="AD225" s="15" t="s">
        <v>2004</v>
      </c>
      <c r="AE225" s="15" t="s">
        <v>2004</v>
      </c>
      <c r="AF225" s="15" t="s">
        <v>2004</v>
      </c>
      <c r="AG225" s="15" t="s">
        <v>2004</v>
      </c>
      <c r="AH225" s="54">
        <v>18</v>
      </c>
      <c r="AI225" s="41">
        <v>0.35260000000000002</v>
      </c>
      <c r="AJ225" s="30">
        <v>0.32450000000000001</v>
      </c>
      <c r="AK225" s="30">
        <v>0.23530000000000001</v>
      </c>
      <c r="AL225" s="41">
        <f t="shared" si="8"/>
        <v>0.30409999999999998</v>
      </c>
      <c r="AM225" s="30" t="str">
        <f>IFERROR((VLOOKUP(C225,'CEP 24-25'!$F$5:$K$1282,6,0))," ")</f>
        <v xml:space="preserve"> </v>
      </c>
      <c r="AN225" s="41" t="str">
        <f>+IFERROR((VLOOKUP(C225,'HB1238 24-25'!$N$5:$Q$9999,4,0)),"")</f>
        <v/>
      </c>
      <c r="AO225" s="33" t="str">
        <f t="shared" si="9"/>
        <v>No</v>
      </c>
    </row>
    <row r="226" spans="1:41" ht="15" customHeight="1" x14ac:dyDescent="0.25">
      <c r="A226" t="s">
        <v>2692</v>
      </c>
      <c r="B226" t="s">
        <v>2028</v>
      </c>
      <c r="C226" s="25">
        <v>4567</v>
      </c>
      <c r="D226" t="s">
        <v>235</v>
      </c>
      <c r="E226" s="16">
        <v>0</v>
      </c>
      <c r="F226" s="16">
        <v>0</v>
      </c>
      <c r="G226" s="16">
        <v>0</v>
      </c>
      <c r="H226" s="16">
        <v>0</v>
      </c>
      <c r="I226" s="16">
        <v>0</v>
      </c>
      <c r="J226" s="16">
        <v>0</v>
      </c>
      <c r="K226" s="16">
        <v>0</v>
      </c>
      <c r="L226" s="16">
        <v>0</v>
      </c>
      <c r="M226" s="16">
        <v>0</v>
      </c>
      <c r="N226" s="16">
        <v>0</v>
      </c>
      <c r="O226" s="16">
        <v>0</v>
      </c>
      <c r="P226" s="16">
        <v>505</v>
      </c>
      <c r="Q226" s="16">
        <v>535</v>
      </c>
      <c r="R226" s="16">
        <v>478</v>
      </c>
      <c r="S226" s="16">
        <v>515</v>
      </c>
      <c r="T226" s="73" t="s">
        <v>2979</v>
      </c>
      <c r="U226" s="73" t="s">
        <v>2979</v>
      </c>
      <c r="V226" s="73" t="s">
        <v>2979</v>
      </c>
      <c r="W226" s="73" t="s">
        <v>2979</v>
      </c>
      <c r="X226" s="73" t="s">
        <v>2979</v>
      </c>
      <c r="Y226" s="73" t="s">
        <v>2979</v>
      </c>
      <c r="Z226" s="73" t="s">
        <v>2979</v>
      </c>
      <c r="AA226" s="73" t="s">
        <v>2979</v>
      </c>
      <c r="AB226" s="73" t="s">
        <v>2979</v>
      </c>
      <c r="AC226" s="73" t="s">
        <v>2979</v>
      </c>
      <c r="AD226" s="73" t="s">
        <v>2979</v>
      </c>
      <c r="AE226" s="54">
        <v>90</v>
      </c>
      <c r="AF226" s="54">
        <v>84</v>
      </c>
      <c r="AG226" s="54">
        <v>81</v>
      </c>
      <c r="AH226" s="54">
        <v>84</v>
      </c>
      <c r="AI226" s="41">
        <v>0.16669999999999999</v>
      </c>
      <c r="AJ226" s="30">
        <v>0.14399999999999999</v>
      </c>
      <c r="AK226" s="30">
        <v>0.13869999999999999</v>
      </c>
      <c r="AL226" s="41">
        <f t="shared" si="8"/>
        <v>0.14979999999999999</v>
      </c>
      <c r="AM226" s="30" t="str">
        <f>IFERROR((VLOOKUP(C226,'CEP 24-25'!$F$5:$K$1282,6,0))," ")</f>
        <v xml:space="preserve"> </v>
      </c>
      <c r="AN226" s="41" t="str">
        <f>+IFERROR((VLOOKUP(C226,'HB1238 24-25'!$N$5:$Q$9999,4,0)),"")</f>
        <v/>
      </c>
      <c r="AO226" s="33" t="str">
        <f t="shared" si="9"/>
        <v>No</v>
      </c>
    </row>
    <row r="227" spans="1:41" ht="15" customHeight="1" x14ac:dyDescent="0.25">
      <c r="A227" t="s">
        <v>2692</v>
      </c>
      <c r="B227" t="s">
        <v>2028</v>
      </c>
      <c r="C227" s="25">
        <v>5532</v>
      </c>
      <c r="D227" t="s">
        <v>2403</v>
      </c>
      <c r="E227" s="16">
        <v>0</v>
      </c>
      <c r="F227" s="16">
        <v>0</v>
      </c>
      <c r="G227" s="16">
        <v>0</v>
      </c>
      <c r="H227" s="16">
        <v>0</v>
      </c>
      <c r="I227" s="16">
        <v>0</v>
      </c>
      <c r="J227" s="16">
        <v>0</v>
      </c>
      <c r="K227" s="16">
        <v>0</v>
      </c>
      <c r="L227" s="16">
        <v>0</v>
      </c>
      <c r="M227" s="16">
        <v>0</v>
      </c>
      <c r="N227" s="16">
        <v>0</v>
      </c>
      <c r="O227" s="16">
        <v>0</v>
      </c>
      <c r="P227" s="16">
        <v>0</v>
      </c>
      <c r="Q227" s="16">
        <v>0</v>
      </c>
      <c r="R227" s="16">
        <v>0</v>
      </c>
      <c r="S227" s="16">
        <v>0</v>
      </c>
      <c r="T227" s="73" t="s">
        <v>2979</v>
      </c>
      <c r="U227" s="73" t="s">
        <v>2979</v>
      </c>
      <c r="V227" s="73" t="s">
        <v>2979</v>
      </c>
      <c r="W227" s="73" t="s">
        <v>2979</v>
      </c>
      <c r="X227" s="73" t="s">
        <v>2979</v>
      </c>
      <c r="Y227" s="73" t="s">
        <v>2979</v>
      </c>
      <c r="Z227" s="73" t="s">
        <v>2979</v>
      </c>
      <c r="AA227" s="73" t="s">
        <v>2979</v>
      </c>
      <c r="AB227" s="73" t="s">
        <v>2979</v>
      </c>
      <c r="AC227" s="73" t="s">
        <v>2979</v>
      </c>
      <c r="AD227" s="73" t="s">
        <v>2979</v>
      </c>
      <c r="AE227" s="73" t="s">
        <v>2979</v>
      </c>
      <c r="AF227" s="73" t="s">
        <v>2979</v>
      </c>
      <c r="AG227" s="73" t="s">
        <v>2979</v>
      </c>
      <c r="AH227" s="73" t="s">
        <v>2979</v>
      </c>
      <c r="AI227" s="41">
        <v>0</v>
      </c>
      <c r="AJ227" s="30">
        <v>0.66669999999999996</v>
      </c>
      <c r="AK227" s="30">
        <v>0.33329999999999999</v>
      </c>
      <c r="AL227" s="41">
        <f t="shared" si="8"/>
        <v>0.33329999999999999</v>
      </c>
      <c r="AM227" s="30" t="str">
        <f>IFERROR((VLOOKUP(C227,'CEP 24-25'!$F$5:$K$1282,6,0))," ")</f>
        <v xml:space="preserve"> </v>
      </c>
      <c r="AN227" s="41" t="str">
        <f>+IFERROR((VLOOKUP(C227,'HB1238 24-25'!$N$5:$Q$9999,4,0)),"")</f>
        <v/>
      </c>
      <c r="AO227" s="33" t="str">
        <f t="shared" si="9"/>
        <v>No</v>
      </c>
    </row>
    <row r="228" spans="1:41" ht="15" customHeight="1" x14ac:dyDescent="0.25">
      <c r="A228" t="s">
        <v>2692</v>
      </c>
      <c r="B228" t="s">
        <v>2028</v>
      </c>
      <c r="C228" s="25">
        <v>5533</v>
      </c>
      <c r="D228" t="s">
        <v>240</v>
      </c>
      <c r="E228" s="16">
        <v>0</v>
      </c>
      <c r="F228" s="16">
        <v>0</v>
      </c>
      <c r="G228" s="16">
        <v>0</v>
      </c>
      <c r="H228" s="16">
        <v>0</v>
      </c>
      <c r="I228" s="16">
        <v>0</v>
      </c>
      <c r="J228" s="16">
        <v>0</v>
      </c>
      <c r="K228" s="16">
        <v>0</v>
      </c>
      <c r="L228" s="16">
        <v>0</v>
      </c>
      <c r="M228" s="16">
        <v>0</v>
      </c>
      <c r="N228" s="16">
        <v>0</v>
      </c>
      <c r="O228" s="16">
        <v>0</v>
      </c>
      <c r="P228" s="16">
        <v>63</v>
      </c>
      <c r="Q228" s="16">
        <v>52</v>
      </c>
      <c r="R228" s="16">
        <v>42</v>
      </c>
      <c r="S228" s="16">
        <v>41</v>
      </c>
      <c r="T228" s="73" t="s">
        <v>2979</v>
      </c>
      <c r="U228" s="73" t="s">
        <v>2979</v>
      </c>
      <c r="V228" s="73" t="s">
        <v>2979</v>
      </c>
      <c r="W228" s="73" t="s">
        <v>2979</v>
      </c>
      <c r="X228" s="73" t="s">
        <v>2979</v>
      </c>
      <c r="Y228" s="73" t="s">
        <v>2979</v>
      </c>
      <c r="Z228" s="73" t="s">
        <v>2979</v>
      </c>
      <c r="AA228" s="73" t="s">
        <v>2979</v>
      </c>
      <c r="AB228" s="73" t="s">
        <v>2979</v>
      </c>
      <c r="AC228" s="73" t="s">
        <v>2979</v>
      </c>
      <c r="AD228" s="73" t="s">
        <v>2979</v>
      </c>
      <c r="AE228" s="15" t="s">
        <v>2004</v>
      </c>
      <c r="AF228" s="15" t="s">
        <v>2004</v>
      </c>
      <c r="AG228" s="54">
        <v>14</v>
      </c>
      <c r="AH228" s="15" t="s">
        <v>2004</v>
      </c>
      <c r="AI228" s="41">
        <v>0.15659999999999999</v>
      </c>
      <c r="AJ228" s="30">
        <v>0.1547</v>
      </c>
      <c r="AK228" s="30">
        <v>0.1368</v>
      </c>
      <c r="AL228" s="41">
        <f t="shared" si="8"/>
        <v>0.14940000000000001</v>
      </c>
      <c r="AM228" s="30" t="str">
        <f>IFERROR((VLOOKUP(C228,'CEP 24-25'!$F$5:$K$1282,6,0))," ")</f>
        <v xml:space="preserve"> </v>
      </c>
      <c r="AN228" s="41" t="str">
        <f>+IFERROR((VLOOKUP(C228,'HB1238 24-25'!$N$5:$Q$9999,4,0)),"")</f>
        <v/>
      </c>
      <c r="AO228" s="33" t="str">
        <f t="shared" si="9"/>
        <v>No</v>
      </c>
    </row>
    <row r="229" spans="1:41" ht="15" customHeight="1" x14ac:dyDescent="0.25">
      <c r="A229" t="s">
        <v>2692</v>
      </c>
      <c r="B229" t="s">
        <v>2028</v>
      </c>
      <c r="C229" s="25">
        <v>4182</v>
      </c>
      <c r="D229" t="s">
        <v>232</v>
      </c>
      <c r="E229" s="16">
        <v>0</v>
      </c>
      <c r="F229" s="16">
        <v>76</v>
      </c>
      <c r="G229" s="16">
        <v>0</v>
      </c>
      <c r="H229" s="16">
        <v>62</v>
      </c>
      <c r="I229" s="16">
        <v>83</v>
      </c>
      <c r="J229" s="16">
        <v>93</v>
      </c>
      <c r="K229" s="16">
        <v>84</v>
      </c>
      <c r="L229" s="16">
        <v>99</v>
      </c>
      <c r="M229" s="16">
        <v>0</v>
      </c>
      <c r="N229" s="16">
        <v>0</v>
      </c>
      <c r="O229" s="16">
        <v>0</v>
      </c>
      <c r="P229" s="16">
        <v>0</v>
      </c>
      <c r="Q229" s="16">
        <v>0</v>
      </c>
      <c r="R229" s="16">
        <v>0</v>
      </c>
      <c r="S229" s="16">
        <v>0</v>
      </c>
      <c r="T229" s="73" t="s">
        <v>2979</v>
      </c>
      <c r="U229" s="15" t="s">
        <v>2004</v>
      </c>
      <c r="V229" s="73" t="s">
        <v>2979</v>
      </c>
      <c r="W229" s="15" t="s">
        <v>2004</v>
      </c>
      <c r="X229" s="54">
        <v>11</v>
      </c>
      <c r="Y229" s="54">
        <v>20</v>
      </c>
      <c r="Z229" s="54">
        <v>12</v>
      </c>
      <c r="AA229" s="54">
        <v>16</v>
      </c>
      <c r="AB229" s="73" t="s">
        <v>2979</v>
      </c>
      <c r="AC229" s="73" t="s">
        <v>2979</v>
      </c>
      <c r="AD229" s="73" t="s">
        <v>2979</v>
      </c>
      <c r="AE229" s="73" t="s">
        <v>2979</v>
      </c>
      <c r="AF229" s="73" t="s">
        <v>2979</v>
      </c>
      <c r="AG229" s="73" t="s">
        <v>2979</v>
      </c>
      <c r="AH229" s="73" t="s">
        <v>2979</v>
      </c>
      <c r="AI229" s="41">
        <v>0.1489</v>
      </c>
      <c r="AJ229" s="30">
        <v>0.12920000000000001</v>
      </c>
      <c r="AK229" s="30">
        <v>0.1431</v>
      </c>
      <c r="AL229" s="41">
        <f t="shared" si="8"/>
        <v>0.1404</v>
      </c>
      <c r="AM229" s="30" t="str">
        <f>IFERROR((VLOOKUP(C229,'CEP 24-25'!$F$5:$K$1282,6,0))," ")</f>
        <v xml:space="preserve"> </v>
      </c>
      <c r="AN229" s="41" t="str">
        <f>+IFERROR((VLOOKUP(C229,'HB1238 24-25'!$N$5:$Q$9999,4,0)),"")</f>
        <v/>
      </c>
      <c r="AO229" s="33" t="str">
        <f t="shared" si="9"/>
        <v>No</v>
      </c>
    </row>
    <row r="230" spans="1:41" ht="15" customHeight="1" x14ac:dyDescent="0.25">
      <c r="A230" t="s">
        <v>2692</v>
      </c>
      <c r="B230" t="s">
        <v>2028</v>
      </c>
      <c r="C230" s="25">
        <v>5158</v>
      </c>
      <c r="D230" t="s">
        <v>238</v>
      </c>
      <c r="E230" s="16">
        <v>18</v>
      </c>
      <c r="F230" s="16">
        <v>48</v>
      </c>
      <c r="G230" s="16">
        <v>0</v>
      </c>
      <c r="H230" s="16">
        <v>79</v>
      </c>
      <c r="I230" s="16">
        <v>61</v>
      </c>
      <c r="J230" s="16">
        <v>71</v>
      </c>
      <c r="K230" s="16">
        <v>107</v>
      </c>
      <c r="L230" s="16">
        <v>62</v>
      </c>
      <c r="M230" s="16">
        <v>0</v>
      </c>
      <c r="N230" s="16">
        <v>0</v>
      </c>
      <c r="O230" s="16">
        <v>0</v>
      </c>
      <c r="P230" s="16">
        <v>0</v>
      </c>
      <c r="Q230" s="16">
        <v>0</v>
      </c>
      <c r="R230" s="16">
        <v>0</v>
      </c>
      <c r="S230" s="16">
        <v>0</v>
      </c>
      <c r="T230" s="15" t="s">
        <v>2004</v>
      </c>
      <c r="U230" s="15" t="s">
        <v>2004</v>
      </c>
      <c r="V230" s="73" t="s">
        <v>2979</v>
      </c>
      <c r="W230" s="54">
        <v>11</v>
      </c>
      <c r="X230" s="15" t="s">
        <v>2004</v>
      </c>
      <c r="Y230" s="54">
        <v>11</v>
      </c>
      <c r="Z230" s="54">
        <v>18</v>
      </c>
      <c r="AA230" s="15" t="s">
        <v>2004</v>
      </c>
      <c r="AB230" s="73" t="s">
        <v>2979</v>
      </c>
      <c r="AC230" s="73" t="s">
        <v>2979</v>
      </c>
      <c r="AD230" s="73" t="s">
        <v>2979</v>
      </c>
      <c r="AE230" s="73" t="s">
        <v>2979</v>
      </c>
      <c r="AF230" s="73" t="s">
        <v>2979</v>
      </c>
      <c r="AG230" s="73" t="s">
        <v>2979</v>
      </c>
      <c r="AH230" s="73" t="s">
        <v>2979</v>
      </c>
      <c r="AI230" s="41">
        <v>0.13450000000000001</v>
      </c>
      <c r="AJ230" s="30">
        <v>0.14530000000000001</v>
      </c>
      <c r="AK230" s="30">
        <v>0.13980000000000001</v>
      </c>
      <c r="AL230" s="41">
        <f t="shared" si="8"/>
        <v>0.1399</v>
      </c>
      <c r="AM230" s="30" t="str">
        <f>IFERROR((VLOOKUP(C230,'CEP 24-25'!$F$5:$K$1282,6,0))," ")</f>
        <v xml:space="preserve"> </v>
      </c>
      <c r="AN230" s="41" t="str">
        <f>+IFERROR((VLOOKUP(C230,'HB1238 24-25'!$N$5:$Q$9999,4,0)),"")</f>
        <v/>
      </c>
      <c r="AO230" s="33" t="str">
        <f t="shared" si="9"/>
        <v>No</v>
      </c>
    </row>
    <row r="231" spans="1:41" x14ac:dyDescent="0.25">
      <c r="A231" t="s">
        <v>2692</v>
      </c>
      <c r="B231" t="s">
        <v>2028</v>
      </c>
      <c r="C231" s="25">
        <v>5104</v>
      </c>
      <c r="D231" t="s">
        <v>237</v>
      </c>
      <c r="E231" s="16">
        <v>0</v>
      </c>
      <c r="F231" s="16">
        <v>0</v>
      </c>
      <c r="G231" s="16">
        <v>0</v>
      </c>
      <c r="H231" s="16">
        <v>0</v>
      </c>
      <c r="I231" s="16">
        <v>0</v>
      </c>
      <c r="J231" s="16">
        <v>0</v>
      </c>
      <c r="K231" s="16">
        <v>0</v>
      </c>
      <c r="L231" s="16">
        <v>0</v>
      </c>
      <c r="M231" s="16">
        <v>0</v>
      </c>
      <c r="N231" s="16">
        <v>0</v>
      </c>
      <c r="O231" s="16">
        <v>0</v>
      </c>
      <c r="P231" s="16">
        <v>23</v>
      </c>
      <c r="Q231" s="16">
        <v>38</v>
      </c>
      <c r="R231" s="16">
        <v>39</v>
      </c>
      <c r="S231" s="16">
        <v>64</v>
      </c>
      <c r="T231" s="73" t="s">
        <v>2979</v>
      </c>
      <c r="U231" s="73" t="s">
        <v>2979</v>
      </c>
      <c r="V231" s="73" t="s">
        <v>2979</v>
      </c>
      <c r="W231" s="73" t="s">
        <v>2979</v>
      </c>
      <c r="X231" s="73" t="s">
        <v>2979</v>
      </c>
      <c r="Y231" s="73" t="s">
        <v>2979</v>
      </c>
      <c r="Z231" s="73" t="s">
        <v>2979</v>
      </c>
      <c r="AA231" s="73" t="s">
        <v>2979</v>
      </c>
      <c r="AB231" s="73" t="s">
        <v>2979</v>
      </c>
      <c r="AC231" s="73" t="s">
        <v>2979</v>
      </c>
      <c r="AD231" s="73" t="s">
        <v>2979</v>
      </c>
      <c r="AE231" s="15" t="s">
        <v>2004</v>
      </c>
      <c r="AF231" s="54">
        <v>17</v>
      </c>
      <c r="AG231" s="54">
        <v>11</v>
      </c>
      <c r="AH231" s="54">
        <v>20</v>
      </c>
      <c r="AI231" s="41">
        <v>0.33539999999999998</v>
      </c>
      <c r="AJ231" s="30">
        <v>0.29630000000000001</v>
      </c>
      <c r="AK231" s="30">
        <v>0.31469999999999998</v>
      </c>
      <c r="AL231" s="41">
        <f t="shared" si="8"/>
        <v>0.3155</v>
      </c>
      <c r="AM231" s="30" t="str">
        <f>IFERROR((VLOOKUP(C231,'CEP 24-25'!$F$5:$K$1282,6,0))," ")</f>
        <v xml:space="preserve"> </v>
      </c>
      <c r="AN231" s="41" t="str">
        <f>+IFERROR((VLOOKUP(C231,'HB1238 24-25'!$N$5:$Q$9999,4,0)),"")</f>
        <v/>
      </c>
      <c r="AO231" s="33" t="str">
        <f t="shared" si="9"/>
        <v>No</v>
      </c>
    </row>
    <row r="232" spans="1:41" ht="15" customHeight="1" x14ac:dyDescent="0.25">
      <c r="A232" t="s">
        <v>2692</v>
      </c>
      <c r="B232" t="s">
        <v>2028</v>
      </c>
      <c r="C232" s="25">
        <v>2725</v>
      </c>
      <c r="D232" t="s">
        <v>230</v>
      </c>
      <c r="E232" s="16">
        <v>0</v>
      </c>
      <c r="F232" s="16">
        <v>68</v>
      </c>
      <c r="G232" s="16">
        <v>0</v>
      </c>
      <c r="H232" s="16">
        <v>73</v>
      </c>
      <c r="I232" s="16">
        <v>69</v>
      </c>
      <c r="J232" s="16">
        <v>96</v>
      </c>
      <c r="K232" s="16">
        <v>88</v>
      </c>
      <c r="L232" s="16">
        <v>94</v>
      </c>
      <c r="M232" s="16">
        <v>0</v>
      </c>
      <c r="N232" s="16">
        <v>0</v>
      </c>
      <c r="O232" s="16">
        <v>0</v>
      </c>
      <c r="P232" s="16">
        <v>0</v>
      </c>
      <c r="Q232" s="16">
        <v>0</v>
      </c>
      <c r="R232" s="16">
        <v>0</v>
      </c>
      <c r="S232" s="16">
        <v>0</v>
      </c>
      <c r="T232" s="73" t="s">
        <v>2979</v>
      </c>
      <c r="U232" s="54">
        <v>14</v>
      </c>
      <c r="V232" s="73" t="s">
        <v>2979</v>
      </c>
      <c r="W232" s="54">
        <v>13</v>
      </c>
      <c r="X232" s="54">
        <v>12</v>
      </c>
      <c r="Y232" s="54">
        <v>23</v>
      </c>
      <c r="Z232" s="54">
        <v>16</v>
      </c>
      <c r="AA232" s="54">
        <v>15</v>
      </c>
      <c r="AB232" s="73" t="s">
        <v>2979</v>
      </c>
      <c r="AC232" s="73" t="s">
        <v>2979</v>
      </c>
      <c r="AD232" s="73" t="s">
        <v>2979</v>
      </c>
      <c r="AE232" s="73" t="s">
        <v>2979</v>
      </c>
      <c r="AF232" s="73" t="s">
        <v>2979</v>
      </c>
      <c r="AG232" s="73" t="s">
        <v>2979</v>
      </c>
      <c r="AH232" s="73" t="s">
        <v>2979</v>
      </c>
      <c r="AI232" s="41">
        <v>0.19059999999999999</v>
      </c>
      <c r="AJ232" s="30">
        <v>0.20910000000000001</v>
      </c>
      <c r="AK232" s="30">
        <v>0.20269999999999999</v>
      </c>
      <c r="AL232" s="41">
        <f t="shared" si="8"/>
        <v>0.20080000000000001</v>
      </c>
      <c r="AM232" s="30" t="str">
        <f>IFERROR((VLOOKUP(C232,'CEP 24-25'!$F$5:$K$1282,6,0))," ")</f>
        <v xml:space="preserve"> </v>
      </c>
      <c r="AN232" s="41" t="str">
        <f>+IFERROR((VLOOKUP(C232,'HB1238 24-25'!$N$5:$Q$9999,4,0)),"")</f>
        <v/>
      </c>
      <c r="AO232" s="33" t="str">
        <f t="shared" si="9"/>
        <v>No</v>
      </c>
    </row>
    <row r="233" spans="1:41" ht="15" customHeight="1" x14ac:dyDescent="0.25">
      <c r="A233" t="s">
        <v>2692</v>
      </c>
      <c r="B233" t="s">
        <v>2028</v>
      </c>
      <c r="C233" s="25">
        <v>3474</v>
      </c>
      <c r="D233" t="s">
        <v>231</v>
      </c>
      <c r="E233" s="16">
        <v>0</v>
      </c>
      <c r="F233" s="16">
        <v>56</v>
      </c>
      <c r="G233" s="16">
        <v>0</v>
      </c>
      <c r="H233" s="16">
        <v>58</v>
      </c>
      <c r="I233" s="16">
        <v>52</v>
      </c>
      <c r="J233" s="16">
        <v>57</v>
      </c>
      <c r="K233" s="16">
        <v>64</v>
      </c>
      <c r="L233" s="16">
        <v>61</v>
      </c>
      <c r="M233" s="16">
        <v>0</v>
      </c>
      <c r="N233" s="16">
        <v>0</v>
      </c>
      <c r="O233" s="16">
        <v>0</v>
      </c>
      <c r="P233" s="16">
        <v>0</v>
      </c>
      <c r="Q233" s="16">
        <v>0</v>
      </c>
      <c r="R233" s="16">
        <v>0</v>
      </c>
      <c r="S233" s="16">
        <v>0</v>
      </c>
      <c r="T233" s="73" t="s">
        <v>2979</v>
      </c>
      <c r="U233" s="15" t="s">
        <v>2004</v>
      </c>
      <c r="V233" s="73" t="s">
        <v>2979</v>
      </c>
      <c r="W233" s="54">
        <v>10</v>
      </c>
      <c r="X233" s="15" t="s">
        <v>2004</v>
      </c>
      <c r="Y233" s="54">
        <v>10</v>
      </c>
      <c r="Z233" s="54">
        <v>15</v>
      </c>
      <c r="AA233" s="54">
        <v>13</v>
      </c>
      <c r="AB233" s="73" t="s">
        <v>2979</v>
      </c>
      <c r="AC233" s="73" t="s">
        <v>2979</v>
      </c>
      <c r="AD233" s="73" t="s">
        <v>2979</v>
      </c>
      <c r="AE233" s="73" t="s">
        <v>2979</v>
      </c>
      <c r="AF233" s="73" t="s">
        <v>2979</v>
      </c>
      <c r="AG233" s="73" t="s">
        <v>2979</v>
      </c>
      <c r="AH233" s="73" t="s">
        <v>2979</v>
      </c>
      <c r="AI233" s="41">
        <v>0.18390000000000001</v>
      </c>
      <c r="AJ233" s="30">
        <v>0.21229999999999999</v>
      </c>
      <c r="AK233" s="30">
        <v>0.22220000000000001</v>
      </c>
      <c r="AL233" s="41">
        <f t="shared" si="8"/>
        <v>0.20610000000000001</v>
      </c>
      <c r="AM233" s="30" t="str">
        <f>IFERROR((VLOOKUP(C233,'CEP 24-25'!$F$5:$K$1282,6,0))," ")</f>
        <v xml:space="preserve"> </v>
      </c>
      <c r="AN233" s="41" t="str">
        <f>+IFERROR((VLOOKUP(C233,'HB1238 24-25'!$N$5:$Q$9999,4,0)),"")</f>
        <v/>
      </c>
      <c r="AO233" s="33" t="str">
        <f t="shared" si="9"/>
        <v>No</v>
      </c>
    </row>
    <row r="234" spans="1:41" ht="15" customHeight="1" x14ac:dyDescent="0.25">
      <c r="A234" t="s">
        <v>2692</v>
      </c>
      <c r="B234" t="s">
        <v>2028</v>
      </c>
      <c r="C234" s="25">
        <v>5054</v>
      </c>
      <c r="D234" t="s">
        <v>236</v>
      </c>
      <c r="E234" s="16">
        <v>0</v>
      </c>
      <c r="F234" s="16">
        <v>0</v>
      </c>
      <c r="G234" s="16">
        <v>0</v>
      </c>
      <c r="H234" s="16">
        <v>0</v>
      </c>
      <c r="I234" s="16">
        <v>0</v>
      </c>
      <c r="J234" s="16">
        <v>0</v>
      </c>
      <c r="K234" s="16">
        <v>0</v>
      </c>
      <c r="L234" s="16">
        <v>0</v>
      </c>
      <c r="M234" s="16">
        <v>237</v>
      </c>
      <c r="N234" s="16">
        <v>233</v>
      </c>
      <c r="O234" s="16">
        <v>241</v>
      </c>
      <c r="P234" s="16">
        <v>0</v>
      </c>
      <c r="Q234" s="16">
        <v>0</v>
      </c>
      <c r="R234" s="16">
        <v>0</v>
      </c>
      <c r="S234" s="16">
        <v>0</v>
      </c>
      <c r="T234" s="73" t="s">
        <v>2979</v>
      </c>
      <c r="U234" s="73" t="s">
        <v>2979</v>
      </c>
      <c r="V234" s="73" t="s">
        <v>2979</v>
      </c>
      <c r="W234" s="73" t="s">
        <v>2979</v>
      </c>
      <c r="X234" s="73" t="s">
        <v>2979</v>
      </c>
      <c r="Y234" s="73" t="s">
        <v>2979</v>
      </c>
      <c r="Z234" s="73" t="s">
        <v>2979</v>
      </c>
      <c r="AA234" s="73" t="s">
        <v>2979</v>
      </c>
      <c r="AB234" s="54">
        <v>55</v>
      </c>
      <c r="AC234" s="54">
        <v>50</v>
      </c>
      <c r="AD234" s="54">
        <v>68</v>
      </c>
      <c r="AE234" s="73" t="s">
        <v>2979</v>
      </c>
      <c r="AF234" s="73" t="s">
        <v>2979</v>
      </c>
      <c r="AG234" s="73" t="s">
        <v>2979</v>
      </c>
      <c r="AH234" s="73" t="s">
        <v>2979</v>
      </c>
      <c r="AI234" s="41">
        <v>0.24329999999999999</v>
      </c>
      <c r="AJ234" s="30">
        <v>0.2397</v>
      </c>
      <c r="AK234" s="30">
        <v>0.22770000000000001</v>
      </c>
      <c r="AL234" s="41">
        <f t="shared" si="8"/>
        <v>0.2369</v>
      </c>
      <c r="AM234" s="30" t="str">
        <f>IFERROR((VLOOKUP(C234,'CEP 24-25'!$F$5:$K$1282,6,0))," ")</f>
        <v xml:space="preserve"> </v>
      </c>
      <c r="AN234" s="41" t="str">
        <f>+IFERROR((VLOOKUP(C234,'HB1238 24-25'!$N$5:$Q$9999,4,0)),"")</f>
        <v/>
      </c>
      <c r="AO234" s="33" t="str">
        <f t="shared" si="9"/>
        <v>No</v>
      </c>
    </row>
    <row r="235" spans="1:41" ht="15" customHeight="1" x14ac:dyDescent="0.25">
      <c r="A235" t="s">
        <v>2692</v>
      </c>
      <c r="B235" t="s">
        <v>2028</v>
      </c>
      <c r="C235" s="25">
        <v>5534</v>
      </c>
      <c r="D235" t="s">
        <v>241</v>
      </c>
      <c r="E235" s="16">
        <v>0</v>
      </c>
      <c r="F235" s="16">
        <v>0</v>
      </c>
      <c r="G235" s="16">
        <v>0</v>
      </c>
      <c r="H235" s="16">
        <v>0</v>
      </c>
      <c r="I235" s="16">
        <v>0</v>
      </c>
      <c r="J235" s="16">
        <v>0</v>
      </c>
      <c r="K235" s="16">
        <v>0</v>
      </c>
      <c r="L235" s="16">
        <v>0</v>
      </c>
      <c r="M235" s="16">
        <v>106</v>
      </c>
      <c r="N235" s="16">
        <v>90</v>
      </c>
      <c r="O235" s="16">
        <v>81</v>
      </c>
      <c r="P235" s="16">
        <v>0</v>
      </c>
      <c r="Q235" s="16">
        <v>0</v>
      </c>
      <c r="R235" s="16">
        <v>0</v>
      </c>
      <c r="S235" s="16">
        <v>0</v>
      </c>
      <c r="T235" s="73" t="s">
        <v>2979</v>
      </c>
      <c r="U235" s="73" t="s">
        <v>2979</v>
      </c>
      <c r="V235" s="73" t="s">
        <v>2979</v>
      </c>
      <c r="W235" s="73" t="s">
        <v>2979</v>
      </c>
      <c r="X235" s="73" t="s">
        <v>2979</v>
      </c>
      <c r="Y235" s="73" t="s">
        <v>2979</v>
      </c>
      <c r="Z235" s="73" t="s">
        <v>2979</v>
      </c>
      <c r="AA235" s="73" t="s">
        <v>2979</v>
      </c>
      <c r="AB235" s="54">
        <v>16</v>
      </c>
      <c r="AC235" s="54">
        <v>11</v>
      </c>
      <c r="AD235" s="54">
        <v>15</v>
      </c>
      <c r="AE235" s="73" t="s">
        <v>2979</v>
      </c>
      <c r="AF235" s="73" t="s">
        <v>2979</v>
      </c>
      <c r="AG235" s="73" t="s">
        <v>2979</v>
      </c>
      <c r="AH235" s="73" t="s">
        <v>2979</v>
      </c>
      <c r="AI235" s="41">
        <v>0.15160000000000001</v>
      </c>
      <c r="AJ235" s="30">
        <v>0.16300000000000001</v>
      </c>
      <c r="AK235" s="30">
        <v>0.13589999999999999</v>
      </c>
      <c r="AL235" s="41">
        <f t="shared" si="8"/>
        <v>0.1502</v>
      </c>
      <c r="AM235" s="30" t="str">
        <f>IFERROR((VLOOKUP(C235,'CEP 24-25'!$F$5:$K$1282,6,0))," ")</f>
        <v xml:space="preserve"> </v>
      </c>
      <c r="AN235" s="41" t="str">
        <f>+IFERROR((VLOOKUP(C235,'HB1238 24-25'!$N$5:$Q$9999,4,0)),"")</f>
        <v/>
      </c>
      <c r="AO235" s="33" t="str">
        <f t="shared" si="9"/>
        <v>No</v>
      </c>
    </row>
    <row r="236" spans="1:41" ht="15" customHeight="1" x14ac:dyDescent="0.25">
      <c r="A236" t="s">
        <v>2692</v>
      </c>
      <c r="B236" t="s">
        <v>2028</v>
      </c>
      <c r="C236" s="25">
        <v>4563</v>
      </c>
      <c r="D236" t="s">
        <v>234</v>
      </c>
      <c r="E236" s="16">
        <v>0</v>
      </c>
      <c r="F236" s="16">
        <v>50</v>
      </c>
      <c r="G236" s="16">
        <v>0</v>
      </c>
      <c r="H236" s="16">
        <v>65</v>
      </c>
      <c r="I236" s="16">
        <v>68</v>
      </c>
      <c r="J236" s="16">
        <v>59</v>
      </c>
      <c r="K236" s="16">
        <v>91</v>
      </c>
      <c r="L236" s="16">
        <v>74</v>
      </c>
      <c r="M236" s="16">
        <v>0</v>
      </c>
      <c r="N236" s="16">
        <v>0</v>
      </c>
      <c r="O236" s="16">
        <v>0</v>
      </c>
      <c r="P236" s="16">
        <v>0</v>
      </c>
      <c r="Q236" s="16">
        <v>0</v>
      </c>
      <c r="R236" s="16">
        <v>0</v>
      </c>
      <c r="S236" s="16">
        <v>0</v>
      </c>
      <c r="T236" s="73" t="s">
        <v>2979</v>
      </c>
      <c r="U236" s="15" t="s">
        <v>2004</v>
      </c>
      <c r="V236" s="73" t="s">
        <v>2979</v>
      </c>
      <c r="W236" s="15" t="s">
        <v>2004</v>
      </c>
      <c r="X236" s="54">
        <v>13</v>
      </c>
      <c r="Y236" s="54">
        <v>11</v>
      </c>
      <c r="Z236" s="54">
        <v>17</v>
      </c>
      <c r="AA236" s="54">
        <v>12</v>
      </c>
      <c r="AB236" s="73" t="s">
        <v>2979</v>
      </c>
      <c r="AC236" s="73" t="s">
        <v>2979</v>
      </c>
      <c r="AD236" s="73" t="s">
        <v>2979</v>
      </c>
      <c r="AE236" s="73" t="s">
        <v>2979</v>
      </c>
      <c r="AF236" s="73" t="s">
        <v>2979</v>
      </c>
      <c r="AG236" s="73" t="s">
        <v>2979</v>
      </c>
      <c r="AH236" s="73" t="s">
        <v>2979</v>
      </c>
      <c r="AI236" s="41">
        <v>0.1646</v>
      </c>
      <c r="AJ236" s="30">
        <v>0.13850000000000001</v>
      </c>
      <c r="AK236" s="30">
        <v>0.1133</v>
      </c>
      <c r="AL236" s="41">
        <f t="shared" si="8"/>
        <v>0.13880000000000001</v>
      </c>
      <c r="AM236" s="30" t="str">
        <f>IFERROR((VLOOKUP(C236,'CEP 24-25'!$F$5:$K$1282,6,0))," ")</f>
        <v xml:space="preserve"> </v>
      </c>
      <c r="AN236" s="41" t="str">
        <f>+IFERROR((VLOOKUP(C236,'HB1238 24-25'!$N$5:$Q$9999,4,0)),"")</f>
        <v/>
      </c>
      <c r="AO236" s="33" t="str">
        <f t="shared" si="9"/>
        <v>No</v>
      </c>
    </row>
    <row r="237" spans="1:41" ht="15" customHeight="1" x14ac:dyDescent="0.25">
      <c r="A237" t="s">
        <v>2692</v>
      </c>
      <c r="B237" t="s">
        <v>2028</v>
      </c>
      <c r="C237" s="25">
        <v>4508</v>
      </c>
      <c r="D237" t="s">
        <v>233</v>
      </c>
      <c r="E237" s="16">
        <v>0</v>
      </c>
      <c r="F237" s="16">
        <v>0</v>
      </c>
      <c r="G237" s="16">
        <v>0</v>
      </c>
      <c r="H237" s="16">
        <v>0</v>
      </c>
      <c r="I237" s="16">
        <v>0</v>
      </c>
      <c r="J237" s="16">
        <v>0</v>
      </c>
      <c r="K237" s="16">
        <v>0</v>
      </c>
      <c r="L237" s="16">
        <v>0</v>
      </c>
      <c r="M237" s="16">
        <v>261</v>
      </c>
      <c r="N237" s="16">
        <v>243</v>
      </c>
      <c r="O237" s="16">
        <v>243</v>
      </c>
      <c r="P237" s="16">
        <v>0</v>
      </c>
      <c r="Q237" s="16">
        <v>0</v>
      </c>
      <c r="R237" s="16">
        <v>0</v>
      </c>
      <c r="S237" s="16">
        <v>0</v>
      </c>
      <c r="T237" s="73" t="s">
        <v>2979</v>
      </c>
      <c r="U237" s="73" t="s">
        <v>2979</v>
      </c>
      <c r="V237" s="73" t="s">
        <v>2979</v>
      </c>
      <c r="W237" s="73" t="s">
        <v>2979</v>
      </c>
      <c r="X237" s="73" t="s">
        <v>2979</v>
      </c>
      <c r="Y237" s="73" t="s">
        <v>2979</v>
      </c>
      <c r="Z237" s="73" t="s">
        <v>2979</v>
      </c>
      <c r="AA237" s="73" t="s">
        <v>2979</v>
      </c>
      <c r="AB237" s="54">
        <v>44</v>
      </c>
      <c r="AC237" s="54">
        <v>36</v>
      </c>
      <c r="AD237" s="54">
        <v>28</v>
      </c>
      <c r="AE237" s="73" t="s">
        <v>2979</v>
      </c>
      <c r="AF237" s="73" t="s">
        <v>2979</v>
      </c>
      <c r="AG237" s="73" t="s">
        <v>2979</v>
      </c>
      <c r="AH237" s="73" t="s">
        <v>2979</v>
      </c>
      <c r="AI237" s="41">
        <v>0.14460000000000001</v>
      </c>
      <c r="AJ237" s="30">
        <v>0.14499999999999999</v>
      </c>
      <c r="AK237" s="30">
        <v>0.10879999999999999</v>
      </c>
      <c r="AL237" s="41">
        <f t="shared" si="8"/>
        <v>0.1328</v>
      </c>
      <c r="AM237" s="30" t="str">
        <f>IFERROR((VLOOKUP(C237,'CEP 24-25'!$F$5:$K$1282,6,0))," ")</f>
        <v xml:space="preserve"> </v>
      </c>
      <c r="AN237" s="41" t="str">
        <f>+IFERROR((VLOOKUP(C237,'HB1238 24-25'!$N$5:$Q$9999,4,0)),"")</f>
        <v/>
      </c>
      <c r="AO237" s="33" t="str">
        <f t="shared" si="9"/>
        <v>No</v>
      </c>
    </row>
    <row r="238" spans="1:41" ht="15" customHeight="1" x14ac:dyDescent="0.25">
      <c r="A238" t="s">
        <v>2692</v>
      </c>
      <c r="B238" t="s">
        <v>2028</v>
      </c>
      <c r="C238" s="25">
        <v>5309</v>
      </c>
      <c r="D238" t="s">
        <v>239</v>
      </c>
      <c r="E238" s="16">
        <v>0</v>
      </c>
      <c r="F238" s="16">
        <v>76</v>
      </c>
      <c r="G238" s="16">
        <v>0</v>
      </c>
      <c r="H238" s="16">
        <v>78</v>
      </c>
      <c r="I238" s="16">
        <v>84</v>
      </c>
      <c r="J238" s="16">
        <v>99</v>
      </c>
      <c r="K238" s="16">
        <v>112</v>
      </c>
      <c r="L238" s="16">
        <v>105</v>
      </c>
      <c r="M238" s="16">
        <v>0</v>
      </c>
      <c r="N238" s="16">
        <v>0</v>
      </c>
      <c r="O238" s="16">
        <v>0</v>
      </c>
      <c r="P238" s="16">
        <v>0</v>
      </c>
      <c r="Q238" s="16">
        <v>0</v>
      </c>
      <c r="R238" s="16">
        <v>0</v>
      </c>
      <c r="S238" s="16">
        <v>0</v>
      </c>
      <c r="T238" s="73" t="s">
        <v>2979</v>
      </c>
      <c r="U238" s="54">
        <v>14</v>
      </c>
      <c r="V238" s="73" t="s">
        <v>2979</v>
      </c>
      <c r="W238" s="54">
        <v>21</v>
      </c>
      <c r="X238" s="54">
        <v>22</v>
      </c>
      <c r="Y238" s="54">
        <v>15</v>
      </c>
      <c r="Z238" s="54">
        <v>27</v>
      </c>
      <c r="AA238" s="54">
        <v>25</v>
      </c>
      <c r="AB238" s="73" t="s">
        <v>2979</v>
      </c>
      <c r="AC238" s="73" t="s">
        <v>2979</v>
      </c>
      <c r="AD238" s="73" t="s">
        <v>2979</v>
      </c>
      <c r="AE238" s="73" t="s">
        <v>2979</v>
      </c>
      <c r="AF238" s="73" t="s">
        <v>2979</v>
      </c>
      <c r="AG238" s="73" t="s">
        <v>2979</v>
      </c>
      <c r="AH238" s="73" t="s">
        <v>2979</v>
      </c>
      <c r="AI238" s="41">
        <v>0.2238</v>
      </c>
      <c r="AJ238" s="30">
        <v>0.23580000000000001</v>
      </c>
      <c r="AK238" s="30">
        <v>0.1923</v>
      </c>
      <c r="AL238" s="41">
        <f t="shared" si="8"/>
        <v>0.21729999999999999</v>
      </c>
      <c r="AM238" s="30" t="str">
        <f>IFERROR((VLOOKUP(C238,'CEP 24-25'!$F$5:$K$1282,6,0))," ")</f>
        <v xml:space="preserve"> </v>
      </c>
      <c r="AN238" s="41" t="str">
        <f>+IFERROR((VLOOKUP(C238,'HB1238 24-25'!$N$5:$Q$9999,4,0)),"")</f>
        <v/>
      </c>
      <c r="AO238" s="33" t="str">
        <f t="shared" si="9"/>
        <v>No</v>
      </c>
    </row>
    <row r="239" spans="1:41" ht="15" customHeight="1" x14ac:dyDescent="0.25">
      <c r="A239" t="s">
        <v>2466</v>
      </c>
      <c r="B239" t="s">
        <v>2029</v>
      </c>
      <c r="C239" s="25">
        <v>3422</v>
      </c>
      <c r="D239" t="s">
        <v>137</v>
      </c>
      <c r="E239" s="16">
        <v>0</v>
      </c>
      <c r="F239" s="16">
        <v>4</v>
      </c>
      <c r="G239" s="16">
        <v>0</v>
      </c>
      <c r="H239" s="16">
        <v>9</v>
      </c>
      <c r="I239" s="16">
        <v>2</v>
      </c>
      <c r="J239" s="16">
        <v>6</v>
      </c>
      <c r="K239" s="16">
        <v>8</v>
      </c>
      <c r="L239" s="16">
        <v>7</v>
      </c>
      <c r="M239" s="16">
        <v>7</v>
      </c>
      <c r="N239" s="16">
        <v>6</v>
      </c>
      <c r="O239" s="16">
        <v>12</v>
      </c>
      <c r="P239" s="16">
        <v>13</v>
      </c>
      <c r="Q239" s="16">
        <v>8</v>
      </c>
      <c r="R239" s="16">
        <v>10</v>
      </c>
      <c r="S239" s="16">
        <v>7</v>
      </c>
      <c r="T239" s="73" t="s">
        <v>2979</v>
      </c>
      <c r="U239" s="15" t="s">
        <v>2004</v>
      </c>
      <c r="V239" s="73" t="s">
        <v>2979</v>
      </c>
      <c r="W239" s="15" t="s">
        <v>2004</v>
      </c>
      <c r="X239" s="15" t="s">
        <v>2004</v>
      </c>
      <c r="Y239" s="15" t="s">
        <v>2004</v>
      </c>
      <c r="Z239" s="15" t="s">
        <v>2004</v>
      </c>
      <c r="AA239" s="15" t="s">
        <v>2004</v>
      </c>
      <c r="AB239" s="15" t="s">
        <v>2004</v>
      </c>
      <c r="AC239" s="15" t="s">
        <v>2004</v>
      </c>
      <c r="AD239" s="15" t="s">
        <v>2004</v>
      </c>
      <c r="AE239" s="15" t="s">
        <v>2004</v>
      </c>
      <c r="AF239" s="15" t="s">
        <v>2004</v>
      </c>
      <c r="AG239" s="15" t="s">
        <v>2004</v>
      </c>
      <c r="AH239" s="15" t="s">
        <v>2004</v>
      </c>
      <c r="AI239" s="41">
        <v>0.73740000000000006</v>
      </c>
      <c r="AJ239" s="30">
        <v>0.64959999999999996</v>
      </c>
      <c r="AK239" s="30">
        <v>0.68140000000000001</v>
      </c>
      <c r="AL239" s="41">
        <f t="shared" si="8"/>
        <v>0.6895</v>
      </c>
      <c r="AM239" s="30" t="str">
        <f>IFERROR((VLOOKUP(C239,'CEP 24-25'!$F$5:$K$1282,6,0))," ")</f>
        <v>Yes</v>
      </c>
      <c r="AN239" s="41" t="str">
        <f>+IFERROR((VLOOKUP(C239,'HB1238 24-25'!$N$5:$Q$9999,4,0)),"")</f>
        <v/>
      </c>
      <c r="AO239" s="33" t="str">
        <f t="shared" si="9"/>
        <v>Yes</v>
      </c>
    </row>
    <row r="240" spans="1:41" ht="15" customHeight="1" x14ac:dyDescent="0.25">
      <c r="A240" t="s">
        <v>2466</v>
      </c>
      <c r="B240" t="s">
        <v>2029</v>
      </c>
      <c r="C240" s="25">
        <v>2594</v>
      </c>
      <c r="D240" t="s">
        <v>135</v>
      </c>
      <c r="E240" s="16">
        <v>0</v>
      </c>
      <c r="F240" s="16">
        <v>26</v>
      </c>
      <c r="G240" s="16">
        <v>0</v>
      </c>
      <c r="H240" s="16">
        <v>31</v>
      </c>
      <c r="I240" s="16">
        <v>25</v>
      </c>
      <c r="J240" s="16">
        <v>24</v>
      </c>
      <c r="K240" s="16">
        <v>43</v>
      </c>
      <c r="L240" s="16">
        <v>30</v>
      </c>
      <c r="M240" s="16">
        <v>0</v>
      </c>
      <c r="N240" s="16">
        <v>0</v>
      </c>
      <c r="O240" s="16">
        <v>0</v>
      </c>
      <c r="P240" s="16">
        <v>0</v>
      </c>
      <c r="Q240" s="16">
        <v>0</v>
      </c>
      <c r="R240" s="16">
        <v>0</v>
      </c>
      <c r="S240" s="16">
        <v>0</v>
      </c>
      <c r="T240" s="73" t="s">
        <v>2979</v>
      </c>
      <c r="U240" s="15" t="s">
        <v>2004</v>
      </c>
      <c r="V240" s="73" t="s">
        <v>2979</v>
      </c>
      <c r="W240" s="54">
        <v>27</v>
      </c>
      <c r="X240" s="54">
        <v>17</v>
      </c>
      <c r="Y240" s="54">
        <v>20</v>
      </c>
      <c r="Z240" s="54">
        <v>39</v>
      </c>
      <c r="AA240" s="54">
        <v>27</v>
      </c>
      <c r="AB240" s="73" t="s">
        <v>2979</v>
      </c>
      <c r="AC240" s="73" t="s">
        <v>2979</v>
      </c>
      <c r="AD240" s="73" t="s">
        <v>2979</v>
      </c>
      <c r="AE240" s="73" t="s">
        <v>2979</v>
      </c>
      <c r="AF240" s="73" t="s">
        <v>2979</v>
      </c>
      <c r="AG240" s="73" t="s">
        <v>2979</v>
      </c>
      <c r="AH240" s="73" t="s">
        <v>2979</v>
      </c>
      <c r="AI240" s="41">
        <v>0.74299999999999999</v>
      </c>
      <c r="AJ240" s="30">
        <v>0.76970000000000005</v>
      </c>
      <c r="AK240" s="30">
        <v>0.87360000000000004</v>
      </c>
      <c r="AL240" s="41">
        <f t="shared" si="8"/>
        <v>0.7954</v>
      </c>
      <c r="AM240" s="30" t="str">
        <f>IFERROR((VLOOKUP(C240,'CEP 24-25'!$F$5:$K$1282,6,0))," ")</f>
        <v>Yes</v>
      </c>
      <c r="AN240" s="41" t="str">
        <f>+IFERROR((VLOOKUP(C240,'HB1238 24-25'!$N$5:$Q$9999,4,0)),"")</f>
        <v/>
      </c>
      <c r="AO240" s="33" t="str">
        <f t="shared" si="9"/>
        <v>Yes</v>
      </c>
    </row>
    <row r="241" spans="1:41" ht="15" customHeight="1" x14ac:dyDescent="0.25">
      <c r="A241" t="s">
        <v>2466</v>
      </c>
      <c r="B241" t="s">
        <v>2029</v>
      </c>
      <c r="C241" s="25">
        <v>3145</v>
      </c>
      <c r="D241" t="s">
        <v>136</v>
      </c>
      <c r="E241" s="16">
        <v>0</v>
      </c>
      <c r="F241" s="16">
        <v>0</v>
      </c>
      <c r="G241" s="16">
        <v>0</v>
      </c>
      <c r="H241" s="16">
        <v>0</v>
      </c>
      <c r="I241" s="16">
        <v>0</v>
      </c>
      <c r="J241" s="16">
        <v>0</v>
      </c>
      <c r="K241" s="16">
        <v>0</v>
      </c>
      <c r="L241" s="16">
        <v>0</v>
      </c>
      <c r="M241" s="16">
        <v>31</v>
      </c>
      <c r="N241" s="16">
        <v>29</v>
      </c>
      <c r="O241" s="16">
        <v>33</v>
      </c>
      <c r="P241" s="16">
        <v>31</v>
      </c>
      <c r="Q241" s="16">
        <v>25</v>
      </c>
      <c r="R241" s="16">
        <v>24</v>
      </c>
      <c r="S241" s="16">
        <v>33</v>
      </c>
      <c r="T241" s="73" t="s">
        <v>2979</v>
      </c>
      <c r="U241" s="73" t="s">
        <v>2979</v>
      </c>
      <c r="V241" s="73" t="s">
        <v>2979</v>
      </c>
      <c r="W241" s="73" t="s">
        <v>2979</v>
      </c>
      <c r="X241" s="73" t="s">
        <v>2979</v>
      </c>
      <c r="Y241" s="73" t="s">
        <v>2979</v>
      </c>
      <c r="Z241" s="73" t="s">
        <v>2979</v>
      </c>
      <c r="AA241" s="73" t="s">
        <v>2979</v>
      </c>
      <c r="AB241" s="54">
        <v>20</v>
      </c>
      <c r="AC241" s="54">
        <v>24</v>
      </c>
      <c r="AD241" s="54">
        <v>24</v>
      </c>
      <c r="AE241" s="54">
        <v>25</v>
      </c>
      <c r="AF241" s="54">
        <v>16</v>
      </c>
      <c r="AG241" s="54">
        <v>19</v>
      </c>
      <c r="AH241" s="54">
        <v>22</v>
      </c>
      <c r="AI241" s="41">
        <v>0.72819999999999996</v>
      </c>
      <c r="AJ241" s="30">
        <v>0.80710000000000004</v>
      </c>
      <c r="AK241" s="30">
        <v>0.83599999999999997</v>
      </c>
      <c r="AL241" s="41">
        <f t="shared" si="8"/>
        <v>0.79039999999999999</v>
      </c>
      <c r="AM241" s="30" t="str">
        <f>IFERROR((VLOOKUP(C241,'CEP 24-25'!$F$5:$K$1282,6,0))," ")</f>
        <v>Yes</v>
      </c>
      <c r="AN241" s="41" t="str">
        <f>+IFERROR((VLOOKUP(C241,'HB1238 24-25'!$N$5:$Q$9999,4,0)),"")</f>
        <v/>
      </c>
      <c r="AO241" s="33" t="str">
        <f t="shared" si="9"/>
        <v>Yes</v>
      </c>
    </row>
    <row r="242" spans="1:41" ht="15" customHeight="1" x14ac:dyDescent="0.25">
      <c r="A242" t="s">
        <v>2693</v>
      </c>
      <c r="B242" t="s">
        <v>2030</v>
      </c>
      <c r="C242" s="25">
        <v>2466</v>
      </c>
      <c r="D242" t="s">
        <v>1242</v>
      </c>
      <c r="E242" s="16">
        <v>0</v>
      </c>
      <c r="F242" s="16">
        <v>18</v>
      </c>
      <c r="G242" s="16">
        <v>0</v>
      </c>
      <c r="H242" s="16">
        <v>10</v>
      </c>
      <c r="I242" s="16">
        <v>20</v>
      </c>
      <c r="J242" s="16">
        <v>18</v>
      </c>
      <c r="K242" s="16">
        <v>24</v>
      </c>
      <c r="L242" s="16">
        <v>16</v>
      </c>
      <c r="M242" s="16">
        <v>31</v>
      </c>
      <c r="N242" s="16">
        <v>15</v>
      </c>
      <c r="O242" s="16">
        <v>24</v>
      </c>
      <c r="P242" s="16">
        <v>0</v>
      </c>
      <c r="Q242" s="16">
        <v>0</v>
      </c>
      <c r="R242" s="16">
        <v>0</v>
      </c>
      <c r="S242" s="16">
        <v>0</v>
      </c>
      <c r="T242" s="73" t="s">
        <v>2979</v>
      </c>
      <c r="U242" s="15" t="s">
        <v>2004</v>
      </c>
      <c r="V242" s="73" t="s">
        <v>2979</v>
      </c>
      <c r="W242" s="15" t="s">
        <v>2004</v>
      </c>
      <c r="X242" s="15" t="s">
        <v>2004</v>
      </c>
      <c r="Y242" s="15" t="s">
        <v>2004</v>
      </c>
      <c r="Z242" s="15" t="s">
        <v>2004</v>
      </c>
      <c r="AA242" s="15" t="s">
        <v>2004</v>
      </c>
      <c r="AB242" s="15" t="s">
        <v>2004</v>
      </c>
      <c r="AC242" s="15" t="s">
        <v>2004</v>
      </c>
      <c r="AD242" s="54">
        <v>10</v>
      </c>
      <c r="AE242" s="73" t="s">
        <v>2979</v>
      </c>
      <c r="AF242" s="73" t="s">
        <v>2979</v>
      </c>
      <c r="AG242" s="73" t="s">
        <v>2979</v>
      </c>
      <c r="AH242" s="73" t="s">
        <v>2979</v>
      </c>
      <c r="AI242" s="41">
        <v>0.34089999999999998</v>
      </c>
      <c r="AJ242" s="30">
        <v>0.25140000000000001</v>
      </c>
      <c r="AK242" s="30">
        <v>0.28889999999999999</v>
      </c>
      <c r="AL242" s="41">
        <f t="shared" si="8"/>
        <v>0.29370000000000002</v>
      </c>
      <c r="AM242" s="30" t="str">
        <f>IFERROR((VLOOKUP(C242,'CEP 24-25'!$F$5:$K$1282,6,0))," ")</f>
        <v xml:space="preserve"> </v>
      </c>
      <c r="AN242" s="41" t="str">
        <f>+IFERROR((VLOOKUP(C242,'HB1238 24-25'!$N$5:$Q$9999,4,0)),"")</f>
        <v>No</v>
      </c>
      <c r="AO242" s="33" t="str">
        <f t="shared" si="9"/>
        <v>No</v>
      </c>
    </row>
    <row r="243" spans="1:41" ht="15" customHeight="1" x14ac:dyDescent="0.25">
      <c r="A243" t="s">
        <v>2694</v>
      </c>
      <c r="B243" t="s">
        <v>2031</v>
      </c>
      <c r="C243" s="25">
        <v>2827</v>
      </c>
      <c r="D243" t="s">
        <v>102</v>
      </c>
      <c r="E243" s="16">
        <v>0</v>
      </c>
      <c r="F243" s="16">
        <v>0</v>
      </c>
      <c r="G243" s="16">
        <v>0</v>
      </c>
      <c r="H243" s="16">
        <v>0</v>
      </c>
      <c r="I243" s="16">
        <v>0</v>
      </c>
      <c r="J243" s="16">
        <v>87</v>
      </c>
      <c r="K243" s="16">
        <v>82</v>
      </c>
      <c r="L243" s="16">
        <v>83</v>
      </c>
      <c r="M243" s="16">
        <v>0</v>
      </c>
      <c r="N243" s="16">
        <v>0</v>
      </c>
      <c r="O243" s="16">
        <v>0</v>
      </c>
      <c r="P243" s="16">
        <v>0</v>
      </c>
      <c r="Q243" s="16">
        <v>0</v>
      </c>
      <c r="R243" s="16">
        <v>0</v>
      </c>
      <c r="S243" s="16">
        <v>0</v>
      </c>
      <c r="T243" s="73" t="s">
        <v>2979</v>
      </c>
      <c r="U243" s="73" t="s">
        <v>2979</v>
      </c>
      <c r="V243" s="73" t="s">
        <v>2979</v>
      </c>
      <c r="W243" s="73" t="s">
        <v>2979</v>
      </c>
      <c r="X243" s="73" t="s">
        <v>2979</v>
      </c>
      <c r="Y243" s="54">
        <v>41</v>
      </c>
      <c r="Z243" s="54">
        <v>42</v>
      </c>
      <c r="AA243" s="54">
        <v>40</v>
      </c>
      <c r="AB243" s="73" t="s">
        <v>2979</v>
      </c>
      <c r="AC243" s="73" t="s">
        <v>2979</v>
      </c>
      <c r="AD243" s="73" t="s">
        <v>2979</v>
      </c>
      <c r="AE243" s="73" t="s">
        <v>2979</v>
      </c>
      <c r="AF243" s="73" t="s">
        <v>2979</v>
      </c>
      <c r="AG243" s="73" t="s">
        <v>2979</v>
      </c>
      <c r="AH243" s="73" t="s">
        <v>2979</v>
      </c>
      <c r="AI243" s="41">
        <v>0.48809999999999998</v>
      </c>
      <c r="AJ243" s="30">
        <v>0.48970000000000002</v>
      </c>
      <c r="AK243" s="30">
        <v>0.4269</v>
      </c>
      <c r="AL243" s="41">
        <f t="shared" si="8"/>
        <v>0.46820000000000001</v>
      </c>
      <c r="AM243" s="30" t="str">
        <f>IFERROR((VLOOKUP(C243,'CEP 24-25'!$F$5:$K$1282,6,0))," ")</f>
        <v xml:space="preserve"> </v>
      </c>
      <c r="AN243" s="41" t="str">
        <f>+IFERROR((VLOOKUP(C243,'HB1238 24-25'!$N$5:$Q$9999,4,0)),"")</f>
        <v>No</v>
      </c>
      <c r="AO243" s="33" t="str">
        <f t="shared" si="9"/>
        <v>No</v>
      </c>
    </row>
    <row r="244" spans="1:41" ht="15" customHeight="1" x14ac:dyDescent="0.25">
      <c r="A244" t="s">
        <v>2694</v>
      </c>
      <c r="B244" t="s">
        <v>2031</v>
      </c>
      <c r="C244" s="25">
        <v>4566</v>
      </c>
      <c r="D244" t="s">
        <v>105</v>
      </c>
      <c r="E244" s="16">
        <v>0</v>
      </c>
      <c r="F244" s="16">
        <v>7</v>
      </c>
      <c r="G244" s="16">
        <v>0</v>
      </c>
      <c r="H244" s="16">
        <v>8</v>
      </c>
      <c r="I244" s="16">
        <v>3</v>
      </c>
      <c r="J244" s="16">
        <v>1</v>
      </c>
      <c r="K244" s="16">
        <v>5</v>
      </c>
      <c r="L244" s="16">
        <v>1</v>
      </c>
      <c r="M244" s="16">
        <v>0</v>
      </c>
      <c r="N244" s="16">
        <v>0</v>
      </c>
      <c r="O244" s="16">
        <v>0</v>
      </c>
      <c r="P244" s="16">
        <v>0</v>
      </c>
      <c r="Q244" s="16">
        <v>0</v>
      </c>
      <c r="R244" s="16">
        <v>0</v>
      </c>
      <c r="S244" s="16">
        <v>0</v>
      </c>
      <c r="T244" s="73" t="s">
        <v>2979</v>
      </c>
      <c r="U244" s="15" t="s">
        <v>2004</v>
      </c>
      <c r="V244" s="73" t="s">
        <v>2979</v>
      </c>
      <c r="W244" s="15" t="s">
        <v>2004</v>
      </c>
      <c r="X244" s="15" t="s">
        <v>2004</v>
      </c>
      <c r="Y244" s="73" t="s">
        <v>2979</v>
      </c>
      <c r="Z244" s="73" t="s">
        <v>2979</v>
      </c>
      <c r="AA244" s="73" t="s">
        <v>2979</v>
      </c>
      <c r="AB244" s="73" t="s">
        <v>2979</v>
      </c>
      <c r="AC244" s="73" t="s">
        <v>2979</v>
      </c>
      <c r="AD244" s="73" t="s">
        <v>2979</v>
      </c>
      <c r="AE244" s="73" t="s">
        <v>2979</v>
      </c>
      <c r="AF244" s="73" t="s">
        <v>2979</v>
      </c>
      <c r="AG244" s="73" t="s">
        <v>2979</v>
      </c>
      <c r="AH244" s="73" t="s">
        <v>2979</v>
      </c>
      <c r="AI244" s="41">
        <v>0.32</v>
      </c>
      <c r="AJ244" s="30">
        <v>0.2414</v>
      </c>
      <c r="AK244" s="30">
        <v>0.26319999999999999</v>
      </c>
      <c r="AL244" s="41">
        <f t="shared" si="8"/>
        <v>0.27489999999999998</v>
      </c>
      <c r="AM244" s="30" t="str">
        <f>IFERROR((VLOOKUP(C244,'CEP 24-25'!$F$5:$K$1282,6,0))," ")</f>
        <v xml:space="preserve"> </v>
      </c>
      <c r="AN244" s="41" t="str">
        <f>+IFERROR((VLOOKUP(C244,'HB1238 24-25'!$N$5:$Q$9999,4,0)),"")</f>
        <v/>
      </c>
      <c r="AO244" s="33" t="str">
        <f t="shared" si="9"/>
        <v>No</v>
      </c>
    </row>
    <row r="245" spans="1:41" ht="15" customHeight="1" x14ac:dyDescent="0.25">
      <c r="A245" t="s">
        <v>2694</v>
      </c>
      <c r="B245" t="s">
        <v>2031</v>
      </c>
      <c r="C245" s="25">
        <v>3564</v>
      </c>
      <c r="D245" t="s">
        <v>103</v>
      </c>
      <c r="E245" s="16">
        <v>0</v>
      </c>
      <c r="F245" s="16">
        <v>0</v>
      </c>
      <c r="G245" s="16">
        <v>0</v>
      </c>
      <c r="H245" s="16">
        <v>0</v>
      </c>
      <c r="I245" s="16">
        <v>0</v>
      </c>
      <c r="J245" s="16">
        <v>0</v>
      </c>
      <c r="K245" s="16">
        <v>0</v>
      </c>
      <c r="L245" s="16">
        <v>0</v>
      </c>
      <c r="M245" s="16">
        <v>0</v>
      </c>
      <c r="N245" s="16">
        <v>0</v>
      </c>
      <c r="O245" s="16">
        <v>0</v>
      </c>
      <c r="P245" s="16">
        <v>100</v>
      </c>
      <c r="Q245" s="16">
        <v>91</v>
      </c>
      <c r="R245" s="16">
        <v>109</v>
      </c>
      <c r="S245" s="16">
        <v>101</v>
      </c>
      <c r="T245" s="73" t="s">
        <v>2979</v>
      </c>
      <c r="U245" s="73" t="s">
        <v>2979</v>
      </c>
      <c r="V245" s="73" t="s">
        <v>2979</v>
      </c>
      <c r="W245" s="73" t="s">
        <v>2979</v>
      </c>
      <c r="X245" s="73" t="s">
        <v>2979</v>
      </c>
      <c r="Y245" s="73" t="s">
        <v>2979</v>
      </c>
      <c r="Z245" s="73" t="s">
        <v>2979</v>
      </c>
      <c r="AA245" s="73" t="s">
        <v>2979</v>
      </c>
      <c r="AB245" s="73" t="s">
        <v>2979</v>
      </c>
      <c r="AC245" s="73" t="s">
        <v>2979</v>
      </c>
      <c r="AD245" s="73" t="s">
        <v>2979</v>
      </c>
      <c r="AE245" s="54">
        <v>49</v>
      </c>
      <c r="AF245" s="54">
        <v>42</v>
      </c>
      <c r="AG245" s="54">
        <v>55</v>
      </c>
      <c r="AH245" s="54">
        <v>37</v>
      </c>
      <c r="AI245" s="41">
        <v>0.45639999999999997</v>
      </c>
      <c r="AJ245" s="30">
        <v>0.47189999999999999</v>
      </c>
      <c r="AK245" s="30">
        <v>0.4279</v>
      </c>
      <c r="AL245" s="41">
        <f t="shared" si="8"/>
        <v>0.4521</v>
      </c>
      <c r="AM245" s="30" t="str">
        <f>IFERROR((VLOOKUP(C245,'CEP 24-25'!$F$5:$K$1282,6,0))," ")</f>
        <v xml:space="preserve"> </v>
      </c>
      <c r="AN245" s="41" t="str">
        <f>+IFERROR((VLOOKUP(C245,'HB1238 24-25'!$N$5:$Q$9999,4,0)),"")</f>
        <v/>
      </c>
      <c r="AO245" s="33" t="str">
        <f t="shared" si="9"/>
        <v>No</v>
      </c>
    </row>
    <row r="246" spans="1:41" ht="15" customHeight="1" x14ac:dyDescent="0.25">
      <c r="A246" t="s">
        <v>2694</v>
      </c>
      <c r="B246" t="s">
        <v>2031</v>
      </c>
      <c r="C246" s="25">
        <v>5418</v>
      </c>
      <c r="D246" t="s">
        <v>106</v>
      </c>
      <c r="E246" s="16">
        <v>0</v>
      </c>
      <c r="F246" s="16">
        <v>4</v>
      </c>
      <c r="G246" s="16">
        <v>0</v>
      </c>
      <c r="H246" s="16">
        <v>3</v>
      </c>
      <c r="I246" s="16">
        <v>5</v>
      </c>
      <c r="J246" s="16">
        <v>4</v>
      </c>
      <c r="K246" s="16">
        <v>6</v>
      </c>
      <c r="L246" s="16">
        <v>5</v>
      </c>
      <c r="M246" s="16">
        <v>2</v>
      </c>
      <c r="N246" s="16">
        <v>5</v>
      </c>
      <c r="O246" s="16">
        <v>3</v>
      </c>
      <c r="P246" s="16">
        <v>0</v>
      </c>
      <c r="Q246" s="16">
        <v>0</v>
      </c>
      <c r="R246" s="16">
        <v>0</v>
      </c>
      <c r="S246" s="16">
        <v>0</v>
      </c>
      <c r="T246" s="73" t="s">
        <v>2979</v>
      </c>
      <c r="U246" s="15" t="s">
        <v>2004</v>
      </c>
      <c r="V246" s="73" t="s">
        <v>2979</v>
      </c>
      <c r="W246" s="15" t="s">
        <v>2004</v>
      </c>
      <c r="X246" s="15" t="s">
        <v>2004</v>
      </c>
      <c r="Y246" s="15" t="s">
        <v>2004</v>
      </c>
      <c r="Z246" s="15" t="s">
        <v>2004</v>
      </c>
      <c r="AA246" s="15" t="s">
        <v>2004</v>
      </c>
      <c r="AB246" s="15" t="s">
        <v>2004</v>
      </c>
      <c r="AC246" s="15" t="s">
        <v>2004</v>
      </c>
      <c r="AD246" s="15" t="s">
        <v>2004</v>
      </c>
      <c r="AE246" s="73" t="s">
        <v>2979</v>
      </c>
      <c r="AF246" s="73" t="s">
        <v>2979</v>
      </c>
      <c r="AG246" s="73" t="s">
        <v>2979</v>
      </c>
      <c r="AH246" s="73" t="s">
        <v>2979</v>
      </c>
      <c r="AI246" s="41">
        <v>0.45950000000000002</v>
      </c>
      <c r="AJ246" s="30">
        <v>0.48649999999999999</v>
      </c>
      <c r="AK246" s="30">
        <v>0.43480000000000002</v>
      </c>
      <c r="AL246" s="41">
        <f t="shared" si="8"/>
        <v>0.46029999999999999</v>
      </c>
      <c r="AM246" s="30" t="str">
        <f>IFERROR((VLOOKUP(C246,'CEP 24-25'!$F$5:$K$1282,6,0))," ")</f>
        <v xml:space="preserve"> </v>
      </c>
      <c r="AN246" s="41" t="str">
        <f>+IFERROR((VLOOKUP(C246,'HB1238 24-25'!$N$5:$Q$9999,4,0)),"")</f>
        <v/>
      </c>
      <c r="AO246" s="33" t="str">
        <f t="shared" si="9"/>
        <v>No</v>
      </c>
    </row>
    <row r="247" spans="1:41" ht="15" customHeight="1" x14ac:dyDescent="0.25">
      <c r="A247" t="s">
        <v>2694</v>
      </c>
      <c r="B247" t="s">
        <v>2031</v>
      </c>
      <c r="C247" s="25">
        <v>4403</v>
      </c>
      <c r="D247" t="s">
        <v>104</v>
      </c>
      <c r="E247" s="16">
        <v>0</v>
      </c>
      <c r="F247" s="16">
        <v>0</v>
      </c>
      <c r="G247" s="16">
        <v>0</v>
      </c>
      <c r="H247" s="16">
        <v>0</v>
      </c>
      <c r="I247" s="16">
        <v>0</v>
      </c>
      <c r="J247" s="16">
        <v>0</v>
      </c>
      <c r="K247" s="16">
        <v>0</v>
      </c>
      <c r="L247" s="16">
        <v>0</v>
      </c>
      <c r="M247" s="16">
        <v>82</v>
      </c>
      <c r="N247" s="16">
        <v>92</v>
      </c>
      <c r="O247" s="16">
        <v>85</v>
      </c>
      <c r="P247" s="16">
        <v>0</v>
      </c>
      <c r="Q247" s="16">
        <v>0</v>
      </c>
      <c r="R247" s="16">
        <v>0</v>
      </c>
      <c r="S247" s="16">
        <v>0</v>
      </c>
      <c r="T247" s="73" t="s">
        <v>2979</v>
      </c>
      <c r="U247" s="73" t="s">
        <v>2979</v>
      </c>
      <c r="V247" s="73" t="s">
        <v>2979</v>
      </c>
      <c r="W247" s="73" t="s">
        <v>2979</v>
      </c>
      <c r="X247" s="73" t="s">
        <v>2979</v>
      </c>
      <c r="Y247" s="73" t="s">
        <v>2979</v>
      </c>
      <c r="Z247" s="73" t="s">
        <v>2979</v>
      </c>
      <c r="AA247" s="73" t="s">
        <v>2979</v>
      </c>
      <c r="AB247" s="54">
        <v>41</v>
      </c>
      <c r="AC247" s="54">
        <v>38</v>
      </c>
      <c r="AD247" s="54">
        <v>38</v>
      </c>
      <c r="AE247" s="73" t="s">
        <v>2979</v>
      </c>
      <c r="AF247" s="73" t="s">
        <v>2979</v>
      </c>
      <c r="AG247" s="73" t="s">
        <v>2979</v>
      </c>
      <c r="AH247" s="73" t="s">
        <v>2979</v>
      </c>
      <c r="AI247" s="41">
        <v>0.45169999999999999</v>
      </c>
      <c r="AJ247" s="30">
        <v>0.4511</v>
      </c>
      <c r="AK247" s="30">
        <v>0.43609999999999999</v>
      </c>
      <c r="AL247" s="41">
        <f t="shared" si="8"/>
        <v>0.44629999999999997</v>
      </c>
      <c r="AM247" s="30" t="str">
        <f>IFERROR((VLOOKUP(C247,'CEP 24-25'!$F$5:$K$1282,6,0))," ")</f>
        <v xml:space="preserve"> </v>
      </c>
      <c r="AN247" s="41" t="str">
        <f>+IFERROR((VLOOKUP(C247,'HB1238 24-25'!$N$5:$Q$9999,4,0)),"")</f>
        <v/>
      </c>
      <c r="AO247" s="33" t="str">
        <f t="shared" si="9"/>
        <v>No</v>
      </c>
    </row>
    <row r="248" spans="1:41" ht="15" customHeight="1" x14ac:dyDescent="0.25">
      <c r="A248" t="s">
        <v>2694</v>
      </c>
      <c r="B248" t="s">
        <v>2031</v>
      </c>
      <c r="C248" s="25">
        <v>5640</v>
      </c>
      <c r="D248" t="s">
        <v>2347</v>
      </c>
      <c r="E248" s="16">
        <v>0</v>
      </c>
      <c r="F248" s="16">
        <v>0</v>
      </c>
      <c r="G248" s="16">
        <v>0</v>
      </c>
      <c r="H248" s="16">
        <v>0</v>
      </c>
      <c r="I248" s="16">
        <v>0</v>
      </c>
      <c r="J248" s="16">
        <v>0</v>
      </c>
      <c r="K248" s="16">
        <v>0</v>
      </c>
      <c r="L248" s="16">
        <v>0</v>
      </c>
      <c r="M248" s="16">
        <v>0</v>
      </c>
      <c r="N248" s="16">
        <v>0</v>
      </c>
      <c r="O248" s="16">
        <v>0</v>
      </c>
      <c r="P248" s="16">
        <v>0</v>
      </c>
      <c r="Q248" s="16">
        <v>1</v>
      </c>
      <c r="R248" s="16">
        <v>0</v>
      </c>
      <c r="S248" s="16">
        <v>0</v>
      </c>
      <c r="T248" s="73" t="s">
        <v>2979</v>
      </c>
      <c r="U248" s="73" t="s">
        <v>2979</v>
      </c>
      <c r="V248" s="73" t="s">
        <v>2979</v>
      </c>
      <c r="W248" s="73" t="s">
        <v>2979</v>
      </c>
      <c r="X248" s="73" t="s">
        <v>2979</v>
      </c>
      <c r="Y248" s="73" t="s">
        <v>2979</v>
      </c>
      <c r="Z248" s="73" t="s">
        <v>2979</v>
      </c>
      <c r="AA248" s="73" t="s">
        <v>2979</v>
      </c>
      <c r="AB248" s="73" t="s">
        <v>2979</v>
      </c>
      <c r="AC248" s="73" t="s">
        <v>2979</v>
      </c>
      <c r="AD248" s="73" t="s">
        <v>2979</v>
      </c>
      <c r="AE248" s="73" t="s">
        <v>2979</v>
      </c>
      <c r="AF248" s="73" t="s">
        <v>2979</v>
      </c>
      <c r="AG248" s="73" t="s">
        <v>2979</v>
      </c>
      <c r="AH248" s="73" t="s">
        <v>2979</v>
      </c>
      <c r="AI248" s="41">
        <v>0</v>
      </c>
      <c r="AJ248" s="30">
        <v>0.5</v>
      </c>
      <c r="AK248" s="30">
        <v>0.42859999999999998</v>
      </c>
      <c r="AL248" s="41">
        <f t="shared" si="8"/>
        <v>0.3095</v>
      </c>
      <c r="AM248" s="30" t="str">
        <f>IFERROR((VLOOKUP(C248,'CEP 24-25'!$F$5:$K$1282,6,0))," ")</f>
        <v xml:space="preserve"> </v>
      </c>
      <c r="AN248" s="41" t="str">
        <f>+IFERROR((VLOOKUP(C248,'HB1238 24-25'!$N$5:$Q$9999,4,0)),"")</f>
        <v/>
      </c>
      <c r="AO248" s="33" t="str">
        <f t="shared" si="9"/>
        <v>No</v>
      </c>
    </row>
    <row r="249" spans="1:41" ht="15" customHeight="1" x14ac:dyDescent="0.25">
      <c r="A249" t="s">
        <v>2694</v>
      </c>
      <c r="B249" t="s">
        <v>2031</v>
      </c>
      <c r="C249" s="25">
        <v>2760</v>
      </c>
      <c r="D249" t="s">
        <v>2313</v>
      </c>
      <c r="E249" s="16">
        <v>17</v>
      </c>
      <c r="F249" s="16">
        <v>74</v>
      </c>
      <c r="G249" s="16">
        <v>0</v>
      </c>
      <c r="H249" s="16">
        <v>79</v>
      </c>
      <c r="I249" s="16">
        <v>71</v>
      </c>
      <c r="J249" s="16">
        <v>0</v>
      </c>
      <c r="K249" s="16">
        <v>0</v>
      </c>
      <c r="L249" s="16">
        <v>0</v>
      </c>
      <c r="M249" s="16">
        <v>0</v>
      </c>
      <c r="N249" s="16">
        <v>0</v>
      </c>
      <c r="O249" s="16">
        <v>0</v>
      </c>
      <c r="P249" s="16">
        <v>0</v>
      </c>
      <c r="Q249" s="16">
        <v>0</v>
      </c>
      <c r="R249" s="16">
        <v>0</v>
      </c>
      <c r="S249" s="16">
        <v>0</v>
      </c>
      <c r="T249" s="15" t="s">
        <v>2004</v>
      </c>
      <c r="U249" s="54">
        <v>29</v>
      </c>
      <c r="V249" s="73" t="s">
        <v>2979</v>
      </c>
      <c r="W249" s="54">
        <v>37</v>
      </c>
      <c r="X249" s="54">
        <v>28</v>
      </c>
      <c r="Y249" s="73" t="s">
        <v>2979</v>
      </c>
      <c r="Z249" s="73" t="s">
        <v>2979</v>
      </c>
      <c r="AA249" s="73" t="s">
        <v>2979</v>
      </c>
      <c r="AB249" s="73" t="s">
        <v>2979</v>
      </c>
      <c r="AC249" s="73" t="s">
        <v>2979</v>
      </c>
      <c r="AD249" s="73" t="s">
        <v>2979</v>
      </c>
      <c r="AE249" s="73" t="s">
        <v>2979</v>
      </c>
      <c r="AF249" s="73" t="s">
        <v>2979</v>
      </c>
      <c r="AG249" s="73" t="s">
        <v>2979</v>
      </c>
      <c r="AH249" s="73" t="s">
        <v>2979</v>
      </c>
      <c r="AI249" s="41">
        <v>0.42320000000000002</v>
      </c>
      <c r="AJ249" s="30">
        <v>0.41270000000000001</v>
      </c>
      <c r="AK249" s="30">
        <v>0.39200000000000002</v>
      </c>
      <c r="AL249" s="41">
        <f t="shared" si="8"/>
        <v>0.4093</v>
      </c>
      <c r="AM249" s="30" t="str">
        <f>IFERROR((VLOOKUP(C249,'CEP 24-25'!$F$5:$K$1282,6,0))," ")</f>
        <v xml:space="preserve"> </v>
      </c>
      <c r="AN249" s="41" t="str">
        <f>+IFERROR((VLOOKUP(C249,'HB1238 24-25'!$N$5:$Q$9999,4,0)),"")</f>
        <v>No</v>
      </c>
      <c r="AO249" s="33" t="str">
        <f t="shared" si="9"/>
        <v>No</v>
      </c>
    </row>
    <row r="250" spans="1:41" ht="15" customHeight="1" x14ac:dyDescent="0.25">
      <c r="A250" t="s">
        <v>2695</v>
      </c>
      <c r="B250" t="s">
        <v>2032</v>
      </c>
      <c r="C250" s="25">
        <v>3268</v>
      </c>
      <c r="D250" t="s">
        <v>101</v>
      </c>
      <c r="E250" s="16">
        <v>0</v>
      </c>
      <c r="F250" s="16">
        <v>0</v>
      </c>
      <c r="G250" s="16">
        <v>0</v>
      </c>
      <c r="H250" s="16">
        <v>0</v>
      </c>
      <c r="I250" s="16">
        <v>0</v>
      </c>
      <c r="J250" s="16">
        <v>0</v>
      </c>
      <c r="K250" s="16">
        <v>0</v>
      </c>
      <c r="L250" s="16">
        <v>0</v>
      </c>
      <c r="M250" s="16">
        <v>0</v>
      </c>
      <c r="N250" s="16">
        <v>0</v>
      </c>
      <c r="O250" s="16">
        <v>0</v>
      </c>
      <c r="P250" s="16">
        <v>140</v>
      </c>
      <c r="Q250" s="16">
        <v>150</v>
      </c>
      <c r="R250" s="16">
        <v>134</v>
      </c>
      <c r="S250" s="16">
        <v>122</v>
      </c>
      <c r="T250" s="73" t="s">
        <v>2979</v>
      </c>
      <c r="U250" s="73" t="s">
        <v>2979</v>
      </c>
      <c r="V250" s="73" t="s">
        <v>2979</v>
      </c>
      <c r="W250" s="73" t="s">
        <v>2979</v>
      </c>
      <c r="X250" s="73" t="s">
        <v>2979</v>
      </c>
      <c r="Y250" s="73" t="s">
        <v>2979</v>
      </c>
      <c r="Z250" s="73" t="s">
        <v>2979</v>
      </c>
      <c r="AA250" s="73" t="s">
        <v>2979</v>
      </c>
      <c r="AB250" s="73" t="s">
        <v>2979</v>
      </c>
      <c r="AC250" s="73" t="s">
        <v>2979</v>
      </c>
      <c r="AD250" s="73" t="s">
        <v>2979</v>
      </c>
      <c r="AE250" s="54">
        <v>59</v>
      </c>
      <c r="AF250" s="54">
        <v>69</v>
      </c>
      <c r="AG250" s="54">
        <v>64</v>
      </c>
      <c r="AH250" s="54">
        <v>48</v>
      </c>
      <c r="AI250" s="41">
        <v>0.43959999999999999</v>
      </c>
      <c r="AJ250" s="30">
        <v>0.44400000000000001</v>
      </c>
      <c r="AK250" s="30">
        <v>0.41870000000000002</v>
      </c>
      <c r="AL250" s="41">
        <f t="shared" si="8"/>
        <v>0.43409999999999999</v>
      </c>
      <c r="AM250" s="30" t="str">
        <f>IFERROR((VLOOKUP(C250,'CEP 24-25'!$F$5:$K$1282,6,0))," ")</f>
        <v xml:space="preserve"> </v>
      </c>
      <c r="AN250" s="41" t="str">
        <f>+IFERROR((VLOOKUP(C250,'HB1238 24-25'!$N$5:$Q$9999,4,0)),"")</f>
        <v/>
      </c>
      <c r="AO250" s="33" t="str">
        <f t="shared" si="9"/>
        <v>No</v>
      </c>
    </row>
    <row r="251" spans="1:41" ht="15" customHeight="1" x14ac:dyDescent="0.25">
      <c r="A251" t="s">
        <v>2695</v>
      </c>
      <c r="B251" t="s">
        <v>2032</v>
      </c>
      <c r="C251" s="25">
        <v>2315</v>
      </c>
      <c r="D251" t="s">
        <v>99</v>
      </c>
      <c r="E251" s="16">
        <v>0</v>
      </c>
      <c r="F251" s="16">
        <v>0</v>
      </c>
      <c r="G251" s="16">
        <v>0</v>
      </c>
      <c r="H251" s="16">
        <v>0</v>
      </c>
      <c r="I251" s="16">
        <v>0</v>
      </c>
      <c r="J251" s="16">
        <v>0</v>
      </c>
      <c r="K251" s="16">
        <v>0</v>
      </c>
      <c r="L251" s="16">
        <v>115</v>
      </c>
      <c r="M251" s="16">
        <v>118</v>
      </c>
      <c r="N251" s="16">
        <v>131</v>
      </c>
      <c r="O251" s="16">
        <v>130</v>
      </c>
      <c r="P251" s="16">
        <v>0</v>
      </c>
      <c r="Q251" s="16">
        <v>0</v>
      </c>
      <c r="R251" s="16">
        <v>0</v>
      </c>
      <c r="S251" s="16">
        <v>0</v>
      </c>
      <c r="T251" s="73" t="s">
        <v>2979</v>
      </c>
      <c r="U251" s="73" t="s">
        <v>2979</v>
      </c>
      <c r="V251" s="73" t="s">
        <v>2979</v>
      </c>
      <c r="W251" s="73" t="s">
        <v>2979</v>
      </c>
      <c r="X251" s="73" t="s">
        <v>2979</v>
      </c>
      <c r="Y251" s="73" t="s">
        <v>2979</v>
      </c>
      <c r="Z251" s="73" t="s">
        <v>2979</v>
      </c>
      <c r="AA251" s="54">
        <v>53</v>
      </c>
      <c r="AB251" s="54">
        <v>45</v>
      </c>
      <c r="AC251" s="54">
        <v>62</v>
      </c>
      <c r="AD251" s="54">
        <v>68</v>
      </c>
      <c r="AE251" s="73" t="s">
        <v>2979</v>
      </c>
      <c r="AF251" s="73" t="s">
        <v>2979</v>
      </c>
      <c r="AG251" s="73" t="s">
        <v>2979</v>
      </c>
      <c r="AH251" s="73" t="s">
        <v>2979</v>
      </c>
      <c r="AI251" s="41">
        <v>0.46150000000000002</v>
      </c>
      <c r="AJ251" s="30">
        <v>0.45140000000000002</v>
      </c>
      <c r="AK251" s="30">
        <v>0.48159999999999997</v>
      </c>
      <c r="AL251" s="41">
        <f t="shared" si="8"/>
        <v>0.46479999999999999</v>
      </c>
      <c r="AM251" s="30" t="str">
        <f>IFERROR((VLOOKUP(C251,'CEP 24-25'!$F$5:$K$1282,6,0))," ")</f>
        <v xml:space="preserve"> </v>
      </c>
      <c r="AN251" s="41" t="str">
        <f>+IFERROR((VLOOKUP(C251,'HB1238 24-25'!$N$5:$Q$9999,4,0)),"")</f>
        <v/>
      </c>
      <c r="AO251" s="33" t="str">
        <f t="shared" si="9"/>
        <v>No</v>
      </c>
    </row>
    <row r="252" spans="1:41" ht="15" customHeight="1" x14ac:dyDescent="0.25">
      <c r="A252" t="s">
        <v>2695</v>
      </c>
      <c r="B252" t="s">
        <v>2032</v>
      </c>
      <c r="C252" s="25">
        <v>2787</v>
      </c>
      <c r="D252" t="s">
        <v>100</v>
      </c>
      <c r="E252" s="16">
        <v>0</v>
      </c>
      <c r="F252" s="16">
        <v>115</v>
      </c>
      <c r="G252" s="16">
        <v>0</v>
      </c>
      <c r="H252" s="16">
        <v>97</v>
      </c>
      <c r="I252" s="16">
        <v>116</v>
      </c>
      <c r="J252" s="16">
        <v>143</v>
      </c>
      <c r="K252" s="16">
        <v>118</v>
      </c>
      <c r="L252" s="16">
        <v>0</v>
      </c>
      <c r="M252" s="16">
        <v>0</v>
      </c>
      <c r="N252" s="16">
        <v>0</v>
      </c>
      <c r="O252" s="16">
        <v>0</v>
      </c>
      <c r="P252" s="16">
        <v>0</v>
      </c>
      <c r="Q252" s="16">
        <v>0</v>
      </c>
      <c r="R252" s="16">
        <v>0</v>
      </c>
      <c r="S252" s="16">
        <v>0</v>
      </c>
      <c r="T252" s="73" t="s">
        <v>2979</v>
      </c>
      <c r="U252" s="54">
        <v>58</v>
      </c>
      <c r="V252" s="73" t="s">
        <v>2979</v>
      </c>
      <c r="W252" s="54">
        <v>47</v>
      </c>
      <c r="X252" s="54">
        <v>64</v>
      </c>
      <c r="Y252" s="54">
        <v>68</v>
      </c>
      <c r="Z252" s="54">
        <v>50</v>
      </c>
      <c r="AA252" s="73" t="s">
        <v>2979</v>
      </c>
      <c r="AB252" s="73" t="s">
        <v>2979</v>
      </c>
      <c r="AC252" s="73" t="s">
        <v>2979</v>
      </c>
      <c r="AD252" s="73" t="s">
        <v>2979</v>
      </c>
      <c r="AE252" s="73" t="s">
        <v>2979</v>
      </c>
      <c r="AF252" s="73" t="s">
        <v>2979</v>
      </c>
      <c r="AG252" s="73" t="s">
        <v>2979</v>
      </c>
      <c r="AH252" s="73" t="s">
        <v>2979</v>
      </c>
      <c r="AI252" s="41">
        <v>0.48730000000000001</v>
      </c>
      <c r="AJ252" s="30">
        <v>0.47239999999999999</v>
      </c>
      <c r="AK252" s="30">
        <v>0.43719999999999998</v>
      </c>
      <c r="AL252" s="41">
        <f t="shared" si="8"/>
        <v>0.46560000000000001</v>
      </c>
      <c r="AM252" s="30" t="str">
        <f>IFERROR((VLOOKUP(C252,'CEP 24-25'!$F$5:$K$1282,6,0))," ")</f>
        <v xml:space="preserve"> </v>
      </c>
      <c r="AN252" s="41" t="str">
        <f>+IFERROR((VLOOKUP(C252,'HB1238 24-25'!$N$5:$Q$9999,4,0)),"")</f>
        <v>No</v>
      </c>
      <c r="AO252" s="33" t="str">
        <f t="shared" si="9"/>
        <v>No</v>
      </c>
    </row>
    <row r="253" spans="1:41" ht="15" customHeight="1" x14ac:dyDescent="0.25">
      <c r="A253" t="s">
        <v>2467</v>
      </c>
      <c r="B253" t="s">
        <v>2033</v>
      </c>
      <c r="C253" s="25">
        <v>2762</v>
      </c>
      <c r="D253" t="s">
        <v>285</v>
      </c>
      <c r="E253" s="16">
        <v>0</v>
      </c>
      <c r="F253" s="16">
        <v>93</v>
      </c>
      <c r="G253" s="16">
        <v>0</v>
      </c>
      <c r="H253" s="16">
        <v>100</v>
      </c>
      <c r="I253" s="16">
        <v>125</v>
      </c>
      <c r="J253" s="16">
        <v>121</v>
      </c>
      <c r="K253" s="16">
        <v>119</v>
      </c>
      <c r="L253" s="16">
        <v>110</v>
      </c>
      <c r="M253" s="16">
        <v>0</v>
      </c>
      <c r="N253" s="16">
        <v>0</v>
      </c>
      <c r="O253" s="16">
        <v>0</v>
      </c>
      <c r="P253" s="16">
        <v>0</v>
      </c>
      <c r="Q253" s="16">
        <v>0</v>
      </c>
      <c r="R253" s="16">
        <v>0</v>
      </c>
      <c r="S253" s="16">
        <v>0</v>
      </c>
      <c r="T253" s="73" t="s">
        <v>2979</v>
      </c>
      <c r="U253" s="54">
        <v>41</v>
      </c>
      <c r="V253" s="73" t="s">
        <v>2979</v>
      </c>
      <c r="W253" s="54">
        <v>55</v>
      </c>
      <c r="X253" s="54">
        <v>72</v>
      </c>
      <c r="Y253" s="54">
        <v>70</v>
      </c>
      <c r="Z253" s="54">
        <v>56</v>
      </c>
      <c r="AA253" s="54">
        <v>69</v>
      </c>
      <c r="AB253" s="73" t="s">
        <v>2979</v>
      </c>
      <c r="AC253" s="73" t="s">
        <v>2979</v>
      </c>
      <c r="AD253" s="73" t="s">
        <v>2979</v>
      </c>
      <c r="AE253" s="73" t="s">
        <v>2979</v>
      </c>
      <c r="AF253" s="73" t="s">
        <v>2979</v>
      </c>
      <c r="AG253" s="73" t="s">
        <v>2979</v>
      </c>
      <c r="AH253" s="73" t="s">
        <v>2979</v>
      </c>
      <c r="AI253" s="41">
        <v>0.54339999999999999</v>
      </c>
      <c r="AJ253" s="30">
        <v>0.56920000000000004</v>
      </c>
      <c r="AK253" s="30">
        <v>0.56579999999999997</v>
      </c>
      <c r="AL253" s="41">
        <f t="shared" si="8"/>
        <v>0.5595</v>
      </c>
      <c r="AM253" s="30" t="str">
        <f>IFERROR((VLOOKUP(C253,'CEP 24-25'!$F$5:$K$1282,6,0))," ")</f>
        <v>Yes</v>
      </c>
      <c r="AN253" s="41" t="str">
        <f>+IFERROR((VLOOKUP(C253,'HB1238 24-25'!$N$5:$Q$9999,4,0)),"")</f>
        <v/>
      </c>
      <c r="AO253" s="33" t="str">
        <f t="shared" si="9"/>
        <v>Yes</v>
      </c>
    </row>
    <row r="254" spans="1:41" ht="15" customHeight="1" x14ac:dyDescent="0.25">
      <c r="A254" t="s">
        <v>2467</v>
      </c>
      <c r="B254" t="s">
        <v>2033</v>
      </c>
      <c r="C254" s="25">
        <v>2281</v>
      </c>
      <c r="D254" t="s">
        <v>284</v>
      </c>
      <c r="E254" s="16">
        <v>0</v>
      </c>
      <c r="F254" s="16">
        <v>0</v>
      </c>
      <c r="G254" s="16">
        <v>0</v>
      </c>
      <c r="H254" s="16">
        <v>0</v>
      </c>
      <c r="I254" s="16">
        <v>0</v>
      </c>
      <c r="J254" s="16">
        <v>0</v>
      </c>
      <c r="K254" s="16">
        <v>0</v>
      </c>
      <c r="L254" s="16">
        <v>0</v>
      </c>
      <c r="M254" s="16">
        <v>0</v>
      </c>
      <c r="N254" s="16">
        <v>0</v>
      </c>
      <c r="O254" s="16">
        <v>0</v>
      </c>
      <c r="P254" s="16">
        <v>107</v>
      </c>
      <c r="Q254" s="16">
        <v>107</v>
      </c>
      <c r="R254" s="16">
        <v>125</v>
      </c>
      <c r="S254" s="16">
        <v>84</v>
      </c>
      <c r="T254" s="73" t="s">
        <v>2979</v>
      </c>
      <c r="U254" s="73" t="s">
        <v>2979</v>
      </c>
      <c r="V254" s="73" t="s">
        <v>2979</v>
      </c>
      <c r="W254" s="73" t="s">
        <v>2979</v>
      </c>
      <c r="X254" s="73" t="s">
        <v>2979</v>
      </c>
      <c r="Y254" s="73" t="s">
        <v>2979</v>
      </c>
      <c r="Z254" s="73" t="s">
        <v>2979</v>
      </c>
      <c r="AA254" s="73" t="s">
        <v>2979</v>
      </c>
      <c r="AB254" s="73" t="s">
        <v>2979</v>
      </c>
      <c r="AC254" s="73" t="s">
        <v>2979</v>
      </c>
      <c r="AD254" s="73" t="s">
        <v>2979</v>
      </c>
      <c r="AE254" s="54">
        <v>54</v>
      </c>
      <c r="AF254" s="54">
        <v>49</v>
      </c>
      <c r="AG254" s="54">
        <v>55</v>
      </c>
      <c r="AH254" s="54">
        <v>35</v>
      </c>
      <c r="AI254" s="41">
        <v>0.45629999999999998</v>
      </c>
      <c r="AJ254" s="30">
        <v>0.46800000000000003</v>
      </c>
      <c r="AK254" s="30">
        <v>0.50109999999999999</v>
      </c>
      <c r="AL254" s="41">
        <f t="shared" si="8"/>
        <v>0.47510000000000002</v>
      </c>
      <c r="AM254" s="30" t="str">
        <f>IFERROR((VLOOKUP(C254,'CEP 24-25'!$F$5:$K$1282,6,0))," ")</f>
        <v>No</v>
      </c>
      <c r="AN254" s="41" t="str">
        <f>+IFERROR((VLOOKUP(C254,'HB1238 24-25'!$N$5:$Q$9999,4,0)),"")</f>
        <v/>
      </c>
      <c r="AO254" s="33" t="str">
        <f t="shared" si="9"/>
        <v>No</v>
      </c>
    </row>
    <row r="255" spans="1:41" ht="15" customHeight="1" x14ac:dyDescent="0.25">
      <c r="A255" t="s">
        <v>2467</v>
      </c>
      <c r="B255" t="s">
        <v>2033</v>
      </c>
      <c r="C255" s="25">
        <v>3969</v>
      </c>
      <c r="D255" t="s">
        <v>286</v>
      </c>
      <c r="E255" s="16">
        <v>0</v>
      </c>
      <c r="F255" s="16">
        <v>0</v>
      </c>
      <c r="G255" s="16">
        <v>0</v>
      </c>
      <c r="H255" s="16">
        <v>0</v>
      </c>
      <c r="I255" s="16">
        <v>0</v>
      </c>
      <c r="J255" s="16">
        <v>0</v>
      </c>
      <c r="K255" s="16">
        <v>0</v>
      </c>
      <c r="L255" s="16">
        <v>0</v>
      </c>
      <c r="M255" s="16">
        <v>99</v>
      </c>
      <c r="N255" s="16">
        <v>98</v>
      </c>
      <c r="O255" s="16">
        <v>119</v>
      </c>
      <c r="P255" s="16">
        <v>0</v>
      </c>
      <c r="Q255" s="16">
        <v>0</v>
      </c>
      <c r="R255" s="16">
        <v>0</v>
      </c>
      <c r="S255" s="16">
        <v>0</v>
      </c>
      <c r="T255" s="73" t="s">
        <v>2979</v>
      </c>
      <c r="U255" s="73" t="s">
        <v>2979</v>
      </c>
      <c r="V255" s="73" t="s">
        <v>2979</v>
      </c>
      <c r="W255" s="73" t="s">
        <v>2979</v>
      </c>
      <c r="X255" s="73" t="s">
        <v>2979</v>
      </c>
      <c r="Y255" s="73" t="s">
        <v>2979</v>
      </c>
      <c r="Z255" s="73" t="s">
        <v>2979</v>
      </c>
      <c r="AA255" s="73" t="s">
        <v>2979</v>
      </c>
      <c r="AB255" s="54">
        <v>49</v>
      </c>
      <c r="AC255" s="54">
        <v>52</v>
      </c>
      <c r="AD255" s="54">
        <v>60</v>
      </c>
      <c r="AE255" s="73" t="s">
        <v>2979</v>
      </c>
      <c r="AF255" s="73" t="s">
        <v>2979</v>
      </c>
      <c r="AG255" s="73" t="s">
        <v>2979</v>
      </c>
      <c r="AH255" s="73" t="s">
        <v>2979</v>
      </c>
      <c r="AI255" s="41">
        <v>0.50949999999999995</v>
      </c>
      <c r="AJ255" s="30">
        <v>0.57830000000000004</v>
      </c>
      <c r="AK255" s="30">
        <v>0.52749999999999997</v>
      </c>
      <c r="AL255" s="41">
        <f t="shared" si="8"/>
        <v>0.53839999999999999</v>
      </c>
      <c r="AM255" s="30" t="str">
        <f>IFERROR((VLOOKUP(C255,'CEP 24-25'!$F$5:$K$1282,6,0))," ")</f>
        <v>No</v>
      </c>
      <c r="AN255" s="41" t="str">
        <f>+IFERROR((VLOOKUP(C255,'HB1238 24-25'!$N$5:$Q$9999,4,0)),"")</f>
        <v/>
      </c>
      <c r="AO255" s="33" t="str">
        <f t="shared" si="9"/>
        <v>Yes</v>
      </c>
    </row>
    <row r="256" spans="1:41" ht="15" customHeight="1" x14ac:dyDescent="0.25">
      <c r="A256" t="s">
        <v>2467</v>
      </c>
      <c r="B256" t="s">
        <v>2033</v>
      </c>
      <c r="C256" s="25">
        <v>5666</v>
      </c>
      <c r="D256" t="s">
        <v>2406</v>
      </c>
      <c r="E256" s="16">
        <v>0</v>
      </c>
      <c r="F256" s="16">
        <v>0</v>
      </c>
      <c r="G256" s="16">
        <v>0</v>
      </c>
      <c r="H256" s="16">
        <v>0</v>
      </c>
      <c r="I256" s="16">
        <v>0</v>
      </c>
      <c r="J256" s="16">
        <v>0</v>
      </c>
      <c r="K256" s="16">
        <v>0</v>
      </c>
      <c r="L256" s="16">
        <v>0</v>
      </c>
      <c r="M256" s="16">
        <v>0</v>
      </c>
      <c r="N256" s="16">
        <v>0</v>
      </c>
      <c r="O256" s="16">
        <v>1</v>
      </c>
      <c r="P256" s="16">
        <v>2</v>
      </c>
      <c r="Q256" s="16">
        <v>6</v>
      </c>
      <c r="R256" s="16">
        <v>2</v>
      </c>
      <c r="S256" s="16">
        <v>2</v>
      </c>
      <c r="T256" s="73" t="s">
        <v>2979</v>
      </c>
      <c r="U256" s="73" t="s">
        <v>2979</v>
      </c>
      <c r="V256" s="73" t="s">
        <v>2979</v>
      </c>
      <c r="W256" s="73" t="s">
        <v>2979</v>
      </c>
      <c r="X256" s="73" t="s">
        <v>2979</v>
      </c>
      <c r="Y256" s="73" t="s">
        <v>2979</v>
      </c>
      <c r="Z256" s="73" t="s">
        <v>2979</v>
      </c>
      <c r="AA256" s="73" t="s">
        <v>2979</v>
      </c>
      <c r="AB256" s="73" t="s">
        <v>2979</v>
      </c>
      <c r="AC256" s="73" t="s">
        <v>2979</v>
      </c>
      <c r="AD256" s="15" t="s">
        <v>2004</v>
      </c>
      <c r="AE256" s="15" t="s">
        <v>2004</v>
      </c>
      <c r="AF256" s="15" t="s">
        <v>2004</v>
      </c>
      <c r="AG256" s="15" t="s">
        <v>2004</v>
      </c>
      <c r="AH256" s="15" t="s">
        <v>2004</v>
      </c>
      <c r="AI256" s="41">
        <v>0.61539999999999995</v>
      </c>
      <c r="AJ256" s="30">
        <v>0.625</v>
      </c>
      <c r="AK256" s="30">
        <v>0.5</v>
      </c>
      <c r="AL256" s="41">
        <f t="shared" si="8"/>
        <v>0.58009999999999995</v>
      </c>
      <c r="AM256" s="30" t="str">
        <f>IFERROR((VLOOKUP(C256,'CEP 24-25'!$F$5:$K$1282,6,0))," ")</f>
        <v xml:space="preserve"> </v>
      </c>
      <c r="AN256" s="41" t="str">
        <f>+IFERROR((VLOOKUP(C256,'HB1238 24-25'!$N$5:$Q$9999,4,0)),"")</f>
        <v/>
      </c>
      <c r="AO256" s="33" t="str">
        <f t="shared" si="9"/>
        <v>Yes</v>
      </c>
    </row>
    <row r="257" spans="1:41" ht="15" customHeight="1" x14ac:dyDescent="0.25">
      <c r="A257" t="s">
        <v>2696</v>
      </c>
      <c r="B257" t="s">
        <v>2342</v>
      </c>
      <c r="C257" s="25">
        <v>5607</v>
      </c>
      <c r="D257" t="s">
        <v>2348</v>
      </c>
      <c r="E257" s="16">
        <v>0</v>
      </c>
      <c r="F257" s="16">
        <v>58</v>
      </c>
      <c r="G257" s="16">
        <v>0</v>
      </c>
      <c r="H257" s="16">
        <v>59</v>
      </c>
      <c r="I257" s="16">
        <v>50</v>
      </c>
      <c r="J257" s="16">
        <v>52</v>
      </c>
      <c r="K257" s="16">
        <v>60</v>
      </c>
      <c r="L257" s="16">
        <v>54</v>
      </c>
      <c r="M257" s="16">
        <v>58</v>
      </c>
      <c r="N257" s="16">
        <v>46</v>
      </c>
      <c r="O257" s="16">
        <v>46</v>
      </c>
      <c r="P257" s="16">
        <v>25</v>
      </c>
      <c r="Q257" s="16">
        <v>0</v>
      </c>
      <c r="R257" s="16">
        <v>0</v>
      </c>
      <c r="S257" s="16">
        <v>0</v>
      </c>
      <c r="T257" s="73" t="s">
        <v>2979</v>
      </c>
      <c r="U257" s="54">
        <v>19</v>
      </c>
      <c r="V257" s="73" t="s">
        <v>2979</v>
      </c>
      <c r="W257" s="54">
        <v>21</v>
      </c>
      <c r="X257" s="54">
        <v>21</v>
      </c>
      <c r="Y257" s="54">
        <v>22</v>
      </c>
      <c r="Z257" s="54">
        <v>19</v>
      </c>
      <c r="AA257" s="54">
        <v>20</v>
      </c>
      <c r="AB257" s="54">
        <v>24</v>
      </c>
      <c r="AC257" s="54">
        <v>17</v>
      </c>
      <c r="AD257" s="54">
        <v>18</v>
      </c>
      <c r="AE257" s="15" t="s">
        <v>2004</v>
      </c>
      <c r="AF257" s="73" t="s">
        <v>2979</v>
      </c>
      <c r="AG257" s="73" t="s">
        <v>2979</v>
      </c>
      <c r="AH257" s="73" t="s">
        <v>2979</v>
      </c>
      <c r="AI257" s="41">
        <v>0.374</v>
      </c>
      <c r="AJ257" s="30">
        <v>0.40529999999999999</v>
      </c>
      <c r="AK257" s="30">
        <v>0.4829</v>
      </c>
      <c r="AL257" s="41">
        <f t="shared" si="8"/>
        <v>0.42070000000000002</v>
      </c>
      <c r="AM257" s="30" t="str">
        <f>IFERROR((VLOOKUP(C257,'CEP 24-25'!$F$5:$K$1282,6,0))," ")</f>
        <v xml:space="preserve"> </v>
      </c>
      <c r="AN257" s="41" t="str">
        <f>+IFERROR((VLOOKUP(C257,'HB1238 24-25'!$N$5:$Q$9999,4,0)),"")</f>
        <v>No</v>
      </c>
      <c r="AO257" s="33" t="str">
        <f t="shared" si="9"/>
        <v>No</v>
      </c>
    </row>
    <row r="258" spans="1:41" ht="15" customHeight="1" x14ac:dyDescent="0.25">
      <c r="A258" t="s">
        <v>2697</v>
      </c>
      <c r="B258" t="s">
        <v>2034</v>
      </c>
      <c r="C258" s="25">
        <v>2251</v>
      </c>
      <c r="D258" t="s">
        <v>1013</v>
      </c>
      <c r="E258" s="16">
        <v>0</v>
      </c>
      <c r="F258" s="16">
        <v>10</v>
      </c>
      <c r="G258" s="16">
        <v>0</v>
      </c>
      <c r="H258" s="16">
        <v>9</v>
      </c>
      <c r="I258" s="16">
        <v>12</v>
      </c>
      <c r="J258" s="16">
        <v>12</v>
      </c>
      <c r="K258" s="16">
        <v>12</v>
      </c>
      <c r="L258" s="16">
        <v>8</v>
      </c>
      <c r="M258" s="16">
        <v>12</v>
      </c>
      <c r="N258" s="16">
        <v>6</v>
      </c>
      <c r="O258" s="16">
        <v>11</v>
      </c>
      <c r="P258" s="16">
        <v>0</v>
      </c>
      <c r="Q258" s="16">
        <v>0</v>
      </c>
      <c r="R258" s="16">
        <v>0</v>
      </c>
      <c r="S258" s="16">
        <v>0</v>
      </c>
      <c r="T258" s="73" t="s">
        <v>2979</v>
      </c>
      <c r="U258" s="15" t="s">
        <v>2004</v>
      </c>
      <c r="V258" s="73" t="s">
        <v>2979</v>
      </c>
      <c r="W258" s="15" t="s">
        <v>2004</v>
      </c>
      <c r="X258" s="15" t="s">
        <v>2004</v>
      </c>
      <c r="Y258" s="15" t="s">
        <v>2004</v>
      </c>
      <c r="Z258" s="15" t="s">
        <v>2004</v>
      </c>
      <c r="AA258" s="15" t="s">
        <v>2004</v>
      </c>
      <c r="AB258" s="15" t="s">
        <v>2004</v>
      </c>
      <c r="AC258" s="15" t="s">
        <v>2004</v>
      </c>
      <c r="AD258" s="15" t="s">
        <v>2004</v>
      </c>
      <c r="AE258" s="73" t="s">
        <v>2979</v>
      </c>
      <c r="AF258" s="73" t="s">
        <v>2979</v>
      </c>
      <c r="AG258" s="73" t="s">
        <v>2979</v>
      </c>
      <c r="AH258" s="73" t="s">
        <v>2979</v>
      </c>
      <c r="AI258" s="41">
        <v>0.38040000000000002</v>
      </c>
      <c r="AJ258" s="30">
        <v>0.28089999999999998</v>
      </c>
      <c r="AK258" s="30">
        <v>0.38140000000000002</v>
      </c>
      <c r="AL258" s="41">
        <f t="shared" si="8"/>
        <v>0.34760000000000002</v>
      </c>
      <c r="AM258" s="30" t="str">
        <f>IFERROR((VLOOKUP(C258,'CEP 24-25'!$F$5:$K$1282,6,0))," ")</f>
        <v xml:space="preserve"> </v>
      </c>
      <c r="AN258" s="41" t="str">
        <f>+IFERROR((VLOOKUP(C258,'HB1238 24-25'!$N$5:$Q$9999,4,0)),"")</f>
        <v/>
      </c>
      <c r="AO258" s="33" t="str">
        <f t="shared" si="9"/>
        <v>No</v>
      </c>
    </row>
    <row r="259" spans="1:41" ht="15" customHeight="1" x14ac:dyDescent="0.25">
      <c r="A259" t="s">
        <v>2468</v>
      </c>
      <c r="B259" t="s">
        <v>2035</v>
      </c>
      <c r="C259" s="25">
        <v>5472</v>
      </c>
      <c r="D259" t="s">
        <v>981</v>
      </c>
      <c r="E259" s="16">
        <v>0</v>
      </c>
      <c r="F259" s="16">
        <v>13</v>
      </c>
      <c r="G259" s="16">
        <v>0</v>
      </c>
      <c r="H259" s="16">
        <v>14</v>
      </c>
      <c r="I259" s="16">
        <v>18</v>
      </c>
      <c r="J259" s="16">
        <v>19</v>
      </c>
      <c r="K259" s="16">
        <v>25</v>
      </c>
      <c r="L259" s="16">
        <v>14</v>
      </c>
      <c r="M259" s="16">
        <v>20</v>
      </c>
      <c r="N259" s="16">
        <v>21</v>
      </c>
      <c r="O259" s="16">
        <v>26</v>
      </c>
      <c r="P259" s="16">
        <v>47</v>
      </c>
      <c r="Q259" s="16">
        <v>79</v>
      </c>
      <c r="R259" s="16">
        <v>115</v>
      </c>
      <c r="S259" s="16">
        <v>142</v>
      </c>
      <c r="T259" s="73" t="s">
        <v>2979</v>
      </c>
      <c r="U259" s="15" t="s">
        <v>2004</v>
      </c>
      <c r="V259" s="73" t="s">
        <v>2979</v>
      </c>
      <c r="W259" s="15" t="s">
        <v>2004</v>
      </c>
      <c r="X259" s="15" t="s">
        <v>2004</v>
      </c>
      <c r="Y259" s="15" t="s">
        <v>2004</v>
      </c>
      <c r="Z259" s="15" t="s">
        <v>2004</v>
      </c>
      <c r="AA259" s="15" t="s">
        <v>2004</v>
      </c>
      <c r="AB259" s="54">
        <v>10</v>
      </c>
      <c r="AC259" s="54">
        <v>11</v>
      </c>
      <c r="AD259" s="54">
        <v>11</v>
      </c>
      <c r="AE259" s="54">
        <v>18</v>
      </c>
      <c r="AF259" s="54">
        <v>39</v>
      </c>
      <c r="AG259" s="54">
        <v>48</v>
      </c>
      <c r="AH259" s="54">
        <v>71</v>
      </c>
      <c r="AI259" s="41">
        <v>0.43580000000000002</v>
      </c>
      <c r="AJ259" s="30">
        <v>0.45679999999999998</v>
      </c>
      <c r="AK259" s="30">
        <v>0.45200000000000001</v>
      </c>
      <c r="AL259" s="41">
        <f t="shared" si="8"/>
        <v>0.44819999999999999</v>
      </c>
      <c r="AM259" s="30" t="str">
        <f>IFERROR((VLOOKUP(C259,'CEP 24-25'!$F$5:$K$1282,6,0))," ")</f>
        <v>No</v>
      </c>
      <c r="AN259" s="41" t="str">
        <f>+IFERROR((VLOOKUP(C259,'HB1238 24-25'!$N$5:$Q$9999,4,0)),"")</f>
        <v/>
      </c>
      <c r="AO259" s="33" t="str">
        <f t="shared" si="9"/>
        <v>No</v>
      </c>
    </row>
    <row r="260" spans="1:41" ht="15" customHeight="1" x14ac:dyDescent="0.25">
      <c r="A260" t="s">
        <v>2468</v>
      </c>
      <c r="B260" t="s">
        <v>2035</v>
      </c>
      <c r="C260" s="25">
        <v>2994</v>
      </c>
      <c r="D260" t="s">
        <v>964</v>
      </c>
      <c r="E260" s="16">
        <v>0</v>
      </c>
      <c r="F260" s="16">
        <v>67</v>
      </c>
      <c r="G260" s="16">
        <v>0</v>
      </c>
      <c r="H260" s="16">
        <v>80</v>
      </c>
      <c r="I260" s="16">
        <v>58</v>
      </c>
      <c r="J260" s="16">
        <v>68</v>
      </c>
      <c r="K260" s="16">
        <v>76</v>
      </c>
      <c r="L260" s="16">
        <v>68</v>
      </c>
      <c r="M260" s="16">
        <v>0</v>
      </c>
      <c r="N260" s="16">
        <v>0</v>
      </c>
      <c r="O260" s="16">
        <v>0</v>
      </c>
      <c r="P260" s="16">
        <v>0</v>
      </c>
      <c r="Q260" s="16">
        <v>0</v>
      </c>
      <c r="R260" s="16">
        <v>0</v>
      </c>
      <c r="S260" s="16">
        <v>0</v>
      </c>
      <c r="T260" s="73" t="s">
        <v>2979</v>
      </c>
      <c r="U260" s="54">
        <v>19</v>
      </c>
      <c r="V260" s="73" t="s">
        <v>2979</v>
      </c>
      <c r="W260" s="54">
        <v>22</v>
      </c>
      <c r="X260" s="54">
        <v>19</v>
      </c>
      <c r="Y260" s="54">
        <v>21</v>
      </c>
      <c r="Z260" s="54">
        <v>25</v>
      </c>
      <c r="AA260" s="54">
        <v>18</v>
      </c>
      <c r="AB260" s="73" t="s">
        <v>2979</v>
      </c>
      <c r="AC260" s="73" t="s">
        <v>2979</v>
      </c>
      <c r="AD260" s="73" t="s">
        <v>2979</v>
      </c>
      <c r="AE260" s="73" t="s">
        <v>2979</v>
      </c>
      <c r="AF260" s="73" t="s">
        <v>2979</v>
      </c>
      <c r="AG260" s="73" t="s">
        <v>2979</v>
      </c>
      <c r="AH260" s="73" t="s">
        <v>2979</v>
      </c>
      <c r="AI260" s="41">
        <v>0.2974</v>
      </c>
      <c r="AJ260" s="30">
        <v>0.26269999999999999</v>
      </c>
      <c r="AK260" s="30">
        <v>0.30730000000000002</v>
      </c>
      <c r="AL260" s="41">
        <f t="shared" ref="AL260:AL323" si="10">ROUND(AVERAGE(AI260:AK260),4)</f>
        <v>0.28910000000000002</v>
      </c>
      <c r="AM260" s="30" t="str">
        <f>IFERROR((VLOOKUP(C260,'CEP 24-25'!$F$5:$K$1282,6,0))," ")</f>
        <v xml:space="preserve"> </v>
      </c>
      <c r="AN260" s="41" t="str">
        <f>+IFERROR((VLOOKUP(C260,'HB1238 24-25'!$N$5:$Q$9999,4,0)),"")</f>
        <v/>
      </c>
      <c r="AO260" s="33" t="str">
        <f t="shared" ref="AO260:AO323" si="11">IF(OR(AL260&gt;=0.5, AM260="Yes",AN260="Yes"),"Yes","No")</f>
        <v>No</v>
      </c>
    </row>
    <row r="261" spans="1:41" ht="15" customHeight="1" x14ac:dyDescent="0.25">
      <c r="A261" t="s">
        <v>2468</v>
      </c>
      <c r="B261" t="s">
        <v>2035</v>
      </c>
      <c r="C261" s="25">
        <v>2615</v>
      </c>
      <c r="D261" t="s">
        <v>963</v>
      </c>
      <c r="E261" s="16">
        <v>0</v>
      </c>
      <c r="F261" s="16">
        <v>0</v>
      </c>
      <c r="G261" s="16">
        <v>0</v>
      </c>
      <c r="H261" s="16">
        <v>0</v>
      </c>
      <c r="I261" s="16">
        <v>0</v>
      </c>
      <c r="J261" s="16">
        <v>0</v>
      </c>
      <c r="K261" s="16">
        <v>0</v>
      </c>
      <c r="L261" s="16">
        <v>0</v>
      </c>
      <c r="M261" s="16">
        <v>0</v>
      </c>
      <c r="N261" s="16">
        <v>0</v>
      </c>
      <c r="O261" s="16">
        <v>0</v>
      </c>
      <c r="P261" s="16">
        <v>378</v>
      </c>
      <c r="Q261" s="16">
        <v>378</v>
      </c>
      <c r="R261" s="16">
        <v>416</v>
      </c>
      <c r="S261" s="16">
        <v>407</v>
      </c>
      <c r="T261" s="73" t="s">
        <v>2979</v>
      </c>
      <c r="U261" s="73" t="s">
        <v>2979</v>
      </c>
      <c r="V261" s="73" t="s">
        <v>2979</v>
      </c>
      <c r="W261" s="73" t="s">
        <v>2979</v>
      </c>
      <c r="X261" s="73" t="s">
        <v>2979</v>
      </c>
      <c r="Y261" s="73" t="s">
        <v>2979</v>
      </c>
      <c r="Z261" s="73" t="s">
        <v>2979</v>
      </c>
      <c r="AA261" s="73" t="s">
        <v>2979</v>
      </c>
      <c r="AB261" s="73" t="s">
        <v>2979</v>
      </c>
      <c r="AC261" s="73" t="s">
        <v>2979</v>
      </c>
      <c r="AD261" s="73" t="s">
        <v>2979</v>
      </c>
      <c r="AE261" s="54">
        <v>117</v>
      </c>
      <c r="AF261" s="54">
        <v>114</v>
      </c>
      <c r="AG261" s="54">
        <v>110</v>
      </c>
      <c r="AH261" s="54">
        <v>92</v>
      </c>
      <c r="AI261" s="41">
        <v>0.2742</v>
      </c>
      <c r="AJ261" s="30">
        <v>0.30130000000000001</v>
      </c>
      <c r="AK261" s="30">
        <v>0.30930000000000002</v>
      </c>
      <c r="AL261" s="41">
        <f t="shared" si="10"/>
        <v>0.2949</v>
      </c>
      <c r="AM261" s="30" t="str">
        <f>IFERROR((VLOOKUP(C261,'CEP 24-25'!$F$5:$K$1282,6,0))," ")</f>
        <v xml:space="preserve"> </v>
      </c>
      <c r="AN261" s="41" t="str">
        <f>+IFERROR((VLOOKUP(C261,'HB1238 24-25'!$N$5:$Q$9999,4,0)),"")</f>
        <v/>
      </c>
      <c r="AO261" s="33" t="str">
        <f t="shared" si="11"/>
        <v>No</v>
      </c>
    </row>
    <row r="262" spans="1:41" ht="15" customHeight="1" x14ac:dyDescent="0.25">
      <c r="A262" t="s">
        <v>2468</v>
      </c>
      <c r="B262" t="s">
        <v>2035</v>
      </c>
      <c r="C262" s="25">
        <v>3237</v>
      </c>
      <c r="D262" t="s">
        <v>965</v>
      </c>
      <c r="E262" s="16">
        <v>0</v>
      </c>
      <c r="F262" s="16">
        <v>0</v>
      </c>
      <c r="G262" s="16">
        <v>0</v>
      </c>
      <c r="H262" s="16">
        <v>0</v>
      </c>
      <c r="I262" s="16">
        <v>0</v>
      </c>
      <c r="J262" s="16">
        <v>0</v>
      </c>
      <c r="K262" s="16">
        <v>0</v>
      </c>
      <c r="L262" s="16">
        <v>0</v>
      </c>
      <c r="M262" s="16">
        <v>175</v>
      </c>
      <c r="N262" s="16">
        <v>206</v>
      </c>
      <c r="O262" s="16">
        <v>186</v>
      </c>
      <c r="P262" s="16">
        <v>0</v>
      </c>
      <c r="Q262" s="16">
        <v>0</v>
      </c>
      <c r="R262" s="16">
        <v>0</v>
      </c>
      <c r="S262" s="16">
        <v>0</v>
      </c>
      <c r="T262" s="73" t="s">
        <v>2979</v>
      </c>
      <c r="U262" s="73" t="s">
        <v>2979</v>
      </c>
      <c r="V262" s="73" t="s">
        <v>2979</v>
      </c>
      <c r="W262" s="73" t="s">
        <v>2979</v>
      </c>
      <c r="X262" s="73" t="s">
        <v>2979</v>
      </c>
      <c r="Y262" s="73" t="s">
        <v>2979</v>
      </c>
      <c r="Z262" s="73" t="s">
        <v>2979</v>
      </c>
      <c r="AA262" s="73" t="s">
        <v>2979</v>
      </c>
      <c r="AB262" s="54">
        <v>55</v>
      </c>
      <c r="AC262" s="54">
        <v>68</v>
      </c>
      <c r="AD262" s="54">
        <v>55</v>
      </c>
      <c r="AE262" s="73" t="s">
        <v>2979</v>
      </c>
      <c r="AF262" s="73" t="s">
        <v>2979</v>
      </c>
      <c r="AG262" s="73" t="s">
        <v>2979</v>
      </c>
      <c r="AH262" s="73" t="s">
        <v>2979</v>
      </c>
      <c r="AI262" s="41">
        <v>0.31390000000000001</v>
      </c>
      <c r="AJ262" s="30">
        <v>0.31480000000000002</v>
      </c>
      <c r="AK262" s="30">
        <v>0.3412</v>
      </c>
      <c r="AL262" s="41">
        <f t="shared" si="10"/>
        <v>0.32329999999999998</v>
      </c>
      <c r="AM262" s="30" t="str">
        <f>IFERROR((VLOOKUP(C262,'CEP 24-25'!$F$5:$K$1282,6,0))," ")</f>
        <v xml:space="preserve"> </v>
      </c>
      <c r="AN262" s="41" t="str">
        <f>+IFERROR((VLOOKUP(C262,'HB1238 24-25'!$N$5:$Q$9999,4,0)),"")</f>
        <v/>
      </c>
      <c r="AO262" s="33" t="str">
        <f t="shared" si="11"/>
        <v>No</v>
      </c>
    </row>
    <row r="263" spans="1:41" ht="15" customHeight="1" x14ac:dyDescent="0.25">
      <c r="A263" t="s">
        <v>2468</v>
      </c>
      <c r="B263" t="s">
        <v>2035</v>
      </c>
      <c r="C263" s="25">
        <v>4016</v>
      </c>
      <c r="D263" t="s">
        <v>970</v>
      </c>
      <c r="E263" s="16">
        <v>0</v>
      </c>
      <c r="F263" s="16">
        <v>68</v>
      </c>
      <c r="G263" s="16">
        <v>0</v>
      </c>
      <c r="H263" s="16">
        <v>73</v>
      </c>
      <c r="I263" s="16">
        <v>63</v>
      </c>
      <c r="J263" s="16">
        <v>75</v>
      </c>
      <c r="K263" s="16">
        <v>75</v>
      </c>
      <c r="L263" s="16">
        <v>76</v>
      </c>
      <c r="M263" s="16">
        <v>0</v>
      </c>
      <c r="N263" s="16">
        <v>0</v>
      </c>
      <c r="O263" s="16">
        <v>0</v>
      </c>
      <c r="P263" s="16">
        <v>0</v>
      </c>
      <c r="Q263" s="16">
        <v>0</v>
      </c>
      <c r="R263" s="16">
        <v>0</v>
      </c>
      <c r="S263" s="16">
        <v>0</v>
      </c>
      <c r="T263" s="73" t="s">
        <v>2979</v>
      </c>
      <c r="U263" s="54">
        <v>27</v>
      </c>
      <c r="V263" s="73" t="s">
        <v>2979</v>
      </c>
      <c r="W263" s="54">
        <v>26</v>
      </c>
      <c r="X263" s="54">
        <v>23</v>
      </c>
      <c r="Y263" s="54">
        <v>27</v>
      </c>
      <c r="Z263" s="54">
        <v>34</v>
      </c>
      <c r="AA263" s="54">
        <v>35</v>
      </c>
      <c r="AB263" s="73" t="s">
        <v>2979</v>
      </c>
      <c r="AC263" s="73" t="s">
        <v>2979</v>
      </c>
      <c r="AD263" s="73" t="s">
        <v>2979</v>
      </c>
      <c r="AE263" s="73" t="s">
        <v>2979</v>
      </c>
      <c r="AF263" s="73" t="s">
        <v>2979</v>
      </c>
      <c r="AG263" s="73" t="s">
        <v>2979</v>
      </c>
      <c r="AH263" s="73" t="s">
        <v>2979</v>
      </c>
      <c r="AI263" s="41">
        <v>0.4</v>
      </c>
      <c r="AJ263" s="30">
        <v>0.43509999999999999</v>
      </c>
      <c r="AK263" s="30">
        <v>0.52329999999999999</v>
      </c>
      <c r="AL263" s="41">
        <f t="shared" si="10"/>
        <v>0.45279999999999998</v>
      </c>
      <c r="AM263" s="30" t="str">
        <f>IFERROR((VLOOKUP(C263,'CEP 24-25'!$F$5:$K$1282,6,0))," ")</f>
        <v xml:space="preserve"> </v>
      </c>
      <c r="AN263" s="41" t="str">
        <f>+IFERROR((VLOOKUP(C263,'HB1238 24-25'!$N$5:$Q$9999,4,0)),"")</f>
        <v>Yes</v>
      </c>
      <c r="AO263" s="33" t="str">
        <f t="shared" si="11"/>
        <v>Yes</v>
      </c>
    </row>
    <row r="264" spans="1:41" ht="15" customHeight="1" x14ac:dyDescent="0.25">
      <c r="A264" t="s">
        <v>2468</v>
      </c>
      <c r="B264" t="s">
        <v>2035</v>
      </c>
      <c r="C264" s="25">
        <v>4014</v>
      </c>
      <c r="D264" t="s">
        <v>968</v>
      </c>
      <c r="E264" s="16">
        <v>0</v>
      </c>
      <c r="F264" s="16">
        <v>47</v>
      </c>
      <c r="G264" s="16">
        <v>0</v>
      </c>
      <c r="H264" s="16">
        <v>65</v>
      </c>
      <c r="I264" s="16">
        <v>59</v>
      </c>
      <c r="J264" s="16">
        <v>74</v>
      </c>
      <c r="K264" s="16">
        <v>53</v>
      </c>
      <c r="L264" s="16">
        <v>64</v>
      </c>
      <c r="M264" s="16">
        <v>0</v>
      </c>
      <c r="N264" s="16">
        <v>0</v>
      </c>
      <c r="O264" s="16">
        <v>0</v>
      </c>
      <c r="P264" s="16">
        <v>0</v>
      </c>
      <c r="Q264" s="16">
        <v>0</v>
      </c>
      <c r="R264" s="16">
        <v>0</v>
      </c>
      <c r="S264" s="16">
        <v>0</v>
      </c>
      <c r="T264" s="73" t="s">
        <v>2979</v>
      </c>
      <c r="U264" s="54">
        <v>23</v>
      </c>
      <c r="V264" s="73" t="s">
        <v>2979</v>
      </c>
      <c r="W264" s="54">
        <v>30</v>
      </c>
      <c r="X264" s="54">
        <v>27</v>
      </c>
      <c r="Y264" s="54">
        <v>32</v>
      </c>
      <c r="Z264" s="54">
        <v>20</v>
      </c>
      <c r="AA264" s="54">
        <v>29</v>
      </c>
      <c r="AB264" s="73" t="s">
        <v>2979</v>
      </c>
      <c r="AC264" s="73" t="s">
        <v>2979</v>
      </c>
      <c r="AD264" s="73" t="s">
        <v>2979</v>
      </c>
      <c r="AE264" s="73" t="s">
        <v>2979</v>
      </c>
      <c r="AF264" s="73" t="s">
        <v>2979</v>
      </c>
      <c r="AG264" s="73" t="s">
        <v>2979</v>
      </c>
      <c r="AH264" s="73" t="s">
        <v>2979</v>
      </c>
      <c r="AI264" s="41">
        <v>0.44479999999999997</v>
      </c>
      <c r="AJ264" s="30">
        <v>0.41510000000000002</v>
      </c>
      <c r="AK264" s="30">
        <v>0.42859999999999998</v>
      </c>
      <c r="AL264" s="41">
        <f t="shared" si="10"/>
        <v>0.42949999999999999</v>
      </c>
      <c r="AM264" s="30" t="str">
        <f>IFERROR((VLOOKUP(C264,'CEP 24-25'!$F$5:$K$1282,6,0))," ")</f>
        <v xml:space="preserve"> </v>
      </c>
      <c r="AN264" s="41" t="str">
        <f>+IFERROR((VLOOKUP(C264,'HB1238 24-25'!$N$5:$Q$9999,4,0)),"")</f>
        <v>No</v>
      </c>
      <c r="AO264" s="33" t="str">
        <f t="shared" si="11"/>
        <v>No</v>
      </c>
    </row>
    <row r="265" spans="1:41" ht="15" customHeight="1" x14ac:dyDescent="0.25">
      <c r="A265" t="s">
        <v>2468</v>
      </c>
      <c r="B265" t="s">
        <v>2035</v>
      </c>
      <c r="C265" s="25">
        <v>4341</v>
      </c>
      <c r="D265" t="s">
        <v>975</v>
      </c>
      <c r="E265" s="16">
        <v>0</v>
      </c>
      <c r="F265" s="16">
        <v>59</v>
      </c>
      <c r="G265" s="16">
        <v>0</v>
      </c>
      <c r="H265" s="16">
        <v>71</v>
      </c>
      <c r="I265" s="16">
        <v>62</v>
      </c>
      <c r="J265" s="16">
        <v>65</v>
      </c>
      <c r="K265" s="16">
        <v>69</v>
      </c>
      <c r="L265" s="16">
        <v>71</v>
      </c>
      <c r="M265" s="16">
        <v>0</v>
      </c>
      <c r="N265" s="16">
        <v>0</v>
      </c>
      <c r="O265" s="16">
        <v>0</v>
      </c>
      <c r="P265" s="16">
        <v>0</v>
      </c>
      <c r="Q265" s="16">
        <v>0</v>
      </c>
      <c r="R265" s="16">
        <v>0</v>
      </c>
      <c r="S265" s="16">
        <v>0</v>
      </c>
      <c r="T265" s="73" t="s">
        <v>2979</v>
      </c>
      <c r="U265" s="54">
        <v>16</v>
      </c>
      <c r="V265" s="73" t="s">
        <v>2979</v>
      </c>
      <c r="W265" s="54">
        <v>21</v>
      </c>
      <c r="X265" s="54">
        <v>20</v>
      </c>
      <c r="Y265" s="54">
        <v>17</v>
      </c>
      <c r="Z265" s="54">
        <v>22</v>
      </c>
      <c r="AA265" s="54">
        <v>24</v>
      </c>
      <c r="AB265" s="73" t="s">
        <v>2979</v>
      </c>
      <c r="AC265" s="73" t="s">
        <v>2979</v>
      </c>
      <c r="AD265" s="73" t="s">
        <v>2979</v>
      </c>
      <c r="AE265" s="73" t="s">
        <v>2979</v>
      </c>
      <c r="AF265" s="73" t="s">
        <v>2979</v>
      </c>
      <c r="AG265" s="73" t="s">
        <v>2979</v>
      </c>
      <c r="AH265" s="73" t="s">
        <v>2979</v>
      </c>
      <c r="AI265" s="41">
        <v>0.30230000000000001</v>
      </c>
      <c r="AJ265" s="30">
        <v>0.34100000000000003</v>
      </c>
      <c r="AK265" s="30">
        <v>0.3236</v>
      </c>
      <c r="AL265" s="41">
        <f t="shared" si="10"/>
        <v>0.32229999999999998</v>
      </c>
      <c r="AM265" s="30" t="str">
        <f>IFERROR((VLOOKUP(C265,'CEP 24-25'!$F$5:$K$1282,6,0))," ")</f>
        <v xml:space="preserve"> </v>
      </c>
      <c r="AN265" s="41" t="str">
        <f>+IFERROR((VLOOKUP(C265,'HB1238 24-25'!$N$5:$Q$9999,4,0)),"")</f>
        <v>No</v>
      </c>
      <c r="AO265" s="33" t="str">
        <f t="shared" si="11"/>
        <v>No</v>
      </c>
    </row>
    <row r="266" spans="1:41" ht="15" customHeight="1" x14ac:dyDescent="0.25">
      <c r="A266" t="s">
        <v>2468</v>
      </c>
      <c r="B266" t="s">
        <v>2035</v>
      </c>
      <c r="C266" s="25">
        <v>4444</v>
      </c>
      <c r="D266" t="s">
        <v>978</v>
      </c>
      <c r="E266" s="16">
        <v>0</v>
      </c>
      <c r="F266" s="16">
        <v>55</v>
      </c>
      <c r="G266" s="16">
        <v>0</v>
      </c>
      <c r="H266" s="16">
        <v>62</v>
      </c>
      <c r="I266" s="16">
        <v>77</v>
      </c>
      <c r="J266" s="16">
        <v>94</v>
      </c>
      <c r="K266" s="16">
        <v>84</v>
      </c>
      <c r="L266" s="16">
        <v>83</v>
      </c>
      <c r="M266" s="16">
        <v>0</v>
      </c>
      <c r="N266" s="16">
        <v>0</v>
      </c>
      <c r="O266" s="16">
        <v>0</v>
      </c>
      <c r="P266" s="16">
        <v>0</v>
      </c>
      <c r="Q266" s="16">
        <v>0</v>
      </c>
      <c r="R266" s="16">
        <v>0</v>
      </c>
      <c r="S266" s="16">
        <v>0</v>
      </c>
      <c r="T266" s="73" t="s">
        <v>2979</v>
      </c>
      <c r="U266" s="54">
        <v>14</v>
      </c>
      <c r="V266" s="73" t="s">
        <v>2979</v>
      </c>
      <c r="W266" s="54">
        <v>20</v>
      </c>
      <c r="X266" s="54">
        <v>27</v>
      </c>
      <c r="Y266" s="54">
        <v>24</v>
      </c>
      <c r="Z266" s="54">
        <v>17</v>
      </c>
      <c r="AA266" s="54">
        <v>16</v>
      </c>
      <c r="AB266" s="73" t="s">
        <v>2979</v>
      </c>
      <c r="AC266" s="73" t="s">
        <v>2979</v>
      </c>
      <c r="AD266" s="73" t="s">
        <v>2979</v>
      </c>
      <c r="AE266" s="73" t="s">
        <v>2979</v>
      </c>
      <c r="AF266" s="73" t="s">
        <v>2979</v>
      </c>
      <c r="AG266" s="73" t="s">
        <v>2979</v>
      </c>
      <c r="AH266" s="73" t="s">
        <v>2979</v>
      </c>
      <c r="AI266" s="41">
        <v>0.25929999999999997</v>
      </c>
      <c r="AJ266" s="30">
        <v>0.28320000000000001</v>
      </c>
      <c r="AK266" s="30">
        <v>0.29630000000000001</v>
      </c>
      <c r="AL266" s="41">
        <f t="shared" si="10"/>
        <v>0.27960000000000002</v>
      </c>
      <c r="AM266" s="30" t="str">
        <f>IFERROR((VLOOKUP(C266,'CEP 24-25'!$F$5:$K$1282,6,0))," ")</f>
        <v xml:space="preserve"> </v>
      </c>
      <c r="AN266" s="41" t="str">
        <f>+IFERROR((VLOOKUP(C266,'HB1238 24-25'!$N$5:$Q$9999,4,0)),"")</f>
        <v/>
      </c>
      <c r="AO266" s="33" t="str">
        <f t="shared" si="11"/>
        <v>No</v>
      </c>
    </row>
    <row r="267" spans="1:41" ht="15" customHeight="1" x14ac:dyDescent="0.25">
      <c r="A267" t="s">
        <v>2468</v>
      </c>
      <c r="B267" t="s">
        <v>2035</v>
      </c>
      <c r="C267" s="25">
        <v>4015</v>
      </c>
      <c r="D267" t="s">
        <v>969</v>
      </c>
      <c r="E267" s="16">
        <v>0</v>
      </c>
      <c r="F267" s="16">
        <v>35</v>
      </c>
      <c r="G267" s="16">
        <v>0</v>
      </c>
      <c r="H267" s="16">
        <v>55</v>
      </c>
      <c r="I267" s="16">
        <v>44</v>
      </c>
      <c r="J267" s="16">
        <v>53</v>
      </c>
      <c r="K267" s="16">
        <v>43</v>
      </c>
      <c r="L267" s="16">
        <v>47</v>
      </c>
      <c r="M267" s="16">
        <v>0</v>
      </c>
      <c r="N267" s="16">
        <v>0</v>
      </c>
      <c r="O267" s="16">
        <v>0</v>
      </c>
      <c r="P267" s="16">
        <v>0</v>
      </c>
      <c r="Q267" s="16">
        <v>0</v>
      </c>
      <c r="R267" s="16">
        <v>0</v>
      </c>
      <c r="S267" s="16">
        <v>0</v>
      </c>
      <c r="T267" s="73" t="s">
        <v>2979</v>
      </c>
      <c r="U267" s="54">
        <v>20</v>
      </c>
      <c r="V267" s="73" t="s">
        <v>2979</v>
      </c>
      <c r="W267" s="54">
        <v>31</v>
      </c>
      <c r="X267" s="54">
        <v>25</v>
      </c>
      <c r="Y267" s="54">
        <v>26</v>
      </c>
      <c r="Z267" s="54">
        <v>22</v>
      </c>
      <c r="AA267" s="54">
        <v>25</v>
      </c>
      <c r="AB267" s="73" t="s">
        <v>2979</v>
      </c>
      <c r="AC267" s="73" t="s">
        <v>2979</v>
      </c>
      <c r="AD267" s="73" t="s">
        <v>2979</v>
      </c>
      <c r="AE267" s="73" t="s">
        <v>2979</v>
      </c>
      <c r="AF267" s="73" t="s">
        <v>2979</v>
      </c>
      <c r="AG267" s="73" t="s">
        <v>2979</v>
      </c>
      <c r="AH267" s="73" t="s">
        <v>2979</v>
      </c>
      <c r="AI267" s="41">
        <v>0.53790000000000004</v>
      </c>
      <c r="AJ267" s="30">
        <v>0.57630000000000003</v>
      </c>
      <c r="AK267" s="30">
        <v>0.5353</v>
      </c>
      <c r="AL267" s="41">
        <f t="shared" si="10"/>
        <v>0.54979999999999996</v>
      </c>
      <c r="AM267" s="30" t="str">
        <f>IFERROR((VLOOKUP(C267,'CEP 24-25'!$F$5:$K$1282,6,0))," ")</f>
        <v>No</v>
      </c>
      <c r="AN267" s="41" t="str">
        <f>+IFERROR((VLOOKUP(C267,'HB1238 24-25'!$N$5:$Q$9999,4,0)),"")</f>
        <v/>
      </c>
      <c r="AO267" s="33" t="str">
        <f t="shared" si="11"/>
        <v>Yes</v>
      </c>
    </row>
    <row r="268" spans="1:41" ht="15" customHeight="1" x14ac:dyDescent="0.25">
      <c r="A268" t="s">
        <v>2468</v>
      </c>
      <c r="B268" t="s">
        <v>2035</v>
      </c>
      <c r="C268" s="25">
        <v>3791</v>
      </c>
      <c r="D268" t="s">
        <v>967</v>
      </c>
      <c r="E268" s="16">
        <v>0</v>
      </c>
      <c r="F268" s="16">
        <v>0</v>
      </c>
      <c r="G268" s="16">
        <v>0</v>
      </c>
      <c r="H268" s="16">
        <v>0</v>
      </c>
      <c r="I268" s="16">
        <v>0</v>
      </c>
      <c r="J268" s="16">
        <v>0</v>
      </c>
      <c r="K268" s="16">
        <v>0</v>
      </c>
      <c r="L268" s="16">
        <v>0</v>
      </c>
      <c r="M268" s="16">
        <v>206</v>
      </c>
      <c r="N268" s="16">
        <v>207</v>
      </c>
      <c r="O268" s="16">
        <v>207</v>
      </c>
      <c r="P268" s="16">
        <v>0</v>
      </c>
      <c r="Q268" s="16">
        <v>0</v>
      </c>
      <c r="R268" s="16">
        <v>0</v>
      </c>
      <c r="S268" s="16">
        <v>0</v>
      </c>
      <c r="T268" s="73" t="s">
        <v>2979</v>
      </c>
      <c r="U268" s="73" t="s">
        <v>2979</v>
      </c>
      <c r="V268" s="73" t="s">
        <v>2979</v>
      </c>
      <c r="W268" s="73" t="s">
        <v>2979</v>
      </c>
      <c r="X268" s="73" t="s">
        <v>2979</v>
      </c>
      <c r="Y268" s="73" t="s">
        <v>2979</v>
      </c>
      <c r="Z268" s="73" t="s">
        <v>2979</v>
      </c>
      <c r="AA268" s="73" t="s">
        <v>2979</v>
      </c>
      <c r="AB268" s="54">
        <v>111</v>
      </c>
      <c r="AC268" s="54">
        <v>88</v>
      </c>
      <c r="AD268" s="54">
        <v>91</v>
      </c>
      <c r="AE268" s="73" t="s">
        <v>2979</v>
      </c>
      <c r="AF268" s="73" t="s">
        <v>2979</v>
      </c>
      <c r="AG268" s="73" t="s">
        <v>2979</v>
      </c>
      <c r="AH268" s="73" t="s">
        <v>2979</v>
      </c>
      <c r="AI268" s="41">
        <v>0.4677</v>
      </c>
      <c r="AJ268" s="30">
        <v>0.5272</v>
      </c>
      <c r="AK268" s="30">
        <v>0.53369999999999995</v>
      </c>
      <c r="AL268" s="41">
        <f t="shared" si="10"/>
        <v>0.50949999999999995</v>
      </c>
      <c r="AM268" s="30" t="str">
        <f>IFERROR((VLOOKUP(C268,'CEP 24-25'!$F$5:$K$1282,6,0))," ")</f>
        <v>Yes</v>
      </c>
      <c r="AN268" s="41" t="str">
        <f>+IFERROR((VLOOKUP(C268,'HB1238 24-25'!$N$5:$Q$9999,4,0)),"")</f>
        <v/>
      </c>
      <c r="AO268" s="33" t="str">
        <f t="shared" si="11"/>
        <v>Yes</v>
      </c>
    </row>
    <row r="269" spans="1:41" ht="15" customHeight="1" x14ac:dyDescent="0.25">
      <c r="A269" t="s">
        <v>2468</v>
      </c>
      <c r="B269" t="s">
        <v>2035</v>
      </c>
      <c r="C269" s="25">
        <v>4393</v>
      </c>
      <c r="D269" t="s">
        <v>977</v>
      </c>
      <c r="E269" s="16">
        <v>0</v>
      </c>
      <c r="F269" s="16">
        <v>58</v>
      </c>
      <c r="G269" s="16">
        <v>0</v>
      </c>
      <c r="H269" s="16">
        <v>62</v>
      </c>
      <c r="I269" s="16">
        <v>55</v>
      </c>
      <c r="J269" s="16">
        <v>60</v>
      </c>
      <c r="K269" s="16">
        <v>46</v>
      </c>
      <c r="L269" s="16">
        <v>78</v>
      </c>
      <c r="M269" s="16">
        <v>0</v>
      </c>
      <c r="N269" s="16">
        <v>0</v>
      </c>
      <c r="O269" s="16">
        <v>0</v>
      </c>
      <c r="P269" s="16">
        <v>0</v>
      </c>
      <c r="Q269" s="16">
        <v>0</v>
      </c>
      <c r="R269" s="16">
        <v>0</v>
      </c>
      <c r="S269" s="16">
        <v>0</v>
      </c>
      <c r="T269" s="73" t="s">
        <v>2979</v>
      </c>
      <c r="U269" s="54">
        <v>18</v>
      </c>
      <c r="V269" s="73" t="s">
        <v>2979</v>
      </c>
      <c r="W269" s="54">
        <v>25</v>
      </c>
      <c r="X269" s="54">
        <v>18</v>
      </c>
      <c r="Y269" s="54">
        <v>21</v>
      </c>
      <c r="Z269" s="54">
        <v>11</v>
      </c>
      <c r="AA269" s="54">
        <v>32</v>
      </c>
      <c r="AB269" s="73" t="s">
        <v>2979</v>
      </c>
      <c r="AC269" s="73" t="s">
        <v>2979</v>
      </c>
      <c r="AD269" s="73" t="s">
        <v>2979</v>
      </c>
      <c r="AE269" s="73" t="s">
        <v>2979</v>
      </c>
      <c r="AF269" s="73" t="s">
        <v>2979</v>
      </c>
      <c r="AG269" s="73" t="s">
        <v>2979</v>
      </c>
      <c r="AH269" s="73" t="s">
        <v>2979</v>
      </c>
      <c r="AI269" s="41">
        <v>0.34820000000000001</v>
      </c>
      <c r="AJ269" s="30">
        <v>0.37390000000000001</v>
      </c>
      <c r="AK269" s="30">
        <v>0.38529999999999998</v>
      </c>
      <c r="AL269" s="41">
        <f t="shared" si="10"/>
        <v>0.36909999999999998</v>
      </c>
      <c r="AM269" s="30" t="str">
        <f>IFERROR((VLOOKUP(C269,'CEP 24-25'!$F$5:$K$1282,6,0))," ")</f>
        <v xml:space="preserve"> </v>
      </c>
      <c r="AN269" s="41" t="str">
        <f>+IFERROR((VLOOKUP(C269,'HB1238 24-25'!$N$5:$Q$9999,4,0)),"")</f>
        <v>No</v>
      </c>
      <c r="AO269" s="33" t="str">
        <f t="shared" si="11"/>
        <v>No</v>
      </c>
    </row>
    <row r="270" spans="1:41" ht="15" customHeight="1" x14ac:dyDescent="0.25">
      <c r="A270" t="s">
        <v>2468</v>
      </c>
      <c r="B270" t="s">
        <v>2035</v>
      </c>
      <c r="C270" s="25">
        <v>3594</v>
      </c>
      <c r="D270" t="s">
        <v>966</v>
      </c>
      <c r="E270" s="16">
        <v>0</v>
      </c>
      <c r="F270" s="16">
        <v>87</v>
      </c>
      <c r="G270" s="16">
        <v>0</v>
      </c>
      <c r="H270" s="16">
        <v>73</v>
      </c>
      <c r="I270" s="16">
        <v>77</v>
      </c>
      <c r="J270" s="16">
        <v>68</v>
      </c>
      <c r="K270" s="16">
        <v>66</v>
      </c>
      <c r="L270" s="16">
        <v>75</v>
      </c>
      <c r="M270" s="16">
        <v>0</v>
      </c>
      <c r="N270" s="16">
        <v>0</v>
      </c>
      <c r="O270" s="16">
        <v>0</v>
      </c>
      <c r="P270" s="16">
        <v>0</v>
      </c>
      <c r="Q270" s="16">
        <v>0</v>
      </c>
      <c r="R270" s="16">
        <v>0</v>
      </c>
      <c r="S270" s="16">
        <v>0</v>
      </c>
      <c r="T270" s="73" t="s">
        <v>2979</v>
      </c>
      <c r="U270" s="54">
        <v>29</v>
      </c>
      <c r="V270" s="73" t="s">
        <v>2979</v>
      </c>
      <c r="W270" s="54">
        <v>25</v>
      </c>
      <c r="X270" s="54">
        <v>35</v>
      </c>
      <c r="Y270" s="54">
        <v>24</v>
      </c>
      <c r="Z270" s="54">
        <v>27</v>
      </c>
      <c r="AA270" s="54">
        <v>22</v>
      </c>
      <c r="AB270" s="73" t="s">
        <v>2979</v>
      </c>
      <c r="AC270" s="73" t="s">
        <v>2979</v>
      </c>
      <c r="AD270" s="73" t="s">
        <v>2979</v>
      </c>
      <c r="AE270" s="73" t="s">
        <v>2979</v>
      </c>
      <c r="AF270" s="73" t="s">
        <v>2979</v>
      </c>
      <c r="AG270" s="73" t="s">
        <v>2979</v>
      </c>
      <c r="AH270" s="73" t="s">
        <v>2979</v>
      </c>
      <c r="AI270" s="41">
        <v>0.36320000000000002</v>
      </c>
      <c r="AJ270" s="30">
        <v>0.35599999999999998</v>
      </c>
      <c r="AK270" s="30">
        <v>0.38179999999999997</v>
      </c>
      <c r="AL270" s="41">
        <f t="shared" si="10"/>
        <v>0.36699999999999999</v>
      </c>
      <c r="AM270" s="30" t="str">
        <f>IFERROR((VLOOKUP(C270,'CEP 24-25'!$F$5:$K$1282,6,0))," ")</f>
        <v xml:space="preserve"> </v>
      </c>
      <c r="AN270" s="41" t="str">
        <f>+IFERROR((VLOOKUP(C270,'HB1238 24-25'!$N$5:$Q$9999,4,0)),"")</f>
        <v>No</v>
      </c>
      <c r="AO270" s="33" t="str">
        <f t="shared" si="11"/>
        <v>No</v>
      </c>
    </row>
    <row r="271" spans="1:41" ht="15" customHeight="1" x14ac:dyDescent="0.25">
      <c r="A271" t="s">
        <v>2468</v>
      </c>
      <c r="B271" t="s">
        <v>2035</v>
      </c>
      <c r="C271" s="25">
        <v>4509</v>
      </c>
      <c r="D271" t="s">
        <v>979</v>
      </c>
      <c r="E271" s="16">
        <v>0</v>
      </c>
      <c r="F271" s="16">
        <v>0</v>
      </c>
      <c r="G271" s="16">
        <v>0</v>
      </c>
      <c r="H271" s="16">
        <v>0</v>
      </c>
      <c r="I271" s="16">
        <v>0</v>
      </c>
      <c r="J271" s="16">
        <v>0</v>
      </c>
      <c r="K271" s="16">
        <v>0</v>
      </c>
      <c r="L271" s="16">
        <v>0</v>
      </c>
      <c r="M271" s="16">
        <v>163</v>
      </c>
      <c r="N271" s="16">
        <v>176</v>
      </c>
      <c r="O271" s="16">
        <v>145</v>
      </c>
      <c r="P271" s="16">
        <v>144</v>
      </c>
      <c r="Q271" s="16">
        <v>119</v>
      </c>
      <c r="R271" s="16">
        <v>153</v>
      </c>
      <c r="S271" s="16">
        <v>128</v>
      </c>
      <c r="T271" s="73" t="s">
        <v>2979</v>
      </c>
      <c r="U271" s="73" t="s">
        <v>2979</v>
      </c>
      <c r="V271" s="73" t="s">
        <v>2979</v>
      </c>
      <c r="W271" s="73" t="s">
        <v>2979</v>
      </c>
      <c r="X271" s="73" t="s">
        <v>2979</v>
      </c>
      <c r="Y271" s="73" t="s">
        <v>2979</v>
      </c>
      <c r="Z271" s="73" t="s">
        <v>2979</v>
      </c>
      <c r="AA271" s="73" t="s">
        <v>2979</v>
      </c>
      <c r="AB271" s="54">
        <v>58</v>
      </c>
      <c r="AC271" s="54">
        <v>45</v>
      </c>
      <c r="AD271" s="54">
        <v>41</v>
      </c>
      <c r="AE271" s="54">
        <v>43</v>
      </c>
      <c r="AF271" s="54">
        <v>38</v>
      </c>
      <c r="AG271" s="54">
        <v>46</v>
      </c>
      <c r="AH271" s="54">
        <v>30</v>
      </c>
      <c r="AI271" s="41">
        <v>0.2928</v>
      </c>
      <c r="AJ271" s="30">
        <v>0.28050000000000003</v>
      </c>
      <c r="AK271" s="30">
        <v>0.30840000000000001</v>
      </c>
      <c r="AL271" s="41">
        <f t="shared" si="10"/>
        <v>0.29389999999999999</v>
      </c>
      <c r="AM271" s="30" t="str">
        <f>IFERROR((VLOOKUP(C271,'CEP 24-25'!$F$5:$K$1282,6,0))," ")</f>
        <v xml:space="preserve"> </v>
      </c>
      <c r="AN271" s="41" t="str">
        <f>+IFERROR((VLOOKUP(C271,'HB1238 24-25'!$N$5:$Q$9999,4,0)),"")</f>
        <v/>
      </c>
      <c r="AO271" s="33" t="str">
        <f t="shared" si="11"/>
        <v>No</v>
      </c>
    </row>
    <row r="272" spans="1:41" ht="15" customHeight="1" x14ac:dyDescent="0.25">
      <c r="A272" t="s">
        <v>2468</v>
      </c>
      <c r="B272" t="s">
        <v>2035</v>
      </c>
      <c r="C272" s="25">
        <v>4100</v>
      </c>
      <c r="D272" t="s">
        <v>971</v>
      </c>
      <c r="E272" s="16">
        <v>0</v>
      </c>
      <c r="F272" s="16">
        <v>0</v>
      </c>
      <c r="G272" s="16">
        <v>0</v>
      </c>
      <c r="H272" s="16">
        <v>0</v>
      </c>
      <c r="I272" s="16">
        <v>0</v>
      </c>
      <c r="J272" s="16">
        <v>0</v>
      </c>
      <c r="K272" s="16">
        <v>0</v>
      </c>
      <c r="L272" s="16">
        <v>0</v>
      </c>
      <c r="M272" s="16">
        <v>0</v>
      </c>
      <c r="N272" s="16">
        <v>0</v>
      </c>
      <c r="O272" s="16">
        <v>0</v>
      </c>
      <c r="P272" s="16">
        <v>295</v>
      </c>
      <c r="Q272" s="16">
        <v>312</v>
      </c>
      <c r="R272" s="16">
        <v>314</v>
      </c>
      <c r="S272" s="16">
        <v>286</v>
      </c>
      <c r="T272" s="73" t="s">
        <v>2979</v>
      </c>
      <c r="U272" s="73" t="s">
        <v>2979</v>
      </c>
      <c r="V272" s="73" t="s">
        <v>2979</v>
      </c>
      <c r="W272" s="73" t="s">
        <v>2979</v>
      </c>
      <c r="X272" s="73" t="s">
        <v>2979</v>
      </c>
      <c r="Y272" s="73" t="s">
        <v>2979</v>
      </c>
      <c r="Z272" s="73" t="s">
        <v>2979</v>
      </c>
      <c r="AA272" s="73" t="s">
        <v>2979</v>
      </c>
      <c r="AB272" s="73" t="s">
        <v>2979</v>
      </c>
      <c r="AC272" s="73" t="s">
        <v>2979</v>
      </c>
      <c r="AD272" s="73" t="s">
        <v>2979</v>
      </c>
      <c r="AE272" s="54">
        <v>199</v>
      </c>
      <c r="AF272" s="54">
        <v>120</v>
      </c>
      <c r="AG272" s="54">
        <v>121</v>
      </c>
      <c r="AH272" s="54">
        <v>108</v>
      </c>
      <c r="AI272" s="41">
        <v>0.45400000000000001</v>
      </c>
      <c r="AJ272" s="30">
        <v>0.45979999999999999</v>
      </c>
      <c r="AK272" s="30">
        <v>0.46110000000000001</v>
      </c>
      <c r="AL272" s="41">
        <f t="shared" si="10"/>
        <v>0.45829999999999999</v>
      </c>
      <c r="AM272" s="30" t="str">
        <f>IFERROR((VLOOKUP(C272,'CEP 24-25'!$F$5:$K$1282,6,0))," ")</f>
        <v xml:space="preserve"> </v>
      </c>
      <c r="AN272" s="41" t="str">
        <f>+IFERROR((VLOOKUP(C272,'HB1238 24-25'!$N$5:$Q$9999,4,0)),"")</f>
        <v/>
      </c>
      <c r="AO272" s="33" t="str">
        <f t="shared" si="11"/>
        <v>No</v>
      </c>
    </row>
    <row r="273" spans="1:41" ht="15" customHeight="1" x14ac:dyDescent="0.25">
      <c r="A273" t="s">
        <v>2468</v>
      </c>
      <c r="B273" t="s">
        <v>2035</v>
      </c>
      <c r="C273" s="25">
        <v>4527</v>
      </c>
      <c r="D273" t="s">
        <v>980</v>
      </c>
      <c r="E273" s="16">
        <v>0</v>
      </c>
      <c r="F273" s="16">
        <v>65</v>
      </c>
      <c r="G273" s="16">
        <v>0</v>
      </c>
      <c r="H273" s="16">
        <v>67</v>
      </c>
      <c r="I273" s="16">
        <v>71</v>
      </c>
      <c r="J273" s="16">
        <v>65</v>
      </c>
      <c r="K273" s="16">
        <v>62</v>
      </c>
      <c r="L273" s="16">
        <v>60</v>
      </c>
      <c r="M273" s="16">
        <v>0</v>
      </c>
      <c r="N273" s="16">
        <v>0</v>
      </c>
      <c r="O273" s="16">
        <v>0</v>
      </c>
      <c r="P273" s="16">
        <v>0</v>
      </c>
      <c r="Q273" s="16">
        <v>0</v>
      </c>
      <c r="R273" s="16">
        <v>0</v>
      </c>
      <c r="S273" s="16">
        <v>0</v>
      </c>
      <c r="T273" s="73" t="s">
        <v>2979</v>
      </c>
      <c r="U273" s="54">
        <v>32</v>
      </c>
      <c r="V273" s="73" t="s">
        <v>2979</v>
      </c>
      <c r="W273" s="54">
        <v>27</v>
      </c>
      <c r="X273" s="54">
        <v>33</v>
      </c>
      <c r="Y273" s="54">
        <v>22</v>
      </c>
      <c r="Z273" s="54">
        <v>22</v>
      </c>
      <c r="AA273" s="54">
        <v>27</v>
      </c>
      <c r="AB273" s="73" t="s">
        <v>2979</v>
      </c>
      <c r="AC273" s="73" t="s">
        <v>2979</v>
      </c>
      <c r="AD273" s="73" t="s">
        <v>2979</v>
      </c>
      <c r="AE273" s="73" t="s">
        <v>2979</v>
      </c>
      <c r="AF273" s="73" t="s">
        <v>2979</v>
      </c>
      <c r="AG273" s="73" t="s">
        <v>2979</v>
      </c>
      <c r="AH273" s="73" t="s">
        <v>2979</v>
      </c>
      <c r="AI273" s="41">
        <v>0.41789999999999999</v>
      </c>
      <c r="AJ273" s="30">
        <v>0.4904</v>
      </c>
      <c r="AK273" s="30">
        <v>0.4889</v>
      </c>
      <c r="AL273" s="41">
        <f t="shared" si="10"/>
        <v>0.4657</v>
      </c>
      <c r="AM273" s="30" t="str">
        <f>IFERROR((VLOOKUP(C273,'CEP 24-25'!$F$5:$K$1282,6,0))," ")</f>
        <v>No</v>
      </c>
      <c r="AN273" s="41" t="str">
        <f>+IFERROR((VLOOKUP(C273,'HB1238 24-25'!$N$5:$Q$9999,4,0)),"")</f>
        <v/>
      </c>
      <c r="AO273" s="33" t="str">
        <f t="shared" si="11"/>
        <v>No</v>
      </c>
    </row>
    <row r="274" spans="1:41" ht="15" customHeight="1" x14ac:dyDescent="0.25">
      <c r="A274" t="s">
        <v>2468</v>
      </c>
      <c r="B274" t="s">
        <v>2035</v>
      </c>
      <c r="C274" s="25">
        <v>4249</v>
      </c>
      <c r="D274" t="s">
        <v>974</v>
      </c>
      <c r="E274" s="16">
        <v>0</v>
      </c>
      <c r="F274" s="16">
        <v>0</v>
      </c>
      <c r="G274" s="16">
        <v>0</v>
      </c>
      <c r="H274" s="16">
        <v>0</v>
      </c>
      <c r="I274" s="16">
        <v>0</v>
      </c>
      <c r="J274" s="16">
        <v>0</v>
      </c>
      <c r="K274" s="16">
        <v>0</v>
      </c>
      <c r="L274" s="16">
        <v>0</v>
      </c>
      <c r="M274" s="16">
        <v>273</v>
      </c>
      <c r="N274" s="16">
        <v>276</v>
      </c>
      <c r="O274" s="16">
        <v>237</v>
      </c>
      <c r="P274" s="16">
        <v>0</v>
      </c>
      <c r="Q274" s="16">
        <v>0</v>
      </c>
      <c r="R274" s="16">
        <v>0</v>
      </c>
      <c r="S274" s="16">
        <v>0</v>
      </c>
      <c r="T274" s="73" t="s">
        <v>2979</v>
      </c>
      <c r="U274" s="73" t="s">
        <v>2979</v>
      </c>
      <c r="V274" s="73" t="s">
        <v>2979</v>
      </c>
      <c r="W274" s="73" t="s">
        <v>2979</v>
      </c>
      <c r="X274" s="73" t="s">
        <v>2979</v>
      </c>
      <c r="Y274" s="73" t="s">
        <v>2979</v>
      </c>
      <c r="Z274" s="73" t="s">
        <v>2979</v>
      </c>
      <c r="AA274" s="73" t="s">
        <v>2979</v>
      </c>
      <c r="AB274" s="54">
        <v>114</v>
      </c>
      <c r="AC274" s="54">
        <v>90</v>
      </c>
      <c r="AD274" s="54">
        <v>76</v>
      </c>
      <c r="AE274" s="73" t="s">
        <v>2979</v>
      </c>
      <c r="AF274" s="73" t="s">
        <v>2979</v>
      </c>
      <c r="AG274" s="73" t="s">
        <v>2979</v>
      </c>
      <c r="AH274" s="73" t="s">
        <v>2979</v>
      </c>
      <c r="AI274" s="41">
        <v>0.35620000000000002</v>
      </c>
      <c r="AJ274" s="30">
        <v>0.34510000000000002</v>
      </c>
      <c r="AK274" s="30">
        <v>0.39779999999999999</v>
      </c>
      <c r="AL274" s="41">
        <f t="shared" si="10"/>
        <v>0.3664</v>
      </c>
      <c r="AM274" s="30" t="str">
        <f>IFERROR((VLOOKUP(C274,'CEP 24-25'!$F$5:$K$1282,6,0))," ")</f>
        <v xml:space="preserve"> </v>
      </c>
      <c r="AN274" s="41" t="str">
        <f>+IFERROR((VLOOKUP(C274,'HB1238 24-25'!$N$5:$Q$9999,4,0)),"")</f>
        <v/>
      </c>
      <c r="AO274" s="33" t="str">
        <f t="shared" si="11"/>
        <v>No</v>
      </c>
    </row>
    <row r="275" spans="1:41" ht="15" customHeight="1" x14ac:dyDescent="0.25">
      <c r="A275" t="s">
        <v>2468</v>
      </c>
      <c r="B275" t="s">
        <v>2035</v>
      </c>
      <c r="C275" s="25">
        <v>4372</v>
      </c>
      <c r="D275" t="s">
        <v>976</v>
      </c>
      <c r="E275" s="16">
        <v>0</v>
      </c>
      <c r="F275" s="16">
        <v>54</v>
      </c>
      <c r="G275" s="16">
        <v>0</v>
      </c>
      <c r="H275" s="16">
        <v>65</v>
      </c>
      <c r="I275" s="16">
        <v>73</v>
      </c>
      <c r="J275" s="16">
        <v>79</v>
      </c>
      <c r="K275" s="16">
        <v>72</v>
      </c>
      <c r="L275" s="16">
        <v>74</v>
      </c>
      <c r="M275" s="16">
        <v>0</v>
      </c>
      <c r="N275" s="16">
        <v>0</v>
      </c>
      <c r="O275" s="16">
        <v>0</v>
      </c>
      <c r="P275" s="16">
        <v>0</v>
      </c>
      <c r="Q275" s="16">
        <v>0</v>
      </c>
      <c r="R275" s="16">
        <v>0</v>
      </c>
      <c r="S275" s="16">
        <v>0</v>
      </c>
      <c r="T275" s="73" t="s">
        <v>2979</v>
      </c>
      <c r="U275" s="54">
        <v>17</v>
      </c>
      <c r="V275" s="73" t="s">
        <v>2979</v>
      </c>
      <c r="W275" s="54">
        <v>19</v>
      </c>
      <c r="X275" s="54">
        <v>22</v>
      </c>
      <c r="Y275" s="54">
        <v>23</v>
      </c>
      <c r="Z275" s="54">
        <v>24</v>
      </c>
      <c r="AA275" s="54">
        <v>22</v>
      </c>
      <c r="AB275" s="73" t="s">
        <v>2979</v>
      </c>
      <c r="AC275" s="73" t="s">
        <v>2979</v>
      </c>
      <c r="AD275" s="73" t="s">
        <v>2979</v>
      </c>
      <c r="AE275" s="73" t="s">
        <v>2979</v>
      </c>
      <c r="AF275" s="73" t="s">
        <v>2979</v>
      </c>
      <c r="AG275" s="73" t="s">
        <v>2979</v>
      </c>
      <c r="AH275" s="73" t="s">
        <v>2979</v>
      </c>
      <c r="AI275" s="41">
        <v>0.30459999999999998</v>
      </c>
      <c r="AJ275" s="30">
        <v>0.32840000000000003</v>
      </c>
      <c r="AK275" s="30">
        <v>0.32750000000000001</v>
      </c>
      <c r="AL275" s="41">
        <f t="shared" si="10"/>
        <v>0.32019999999999998</v>
      </c>
      <c r="AM275" s="30" t="str">
        <f>IFERROR((VLOOKUP(C275,'CEP 24-25'!$F$5:$K$1282,6,0))," ")</f>
        <v xml:space="preserve"> </v>
      </c>
      <c r="AN275" s="41" t="str">
        <f>+IFERROR((VLOOKUP(C275,'HB1238 24-25'!$N$5:$Q$9999,4,0)),"")</f>
        <v>No</v>
      </c>
      <c r="AO275" s="33" t="str">
        <f t="shared" si="11"/>
        <v>No</v>
      </c>
    </row>
    <row r="276" spans="1:41" ht="15" customHeight="1" x14ac:dyDescent="0.25">
      <c r="A276" t="s">
        <v>2468</v>
      </c>
      <c r="B276" t="s">
        <v>2035</v>
      </c>
      <c r="C276" s="25">
        <v>4101</v>
      </c>
      <c r="D276" t="s">
        <v>972</v>
      </c>
      <c r="E276" s="16">
        <v>0</v>
      </c>
      <c r="F276" s="16">
        <v>63</v>
      </c>
      <c r="G276" s="16">
        <v>0</v>
      </c>
      <c r="H276" s="16">
        <v>71</v>
      </c>
      <c r="I276" s="16">
        <v>71</v>
      </c>
      <c r="J276" s="16">
        <v>70</v>
      </c>
      <c r="K276" s="16">
        <v>67</v>
      </c>
      <c r="L276" s="16">
        <v>68</v>
      </c>
      <c r="M276" s="16">
        <v>0</v>
      </c>
      <c r="N276" s="16">
        <v>0</v>
      </c>
      <c r="O276" s="16">
        <v>0</v>
      </c>
      <c r="P276" s="16">
        <v>0</v>
      </c>
      <c r="Q276" s="16">
        <v>0</v>
      </c>
      <c r="R276" s="16">
        <v>0</v>
      </c>
      <c r="S276" s="16">
        <v>0</v>
      </c>
      <c r="T276" s="73" t="s">
        <v>2979</v>
      </c>
      <c r="U276" s="54">
        <v>22</v>
      </c>
      <c r="V276" s="73" t="s">
        <v>2979</v>
      </c>
      <c r="W276" s="54">
        <v>25</v>
      </c>
      <c r="X276" s="54">
        <v>25</v>
      </c>
      <c r="Y276" s="54">
        <v>34</v>
      </c>
      <c r="Z276" s="54">
        <v>22</v>
      </c>
      <c r="AA276" s="54">
        <v>15</v>
      </c>
      <c r="AB276" s="73" t="s">
        <v>2979</v>
      </c>
      <c r="AC276" s="73" t="s">
        <v>2979</v>
      </c>
      <c r="AD276" s="73" t="s">
        <v>2979</v>
      </c>
      <c r="AE276" s="73" t="s">
        <v>2979</v>
      </c>
      <c r="AF276" s="73" t="s">
        <v>2979</v>
      </c>
      <c r="AG276" s="73" t="s">
        <v>2979</v>
      </c>
      <c r="AH276" s="73" t="s">
        <v>2979</v>
      </c>
      <c r="AI276" s="41">
        <v>0.3488</v>
      </c>
      <c r="AJ276" s="30">
        <v>0.29010000000000002</v>
      </c>
      <c r="AK276" s="30">
        <v>0.34129999999999999</v>
      </c>
      <c r="AL276" s="41">
        <f t="shared" si="10"/>
        <v>0.32669999999999999</v>
      </c>
      <c r="AM276" s="30" t="str">
        <f>IFERROR((VLOOKUP(C276,'CEP 24-25'!$F$5:$K$1282,6,0))," ")</f>
        <v xml:space="preserve"> </v>
      </c>
      <c r="AN276" s="41" t="str">
        <f>+IFERROR((VLOOKUP(C276,'HB1238 24-25'!$N$5:$Q$9999,4,0)),"")</f>
        <v/>
      </c>
      <c r="AO276" s="33" t="str">
        <f t="shared" si="11"/>
        <v>No</v>
      </c>
    </row>
    <row r="277" spans="1:41" ht="15" customHeight="1" x14ac:dyDescent="0.25">
      <c r="A277" t="s">
        <v>2468</v>
      </c>
      <c r="B277" t="s">
        <v>2035</v>
      </c>
      <c r="C277" s="25">
        <v>4135</v>
      </c>
      <c r="D277" t="s">
        <v>973</v>
      </c>
      <c r="E277" s="16">
        <v>0</v>
      </c>
      <c r="F277" s="16">
        <v>59</v>
      </c>
      <c r="G277" s="16">
        <v>0</v>
      </c>
      <c r="H277" s="16">
        <v>65</v>
      </c>
      <c r="I277" s="16">
        <v>54</v>
      </c>
      <c r="J277" s="16">
        <v>68</v>
      </c>
      <c r="K277" s="16">
        <v>57</v>
      </c>
      <c r="L277" s="16">
        <v>76</v>
      </c>
      <c r="M277" s="16">
        <v>0</v>
      </c>
      <c r="N277" s="16">
        <v>0</v>
      </c>
      <c r="O277" s="16">
        <v>0</v>
      </c>
      <c r="P277" s="16">
        <v>0</v>
      </c>
      <c r="Q277" s="16">
        <v>0</v>
      </c>
      <c r="R277" s="16">
        <v>0</v>
      </c>
      <c r="S277" s="16">
        <v>0</v>
      </c>
      <c r="T277" s="73" t="s">
        <v>2979</v>
      </c>
      <c r="U277" s="54">
        <v>24</v>
      </c>
      <c r="V277" s="73" t="s">
        <v>2979</v>
      </c>
      <c r="W277" s="54">
        <v>29</v>
      </c>
      <c r="X277" s="54">
        <v>22</v>
      </c>
      <c r="Y277" s="54">
        <v>32</v>
      </c>
      <c r="Z277" s="54">
        <v>22</v>
      </c>
      <c r="AA277" s="54">
        <v>37</v>
      </c>
      <c r="AB277" s="73" t="s">
        <v>2979</v>
      </c>
      <c r="AC277" s="73" t="s">
        <v>2979</v>
      </c>
      <c r="AD277" s="73" t="s">
        <v>2979</v>
      </c>
      <c r="AE277" s="73" t="s">
        <v>2979</v>
      </c>
      <c r="AF277" s="73" t="s">
        <v>2979</v>
      </c>
      <c r="AG277" s="73" t="s">
        <v>2979</v>
      </c>
      <c r="AH277" s="73" t="s">
        <v>2979</v>
      </c>
      <c r="AI277" s="41">
        <v>0.438</v>
      </c>
      <c r="AJ277" s="30">
        <v>0.54349999999999998</v>
      </c>
      <c r="AK277" s="30">
        <v>0.5383</v>
      </c>
      <c r="AL277" s="41">
        <f t="shared" si="10"/>
        <v>0.50660000000000005</v>
      </c>
      <c r="AM277" s="30" t="str">
        <f>IFERROR((VLOOKUP(C277,'CEP 24-25'!$F$5:$K$1282,6,0))," ")</f>
        <v>Yes</v>
      </c>
      <c r="AN277" s="41" t="str">
        <f>+IFERROR((VLOOKUP(C277,'HB1238 24-25'!$N$5:$Q$9999,4,0)),"")</f>
        <v/>
      </c>
      <c r="AO277" s="33" t="str">
        <f t="shared" si="11"/>
        <v>Yes</v>
      </c>
    </row>
    <row r="278" spans="1:41" ht="15" customHeight="1" x14ac:dyDescent="0.25">
      <c r="A278" t="s">
        <v>2469</v>
      </c>
      <c r="B278" t="s">
        <v>2036</v>
      </c>
      <c r="C278" s="25">
        <v>3259</v>
      </c>
      <c r="D278" t="s">
        <v>1607</v>
      </c>
      <c r="E278" s="16">
        <v>0</v>
      </c>
      <c r="F278" s="16">
        <v>60</v>
      </c>
      <c r="G278" s="16">
        <v>0</v>
      </c>
      <c r="H278" s="16">
        <v>49</v>
      </c>
      <c r="I278" s="16">
        <v>68</v>
      </c>
      <c r="J278" s="16">
        <v>64</v>
      </c>
      <c r="K278" s="16">
        <v>66</v>
      </c>
      <c r="L278" s="16">
        <v>68</v>
      </c>
      <c r="M278" s="16">
        <v>0</v>
      </c>
      <c r="N278" s="16">
        <v>0</v>
      </c>
      <c r="O278" s="16">
        <v>0</v>
      </c>
      <c r="P278" s="16">
        <v>0</v>
      </c>
      <c r="Q278" s="16">
        <v>0</v>
      </c>
      <c r="R278" s="16">
        <v>0</v>
      </c>
      <c r="S278" s="16">
        <v>0</v>
      </c>
      <c r="T278" s="73" t="s">
        <v>2979</v>
      </c>
      <c r="U278" s="54">
        <v>23</v>
      </c>
      <c r="V278" s="73" t="s">
        <v>2979</v>
      </c>
      <c r="W278" s="54">
        <v>32</v>
      </c>
      <c r="X278" s="54">
        <v>32</v>
      </c>
      <c r="Y278" s="54">
        <v>40</v>
      </c>
      <c r="Z278" s="54">
        <v>35</v>
      </c>
      <c r="AA278" s="54">
        <v>45</v>
      </c>
      <c r="AB278" s="73" t="s">
        <v>2979</v>
      </c>
      <c r="AC278" s="73" t="s">
        <v>2979</v>
      </c>
      <c r="AD278" s="73" t="s">
        <v>2979</v>
      </c>
      <c r="AE278" s="73" t="s">
        <v>2979</v>
      </c>
      <c r="AF278" s="73" t="s">
        <v>2979</v>
      </c>
      <c r="AG278" s="73" t="s">
        <v>2979</v>
      </c>
      <c r="AH278" s="73" t="s">
        <v>2979</v>
      </c>
      <c r="AI278" s="41">
        <v>0.55200000000000005</v>
      </c>
      <c r="AJ278" s="30">
        <v>0.55800000000000005</v>
      </c>
      <c r="AK278" s="30">
        <v>0.53410000000000002</v>
      </c>
      <c r="AL278" s="41">
        <f t="shared" si="10"/>
        <v>0.54800000000000004</v>
      </c>
      <c r="AM278" s="30" t="str">
        <f>IFERROR((VLOOKUP(C278,'CEP 24-25'!$F$5:$K$1282,6,0))," ")</f>
        <v>Yes</v>
      </c>
      <c r="AN278" s="41" t="str">
        <f>+IFERROR((VLOOKUP(C278,'HB1238 24-25'!$N$5:$Q$9999,4,0)),"")</f>
        <v/>
      </c>
      <c r="AO278" s="33" t="str">
        <f t="shared" si="11"/>
        <v>Yes</v>
      </c>
    </row>
    <row r="279" spans="1:41" ht="15" customHeight="1" x14ac:dyDescent="0.25">
      <c r="A279" t="s">
        <v>2469</v>
      </c>
      <c r="B279" t="s">
        <v>2036</v>
      </c>
      <c r="C279" s="25">
        <v>3260</v>
      </c>
      <c r="D279" t="s">
        <v>1668</v>
      </c>
      <c r="E279" s="16">
        <v>0</v>
      </c>
      <c r="F279" s="16">
        <v>0</v>
      </c>
      <c r="G279" s="16">
        <v>0</v>
      </c>
      <c r="H279" s="16">
        <v>0</v>
      </c>
      <c r="I279" s="16">
        <v>0</v>
      </c>
      <c r="J279" s="16">
        <v>0</v>
      </c>
      <c r="K279" s="16">
        <v>0</v>
      </c>
      <c r="L279" s="16">
        <v>0</v>
      </c>
      <c r="M279" s="16">
        <v>124</v>
      </c>
      <c r="N279" s="16">
        <v>107</v>
      </c>
      <c r="O279" s="16">
        <v>127</v>
      </c>
      <c r="P279" s="16">
        <v>0</v>
      </c>
      <c r="Q279" s="16">
        <v>0</v>
      </c>
      <c r="R279" s="16">
        <v>0</v>
      </c>
      <c r="S279" s="16">
        <v>0</v>
      </c>
      <c r="T279" s="73" t="s">
        <v>2979</v>
      </c>
      <c r="U279" s="73" t="s">
        <v>2979</v>
      </c>
      <c r="V279" s="73" t="s">
        <v>2979</v>
      </c>
      <c r="W279" s="73" t="s">
        <v>2979</v>
      </c>
      <c r="X279" s="73" t="s">
        <v>2979</v>
      </c>
      <c r="Y279" s="73" t="s">
        <v>2979</v>
      </c>
      <c r="Z279" s="73" t="s">
        <v>2979</v>
      </c>
      <c r="AA279" s="73" t="s">
        <v>2979</v>
      </c>
      <c r="AB279" s="54">
        <v>81</v>
      </c>
      <c r="AC279" s="54">
        <v>66</v>
      </c>
      <c r="AD279" s="54">
        <v>76</v>
      </c>
      <c r="AE279" s="73" t="s">
        <v>2979</v>
      </c>
      <c r="AF279" s="73" t="s">
        <v>2979</v>
      </c>
      <c r="AG279" s="73" t="s">
        <v>2979</v>
      </c>
      <c r="AH279" s="73" t="s">
        <v>2979</v>
      </c>
      <c r="AI279" s="41">
        <v>0.62290000000000001</v>
      </c>
      <c r="AJ279" s="30">
        <v>0.67490000000000006</v>
      </c>
      <c r="AK279" s="30">
        <v>0.60950000000000004</v>
      </c>
      <c r="AL279" s="41">
        <f t="shared" si="10"/>
        <v>0.63580000000000003</v>
      </c>
      <c r="AM279" s="30" t="str">
        <f>IFERROR((VLOOKUP(C279,'CEP 24-25'!$F$5:$K$1282,6,0))," ")</f>
        <v>Yes</v>
      </c>
      <c r="AN279" s="41" t="str">
        <f>+IFERROR((VLOOKUP(C279,'HB1238 24-25'!$N$5:$Q$9999,4,0)),"")</f>
        <v/>
      </c>
      <c r="AO279" s="33" t="str">
        <f t="shared" si="11"/>
        <v>Yes</v>
      </c>
    </row>
    <row r="280" spans="1:41" ht="15" customHeight="1" x14ac:dyDescent="0.25">
      <c r="A280" t="s">
        <v>2469</v>
      </c>
      <c r="B280" t="s">
        <v>2036</v>
      </c>
      <c r="C280" s="25">
        <v>2892</v>
      </c>
      <c r="D280" t="s">
        <v>1663</v>
      </c>
      <c r="E280" s="16">
        <v>0</v>
      </c>
      <c r="F280" s="16">
        <v>35</v>
      </c>
      <c r="G280" s="16">
        <v>0</v>
      </c>
      <c r="H280" s="16">
        <v>41</v>
      </c>
      <c r="I280" s="16">
        <v>60</v>
      </c>
      <c r="J280" s="16">
        <v>44</v>
      </c>
      <c r="K280" s="16">
        <v>44</v>
      </c>
      <c r="L280" s="16">
        <v>57</v>
      </c>
      <c r="M280" s="16">
        <v>0</v>
      </c>
      <c r="N280" s="16">
        <v>0</v>
      </c>
      <c r="O280" s="16">
        <v>0</v>
      </c>
      <c r="P280" s="16">
        <v>0</v>
      </c>
      <c r="Q280" s="16">
        <v>0</v>
      </c>
      <c r="R280" s="16">
        <v>0</v>
      </c>
      <c r="S280" s="16">
        <v>0</v>
      </c>
      <c r="T280" s="73" t="s">
        <v>2979</v>
      </c>
      <c r="U280" s="54">
        <v>12</v>
      </c>
      <c r="V280" s="73" t="s">
        <v>2979</v>
      </c>
      <c r="W280" s="54">
        <v>25</v>
      </c>
      <c r="X280" s="54">
        <v>42</v>
      </c>
      <c r="Y280" s="54">
        <v>36</v>
      </c>
      <c r="Z280" s="54">
        <v>31</v>
      </c>
      <c r="AA280" s="54">
        <v>35</v>
      </c>
      <c r="AB280" s="73" t="s">
        <v>2979</v>
      </c>
      <c r="AC280" s="73" t="s">
        <v>2979</v>
      </c>
      <c r="AD280" s="73" t="s">
        <v>2979</v>
      </c>
      <c r="AE280" s="73" t="s">
        <v>2979</v>
      </c>
      <c r="AF280" s="73" t="s">
        <v>2979</v>
      </c>
      <c r="AG280" s="73" t="s">
        <v>2979</v>
      </c>
      <c r="AH280" s="73" t="s">
        <v>2979</v>
      </c>
      <c r="AI280" s="41">
        <v>0.64410000000000001</v>
      </c>
      <c r="AJ280" s="30">
        <v>0.69259999999999999</v>
      </c>
      <c r="AK280" s="30">
        <v>0.64339999999999997</v>
      </c>
      <c r="AL280" s="41">
        <f t="shared" si="10"/>
        <v>0.66</v>
      </c>
      <c r="AM280" s="30" t="str">
        <f>IFERROR((VLOOKUP(C280,'CEP 24-25'!$F$5:$K$1282,6,0))," ")</f>
        <v>Yes</v>
      </c>
      <c r="AN280" s="41" t="str">
        <f>+IFERROR((VLOOKUP(C280,'HB1238 24-25'!$N$5:$Q$9999,4,0)),"")</f>
        <v/>
      </c>
      <c r="AO280" s="33" t="str">
        <f t="shared" si="11"/>
        <v>Yes</v>
      </c>
    </row>
    <row r="281" spans="1:41" ht="15" customHeight="1" x14ac:dyDescent="0.25">
      <c r="A281" t="s">
        <v>2469</v>
      </c>
      <c r="B281" t="s">
        <v>2036</v>
      </c>
      <c r="C281" s="25">
        <v>3065</v>
      </c>
      <c r="D281" t="s">
        <v>1666</v>
      </c>
      <c r="E281" s="16">
        <v>0</v>
      </c>
      <c r="F281" s="16">
        <v>0</v>
      </c>
      <c r="G281" s="16">
        <v>0</v>
      </c>
      <c r="H281" s="16">
        <v>0</v>
      </c>
      <c r="I281" s="16">
        <v>0</v>
      </c>
      <c r="J281" s="16">
        <v>0</v>
      </c>
      <c r="K281" s="16">
        <v>0</v>
      </c>
      <c r="L281" s="16">
        <v>0</v>
      </c>
      <c r="M281" s="16">
        <v>0</v>
      </c>
      <c r="N281" s="16">
        <v>0</v>
      </c>
      <c r="O281" s="16">
        <v>0</v>
      </c>
      <c r="P281" s="16">
        <v>361</v>
      </c>
      <c r="Q281" s="16">
        <v>343</v>
      </c>
      <c r="R281" s="16">
        <v>348</v>
      </c>
      <c r="S281" s="16">
        <v>335</v>
      </c>
      <c r="T281" s="73" t="s">
        <v>2979</v>
      </c>
      <c r="U281" s="73" t="s">
        <v>2979</v>
      </c>
      <c r="V281" s="73" t="s">
        <v>2979</v>
      </c>
      <c r="W281" s="73" t="s">
        <v>2979</v>
      </c>
      <c r="X281" s="73" t="s">
        <v>2979</v>
      </c>
      <c r="Y281" s="73" t="s">
        <v>2979</v>
      </c>
      <c r="Z281" s="73" t="s">
        <v>2979</v>
      </c>
      <c r="AA281" s="73" t="s">
        <v>2979</v>
      </c>
      <c r="AB281" s="73" t="s">
        <v>2979</v>
      </c>
      <c r="AC281" s="73" t="s">
        <v>2979</v>
      </c>
      <c r="AD281" s="73" t="s">
        <v>2979</v>
      </c>
      <c r="AE281" s="54">
        <v>196</v>
      </c>
      <c r="AF281" s="54">
        <v>135</v>
      </c>
      <c r="AG281" s="54">
        <v>128</v>
      </c>
      <c r="AH281" s="54">
        <v>141</v>
      </c>
      <c r="AI281" s="41">
        <v>0.43259999999999998</v>
      </c>
      <c r="AJ281" s="30">
        <v>0.43109999999999998</v>
      </c>
      <c r="AK281" s="30">
        <v>0.40849999999999997</v>
      </c>
      <c r="AL281" s="41">
        <f t="shared" si="10"/>
        <v>0.42409999999999998</v>
      </c>
      <c r="AM281" s="30" t="str">
        <f>IFERROR((VLOOKUP(C281,'CEP 24-25'!$F$5:$K$1282,6,0))," ")</f>
        <v xml:space="preserve"> </v>
      </c>
      <c r="AN281" s="41" t="str">
        <f>+IFERROR((VLOOKUP(C281,'HB1238 24-25'!$N$5:$Q$9999,4,0)),"")</f>
        <v/>
      </c>
      <c r="AO281" s="33" t="str">
        <f t="shared" si="11"/>
        <v>No</v>
      </c>
    </row>
    <row r="282" spans="1:41" ht="15" customHeight="1" x14ac:dyDescent="0.25">
      <c r="A282" t="s">
        <v>2469</v>
      </c>
      <c r="B282" t="s">
        <v>2036</v>
      </c>
      <c r="C282" s="25">
        <v>5667</v>
      </c>
      <c r="D282" t="s">
        <v>2441</v>
      </c>
      <c r="E282" s="16">
        <v>0</v>
      </c>
      <c r="F282" s="16">
        <v>9</v>
      </c>
      <c r="G282" s="16">
        <v>0</v>
      </c>
      <c r="H282" s="16">
        <v>14</v>
      </c>
      <c r="I282" s="16">
        <v>18</v>
      </c>
      <c r="J282" s="16">
        <v>13</v>
      </c>
      <c r="K282" s="16">
        <v>19</v>
      </c>
      <c r="L282" s="16">
        <v>13</v>
      </c>
      <c r="M282" s="16">
        <v>18</v>
      </c>
      <c r="N282" s="16">
        <v>28</v>
      </c>
      <c r="O282" s="16">
        <v>32</v>
      </c>
      <c r="P282" s="16">
        <v>0</v>
      </c>
      <c r="Q282" s="16">
        <v>0</v>
      </c>
      <c r="R282" s="16">
        <v>0</v>
      </c>
      <c r="S282" s="16">
        <v>0</v>
      </c>
      <c r="T282" s="73" t="s">
        <v>2979</v>
      </c>
      <c r="U282" s="15" t="s">
        <v>2004</v>
      </c>
      <c r="V282" s="73" t="s">
        <v>2979</v>
      </c>
      <c r="W282" s="15" t="s">
        <v>2004</v>
      </c>
      <c r="X282" s="15" t="s">
        <v>2004</v>
      </c>
      <c r="Y282" s="15" t="s">
        <v>2004</v>
      </c>
      <c r="Z282" s="15" t="s">
        <v>2004</v>
      </c>
      <c r="AA282" s="15" t="s">
        <v>2004</v>
      </c>
      <c r="AB282" s="54">
        <v>10</v>
      </c>
      <c r="AC282" s="54">
        <v>16</v>
      </c>
      <c r="AD282" s="54">
        <v>15</v>
      </c>
      <c r="AE282" s="73" t="s">
        <v>2979</v>
      </c>
      <c r="AF282" s="73" t="s">
        <v>2979</v>
      </c>
      <c r="AG282" s="73" t="s">
        <v>2979</v>
      </c>
      <c r="AH282" s="73" t="s">
        <v>2979</v>
      </c>
      <c r="AI282" s="41">
        <v>0.48780000000000001</v>
      </c>
      <c r="AJ282" s="30">
        <v>0.55559999999999998</v>
      </c>
      <c r="AK282" s="30">
        <v>0.68520000000000003</v>
      </c>
      <c r="AL282" s="41">
        <f t="shared" si="10"/>
        <v>0.57620000000000005</v>
      </c>
      <c r="AM282" s="30" t="str">
        <f>IFERROR((VLOOKUP(C282,'CEP 24-25'!$F$5:$K$1282,6,0))," ")</f>
        <v xml:space="preserve"> </v>
      </c>
      <c r="AN282" s="41" t="str">
        <f>+IFERROR((VLOOKUP(C282,'HB1238 24-25'!$N$5:$Q$9999,4,0)),"")</f>
        <v/>
      </c>
      <c r="AO282" s="33" t="str">
        <f t="shared" si="11"/>
        <v>Yes</v>
      </c>
    </row>
    <row r="283" spans="1:41" ht="15" customHeight="1" x14ac:dyDescent="0.25">
      <c r="A283" s="150" t="s">
        <v>2469</v>
      </c>
      <c r="B283" t="s">
        <v>2036</v>
      </c>
      <c r="C283" s="25">
        <v>5764</v>
      </c>
      <c r="D283" t="s">
        <v>3047</v>
      </c>
      <c r="E283" s="16">
        <v>0</v>
      </c>
      <c r="F283" s="16">
        <v>0</v>
      </c>
      <c r="G283" s="16">
        <v>0</v>
      </c>
      <c r="H283" s="16">
        <v>0</v>
      </c>
      <c r="I283" s="16">
        <v>0</v>
      </c>
      <c r="J283" s="16">
        <v>0</v>
      </c>
      <c r="K283" s="16">
        <v>0</v>
      </c>
      <c r="L283" s="16">
        <v>0</v>
      </c>
      <c r="M283" s="16">
        <v>0</v>
      </c>
      <c r="N283" s="16">
        <v>0</v>
      </c>
      <c r="O283" s="16">
        <v>0</v>
      </c>
      <c r="P283" s="16">
        <v>13</v>
      </c>
      <c r="Q283" s="16">
        <v>44</v>
      </c>
      <c r="R283" s="16">
        <v>17</v>
      </c>
      <c r="S283" s="16">
        <v>34</v>
      </c>
      <c r="T283" s="73" t="s">
        <v>2979</v>
      </c>
      <c r="U283" s="73" t="s">
        <v>2979</v>
      </c>
      <c r="V283" s="73" t="s">
        <v>2979</v>
      </c>
      <c r="W283" s="73" t="s">
        <v>2979</v>
      </c>
      <c r="X283" s="73" t="s">
        <v>2979</v>
      </c>
      <c r="Y283" s="73" t="s">
        <v>2979</v>
      </c>
      <c r="Z283" s="73" t="s">
        <v>2979</v>
      </c>
      <c r="AA283" s="73" t="s">
        <v>2979</v>
      </c>
      <c r="AB283" s="73" t="s">
        <v>2979</v>
      </c>
      <c r="AC283" s="73" t="s">
        <v>2979</v>
      </c>
      <c r="AD283" s="73" t="s">
        <v>2979</v>
      </c>
      <c r="AE283" s="15" t="s">
        <v>2004</v>
      </c>
      <c r="AF283" s="54">
        <v>24</v>
      </c>
      <c r="AG283" s="15" t="s">
        <v>2004</v>
      </c>
      <c r="AH283" s="54">
        <v>21</v>
      </c>
      <c r="AI283" s="41">
        <v>0.57410000000000005</v>
      </c>
      <c r="AJ283" s="30" t="s">
        <v>2943</v>
      </c>
      <c r="AK283" s="30" t="s">
        <v>2943</v>
      </c>
      <c r="AL283" s="41">
        <f t="shared" si="10"/>
        <v>0.57410000000000005</v>
      </c>
      <c r="AM283" s="30" t="str">
        <f>IFERROR((VLOOKUP(C283,'CEP 24-25'!$F$5:$K$1282,6,0))," ")</f>
        <v xml:space="preserve"> </v>
      </c>
      <c r="AN283" s="41" t="str">
        <f>+IFERROR((VLOOKUP(C283,'HB1238 24-25'!$N$5:$Q$9999,4,0)),"")</f>
        <v/>
      </c>
      <c r="AO283" s="33" t="str">
        <f t="shared" si="11"/>
        <v>Yes</v>
      </c>
    </row>
    <row r="284" spans="1:41" ht="15" customHeight="1" x14ac:dyDescent="0.25">
      <c r="A284" t="s">
        <v>2469</v>
      </c>
      <c r="B284" t="s">
        <v>2036</v>
      </c>
      <c r="C284" s="25">
        <v>3929</v>
      </c>
      <c r="D284" t="s">
        <v>1674</v>
      </c>
      <c r="E284" s="16">
        <v>0</v>
      </c>
      <c r="F284" s="16">
        <v>53</v>
      </c>
      <c r="G284" s="16">
        <v>0</v>
      </c>
      <c r="H284" s="16">
        <v>55</v>
      </c>
      <c r="I284" s="16">
        <v>55</v>
      </c>
      <c r="J284" s="16">
        <v>90</v>
      </c>
      <c r="K284" s="16">
        <v>65</v>
      </c>
      <c r="L284" s="16">
        <v>89</v>
      </c>
      <c r="M284" s="16">
        <v>0</v>
      </c>
      <c r="N284" s="16">
        <v>0</v>
      </c>
      <c r="O284" s="16">
        <v>0</v>
      </c>
      <c r="P284" s="16">
        <v>0</v>
      </c>
      <c r="Q284" s="16">
        <v>0</v>
      </c>
      <c r="R284" s="16">
        <v>0</v>
      </c>
      <c r="S284" s="16">
        <v>0</v>
      </c>
      <c r="T284" s="73" t="s">
        <v>2979</v>
      </c>
      <c r="U284" s="15" t="s">
        <v>2004</v>
      </c>
      <c r="V284" s="73" t="s">
        <v>2979</v>
      </c>
      <c r="W284" s="54">
        <v>15</v>
      </c>
      <c r="X284" s="54">
        <v>16</v>
      </c>
      <c r="Y284" s="54">
        <v>36</v>
      </c>
      <c r="Z284" s="54">
        <v>15</v>
      </c>
      <c r="AA284" s="54">
        <v>36</v>
      </c>
      <c r="AB284" s="73" t="s">
        <v>2979</v>
      </c>
      <c r="AC284" s="73" t="s">
        <v>2979</v>
      </c>
      <c r="AD284" s="73" t="s">
        <v>2979</v>
      </c>
      <c r="AE284" s="73" t="s">
        <v>2979</v>
      </c>
      <c r="AF284" s="73" t="s">
        <v>2979</v>
      </c>
      <c r="AG284" s="73" t="s">
        <v>2979</v>
      </c>
      <c r="AH284" s="73" t="s">
        <v>2979</v>
      </c>
      <c r="AI284" s="41">
        <v>0.30220000000000002</v>
      </c>
      <c r="AJ284" s="30">
        <v>0.28349999999999997</v>
      </c>
      <c r="AK284" s="30">
        <v>0.25900000000000001</v>
      </c>
      <c r="AL284" s="41">
        <f t="shared" si="10"/>
        <v>0.28160000000000002</v>
      </c>
      <c r="AM284" s="30" t="str">
        <f>IFERROR((VLOOKUP(C284,'CEP 24-25'!$F$5:$K$1282,6,0))," ")</f>
        <v xml:space="preserve"> </v>
      </c>
      <c r="AN284" s="41" t="str">
        <f>+IFERROR((VLOOKUP(C284,'HB1238 24-25'!$N$5:$Q$9999,4,0)),"")</f>
        <v/>
      </c>
      <c r="AO284" s="33" t="str">
        <f t="shared" si="11"/>
        <v>No</v>
      </c>
    </row>
    <row r="285" spans="1:41" ht="15" customHeight="1" x14ac:dyDescent="0.25">
      <c r="A285" t="s">
        <v>2469</v>
      </c>
      <c r="B285" t="s">
        <v>2036</v>
      </c>
      <c r="C285" s="25">
        <v>5328</v>
      </c>
      <c r="D285" t="s">
        <v>1680</v>
      </c>
      <c r="E285" s="16">
        <v>0</v>
      </c>
      <c r="F285" s="16">
        <v>0</v>
      </c>
      <c r="G285" s="16">
        <v>0</v>
      </c>
      <c r="H285" s="16">
        <v>0</v>
      </c>
      <c r="I285" s="16">
        <v>0</v>
      </c>
      <c r="J285" s="16">
        <v>0</v>
      </c>
      <c r="K285" s="16">
        <v>0</v>
      </c>
      <c r="L285" s="16">
        <v>0</v>
      </c>
      <c r="M285" s="16">
        <v>0</v>
      </c>
      <c r="N285" s="16">
        <v>0</v>
      </c>
      <c r="O285" s="16">
        <v>0</v>
      </c>
      <c r="P285" s="16">
        <v>0</v>
      </c>
      <c r="Q285" s="16">
        <v>2</v>
      </c>
      <c r="R285" s="16">
        <v>21</v>
      </c>
      <c r="S285" s="16">
        <v>81</v>
      </c>
      <c r="T285" s="73" t="s">
        <v>2979</v>
      </c>
      <c r="U285" s="73" t="s">
        <v>2979</v>
      </c>
      <c r="V285" s="73" t="s">
        <v>2979</v>
      </c>
      <c r="W285" s="73" t="s">
        <v>2979</v>
      </c>
      <c r="X285" s="73" t="s">
        <v>2979</v>
      </c>
      <c r="Y285" s="73" t="s">
        <v>2979</v>
      </c>
      <c r="Z285" s="73" t="s">
        <v>2979</v>
      </c>
      <c r="AA285" s="73" t="s">
        <v>2979</v>
      </c>
      <c r="AB285" s="73" t="s">
        <v>2979</v>
      </c>
      <c r="AC285" s="73" t="s">
        <v>2979</v>
      </c>
      <c r="AD285" s="73" t="s">
        <v>2979</v>
      </c>
      <c r="AE285" s="73" t="s">
        <v>2979</v>
      </c>
      <c r="AF285" s="15" t="s">
        <v>2004</v>
      </c>
      <c r="AG285" s="54">
        <v>15</v>
      </c>
      <c r="AH285" s="54">
        <v>31</v>
      </c>
      <c r="AI285" s="41">
        <v>0.45190000000000002</v>
      </c>
      <c r="AJ285" s="30">
        <v>0.4819</v>
      </c>
      <c r="AK285" s="30">
        <v>0.3553</v>
      </c>
      <c r="AL285" s="41">
        <f t="shared" si="10"/>
        <v>0.42970000000000003</v>
      </c>
      <c r="AM285" s="30" t="str">
        <f>IFERROR((VLOOKUP(C285,'CEP 24-25'!$F$5:$K$1282,6,0))," ")</f>
        <v xml:space="preserve"> </v>
      </c>
      <c r="AN285" s="41" t="str">
        <f>+IFERROR((VLOOKUP(C285,'HB1238 24-25'!$N$5:$Q$9999,4,0)),"")</f>
        <v/>
      </c>
      <c r="AO285" s="33" t="str">
        <f t="shared" si="11"/>
        <v>No</v>
      </c>
    </row>
    <row r="286" spans="1:41" ht="15" customHeight="1" x14ac:dyDescent="0.25">
      <c r="A286" t="s">
        <v>2469</v>
      </c>
      <c r="B286" t="s">
        <v>2036</v>
      </c>
      <c r="C286" s="25">
        <v>3890</v>
      </c>
      <c r="D286" t="s">
        <v>843</v>
      </c>
      <c r="E286" s="16">
        <v>0</v>
      </c>
      <c r="F286" s="16">
        <v>0</v>
      </c>
      <c r="G286" s="16">
        <v>0</v>
      </c>
      <c r="H286" s="16">
        <v>0</v>
      </c>
      <c r="I286" s="16">
        <v>0</v>
      </c>
      <c r="J286" s="16">
        <v>0</v>
      </c>
      <c r="K286" s="16">
        <v>0</v>
      </c>
      <c r="L286" s="16">
        <v>0</v>
      </c>
      <c r="M286" s="16">
        <v>239</v>
      </c>
      <c r="N286" s="16">
        <v>200</v>
      </c>
      <c r="O286" s="16">
        <v>228</v>
      </c>
      <c r="P286" s="16">
        <v>0</v>
      </c>
      <c r="Q286" s="16">
        <v>0</v>
      </c>
      <c r="R286" s="16">
        <v>0</v>
      </c>
      <c r="S286" s="16">
        <v>0</v>
      </c>
      <c r="T286" s="73" t="s">
        <v>2979</v>
      </c>
      <c r="U286" s="73" t="s">
        <v>2979</v>
      </c>
      <c r="V286" s="73" t="s">
        <v>2979</v>
      </c>
      <c r="W286" s="73" t="s">
        <v>2979</v>
      </c>
      <c r="X286" s="73" t="s">
        <v>2979</v>
      </c>
      <c r="Y286" s="73" t="s">
        <v>2979</v>
      </c>
      <c r="Z286" s="73" t="s">
        <v>2979</v>
      </c>
      <c r="AA286" s="73" t="s">
        <v>2979</v>
      </c>
      <c r="AB286" s="54">
        <v>122</v>
      </c>
      <c r="AC286" s="54">
        <v>72</v>
      </c>
      <c r="AD286" s="54">
        <v>66</v>
      </c>
      <c r="AE286" s="73" t="s">
        <v>2979</v>
      </c>
      <c r="AF286" s="73" t="s">
        <v>2979</v>
      </c>
      <c r="AG286" s="73" t="s">
        <v>2979</v>
      </c>
      <c r="AH286" s="73" t="s">
        <v>2979</v>
      </c>
      <c r="AI286" s="41">
        <v>0.38979999999999998</v>
      </c>
      <c r="AJ286" s="30">
        <v>0.37580000000000002</v>
      </c>
      <c r="AK286" s="30">
        <v>0.3528</v>
      </c>
      <c r="AL286" s="41">
        <f t="shared" si="10"/>
        <v>0.37280000000000002</v>
      </c>
      <c r="AM286" s="30" t="str">
        <f>IFERROR((VLOOKUP(C286,'CEP 24-25'!$F$5:$K$1282,6,0))," ")</f>
        <v xml:space="preserve"> </v>
      </c>
      <c r="AN286" s="41" t="str">
        <f>+IFERROR((VLOOKUP(C286,'HB1238 24-25'!$N$5:$Q$9999,4,0)),"")</f>
        <v/>
      </c>
      <c r="AO286" s="33" t="str">
        <f t="shared" si="11"/>
        <v>No</v>
      </c>
    </row>
    <row r="287" spans="1:41" ht="15" customHeight="1" x14ac:dyDescent="0.25">
      <c r="A287" t="s">
        <v>2469</v>
      </c>
      <c r="B287" t="s">
        <v>2036</v>
      </c>
      <c r="C287" s="25">
        <v>2157</v>
      </c>
      <c r="D287" t="s">
        <v>1661</v>
      </c>
      <c r="E287" s="16">
        <v>0</v>
      </c>
      <c r="F287" s="16">
        <v>93</v>
      </c>
      <c r="G287" s="16">
        <v>0</v>
      </c>
      <c r="H287" s="16">
        <v>99</v>
      </c>
      <c r="I287" s="16">
        <v>112</v>
      </c>
      <c r="J287" s="16">
        <v>101</v>
      </c>
      <c r="K287" s="16">
        <v>108</v>
      </c>
      <c r="L287" s="16">
        <v>124</v>
      </c>
      <c r="M287" s="16">
        <v>0</v>
      </c>
      <c r="N287" s="16">
        <v>0</v>
      </c>
      <c r="O287" s="16">
        <v>0</v>
      </c>
      <c r="P287" s="16">
        <v>0</v>
      </c>
      <c r="Q287" s="16">
        <v>0</v>
      </c>
      <c r="R287" s="16">
        <v>0</v>
      </c>
      <c r="S287" s="16">
        <v>0</v>
      </c>
      <c r="T287" s="73" t="s">
        <v>2979</v>
      </c>
      <c r="U287" s="54">
        <v>30</v>
      </c>
      <c r="V287" s="73" t="s">
        <v>2979</v>
      </c>
      <c r="W287" s="54">
        <v>45</v>
      </c>
      <c r="X287" s="54">
        <v>50</v>
      </c>
      <c r="Y287" s="54">
        <v>51</v>
      </c>
      <c r="Z287" s="54">
        <v>55</v>
      </c>
      <c r="AA287" s="54">
        <v>71</v>
      </c>
      <c r="AB287" s="73" t="s">
        <v>2979</v>
      </c>
      <c r="AC287" s="73" t="s">
        <v>2979</v>
      </c>
      <c r="AD287" s="73" t="s">
        <v>2979</v>
      </c>
      <c r="AE287" s="73" t="s">
        <v>2979</v>
      </c>
      <c r="AF287" s="73" t="s">
        <v>2979</v>
      </c>
      <c r="AG287" s="73" t="s">
        <v>2979</v>
      </c>
      <c r="AH287" s="73" t="s">
        <v>2979</v>
      </c>
      <c r="AI287" s="41">
        <v>0.47410000000000002</v>
      </c>
      <c r="AJ287" s="30">
        <v>0.54610000000000003</v>
      </c>
      <c r="AK287" s="30">
        <v>0.50160000000000005</v>
      </c>
      <c r="AL287" s="41">
        <f t="shared" si="10"/>
        <v>0.50729999999999997</v>
      </c>
      <c r="AM287" s="30" t="str">
        <f>IFERROR((VLOOKUP(C287,'CEP 24-25'!$F$5:$K$1282,6,0))," ")</f>
        <v>No</v>
      </c>
      <c r="AN287" s="41" t="str">
        <f>+IFERROR((VLOOKUP(C287,'HB1238 24-25'!$N$5:$Q$9999,4,0)),"")</f>
        <v/>
      </c>
      <c r="AO287" s="33" t="str">
        <f t="shared" si="11"/>
        <v>Yes</v>
      </c>
    </row>
    <row r="288" spans="1:41" ht="15" customHeight="1" x14ac:dyDescent="0.25">
      <c r="A288" t="s">
        <v>2469</v>
      </c>
      <c r="B288" t="s">
        <v>2036</v>
      </c>
      <c r="C288" s="25">
        <v>3573</v>
      </c>
      <c r="D288" t="s">
        <v>1672</v>
      </c>
      <c r="E288" s="16">
        <v>0</v>
      </c>
      <c r="F288" s="16">
        <v>0</v>
      </c>
      <c r="G288" s="16">
        <v>0</v>
      </c>
      <c r="H288" s="16">
        <v>0</v>
      </c>
      <c r="I288" s="16">
        <v>0</v>
      </c>
      <c r="J288" s="16">
        <v>0</v>
      </c>
      <c r="K288" s="16">
        <v>0</v>
      </c>
      <c r="L288" s="16">
        <v>0</v>
      </c>
      <c r="M288" s="16">
        <v>212</v>
      </c>
      <c r="N288" s="16">
        <v>180</v>
      </c>
      <c r="O288" s="16">
        <v>163</v>
      </c>
      <c r="P288" s="16">
        <v>0</v>
      </c>
      <c r="Q288" s="16">
        <v>0</v>
      </c>
      <c r="R288" s="16">
        <v>0</v>
      </c>
      <c r="S288" s="16">
        <v>0</v>
      </c>
      <c r="T288" s="73" t="s">
        <v>2979</v>
      </c>
      <c r="U288" s="73" t="s">
        <v>2979</v>
      </c>
      <c r="V288" s="73" t="s">
        <v>2979</v>
      </c>
      <c r="W288" s="73" t="s">
        <v>2979</v>
      </c>
      <c r="X288" s="73" t="s">
        <v>2979</v>
      </c>
      <c r="Y288" s="73" t="s">
        <v>2979</v>
      </c>
      <c r="Z288" s="73" t="s">
        <v>2979</v>
      </c>
      <c r="AA288" s="73" t="s">
        <v>2979</v>
      </c>
      <c r="AB288" s="54">
        <v>107</v>
      </c>
      <c r="AC288" s="54">
        <v>71</v>
      </c>
      <c r="AD288" s="54">
        <v>57</v>
      </c>
      <c r="AE288" s="73" t="s">
        <v>2979</v>
      </c>
      <c r="AF288" s="73" t="s">
        <v>2979</v>
      </c>
      <c r="AG288" s="73" t="s">
        <v>2979</v>
      </c>
      <c r="AH288" s="73" t="s">
        <v>2979</v>
      </c>
      <c r="AI288" s="41">
        <v>0.4234</v>
      </c>
      <c r="AJ288" s="30">
        <v>0.44140000000000001</v>
      </c>
      <c r="AK288" s="30">
        <v>0.38450000000000001</v>
      </c>
      <c r="AL288" s="41">
        <f t="shared" si="10"/>
        <v>0.41639999999999999</v>
      </c>
      <c r="AM288" s="30" t="str">
        <f>IFERROR((VLOOKUP(C288,'CEP 24-25'!$F$5:$K$1282,6,0))," ")</f>
        <v>No</v>
      </c>
      <c r="AN288" s="41" t="str">
        <f>+IFERROR((VLOOKUP(C288,'HB1238 24-25'!$N$5:$Q$9999,4,0)),"")</f>
        <v/>
      </c>
      <c r="AO288" s="33" t="str">
        <f t="shared" si="11"/>
        <v>No</v>
      </c>
    </row>
    <row r="289" spans="1:41" ht="15" customHeight="1" x14ac:dyDescent="0.25">
      <c r="A289" t="s">
        <v>2469</v>
      </c>
      <c r="B289" t="s">
        <v>2036</v>
      </c>
      <c r="C289" s="25">
        <v>4185</v>
      </c>
      <c r="D289" t="s">
        <v>1676</v>
      </c>
      <c r="E289" s="16">
        <v>0</v>
      </c>
      <c r="F289" s="16">
        <v>0</v>
      </c>
      <c r="G289" s="16">
        <v>0</v>
      </c>
      <c r="H289" s="16">
        <v>0</v>
      </c>
      <c r="I289" s="16">
        <v>0</v>
      </c>
      <c r="J289" s="16">
        <v>0</v>
      </c>
      <c r="K289" s="16">
        <v>0</v>
      </c>
      <c r="L289" s="16">
        <v>0</v>
      </c>
      <c r="M289" s="16">
        <v>154</v>
      </c>
      <c r="N289" s="16">
        <v>164</v>
      </c>
      <c r="O289" s="16">
        <v>153</v>
      </c>
      <c r="P289" s="16">
        <v>0</v>
      </c>
      <c r="Q289" s="16">
        <v>0</v>
      </c>
      <c r="R289" s="16">
        <v>0</v>
      </c>
      <c r="S289" s="16">
        <v>0</v>
      </c>
      <c r="T289" s="73" t="s">
        <v>2979</v>
      </c>
      <c r="U289" s="73" t="s">
        <v>2979</v>
      </c>
      <c r="V289" s="73" t="s">
        <v>2979</v>
      </c>
      <c r="W289" s="73" t="s">
        <v>2979</v>
      </c>
      <c r="X289" s="73" t="s">
        <v>2979</v>
      </c>
      <c r="Y289" s="73" t="s">
        <v>2979</v>
      </c>
      <c r="Z289" s="73" t="s">
        <v>2979</v>
      </c>
      <c r="AA289" s="73" t="s">
        <v>2979</v>
      </c>
      <c r="AB289" s="54">
        <v>93</v>
      </c>
      <c r="AC289" s="54">
        <v>49</v>
      </c>
      <c r="AD289" s="54">
        <v>44</v>
      </c>
      <c r="AE289" s="73" t="s">
        <v>2979</v>
      </c>
      <c r="AF289" s="73" t="s">
        <v>2979</v>
      </c>
      <c r="AG289" s="73" t="s">
        <v>2979</v>
      </c>
      <c r="AH289" s="73" t="s">
        <v>2979</v>
      </c>
      <c r="AI289" s="41">
        <v>0.39489999999999997</v>
      </c>
      <c r="AJ289" s="30">
        <v>0.3271</v>
      </c>
      <c r="AK289" s="30">
        <v>0.34699999999999998</v>
      </c>
      <c r="AL289" s="41">
        <f t="shared" si="10"/>
        <v>0.35630000000000001</v>
      </c>
      <c r="AM289" s="30" t="str">
        <f>IFERROR((VLOOKUP(C289,'CEP 24-25'!$F$5:$K$1282,6,0))," ")</f>
        <v xml:space="preserve"> </v>
      </c>
      <c r="AN289" s="41" t="str">
        <f>+IFERROR((VLOOKUP(C289,'HB1238 24-25'!$N$5:$Q$9999,4,0)),"")</f>
        <v/>
      </c>
      <c r="AO289" s="33" t="str">
        <f t="shared" si="11"/>
        <v>No</v>
      </c>
    </row>
    <row r="290" spans="1:41" ht="15" customHeight="1" x14ac:dyDescent="0.25">
      <c r="A290" t="s">
        <v>2469</v>
      </c>
      <c r="B290" t="s">
        <v>2036</v>
      </c>
      <c r="C290" s="25">
        <v>5507</v>
      </c>
      <c r="D290" t="s">
        <v>1681</v>
      </c>
      <c r="E290" s="16">
        <v>0</v>
      </c>
      <c r="F290" s="16">
        <v>128</v>
      </c>
      <c r="G290" s="16">
        <v>0</v>
      </c>
      <c r="H290" s="16">
        <v>152</v>
      </c>
      <c r="I290" s="16">
        <v>173</v>
      </c>
      <c r="J290" s="16">
        <v>0</v>
      </c>
      <c r="K290" s="16">
        <v>0</v>
      </c>
      <c r="L290" s="16">
        <v>0</v>
      </c>
      <c r="M290" s="16">
        <v>0</v>
      </c>
      <c r="N290" s="16">
        <v>0</v>
      </c>
      <c r="O290" s="16">
        <v>0</v>
      </c>
      <c r="P290" s="16">
        <v>0</v>
      </c>
      <c r="Q290" s="16">
        <v>0</v>
      </c>
      <c r="R290" s="16">
        <v>0</v>
      </c>
      <c r="S290" s="16">
        <v>0</v>
      </c>
      <c r="T290" s="73" t="s">
        <v>2979</v>
      </c>
      <c r="U290" s="54">
        <v>28</v>
      </c>
      <c r="V290" s="73" t="s">
        <v>2979</v>
      </c>
      <c r="W290" s="54">
        <v>41</v>
      </c>
      <c r="X290" s="54">
        <v>49</v>
      </c>
      <c r="Y290" s="73" t="s">
        <v>2979</v>
      </c>
      <c r="Z290" s="73" t="s">
        <v>2979</v>
      </c>
      <c r="AA290" s="73" t="s">
        <v>2979</v>
      </c>
      <c r="AB290" s="73" t="s">
        <v>2979</v>
      </c>
      <c r="AC290" s="73" t="s">
        <v>2979</v>
      </c>
      <c r="AD290" s="73" t="s">
        <v>2979</v>
      </c>
      <c r="AE290" s="73" t="s">
        <v>2979</v>
      </c>
      <c r="AF290" s="73" t="s">
        <v>2979</v>
      </c>
      <c r="AG290" s="73" t="s">
        <v>2979</v>
      </c>
      <c r="AH290" s="73" t="s">
        <v>2979</v>
      </c>
      <c r="AI290" s="41">
        <v>0.26050000000000001</v>
      </c>
      <c r="AJ290" s="30">
        <v>0.25700000000000001</v>
      </c>
      <c r="AK290" s="30">
        <v>0.21759999999999999</v>
      </c>
      <c r="AL290" s="41">
        <f t="shared" si="10"/>
        <v>0.245</v>
      </c>
      <c r="AM290" s="30" t="str">
        <f>IFERROR((VLOOKUP(C290,'CEP 24-25'!$F$5:$K$1282,6,0))," ")</f>
        <v xml:space="preserve"> </v>
      </c>
      <c r="AN290" s="41" t="str">
        <f>+IFERROR((VLOOKUP(C290,'HB1238 24-25'!$N$5:$Q$9999,4,0)),"")</f>
        <v/>
      </c>
      <c r="AO290" s="33" t="str">
        <f t="shared" si="11"/>
        <v>No</v>
      </c>
    </row>
    <row r="291" spans="1:41" ht="15" customHeight="1" x14ac:dyDescent="0.25">
      <c r="A291" t="s">
        <v>2469</v>
      </c>
      <c r="B291" t="s">
        <v>2036</v>
      </c>
      <c r="C291" s="25">
        <v>4529</v>
      </c>
      <c r="D291" t="s">
        <v>1677</v>
      </c>
      <c r="E291" s="16">
        <v>0</v>
      </c>
      <c r="F291" s="16">
        <v>0</v>
      </c>
      <c r="G291" s="16">
        <v>0</v>
      </c>
      <c r="H291" s="16">
        <v>0</v>
      </c>
      <c r="I291" s="16">
        <v>0</v>
      </c>
      <c r="J291" s="16">
        <v>206</v>
      </c>
      <c r="K291" s="16">
        <v>148</v>
      </c>
      <c r="L291" s="16">
        <v>170</v>
      </c>
      <c r="M291" s="16">
        <v>0</v>
      </c>
      <c r="N291" s="16">
        <v>0</v>
      </c>
      <c r="O291" s="16">
        <v>0</v>
      </c>
      <c r="P291" s="16">
        <v>0</v>
      </c>
      <c r="Q291" s="16">
        <v>0</v>
      </c>
      <c r="R291" s="16">
        <v>0</v>
      </c>
      <c r="S291" s="16">
        <v>0</v>
      </c>
      <c r="T291" s="73" t="s">
        <v>2979</v>
      </c>
      <c r="U291" s="73" t="s">
        <v>2979</v>
      </c>
      <c r="V291" s="73" t="s">
        <v>2979</v>
      </c>
      <c r="W291" s="73" t="s">
        <v>2979</v>
      </c>
      <c r="X291" s="73" t="s">
        <v>2979</v>
      </c>
      <c r="Y291" s="54">
        <v>53</v>
      </c>
      <c r="Z291" s="54">
        <v>44</v>
      </c>
      <c r="AA291" s="54">
        <v>52</v>
      </c>
      <c r="AB291" s="73" t="s">
        <v>2979</v>
      </c>
      <c r="AC291" s="73" t="s">
        <v>2979</v>
      </c>
      <c r="AD291" s="73" t="s">
        <v>2979</v>
      </c>
      <c r="AE291" s="73" t="s">
        <v>2979</v>
      </c>
      <c r="AF291" s="73" t="s">
        <v>2979</v>
      </c>
      <c r="AG291" s="73" t="s">
        <v>2979</v>
      </c>
      <c r="AH291" s="73" t="s">
        <v>2979</v>
      </c>
      <c r="AI291" s="41">
        <v>0.28439999999999999</v>
      </c>
      <c r="AJ291" s="30">
        <v>0.29770000000000002</v>
      </c>
      <c r="AK291" s="30">
        <v>0.26150000000000001</v>
      </c>
      <c r="AL291" s="41">
        <f t="shared" si="10"/>
        <v>0.28120000000000001</v>
      </c>
      <c r="AM291" s="30" t="str">
        <f>IFERROR((VLOOKUP(C291,'CEP 24-25'!$F$5:$K$1282,6,0))," ")</f>
        <v xml:space="preserve"> </v>
      </c>
      <c r="AN291" s="41" t="str">
        <f>+IFERROR((VLOOKUP(C291,'HB1238 24-25'!$N$5:$Q$9999,4,0)),"")</f>
        <v/>
      </c>
      <c r="AO291" s="33" t="str">
        <f t="shared" si="11"/>
        <v>No</v>
      </c>
    </row>
    <row r="292" spans="1:41" ht="15" customHeight="1" x14ac:dyDescent="0.25">
      <c r="A292" t="s">
        <v>2469</v>
      </c>
      <c r="B292" t="s">
        <v>2036</v>
      </c>
      <c r="C292" s="25">
        <v>3127</v>
      </c>
      <c r="D292" t="s">
        <v>1667</v>
      </c>
      <c r="E292" s="16">
        <v>0</v>
      </c>
      <c r="F292" s="16">
        <v>44</v>
      </c>
      <c r="G292" s="16">
        <v>0</v>
      </c>
      <c r="H292" s="16">
        <v>42</v>
      </c>
      <c r="I292" s="16">
        <v>42</v>
      </c>
      <c r="J292" s="16">
        <v>56</v>
      </c>
      <c r="K292" s="16">
        <v>46</v>
      </c>
      <c r="L292" s="16">
        <v>52</v>
      </c>
      <c r="M292" s="16">
        <v>0</v>
      </c>
      <c r="N292" s="16">
        <v>0</v>
      </c>
      <c r="O292" s="16">
        <v>0</v>
      </c>
      <c r="P292" s="16">
        <v>0</v>
      </c>
      <c r="Q292" s="16">
        <v>0</v>
      </c>
      <c r="R292" s="16">
        <v>0</v>
      </c>
      <c r="S292" s="16">
        <v>0</v>
      </c>
      <c r="T292" s="73" t="s">
        <v>2979</v>
      </c>
      <c r="U292" s="54">
        <v>13</v>
      </c>
      <c r="V292" s="73" t="s">
        <v>2979</v>
      </c>
      <c r="W292" s="54">
        <v>25</v>
      </c>
      <c r="X292" s="54">
        <v>19</v>
      </c>
      <c r="Y292" s="54">
        <v>28</v>
      </c>
      <c r="Z292" s="54">
        <v>26</v>
      </c>
      <c r="AA292" s="54">
        <v>28</v>
      </c>
      <c r="AB292" s="73" t="s">
        <v>2979</v>
      </c>
      <c r="AC292" s="73" t="s">
        <v>2979</v>
      </c>
      <c r="AD292" s="73" t="s">
        <v>2979</v>
      </c>
      <c r="AE292" s="73" t="s">
        <v>2979</v>
      </c>
      <c r="AF292" s="73" t="s">
        <v>2979</v>
      </c>
      <c r="AG292" s="73" t="s">
        <v>2979</v>
      </c>
      <c r="AH292" s="73" t="s">
        <v>2979</v>
      </c>
      <c r="AI292" s="41">
        <v>0.4929</v>
      </c>
      <c r="AJ292" s="30">
        <v>0.57499999999999996</v>
      </c>
      <c r="AK292" s="30">
        <v>0.54849999999999999</v>
      </c>
      <c r="AL292" s="41">
        <f t="shared" si="10"/>
        <v>0.53879999999999995</v>
      </c>
      <c r="AM292" s="30" t="str">
        <f>IFERROR((VLOOKUP(C292,'CEP 24-25'!$F$5:$K$1282,6,0))," ")</f>
        <v>Yes</v>
      </c>
      <c r="AN292" s="41" t="str">
        <f>+IFERROR((VLOOKUP(C292,'HB1238 24-25'!$N$5:$Q$9999,4,0)),"")</f>
        <v/>
      </c>
      <c r="AO292" s="33" t="str">
        <f t="shared" si="11"/>
        <v>Yes</v>
      </c>
    </row>
    <row r="293" spans="1:41" ht="15" customHeight="1" x14ac:dyDescent="0.25">
      <c r="A293" t="s">
        <v>2469</v>
      </c>
      <c r="B293" t="s">
        <v>2036</v>
      </c>
      <c r="C293" s="25">
        <v>3918</v>
      </c>
      <c r="D293" t="s">
        <v>1673</v>
      </c>
      <c r="E293" s="16">
        <v>0</v>
      </c>
      <c r="F293" s="16">
        <v>0</v>
      </c>
      <c r="G293" s="16">
        <v>0</v>
      </c>
      <c r="H293" s="16">
        <v>0</v>
      </c>
      <c r="I293" s="16">
        <v>0</v>
      </c>
      <c r="J293" s="16">
        <v>0</v>
      </c>
      <c r="K293" s="16">
        <v>0</v>
      </c>
      <c r="L293" s="16">
        <v>0</v>
      </c>
      <c r="M293" s="16">
        <v>0</v>
      </c>
      <c r="N293" s="16">
        <v>0</v>
      </c>
      <c r="O293" s="16">
        <v>0</v>
      </c>
      <c r="P293" s="16">
        <v>17</v>
      </c>
      <c r="Q293" s="16">
        <v>28</v>
      </c>
      <c r="R293" s="16">
        <v>32</v>
      </c>
      <c r="S293" s="16">
        <v>29</v>
      </c>
      <c r="T293" s="73" t="s">
        <v>2979</v>
      </c>
      <c r="U293" s="73" t="s">
        <v>2979</v>
      </c>
      <c r="V293" s="73" t="s">
        <v>2979</v>
      </c>
      <c r="W293" s="73" t="s">
        <v>2979</v>
      </c>
      <c r="X293" s="73" t="s">
        <v>2979</v>
      </c>
      <c r="Y293" s="73" t="s">
        <v>2979</v>
      </c>
      <c r="Z293" s="73" t="s">
        <v>2979</v>
      </c>
      <c r="AA293" s="73" t="s">
        <v>2979</v>
      </c>
      <c r="AB293" s="73" t="s">
        <v>2979</v>
      </c>
      <c r="AC293" s="73" t="s">
        <v>2979</v>
      </c>
      <c r="AD293" s="73" t="s">
        <v>2979</v>
      </c>
      <c r="AE293" s="15" t="s">
        <v>2004</v>
      </c>
      <c r="AF293" s="54">
        <v>19</v>
      </c>
      <c r="AG293" s="54">
        <v>16</v>
      </c>
      <c r="AH293" s="54">
        <v>16</v>
      </c>
      <c r="AI293" s="41">
        <v>0.55659999999999998</v>
      </c>
      <c r="AJ293" s="30">
        <v>0.63390000000000002</v>
      </c>
      <c r="AK293" s="30">
        <v>0.5948</v>
      </c>
      <c r="AL293" s="41">
        <f t="shared" si="10"/>
        <v>0.59509999999999996</v>
      </c>
      <c r="AM293" s="30" t="str">
        <f>IFERROR((VLOOKUP(C293,'CEP 24-25'!$F$5:$K$1282,6,0))," ")</f>
        <v>Yes</v>
      </c>
      <c r="AN293" s="41" t="str">
        <f>+IFERROR((VLOOKUP(C293,'HB1238 24-25'!$N$5:$Q$9999,4,0)),"")</f>
        <v/>
      </c>
      <c r="AO293" s="33" t="str">
        <f t="shared" si="11"/>
        <v>Yes</v>
      </c>
    </row>
    <row r="294" spans="1:41" ht="15" customHeight="1" x14ac:dyDescent="0.25">
      <c r="A294" t="s">
        <v>2469</v>
      </c>
      <c r="B294" t="s">
        <v>2036</v>
      </c>
      <c r="C294" s="25">
        <v>2776</v>
      </c>
      <c r="D294" t="s">
        <v>1662</v>
      </c>
      <c r="E294" s="16">
        <v>0</v>
      </c>
      <c r="F294" s="16">
        <v>0</v>
      </c>
      <c r="G294" s="16">
        <v>0</v>
      </c>
      <c r="H294" s="16">
        <v>0</v>
      </c>
      <c r="I294" s="16">
        <v>0</v>
      </c>
      <c r="J294" s="16">
        <v>0</v>
      </c>
      <c r="K294" s="16">
        <v>0</v>
      </c>
      <c r="L294" s="16">
        <v>0</v>
      </c>
      <c r="M294" s="16">
        <v>170</v>
      </c>
      <c r="N294" s="16">
        <v>160</v>
      </c>
      <c r="O294" s="16">
        <v>176</v>
      </c>
      <c r="P294" s="16">
        <v>0</v>
      </c>
      <c r="Q294" s="16">
        <v>0</v>
      </c>
      <c r="R294" s="16">
        <v>0</v>
      </c>
      <c r="S294" s="16">
        <v>0</v>
      </c>
      <c r="T294" s="73" t="s">
        <v>2979</v>
      </c>
      <c r="U294" s="73" t="s">
        <v>2979</v>
      </c>
      <c r="V294" s="73" t="s">
        <v>2979</v>
      </c>
      <c r="W294" s="73" t="s">
        <v>2979</v>
      </c>
      <c r="X294" s="73" t="s">
        <v>2979</v>
      </c>
      <c r="Y294" s="73" t="s">
        <v>2979</v>
      </c>
      <c r="Z294" s="73" t="s">
        <v>2979</v>
      </c>
      <c r="AA294" s="73" t="s">
        <v>2979</v>
      </c>
      <c r="AB294" s="54">
        <v>119</v>
      </c>
      <c r="AC294" s="54">
        <v>117</v>
      </c>
      <c r="AD294" s="54">
        <v>130</v>
      </c>
      <c r="AE294" s="73" t="s">
        <v>2979</v>
      </c>
      <c r="AF294" s="73" t="s">
        <v>2979</v>
      </c>
      <c r="AG294" s="73" t="s">
        <v>2979</v>
      </c>
      <c r="AH294" s="73" t="s">
        <v>2979</v>
      </c>
      <c r="AI294" s="41">
        <v>0.72330000000000005</v>
      </c>
      <c r="AJ294" s="30">
        <v>0.75719999999999998</v>
      </c>
      <c r="AK294" s="30">
        <v>0.74460000000000004</v>
      </c>
      <c r="AL294" s="41">
        <f t="shared" si="10"/>
        <v>0.74170000000000003</v>
      </c>
      <c r="AM294" s="30" t="str">
        <f>IFERROR((VLOOKUP(C294,'CEP 24-25'!$F$5:$K$1282,6,0))," ")</f>
        <v>Yes</v>
      </c>
      <c r="AN294" s="41" t="str">
        <f>+IFERROR((VLOOKUP(C294,'HB1238 24-25'!$N$5:$Q$9999,4,0)),"")</f>
        <v/>
      </c>
      <c r="AO294" s="33" t="str">
        <f t="shared" si="11"/>
        <v>Yes</v>
      </c>
    </row>
    <row r="295" spans="1:41" ht="15" customHeight="1" x14ac:dyDescent="0.25">
      <c r="A295" t="s">
        <v>2469</v>
      </c>
      <c r="B295" t="s">
        <v>2036</v>
      </c>
      <c r="C295" s="25">
        <v>2113</v>
      </c>
      <c r="D295" t="s">
        <v>1660</v>
      </c>
      <c r="E295" s="16">
        <v>0</v>
      </c>
      <c r="F295" s="16">
        <v>85</v>
      </c>
      <c r="G295" s="16">
        <v>0</v>
      </c>
      <c r="H295" s="16">
        <v>92</v>
      </c>
      <c r="I295" s="16">
        <v>126</v>
      </c>
      <c r="J295" s="16">
        <v>110</v>
      </c>
      <c r="K295" s="16">
        <v>104</v>
      </c>
      <c r="L295" s="16">
        <v>112</v>
      </c>
      <c r="M295" s="16">
        <v>0</v>
      </c>
      <c r="N295" s="16">
        <v>0</v>
      </c>
      <c r="O295" s="16">
        <v>0</v>
      </c>
      <c r="P295" s="16">
        <v>0</v>
      </c>
      <c r="Q295" s="16">
        <v>0</v>
      </c>
      <c r="R295" s="16">
        <v>0</v>
      </c>
      <c r="S295" s="16">
        <v>0</v>
      </c>
      <c r="T295" s="73" t="s">
        <v>2979</v>
      </c>
      <c r="U295" s="54">
        <v>46</v>
      </c>
      <c r="V295" s="73" t="s">
        <v>2979</v>
      </c>
      <c r="W295" s="54">
        <v>62</v>
      </c>
      <c r="X295" s="54">
        <v>88</v>
      </c>
      <c r="Y295" s="54">
        <v>83</v>
      </c>
      <c r="Z295" s="54">
        <v>70</v>
      </c>
      <c r="AA295" s="54">
        <v>80</v>
      </c>
      <c r="AB295" s="73" t="s">
        <v>2979</v>
      </c>
      <c r="AC295" s="73" t="s">
        <v>2979</v>
      </c>
      <c r="AD295" s="73" t="s">
        <v>2979</v>
      </c>
      <c r="AE295" s="73" t="s">
        <v>2979</v>
      </c>
      <c r="AF295" s="73" t="s">
        <v>2979</v>
      </c>
      <c r="AG295" s="73" t="s">
        <v>2979</v>
      </c>
      <c r="AH295" s="73" t="s">
        <v>2979</v>
      </c>
      <c r="AI295" s="41">
        <v>0.68200000000000005</v>
      </c>
      <c r="AJ295" s="30">
        <v>0.67649999999999999</v>
      </c>
      <c r="AK295" s="30">
        <v>0.64200000000000002</v>
      </c>
      <c r="AL295" s="41">
        <f t="shared" si="10"/>
        <v>0.66679999999999995</v>
      </c>
      <c r="AM295" s="30" t="str">
        <f>IFERROR((VLOOKUP(C295,'CEP 24-25'!$F$5:$K$1282,6,0))," ")</f>
        <v>Yes</v>
      </c>
      <c r="AN295" s="41" t="str">
        <f>+IFERROR((VLOOKUP(C295,'HB1238 24-25'!$N$5:$Q$9999,4,0)),"")</f>
        <v/>
      </c>
      <c r="AO295" s="33" t="str">
        <f t="shared" si="11"/>
        <v>Yes</v>
      </c>
    </row>
    <row r="296" spans="1:41" ht="15" customHeight="1" x14ac:dyDescent="0.25">
      <c r="A296" t="s">
        <v>2469</v>
      </c>
      <c r="B296" t="s">
        <v>2036</v>
      </c>
      <c r="C296" s="25">
        <v>4098</v>
      </c>
      <c r="D296" t="s">
        <v>1675</v>
      </c>
      <c r="E296" s="16">
        <v>0</v>
      </c>
      <c r="F296" s="16">
        <v>43</v>
      </c>
      <c r="G296" s="16">
        <v>0</v>
      </c>
      <c r="H296" s="16">
        <v>46</v>
      </c>
      <c r="I296" s="16">
        <v>59</v>
      </c>
      <c r="J296" s="16">
        <v>78</v>
      </c>
      <c r="K296" s="16">
        <v>50</v>
      </c>
      <c r="L296" s="16">
        <v>69</v>
      </c>
      <c r="M296" s="16">
        <v>0</v>
      </c>
      <c r="N296" s="16">
        <v>0</v>
      </c>
      <c r="O296" s="16">
        <v>0</v>
      </c>
      <c r="P296" s="16">
        <v>0</v>
      </c>
      <c r="Q296" s="16">
        <v>0</v>
      </c>
      <c r="R296" s="16">
        <v>0</v>
      </c>
      <c r="S296" s="16">
        <v>0</v>
      </c>
      <c r="T296" s="73" t="s">
        <v>2979</v>
      </c>
      <c r="U296" s="15" t="s">
        <v>2004</v>
      </c>
      <c r="V296" s="73" t="s">
        <v>2979</v>
      </c>
      <c r="W296" s="54">
        <v>20</v>
      </c>
      <c r="X296" s="54">
        <v>29</v>
      </c>
      <c r="Y296" s="54">
        <v>31</v>
      </c>
      <c r="Z296" s="54">
        <v>19</v>
      </c>
      <c r="AA296" s="54">
        <v>29</v>
      </c>
      <c r="AB296" s="73" t="s">
        <v>2979</v>
      </c>
      <c r="AC296" s="73" t="s">
        <v>2979</v>
      </c>
      <c r="AD296" s="73" t="s">
        <v>2979</v>
      </c>
      <c r="AE296" s="73" t="s">
        <v>2979</v>
      </c>
      <c r="AF296" s="73" t="s">
        <v>2979</v>
      </c>
      <c r="AG296" s="73" t="s">
        <v>2979</v>
      </c>
      <c r="AH296" s="73" t="s">
        <v>2979</v>
      </c>
      <c r="AI296" s="41">
        <v>0.39710000000000001</v>
      </c>
      <c r="AJ296" s="30">
        <v>0.42970000000000003</v>
      </c>
      <c r="AK296" s="30">
        <v>0.36170000000000002</v>
      </c>
      <c r="AL296" s="41">
        <f t="shared" si="10"/>
        <v>0.3962</v>
      </c>
      <c r="AM296" s="30" t="str">
        <f>IFERROR((VLOOKUP(C296,'CEP 24-25'!$F$5:$K$1282,6,0))," ")</f>
        <v>No</v>
      </c>
      <c r="AN296" s="41" t="str">
        <f>+IFERROR((VLOOKUP(C296,'HB1238 24-25'!$N$5:$Q$9999,4,0)),"")</f>
        <v/>
      </c>
      <c r="AO296" s="33" t="str">
        <f t="shared" si="11"/>
        <v>No</v>
      </c>
    </row>
    <row r="297" spans="1:41" ht="15" customHeight="1" x14ac:dyDescent="0.25">
      <c r="A297" t="s">
        <v>2469</v>
      </c>
      <c r="B297" t="s">
        <v>2036</v>
      </c>
      <c r="C297" s="25">
        <v>2953</v>
      </c>
      <c r="D297" t="s">
        <v>1664</v>
      </c>
      <c r="E297" s="16">
        <v>0</v>
      </c>
      <c r="F297" s="16">
        <v>33</v>
      </c>
      <c r="G297" s="16">
        <v>0</v>
      </c>
      <c r="H297" s="16">
        <v>40</v>
      </c>
      <c r="I297" s="16">
        <v>41</v>
      </c>
      <c r="J297" s="16">
        <v>36</v>
      </c>
      <c r="K297" s="16">
        <v>43</v>
      </c>
      <c r="L297" s="16">
        <v>51</v>
      </c>
      <c r="M297" s="16">
        <v>0</v>
      </c>
      <c r="N297" s="16">
        <v>0</v>
      </c>
      <c r="O297" s="16">
        <v>0</v>
      </c>
      <c r="P297" s="16">
        <v>0</v>
      </c>
      <c r="Q297" s="16">
        <v>0</v>
      </c>
      <c r="R297" s="16">
        <v>0</v>
      </c>
      <c r="S297" s="16">
        <v>0</v>
      </c>
      <c r="T297" s="73" t="s">
        <v>2979</v>
      </c>
      <c r="U297" s="54">
        <v>20</v>
      </c>
      <c r="V297" s="73" t="s">
        <v>2979</v>
      </c>
      <c r="W297" s="54">
        <v>31</v>
      </c>
      <c r="X297" s="54">
        <v>29</v>
      </c>
      <c r="Y297" s="54">
        <v>23</v>
      </c>
      <c r="Z297" s="54">
        <v>29</v>
      </c>
      <c r="AA297" s="54">
        <v>41</v>
      </c>
      <c r="AB297" s="73" t="s">
        <v>2979</v>
      </c>
      <c r="AC297" s="73" t="s">
        <v>2979</v>
      </c>
      <c r="AD297" s="73" t="s">
        <v>2979</v>
      </c>
      <c r="AE297" s="73" t="s">
        <v>2979</v>
      </c>
      <c r="AF297" s="73" t="s">
        <v>2979</v>
      </c>
      <c r="AG297" s="73" t="s">
        <v>2979</v>
      </c>
      <c r="AH297" s="73" t="s">
        <v>2979</v>
      </c>
      <c r="AI297" s="41">
        <v>0.70899999999999996</v>
      </c>
      <c r="AJ297" s="30">
        <v>0.69920000000000004</v>
      </c>
      <c r="AK297" s="30">
        <v>0.64939999999999998</v>
      </c>
      <c r="AL297" s="41">
        <f t="shared" si="10"/>
        <v>0.68589999999999995</v>
      </c>
      <c r="AM297" s="30" t="str">
        <f>IFERROR((VLOOKUP(C297,'CEP 24-25'!$F$5:$K$1282,6,0))," ")</f>
        <v>Yes</v>
      </c>
      <c r="AN297" s="41" t="str">
        <f>+IFERROR((VLOOKUP(C297,'HB1238 24-25'!$N$5:$Q$9999,4,0)),"")</f>
        <v/>
      </c>
      <c r="AO297" s="33" t="str">
        <f t="shared" si="11"/>
        <v>Yes</v>
      </c>
    </row>
    <row r="298" spans="1:41" ht="15" customHeight="1" x14ac:dyDescent="0.25">
      <c r="A298" t="s">
        <v>2469</v>
      </c>
      <c r="B298" t="s">
        <v>2036</v>
      </c>
      <c r="C298" s="25">
        <v>5660</v>
      </c>
      <c r="D298" t="s">
        <v>2440</v>
      </c>
      <c r="E298" s="16">
        <v>0</v>
      </c>
      <c r="F298" s="16">
        <v>0</v>
      </c>
      <c r="G298" s="16">
        <v>0</v>
      </c>
      <c r="H298" s="16">
        <v>0</v>
      </c>
      <c r="I298" s="16">
        <v>0</v>
      </c>
      <c r="J298" s="16">
        <v>0</v>
      </c>
      <c r="K298" s="16">
        <v>0</v>
      </c>
      <c r="L298" s="16">
        <v>0</v>
      </c>
      <c r="M298" s="16">
        <v>0</v>
      </c>
      <c r="N298" s="16">
        <v>0</v>
      </c>
      <c r="O298" s="16">
        <v>0</v>
      </c>
      <c r="P298" s="16">
        <v>388</v>
      </c>
      <c r="Q298" s="16">
        <v>398</v>
      </c>
      <c r="R298" s="16">
        <v>397</v>
      </c>
      <c r="S298" s="16">
        <v>394</v>
      </c>
      <c r="T298" s="73" t="s">
        <v>2979</v>
      </c>
      <c r="U298" s="73" t="s">
        <v>2979</v>
      </c>
      <c r="V298" s="73" t="s">
        <v>2979</v>
      </c>
      <c r="W298" s="73" t="s">
        <v>2979</v>
      </c>
      <c r="X298" s="73" t="s">
        <v>2979</v>
      </c>
      <c r="Y298" s="73" t="s">
        <v>2979</v>
      </c>
      <c r="Z298" s="73" t="s">
        <v>2979</v>
      </c>
      <c r="AA298" s="73" t="s">
        <v>2979</v>
      </c>
      <c r="AB298" s="73" t="s">
        <v>2979</v>
      </c>
      <c r="AC298" s="73" t="s">
        <v>2979</v>
      </c>
      <c r="AD298" s="73" t="s">
        <v>2979</v>
      </c>
      <c r="AE298" s="54">
        <v>139</v>
      </c>
      <c r="AF298" s="54">
        <v>121</v>
      </c>
      <c r="AG298" s="54">
        <v>122</v>
      </c>
      <c r="AH298" s="54">
        <v>106</v>
      </c>
      <c r="AI298" s="41">
        <v>0.30940000000000001</v>
      </c>
      <c r="AJ298" s="30">
        <v>0.33029999999999998</v>
      </c>
      <c r="AK298" s="30">
        <v>0.30349999999999999</v>
      </c>
      <c r="AL298" s="41">
        <f t="shared" si="10"/>
        <v>0.31440000000000001</v>
      </c>
      <c r="AM298" s="30" t="str">
        <f>IFERROR((VLOOKUP(C298,'CEP 24-25'!$F$5:$K$1282,6,0))," ")</f>
        <v xml:space="preserve"> </v>
      </c>
      <c r="AN298" s="41" t="str">
        <f>+IFERROR((VLOOKUP(C298,'HB1238 24-25'!$N$5:$Q$9999,4,0)),"")</f>
        <v/>
      </c>
      <c r="AO298" s="33" t="str">
        <f t="shared" si="11"/>
        <v>No</v>
      </c>
    </row>
    <row r="299" spans="1:41" ht="15" customHeight="1" x14ac:dyDescent="0.25">
      <c r="A299" t="s">
        <v>2469</v>
      </c>
      <c r="B299" t="s">
        <v>2036</v>
      </c>
      <c r="C299" s="25">
        <v>5541</v>
      </c>
      <c r="D299" t="s">
        <v>1682</v>
      </c>
      <c r="E299" s="16">
        <v>0</v>
      </c>
      <c r="F299" s="16">
        <v>100</v>
      </c>
      <c r="G299" s="16">
        <v>0</v>
      </c>
      <c r="H299" s="16">
        <v>94</v>
      </c>
      <c r="I299" s="16">
        <v>104</v>
      </c>
      <c r="J299" s="16">
        <v>113</v>
      </c>
      <c r="K299" s="16">
        <v>93</v>
      </c>
      <c r="L299" s="16">
        <v>96</v>
      </c>
      <c r="M299" s="16">
        <v>0</v>
      </c>
      <c r="N299" s="16">
        <v>0</v>
      </c>
      <c r="O299" s="16">
        <v>0</v>
      </c>
      <c r="P299" s="16">
        <v>0</v>
      </c>
      <c r="Q299" s="16">
        <v>0</v>
      </c>
      <c r="R299" s="16">
        <v>0</v>
      </c>
      <c r="S299" s="16">
        <v>0</v>
      </c>
      <c r="T299" s="73" t="s">
        <v>2979</v>
      </c>
      <c r="U299" s="54">
        <v>25</v>
      </c>
      <c r="V299" s="73" t="s">
        <v>2979</v>
      </c>
      <c r="W299" s="54">
        <v>36</v>
      </c>
      <c r="X299" s="54">
        <v>40</v>
      </c>
      <c r="Y299" s="54">
        <v>52</v>
      </c>
      <c r="Z299" s="54">
        <v>33</v>
      </c>
      <c r="AA299" s="54">
        <v>40</v>
      </c>
      <c r="AB299" s="73" t="s">
        <v>2979</v>
      </c>
      <c r="AC299" s="73" t="s">
        <v>2979</v>
      </c>
      <c r="AD299" s="73" t="s">
        <v>2979</v>
      </c>
      <c r="AE299" s="73" t="s">
        <v>2979</v>
      </c>
      <c r="AF299" s="73" t="s">
        <v>2979</v>
      </c>
      <c r="AG299" s="73" t="s">
        <v>2979</v>
      </c>
      <c r="AH299" s="73" t="s">
        <v>2979</v>
      </c>
      <c r="AI299" s="41">
        <v>0.37669999999999998</v>
      </c>
      <c r="AJ299" s="30">
        <v>0.39429999999999998</v>
      </c>
      <c r="AK299" s="30">
        <v>0.37680000000000002</v>
      </c>
      <c r="AL299" s="41">
        <f t="shared" si="10"/>
        <v>0.3826</v>
      </c>
      <c r="AM299" s="30" t="str">
        <f>IFERROR((VLOOKUP(C299,'CEP 24-25'!$F$5:$K$1282,6,0))," ")</f>
        <v>No</v>
      </c>
      <c r="AN299" s="41" t="str">
        <f>+IFERROR((VLOOKUP(C299,'HB1238 24-25'!$N$5:$Q$9999,4,0)),"")</f>
        <v/>
      </c>
      <c r="AO299" s="33" t="str">
        <f t="shared" si="11"/>
        <v>No</v>
      </c>
    </row>
    <row r="300" spans="1:41" ht="15" customHeight="1" x14ac:dyDescent="0.25">
      <c r="A300" t="s">
        <v>2469</v>
      </c>
      <c r="B300" t="s">
        <v>2036</v>
      </c>
      <c r="C300" s="25">
        <v>5003</v>
      </c>
      <c r="D300" t="s">
        <v>1678</v>
      </c>
      <c r="E300" s="16">
        <v>0</v>
      </c>
      <c r="F300" s="16">
        <v>0</v>
      </c>
      <c r="G300" s="16">
        <v>0</v>
      </c>
      <c r="H300" s="16">
        <v>0</v>
      </c>
      <c r="I300" s="16">
        <v>0</v>
      </c>
      <c r="J300" s="16">
        <v>0</v>
      </c>
      <c r="K300" s="16">
        <v>0</v>
      </c>
      <c r="L300" s="16">
        <v>0</v>
      </c>
      <c r="M300" s="16">
        <v>0</v>
      </c>
      <c r="N300" s="16">
        <v>0</v>
      </c>
      <c r="O300" s="16">
        <v>0</v>
      </c>
      <c r="P300" s="16">
        <v>0</v>
      </c>
      <c r="Q300" s="16">
        <v>0</v>
      </c>
      <c r="R300" s="16">
        <v>0</v>
      </c>
      <c r="S300" s="16">
        <v>39</v>
      </c>
      <c r="T300" s="73" t="s">
        <v>2979</v>
      </c>
      <c r="U300" s="73" t="s">
        <v>2979</v>
      </c>
      <c r="V300" s="73" t="s">
        <v>2979</v>
      </c>
      <c r="W300" s="73" t="s">
        <v>2979</v>
      </c>
      <c r="X300" s="73" t="s">
        <v>2979</v>
      </c>
      <c r="Y300" s="73" t="s">
        <v>2979</v>
      </c>
      <c r="Z300" s="73" t="s">
        <v>2979</v>
      </c>
      <c r="AA300" s="73" t="s">
        <v>2979</v>
      </c>
      <c r="AB300" s="73" t="s">
        <v>2979</v>
      </c>
      <c r="AC300" s="73" t="s">
        <v>2979</v>
      </c>
      <c r="AD300" s="73" t="s">
        <v>2979</v>
      </c>
      <c r="AE300" s="73" t="s">
        <v>2979</v>
      </c>
      <c r="AF300" s="73" t="s">
        <v>2979</v>
      </c>
      <c r="AG300" s="73" t="s">
        <v>2979</v>
      </c>
      <c r="AH300" s="54">
        <v>27</v>
      </c>
      <c r="AI300" s="41">
        <v>0.69230000000000003</v>
      </c>
      <c r="AJ300" s="30">
        <v>0.75</v>
      </c>
      <c r="AK300" s="30">
        <v>0.57579999999999998</v>
      </c>
      <c r="AL300" s="41">
        <f t="shared" si="10"/>
        <v>0.67269999999999996</v>
      </c>
      <c r="AM300" s="30" t="str">
        <f>IFERROR((VLOOKUP(C300,'CEP 24-25'!$F$5:$K$1282,6,0))," ")</f>
        <v xml:space="preserve"> </v>
      </c>
      <c r="AN300" s="41" t="str">
        <f>+IFERROR((VLOOKUP(C300,'HB1238 24-25'!$N$5:$Q$9999,4,0)),"")</f>
        <v/>
      </c>
      <c r="AO300" s="33" t="str">
        <f t="shared" si="11"/>
        <v>Yes</v>
      </c>
    </row>
    <row r="301" spans="1:41" ht="15" customHeight="1" x14ac:dyDescent="0.25">
      <c r="A301" t="s">
        <v>2469</v>
      </c>
      <c r="B301" t="s">
        <v>2036</v>
      </c>
      <c r="C301" s="25">
        <v>5552</v>
      </c>
      <c r="D301" t="s">
        <v>1147</v>
      </c>
      <c r="E301" s="16">
        <v>0</v>
      </c>
      <c r="F301" s="16">
        <v>0</v>
      </c>
      <c r="G301" s="16">
        <v>0</v>
      </c>
      <c r="H301" s="16">
        <v>0</v>
      </c>
      <c r="I301" s="16">
        <v>0</v>
      </c>
      <c r="J301" s="16">
        <v>0</v>
      </c>
      <c r="K301" s="16">
        <v>0</v>
      </c>
      <c r="L301" s="16">
        <v>0</v>
      </c>
      <c r="M301" s="16">
        <v>188</v>
      </c>
      <c r="N301" s="16">
        <v>193</v>
      </c>
      <c r="O301" s="16">
        <v>232</v>
      </c>
      <c r="P301" s="16">
        <v>0</v>
      </c>
      <c r="Q301" s="16">
        <v>0</v>
      </c>
      <c r="R301" s="16">
        <v>0</v>
      </c>
      <c r="S301" s="16">
        <v>0</v>
      </c>
      <c r="T301" s="73" t="s">
        <v>2979</v>
      </c>
      <c r="U301" s="73" t="s">
        <v>2979</v>
      </c>
      <c r="V301" s="73" t="s">
        <v>2979</v>
      </c>
      <c r="W301" s="73" t="s">
        <v>2979</v>
      </c>
      <c r="X301" s="73" t="s">
        <v>2979</v>
      </c>
      <c r="Y301" s="73" t="s">
        <v>2979</v>
      </c>
      <c r="Z301" s="73" t="s">
        <v>2979</v>
      </c>
      <c r="AA301" s="73" t="s">
        <v>2979</v>
      </c>
      <c r="AB301" s="54">
        <v>106</v>
      </c>
      <c r="AC301" s="54">
        <v>64</v>
      </c>
      <c r="AD301" s="54">
        <v>81</v>
      </c>
      <c r="AE301" s="73" t="s">
        <v>2979</v>
      </c>
      <c r="AF301" s="73" t="s">
        <v>2979</v>
      </c>
      <c r="AG301" s="73" t="s">
        <v>2979</v>
      </c>
      <c r="AH301" s="73" t="s">
        <v>2979</v>
      </c>
      <c r="AI301" s="41">
        <v>0.40949999999999998</v>
      </c>
      <c r="AJ301" s="30">
        <v>0.35339999999999999</v>
      </c>
      <c r="AK301" s="30">
        <v>0.33160000000000001</v>
      </c>
      <c r="AL301" s="41">
        <f t="shared" si="10"/>
        <v>0.36480000000000001</v>
      </c>
      <c r="AM301" s="30" t="str">
        <f>IFERROR((VLOOKUP(C301,'CEP 24-25'!$F$5:$K$1282,6,0))," ")</f>
        <v xml:space="preserve"> </v>
      </c>
      <c r="AN301" s="41" t="str">
        <f>+IFERROR((VLOOKUP(C301,'HB1238 24-25'!$N$5:$Q$9999,4,0)),"")</f>
        <v/>
      </c>
      <c r="AO301" s="33" t="str">
        <f t="shared" si="11"/>
        <v>No</v>
      </c>
    </row>
    <row r="302" spans="1:41" ht="15" customHeight="1" x14ac:dyDescent="0.25">
      <c r="A302" t="s">
        <v>2469</v>
      </c>
      <c r="B302" t="s">
        <v>2036</v>
      </c>
      <c r="C302" s="25">
        <v>3307</v>
      </c>
      <c r="D302" t="s">
        <v>1669</v>
      </c>
      <c r="E302" s="16">
        <v>0</v>
      </c>
      <c r="F302" s="16">
        <v>43</v>
      </c>
      <c r="G302" s="16">
        <v>0</v>
      </c>
      <c r="H302" s="16">
        <v>37</v>
      </c>
      <c r="I302" s="16">
        <v>47</v>
      </c>
      <c r="J302" s="16">
        <v>43</v>
      </c>
      <c r="K302" s="16">
        <v>38</v>
      </c>
      <c r="L302" s="16">
        <v>46</v>
      </c>
      <c r="M302" s="16">
        <v>0</v>
      </c>
      <c r="N302" s="16">
        <v>0</v>
      </c>
      <c r="O302" s="16">
        <v>0</v>
      </c>
      <c r="P302" s="16">
        <v>0</v>
      </c>
      <c r="Q302" s="16">
        <v>0</v>
      </c>
      <c r="R302" s="16">
        <v>0</v>
      </c>
      <c r="S302" s="16">
        <v>0</v>
      </c>
      <c r="T302" s="73" t="s">
        <v>2979</v>
      </c>
      <c r="U302" s="54">
        <v>18</v>
      </c>
      <c r="V302" s="73" t="s">
        <v>2979</v>
      </c>
      <c r="W302" s="54">
        <v>25</v>
      </c>
      <c r="X302" s="54">
        <v>26</v>
      </c>
      <c r="Y302" s="54">
        <v>28</v>
      </c>
      <c r="Z302" s="54">
        <v>20</v>
      </c>
      <c r="AA302" s="54">
        <v>23</v>
      </c>
      <c r="AB302" s="73" t="s">
        <v>2979</v>
      </c>
      <c r="AC302" s="73" t="s">
        <v>2979</v>
      </c>
      <c r="AD302" s="73" t="s">
        <v>2979</v>
      </c>
      <c r="AE302" s="73" t="s">
        <v>2979</v>
      </c>
      <c r="AF302" s="73" t="s">
        <v>2979</v>
      </c>
      <c r="AG302" s="73" t="s">
        <v>2979</v>
      </c>
      <c r="AH302" s="73" t="s">
        <v>2979</v>
      </c>
      <c r="AI302" s="41">
        <v>0.55120000000000002</v>
      </c>
      <c r="AJ302" s="30">
        <v>0.53680000000000005</v>
      </c>
      <c r="AK302" s="30">
        <v>0.50749999999999995</v>
      </c>
      <c r="AL302" s="41">
        <f t="shared" si="10"/>
        <v>0.53180000000000005</v>
      </c>
      <c r="AM302" s="30" t="str">
        <f>IFERROR((VLOOKUP(C302,'CEP 24-25'!$F$5:$K$1282,6,0))," ")</f>
        <v>No</v>
      </c>
      <c r="AN302" s="41" t="str">
        <f>+IFERROR((VLOOKUP(C302,'HB1238 24-25'!$N$5:$Q$9999,4,0)),"")</f>
        <v/>
      </c>
      <c r="AO302" s="33" t="str">
        <f t="shared" si="11"/>
        <v>Yes</v>
      </c>
    </row>
    <row r="303" spans="1:41" ht="15" customHeight="1" x14ac:dyDescent="0.25">
      <c r="A303" t="s">
        <v>2469</v>
      </c>
      <c r="B303" t="s">
        <v>2036</v>
      </c>
      <c r="C303" s="25">
        <v>5278</v>
      </c>
      <c r="D303" t="s">
        <v>1679</v>
      </c>
      <c r="E303" s="16">
        <v>0</v>
      </c>
      <c r="F303" s="16">
        <v>0</v>
      </c>
      <c r="G303" s="16">
        <v>0</v>
      </c>
      <c r="H303" s="16">
        <v>0</v>
      </c>
      <c r="I303" s="16">
        <v>0</v>
      </c>
      <c r="J303" s="16">
        <v>0</v>
      </c>
      <c r="K303" s="16">
        <v>0</v>
      </c>
      <c r="L303" s="16">
        <v>0</v>
      </c>
      <c r="M303" s="16">
        <v>0</v>
      </c>
      <c r="N303" s="16">
        <v>0</v>
      </c>
      <c r="O303" s="16">
        <v>0</v>
      </c>
      <c r="P303" s="16">
        <v>0</v>
      </c>
      <c r="Q303" s="16">
        <v>0</v>
      </c>
      <c r="R303" s="16">
        <v>15</v>
      </c>
      <c r="S303" s="16">
        <v>13</v>
      </c>
      <c r="T303" s="73" t="s">
        <v>2979</v>
      </c>
      <c r="U303" s="73" t="s">
        <v>2979</v>
      </c>
      <c r="V303" s="73" t="s">
        <v>2979</v>
      </c>
      <c r="W303" s="73" t="s">
        <v>2979</v>
      </c>
      <c r="X303" s="73" t="s">
        <v>2979</v>
      </c>
      <c r="Y303" s="73" t="s">
        <v>2979</v>
      </c>
      <c r="Z303" s="73" t="s">
        <v>2979</v>
      </c>
      <c r="AA303" s="73" t="s">
        <v>2979</v>
      </c>
      <c r="AB303" s="73" t="s">
        <v>2979</v>
      </c>
      <c r="AC303" s="73" t="s">
        <v>2979</v>
      </c>
      <c r="AD303" s="73" t="s">
        <v>2979</v>
      </c>
      <c r="AE303" s="73" t="s">
        <v>2979</v>
      </c>
      <c r="AF303" s="73" t="s">
        <v>2979</v>
      </c>
      <c r="AG303" s="73" t="s">
        <v>2979</v>
      </c>
      <c r="AH303" s="15" t="s">
        <v>2004</v>
      </c>
      <c r="AI303" s="41">
        <v>7.1400000000000005E-2</v>
      </c>
      <c r="AJ303" s="30">
        <v>0</v>
      </c>
      <c r="AK303" s="30">
        <v>0</v>
      </c>
      <c r="AL303" s="41">
        <f t="shared" si="10"/>
        <v>2.3800000000000002E-2</v>
      </c>
      <c r="AM303" s="30" t="str">
        <f>IFERROR((VLOOKUP(C303,'CEP 24-25'!$F$5:$K$1282,6,0))," ")</f>
        <v xml:space="preserve"> </v>
      </c>
      <c r="AN303" s="41" t="str">
        <f>+IFERROR((VLOOKUP(C303,'HB1238 24-25'!$N$5:$Q$9999,4,0)),"")</f>
        <v/>
      </c>
      <c r="AO303" s="33" t="str">
        <f t="shared" si="11"/>
        <v>No</v>
      </c>
    </row>
    <row r="304" spans="1:41" ht="15" customHeight="1" x14ac:dyDescent="0.25">
      <c r="A304" t="s">
        <v>2469</v>
      </c>
      <c r="B304" t="s">
        <v>2036</v>
      </c>
      <c r="C304" s="25">
        <v>5542</v>
      </c>
      <c r="D304" t="s">
        <v>2825</v>
      </c>
      <c r="E304" s="16">
        <v>0</v>
      </c>
      <c r="F304" s="16">
        <v>0</v>
      </c>
      <c r="G304" s="16">
        <v>0</v>
      </c>
      <c r="H304" s="16">
        <v>0</v>
      </c>
      <c r="I304" s="16">
        <v>0</v>
      </c>
      <c r="J304" s="16">
        <v>0</v>
      </c>
      <c r="K304" s="16">
        <v>0</v>
      </c>
      <c r="L304" s="16">
        <v>0</v>
      </c>
      <c r="M304" s="16">
        <v>0</v>
      </c>
      <c r="N304" s="16">
        <v>0</v>
      </c>
      <c r="O304" s="16">
        <v>0</v>
      </c>
      <c r="P304" s="16">
        <v>44</v>
      </c>
      <c r="Q304" s="16">
        <v>50</v>
      </c>
      <c r="R304" s="16">
        <v>50</v>
      </c>
      <c r="S304" s="16">
        <v>46</v>
      </c>
      <c r="T304" s="73" t="s">
        <v>2979</v>
      </c>
      <c r="U304" s="73" t="s">
        <v>2979</v>
      </c>
      <c r="V304" s="73" t="s">
        <v>2979</v>
      </c>
      <c r="W304" s="73" t="s">
        <v>2979</v>
      </c>
      <c r="X304" s="73" t="s">
        <v>2979</v>
      </c>
      <c r="Y304" s="73" t="s">
        <v>2979</v>
      </c>
      <c r="Z304" s="73" t="s">
        <v>2979</v>
      </c>
      <c r="AA304" s="73" t="s">
        <v>2979</v>
      </c>
      <c r="AB304" s="73" t="s">
        <v>2979</v>
      </c>
      <c r="AC304" s="73" t="s">
        <v>2979</v>
      </c>
      <c r="AD304" s="73" t="s">
        <v>2979</v>
      </c>
      <c r="AE304" s="15" t="s">
        <v>2004</v>
      </c>
      <c r="AF304" s="54">
        <v>17</v>
      </c>
      <c r="AG304" s="15" t="s">
        <v>2004</v>
      </c>
      <c r="AH304" s="15" t="s">
        <v>2004</v>
      </c>
      <c r="AI304" s="41">
        <v>0.20530000000000001</v>
      </c>
      <c r="AJ304" s="30">
        <v>0.29020000000000001</v>
      </c>
      <c r="AK304" s="30">
        <v>0.25679999999999997</v>
      </c>
      <c r="AL304" s="41">
        <f t="shared" si="10"/>
        <v>0.25080000000000002</v>
      </c>
      <c r="AM304" s="30" t="str">
        <f>IFERROR((VLOOKUP(C304,'CEP 24-25'!$F$5:$K$1282,6,0))," ")</f>
        <v xml:space="preserve"> </v>
      </c>
      <c r="AN304" s="41" t="str">
        <f>+IFERROR((VLOOKUP(C304,'HB1238 24-25'!$N$5:$Q$9999,4,0)),"")</f>
        <v/>
      </c>
      <c r="AO304" s="33" t="str">
        <f t="shared" si="11"/>
        <v>No</v>
      </c>
    </row>
    <row r="305" spans="1:41" ht="15" customHeight="1" x14ac:dyDescent="0.25">
      <c r="A305" t="s">
        <v>2469</v>
      </c>
      <c r="B305" t="s">
        <v>2036</v>
      </c>
      <c r="C305" s="25">
        <v>3465</v>
      </c>
      <c r="D305" t="s">
        <v>1671</v>
      </c>
      <c r="E305" s="16">
        <v>0</v>
      </c>
      <c r="F305" s="16">
        <v>40</v>
      </c>
      <c r="G305" s="16">
        <v>0</v>
      </c>
      <c r="H305" s="16">
        <v>55</v>
      </c>
      <c r="I305" s="16">
        <v>48</v>
      </c>
      <c r="J305" s="16">
        <v>43</v>
      </c>
      <c r="K305" s="16">
        <v>39</v>
      </c>
      <c r="L305" s="16">
        <v>41</v>
      </c>
      <c r="M305" s="16">
        <v>47</v>
      </c>
      <c r="N305" s="16">
        <v>41</v>
      </c>
      <c r="O305" s="16">
        <v>29</v>
      </c>
      <c r="P305" s="16">
        <v>0</v>
      </c>
      <c r="Q305" s="16">
        <v>0</v>
      </c>
      <c r="R305" s="16">
        <v>0</v>
      </c>
      <c r="S305" s="16">
        <v>0</v>
      </c>
      <c r="T305" s="73" t="s">
        <v>2979</v>
      </c>
      <c r="U305" s="54">
        <v>11</v>
      </c>
      <c r="V305" s="73" t="s">
        <v>2979</v>
      </c>
      <c r="W305" s="54">
        <v>18</v>
      </c>
      <c r="X305" s="54">
        <v>19</v>
      </c>
      <c r="Y305" s="54">
        <v>17</v>
      </c>
      <c r="Z305" s="54">
        <v>17</v>
      </c>
      <c r="AA305" s="54">
        <v>16</v>
      </c>
      <c r="AB305" s="54">
        <v>21</v>
      </c>
      <c r="AC305" s="54">
        <v>12</v>
      </c>
      <c r="AD305" s="15" t="s">
        <v>2004</v>
      </c>
      <c r="AE305" s="73" t="s">
        <v>2979</v>
      </c>
      <c r="AF305" s="73" t="s">
        <v>2979</v>
      </c>
      <c r="AG305" s="73" t="s">
        <v>2979</v>
      </c>
      <c r="AH305" s="73" t="s">
        <v>2979</v>
      </c>
      <c r="AI305" s="41">
        <v>0.3629</v>
      </c>
      <c r="AJ305" s="30">
        <v>0.35639999999999999</v>
      </c>
      <c r="AK305" s="30">
        <v>0.34470000000000001</v>
      </c>
      <c r="AL305" s="41">
        <f t="shared" si="10"/>
        <v>0.35470000000000002</v>
      </c>
      <c r="AM305" s="30" t="str">
        <f>IFERROR((VLOOKUP(C305,'CEP 24-25'!$F$5:$K$1282,6,0))," ")</f>
        <v xml:space="preserve"> </v>
      </c>
      <c r="AN305" s="41" t="str">
        <f>+IFERROR((VLOOKUP(C305,'HB1238 24-25'!$N$5:$Q$9999,4,0)),"")</f>
        <v/>
      </c>
      <c r="AO305" s="33" t="str">
        <f t="shared" si="11"/>
        <v>No</v>
      </c>
    </row>
    <row r="306" spans="1:41" ht="15" customHeight="1" x14ac:dyDescent="0.25">
      <c r="A306" t="s">
        <v>2469</v>
      </c>
      <c r="B306" t="s">
        <v>2036</v>
      </c>
      <c r="C306" s="25">
        <v>4160</v>
      </c>
      <c r="D306" t="s">
        <v>624</v>
      </c>
      <c r="E306" s="16">
        <v>0</v>
      </c>
      <c r="F306" s="16">
        <v>93</v>
      </c>
      <c r="G306" s="16">
        <v>0</v>
      </c>
      <c r="H306" s="16">
        <v>78</v>
      </c>
      <c r="I306" s="16">
        <v>118</v>
      </c>
      <c r="J306" s="16">
        <v>109</v>
      </c>
      <c r="K306" s="16">
        <v>136</v>
      </c>
      <c r="L306" s="16">
        <v>106</v>
      </c>
      <c r="M306" s="16">
        <v>0</v>
      </c>
      <c r="N306" s="16">
        <v>0</v>
      </c>
      <c r="O306" s="16">
        <v>0</v>
      </c>
      <c r="P306" s="16">
        <v>0</v>
      </c>
      <c r="Q306" s="16">
        <v>0</v>
      </c>
      <c r="R306" s="16">
        <v>0</v>
      </c>
      <c r="S306" s="16">
        <v>0</v>
      </c>
      <c r="T306" s="73" t="s">
        <v>2979</v>
      </c>
      <c r="U306" s="54">
        <v>17</v>
      </c>
      <c r="V306" s="73" t="s">
        <v>2979</v>
      </c>
      <c r="W306" s="54">
        <v>29</v>
      </c>
      <c r="X306" s="54">
        <v>33</v>
      </c>
      <c r="Y306" s="54">
        <v>21</v>
      </c>
      <c r="Z306" s="54">
        <v>32</v>
      </c>
      <c r="AA306" s="54">
        <v>31</v>
      </c>
      <c r="AB306" s="73" t="s">
        <v>2979</v>
      </c>
      <c r="AC306" s="73" t="s">
        <v>2979</v>
      </c>
      <c r="AD306" s="73" t="s">
        <v>2979</v>
      </c>
      <c r="AE306" s="73" t="s">
        <v>2979</v>
      </c>
      <c r="AF306" s="73" t="s">
        <v>2979</v>
      </c>
      <c r="AG306" s="73" t="s">
        <v>2979</v>
      </c>
      <c r="AH306" s="73" t="s">
        <v>2979</v>
      </c>
      <c r="AI306" s="41">
        <v>0.25469999999999998</v>
      </c>
      <c r="AJ306" s="30">
        <v>0.245</v>
      </c>
      <c r="AK306" s="30">
        <v>0.2104</v>
      </c>
      <c r="AL306" s="41">
        <f t="shared" si="10"/>
        <v>0.23669999999999999</v>
      </c>
      <c r="AM306" s="30" t="str">
        <f>IFERROR((VLOOKUP(C306,'CEP 24-25'!$F$5:$K$1282,6,0))," ")</f>
        <v xml:space="preserve"> </v>
      </c>
      <c r="AN306" s="41" t="str">
        <f>+IFERROR((VLOOKUP(C306,'HB1238 24-25'!$N$5:$Q$9999,4,0)),"")</f>
        <v/>
      </c>
      <c r="AO306" s="33" t="str">
        <f t="shared" si="11"/>
        <v>No</v>
      </c>
    </row>
    <row r="307" spans="1:41" ht="15" customHeight="1" x14ac:dyDescent="0.25">
      <c r="A307" t="s">
        <v>2469</v>
      </c>
      <c r="B307" t="s">
        <v>2036</v>
      </c>
      <c r="C307" s="25">
        <v>3064</v>
      </c>
      <c r="D307" t="s">
        <v>1665</v>
      </c>
      <c r="E307" s="16">
        <v>0</v>
      </c>
      <c r="F307" s="16">
        <v>37</v>
      </c>
      <c r="G307" s="16">
        <v>0</v>
      </c>
      <c r="H307" s="16">
        <v>36</v>
      </c>
      <c r="I307" s="16">
        <v>41</v>
      </c>
      <c r="J307" s="16">
        <v>38</v>
      </c>
      <c r="K307" s="16">
        <v>50</v>
      </c>
      <c r="L307" s="16">
        <v>54</v>
      </c>
      <c r="M307" s="16">
        <v>0</v>
      </c>
      <c r="N307" s="16">
        <v>0</v>
      </c>
      <c r="O307" s="16">
        <v>0</v>
      </c>
      <c r="P307" s="16">
        <v>0</v>
      </c>
      <c r="Q307" s="16">
        <v>0</v>
      </c>
      <c r="R307" s="16">
        <v>0</v>
      </c>
      <c r="S307" s="16">
        <v>0</v>
      </c>
      <c r="T307" s="73" t="s">
        <v>2979</v>
      </c>
      <c r="U307" s="15" t="s">
        <v>2004</v>
      </c>
      <c r="V307" s="73" t="s">
        <v>2979</v>
      </c>
      <c r="W307" s="54">
        <v>19</v>
      </c>
      <c r="X307" s="54">
        <v>26</v>
      </c>
      <c r="Y307" s="54">
        <v>23</v>
      </c>
      <c r="Z307" s="54">
        <v>33</v>
      </c>
      <c r="AA307" s="54">
        <v>34</v>
      </c>
      <c r="AB307" s="73" t="s">
        <v>2979</v>
      </c>
      <c r="AC307" s="73" t="s">
        <v>2979</v>
      </c>
      <c r="AD307" s="73" t="s">
        <v>2979</v>
      </c>
      <c r="AE307" s="73" t="s">
        <v>2979</v>
      </c>
      <c r="AF307" s="73" t="s">
        <v>2979</v>
      </c>
      <c r="AG307" s="73" t="s">
        <v>2979</v>
      </c>
      <c r="AH307" s="73" t="s">
        <v>2979</v>
      </c>
      <c r="AI307" s="41">
        <v>0.55079999999999996</v>
      </c>
      <c r="AJ307" s="30">
        <v>0.6431</v>
      </c>
      <c r="AK307" s="30">
        <v>0.5917</v>
      </c>
      <c r="AL307" s="41">
        <f t="shared" si="10"/>
        <v>0.59519999999999995</v>
      </c>
      <c r="AM307" s="30" t="str">
        <f>IFERROR((VLOOKUP(C307,'CEP 24-25'!$F$5:$K$1282,6,0))," ")</f>
        <v>No</v>
      </c>
      <c r="AN307" s="41" t="str">
        <f>+IFERROR((VLOOKUP(C307,'HB1238 24-25'!$N$5:$Q$9999,4,0)),"")</f>
        <v/>
      </c>
      <c r="AO307" s="33" t="str">
        <f t="shared" si="11"/>
        <v>Yes</v>
      </c>
    </row>
    <row r="308" spans="1:41" ht="15" customHeight="1" x14ac:dyDescent="0.25">
      <c r="A308" t="s">
        <v>2469</v>
      </c>
      <c r="B308" t="s">
        <v>2036</v>
      </c>
      <c r="C308" s="25">
        <v>3415</v>
      </c>
      <c r="D308" t="s">
        <v>1670</v>
      </c>
      <c r="E308" s="16">
        <v>0</v>
      </c>
      <c r="F308" s="16">
        <v>0</v>
      </c>
      <c r="G308" s="16">
        <v>0</v>
      </c>
      <c r="H308" s="16">
        <v>0</v>
      </c>
      <c r="I308" s="16">
        <v>0</v>
      </c>
      <c r="J308" s="16">
        <v>0</v>
      </c>
      <c r="K308" s="16">
        <v>0</v>
      </c>
      <c r="L308" s="16">
        <v>0</v>
      </c>
      <c r="M308" s="16">
        <v>0</v>
      </c>
      <c r="N308" s="16">
        <v>0</v>
      </c>
      <c r="O308" s="16">
        <v>0</v>
      </c>
      <c r="P308" s="16">
        <v>385</v>
      </c>
      <c r="Q308" s="16">
        <v>333</v>
      </c>
      <c r="R308" s="16">
        <v>367</v>
      </c>
      <c r="S308" s="16">
        <v>327</v>
      </c>
      <c r="T308" s="73" t="s">
        <v>2979</v>
      </c>
      <c r="U308" s="73" t="s">
        <v>2979</v>
      </c>
      <c r="V308" s="73" t="s">
        <v>2979</v>
      </c>
      <c r="W308" s="73" t="s">
        <v>2979</v>
      </c>
      <c r="X308" s="73" t="s">
        <v>2979</v>
      </c>
      <c r="Y308" s="73" t="s">
        <v>2979</v>
      </c>
      <c r="Z308" s="73" t="s">
        <v>2979</v>
      </c>
      <c r="AA308" s="73" t="s">
        <v>2979</v>
      </c>
      <c r="AB308" s="73" t="s">
        <v>2979</v>
      </c>
      <c r="AC308" s="73" t="s">
        <v>2979</v>
      </c>
      <c r="AD308" s="73" t="s">
        <v>2979</v>
      </c>
      <c r="AE308" s="54">
        <v>234</v>
      </c>
      <c r="AF308" s="54">
        <v>146</v>
      </c>
      <c r="AG308" s="54">
        <v>142</v>
      </c>
      <c r="AH308" s="54">
        <v>124</v>
      </c>
      <c r="AI308" s="41">
        <v>0.45750000000000002</v>
      </c>
      <c r="AJ308" s="30">
        <v>0.44990000000000002</v>
      </c>
      <c r="AK308" s="30">
        <v>0.43259999999999998</v>
      </c>
      <c r="AL308" s="41">
        <f t="shared" si="10"/>
        <v>0.44669999999999999</v>
      </c>
      <c r="AM308" s="30" t="str">
        <f>IFERROR((VLOOKUP(C308,'CEP 24-25'!$F$5:$K$1282,6,0))," ")</f>
        <v xml:space="preserve"> </v>
      </c>
      <c r="AN308" s="41" t="str">
        <f>+IFERROR((VLOOKUP(C308,'HB1238 24-25'!$N$5:$Q$9999,4,0)),"")</f>
        <v/>
      </c>
      <c r="AO308" s="33" t="str">
        <f t="shared" si="11"/>
        <v>No</v>
      </c>
    </row>
    <row r="309" spans="1:41" x14ac:dyDescent="0.25">
      <c r="A309" t="s">
        <v>2470</v>
      </c>
      <c r="B309" t="s">
        <v>2037</v>
      </c>
      <c r="C309" s="25">
        <v>2166</v>
      </c>
      <c r="D309" t="s">
        <v>1059</v>
      </c>
      <c r="E309" s="16">
        <v>0</v>
      </c>
      <c r="F309" s="16">
        <v>0</v>
      </c>
      <c r="G309" s="16">
        <v>0</v>
      </c>
      <c r="H309" s="16">
        <v>0</v>
      </c>
      <c r="I309" s="16">
        <v>0</v>
      </c>
      <c r="J309" s="16">
        <v>0</v>
      </c>
      <c r="K309" s="16">
        <v>0</v>
      </c>
      <c r="L309" s="16">
        <v>0</v>
      </c>
      <c r="M309" s="16">
        <v>0</v>
      </c>
      <c r="N309" s="16">
        <v>0</v>
      </c>
      <c r="O309" s="16">
        <v>0</v>
      </c>
      <c r="P309" s="16">
        <v>273</v>
      </c>
      <c r="Q309" s="16">
        <v>238</v>
      </c>
      <c r="R309" s="16">
        <v>231</v>
      </c>
      <c r="S309" s="16">
        <v>219</v>
      </c>
      <c r="T309" s="73" t="s">
        <v>2979</v>
      </c>
      <c r="U309" s="73" t="s">
        <v>2979</v>
      </c>
      <c r="V309" s="73" t="s">
        <v>2979</v>
      </c>
      <c r="W309" s="73" t="s">
        <v>2979</v>
      </c>
      <c r="X309" s="73" t="s">
        <v>2979</v>
      </c>
      <c r="Y309" s="73" t="s">
        <v>2979</v>
      </c>
      <c r="Z309" s="73" t="s">
        <v>2979</v>
      </c>
      <c r="AA309" s="73" t="s">
        <v>2979</v>
      </c>
      <c r="AB309" s="73" t="s">
        <v>2979</v>
      </c>
      <c r="AC309" s="73" t="s">
        <v>2979</v>
      </c>
      <c r="AD309" s="73" t="s">
        <v>2979</v>
      </c>
      <c r="AE309" s="54">
        <v>196</v>
      </c>
      <c r="AF309" s="54">
        <v>166</v>
      </c>
      <c r="AG309" s="54">
        <v>143</v>
      </c>
      <c r="AH309" s="54">
        <v>135</v>
      </c>
      <c r="AI309" s="41">
        <v>0.66600000000000004</v>
      </c>
      <c r="AJ309" s="30">
        <v>0.64780000000000004</v>
      </c>
      <c r="AK309" s="30">
        <v>0.68279999999999996</v>
      </c>
      <c r="AL309" s="41">
        <f t="shared" si="10"/>
        <v>0.66549999999999998</v>
      </c>
      <c r="AM309" s="30" t="str">
        <f>IFERROR((VLOOKUP(C309,'CEP 24-25'!$F$5:$K$1282,6,0))," ")</f>
        <v>Yes</v>
      </c>
      <c r="AN309" s="41" t="str">
        <f>+IFERROR((VLOOKUP(C309,'HB1238 24-25'!$N$5:$Q$9999,4,0)),"")</f>
        <v/>
      </c>
      <c r="AO309" s="33" t="str">
        <f t="shared" si="11"/>
        <v>Yes</v>
      </c>
    </row>
    <row r="310" spans="1:41" ht="15" customHeight="1" x14ac:dyDescent="0.25">
      <c r="A310" t="s">
        <v>2470</v>
      </c>
      <c r="B310" t="s">
        <v>2037</v>
      </c>
      <c r="C310" s="25">
        <v>3240</v>
      </c>
      <c r="D310" t="s">
        <v>1064</v>
      </c>
      <c r="E310" s="16">
        <v>0</v>
      </c>
      <c r="F310" s="16">
        <v>0</v>
      </c>
      <c r="G310" s="16">
        <v>0</v>
      </c>
      <c r="H310" s="16">
        <v>0</v>
      </c>
      <c r="I310" s="16">
        <v>0</v>
      </c>
      <c r="J310" s="16">
        <v>0</v>
      </c>
      <c r="K310" s="16">
        <v>0</v>
      </c>
      <c r="L310" s="16">
        <v>0</v>
      </c>
      <c r="M310" s="16">
        <v>0</v>
      </c>
      <c r="N310" s="16">
        <v>229</v>
      </c>
      <c r="O310" s="16">
        <v>249</v>
      </c>
      <c r="P310" s="16">
        <v>0</v>
      </c>
      <c r="Q310" s="16">
        <v>0</v>
      </c>
      <c r="R310" s="16">
        <v>0</v>
      </c>
      <c r="S310" s="16">
        <v>0</v>
      </c>
      <c r="T310" s="73" t="s">
        <v>2979</v>
      </c>
      <c r="U310" s="73" t="s">
        <v>2979</v>
      </c>
      <c r="V310" s="73" t="s">
        <v>2979</v>
      </c>
      <c r="W310" s="73" t="s">
        <v>2979</v>
      </c>
      <c r="X310" s="73" t="s">
        <v>2979</v>
      </c>
      <c r="Y310" s="73" t="s">
        <v>2979</v>
      </c>
      <c r="Z310" s="73" t="s">
        <v>2979</v>
      </c>
      <c r="AA310" s="73" t="s">
        <v>2979</v>
      </c>
      <c r="AB310" s="73" t="s">
        <v>2979</v>
      </c>
      <c r="AC310" s="54">
        <v>172</v>
      </c>
      <c r="AD310" s="54">
        <v>178</v>
      </c>
      <c r="AE310" s="73" t="s">
        <v>2979</v>
      </c>
      <c r="AF310" s="73" t="s">
        <v>2979</v>
      </c>
      <c r="AG310" s="73" t="s">
        <v>2979</v>
      </c>
      <c r="AH310" s="73" t="s">
        <v>2979</v>
      </c>
      <c r="AI310" s="41">
        <v>0.73219999999999996</v>
      </c>
      <c r="AJ310" s="30">
        <v>0.71040000000000003</v>
      </c>
      <c r="AK310" s="30">
        <v>0.76729999999999998</v>
      </c>
      <c r="AL310" s="41">
        <f t="shared" si="10"/>
        <v>0.73660000000000003</v>
      </c>
      <c r="AM310" s="30" t="str">
        <f>IFERROR((VLOOKUP(C310,'CEP 24-25'!$F$5:$K$1282,6,0))," ")</f>
        <v>Yes</v>
      </c>
      <c r="AN310" s="41" t="str">
        <f>+IFERROR((VLOOKUP(C310,'HB1238 24-25'!$N$5:$Q$9999,4,0)),"")</f>
        <v/>
      </c>
      <c r="AO310" s="33" t="str">
        <f t="shared" si="11"/>
        <v>Yes</v>
      </c>
    </row>
    <row r="311" spans="1:41" ht="15" customHeight="1" x14ac:dyDescent="0.25">
      <c r="A311" t="s">
        <v>2470</v>
      </c>
      <c r="B311" t="s">
        <v>2037</v>
      </c>
      <c r="C311" s="25">
        <v>2244</v>
      </c>
      <c r="D311" t="s">
        <v>1060</v>
      </c>
      <c r="E311" s="16">
        <v>0</v>
      </c>
      <c r="F311" s="16">
        <v>34</v>
      </c>
      <c r="G311" s="16">
        <v>0</v>
      </c>
      <c r="H311" s="16">
        <v>45</v>
      </c>
      <c r="I311" s="16">
        <v>52</v>
      </c>
      <c r="J311" s="16">
        <v>47</v>
      </c>
      <c r="K311" s="16">
        <v>42</v>
      </c>
      <c r="L311" s="16">
        <v>46</v>
      </c>
      <c r="M311" s="16">
        <v>51</v>
      </c>
      <c r="N311" s="16">
        <v>0</v>
      </c>
      <c r="O311" s="16">
        <v>0</v>
      </c>
      <c r="P311" s="16">
        <v>0</v>
      </c>
      <c r="Q311" s="16">
        <v>0</v>
      </c>
      <c r="R311" s="16">
        <v>0</v>
      </c>
      <c r="S311" s="16">
        <v>0</v>
      </c>
      <c r="T311" s="73" t="s">
        <v>2979</v>
      </c>
      <c r="U311" s="54">
        <v>19</v>
      </c>
      <c r="V311" s="73" t="s">
        <v>2979</v>
      </c>
      <c r="W311" s="54">
        <v>33</v>
      </c>
      <c r="X311" s="54">
        <v>39</v>
      </c>
      <c r="Y311" s="54">
        <v>33</v>
      </c>
      <c r="Z311" s="54">
        <v>33</v>
      </c>
      <c r="AA311" s="54">
        <v>38</v>
      </c>
      <c r="AB311" s="54">
        <v>39</v>
      </c>
      <c r="AC311" s="73" t="s">
        <v>2979</v>
      </c>
      <c r="AD311" s="73" t="s">
        <v>2979</v>
      </c>
      <c r="AE311" s="73" t="s">
        <v>2979</v>
      </c>
      <c r="AF311" s="73" t="s">
        <v>2979</v>
      </c>
      <c r="AG311" s="73" t="s">
        <v>2979</v>
      </c>
      <c r="AH311" s="73" t="s">
        <v>2979</v>
      </c>
      <c r="AI311" s="41">
        <v>0.73819999999999997</v>
      </c>
      <c r="AJ311" s="30">
        <v>0.68969999999999998</v>
      </c>
      <c r="AK311" s="30">
        <v>0.72699999999999998</v>
      </c>
      <c r="AL311" s="41">
        <f t="shared" si="10"/>
        <v>0.71830000000000005</v>
      </c>
      <c r="AM311" s="30" t="str">
        <f>IFERROR((VLOOKUP(C311,'CEP 24-25'!$F$5:$K$1282,6,0))," ")</f>
        <v>Yes</v>
      </c>
      <c r="AN311" s="41" t="str">
        <f>+IFERROR((VLOOKUP(C311,'HB1238 24-25'!$N$5:$Q$9999,4,0)),"")</f>
        <v/>
      </c>
      <c r="AO311" s="33" t="str">
        <f t="shared" si="11"/>
        <v>Yes</v>
      </c>
    </row>
    <row r="312" spans="1:41" ht="15" customHeight="1" x14ac:dyDescent="0.25">
      <c r="A312" t="s">
        <v>2470</v>
      </c>
      <c r="B312" t="s">
        <v>2037</v>
      </c>
      <c r="C312" s="25">
        <v>2704</v>
      </c>
      <c r="D312" t="s">
        <v>1062</v>
      </c>
      <c r="E312" s="16">
        <v>0</v>
      </c>
      <c r="F312" s="16">
        <v>47</v>
      </c>
      <c r="G312" s="16">
        <v>0</v>
      </c>
      <c r="H312" s="16">
        <v>58</v>
      </c>
      <c r="I312" s="16">
        <v>69</v>
      </c>
      <c r="J312" s="16">
        <v>72</v>
      </c>
      <c r="K312" s="16">
        <v>73</v>
      </c>
      <c r="L312" s="16">
        <v>52</v>
      </c>
      <c r="M312" s="16">
        <v>71</v>
      </c>
      <c r="N312" s="16">
        <v>0</v>
      </c>
      <c r="O312" s="16">
        <v>0</v>
      </c>
      <c r="P312" s="16">
        <v>0</v>
      </c>
      <c r="Q312" s="16">
        <v>0</v>
      </c>
      <c r="R312" s="16">
        <v>0</v>
      </c>
      <c r="S312" s="16">
        <v>0</v>
      </c>
      <c r="T312" s="73" t="s">
        <v>2979</v>
      </c>
      <c r="U312" s="54">
        <v>31</v>
      </c>
      <c r="V312" s="73" t="s">
        <v>2979</v>
      </c>
      <c r="W312" s="54">
        <v>42</v>
      </c>
      <c r="X312" s="54">
        <v>53</v>
      </c>
      <c r="Y312" s="54">
        <v>53</v>
      </c>
      <c r="Z312" s="54">
        <v>55</v>
      </c>
      <c r="AA312" s="54">
        <v>34</v>
      </c>
      <c r="AB312" s="54">
        <v>56</v>
      </c>
      <c r="AC312" s="73" t="s">
        <v>2979</v>
      </c>
      <c r="AD312" s="73" t="s">
        <v>2979</v>
      </c>
      <c r="AE312" s="73" t="s">
        <v>2979</v>
      </c>
      <c r="AF312" s="73" t="s">
        <v>2979</v>
      </c>
      <c r="AG312" s="73" t="s">
        <v>2979</v>
      </c>
      <c r="AH312" s="73" t="s">
        <v>2979</v>
      </c>
      <c r="AI312" s="41">
        <v>0.73299999999999998</v>
      </c>
      <c r="AJ312" s="30">
        <v>0.7117</v>
      </c>
      <c r="AK312" s="30">
        <v>0.81430000000000002</v>
      </c>
      <c r="AL312" s="41">
        <f t="shared" si="10"/>
        <v>0.753</v>
      </c>
      <c r="AM312" s="30" t="str">
        <f>IFERROR((VLOOKUP(C312,'CEP 24-25'!$F$5:$K$1282,6,0))," ")</f>
        <v>Yes</v>
      </c>
      <c r="AN312" s="41" t="str">
        <f>+IFERROR((VLOOKUP(C312,'HB1238 24-25'!$N$5:$Q$9999,4,0)),"")</f>
        <v/>
      </c>
      <c r="AO312" s="33" t="str">
        <f t="shared" si="11"/>
        <v>Yes</v>
      </c>
    </row>
    <row r="313" spans="1:41" ht="15" customHeight="1" x14ac:dyDescent="0.25">
      <c r="A313" t="s">
        <v>2470</v>
      </c>
      <c r="B313" t="s">
        <v>2037</v>
      </c>
      <c r="C313" s="25">
        <v>5359</v>
      </c>
      <c r="D313" t="s">
        <v>1065</v>
      </c>
      <c r="E313" s="16">
        <v>0</v>
      </c>
      <c r="F313" s="16">
        <v>0</v>
      </c>
      <c r="G313" s="16">
        <v>0</v>
      </c>
      <c r="H313" s="16">
        <v>0</v>
      </c>
      <c r="I313" s="16">
        <v>0</v>
      </c>
      <c r="J313" s="16">
        <v>0</v>
      </c>
      <c r="K313" s="16">
        <v>0</v>
      </c>
      <c r="L313" s="16">
        <v>0</v>
      </c>
      <c r="M313" s="16">
        <v>0</v>
      </c>
      <c r="N313" s="16">
        <v>0</v>
      </c>
      <c r="O313" s="16">
        <v>0</v>
      </c>
      <c r="P313" s="16">
        <v>6</v>
      </c>
      <c r="Q313" s="16">
        <v>19</v>
      </c>
      <c r="R313" s="16">
        <v>37</v>
      </c>
      <c r="S313" s="16">
        <v>57</v>
      </c>
      <c r="T313" s="73" t="s">
        <v>2979</v>
      </c>
      <c r="U313" s="73" t="s">
        <v>2979</v>
      </c>
      <c r="V313" s="73" t="s">
        <v>2979</v>
      </c>
      <c r="W313" s="73" t="s">
        <v>2979</v>
      </c>
      <c r="X313" s="73" t="s">
        <v>2979</v>
      </c>
      <c r="Y313" s="73" t="s">
        <v>2979</v>
      </c>
      <c r="Z313" s="73" t="s">
        <v>2979</v>
      </c>
      <c r="AA313" s="73" t="s">
        <v>2979</v>
      </c>
      <c r="AB313" s="73" t="s">
        <v>2979</v>
      </c>
      <c r="AC313" s="73" t="s">
        <v>2979</v>
      </c>
      <c r="AD313" s="73" t="s">
        <v>2979</v>
      </c>
      <c r="AE313" s="15" t="s">
        <v>2004</v>
      </c>
      <c r="AF313" s="54">
        <v>14</v>
      </c>
      <c r="AG313" s="54">
        <v>25</v>
      </c>
      <c r="AH313" s="54">
        <v>44</v>
      </c>
      <c r="AI313" s="41">
        <v>0.74790000000000001</v>
      </c>
      <c r="AJ313" s="30">
        <v>0.71150000000000002</v>
      </c>
      <c r="AK313" s="30">
        <v>0.77080000000000004</v>
      </c>
      <c r="AL313" s="41">
        <f t="shared" si="10"/>
        <v>0.74339999999999995</v>
      </c>
      <c r="AM313" s="30" t="str">
        <f>IFERROR((VLOOKUP(C313,'CEP 24-25'!$F$5:$K$1282,6,0))," ")</f>
        <v>Yes</v>
      </c>
      <c r="AN313" s="41" t="str">
        <f>+IFERROR((VLOOKUP(C313,'HB1238 24-25'!$N$5:$Q$9999,4,0)),"")</f>
        <v/>
      </c>
      <c r="AO313" s="33" t="str">
        <f t="shared" si="11"/>
        <v>Yes</v>
      </c>
    </row>
    <row r="314" spans="1:41" ht="15" customHeight="1" x14ac:dyDescent="0.25">
      <c r="A314" t="s">
        <v>2470</v>
      </c>
      <c r="B314" t="s">
        <v>2037</v>
      </c>
      <c r="C314" s="25">
        <v>3172</v>
      </c>
      <c r="D314" t="s">
        <v>1063</v>
      </c>
      <c r="E314" s="16">
        <v>0</v>
      </c>
      <c r="F314" s="16">
        <v>56</v>
      </c>
      <c r="G314" s="16">
        <v>0</v>
      </c>
      <c r="H314" s="16">
        <v>40</v>
      </c>
      <c r="I314" s="16">
        <v>50</v>
      </c>
      <c r="J314" s="16">
        <v>61</v>
      </c>
      <c r="K314" s="16">
        <v>41</v>
      </c>
      <c r="L314" s="16">
        <v>55</v>
      </c>
      <c r="M314" s="16">
        <v>54</v>
      </c>
      <c r="N314" s="16">
        <v>0</v>
      </c>
      <c r="O314" s="16">
        <v>0</v>
      </c>
      <c r="P314" s="16">
        <v>0</v>
      </c>
      <c r="Q314" s="16">
        <v>0</v>
      </c>
      <c r="R314" s="16">
        <v>0</v>
      </c>
      <c r="S314" s="16">
        <v>0</v>
      </c>
      <c r="T314" s="73" t="s">
        <v>2979</v>
      </c>
      <c r="U314" s="54">
        <v>38</v>
      </c>
      <c r="V314" s="73" t="s">
        <v>2979</v>
      </c>
      <c r="W314" s="54">
        <v>34</v>
      </c>
      <c r="X314" s="54">
        <v>44</v>
      </c>
      <c r="Y314" s="54">
        <v>47</v>
      </c>
      <c r="Z314" s="54">
        <v>33</v>
      </c>
      <c r="AA314" s="54">
        <v>41</v>
      </c>
      <c r="AB314" s="54">
        <v>43</v>
      </c>
      <c r="AC314" s="73" t="s">
        <v>2979</v>
      </c>
      <c r="AD314" s="73" t="s">
        <v>2979</v>
      </c>
      <c r="AE314" s="73" t="s">
        <v>2979</v>
      </c>
      <c r="AF314" s="73" t="s">
        <v>2979</v>
      </c>
      <c r="AG314" s="73" t="s">
        <v>2979</v>
      </c>
      <c r="AH314" s="73" t="s">
        <v>2979</v>
      </c>
      <c r="AI314" s="41">
        <v>0.7843</v>
      </c>
      <c r="AJ314" s="30">
        <v>0.79490000000000005</v>
      </c>
      <c r="AK314" s="30">
        <v>0.80579999999999996</v>
      </c>
      <c r="AL314" s="41">
        <f t="shared" si="10"/>
        <v>0.79500000000000004</v>
      </c>
      <c r="AM314" s="30" t="str">
        <f>IFERROR((VLOOKUP(C314,'CEP 24-25'!$F$5:$K$1282,6,0))," ")</f>
        <v>Yes</v>
      </c>
      <c r="AN314" s="41" t="str">
        <f>+IFERROR((VLOOKUP(C314,'HB1238 24-25'!$N$5:$Q$9999,4,0)),"")</f>
        <v/>
      </c>
      <c r="AO314" s="33" t="str">
        <f t="shared" si="11"/>
        <v>Yes</v>
      </c>
    </row>
    <row r="315" spans="1:41" ht="15" customHeight="1" x14ac:dyDescent="0.25">
      <c r="A315" t="s">
        <v>2470</v>
      </c>
      <c r="B315" t="s">
        <v>2037</v>
      </c>
      <c r="C315" s="25">
        <v>2291</v>
      </c>
      <c r="D315" t="s">
        <v>1061</v>
      </c>
      <c r="E315" s="16">
        <v>0</v>
      </c>
      <c r="F315" s="16">
        <v>35</v>
      </c>
      <c r="G315" s="16">
        <v>0</v>
      </c>
      <c r="H315" s="16">
        <v>50</v>
      </c>
      <c r="I315" s="16">
        <v>44</v>
      </c>
      <c r="J315" s="16">
        <v>51</v>
      </c>
      <c r="K315" s="16">
        <v>50</v>
      </c>
      <c r="L315" s="16">
        <v>39</v>
      </c>
      <c r="M315" s="16">
        <v>47</v>
      </c>
      <c r="N315" s="16">
        <v>0</v>
      </c>
      <c r="O315" s="16">
        <v>0</v>
      </c>
      <c r="P315" s="16">
        <v>0</v>
      </c>
      <c r="Q315" s="16">
        <v>0</v>
      </c>
      <c r="R315" s="16">
        <v>0</v>
      </c>
      <c r="S315" s="16">
        <v>0</v>
      </c>
      <c r="T315" s="73" t="s">
        <v>2979</v>
      </c>
      <c r="U315" s="54">
        <v>27</v>
      </c>
      <c r="V315" s="73" t="s">
        <v>2979</v>
      </c>
      <c r="W315" s="54">
        <v>40</v>
      </c>
      <c r="X315" s="54">
        <v>36</v>
      </c>
      <c r="Y315" s="54">
        <v>37</v>
      </c>
      <c r="Z315" s="54">
        <v>36</v>
      </c>
      <c r="AA315" s="54">
        <v>32</v>
      </c>
      <c r="AB315" s="54">
        <v>36</v>
      </c>
      <c r="AC315" s="73" t="s">
        <v>2979</v>
      </c>
      <c r="AD315" s="73" t="s">
        <v>2979</v>
      </c>
      <c r="AE315" s="73" t="s">
        <v>2979</v>
      </c>
      <c r="AF315" s="73" t="s">
        <v>2979</v>
      </c>
      <c r="AG315" s="73" t="s">
        <v>2979</v>
      </c>
      <c r="AH315" s="73" t="s">
        <v>2979</v>
      </c>
      <c r="AI315" s="41">
        <v>0.7722</v>
      </c>
      <c r="AJ315" s="30">
        <v>0.78839999999999999</v>
      </c>
      <c r="AK315" s="30">
        <v>0.91190000000000004</v>
      </c>
      <c r="AL315" s="41">
        <f t="shared" si="10"/>
        <v>0.82420000000000004</v>
      </c>
      <c r="AM315" s="30" t="str">
        <f>IFERROR((VLOOKUP(C315,'CEP 24-25'!$F$5:$K$1282,6,0))," ")</f>
        <v>Yes</v>
      </c>
      <c r="AN315" s="41" t="str">
        <f>+IFERROR((VLOOKUP(C315,'HB1238 24-25'!$N$5:$Q$9999,4,0)),"")</f>
        <v/>
      </c>
      <c r="AO315" s="33" t="str">
        <f t="shared" si="11"/>
        <v>Yes</v>
      </c>
    </row>
    <row r="316" spans="1:41" ht="15" customHeight="1" x14ac:dyDescent="0.25">
      <c r="A316" t="s">
        <v>2470</v>
      </c>
      <c r="B316" t="s">
        <v>2037</v>
      </c>
      <c r="C316" s="25">
        <v>2768</v>
      </c>
      <c r="D316" t="s">
        <v>35</v>
      </c>
      <c r="E316" s="16">
        <v>0</v>
      </c>
      <c r="F316" s="16">
        <v>29</v>
      </c>
      <c r="G316" s="16">
        <v>0</v>
      </c>
      <c r="H316" s="16">
        <v>42</v>
      </c>
      <c r="I316" s="16">
        <v>48</v>
      </c>
      <c r="J316" s="16">
        <v>41</v>
      </c>
      <c r="K316" s="16">
        <v>31</v>
      </c>
      <c r="L316" s="16">
        <v>41</v>
      </c>
      <c r="M316" s="16">
        <v>49</v>
      </c>
      <c r="N316" s="16">
        <v>0</v>
      </c>
      <c r="O316" s="16">
        <v>0</v>
      </c>
      <c r="P316" s="16">
        <v>0</v>
      </c>
      <c r="Q316" s="16">
        <v>0</v>
      </c>
      <c r="R316" s="16">
        <v>0</v>
      </c>
      <c r="S316" s="16">
        <v>0</v>
      </c>
      <c r="T316" s="73" t="s">
        <v>2979</v>
      </c>
      <c r="U316" s="54">
        <v>15</v>
      </c>
      <c r="V316" s="73" t="s">
        <v>2979</v>
      </c>
      <c r="W316" s="54">
        <v>26</v>
      </c>
      <c r="X316" s="54">
        <v>38</v>
      </c>
      <c r="Y316" s="54">
        <v>30</v>
      </c>
      <c r="Z316" s="54">
        <v>23</v>
      </c>
      <c r="AA316" s="54">
        <v>32</v>
      </c>
      <c r="AB316" s="54">
        <v>38</v>
      </c>
      <c r="AC316" s="73" t="s">
        <v>2979</v>
      </c>
      <c r="AD316" s="73" t="s">
        <v>2979</v>
      </c>
      <c r="AE316" s="73" t="s">
        <v>2979</v>
      </c>
      <c r="AF316" s="73" t="s">
        <v>2979</v>
      </c>
      <c r="AG316" s="73" t="s">
        <v>2979</v>
      </c>
      <c r="AH316" s="73" t="s">
        <v>2979</v>
      </c>
      <c r="AI316" s="41">
        <v>0.71889999999999998</v>
      </c>
      <c r="AJ316" s="30">
        <v>0.72509999999999997</v>
      </c>
      <c r="AK316" s="30">
        <v>0.75170000000000003</v>
      </c>
      <c r="AL316" s="41">
        <f t="shared" si="10"/>
        <v>0.7319</v>
      </c>
      <c r="AM316" s="30" t="str">
        <f>IFERROR((VLOOKUP(C316,'CEP 24-25'!$F$5:$K$1282,6,0))," ")</f>
        <v>Yes</v>
      </c>
      <c r="AN316" s="41" t="str">
        <f>+IFERROR((VLOOKUP(C316,'HB1238 24-25'!$N$5:$Q$9999,4,0)),"")</f>
        <v/>
      </c>
      <c r="AO316" s="33" t="str">
        <f t="shared" si="11"/>
        <v>Yes</v>
      </c>
    </row>
    <row r="317" spans="1:41" ht="15" customHeight="1" x14ac:dyDescent="0.25">
      <c r="A317" t="s">
        <v>2471</v>
      </c>
      <c r="B317" t="s">
        <v>2038</v>
      </c>
      <c r="C317" s="25">
        <v>4311</v>
      </c>
      <c r="D317" t="s">
        <v>1053</v>
      </c>
      <c r="E317" s="16">
        <v>0</v>
      </c>
      <c r="F317" s="16">
        <v>0</v>
      </c>
      <c r="G317" s="16">
        <v>0</v>
      </c>
      <c r="H317" s="16">
        <v>0</v>
      </c>
      <c r="I317" s="16">
        <v>0</v>
      </c>
      <c r="J317" s="16">
        <v>0</v>
      </c>
      <c r="K317" s="16">
        <v>0</v>
      </c>
      <c r="L317" s="16">
        <v>0</v>
      </c>
      <c r="M317" s="16">
        <v>227</v>
      </c>
      <c r="N317" s="16">
        <v>244</v>
      </c>
      <c r="O317" s="16">
        <v>223</v>
      </c>
      <c r="P317" s="16">
        <v>0</v>
      </c>
      <c r="Q317" s="16">
        <v>0</v>
      </c>
      <c r="R317" s="16">
        <v>0</v>
      </c>
      <c r="S317" s="16">
        <v>0</v>
      </c>
      <c r="T317" s="73" t="s">
        <v>2979</v>
      </c>
      <c r="U317" s="73" t="s">
        <v>2979</v>
      </c>
      <c r="V317" s="73" t="s">
        <v>2979</v>
      </c>
      <c r="W317" s="73" t="s">
        <v>2979</v>
      </c>
      <c r="X317" s="73" t="s">
        <v>2979</v>
      </c>
      <c r="Y317" s="73" t="s">
        <v>2979</v>
      </c>
      <c r="Z317" s="73" t="s">
        <v>2979</v>
      </c>
      <c r="AA317" s="73" t="s">
        <v>2979</v>
      </c>
      <c r="AB317" s="54">
        <v>107</v>
      </c>
      <c r="AC317" s="54">
        <v>119</v>
      </c>
      <c r="AD317" s="54">
        <v>108</v>
      </c>
      <c r="AE317" s="73" t="s">
        <v>2979</v>
      </c>
      <c r="AF317" s="73" t="s">
        <v>2979</v>
      </c>
      <c r="AG317" s="73" t="s">
        <v>2979</v>
      </c>
      <c r="AH317" s="73" t="s">
        <v>2979</v>
      </c>
      <c r="AI317" s="41">
        <v>0.48130000000000001</v>
      </c>
      <c r="AJ317" s="30">
        <v>0.46279999999999999</v>
      </c>
      <c r="AK317" s="30">
        <v>0.53069999999999995</v>
      </c>
      <c r="AL317" s="41">
        <f t="shared" si="10"/>
        <v>0.49159999999999998</v>
      </c>
      <c r="AM317" s="30" t="str">
        <f>IFERROR((VLOOKUP(C317,'CEP 24-25'!$F$5:$K$1282,6,0))," ")</f>
        <v>No</v>
      </c>
      <c r="AN317" s="41" t="str">
        <f>+IFERROR((VLOOKUP(C317,'HB1238 24-25'!$N$5:$Q$9999,4,0)),"")</f>
        <v/>
      </c>
      <c r="AO317" s="33" t="str">
        <f t="shared" si="11"/>
        <v>No</v>
      </c>
    </row>
    <row r="318" spans="1:41" ht="15" customHeight="1" x14ac:dyDescent="0.25">
      <c r="A318" t="s">
        <v>2471</v>
      </c>
      <c r="B318" t="s">
        <v>2038</v>
      </c>
      <c r="C318" s="25">
        <v>5509</v>
      </c>
      <c r="D318" t="s">
        <v>1055</v>
      </c>
      <c r="E318" s="16">
        <v>0</v>
      </c>
      <c r="F318" s="16">
        <v>185</v>
      </c>
      <c r="G318" s="16">
        <v>0</v>
      </c>
      <c r="H318" s="16">
        <v>204</v>
      </c>
      <c r="I318" s="16">
        <v>210</v>
      </c>
      <c r="J318" s="16">
        <v>0</v>
      </c>
      <c r="K318" s="16">
        <v>0</v>
      </c>
      <c r="L318" s="16">
        <v>0</v>
      </c>
      <c r="M318" s="16">
        <v>0</v>
      </c>
      <c r="N318" s="16">
        <v>0</v>
      </c>
      <c r="O318" s="16">
        <v>0</v>
      </c>
      <c r="P318" s="16">
        <v>0</v>
      </c>
      <c r="Q318" s="16">
        <v>0</v>
      </c>
      <c r="R318" s="16">
        <v>0</v>
      </c>
      <c r="S318" s="16">
        <v>0</v>
      </c>
      <c r="T318" s="73" t="s">
        <v>2979</v>
      </c>
      <c r="U318" s="54">
        <v>103</v>
      </c>
      <c r="V318" s="73" t="s">
        <v>2979</v>
      </c>
      <c r="W318" s="54">
        <v>121</v>
      </c>
      <c r="X318" s="54">
        <v>117</v>
      </c>
      <c r="Y318" s="73" t="s">
        <v>2979</v>
      </c>
      <c r="Z318" s="73" t="s">
        <v>2979</v>
      </c>
      <c r="AA318" s="73" t="s">
        <v>2979</v>
      </c>
      <c r="AB318" s="73" t="s">
        <v>2979</v>
      </c>
      <c r="AC318" s="73" t="s">
        <v>2979</v>
      </c>
      <c r="AD318" s="73" t="s">
        <v>2979</v>
      </c>
      <c r="AE318" s="73" t="s">
        <v>2979</v>
      </c>
      <c r="AF318" s="73" t="s">
        <v>2979</v>
      </c>
      <c r="AG318" s="73" t="s">
        <v>2979</v>
      </c>
      <c r="AH318" s="73" t="s">
        <v>2979</v>
      </c>
      <c r="AI318" s="41">
        <v>0.56930000000000003</v>
      </c>
      <c r="AJ318" s="30">
        <v>0.42620000000000002</v>
      </c>
      <c r="AK318" s="30">
        <v>0.49580000000000002</v>
      </c>
      <c r="AL318" s="41">
        <f t="shared" si="10"/>
        <v>0.49709999999999999</v>
      </c>
      <c r="AM318" s="30" t="str">
        <f>IFERROR((VLOOKUP(C318,'CEP 24-25'!$F$5:$K$1282,6,0))," ")</f>
        <v>No</v>
      </c>
      <c r="AN318" s="41" t="str">
        <f>+IFERROR((VLOOKUP(C318,'HB1238 24-25'!$N$5:$Q$9999,4,0)),"")</f>
        <v/>
      </c>
      <c r="AO318" s="33" t="str">
        <f t="shared" si="11"/>
        <v>No</v>
      </c>
    </row>
    <row r="319" spans="1:41" ht="15" customHeight="1" x14ac:dyDescent="0.25">
      <c r="A319" t="s">
        <v>2471</v>
      </c>
      <c r="B319" t="s">
        <v>2038</v>
      </c>
      <c r="C319" s="25">
        <v>5369</v>
      </c>
      <c r="D319" t="s">
        <v>1054</v>
      </c>
      <c r="E319" s="16">
        <v>0</v>
      </c>
      <c r="F319" s="16">
        <v>0</v>
      </c>
      <c r="G319" s="16">
        <v>0</v>
      </c>
      <c r="H319" s="16">
        <v>0</v>
      </c>
      <c r="I319" s="16">
        <v>0</v>
      </c>
      <c r="J319" s="16">
        <v>0</v>
      </c>
      <c r="K319" s="16">
        <v>0</v>
      </c>
      <c r="L319" s="16">
        <v>0</v>
      </c>
      <c r="M319" s="16">
        <v>0</v>
      </c>
      <c r="N319" s="16">
        <v>0</v>
      </c>
      <c r="O319" s="16">
        <v>1</v>
      </c>
      <c r="P319" s="16">
        <v>0</v>
      </c>
      <c r="Q319" s="16">
        <v>2</v>
      </c>
      <c r="R319" s="16">
        <v>6</v>
      </c>
      <c r="S319" s="16">
        <v>30</v>
      </c>
      <c r="T319" s="73" t="s">
        <v>2979</v>
      </c>
      <c r="U319" s="73" t="s">
        <v>2979</v>
      </c>
      <c r="V319" s="73" t="s">
        <v>2979</v>
      </c>
      <c r="W319" s="73" t="s">
        <v>2979</v>
      </c>
      <c r="X319" s="73" t="s">
        <v>2979</v>
      </c>
      <c r="Y319" s="73" t="s">
        <v>2979</v>
      </c>
      <c r="Z319" s="73" t="s">
        <v>2979</v>
      </c>
      <c r="AA319" s="73" t="s">
        <v>2979</v>
      </c>
      <c r="AB319" s="73" t="s">
        <v>2979</v>
      </c>
      <c r="AC319" s="73" t="s">
        <v>2979</v>
      </c>
      <c r="AD319" s="15" t="s">
        <v>2004</v>
      </c>
      <c r="AE319" s="73" t="s">
        <v>2979</v>
      </c>
      <c r="AF319" s="15" t="s">
        <v>2004</v>
      </c>
      <c r="AG319" s="15" t="s">
        <v>2004</v>
      </c>
      <c r="AH319" s="54">
        <v>21</v>
      </c>
      <c r="AI319" s="41">
        <v>0.71789999999999998</v>
      </c>
      <c r="AJ319" s="30">
        <v>0.72219999999999995</v>
      </c>
      <c r="AK319" s="30">
        <v>0.77780000000000005</v>
      </c>
      <c r="AL319" s="41">
        <f t="shared" si="10"/>
        <v>0.73929999999999996</v>
      </c>
      <c r="AM319" s="30" t="str">
        <f>IFERROR((VLOOKUP(C319,'CEP 24-25'!$F$5:$K$1282,6,0))," ")</f>
        <v>Yes</v>
      </c>
      <c r="AN319" s="41" t="str">
        <f>+IFERROR((VLOOKUP(C319,'HB1238 24-25'!$N$5:$Q$9999,4,0)),"")</f>
        <v/>
      </c>
      <c r="AO319" s="33" t="str">
        <f t="shared" si="11"/>
        <v>Yes</v>
      </c>
    </row>
    <row r="320" spans="1:41" ht="15" customHeight="1" x14ac:dyDescent="0.25">
      <c r="A320" t="s">
        <v>2471</v>
      </c>
      <c r="B320" t="s">
        <v>2038</v>
      </c>
      <c r="C320" s="25">
        <v>5510</v>
      </c>
      <c r="D320" t="s">
        <v>1056</v>
      </c>
      <c r="E320" s="16">
        <v>0</v>
      </c>
      <c r="F320" s="16">
        <v>0</v>
      </c>
      <c r="G320" s="16">
        <v>0</v>
      </c>
      <c r="H320" s="16">
        <v>0</v>
      </c>
      <c r="I320" s="16">
        <v>0</v>
      </c>
      <c r="J320" s="16">
        <v>219</v>
      </c>
      <c r="K320" s="16">
        <v>203</v>
      </c>
      <c r="L320" s="16">
        <v>228</v>
      </c>
      <c r="M320" s="16">
        <v>0</v>
      </c>
      <c r="N320" s="16">
        <v>0</v>
      </c>
      <c r="O320" s="16">
        <v>0</v>
      </c>
      <c r="P320" s="16">
        <v>0</v>
      </c>
      <c r="Q320" s="16">
        <v>0</v>
      </c>
      <c r="R320" s="16">
        <v>0</v>
      </c>
      <c r="S320" s="16">
        <v>0</v>
      </c>
      <c r="T320" s="73" t="s">
        <v>2979</v>
      </c>
      <c r="U320" s="73" t="s">
        <v>2979</v>
      </c>
      <c r="V320" s="73" t="s">
        <v>2979</v>
      </c>
      <c r="W320" s="73" t="s">
        <v>2979</v>
      </c>
      <c r="X320" s="73" t="s">
        <v>2979</v>
      </c>
      <c r="Y320" s="54">
        <v>100</v>
      </c>
      <c r="Z320" s="54">
        <v>117</v>
      </c>
      <c r="AA320" s="54">
        <v>127</v>
      </c>
      <c r="AB320" s="73" t="s">
        <v>2979</v>
      </c>
      <c r="AC320" s="73" t="s">
        <v>2979</v>
      </c>
      <c r="AD320" s="73" t="s">
        <v>2979</v>
      </c>
      <c r="AE320" s="73" t="s">
        <v>2979</v>
      </c>
      <c r="AF320" s="73" t="s">
        <v>2979</v>
      </c>
      <c r="AG320" s="73" t="s">
        <v>2979</v>
      </c>
      <c r="AH320" s="73" t="s">
        <v>2979</v>
      </c>
      <c r="AI320" s="41">
        <v>0.5292</v>
      </c>
      <c r="AJ320" s="30">
        <v>0.52200000000000002</v>
      </c>
      <c r="AK320" s="30">
        <v>0.53979999999999995</v>
      </c>
      <c r="AL320" s="41">
        <f t="shared" si="10"/>
        <v>0.53029999999999999</v>
      </c>
      <c r="AM320" s="30" t="str">
        <f>IFERROR((VLOOKUP(C320,'CEP 24-25'!$F$5:$K$1282,6,0))," ")</f>
        <v>Yes</v>
      </c>
      <c r="AN320" s="41" t="str">
        <f>+IFERROR((VLOOKUP(C320,'HB1238 24-25'!$N$5:$Q$9999,4,0)),"")</f>
        <v/>
      </c>
      <c r="AO320" s="33" t="str">
        <f t="shared" si="11"/>
        <v>Yes</v>
      </c>
    </row>
    <row r="321" spans="1:41" ht="15" customHeight="1" x14ac:dyDescent="0.25">
      <c r="A321" t="s">
        <v>2471</v>
      </c>
      <c r="B321" t="s">
        <v>2038</v>
      </c>
      <c r="C321" s="25">
        <v>2799</v>
      </c>
      <c r="D321" t="s">
        <v>1052</v>
      </c>
      <c r="E321" s="16">
        <v>0</v>
      </c>
      <c r="F321" s="16">
        <v>0</v>
      </c>
      <c r="G321" s="16">
        <v>0</v>
      </c>
      <c r="H321" s="16">
        <v>0</v>
      </c>
      <c r="I321" s="16">
        <v>0</v>
      </c>
      <c r="J321" s="16">
        <v>0</v>
      </c>
      <c r="K321" s="16">
        <v>0</v>
      </c>
      <c r="L321" s="16">
        <v>0</v>
      </c>
      <c r="M321" s="16">
        <v>0</v>
      </c>
      <c r="N321" s="16">
        <v>0</v>
      </c>
      <c r="O321" s="16">
        <v>0</v>
      </c>
      <c r="P321" s="16">
        <v>237</v>
      </c>
      <c r="Q321" s="16">
        <v>254</v>
      </c>
      <c r="R321" s="16">
        <v>251</v>
      </c>
      <c r="S321" s="16">
        <v>236</v>
      </c>
      <c r="T321" s="73" t="s">
        <v>2979</v>
      </c>
      <c r="U321" s="73" t="s">
        <v>2979</v>
      </c>
      <c r="V321" s="73" t="s">
        <v>2979</v>
      </c>
      <c r="W321" s="73" t="s">
        <v>2979</v>
      </c>
      <c r="X321" s="73" t="s">
        <v>2979</v>
      </c>
      <c r="Y321" s="73" t="s">
        <v>2979</v>
      </c>
      <c r="Z321" s="73" t="s">
        <v>2979</v>
      </c>
      <c r="AA321" s="73" t="s">
        <v>2979</v>
      </c>
      <c r="AB321" s="73" t="s">
        <v>2979</v>
      </c>
      <c r="AC321" s="73" t="s">
        <v>2979</v>
      </c>
      <c r="AD321" s="73" t="s">
        <v>2979</v>
      </c>
      <c r="AE321" s="54">
        <v>227</v>
      </c>
      <c r="AF321" s="54">
        <v>110</v>
      </c>
      <c r="AG321" s="54">
        <v>105</v>
      </c>
      <c r="AH321" s="54">
        <v>96</v>
      </c>
      <c r="AI321" s="41">
        <v>0.55010000000000003</v>
      </c>
      <c r="AJ321" s="30">
        <v>0.53839999999999999</v>
      </c>
      <c r="AK321" s="30">
        <v>0.42780000000000001</v>
      </c>
      <c r="AL321" s="41">
        <f t="shared" si="10"/>
        <v>0.50539999999999996</v>
      </c>
      <c r="AM321" s="30" t="str">
        <f>IFERROR((VLOOKUP(C321,'CEP 24-25'!$F$5:$K$1282,6,0))," ")</f>
        <v xml:space="preserve"> </v>
      </c>
      <c r="AN321" s="41" t="str">
        <f>+IFERROR((VLOOKUP(C321,'HB1238 24-25'!$N$5:$Q$9999,4,0)),"")</f>
        <v/>
      </c>
      <c r="AO321" s="33" t="str">
        <f t="shared" si="11"/>
        <v>Yes</v>
      </c>
    </row>
    <row r="322" spans="1:41" ht="15" customHeight="1" x14ac:dyDescent="0.25">
      <c r="A322" t="s">
        <v>2472</v>
      </c>
      <c r="B322" t="s">
        <v>2039</v>
      </c>
      <c r="C322" s="25">
        <v>2954</v>
      </c>
      <c r="D322" t="s">
        <v>1688</v>
      </c>
      <c r="E322" s="16">
        <v>0</v>
      </c>
      <c r="F322" s="16">
        <v>71</v>
      </c>
      <c r="G322" s="16">
        <v>0</v>
      </c>
      <c r="H322" s="16">
        <v>66</v>
      </c>
      <c r="I322" s="16">
        <v>78</v>
      </c>
      <c r="J322" s="16">
        <v>106</v>
      </c>
      <c r="K322" s="16">
        <v>84</v>
      </c>
      <c r="L322" s="16">
        <v>76</v>
      </c>
      <c r="M322" s="16">
        <v>0</v>
      </c>
      <c r="N322" s="16">
        <v>0</v>
      </c>
      <c r="O322" s="16">
        <v>0</v>
      </c>
      <c r="P322" s="16">
        <v>0</v>
      </c>
      <c r="Q322" s="16">
        <v>0</v>
      </c>
      <c r="R322" s="16">
        <v>0</v>
      </c>
      <c r="S322" s="16">
        <v>0</v>
      </c>
      <c r="T322" s="73" t="s">
        <v>2979</v>
      </c>
      <c r="U322" s="54">
        <v>38</v>
      </c>
      <c r="V322" s="73" t="s">
        <v>2979</v>
      </c>
      <c r="W322" s="54">
        <v>32</v>
      </c>
      <c r="X322" s="54">
        <v>44</v>
      </c>
      <c r="Y322" s="54">
        <v>74</v>
      </c>
      <c r="Z322" s="54">
        <v>48</v>
      </c>
      <c r="AA322" s="54">
        <v>38</v>
      </c>
      <c r="AB322" s="73" t="s">
        <v>2979</v>
      </c>
      <c r="AC322" s="73" t="s">
        <v>2979</v>
      </c>
      <c r="AD322" s="73" t="s">
        <v>2979</v>
      </c>
      <c r="AE322" s="73" t="s">
        <v>2979</v>
      </c>
      <c r="AF322" s="73" t="s">
        <v>2979</v>
      </c>
      <c r="AG322" s="73" t="s">
        <v>2979</v>
      </c>
      <c r="AH322" s="73" t="s">
        <v>2979</v>
      </c>
      <c r="AI322" s="41">
        <v>0.5696</v>
      </c>
      <c r="AJ322" s="30">
        <v>0.54379999999999995</v>
      </c>
      <c r="AK322" s="30">
        <v>0.55689999999999995</v>
      </c>
      <c r="AL322" s="41">
        <f t="shared" si="10"/>
        <v>0.55679999999999996</v>
      </c>
      <c r="AM322" s="30" t="str">
        <f>IFERROR((VLOOKUP(C322,'CEP 24-25'!$F$5:$K$1282,6,0))," ")</f>
        <v>No</v>
      </c>
      <c r="AN322" s="41" t="str">
        <f>+IFERROR((VLOOKUP(C322,'HB1238 24-25'!$N$5:$Q$9999,4,0)),"")</f>
        <v/>
      </c>
      <c r="AO322" s="33" t="str">
        <f t="shared" si="11"/>
        <v>Yes</v>
      </c>
    </row>
    <row r="323" spans="1:41" ht="15" customHeight="1" x14ac:dyDescent="0.25">
      <c r="A323" t="s">
        <v>2472</v>
      </c>
      <c r="B323" t="s">
        <v>2039</v>
      </c>
      <c r="C323" s="25">
        <v>3610</v>
      </c>
      <c r="D323" t="s">
        <v>1690</v>
      </c>
      <c r="E323" s="16">
        <v>0</v>
      </c>
      <c r="F323" s="16">
        <v>0</v>
      </c>
      <c r="G323" s="16">
        <v>0</v>
      </c>
      <c r="H323" s="16">
        <v>0</v>
      </c>
      <c r="I323" s="16">
        <v>0</v>
      </c>
      <c r="J323" s="16">
        <v>0</v>
      </c>
      <c r="K323" s="16">
        <v>0</v>
      </c>
      <c r="L323" s="16">
        <v>0</v>
      </c>
      <c r="M323" s="16">
        <v>0</v>
      </c>
      <c r="N323" s="16">
        <v>0</v>
      </c>
      <c r="O323" s="16">
        <v>0</v>
      </c>
      <c r="P323" s="16">
        <v>401</v>
      </c>
      <c r="Q323" s="16">
        <v>376</v>
      </c>
      <c r="R323" s="16">
        <v>357</v>
      </c>
      <c r="S323" s="16">
        <v>378</v>
      </c>
      <c r="T323" s="73" t="s">
        <v>2979</v>
      </c>
      <c r="U323" s="73" t="s">
        <v>2979</v>
      </c>
      <c r="V323" s="73" t="s">
        <v>2979</v>
      </c>
      <c r="W323" s="73" t="s">
        <v>2979</v>
      </c>
      <c r="X323" s="73" t="s">
        <v>2979</v>
      </c>
      <c r="Y323" s="73" t="s">
        <v>2979</v>
      </c>
      <c r="Z323" s="73" t="s">
        <v>2979</v>
      </c>
      <c r="AA323" s="73" t="s">
        <v>2979</v>
      </c>
      <c r="AB323" s="73" t="s">
        <v>2979</v>
      </c>
      <c r="AC323" s="73" t="s">
        <v>2979</v>
      </c>
      <c r="AD323" s="73" t="s">
        <v>2979</v>
      </c>
      <c r="AE323" s="54">
        <v>205</v>
      </c>
      <c r="AF323" s="54">
        <v>190</v>
      </c>
      <c r="AG323" s="54">
        <v>156</v>
      </c>
      <c r="AH323" s="54">
        <v>175</v>
      </c>
      <c r="AI323" s="41">
        <v>0.48020000000000002</v>
      </c>
      <c r="AJ323" s="30">
        <v>0.47039999999999998</v>
      </c>
      <c r="AK323" s="30">
        <v>0.46960000000000002</v>
      </c>
      <c r="AL323" s="41">
        <f t="shared" si="10"/>
        <v>0.47339999999999999</v>
      </c>
      <c r="AM323" s="30" t="str">
        <f>IFERROR((VLOOKUP(C323,'CEP 24-25'!$F$5:$K$1282,6,0))," ")</f>
        <v>No</v>
      </c>
      <c r="AN323" s="41" t="str">
        <f>+IFERROR((VLOOKUP(C323,'HB1238 24-25'!$N$5:$Q$9999,4,0)),"")</f>
        <v/>
      </c>
      <c r="AO323" s="33" t="str">
        <f t="shared" si="11"/>
        <v>No</v>
      </c>
    </row>
    <row r="324" spans="1:41" ht="15" customHeight="1" x14ac:dyDescent="0.25">
      <c r="A324" t="s">
        <v>2472</v>
      </c>
      <c r="B324" t="s">
        <v>2039</v>
      </c>
      <c r="C324" s="25">
        <v>2447</v>
      </c>
      <c r="D324" t="s">
        <v>1687</v>
      </c>
      <c r="E324" s="16">
        <v>0</v>
      </c>
      <c r="F324" s="16">
        <v>0</v>
      </c>
      <c r="G324" s="16">
        <v>0</v>
      </c>
      <c r="H324" s="16">
        <v>0</v>
      </c>
      <c r="I324" s="16">
        <v>0</v>
      </c>
      <c r="J324" s="16">
        <v>0</v>
      </c>
      <c r="K324" s="16">
        <v>0</v>
      </c>
      <c r="L324" s="16">
        <v>0</v>
      </c>
      <c r="M324" s="16">
        <v>223</v>
      </c>
      <c r="N324" s="16">
        <v>204</v>
      </c>
      <c r="O324" s="16">
        <v>212</v>
      </c>
      <c r="P324" s="16">
        <v>0</v>
      </c>
      <c r="Q324" s="16">
        <v>0</v>
      </c>
      <c r="R324" s="16">
        <v>0</v>
      </c>
      <c r="S324" s="16">
        <v>0</v>
      </c>
      <c r="T324" s="73" t="s">
        <v>2979</v>
      </c>
      <c r="U324" s="73" t="s">
        <v>2979</v>
      </c>
      <c r="V324" s="73" t="s">
        <v>2979</v>
      </c>
      <c r="W324" s="73" t="s">
        <v>2979</v>
      </c>
      <c r="X324" s="73" t="s">
        <v>2979</v>
      </c>
      <c r="Y324" s="73" t="s">
        <v>2979</v>
      </c>
      <c r="Z324" s="73" t="s">
        <v>2979</v>
      </c>
      <c r="AA324" s="73" t="s">
        <v>2979</v>
      </c>
      <c r="AB324" s="54">
        <v>119</v>
      </c>
      <c r="AC324" s="54">
        <v>105</v>
      </c>
      <c r="AD324" s="54">
        <v>113</v>
      </c>
      <c r="AE324" s="73" t="s">
        <v>2979</v>
      </c>
      <c r="AF324" s="73" t="s">
        <v>2979</v>
      </c>
      <c r="AG324" s="73" t="s">
        <v>2979</v>
      </c>
      <c r="AH324" s="73" t="s">
        <v>2979</v>
      </c>
      <c r="AI324" s="41">
        <v>0.52739999999999998</v>
      </c>
      <c r="AJ324" s="30">
        <v>0.49669999999999997</v>
      </c>
      <c r="AK324" s="30">
        <v>0.56710000000000005</v>
      </c>
      <c r="AL324" s="41">
        <f t="shared" ref="AL324:AL387" si="12">ROUND(AVERAGE(AI324:AK324),4)</f>
        <v>0.53039999999999998</v>
      </c>
      <c r="AM324" s="30" t="str">
        <f>IFERROR((VLOOKUP(C324,'CEP 24-25'!$F$5:$K$1282,6,0))," ")</f>
        <v>No</v>
      </c>
      <c r="AN324" s="41" t="str">
        <f>+IFERROR((VLOOKUP(C324,'HB1238 24-25'!$N$5:$Q$9999,4,0)),"")</f>
        <v/>
      </c>
      <c r="AO324" s="33" t="str">
        <f t="shared" ref="AO324:AO387" si="13">IF(OR(AL324&gt;=0.5, AM324="Yes",AN324="Yes"),"Yes","No")</f>
        <v>Yes</v>
      </c>
    </row>
    <row r="325" spans="1:41" ht="15" customHeight="1" x14ac:dyDescent="0.25">
      <c r="A325" t="s">
        <v>2472</v>
      </c>
      <c r="B325" t="s">
        <v>2039</v>
      </c>
      <c r="C325" s="25">
        <v>5396</v>
      </c>
      <c r="D325" t="s">
        <v>1695</v>
      </c>
      <c r="E325" s="16">
        <v>0</v>
      </c>
      <c r="F325" s="16">
        <v>0</v>
      </c>
      <c r="G325" s="16">
        <v>0</v>
      </c>
      <c r="H325" s="16">
        <v>0</v>
      </c>
      <c r="I325" s="16">
        <v>0</v>
      </c>
      <c r="J325" s="16">
        <v>0</v>
      </c>
      <c r="K325" s="16">
        <v>0</v>
      </c>
      <c r="L325" s="16">
        <v>0</v>
      </c>
      <c r="M325" s="16">
        <v>0</v>
      </c>
      <c r="N325" s="16">
        <v>0</v>
      </c>
      <c r="O325" s="16">
        <v>0</v>
      </c>
      <c r="P325" s="16">
        <v>0</v>
      </c>
      <c r="Q325" s="16">
        <v>0</v>
      </c>
      <c r="R325" s="16">
        <v>2</v>
      </c>
      <c r="S325" s="16">
        <v>10</v>
      </c>
      <c r="T325" s="73" t="s">
        <v>2979</v>
      </c>
      <c r="U325" s="73" t="s">
        <v>2979</v>
      </c>
      <c r="V325" s="73" t="s">
        <v>2979</v>
      </c>
      <c r="W325" s="73" t="s">
        <v>2979</v>
      </c>
      <c r="X325" s="73" t="s">
        <v>2979</v>
      </c>
      <c r="Y325" s="73" t="s">
        <v>2979</v>
      </c>
      <c r="Z325" s="73" t="s">
        <v>2979</v>
      </c>
      <c r="AA325" s="73" t="s">
        <v>2979</v>
      </c>
      <c r="AB325" s="73" t="s">
        <v>2979</v>
      </c>
      <c r="AC325" s="73" t="s">
        <v>2979</v>
      </c>
      <c r="AD325" s="73" t="s">
        <v>2979</v>
      </c>
      <c r="AE325" s="73" t="s">
        <v>2979</v>
      </c>
      <c r="AF325" s="73" t="s">
        <v>2979</v>
      </c>
      <c r="AG325" s="15" t="s">
        <v>2004</v>
      </c>
      <c r="AH325" s="15" t="s">
        <v>2004</v>
      </c>
      <c r="AI325" s="41">
        <v>0.75</v>
      </c>
      <c r="AJ325" s="30">
        <v>0.9</v>
      </c>
      <c r="AK325" s="30">
        <v>0.3</v>
      </c>
      <c r="AL325" s="41">
        <f t="shared" si="12"/>
        <v>0.65</v>
      </c>
      <c r="AM325" s="30" t="str">
        <f>IFERROR((VLOOKUP(C325,'CEP 24-25'!$F$5:$K$1282,6,0))," ")</f>
        <v xml:space="preserve"> </v>
      </c>
      <c r="AN325" s="41" t="str">
        <f>+IFERROR((VLOOKUP(C325,'HB1238 24-25'!$N$5:$Q$9999,4,0)),"")</f>
        <v/>
      </c>
      <c r="AO325" s="33" t="str">
        <f t="shared" si="13"/>
        <v>Yes</v>
      </c>
    </row>
    <row r="326" spans="1:41" ht="15" customHeight="1" x14ac:dyDescent="0.25">
      <c r="A326" t="s">
        <v>2472</v>
      </c>
      <c r="B326" t="s">
        <v>2039</v>
      </c>
      <c r="C326" s="25">
        <v>5035</v>
      </c>
      <c r="D326" t="s">
        <v>1692</v>
      </c>
      <c r="E326" s="16">
        <v>0</v>
      </c>
      <c r="F326" s="16">
        <v>16</v>
      </c>
      <c r="G326" s="16">
        <v>0</v>
      </c>
      <c r="H326" s="16">
        <v>19</v>
      </c>
      <c r="I326" s="16">
        <v>24</v>
      </c>
      <c r="J326" s="16">
        <v>22</v>
      </c>
      <c r="K326" s="16">
        <v>11</v>
      </c>
      <c r="L326" s="16">
        <v>21</v>
      </c>
      <c r="M326" s="16">
        <v>13</v>
      </c>
      <c r="N326" s="16">
        <v>8</v>
      </c>
      <c r="O326" s="16">
        <v>6</v>
      </c>
      <c r="P326" s="16">
        <v>5</v>
      </c>
      <c r="Q326" s="16">
        <v>0</v>
      </c>
      <c r="R326" s="16">
        <v>0</v>
      </c>
      <c r="S326" s="16">
        <v>0</v>
      </c>
      <c r="T326" s="73" t="s">
        <v>2979</v>
      </c>
      <c r="U326" s="15" t="s">
        <v>2004</v>
      </c>
      <c r="V326" s="73" t="s">
        <v>2979</v>
      </c>
      <c r="W326" s="15" t="s">
        <v>2004</v>
      </c>
      <c r="X326" s="54">
        <v>11</v>
      </c>
      <c r="Y326" s="54">
        <v>14</v>
      </c>
      <c r="Z326" s="15" t="s">
        <v>2004</v>
      </c>
      <c r="AA326" s="15" t="s">
        <v>2004</v>
      </c>
      <c r="AB326" s="15" t="s">
        <v>2004</v>
      </c>
      <c r="AC326" s="15" t="s">
        <v>2004</v>
      </c>
      <c r="AD326" s="15" t="s">
        <v>2004</v>
      </c>
      <c r="AE326" s="15" t="s">
        <v>2004</v>
      </c>
      <c r="AF326" s="73" t="s">
        <v>2979</v>
      </c>
      <c r="AG326" s="73" t="s">
        <v>2979</v>
      </c>
      <c r="AH326" s="73" t="s">
        <v>2979</v>
      </c>
      <c r="AI326" s="41">
        <v>0.46899999999999997</v>
      </c>
      <c r="AJ326" s="30">
        <v>0.48120000000000002</v>
      </c>
      <c r="AK326" s="30">
        <v>0.51559999999999995</v>
      </c>
      <c r="AL326" s="41">
        <f t="shared" si="12"/>
        <v>0.48859999999999998</v>
      </c>
      <c r="AM326" s="30" t="str">
        <f>IFERROR((VLOOKUP(C326,'CEP 24-25'!$F$5:$K$1282,6,0))," ")</f>
        <v xml:space="preserve"> </v>
      </c>
      <c r="AN326" s="41" t="str">
        <f>+IFERROR((VLOOKUP(C326,'HB1238 24-25'!$N$5:$Q$9999,4,0)),"")</f>
        <v/>
      </c>
      <c r="AO326" s="33" t="str">
        <f t="shared" si="13"/>
        <v>No</v>
      </c>
    </row>
    <row r="327" spans="1:41" ht="15" customHeight="1" x14ac:dyDescent="0.25">
      <c r="A327" t="s">
        <v>2472</v>
      </c>
      <c r="B327" t="s">
        <v>2039</v>
      </c>
      <c r="C327" s="25">
        <v>5294</v>
      </c>
      <c r="D327" t="s">
        <v>1694</v>
      </c>
      <c r="E327" s="16">
        <v>0</v>
      </c>
      <c r="F327" s="16">
        <v>74</v>
      </c>
      <c r="G327" s="16">
        <v>0</v>
      </c>
      <c r="H327" s="16">
        <v>61</v>
      </c>
      <c r="I327" s="16">
        <v>92</v>
      </c>
      <c r="J327" s="16">
        <v>93</v>
      </c>
      <c r="K327" s="16">
        <v>75</v>
      </c>
      <c r="L327" s="16">
        <v>99</v>
      </c>
      <c r="M327" s="16">
        <v>0</v>
      </c>
      <c r="N327" s="16">
        <v>0</v>
      </c>
      <c r="O327" s="16">
        <v>0</v>
      </c>
      <c r="P327" s="16">
        <v>0</v>
      </c>
      <c r="Q327" s="16">
        <v>0</v>
      </c>
      <c r="R327" s="16">
        <v>0</v>
      </c>
      <c r="S327" s="16">
        <v>0</v>
      </c>
      <c r="T327" s="73" t="s">
        <v>2979</v>
      </c>
      <c r="U327" s="54">
        <v>28</v>
      </c>
      <c r="V327" s="73" t="s">
        <v>2979</v>
      </c>
      <c r="W327" s="54">
        <v>31</v>
      </c>
      <c r="X327" s="54">
        <v>52</v>
      </c>
      <c r="Y327" s="54">
        <v>44</v>
      </c>
      <c r="Z327" s="54">
        <v>39</v>
      </c>
      <c r="AA327" s="54">
        <v>47</v>
      </c>
      <c r="AB327" s="73" t="s">
        <v>2979</v>
      </c>
      <c r="AC327" s="73" t="s">
        <v>2979</v>
      </c>
      <c r="AD327" s="73" t="s">
        <v>2979</v>
      </c>
      <c r="AE327" s="73" t="s">
        <v>2979</v>
      </c>
      <c r="AF327" s="73" t="s">
        <v>2979</v>
      </c>
      <c r="AG327" s="73" t="s">
        <v>2979</v>
      </c>
      <c r="AH327" s="73" t="s">
        <v>2979</v>
      </c>
      <c r="AI327" s="41">
        <v>0.4879</v>
      </c>
      <c r="AJ327" s="30">
        <v>0.442</v>
      </c>
      <c r="AK327" s="30">
        <v>0.45440000000000003</v>
      </c>
      <c r="AL327" s="41">
        <f t="shared" si="12"/>
        <v>0.46139999999999998</v>
      </c>
      <c r="AM327" s="30" t="str">
        <f>IFERROR((VLOOKUP(C327,'CEP 24-25'!$F$5:$K$1282,6,0))," ")</f>
        <v>No</v>
      </c>
      <c r="AN327" s="41" t="str">
        <f>+IFERROR((VLOOKUP(C327,'HB1238 24-25'!$N$5:$Q$9999,4,0)),"")</f>
        <v/>
      </c>
      <c r="AO327" s="33" t="str">
        <f t="shared" si="13"/>
        <v>No</v>
      </c>
    </row>
    <row r="328" spans="1:41" ht="15" customHeight="1" x14ac:dyDescent="0.25">
      <c r="A328" t="s">
        <v>2472</v>
      </c>
      <c r="B328" t="s">
        <v>2039</v>
      </c>
      <c r="C328" s="25">
        <v>3761</v>
      </c>
      <c r="D328" t="s">
        <v>1691</v>
      </c>
      <c r="E328" s="16">
        <v>0</v>
      </c>
      <c r="F328" s="16">
        <v>55</v>
      </c>
      <c r="G328" s="16">
        <v>0</v>
      </c>
      <c r="H328" s="16">
        <v>54</v>
      </c>
      <c r="I328" s="16">
        <v>52</v>
      </c>
      <c r="J328" s="16">
        <v>50</v>
      </c>
      <c r="K328" s="16">
        <v>62</v>
      </c>
      <c r="L328" s="16">
        <v>52</v>
      </c>
      <c r="M328" s="16">
        <v>0</v>
      </c>
      <c r="N328" s="16">
        <v>0</v>
      </c>
      <c r="O328" s="16">
        <v>0</v>
      </c>
      <c r="P328" s="16">
        <v>0</v>
      </c>
      <c r="Q328" s="16">
        <v>0</v>
      </c>
      <c r="R328" s="16">
        <v>0</v>
      </c>
      <c r="S328" s="16">
        <v>0</v>
      </c>
      <c r="T328" s="73" t="s">
        <v>2979</v>
      </c>
      <c r="U328" s="54">
        <v>26</v>
      </c>
      <c r="V328" s="73" t="s">
        <v>2979</v>
      </c>
      <c r="W328" s="54">
        <v>30</v>
      </c>
      <c r="X328" s="54">
        <v>23</v>
      </c>
      <c r="Y328" s="54">
        <v>25</v>
      </c>
      <c r="Z328" s="54">
        <v>35</v>
      </c>
      <c r="AA328" s="54">
        <v>25</v>
      </c>
      <c r="AB328" s="73" t="s">
        <v>2979</v>
      </c>
      <c r="AC328" s="73" t="s">
        <v>2979</v>
      </c>
      <c r="AD328" s="73" t="s">
        <v>2979</v>
      </c>
      <c r="AE328" s="73" t="s">
        <v>2979</v>
      </c>
      <c r="AF328" s="73" t="s">
        <v>2979</v>
      </c>
      <c r="AG328" s="73" t="s">
        <v>2979</v>
      </c>
      <c r="AH328" s="73" t="s">
        <v>2979</v>
      </c>
      <c r="AI328" s="41">
        <v>0.50460000000000005</v>
      </c>
      <c r="AJ328" s="30">
        <v>0.52129999999999999</v>
      </c>
      <c r="AK328" s="30">
        <v>0.53500000000000003</v>
      </c>
      <c r="AL328" s="41">
        <f t="shared" si="12"/>
        <v>0.52029999999999998</v>
      </c>
      <c r="AM328" s="30" t="str">
        <f>IFERROR((VLOOKUP(C328,'CEP 24-25'!$F$5:$K$1282,6,0))," ")</f>
        <v>Yes</v>
      </c>
      <c r="AN328" s="41" t="str">
        <f>+IFERROR((VLOOKUP(C328,'HB1238 24-25'!$N$5:$Q$9999,4,0)),"")</f>
        <v/>
      </c>
      <c r="AO328" s="33" t="str">
        <f t="shared" si="13"/>
        <v>Yes</v>
      </c>
    </row>
    <row r="329" spans="1:41" ht="15" customHeight="1" x14ac:dyDescent="0.25">
      <c r="A329" t="s">
        <v>2472</v>
      </c>
      <c r="B329" t="s">
        <v>2039</v>
      </c>
      <c r="C329" s="25">
        <v>2814</v>
      </c>
      <c r="D329" t="s">
        <v>771</v>
      </c>
      <c r="E329" s="16">
        <v>0</v>
      </c>
      <c r="F329" s="16">
        <v>99</v>
      </c>
      <c r="G329" s="16">
        <v>0</v>
      </c>
      <c r="H329" s="16">
        <v>95</v>
      </c>
      <c r="I329" s="16">
        <v>91</v>
      </c>
      <c r="J329" s="16">
        <v>98</v>
      </c>
      <c r="K329" s="16">
        <v>114</v>
      </c>
      <c r="L329" s="16">
        <v>90</v>
      </c>
      <c r="M329" s="16">
        <v>0</v>
      </c>
      <c r="N329" s="16">
        <v>0</v>
      </c>
      <c r="O329" s="16">
        <v>0</v>
      </c>
      <c r="P329" s="16">
        <v>0</v>
      </c>
      <c r="Q329" s="16">
        <v>0</v>
      </c>
      <c r="R329" s="16">
        <v>0</v>
      </c>
      <c r="S329" s="16">
        <v>0</v>
      </c>
      <c r="T329" s="73" t="s">
        <v>2979</v>
      </c>
      <c r="U329" s="54">
        <v>72</v>
      </c>
      <c r="V329" s="73" t="s">
        <v>2979</v>
      </c>
      <c r="W329" s="54">
        <v>78</v>
      </c>
      <c r="X329" s="54">
        <v>70</v>
      </c>
      <c r="Y329" s="54">
        <v>76</v>
      </c>
      <c r="Z329" s="54">
        <v>81</v>
      </c>
      <c r="AA329" s="54">
        <v>71</v>
      </c>
      <c r="AB329" s="73" t="s">
        <v>2979</v>
      </c>
      <c r="AC329" s="73" t="s">
        <v>2979</v>
      </c>
      <c r="AD329" s="73" t="s">
        <v>2979</v>
      </c>
      <c r="AE329" s="73" t="s">
        <v>2979</v>
      </c>
      <c r="AF329" s="73" t="s">
        <v>2979</v>
      </c>
      <c r="AG329" s="73" t="s">
        <v>2979</v>
      </c>
      <c r="AH329" s="73" t="s">
        <v>2979</v>
      </c>
      <c r="AI329" s="41">
        <v>0.76319999999999999</v>
      </c>
      <c r="AJ329" s="30">
        <v>0.6179</v>
      </c>
      <c r="AK329" s="30">
        <v>0.70189999999999997</v>
      </c>
      <c r="AL329" s="41">
        <f t="shared" si="12"/>
        <v>0.69430000000000003</v>
      </c>
      <c r="AM329" s="30" t="str">
        <f>IFERROR((VLOOKUP(C329,'CEP 24-25'!$F$5:$K$1282,6,0))," ")</f>
        <v>Yes</v>
      </c>
      <c r="AN329" s="41" t="str">
        <f>+IFERROR((VLOOKUP(C329,'HB1238 24-25'!$N$5:$Q$9999,4,0)),"")</f>
        <v/>
      </c>
      <c r="AO329" s="33" t="str">
        <f t="shared" si="13"/>
        <v>Yes</v>
      </c>
    </row>
    <row r="330" spans="1:41" ht="15" customHeight="1" x14ac:dyDescent="0.25">
      <c r="A330" t="s">
        <v>2472</v>
      </c>
      <c r="B330" t="s">
        <v>2039</v>
      </c>
      <c r="C330" s="25">
        <v>1769</v>
      </c>
      <c r="D330" t="s">
        <v>1686</v>
      </c>
      <c r="E330" s="16">
        <v>0</v>
      </c>
      <c r="F330" s="16">
        <v>0</v>
      </c>
      <c r="G330" s="16">
        <v>0</v>
      </c>
      <c r="H330" s="16">
        <v>0</v>
      </c>
      <c r="I330" s="16">
        <v>0</v>
      </c>
      <c r="J330" s="16">
        <v>0</v>
      </c>
      <c r="K330" s="16">
        <v>0</v>
      </c>
      <c r="L330" s="16">
        <v>0</v>
      </c>
      <c r="M330" s="16">
        <v>0</v>
      </c>
      <c r="N330" s="16">
        <v>0</v>
      </c>
      <c r="O330" s="16">
        <v>0</v>
      </c>
      <c r="P330" s="16">
        <v>23</v>
      </c>
      <c r="Q330" s="16">
        <v>27</v>
      </c>
      <c r="R330" s="16">
        <v>32</v>
      </c>
      <c r="S330" s="16">
        <v>21</v>
      </c>
      <c r="T330" s="73" t="s">
        <v>2979</v>
      </c>
      <c r="U330" s="73" t="s">
        <v>2979</v>
      </c>
      <c r="V330" s="73" t="s">
        <v>2979</v>
      </c>
      <c r="W330" s="73" t="s">
        <v>2979</v>
      </c>
      <c r="X330" s="73" t="s">
        <v>2979</v>
      </c>
      <c r="Y330" s="73" t="s">
        <v>2979</v>
      </c>
      <c r="Z330" s="73" t="s">
        <v>2979</v>
      </c>
      <c r="AA330" s="73" t="s">
        <v>2979</v>
      </c>
      <c r="AB330" s="73" t="s">
        <v>2979</v>
      </c>
      <c r="AC330" s="73" t="s">
        <v>2979</v>
      </c>
      <c r="AD330" s="73" t="s">
        <v>2979</v>
      </c>
      <c r="AE330" s="54">
        <v>18</v>
      </c>
      <c r="AF330" s="54">
        <v>22</v>
      </c>
      <c r="AG330" s="54">
        <v>27</v>
      </c>
      <c r="AH330" s="54">
        <v>15</v>
      </c>
      <c r="AI330" s="41">
        <v>0.79610000000000003</v>
      </c>
      <c r="AJ330" s="30">
        <v>0.75819999999999999</v>
      </c>
      <c r="AK330" s="30">
        <v>0.66959999999999997</v>
      </c>
      <c r="AL330" s="41">
        <f t="shared" si="12"/>
        <v>0.74129999999999996</v>
      </c>
      <c r="AM330" s="30" t="str">
        <f>IFERROR((VLOOKUP(C330,'CEP 24-25'!$F$5:$K$1282,6,0))," ")</f>
        <v>Yes</v>
      </c>
      <c r="AN330" s="41" t="str">
        <f>+IFERROR((VLOOKUP(C330,'HB1238 24-25'!$N$5:$Q$9999,4,0)),"")</f>
        <v/>
      </c>
      <c r="AO330" s="33" t="str">
        <f t="shared" si="13"/>
        <v>Yes</v>
      </c>
    </row>
    <row r="331" spans="1:41" ht="15" customHeight="1" x14ac:dyDescent="0.25">
      <c r="A331" t="s">
        <v>2472</v>
      </c>
      <c r="B331" t="s">
        <v>2039</v>
      </c>
      <c r="C331" s="25">
        <v>5269</v>
      </c>
      <c r="D331" t="s">
        <v>1693</v>
      </c>
      <c r="E331" s="16">
        <v>0</v>
      </c>
      <c r="F331" s="16">
        <v>0</v>
      </c>
      <c r="G331" s="16">
        <v>0</v>
      </c>
      <c r="H331" s="16">
        <v>0</v>
      </c>
      <c r="I331" s="16">
        <v>0</v>
      </c>
      <c r="J331" s="16">
        <v>0</v>
      </c>
      <c r="K331" s="16">
        <v>0</v>
      </c>
      <c r="L331" s="16">
        <v>0</v>
      </c>
      <c r="M331" s="16">
        <v>211</v>
      </c>
      <c r="N331" s="16">
        <v>193</v>
      </c>
      <c r="O331" s="16">
        <v>220</v>
      </c>
      <c r="P331" s="16">
        <v>0</v>
      </c>
      <c r="Q331" s="16">
        <v>0</v>
      </c>
      <c r="R331" s="16">
        <v>0</v>
      </c>
      <c r="S331" s="16">
        <v>0</v>
      </c>
      <c r="T331" s="73" t="s">
        <v>2979</v>
      </c>
      <c r="U331" s="73" t="s">
        <v>2979</v>
      </c>
      <c r="V331" s="73" t="s">
        <v>2979</v>
      </c>
      <c r="W331" s="73" t="s">
        <v>2979</v>
      </c>
      <c r="X331" s="73" t="s">
        <v>2979</v>
      </c>
      <c r="Y331" s="73" t="s">
        <v>2979</v>
      </c>
      <c r="Z331" s="73" t="s">
        <v>2979</v>
      </c>
      <c r="AA331" s="73" t="s">
        <v>2979</v>
      </c>
      <c r="AB331" s="54">
        <v>122</v>
      </c>
      <c r="AC331" s="54">
        <v>105</v>
      </c>
      <c r="AD331" s="54">
        <v>127</v>
      </c>
      <c r="AE331" s="73" t="s">
        <v>2979</v>
      </c>
      <c r="AF331" s="73" t="s">
        <v>2979</v>
      </c>
      <c r="AG331" s="73" t="s">
        <v>2979</v>
      </c>
      <c r="AH331" s="73" t="s">
        <v>2979</v>
      </c>
      <c r="AI331" s="41">
        <v>0.56730000000000003</v>
      </c>
      <c r="AJ331" s="30">
        <v>0.55569999999999997</v>
      </c>
      <c r="AK331" s="30">
        <v>0.5726</v>
      </c>
      <c r="AL331" s="41">
        <f t="shared" si="12"/>
        <v>0.56520000000000004</v>
      </c>
      <c r="AM331" s="30" t="str">
        <f>IFERROR((VLOOKUP(C331,'CEP 24-25'!$F$5:$K$1282,6,0))," ")</f>
        <v>Yes</v>
      </c>
      <c r="AN331" s="41" t="str">
        <f>+IFERROR((VLOOKUP(C331,'HB1238 24-25'!$N$5:$Q$9999,4,0)),"")</f>
        <v/>
      </c>
      <c r="AO331" s="33" t="str">
        <f t="shared" si="13"/>
        <v>Yes</v>
      </c>
    </row>
    <row r="332" spans="1:41" ht="15" customHeight="1" x14ac:dyDescent="0.25">
      <c r="A332" t="s">
        <v>2472</v>
      </c>
      <c r="B332" t="s">
        <v>2039</v>
      </c>
      <c r="C332" s="25">
        <v>5750</v>
      </c>
      <c r="D332" t="s">
        <v>2826</v>
      </c>
      <c r="E332" s="16">
        <v>0</v>
      </c>
      <c r="F332" s="16">
        <v>0</v>
      </c>
      <c r="G332" s="16">
        <v>0</v>
      </c>
      <c r="H332" s="16">
        <v>0</v>
      </c>
      <c r="I332" s="16">
        <v>0</v>
      </c>
      <c r="J332" s="16">
        <v>0</v>
      </c>
      <c r="K332" s="16">
        <v>0</v>
      </c>
      <c r="L332" s="16">
        <v>0</v>
      </c>
      <c r="M332" s="16">
        <v>1</v>
      </c>
      <c r="N332" s="16">
        <v>4</v>
      </c>
      <c r="O332" s="16">
        <v>7</v>
      </c>
      <c r="P332" s="16">
        <v>7</v>
      </c>
      <c r="Q332" s="16">
        <v>9</v>
      </c>
      <c r="R332" s="16">
        <v>5</v>
      </c>
      <c r="S332" s="16">
        <v>29</v>
      </c>
      <c r="T332" s="73" t="s">
        <v>2979</v>
      </c>
      <c r="U332" s="73" t="s">
        <v>2979</v>
      </c>
      <c r="V332" s="73" t="s">
        <v>2979</v>
      </c>
      <c r="W332" s="73" t="s">
        <v>2979</v>
      </c>
      <c r="X332" s="73" t="s">
        <v>2979</v>
      </c>
      <c r="Y332" s="73" t="s">
        <v>2979</v>
      </c>
      <c r="Z332" s="73" t="s">
        <v>2979</v>
      </c>
      <c r="AA332" s="73" t="s">
        <v>2979</v>
      </c>
      <c r="AB332" s="73" t="s">
        <v>2979</v>
      </c>
      <c r="AC332" s="15" t="s">
        <v>2004</v>
      </c>
      <c r="AD332" s="15" t="s">
        <v>2004</v>
      </c>
      <c r="AE332" s="15" t="s">
        <v>2004</v>
      </c>
      <c r="AF332" s="15" t="s">
        <v>2004</v>
      </c>
      <c r="AG332" s="15" t="s">
        <v>2004</v>
      </c>
      <c r="AH332" s="54">
        <v>22</v>
      </c>
      <c r="AI332" s="41">
        <v>0.7581</v>
      </c>
      <c r="AJ332" s="30">
        <v>0.67349999999999999</v>
      </c>
      <c r="AK332" s="30" t="s">
        <v>2943</v>
      </c>
      <c r="AL332" s="41">
        <f t="shared" si="12"/>
        <v>0.71579999999999999</v>
      </c>
      <c r="AM332" s="30" t="str">
        <f>IFERROR((VLOOKUP(C332,'CEP 24-25'!$F$5:$K$1282,6,0))," ")</f>
        <v xml:space="preserve"> </v>
      </c>
      <c r="AN332" s="41" t="str">
        <f>+IFERROR((VLOOKUP(C332,'HB1238 24-25'!$N$5:$Q$9999,4,0)),"")</f>
        <v/>
      </c>
      <c r="AO332" s="33" t="str">
        <f t="shared" si="13"/>
        <v>Yes</v>
      </c>
    </row>
    <row r="333" spans="1:41" ht="15" customHeight="1" x14ac:dyDescent="0.25">
      <c r="A333" t="s">
        <v>2472</v>
      </c>
      <c r="B333" t="s">
        <v>2039</v>
      </c>
      <c r="C333" s="25">
        <v>3309</v>
      </c>
      <c r="D333" t="s">
        <v>1689</v>
      </c>
      <c r="E333" s="16">
        <v>0</v>
      </c>
      <c r="F333" s="16">
        <v>89</v>
      </c>
      <c r="G333" s="16">
        <v>0</v>
      </c>
      <c r="H333" s="16">
        <v>73</v>
      </c>
      <c r="I333" s="16">
        <v>79</v>
      </c>
      <c r="J333" s="16">
        <v>89</v>
      </c>
      <c r="K333" s="16">
        <v>101</v>
      </c>
      <c r="L333" s="16">
        <v>89</v>
      </c>
      <c r="M333" s="16">
        <v>0</v>
      </c>
      <c r="N333" s="16">
        <v>0</v>
      </c>
      <c r="O333" s="16">
        <v>0</v>
      </c>
      <c r="P333" s="16">
        <v>0</v>
      </c>
      <c r="Q333" s="16">
        <v>0</v>
      </c>
      <c r="R333" s="16">
        <v>0</v>
      </c>
      <c r="S333" s="16">
        <v>0</v>
      </c>
      <c r="T333" s="73" t="s">
        <v>2979</v>
      </c>
      <c r="U333" s="54">
        <v>37</v>
      </c>
      <c r="V333" s="73" t="s">
        <v>2979</v>
      </c>
      <c r="W333" s="54">
        <v>30</v>
      </c>
      <c r="X333" s="54">
        <v>31</v>
      </c>
      <c r="Y333" s="54">
        <v>38</v>
      </c>
      <c r="Z333" s="54">
        <v>41</v>
      </c>
      <c r="AA333" s="54">
        <v>31</v>
      </c>
      <c r="AB333" s="73" t="s">
        <v>2979</v>
      </c>
      <c r="AC333" s="73" t="s">
        <v>2979</v>
      </c>
      <c r="AD333" s="73" t="s">
        <v>2979</v>
      </c>
      <c r="AE333" s="73" t="s">
        <v>2979</v>
      </c>
      <c r="AF333" s="73" t="s">
        <v>2979</v>
      </c>
      <c r="AG333" s="73" t="s">
        <v>2979</v>
      </c>
      <c r="AH333" s="73" t="s">
        <v>2979</v>
      </c>
      <c r="AI333" s="41">
        <v>0.4</v>
      </c>
      <c r="AJ333" s="30">
        <v>0.37109999999999999</v>
      </c>
      <c r="AK333" s="30">
        <v>0.37959999999999999</v>
      </c>
      <c r="AL333" s="41">
        <f t="shared" si="12"/>
        <v>0.3836</v>
      </c>
      <c r="AM333" s="30" t="str">
        <f>IFERROR((VLOOKUP(C333,'CEP 24-25'!$F$5:$K$1282,6,0))," ")</f>
        <v>No</v>
      </c>
      <c r="AN333" s="41" t="str">
        <f>+IFERROR((VLOOKUP(C333,'HB1238 24-25'!$N$5:$Q$9999,4,0)),"")</f>
        <v/>
      </c>
      <c r="AO333" s="33" t="str">
        <f t="shared" si="13"/>
        <v>No</v>
      </c>
    </row>
    <row r="334" spans="1:41" ht="15" customHeight="1" x14ac:dyDescent="0.25">
      <c r="A334" t="s">
        <v>2473</v>
      </c>
      <c r="B334" t="s">
        <v>2040</v>
      </c>
      <c r="C334" s="25">
        <v>5523</v>
      </c>
      <c r="D334" t="s">
        <v>1729</v>
      </c>
      <c r="E334" s="16">
        <v>0</v>
      </c>
      <c r="F334" s="16">
        <v>0</v>
      </c>
      <c r="G334" s="16">
        <v>0</v>
      </c>
      <c r="H334" s="16">
        <v>0</v>
      </c>
      <c r="I334" s="16">
        <v>0</v>
      </c>
      <c r="J334" s="16">
        <v>0</v>
      </c>
      <c r="K334" s="16">
        <v>0</v>
      </c>
      <c r="L334" s="16">
        <v>0</v>
      </c>
      <c r="M334" s="16">
        <v>0</v>
      </c>
      <c r="N334" s="16">
        <v>0</v>
      </c>
      <c r="O334" s="16">
        <v>0</v>
      </c>
      <c r="P334" s="16">
        <v>0</v>
      </c>
      <c r="Q334" s="16">
        <v>2</v>
      </c>
      <c r="R334" s="16">
        <v>6</v>
      </c>
      <c r="S334" s="16">
        <v>32</v>
      </c>
      <c r="T334" s="73" t="s">
        <v>2979</v>
      </c>
      <c r="U334" s="73" t="s">
        <v>2979</v>
      </c>
      <c r="V334" s="73" t="s">
        <v>2979</v>
      </c>
      <c r="W334" s="73" t="s">
        <v>2979</v>
      </c>
      <c r="X334" s="73" t="s">
        <v>2979</v>
      </c>
      <c r="Y334" s="73" t="s">
        <v>2979</v>
      </c>
      <c r="Z334" s="73" t="s">
        <v>2979</v>
      </c>
      <c r="AA334" s="73" t="s">
        <v>2979</v>
      </c>
      <c r="AB334" s="73" t="s">
        <v>2979</v>
      </c>
      <c r="AC334" s="73" t="s">
        <v>2979</v>
      </c>
      <c r="AD334" s="73" t="s">
        <v>2979</v>
      </c>
      <c r="AE334" s="73" t="s">
        <v>2979</v>
      </c>
      <c r="AF334" s="15" t="s">
        <v>2004</v>
      </c>
      <c r="AG334" s="15" t="s">
        <v>2004</v>
      </c>
      <c r="AH334" s="54">
        <v>19</v>
      </c>
      <c r="AI334" s="41">
        <v>0.625</v>
      </c>
      <c r="AJ334" s="30">
        <v>0.73329999999999995</v>
      </c>
      <c r="AK334" s="30">
        <v>0.85189999999999999</v>
      </c>
      <c r="AL334" s="41">
        <f t="shared" si="12"/>
        <v>0.73670000000000002</v>
      </c>
      <c r="AM334" s="30" t="str">
        <f>IFERROR((VLOOKUP(C334,'CEP 24-25'!$F$5:$K$1282,6,0))," ")</f>
        <v>Yes</v>
      </c>
      <c r="AN334" s="41" t="str">
        <f>+IFERROR((VLOOKUP(C334,'HB1238 24-25'!$N$5:$Q$9999,4,0)),"")</f>
        <v/>
      </c>
      <c r="AO334" s="33" t="str">
        <f t="shared" si="13"/>
        <v>Yes</v>
      </c>
    </row>
    <row r="335" spans="1:41" ht="15" customHeight="1" x14ac:dyDescent="0.25">
      <c r="A335" t="s">
        <v>2473</v>
      </c>
      <c r="B335" t="s">
        <v>2040</v>
      </c>
      <c r="C335" s="25">
        <v>2664</v>
      </c>
      <c r="D335" t="s">
        <v>1728</v>
      </c>
      <c r="E335" s="16">
        <v>13</v>
      </c>
      <c r="F335" s="16">
        <v>30</v>
      </c>
      <c r="G335" s="16">
        <v>0</v>
      </c>
      <c r="H335" s="16">
        <v>46</v>
      </c>
      <c r="I335" s="16">
        <v>35</v>
      </c>
      <c r="J335" s="16">
        <v>58</v>
      </c>
      <c r="K335" s="16">
        <v>35</v>
      </c>
      <c r="L335" s="16">
        <v>55</v>
      </c>
      <c r="M335" s="16">
        <v>56</v>
      </c>
      <c r="N335" s="16">
        <v>0</v>
      </c>
      <c r="O335" s="16">
        <v>0</v>
      </c>
      <c r="P335" s="16">
        <v>0</v>
      </c>
      <c r="Q335" s="16">
        <v>0</v>
      </c>
      <c r="R335" s="16">
        <v>0</v>
      </c>
      <c r="S335" s="16">
        <v>0</v>
      </c>
      <c r="T335" s="15" t="s">
        <v>2004</v>
      </c>
      <c r="U335" s="54">
        <v>16</v>
      </c>
      <c r="V335" s="73" t="s">
        <v>2979</v>
      </c>
      <c r="W335" s="54">
        <v>28</v>
      </c>
      <c r="X335" s="54">
        <v>16</v>
      </c>
      <c r="Y335" s="54">
        <v>37</v>
      </c>
      <c r="Z335" s="54">
        <v>20</v>
      </c>
      <c r="AA335" s="54">
        <v>29</v>
      </c>
      <c r="AB335" s="54">
        <v>33</v>
      </c>
      <c r="AC335" s="73" t="s">
        <v>2979</v>
      </c>
      <c r="AD335" s="73" t="s">
        <v>2979</v>
      </c>
      <c r="AE335" s="73" t="s">
        <v>2979</v>
      </c>
      <c r="AF335" s="73" t="s">
        <v>2979</v>
      </c>
      <c r="AG335" s="73" t="s">
        <v>2979</v>
      </c>
      <c r="AH335" s="73" t="s">
        <v>2979</v>
      </c>
      <c r="AI335" s="41">
        <v>0.55789999999999995</v>
      </c>
      <c r="AJ335" s="30">
        <v>0.48970000000000002</v>
      </c>
      <c r="AK335" s="30">
        <v>0.62539999999999996</v>
      </c>
      <c r="AL335" s="41">
        <f t="shared" si="12"/>
        <v>0.55769999999999997</v>
      </c>
      <c r="AM335" s="30" t="str">
        <f>IFERROR((VLOOKUP(C335,'CEP 24-25'!$F$5:$K$1282,6,0))," ")</f>
        <v>Yes</v>
      </c>
      <c r="AN335" s="41" t="str">
        <f>+IFERROR((VLOOKUP(C335,'HB1238 24-25'!$N$5:$Q$9999,4,0)),"")</f>
        <v/>
      </c>
      <c r="AO335" s="33" t="str">
        <f t="shared" si="13"/>
        <v>Yes</v>
      </c>
    </row>
    <row r="336" spans="1:41" ht="15" customHeight="1" x14ac:dyDescent="0.25">
      <c r="A336" t="s">
        <v>2473</v>
      </c>
      <c r="B336" t="s">
        <v>2040</v>
      </c>
      <c r="C336" s="25">
        <v>2404</v>
      </c>
      <c r="D336" t="s">
        <v>1727</v>
      </c>
      <c r="E336" s="16">
        <v>0</v>
      </c>
      <c r="F336" s="16">
        <v>0</v>
      </c>
      <c r="G336" s="16">
        <v>0</v>
      </c>
      <c r="H336" s="16">
        <v>0</v>
      </c>
      <c r="I336" s="16">
        <v>0</v>
      </c>
      <c r="J336" s="16">
        <v>0</v>
      </c>
      <c r="K336" s="16">
        <v>0</v>
      </c>
      <c r="L336" s="16">
        <v>0</v>
      </c>
      <c r="M336" s="16">
        <v>0</v>
      </c>
      <c r="N336" s="16">
        <v>43</v>
      </c>
      <c r="O336" s="16">
        <v>56</v>
      </c>
      <c r="P336" s="16">
        <v>53</v>
      </c>
      <c r="Q336" s="16">
        <v>58</v>
      </c>
      <c r="R336" s="16">
        <v>57</v>
      </c>
      <c r="S336" s="16">
        <v>54</v>
      </c>
      <c r="T336" s="73" t="s">
        <v>2979</v>
      </c>
      <c r="U336" s="73" t="s">
        <v>2979</v>
      </c>
      <c r="V336" s="73" t="s">
        <v>2979</v>
      </c>
      <c r="W336" s="73" t="s">
        <v>2979</v>
      </c>
      <c r="X336" s="73" t="s">
        <v>2979</v>
      </c>
      <c r="Y336" s="73" t="s">
        <v>2979</v>
      </c>
      <c r="Z336" s="73" t="s">
        <v>2979</v>
      </c>
      <c r="AA336" s="73" t="s">
        <v>2979</v>
      </c>
      <c r="AB336" s="73" t="s">
        <v>2979</v>
      </c>
      <c r="AC336" s="54">
        <v>29</v>
      </c>
      <c r="AD336" s="54">
        <v>31</v>
      </c>
      <c r="AE336" s="54">
        <v>30</v>
      </c>
      <c r="AF336" s="54">
        <v>23</v>
      </c>
      <c r="AG336" s="54">
        <v>27</v>
      </c>
      <c r="AH336" s="54">
        <v>20</v>
      </c>
      <c r="AI336" s="41">
        <v>0.49840000000000001</v>
      </c>
      <c r="AJ336" s="30">
        <v>0.45639999999999997</v>
      </c>
      <c r="AK336" s="30">
        <v>0.53159999999999996</v>
      </c>
      <c r="AL336" s="41">
        <f t="shared" si="12"/>
        <v>0.4955</v>
      </c>
      <c r="AM336" s="30" t="str">
        <f>IFERROR((VLOOKUP(C336,'CEP 24-25'!$F$5:$K$1282,6,0))," ")</f>
        <v>Yes</v>
      </c>
      <c r="AN336" s="41" t="str">
        <f>+IFERROR((VLOOKUP(C336,'HB1238 24-25'!$N$5:$Q$9999,4,0)),"")</f>
        <v/>
      </c>
      <c r="AO336" s="33" t="str">
        <f t="shared" si="13"/>
        <v>Yes</v>
      </c>
    </row>
    <row r="337" spans="1:41" ht="15" customHeight="1" x14ac:dyDescent="0.25">
      <c r="A337" t="s">
        <v>2473</v>
      </c>
      <c r="B337" t="s">
        <v>2040</v>
      </c>
      <c r="C337" s="25">
        <v>1763</v>
      </c>
      <c r="D337" t="s">
        <v>2349</v>
      </c>
      <c r="E337" s="16">
        <v>0</v>
      </c>
      <c r="F337" s="16">
        <v>6</v>
      </c>
      <c r="G337" s="16">
        <v>0</v>
      </c>
      <c r="H337" s="16">
        <v>1</v>
      </c>
      <c r="I337" s="16">
        <v>4</v>
      </c>
      <c r="J337" s="16">
        <v>2</v>
      </c>
      <c r="K337" s="16">
        <v>4</v>
      </c>
      <c r="L337" s="16">
        <v>8</v>
      </c>
      <c r="M337" s="16">
        <v>8</v>
      </c>
      <c r="N337" s="16">
        <v>6</v>
      </c>
      <c r="O337" s="16">
        <v>15</v>
      </c>
      <c r="P337" s="16">
        <v>14</v>
      </c>
      <c r="Q337" s="16">
        <v>15</v>
      </c>
      <c r="R337" s="16">
        <v>15</v>
      </c>
      <c r="S337" s="16">
        <v>16</v>
      </c>
      <c r="T337" s="73" t="s">
        <v>2979</v>
      </c>
      <c r="U337" s="15" t="s">
        <v>2004</v>
      </c>
      <c r="V337" s="73" t="s">
        <v>2979</v>
      </c>
      <c r="W337" s="73" t="s">
        <v>2979</v>
      </c>
      <c r="X337" s="15" t="s">
        <v>2004</v>
      </c>
      <c r="Y337" s="15" t="s">
        <v>2004</v>
      </c>
      <c r="Z337" s="15" t="s">
        <v>2004</v>
      </c>
      <c r="AA337" s="15" t="s">
        <v>2004</v>
      </c>
      <c r="AB337" s="15" t="s">
        <v>2004</v>
      </c>
      <c r="AC337" s="15" t="s">
        <v>2004</v>
      </c>
      <c r="AD337" s="15" t="s">
        <v>2004</v>
      </c>
      <c r="AE337" s="54">
        <v>10</v>
      </c>
      <c r="AF337" s="15" t="s">
        <v>2004</v>
      </c>
      <c r="AG337" s="15" t="s">
        <v>2004</v>
      </c>
      <c r="AH337" s="15" t="s">
        <v>2004</v>
      </c>
      <c r="AI337" s="41">
        <v>0.64039999999999997</v>
      </c>
      <c r="AJ337" s="30">
        <v>0.62390000000000001</v>
      </c>
      <c r="AK337" s="30">
        <v>0.68640000000000001</v>
      </c>
      <c r="AL337" s="41">
        <f t="shared" si="12"/>
        <v>0.6502</v>
      </c>
      <c r="AM337" s="30" t="str">
        <f>IFERROR((VLOOKUP(C337,'CEP 24-25'!$F$5:$K$1282,6,0))," ")</f>
        <v>Yes</v>
      </c>
      <c r="AN337" s="41" t="str">
        <f>+IFERROR((VLOOKUP(C337,'HB1238 24-25'!$N$5:$Q$9999,4,0)),"")</f>
        <v/>
      </c>
      <c r="AO337" s="33" t="str">
        <f t="shared" si="13"/>
        <v>Yes</v>
      </c>
    </row>
    <row r="338" spans="1:41" ht="15" customHeight="1" x14ac:dyDescent="0.25">
      <c r="A338" t="s">
        <v>2474</v>
      </c>
      <c r="B338" t="s">
        <v>2041</v>
      </c>
      <c r="C338" s="25">
        <v>5549</v>
      </c>
      <c r="D338" t="s">
        <v>1368</v>
      </c>
      <c r="E338" s="16">
        <v>17</v>
      </c>
      <c r="F338" s="16">
        <v>41</v>
      </c>
      <c r="G338" s="16">
        <v>0</v>
      </c>
      <c r="H338" s="16">
        <v>52</v>
      </c>
      <c r="I338" s="16">
        <v>55</v>
      </c>
      <c r="J338" s="16">
        <v>53</v>
      </c>
      <c r="K338" s="16">
        <v>42</v>
      </c>
      <c r="L338" s="16">
        <v>53</v>
      </c>
      <c r="M338" s="16">
        <v>42</v>
      </c>
      <c r="N338" s="16">
        <v>52</v>
      </c>
      <c r="O338" s="16">
        <v>52</v>
      </c>
      <c r="P338" s="16">
        <v>45</v>
      </c>
      <c r="Q338" s="16">
        <v>55</v>
      </c>
      <c r="R338" s="16">
        <v>51</v>
      </c>
      <c r="S338" s="16">
        <v>38</v>
      </c>
      <c r="T338" s="15" t="s">
        <v>2004</v>
      </c>
      <c r="U338" s="54">
        <v>31</v>
      </c>
      <c r="V338" s="73" t="s">
        <v>2979</v>
      </c>
      <c r="W338" s="54">
        <v>38</v>
      </c>
      <c r="X338" s="54">
        <v>39</v>
      </c>
      <c r="Y338" s="54">
        <v>33</v>
      </c>
      <c r="Z338" s="54">
        <v>25</v>
      </c>
      <c r="AA338" s="54">
        <v>36</v>
      </c>
      <c r="AB338" s="54">
        <v>31</v>
      </c>
      <c r="AC338" s="54">
        <v>22</v>
      </c>
      <c r="AD338" s="54">
        <v>34</v>
      </c>
      <c r="AE338" s="54">
        <v>24</v>
      </c>
      <c r="AF338" s="54">
        <v>27</v>
      </c>
      <c r="AG338" s="54">
        <v>30</v>
      </c>
      <c r="AH338" s="54">
        <v>26</v>
      </c>
      <c r="AI338" s="41">
        <v>0.625</v>
      </c>
      <c r="AJ338" s="30">
        <v>0.60029999999999994</v>
      </c>
      <c r="AK338" s="30">
        <v>0.52780000000000005</v>
      </c>
      <c r="AL338" s="41">
        <f t="shared" si="12"/>
        <v>0.58440000000000003</v>
      </c>
      <c r="AM338" s="30" t="str">
        <f>IFERROR((VLOOKUP(C338,'CEP 24-25'!$F$5:$K$1282,6,0))," ")</f>
        <v>Yes</v>
      </c>
      <c r="AN338" s="41" t="str">
        <f>+IFERROR((VLOOKUP(C338,'HB1238 24-25'!$N$5:$Q$9999,4,0)),"")</f>
        <v/>
      </c>
      <c r="AO338" s="33" t="str">
        <f t="shared" si="13"/>
        <v>Yes</v>
      </c>
    </row>
    <row r="339" spans="1:41" ht="15" customHeight="1" x14ac:dyDescent="0.25">
      <c r="A339" t="s">
        <v>2475</v>
      </c>
      <c r="B339" t="s">
        <v>2042</v>
      </c>
      <c r="C339" s="25">
        <v>4552</v>
      </c>
      <c r="D339" t="s">
        <v>472</v>
      </c>
      <c r="E339" s="16">
        <v>30</v>
      </c>
      <c r="F339" s="16">
        <v>54</v>
      </c>
      <c r="G339" s="16">
        <v>0</v>
      </c>
      <c r="H339" s="16">
        <v>47</v>
      </c>
      <c r="I339" s="16">
        <v>0</v>
      </c>
      <c r="J339" s="16">
        <v>0</v>
      </c>
      <c r="K339" s="16">
        <v>0</v>
      </c>
      <c r="L339" s="16">
        <v>0</v>
      </c>
      <c r="M339" s="16">
        <v>0</v>
      </c>
      <c r="N339" s="16">
        <v>0</v>
      </c>
      <c r="O339" s="16">
        <v>0</v>
      </c>
      <c r="P339" s="16">
        <v>0</v>
      </c>
      <c r="Q339" s="16">
        <v>0</v>
      </c>
      <c r="R339" s="16">
        <v>0</v>
      </c>
      <c r="S339" s="16">
        <v>0</v>
      </c>
      <c r="T339" s="54">
        <v>10</v>
      </c>
      <c r="U339" s="54">
        <v>24</v>
      </c>
      <c r="V339" s="73" t="s">
        <v>2979</v>
      </c>
      <c r="W339" s="54">
        <v>28</v>
      </c>
      <c r="X339" s="73" t="s">
        <v>2979</v>
      </c>
      <c r="Y339" s="73" t="s">
        <v>2979</v>
      </c>
      <c r="Z339" s="73" t="s">
        <v>2979</v>
      </c>
      <c r="AA339" s="73" t="s">
        <v>2979</v>
      </c>
      <c r="AB339" s="73" t="s">
        <v>2979</v>
      </c>
      <c r="AC339" s="73" t="s">
        <v>2979</v>
      </c>
      <c r="AD339" s="73" t="s">
        <v>2979</v>
      </c>
      <c r="AE339" s="73" t="s">
        <v>2979</v>
      </c>
      <c r="AF339" s="73" t="s">
        <v>2979</v>
      </c>
      <c r="AG339" s="73" t="s">
        <v>2979</v>
      </c>
      <c r="AH339" s="73" t="s">
        <v>2979</v>
      </c>
      <c r="AI339" s="41">
        <v>0.4733</v>
      </c>
      <c r="AJ339" s="30">
        <v>0.52939999999999998</v>
      </c>
      <c r="AK339" s="30">
        <v>0.61180000000000001</v>
      </c>
      <c r="AL339" s="41">
        <f t="shared" si="12"/>
        <v>0.53820000000000001</v>
      </c>
      <c r="AM339" s="30" t="str">
        <f>IFERROR((VLOOKUP(C339,'CEP 24-25'!$F$5:$K$1282,6,0))," ")</f>
        <v>Yes</v>
      </c>
      <c r="AN339" s="41" t="str">
        <f>+IFERROR((VLOOKUP(C339,'HB1238 24-25'!$N$5:$Q$9999,4,0)),"")</f>
        <v/>
      </c>
      <c r="AO339" s="33" t="str">
        <f t="shared" si="13"/>
        <v>Yes</v>
      </c>
    </row>
    <row r="340" spans="1:41" ht="15" customHeight="1" x14ac:dyDescent="0.25">
      <c r="A340" t="s">
        <v>2475</v>
      </c>
      <c r="B340" t="s">
        <v>2042</v>
      </c>
      <c r="C340" s="25">
        <v>2697</v>
      </c>
      <c r="D340" t="s">
        <v>471</v>
      </c>
      <c r="E340" s="16">
        <v>0</v>
      </c>
      <c r="F340" s="16">
        <v>0</v>
      </c>
      <c r="G340" s="16">
        <v>0</v>
      </c>
      <c r="H340" s="16">
        <v>0</v>
      </c>
      <c r="I340" s="16">
        <v>59</v>
      </c>
      <c r="J340" s="16">
        <v>52</v>
      </c>
      <c r="K340" s="16">
        <v>46</v>
      </c>
      <c r="L340" s="16">
        <v>53</v>
      </c>
      <c r="M340" s="16">
        <v>47</v>
      </c>
      <c r="N340" s="16">
        <v>0</v>
      </c>
      <c r="O340" s="16">
        <v>0</v>
      </c>
      <c r="P340" s="16">
        <v>0</v>
      </c>
      <c r="Q340" s="16">
        <v>0</v>
      </c>
      <c r="R340" s="16">
        <v>0</v>
      </c>
      <c r="S340" s="16">
        <v>0</v>
      </c>
      <c r="T340" s="73" t="s">
        <v>2979</v>
      </c>
      <c r="U340" s="73" t="s">
        <v>2979</v>
      </c>
      <c r="V340" s="73" t="s">
        <v>2979</v>
      </c>
      <c r="W340" s="73" t="s">
        <v>2979</v>
      </c>
      <c r="X340" s="54">
        <v>32</v>
      </c>
      <c r="Y340" s="54">
        <v>27</v>
      </c>
      <c r="Z340" s="54">
        <v>29</v>
      </c>
      <c r="AA340" s="54">
        <v>25</v>
      </c>
      <c r="AB340" s="54">
        <v>32</v>
      </c>
      <c r="AC340" s="73" t="s">
        <v>2979</v>
      </c>
      <c r="AD340" s="73" t="s">
        <v>2979</v>
      </c>
      <c r="AE340" s="73" t="s">
        <v>2979</v>
      </c>
      <c r="AF340" s="73" t="s">
        <v>2979</v>
      </c>
      <c r="AG340" s="73" t="s">
        <v>2979</v>
      </c>
      <c r="AH340" s="73" t="s">
        <v>2979</v>
      </c>
      <c r="AI340" s="41">
        <v>0.56420000000000003</v>
      </c>
      <c r="AJ340" s="30">
        <v>0.61729999999999996</v>
      </c>
      <c r="AK340" s="30">
        <v>0.64149999999999996</v>
      </c>
      <c r="AL340" s="41">
        <f t="shared" si="12"/>
        <v>0.60770000000000002</v>
      </c>
      <c r="AM340" s="30" t="str">
        <f>IFERROR((VLOOKUP(C340,'CEP 24-25'!$F$5:$K$1282,6,0))," ")</f>
        <v>Yes</v>
      </c>
      <c r="AN340" s="41" t="str">
        <f>+IFERROR((VLOOKUP(C340,'HB1238 24-25'!$N$5:$Q$9999,4,0)),"")</f>
        <v/>
      </c>
      <c r="AO340" s="33" t="str">
        <f t="shared" si="13"/>
        <v>Yes</v>
      </c>
    </row>
    <row r="341" spans="1:41" ht="15" customHeight="1" x14ac:dyDescent="0.25">
      <c r="A341" t="s">
        <v>2475</v>
      </c>
      <c r="B341" t="s">
        <v>2042</v>
      </c>
      <c r="C341" s="25">
        <v>3275</v>
      </c>
      <c r="D341" t="s">
        <v>2350</v>
      </c>
      <c r="E341" s="16">
        <v>0</v>
      </c>
      <c r="F341" s="16">
        <v>0</v>
      </c>
      <c r="G341" s="16">
        <v>0</v>
      </c>
      <c r="H341" s="16">
        <v>0</v>
      </c>
      <c r="I341" s="16">
        <v>0</v>
      </c>
      <c r="J341" s="16">
        <v>0</v>
      </c>
      <c r="K341" s="16">
        <v>0</v>
      </c>
      <c r="L341" s="16">
        <v>0</v>
      </c>
      <c r="M341" s="16">
        <v>0</v>
      </c>
      <c r="N341" s="16">
        <v>36</v>
      </c>
      <c r="O341" s="16">
        <v>67</v>
      </c>
      <c r="P341" s="16">
        <v>34</v>
      </c>
      <c r="Q341" s="16">
        <v>35</v>
      </c>
      <c r="R341" s="16">
        <v>37</v>
      </c>
      <c r="S341" s="16">
        <v>43</v>
      </c>
      <c r="T341" s="73" t="s">
        <v>2979</v>
      </c>
      <c r="U341" s="73" t="s">
        <v>2979</v>
      </c>
      <c r="V341" s="73" t="s">
        <v>2979</v>
      </c>
      <c r="W341" s="73" t="s">
        <v>2979</v>
      </c>
      <c r="X341" s="73" t="s">
        <v>2979</v>
      </c>
      <c r="Y341" s="73" t="s">
        <v>2979</v>
      </c>
      <c r="Z341" s="73" t="s">
        <v>2979</v>
      </c>
      <c r="AA341" s="73" t="s">
        <v>2979</v>
      </c>
      <c r="AB341" s="73" t="s">
        <v>2979</v>
      </c>
      <c r="AC341" s="54">
        <v>20</v>
      </c>
      <c r="AD341" s="54">
        <v>33</v>
      </c>
      <c r="AE341" s="54">
        <v>19</v>
      </c>
      <c r="AF341" s="54">
        <v>19</v>
      </c>
      <c r="AG341" s="54">
        <v>17</v>
      </c>
      <c r="AH341" s="54">
        <v>24</v>
      </c>
      <c r="AI341" s="41">
        <v>0.52380000000000004</v>
      </c>
      <c r="AJ341" s="30">
        <v>0.51070000000000004</v>
      </c>
      <c r="AK341" s="30">
        <v>0.50190000000000001</v>
      </c>
      <c r="AL341" s="41">
        <f t="shared" si="12"/>
        <v>0.5121</v>
      </c>
      <c r="AM341" s="30" t="str">
        <f>IFERROR((VLOOKUP(C341,'CEP 24-25'!$F$5:$K$1282,6,0))," ")</f>
        <v>No</v>
      </c>
      <c r="AN341" s="41" t="str">
        <f>+IFERROR((VLOOKUP(C341,'HB1238 24-25'!$N$5:$Q$9999,4,0)),"")</f>
        <v/>
      </c>
      <c r="AO341" s="33" t="str">
        <f t="shared" si="13"/>
        <v>Yes</v>
      </c>
    </row>
    <row r="342" spans="1:41" ht="15" customHeight="1" x14ac:dyDescent="0.25">
      <c r="A342" t="s">
        <v>2475</v>
      </c>
      <c r="B342" t="s">
        <v>2042</v>
      </c>
      <c r="C342" s="25">
        <v>1724</v>
      </c>
      <c r="D342" t="s">
        <v>470</v>
      </c>
      <c r="E342" s="16">
        <v>0</v>
      </c>
      <c r="F342" s="16">
        <v>0</v>
      </c>
      <c r="G342" s="16">
        <v>0</v>
      </c>
      <c r="H342" s="16">
        <v>0</v>
      </c>
      <c r="I342" s="16">
        <v>1</v>
      </c>
      <c r="J342" s="16">
        <v>3</v>
      </c>
      <c r="K342" s="16">
        <v>1</v>
      </c>
      <c r="L342" s="16">
        <v>0</v>
      </c>
      <c r="M342" s="16">
        <v>2</v>
      </c>
      <c r="N342" s="16">
        <v>1</v>
      </c>
      <c r="O342" s="16">
        <v>2</v>
      </c>
      <c r="P342" s="16">
        <v>2</v>
      </c>
      <c r="Q342" s="16">
        <v>9</v>
      </c>
      <c r="R342" s="16">
        <v>12</v>
      </c>
      <c r="S342" s="16">
        <v>15</v>
      </c>
      <c r="T342" s="73" t="s">
        <v>2979</v>
      </c>
      <c r="U342" s="73" t="s">
        <v>2979</v>
      </c>
      <c r="V342" s="73" t="s">
        <v>2979</v>
      </c>
      <c r="W342" s="73" t="s">
        <v>2979</v>
      </c>
      <c r="X342" s="15" t="s">
        <v>2004</v>
      </c>
      <c r="Y342" s="15" t="s">
        <v>2004</v>
      </c>
      <c r="Z342" s="15" t="s">
        <v>2004</v>
      </c>
      <c r="AA342" s="73" t="s">
        <v>2979</v>
      </c>
      <c r="AB342" s="15" t="s">
        <v>2004</v>
      </c>
      <c r="AC342" s="15" t="s">
        <v>2004</v>
      </c>
      <c r="AD342" s="73" t="s">
        <v>2979</v>
      </c>
      <c r="AE342" s="15" t="s">
        <v>2004</v>
      </c>
      <c r="AF342" s="15" t="s">
        <v>2004</v>
      </c>
      <c r="AG342" s="15" t="s">
        <v>2004</v>
      </c>
      <c r="AH342" s="15" t="s">
        <v>2004</v>
      </c>
      <c r="AI342" s="41">
        <v>0.6875</v>
      </c>
      <c r="AJ342" s="30">
        <v>0.60980000000000001</v>
      </c>
      <c r="AK342" s="30">
        <v>0.57140000000000002</v>
      </c>
      <c r="AL342" s="41">
        <f t="shared" si="12"/>
        <v>0.62290000000000001</v>
      </c>
      <c r="AM342" s="30" t="str">
        <f>IFERROR((VLOOKUP(C342,'CEP 24-25'!$F$5:$K$1282,6,0))," ")</f>
        <v xml:space="preserve"> </v>
      </c>
      <c r="AN342" s="41" t="str">
        <f>+IFERROR((VLOOKUP(C342,'HB1238 24-25'!$N$5:$Q$9999,4,0)),"")</f>
        <v/>
      </c>
      <c r="AO342" s="33" t="str">
        <f t="shared" si="13"/>
        <v>Yes</v>
      </c>
    </row>
    <row r="343" spans="1:41" ht="15" customHeight="1" x14ac:dyDescent="0.25">
      <c r="A343" t="s">
        <v>2476</v>
      </c>
      <c r="B343" t="s">
        <v>2043</v>
      </c>
      <c r="C343" s="25">
        <v>2299</v>
      </c>
      <c r="D343" t="s">
        <v>19</v>
      </c>
      <c r="E343" s="16">
        <v>0</v>
      </c>
      <c r="F343" s="16">
        <v>0</v>
      </c>
      <c r="G343" s="16">
        <v>0</v>
      </c>
      <c r="H343" s="16">
        <v>0</v>
      </c>
      <c r="I343" s="16">
        <v>0</v>
      </c>
      <c r="J343" s="16">
        <v>0</v>
      </c>
      <c r="K343" s="16">
        <v>0</v>
      </c>
      <c r="L343" s="16">
        <v>0</v>
      </c>
      <c r="M343" s="16">
        <v>0</v>
      </c>
      <c r="N343" s="16">
        <v>0</v>
      </c>
      <c r="O343" s="16">
        <v>0</v>
      </c>
      <c r="P343" s="16">
        <v>179</v>
      </c>
      <c r="Q343" s="16">
        <v>144</v>
      </c>
      <c r="R343" s="16">
        <v>188</v>
      </c>
      <c r="S343" s="16">
        <v>160</v>
      </c>
      <c r="T343" s="73" t="s">
        <v>2979</v>
      </c>
      <c r="U343" s="73" t="s">
        <v>2979</v>
      </c>
      <c r="V343" s="73" t="s">
        <v>2979</v>
      </c>
      <c r="W343" s="73" t="s">
        <v>2979</v>
      </c>
      <c r="X343" s="73" t="s">
        <v>2979</v>
      </c>
      <c r="Y343" s="73" t="s">
        <v>2979</v>
      </c>
      <c r="Z343" s="73" t="s">
        <v>2979</v>
      </c>
      <c r="AA343" s="73" t="s">
        <v>2979</v>
      </c>
      <c r="AB343" s="73" t="s">
        <v>2979</v>
      </c>
      <c r="AC343" s="73" t="s">
        <v>2979</v>
      </c>
      <c r="AD343" s="73" t="s">
        <v>2979</v>
      </c>
      <c r="AE343" s="54">
        <v>81</v>
      </c>
      <c r="AF343" s="54">
        <v>63</v>
      </c>
      <c r="AG343" s="54">
        <v>88</v>
      </c>
      <c r="AH343" s="54">
        <v>66</v>
      </c>
      <c r="AI343" s="41">
        <v>0.44409999999999999</v>
      </c>
      <c r="AJ343" s="30">
        <v>0.4224</v>
      </c>
      <c r="AK343" s="30">
        <v>0.47060000000000002</v>
      </c>
      <c r="AL343" s="41">
        <f t="shared" si="12"/>
        <v>0.44569999999999999</v>
      </c>
      <c r="AM343" s="30" t="str">
        <f>IFERROR((VLOOKUP(C343,'CEP 24-25'!$F$5:$K$1282,6,0))," ")</f>
        <v>No</v>
      </c>
      <c r="AN343" s="41" t="str">
        <f>+IFERROR((VLOOKUP(C343,'HB1238 24-25'!$N$5:$Q$9999,4,0)),"")</f>
        <v/>
      </c>
      <c r="AO343" s="33" t="str">
        <f t="shared" si="13"/>
        <v>No</v>
      </c>
    </row>
    <row r="344" spans="1:41" ht="15" customHeight="1" x14ac:dyDescent="0.25">
      <c r="A344" t="s">
        <v>2476</v>
      </c>
      <c r="B344" t="s">
        <v>2043</v>
      </c>
      <c r="C344" s="25">
        <v>5644</v>
      </c>
      <c r="D344" t="s">
        <v>2827</v>
      </c>
      <c r="E344" s="16">
        <v>0</v>
      </c>
      <c r="F344" s="16">
        <v>3</v>
      </c>
      <c r="G344" s="16">
        <v>0</v>
      </c>
      <c r="H344" s="16">
        <v>4</v>
      </c>
      <c r="I344" s="16">
        <v>4</v>
      </c>
      <c r="J344" s="16">
        <v>3</v>
      </c>
      <c r="K344" s="16">
        <v>3</v>
      </c>
      <c r="L344" s="16">
        <v>5</v>
      </c>
      <c r="M344" s="16">
        <v>4</v>
      </c>
      <c r="N344" s="16">
        <v>7</v>
      </c>
      <c r="O344" s="16">
        <v>17</v>
      </c>
      <c r="P344" s="16">
        <v>8</v>
      </c>
      <c r="Q344" s="16">
        <v>12</v>
      </c>
      <c r="R344" s="16">
        <v>7</v>
      </c>
      <c r="S344" s="16">
        <v>21</v>
      </c>
      <c r="T344" s="73" t="s">
        <v>2979</v>
      </c>
      <c r="U344" s="73" t="s">
        <v>2979</v>
      </c>
      <c r="V344" s="73" t="s">
        <v>2979</v>
      </c>
      <c r="W344" s="15" t="s">
        <v>2004</v>
      </c>
      <c r="X344" s="73" t="s">
        <v>2979</v>
      </c>
      <c r="Y344" s="73" t="s">
        <v>2979</v>
      </c>
      <c r="Z344" s="73" t="s">
        <v>2979</v>
      </c>
      <c r="AA344" s="73" t="s">
        <v>2979</v>
      </c>
      <c r="AB344" s="15" t="s">
        <v>2004</v>
      </c>
      <c r="AC344" s="15" t="s">
        <v>2004</v>
      </c>
      <c r="AD344" s="15" t="s">
        <v>2004</v>
      </c>
      <c r="AE344" s="15" t="s">
        <v>2004</v>
      </c>
      <c r="AF344" s="15" t="s">
        <v>2004</v>
      </c>
      <c r="AG344" s="15" t="s">
        <v>2004</v>
      </c>
      <c r="AH344" s="54">
        <v>11</v>
      </c>
      <c r="AI344" s="41">
        <v>0.35709999999999997</v>
      </c>
      <c r="AJ344" s="30">
        <v>0.17860000000000001</v>
      </c>
      <c r="AK344" s="30">
        <v>0.57140000000000002</v>
      </c>
      <c r="AL344" s="41">
        <f t="shared" si="12"/>
        <v>0.36899999999999999</v>
      </c>
      <c r="AM344" s="30" t="str">
        <f>IFERROR((VLOOKUP(C344,'CEP 24-25'!$F$5:$K$1282,6,0))," ")</f>
        <v xml:space="preserve"> </v>
      </c>
      <c r="AN344" s="41" t="str">
        <f>+IFERROR((VLOOKUP(C344,'HB1238 24-25'!$N$5:$Q$9999,4,0)),"")</f>
        <v/>
      </c>
      <c r="AO344" s="33" t="str">
        <f t="shared" si="13"/>
        <v>No</v>
      </c>
    </row>
    <row r="345" spans="1:41" ht="15" customHeight="1" x14ac:dyDescent="0.25">
      <c r="A345" t="s">
        <v>2476</v>
      </c>
      <c r="B345" t="s">
        <v>2043</v>
      </c>
      <c r="C345" s="25">
        <v>1617</v>
      </c>
      <c r="D345" t="s">
        <v>18</v>
      </c>
      <c r="E345" s="16">
        <v>0</v>
      </c>
      <c r="F345" s="16">
        <v>0</v>
      </c>
      <c r="G345" s="16">
        <v>0</v>
      </c>
      <c r="H345" s="16">
        <v>0</v>
      </c>
      <c r="I345" s="16">
        <v>0</v>
      </c>
      <c r="J345" s="16">
        <v>0</v>
      </c>
      <c r="K345" s="16">
        <v>0</v>
      </c>
      <c r="L345" s="16">
        <v>0</v>
      </c>
      <c r="M345" s="16">
        <v>0</v>
      </c>
      <c r="N345" s="16">
        <v>0</v>
      </c>
      <c r="O345" s="16">
        <v>0</v>
      </c>
      <c r="P345" s="16">
        <v>8</v>
      </c>
      <c r="Q345" s="16">
        <v>15</v>
      </c>
      <c r="R345" s="16">
        <v>23</v>
      </c>
      <c r="S345" s="16">
        <v>42</v>
      </c>
      <c r="T345" s="73" t="s">
        <v>2979</v>
      </c>
      <c r="U345" s="73" t="s">
        <v>2979</v>
      </c>
      <c r="V345" s="73" t="s">
        <v>2979</v>
      </c>
      <c r="W345" s="73" t="s">
        <v>2979</v>
      </c>
      <c r="X345" s="73" t="s">
        <v>2979</v>
      </c>
      <c r="Y345" s="73" t="s">
        <v>2979</v>
      </c>
      <c r="Z345" s="73" t="s">
        <v>2979</v>
      </c>
      <c r="AA345" s="73" t="s">
        <v>2979</v>
      </c>
      <c r="AB345" s="73" t="s">
        <v>2979</v>
      </c>
      <c r="AC345" s="73" t="s">
        <v>2979</v>
      </c>
      <c r="AD345" s="73" t="s">
        <v>2979</v>
      </c>
      <c r="AE345" s="15" t="s">
        <v>2004</v>
      </c>
      <c r="AF345" s="54">
        <v>11</v>
      </c>
      <c r="AG345" s="54">
        <v>20</v>
      </c>
      <c r="AH345" s="54">
        <v>33</v>
      </c>
      <c r="AI345" s="41">
        <v>0.79549999999999998</v>
      </c>
      <c r="AJ345" s="30">
        <v>0.67859999999999998</v>
      </c>
      <c r="AK345" s="30">
        <v>0.7661</v>
      </c>
      <c r="AL345" s="41">
        <f t="shared" si="12"/>
        <v>0.74670000000000003</v>
      </c>
      <c r="AM345" s="30" t="str">
        <f>IFERROR((VLOOKUP(C345,'CEP 24-25'!$F$5:$K$1282,6,0))," ")</f>
        <v>Yes</v>
      </c>
      <c r="AN345" s="41" t="str">
        <f>+IFERROR((VLOOKUP(C345,'HB1238 24-25'!$N$5:$Q$9999,4,0)),"")</f>
        <v/>
      </c>
      <c r="AO345" s="33" t="str">
        <f t="shared" si="13"/>
        <v>Yes</v>
      </c>
    </row>
    <row r="346" spans="1:41" ht="15" customHeight="1" x14ac:dyDescent="0.25">
      <c r="A346" t="s">
        <v>2476</v>
      </c>
      <c r="B346" t="s">
        <v>2043</v>
      </c>
      <c r="C346" s="25">
        <v>5413</v>
      </c>
      <c r="D346" t="s">
        <v>26</v>
      </c>
      <c r="E346" s="16">
        <v>0</v>
      </c>
      <c r="F346" s="16">
        <v>0</v>
      </c>
      <c r="G346" s="16">
        <v>0</v>
      </c>
      <c r="H346" s="16">
        <v>0</v>
      </c>
      <c r="I346" s="16">
        <v>0</v>
      </c>
      <c r="J346" s="16">
        <v>0</v>
      </c>
      <c r="K346" s="16">
        <v>0</v>
      </c>
      <c r="L346" s="16">
        <v>0</v>
      </c>
      <c r="M346" s="16">
        <v>0</v>
      </c>
      <c r="N346" s="16">
        <v>0</v>
      </c>
      <c r="O346" s="16">
        <v>0</v>
      </c>
      <c r="P346" s="16">
        <v>0</v>
      </c>
      <c r="Q346" s="16">
        <v>0</v>
      </c>
      <c r="R346" s="16">
        <v>0</v>
      </c>
      <c r="S346" s="16">
        <v>9</v>
      </c>
      <c r="T346" s="73" t="s">
        <v>2979</v>
      </c>
      <c r="U346" s="73" t="s">
        <v>2979</v>
      </c>
      <c r="V346" s="73" t="s">
        <v>2979</v>
      </c>
      <c r="W346" s="73" t="s">
        <v>2979</v>
      </c>
      <c r="X346" s="73" t="s">
        <v>2979</v>
      </c>
      <c r="Y346" s="73" t="s">
        <v>2979</v>
      </c>
      <c r="Z346" s="73" t="s">
        <v>2979</v>
      </c>
      <c r="AA346" s="73" t="s">
        <v>2979</v>
      </c>
      <c r="AB346" s="73" t="s">
        <v>2979</v>
      </c>
      <c r="AC346" s="73" t="s">
        <v>2979</v>
      </c>
      <c r="AD346" s="73" t="s">
        <v>2979</v>
      </c>
      <c r="AE346" s="73" t="s">
        <v>2979</v>
      </c>
      <c r="AF346" s="73" t="s">
        <v>2979</v>
      </c>
      <c r="AG346" s="73" t="s">
        <v>2979</v>
      </c>
      <c r="AH346" s="15" t="s">
        <v>2004</v>
      </c>
      <c r="AI346" s="41">
        <v>0.77780000000000005</v>
      </c>
      <c r="AJ346" s="30">
        <v>0.66669999999999996</v>
      </c>
      <c r="AK346" s="30">
        <v>0</v>
      </c>
      <c r="AL346" s="41">
        <f t="shared" si="12"/>
        <v>0.48149999999999998</v>
      </c>
      <c r="AM346" s="30" t="str">
        <f>IFERROR((VLOOKUP(C346,'CEP 24-25'!$F$5:$K$1282,6,0))," ")</f>
        <v>No</v>
      </c>
      <c r="AN346" s="41" t="str">
        <f>+IFERROR((VLOOKUP(C346,'HB1238 24-25'!$N$5:$Q$9999,4,0)),"")</f>
        <v/>
      </c>
      <c r="AO346" s="33" t="str">
        <f t="shared" si="13"/>
        <v>No</v>
      </c>
    </row>
    <row r="347" spans="1:41" ht="15" customHeight="1" x14ac:dyDescent="0.25">
      <c r="A347" t="s">
        <v>2476</v>
      </c>
      <c r="B347" t="s">
        <v>2043</v>
      </c>
      <c r="C347" s="25">
        <v>2962</v>
      </c>
      <c r="D347" t="s">
        <v>22</v>
      </c>
      <c r="E347" s="16">
        <v>0</v>
      </c>
      <c r="F347" s="16">
        <v>35</v>
      </c>
      <c r="G347" s="16">
        <v>0</v>
      </c>
      <c r="H347" s="16">
        <v>33</v>
      </c>
      <c r="I347" s="16">
        <v>20</v>
      </c>
      <c r="J347" s="16">
        <v>41</v>
      </c>
      <c r="K347" s="16">
        <v>42</v>
      </c>
      <c r="L347" s="16">
        <v>48</v>
      </c>
      <c r="M347" s="16">
        <v>33</v>
      </c>
      <c r="N347" s="16">
        <v>0</v>
      </c>
      <c r="O347" s="16">
        <v>0</v>
      </c>
      <c r="P347" s="16">
        <v>0</v>
      </c>
      <c r="Q347" s="16">
        <v>0</v>
      </c>
      <c r="R347" s="16">
        <v>0</v>
      </c>
      <c r="S347" s="16">
        <v>0</v>
      </c>
      <c r="T347" s="73" t="s">
        <v>2979</v>
      </c>
      <c r="U347" s="54">
        <v>27</v>
      </c>
      <c r="V347" s="73" t="s">
        <v>2979</v>
      </c>
      <c r="W347" s="54">
        <v>28</v>
      </c>
      <c r="X347" s="54">
        <v>18</v>
      </c>
      <c r="Y347" s="54">
        <v>33</v>
      </c>
      <c r="Z347" s="54">
        <v>35</v>
      </c>
      <c r="AA347" s="54">
        <v>40</v>
      </c>
      <c r="AB347" s="54">
        <v>28</v>
      </c>
      <c r="AC347" s="73" t="s">
        <v>2979</v>
      </c>
      <c r="AD347" s="73" t="s">
        <v>2979</v>
      </c>
      <c r="AE347" s="73" t="s">
        <v>2979</v>
      </c>
      <c r="AF347" s="73" t="s">
        <v>2979</v>
      </c>
      <c r="AG347" s="73" t="s">
        <v>2979</v>
      </c>
      <c r="AH347" s="73" t="s">
        <v>2979</v>
      </c>
      <c r="AI347" s="41">
        <v>0.82940000000000003</v>
      </c>
      <c r="AJ347" s="30">
        <v>0.76339999999999997</v>
      </c>
      <c r="AK347" s="30">
        <v>0.80400000000000005</v>
      </c>
      <c r="AL347" s="41">
        <f t="shared" si="12"/>
        <v>0.79890000000000005</v>
      </c>
      <c r="AM347" s="30" t="str">
        <f>IFERROR((VLOOKUP(C347,'CEP 24-25'!$F$5:$K$1282,6,0))," ")</f>
        <v>Yes</v>
      </c>
      <c r="AN347" s="41" t="str">
        <f>+IFERROR((VLOOKUP(C347,'HB1238 24-25'!$N$5:$Q$9999,4,0)),"")</f>
        <v/>
      </c>
      <c r="AO347" s="33" t="str">
        <f t="shared" si="13"/>
        <v>Yes</v>
      </c>
    </row>
    <row r="348" spans="1:41" ht="15" customHeight="1" x14ac:dyDescent="0.25">
      <c r="A348" t="s">
        <v>2476</v>
      </c>
      <c r="B348" t="s">
        <v>2043</v>
      </c>
      <c r="C348" s="25">
        <v>4384</v>
      </c>
      <c r="D348" t="s">
        <v>25</v>
      </c>
      <c r="E348" s="16">
        <v>0</v>
      </c>
      <c r="F348" s="16">
        <v>39</v>
      </c>
      <c r="G348" s="16">
        <v>0</v>
      </c>
      <c r="H348" s="16">
        <v>44</v>
      </c>
      <c r="I348" s="16">
        <v>43</v>
      </c>
      <c r="J348" s="16">
        <v>38</v>
      </c>
      <c r="K348" s="16">
        <v>73</v>
      </c>
      <c r="L348" s="16">
        <v>50</v>
      </c>
      <c r="M348" s="16">
        <v>71</v>
      </c>
      <c r="N348" s="16">
        <v>0</v>
      </c>
      <c r="O348" s="16">
        <v>0</v>
      </c>
      <c r="P348" s="16">
        <v>0</v>
      </c>
      <c r="Q348" s="16">
        <v>0</v>
      </c>
      <c r="R348" s="16">
        <v>0</v>
      </c>
      <c r="S348" s="16">
        <v>0</v>
      </c>
      <c r="T348" s="73" t="s">
        <v>2979</v>
      </c>
      <c r="U348" s="54">
        <v>13</v>
      </c>
      <c r="V348" s="73" t="s">
        <v>2979</v>
      </c>
      <c r="W348" s="54">
        <v>17</v>
      </c>
      <c r="X348" s="54">
        <v>17</v>
      </c>
      <c r="Y348" s="54">
        <v>17</v>
      </c>
      <c r="Z348" s="54">
        <v>26</v>
      </c>
      <c r="AA348" s="54">
        <v>19</v>
      </c>
      <c r="AB348" s="54">
        <v>24</v>
      </c>
      <c r="AC348" s="73" t="s">
        <v>2979</v>
      </c>
      <c r="AD348" s="73" t="s">
        <v>2979</v>
      </c>
      <c r="AE348" s="73" t="s">
        <v>2979</v>
      </c>
      <c r="AF348" s="73" t="s">
        <v>2979</v>
      </c>
      <c r="AG348" s="73" t="s">
        <v>2979</v>
      </c>
      <c r="AH348" s="73" t="s">
        <v>2979</v>
      </c>
      <c r="AI348" s="41">
        <v>0.3715</v>
      </c>
      <c r="AJ348" s="30">
        <v>0.4</v>
      </c>
      <c r="AK348" s="30">
        <v>0.33429999999999999</v>
      </c>
      <c r="AL348" s="41">
        <f t="shared" si="12"/>
        <v>0.36859999999999998</v>
      </c>
      <c r="AM348" s="30" t="str">
        <f>IFERROR((VLOOKUP(C348,'CEP 24-25'!$F$5:$K$1282,6,0))," ")</f>
        <v>No</v>
      </c>
      <c r="AN348" s="41" t="str">
        <f>+IFERROR((VLOOKUP(C348,'HB1238 24-25'!$N$5:$Q$9999,4,0)),"")</f>
        <v/>
      </c>
      <c r="AO348" s="33" t="str">
        <f t="shared" si="13"/>
        <v>No</v>
      </c>
    </row>
    <row r="349" spans="1:41" ht="15" customHeight="1" x14ac:dyDescent="0.25">
      <c r="A349" t="s">
        <v>2476</v>
      </c>
      <c r="B349" t="s">
        <v>2043</v>
      </c>
      <c r="C349" s="25">
        <v>3266</v>
      </c>
      <c r="D349" t="s">
        <v>23</v>
      </c>
      <c r="E349" s="16">
        <v>17</v>
      </c>
      <c r="F349" s="16">
        <v>37</v>
      </c>
      <c r="G349" s="16">
        <v>0</v>
      </c>
      <c r="H349" s="16">
        <v>39</v>
      </c>
      <c r="I349" s="16">
        <v>38</v>
      </c>
      <c r="J349" s="16">
        <v>43</v>
      </c>
      <c r="K349" s="16">
        <v>45</v>
      </c>
      <c r="L349" s="16">
        <v>46</v>
      </c>
      <c r="M349" s="16">
        <v>25</v>
      </c>
      <c r="N349" s="16">
        <v>0</v>
      </c>
      <c r="O349" s="16">
        <v>0</v>
      </c>
      <c r="P349" s="16">
        <v>0</v>
      </c>
      <c r="Q349" s="16">
        <v>0</v>
      </c>
      <c r="R349" s="16">
        <v>0</v>
      </c>
      <c r="S349" s="16">
        <v>0</v>
      </c>
      <c r="T349" s="15" t="s">
        <v>2004</v>
      </c>
      <c r="U349" s="54">
        <v>17</v>
      </c>
      <c r="V349" s="73" t="s">
        <v>2979</v>
      </c>
      <c r="W349" s="54">
        <v>26</v>
      </c>
      <c r="X349" s="54">
        <v>30</v>
      </c>
      <c r="Y349" s="54">
        <v>25</v>
      </c>
      <c r="Z349" s="54">
        <v>30</v>
      </c>
      <c r="AA349" s="54">
        <v>28</v>
      </c>
      <c r="AB349" s="54">
        <v>17</v>
      </c>
      <c r="AC349" s="73" t="s">
        <v>2979</v>
      </c>
      <c r="AD349" s="73" t="s">
        <v>2979</v>
      </c>
      <c r="AE349" s="73" t="s">
        <v>2979</v>
      </c>
      <c r="AF349" s="73" t="s">
        <v>2979</v>
      </c>
      <c r="AG349" s="73" t="s">
        <v>2979</v>
      </c>
      <c r="AH349" s="73" t="s">
        <v>2979</v>
      </c>
      <c r="AI349" s="41">
        <v>0.62070000000000003</v>
      </c>
      <c r="AJ349" s="30">
        <v>0.60340000000000005</v>
      </c>
      <c r="AK349" s="30">
        <v>0.622</v>
      </c>
      <c r="AL349" s="41">
        <f t="shared" si="12"/>
        <v>0.61539999999999995</v>
      </c>
      <c r="AM349" s="30" t="str">
        <f>IFERROR((VLOOKUP(C349,'CEP 24-25'!$F$5:$K$1282,6,0))," ")</f>
        <v>Yes</v>
      </c>
      <c r="AN349" s="41" t="str">
        <f>+IFERROR((VLOOKUP(C349,'HB1238 24-25'!$N$5:$Q$9999,4,0)),"")</f>
        <v/>
      </c>
      <c r="AO349" s="33" t="str">
        <f t="shared" si="13"/>
        <v>Yes</v>
      </c>
    </row>
    <row r="350" spans="1:41" ht="15" customHeight="1" x14ac:dyDescent="0.25">
      <c r="A350" t="s">
        <v>2476</v>
      </c>
      <c r="B350" t="s">
        <v>2043</v>
      </c>
      <c r="C350" s="25">
        <v>2501</v>
      </c>
      <c r="D350" t="s">
        <v>20</v>
      </c>
      <c r="E350" s="16">
        <v>0</v>
      </c>
      <c r="F350" s="16">
        <v>0</v>
      </c>
      <c r="G350" s="16">
        <v>0</v>
      </c>
      <c r="H350" s="16">
        <v>0</v>
      </c>
      <c r="I350" s="16">
        <v>0</v>
      </c>
      <c r="J350" s="16">
        <v>0</v>
      </c>
      <c r="K350" s="16">
        <v>0</v>
      </c>
      <c r="L350" s="16">
        <v>0</v>
      </c>
      <c r="M350" s="16">
        <v>0</v>
      </c>
      <c r="N350" s="16">
        <v>180</v>
      </c>
      <c r="O350" s="16">
        <v>167</v>
      </c>
      <c r="P350" s="16">
        <v>0</v>
      </c>
      <c r="Q350" s="16">
        <v>0</v>
      </c>
      <c r="R350" s="16">
        <v>0</v>
      </c>
      <c r="S350" s="16">
        <v>0</v>
      </c>
      <c r="T350" s="73" t="s">
        <v>2979</v>
      </c>
      <c r="U350" s="73" t="s">
        <v>2979</v>
      </c>
      <c r="V350" s="73" t="s">
        <v>2979</v>
      </c>
      <c r="W350" s="73" t="s">
        <v>2979</v>
      </c>
      <c r="X350" s="73" t="s">
        <v>2979</v>
      </c>
      <c r="Y350" s="73" t="s">
        <v>2979</v>
      </c>
      <c r="Z350" s="73" t="s">
        <v>2979</v>
      </c>
      <c r="AA350" s="73" t="s">
        <v>2979</v>
      </c>
      <c r="AB350" s="73" t="s">
        <v>2979</v>
      </c>
      <c r="AC350" s="54">
        <v>107</v>
      </c>
      <c r="AD350" s="54">
        <v>77</v>
      </c>
      <c r="AE350" s="73" t="s">
        <v>2979</v>
      </c>
      <c r="AF350" s="73" t="s">
        <v>2979</v>
      </c>
      <c r="AG350" s="73" t="s">
        <v>2979</v>
      </c>
      <c r="AH350" s="73" t="s">
        <v>2979</v>
      </c>
      <c r="AI350" s="41">
        <v>0.53029999999999999</v>
      </c>
      <c r="AJ350" s="30">
        <v>0.51300000000000001</v>
      </c>
      <c r="AK350" s="30">
        <v>0.58930000000000005</v>
      </c>
      <c r="AL350" s="41">
        <f t="shared" si="12"/>
        <v>0.54420000000000002</v>
      </c>
      <c r="AM350" s="30" t="str">
        <f>IFERROR((VLOOKUP(C350,'CEP 24-25'!$F$5:$K$1282,6,0))," ")</f>
        <v>Yes</v>
      </c>
      <c r="AN350" s="41" t="str">
        <f>+IFERROR((VLOOKUP(C350,'HB1238 24-25'!$N$5:$Q$9999,4,0)),"")</f>
        <v/>
      </c>
      <c r="AO350" s="33" t="str">
        <f t="shared" si="13"/>
        <v>Yes</v>
      </c>
    </row>
    <row r="351" spans="1:41" ht="15" customHeight="1" x14ac:dyDescent="0.25">
      <c r="A351" t="s">
        <v>2476</v>
      </c>
      <c r="B351" t="s">
        <v>2043</v>
      </c>
      <c r="C351" s="25">
        <v>2823</v>
      </c>
      <c r="D351" t="s">
        <v>21</v>
      </c>
      <c r="E351" s="16">
        <v>36</v>
      </c>
      <c r="F351" s="16">
        <v>41</v>
      </c>
      <c r="G351" s="16">
        <v>0</v>
      </c>
      <c r="H351" s="16">
        <v>39</v>
      </c>
      <c r="I351" s="16">
        <v>39</v>
      </c>
      <c r="J351" s="16">
        <v>41</v>
      </c>
      <c r="K351" s="16">
        <v>48</v>
      </c>
      <c r="L351" s="16">
        <v>45</v>
      </c>
      <c r="M351" s="16">
        <v>42</v>
      </c>
      <c r="N351" s="16">
        <v>0</v>
      </c>
      <c r="O351" s="16">
        <v>0</v>
      </c>
      <c r="P351" s="16">
        <v>0</v>
      </c>
      <c r="Q351" s="16">
        <v>0</v>
      </c>
      <c r="R351" s="16">
        <v>0</v>
      </c>
      <c r="S351" s="16">
        <v>0</v>
      </c>
      <c r="T351" s="54">
        <v>15</v>
      </c>
      <c r="U351" s="54">
        <v>32</v>
      </c>
      <c r="V351" s="73" t="s">
        <v>2979</v>
      </c>
      <c r="W351" s="54">
        <v>23</v>
      </c>
      <c r="X351" s="54">
        <v>26</v>
      </c>
      <c r="Y351" s="54">
        <v>25</v>
      </c>
      <c r="Z351" s="54">
        <v>33</v>
      </c>
      <c r="AA351" s="54">
        <v>25</v>
      </c>
      <c r="AB351" s="54">
        <v>21</v>
      </c>
      <c r="AC351" s="73" t="s">
        <v>2979</v>
      </c>
      <c r="AD351" s="73" t="s">
        <v>2979</v>
      </c>
      <c r="AE351" s="73" t="s">
        <v>2979</v>
      </c>
      <c r="AF351" s="73" t="s">
        <v>2979</v>
      </c>
      <c r="AG351" s="73" t="s">
        <v>2979</v>
      </c>
      <c r="AH351" s="73" t="s">
        <v>2979</v>
      </c>
      <c r="AI351" s="41">
        <v>0.60419999999999996</v>
      </c>
      <c r="AJ351" s="30">
        <v>0.5655</v>
      </c>
      <c r="AK351" s="30">
        <v>0.51259999999999994</v>
      </c>
      <c r="AL351" s="41">
        <f t="shared" si="12"/>
        <v>0.56079999999999997</v>
      </c>
      <c r="AM351" s="30" t="str">
        <f>IFERROR((VLOOKUP(C351,'CEP 24-25'!$F$5:$K$1282,6,0))," ")</f>
        <v>Yes</v>
      </c>
      <c r="AN351" s="41" t="str">
        <f>+IFERROR((VLOOKUP(C351,'HB1238 24-25'!$N$5:$Q$9999,4,0)),"")</f>
        <v/>
      </c>
      <c r="AO351" s="33" t="str">
        <f t="shared" si="13"/>
        <v>Yes</v>
      </c>
    </row>
    <row r="352" spans="1:41" x14ac:dyDescent="0.25">
      <c r="A352" t="s">
        <v>2476</v>
      </c>
      <c r="B352" t="s">
        <v>2043</v>
      </c>
      <c r="C352" s="25">
        <v>3616</v>
      </c>
      <c r="D352" t="s">
        <v>24</v>
      </c>
      <c r="E352" s="16">
        <v>0</v>
      </c>
      <c r="F352" s="16">
        <v>0</v>
      </c>
      <c r="G352" s="16">
        <v>0</v>
      </c>
      <c r="H352" s="16">
        <v>1</v>
      </c>
      <c r="I352" s="16">
        <v>4</v>
      </c>
      <c r="J352" s="16">
        <v>3</v>
      </c>
      <c r="K352" s="16">
        <v>4</v>
      </c>
      <c r="L352" s="16">
        <v>1</v>
      </c>
      <c r="M352" s="16">
        <v>2</v>
      </c>
      <c r="N352" s="16">
        <v>3</v>
      </c>
      <c r="O352" s="16">
        <v>0</v>
      </c>
      <c r="P352" s="16">
        <v>1</v>
      </c>
      <c r="Q352" s="16">
        <v>3</v>
      </c>
      <c r="R352" s="16">
        <v>0</v>
      </c>
      <c r="S352" s="16">
        <v>0</v>
      </c>
      <c r="T352" s="73" t="s">
        <v>2979</v>
      </c>
      <c r="U352" s="73" t="s">
        <v>2979</v>
      </c>
      <c r="V352" s="73" t="s">
        <v>2979</v>
      </c>
      <c r="W352" s="15" t="s">
        <v>2004</v>
      </c>
      <c r="X352" s="15" t="s">
        <v>2004</v>
      </c>
      <c r="Y352" s="15" t="s">
        <v>2004</v>
      </c>
      <c r="Z352" s="73" t="s">
        <v>2979</v>
      </c>
      <c r="AA352" s="15" t="s">
        <v>2004</v>
      </c>
      <c r="AB352" s="15" t="s">
        <v>2004</v>
      </c>
      <c r="AC352" s="15" t="s">
        <v>2004</v>
      </c>
      <c r="AD352" s="73" t="s">
        <v>2979</v>
      </c>
      <c r="AE352" s="73" t="s">
        <v>2979</v>
      </c>
      <c r="AF352" s="15" t="s">
        <v>2004</v>
      </c>
      <c r="AG352" s="73" t="s">
        <v>2979</v>
      </c>
      <c r="AH352" s="73" t="s">
        <v>2979</v>
      </c>
      <c r="AI352" s="41">
        <v>0.5</v>
      </c>
      <c r="AJ352" s="30">
        <v>0.35289999999999999</v>
      </c>
      <c r="AK352" s="30">
        <v>0.3125</v>
      </c>
      <c r="AL352" s="41">
        <f t="shared" si="12"/>
        <v>0.38850000000000001</v>
      </c>
      <c r="AM352" s="30" t="str">
        <f>IFERROR((VLOOKUP(C352,'CEP 24-25'!$F$5:$K$1282,6,0))," ")</f>
        <v xml:space="preserve"> </v>
      </c>
      <c r="AN352" s="41" t="str">
        <f>+IFERROR((VLOOKUP(C352,'HB1238 24-25'!$N$5:$Q$9999,4,0)),"")</f>
        <v/>
      </c>
      <c r="AO352" s="33" t="str">
        <f t="shared" si="13"/>
        <v>No</v>
      </c>
    </row>
    <row r="353" spans="1:41" ht="15" customHeight="1" x14ac:dyDescent="0.25">
      <c r="A353" t="s">
        <v>2698</v>
      </c>
      <c r="B353" t="s">
        <v>2044</v>
      </c>
      <c r="C353" s="25">
        <v>2328</v>
      </c>
      <c r="D353" t="s">
        <v>1008</v>
      </c>
      <c r="E353" s="16">
        <v>48</v>
      </c>
      <c r="F353" s="16">
        <v>79</v>
      </c>
      <c r="G353" s="16">
        <v>0</v>
      </c>
      <c r="H353" s="16">
        <v>76</v>
      </c>
      <c r="I353" s="16">
        <v>69</v>
      </c>
      <c r="J353" s="16">
        <v>74</v>
      </c>
      <c r="K353" s="16">
        <v>63</v>
      </c>
      <c r="L353" s="16">
        <v>54</v>
      </c>
      <c r="M353" s="16">
        <v>0</v>
      </c>
      <c r="N353" s="16">
        <v>0</v>
      </c>
      <c r="O353" s="16">
        <v>0</v>
      </c>
      <c r="P353" s="16">
        <v>0</v>
      </c>
      <c r="Q353" s="16">
        <v>0</v>
      </c>
      <c r="R353" s="16">
        <v>0</v>
      </c>
      <c r="S353" s="16">
        <v>0</v>
      </c>
      <c r="T353" s="54">
        <v>15</v>
      </c>
      <c r="U353" s="54">
        <v>25</v>
      </c>
      <c r="V353" s="73" t="s">
        <v>2979</v>
      </c>
      <c r="W353" s="54">
        <v>25</v>
      </c>
      <c r="X353" s="54">
        <v>28</v>
      </c>
      <c r="Y353" s="54">
        <v>31</v>
      </c>
      <c r="Z353" s="54">
        <v>20</v>
      </c>
      <c r="AA353" s="54">
        <v>25</v>
      </c>
      <c r="AB353" s="73" t="s">
        <v>2979</v>
      </c>
      <c r="AC353" s="73" t="s">
        <v>2979</v>
      </c>
      <c r="AD353" s="73" t="s">
        <v>2979</v>
      </c>
      <c r="AE353" s="73" t="s">
        <v>2979</v>
      </c>
      <c r="AF353" s="73" t="s">
        <v>2979</v>
      </c>
      <c r="AG353" s="73" t="s">
        <v>2979</v>
      </c>
      <c r="AH353" s="73" t="s">
        <v>2979</v>
      </c>
      <c r="AI353" s="41">
        <v>0.36499999999999999</v>
      </c>
      <c r="AJ353" s="30">
        <v>0.32240000000000002</v>
      </c>
      <c r="AK353" s="30">
        <v>0.31459999999999999</v>
      </c>
      <c r="AL353" s="41">
        <f t="shared" si="12"/>
        <v>0.33400000000000002</v>
      </c>
      <c r="AM353" s="30" t="str">
        <f>IFERROR((VLOOKUP(C353,'CEP 24-25'!$F$5:$K$1282,6,0))," ")</f>
        <v xml:space="preserve"> </v>
      </c>
      <c r="AN353" s="41" t="str">
        <f>+IFERROR((VLOOKUP(C353,'HB1238 24-25'!$N$5:$Q$9999,4,0)),"")</f>
        <v>No</v>
      </c>
      <c r="AO353" s="33" t="str">
        <f t="shared" si="13"/>
        <v>No</v>
      </c>
    </row>
    <row r="354" spans="1:41" ht="15" customHeight="1" x14ac:dyDescent="0.25">
      <c r="A354" t="s">
        <v>2698</v>
      </c>
      <c r="B354" t="s">
        <v>2044</v>
      </c>
      <c r="C354" s="25">
        <v>2329</v>
      </c>
      <c r="D354" t="s">
        <v>1009</v>
      </c>
      <c r="E354" s="16">
        <v>0</v>
      </c>
      <c r="F354" s="16">
        <v>0</v>
      </c>
      <c r="G354" s="16">
        <v>0</v>
      </c>
      <c r="H354" s="16">
        <v>0</v>
      </c>
      <c r="I354" s="16">
        <v>0</v>
      </c>
      <c r="J354" s="16">
        <v>0</v>
      </c>
      <c r="K354" s="16">
        <v>0</v>
      </c>
      <c r="L354" s="16">
        <v>0</v>
      </c>
      <c r="M354" s="16">
        <v>0</v>
      </c>
      <c r="N354" s="16">
        <v>0</v>
      </c>
      <c r="O354" s="16">
        <v>0</v>
      </c>
      <c r="P354" s="16">
        <v>83</v>
      </c>
      <c r="Q354" s="16">
        <v>86</v>
      </c>
      <c r="R354" s="16">
        <v>75</v>
      </c>
      <c r="S354" s="16">
        <v>71</v>
      </c>
      <c r="T354" s="73" t="s">
        <v>2979</v>
      </c>
      <c r="U354" s="73" t="s">
        <v>2979</v>
      </c>
      <c r="V354" s="73" t="s">
        <v>2979</v>
      </c>
      <c r="W354" s="73" t="s">
        <v>2979</v>
      </c>
      <c r="X354" s="73" t="s">
        <v>2979</v>
      </c>
      <c r="Y354" s="73" t="s">
        <v>2979</v>
      </c>
      <c r="Z354" s="73" t="s">
        <v>2979</v>
      </c>
      <c r="AA354" s="73" t="s">
        <v>2979</v>
      </c>
      <c r="AB354" s="73" t="s">
        <v>2979</v>
      </c>
      <c r="AC354" s="73" t="s">
        <v>2979</v>
      </c>
      <c r="AD354" s="73" t="s">
        <v>2979</v>
      </c>
      <c r="AE354" s="54">
        <v>35</v>
      </c>
      <c r="AF354" s="54">
        <v>37</v>
      </c>
      <c r="AG354" s="54">
        <v>23</v>
      </c>
      <c r="AH354" s="54">
        <v>28</v>
      </c>
      <c r="AI354" s="41">
        <v>0.39050000000000001</v>
      </c>
      <c r="AJ354" s="30">
        <v>0.36620000000000003</v>
      </c>
      <c r="AK354" s="30">
        <v>0.3412</v>
      </c>
      <c r="AL354" s="41">
        <f t="shared" si="12"/>
        <v>0.36599999999999999</v>
      </c>
      <c r="AM354" s="30" t="str">
        <f>IFERROR((VLOOKUP(C354,'CEP 24-25'!$F$5:$K$1282,6,0))," ")</f>
        <v xml:space="preserve"> </v>
      </c>
      <c r="AN354" s="41" t="str">
        <f>+IFERROR((VLOOKUP(C354,'HB1238 24-25'!$N$5:$Q$9999,4,0)),"")</f>
        <v/>
      </c>
      <c r="AO354" s="33" t="str">
        <f t="shared" si="13"/>
        <v>No</v>
      </c>
    </row>
    <row r="355" spans="1:41" ht="15" customHeight="1" x14ac:dyDescent="0.25">
      <c r="A355" t="s">
        <v>2698</v>
      </c>
      <c r="B355" t="s">
        <v>2044</v>
      </c>
      <c r="C355" s="25">
        <v>1987</v>
      </c>
      <c r="D355" t="s">
        <v>1007</v>
      </c>
      <c r="E355" s="16">
        <v>0</v>
      </c>
      <c r="F355" s="16">
        <v>0</v>
      </c>
      <c r="G355" s="16">
        <v>0</v>
      </c>
      <c r="H355" s="16">
        <v>0</v>
      </c>
      <c r="I355" s="16">
        <v>0</v>
      </c>
      <c r="J355" s="16">
        <v>0</v>
      </c>
      <c r="K355" s="16">
        <v>0</v>
      </c>
      <c r="L355" s="16">
        <v>0</v>
      </c>
      <c r="M355" s="16">
        <v>0</v>
      </c>
      <c r="N355" s="16">
        <v>0</v>
      </c>
      <c r="O355" s="16">
        <v>0</v>
      </c>
      <c r="P355" s="16">
        <v>1</v>
      </c>
      <c r="Q355" s="16">
        <v>0</v>
      </c>
      <c r="R355" s="16">
        <v>7</v>
      </c>
      <c r="S355" s="16">
        <v>12</v>
      </c>
      <c r="T355" s="73" t="s">
        <v>2979</v>
      </c>
      <c r="U355" s="73" t="s">
        <v>2979</v>
      </c>
      <c r="V355" s="73" t="s">
        <v>2979</v>
      </c>
      <c r="W355" s="73" t="s">
        <v>2979</v>
      </c>
      <c r="X355" s="73" t="s">
        <v>2979</v>
      </c>
      <c r="Y355" s="73" t="s">
        <v>2979</v>
      </c>
      <c r="Z355" s="73" t="s">
        <v>2979</v>
      </c>
      <c r="AA355" s="73" t="s">
        <v>2979</v>
      </c>
      <c r="AB355" s="73" t="s">
        <v>2979</v>
      </c>
      <c r="AC355" s="73" t="s">
        <v>2979</v>
      </c>
      <c r="AD355" s="73" t="s">
        <v>2979</v>
      </c>
      <c r="AE355" s="15" t="s">
        <v>2004</v>
      </c>
      <c r="AF355" s="73" t="s">
        <v>2979</v>
      </c>
      <c r="AG355" s="15" t="s">
        <v>2004</v>
      </c>
      <c r="AH355" s="15" t="s">
        <v>2004</v>
      </c>
      <c r="AI355" s="41">
        <v>0.65</v>
      </c>
      <c r="AJ355" s="30">
        <v>0.58819999999999995</v>
      </c>
      <c r="AK355" s="30">
        <v>0.63639999999999997</v>
      </c>
      <c r="AL355" s="41">
        <f t="shared" si="12"/>
        <v>0.62490000000000001</v>
      </c>
      <c r="AM355" s="30" t="str">
        <f>IFERROR((VLOOKUP(C355,'CEP 24-25'!$F$5:$K$1282,6,0))," ")</f>
        <v>Yes</v>
      </c>
      <c r="AN355" s="41" t="str">
        <f>+IFERROR((VLOOKUP(C355,'HB1238 24-25'!$N$5:$Q$9999,4,0)),"")</f>
        <v/>
      </c>
      <c r="AO355" s="33" t="str">
        <f t="shared" si="13"/>
        <v>Yes</v>
      </c>
    </row>
    <row r="356" spans="1:41" ht="15" customHeight="1" x14ac:dyDescent="0.25">
      <c r="A356" t="s">
        <v>2698</v>
      </c>
      <c r="B356" t="s">
        <v>2044</v>
      </c>
      <c r="C356" s="25">
        <v>2570</v>
      </c>
      <c r="D356" t="s">
        <v>1010</v>
      </c>
      <c r="E356" s="16">
        <v>0</v>
      </c>
      <c r="F356" s="16">
        <v>0</v>
      </c>
      <c r="G356" s="16">
        <v>0</v>
      </c>
      <c r="H356" s="16">
        <v>0</v>
      </c>
      <c r="I356" s="16">
        <v>0</v>
      </c>
      <c r="J356" s="16">
        <v>0</v>
      </c>
      <c r="K356" s="16">
        <v>0</v>
      </c>
      <c r="L356" s="16">
        <v>0</v>
      </c>
      <c r="M356" s="16">
        <v>56</v>
      </c>
      <c r="N356" s="16">
        <v>68</v>
      </c>
      <c r="O356" s="16">
        <v>82</v>
      </c>
      <c r="P356" s="16">
        <v>0</v>
      </c>
      <c r="Q356" s="16">
        <v>0</v>
      </c>
      <c r="R356" s="16">
        <v>0</v>
      </c>
      <c r="S356" s="16">
        <v>0</v>
      </c>
      <c r="T356" s="73" t="s">
        <v>2979</v>
      </c>
      <c r="U356" s="73" t="s">
        <v>2979</v>
      </c>
      <c r="V356" s="73" t="s">
        <v>2979</v>
      </c>
      <c r="W356" s="73" t="s">
        <v>2979</v>
      </c>
      <c r="X356" s="73" t="s">
        <v>2979</v>
      </c>
      <c r="Y356" s="73" t="s">
        <v>2979</v>
      </c>
      <c r="Z356" s="73" t="s">
        <v>2979</v>
      </c>
      <c r="AA356" s="73" t="s">
        <v>2979</v>
      </c>
      <c r="AB356" s="54">
        <v>21</v>
      </c>
      <c r="AC356" s="54">
        <v>26</v>
      </c>
      <c r="AD356" s="54">
        <v>32</v>
      </c>
      <c r="AE356" s="73" t="s">
        <v>2979</v>
      </c>
      <c r="AF356" s="73" t="s">
        <v>2979</v>
      </c>
      <c r="AG356" s="73" t="s">
        <v>2979</v>
      </c>
      <c r="AH356" s="73" t="s">
        <v>2979</v>
      </c>
      <c r="AI356" s="41">
        <v>0.38350000000000001</v>
      </c>
      <c r="AJ356" s="30">
        <v>0.39729999999999999</v>
      </c>
      <c r="AK356" s="30">
        <v>0.38819999999999999</v>
      </c>
      <c r="AL356" s="41">
        <f t="shared" si="12"/>
        <v>0.38969999999999999</v>
      </c>
      <c r="AM356" s="30" t="str">
        <f>IFERROR((VLOOKUP(C356,'CEP 24-25'!$F$5:$K$1282,6,0))," ")</f>
        <v xml:space="preserve"> </v>
      </c>
      <c r="AN356" s="41" t="str">
        <f>+IFERROR((VLOOKUP(C356,'HB1238 24-25'!$N$5:$Q$9999,4,0)),"")</f>
        <v/>
      </c>
      <c r="AO356" s="33" t="str">
        <f t="shared" si="13"/>
        <v>No</v>
      </c>
    </row>
    <row r="357" spans="1:41" ht="15" customHeight="1" x14ac:dyDescent="0.25">
      <c r="A357" t="s">
        <v>2477</v>
      </c>
      <c r="B357" t="s">
        <v>2045</v>
      </c>
      <c r="C357" s="25">
        <v>1825</v>
      </c>
      <c r="D357" t="s">
        <v>1271</v>
      </c>
      <c r="E357" s="16">
        <v>0</v>
      </c>
      <c r="F357" s="16">
        <v>0</v>
      </c>
      <c r="G357" s="16">
        <v>0</v>
      </c>
      <c r="H357" s="16">
        <v>0</v>
      </c>
      <c r="I357" s="16">
        <v>0</v>
      </c>
      <c r="J357" s="16">
        <v>0</v>
      </c>
      <c r="K357" s="16">
        <v>0</v>
      </c>
      <c r="L357" s="16">
        <v>0</v>
      </c>
      <c r="M357" s="16">
        <v>0</v>
      </c>
      <c r="N357" s="16">
        <v>0</v>
      </c>
      <c r="O357" s="16">
        <v>0</v>
      </c>
      <c r="P357" s="16">
        <v>0</v>
      </c>
      <c r="Q357" s="16">
        <v>0</v>
      </c>
      <c r="R357" s="16">
        <v>0</v>
      </c>
      <c r="S357" s="16">
        <v>26</v>
      </c>
      <c r="T357" s="73" t="s">
        <v>2979</v>
      </c>
      <c r="U357" s="73" t="s">
        <v>2979</v>
      </c>
      <c r="V357" s="73" t="s">
        <v>2979</v>
      </c>
      <c r="W357" s="73" t="s">
        <v>2979</v>
      </c>
      <c r="X357" s="73" t="s">
        <v>2979</v>
      </c>
      <c r="Y357" s="73" t="s">
        <v>2979</v>
      </c>
      <c r="Z357" s="73" t="s">
        <v>2979</v>
      </c>
      <c r="AA357" s="73" t="s">
        <v>2979</v>
      </c>
      <c r="AB357" s="73" t="s">
        <v>2979</v>
      </c>
      <c r="AC357" s="73" t="s">
        <v>2979</v>
      </c>
      <c r="AD357" s="73" t="s">
        <v>2979</v>
      </c>
      <c r="AE357" s="73" t="s">
        <v>2979</v>
      </c>
      <c r="AF357" s="73" t="s">
        <v>2979</v>
      </c>
      <c r="AG357" s="73" t="s">
        <v>2979</v>
      </c>
      <c r="AH357" s="54">
        <v>14</v>
      </c>
      <c r="AI357" s="41">
        <v>0.53849999999999998</v>
      </c>
      <c r="AJ357" s="30">
        <v>0.63639999999999997</v>
      </c>
      <c r="AK357" s="30">
        <v>0.71430000000000005</v>
      </c>
      <c r="AL357" s="41">
        <f t="shared" si="12"/>
        <v>0.62970000000000004</v>
      </c>
      <c r="AM357" s="30" t="str">
        <f>IFERROR((VLOOKUP(C357,'CEP 24-25'!$F$5:$K$1282,6,0))," ")</f>
        <v xml:space="preserve"> </v>
      </c>
      <c r="AN357" s="41" t="str">
        <f>+IFERROR((VLOOKUP(C357,'HB1238 24-25'!$N$5:$Q$9999,4,0)),"")</f>
        <v/>
      </c>
      <c r="AO357" s="33" t="str">
        <f t="shared" si="13"/>
        <v>Yes</v>
      </c>
    </row>
    <row r="358" spans="1:41" ht="15" customHeight="1" x14ac:dyDescent="0.25">
      <c r="A358" t="s">
        <v>2477</v>
      </c>
      <c r="B358" t="s">
        <v>2045</v>
      </c>
      <c r="C358" s="25">
        <v>3454</v>
      </c>
      <c r="D358" t="s">
        <v>1283</v>
      </c>
      <c r="E358" s="16">
        <v>0</v>
      </c>
      <c r="F358" s="16">
        <v>69</v>
      </c>
      <c r="G358" s="16">
        <v>0</v>
      </c>
      <c r="H358" s="16">
        <v>64</v>
      </c>
      <c r="I358" s="16">
        <v>61</v>
      </c>
      <c r="J358" s="16">
        <v>51</v>
      </c>
      <c r="K358" s="16">
        <v>48</v>
      </c>
      <c r="L358" s="16">
        <v>38</v>
      </c>
      <c r="M358" s="16">
        <v>0</v>
      </c>
      <c r="N358" s="16">
        <v>0</v>
      </c>
      <c r="O358" s="16">
        <v>0</v>
      </c>
      <c r="P358" s="16">
        <v>0</v>
      </c>
      <c r="Q358" s="16">
        <v>0</v>
      </c>
      <c r="R358" s="16">
        <v>0</v>
      </c>
      <c r="S358" s="16">
        <v>0</v>
      </c>
      <c r="T358" s="73" t="s">
        <v>2979</v>
      </c>
      <c r="U358" s="54">
        <v>12</v>
      </c>
      <c r="V358" s="73" t="s">
        <v>2979</v>
      </c>
      <c r="W358" s="54">
        <v>25</v>
      </c>
      <c r="X358" s="54">
        <v>19</v>
      </c>
      <c r="Y358" s="54">
        <v>22</v>
      </c>
      <c r="Z358" s="54">
        <v>16</v>
      </c>
      <c r="AA358" s="54">
        <v>19</v>
      </c>
      <c r="AB358" s="73" t="s">
        <v>2979</v>
      </c>
      <c r="AC358" s="73" t="s">
        <v>2979</v>
      </c>
      <c r="AD358" s="73" t="s">
        <v>2979</v>
      </c>
      <c r="AE358" s="73" t="s">
        <v>2979</v>
      </c>
      <c r="AF358" s="73" t="s">
        <v>2979</v>
      </c>
      <c r="AG358" s="73" t="s">
        <v>2979</v>
      </c>
      <c r="AH358" s="73" t="s">
        <v>2979</v>
      </c>
      <c r="AI358" s="41">
        <v>0.34139999999999998</v>
      </c>
      <c r="AJ358" s="30">
        <v>0.60919999999999996</v>
      </c>
      <c r="AK358" s="30">
        <v>0.35470000000000002</v>
      </c>
      <c r="AL358" s="41">
        <f t="shared" si="12"/>
        <v>0.43509999999999999</v>
      </c>
      <c r="AM358" s="30" t="str">
        <f>IFERROR((VLOOKUP(C358,'CEP 24-25'!$F$5:$K$1282,6,0))," ")</f>
        <v>No</v>
      </c>
      <c r="AN358" s="41" t="str">
        <f>+IFERROR((VLOOKUP(C358,'HB1238 24-25'!$N$5:$Q$9999,4,0)),"")</f>
        <v/>
      </c>
      <c r="AO358" s="33" t="str">
        <f t="shared" si="13"/>
        <v>No</v>
      </c>
    </row>
    <row r="359" spans="1:41" ht="15" customHeight="1" x14ac:dyDescent="0.25">
      <c r="A359" t="s">
        <v>2477</v>
      </c>
      <c r="B359" t="s">
        <v>2045</v>
      </c>
      <c r="C359" s="25">
        <v>3457</v>
      </c>
      <c r="D359" t="s">
        <v>1286</v>
      </c>
      <c r="E359" s="16">
        <v>0</v>
      </c>
      <c r="F359" s="16">
        <v>82</v>
      </c>
      <c r="G359" s="16">
        <v>0</v>
      </c>
      <c r="H359" s="16">
        <v>79</v>
      </c>
      <c r="I359" s="16">
        <v>72</v>
      </c>
      <c r="J359" s="16">
        <v>70</v>
      </c>
      <c r="K359" s="16">
        <v>60</v>
      </c>
      <c r="L359" s="16">
        <v>56</v>
      </c>
      <c r="M359" s="16">
        <v>0</v>
      </c>
      <c r="N359" s="16">
        <v>0</v>
      </c>
      <c r="O359" s="16">
        <v>0</v>
      </c>
      <c r="P359" s="16">
        <v>0</v>
      </c>
      <c r="Q359" s="16">
        <v>0</v>
      </c>
      <c r="R359" s="16">
        <v>0</v>
      </c>
      <c r="S359" s="16">
        <v>0</v>
      </c>
      <c r="T359" s="73" t="s">
        <v>2979</v>
      </c>
      <c r="U359" s="54">
        <v>21</v>
      </c>
      <c r="V359" s="73" t="s">
        <v>2979</v>
      </c>
      <c r="W359" s="54">
        <v>32</v>
      </c>
      <c r="X359" s="54">
        <v>30</v>
      </c>
      <c r="Y359" s="54">
        <v>19</v>
      </c>
      <c r="Z359" s="54">
        <v>22</v>
      </c>
      <c r="AA359" s="54">
        <v>24</v>
      </c>
      <c r="AB359" s="73" t="s">
        <v>2979</v>
      </c>
      <c r="AC359" s="73" t="s">
        <v>2979</v>
      </c>
      <c r="AD359" s="73" t="s">
        <v>2979</v>
      </c>
      <c r="AE359" s="73" t="s">
        <v>2979</v>
      </c>
      <c r="AF359" s="73" t="s">
        <v>2979</v>
      </c>
      <c r="AG359" s="73" t="s">
        <v>2979</v>
      </c>
      <c r="AH359" s="73" t="s">
        <v>2979</v>
      </c>
      <c r="AI359" s="41">
        <v>0.35320000000000001</v>
      </c>
      <c r="AJ359" s="30">
        <v>0.5444</v>
      </c>
      <c r="AK359" s="30">
        <v>0.36809999999999998</v>
      </c>
      <c r="AL359" s="41">
        <f t="shared" si="12"/>
        <v>0.4219</v>
      </c>
      <c r="AM359" s="30" t="str">
        <f>IFERROR((VLOOKUP(C359,'CEP 24-25'!$F$5:$K$1282,6,0))," ")</f>
        <v>No</v>
      </c>
      <c r="AN359" s="41" t="str">
        <f>+IFERROR((VLOOKUP(C359,'HB1238 24-25'!$N$5:$Q$9999,4,0)),"")</f>
        <v/>
      </c>
      <c r="AO359" s="33" t="str">
        <f t="shared" si="13"/>
        <v>No</v>
      </c>
    </row>
    <row r="360" spans="1:41" ht="15" customHeight="1" x14ac:dyDescent="0.25">
      <c r="A360" t="s">
        <v>2477</v>
      </c>
      <c r="B360" t="s">
        <v>2045</v>
      </c>
      <c r="C360" s="25">
        <v>5386</v>
      </c>
      <c r="D360" t="s">
        <v>2660</v>
      </c>
      <c r="E360" s="16">
        <v>0</v>
      </c>
      <c r="F360" s="16">
        <v>2</v>
      </c>
      <c r="G360" s="16">
        <v>0</v>
      </c>
      <c r="H360" s="16">
        <v>1</v>
      </c>
      <c r="I360" s="16">
        <v>0</v>
      </c>
      <c r="J360" s="16">
        <v>0</v>
      </c>
      <c r="K360" s="16">
        <v>0</v>
      </c>
      <c r="L360" s="16">
        <v>0</v>
      </c>
      <c r="M360" s="16">
        <v>0</v>
      </c>
      <c r="N360" s="16">
        <v>0</v>
      </c>
      <c r="O360" s="16">
        <v>0</v>
      </c>
      <c r="P360" s="16">
        <v>0</v>
      </c>
      <c r="Q360" s="16">
        <v>0</v>
      </c>
      <c r="R360" s="16">
        <v>0</v>
      </c>
      <c r="S360" s="16">
        <v>0</v>
      </c>
      <c r="T360" s="73" t="s">
        <v>2979</v>
      </c>
      <c r="U360" s="73" t="s">
        <v>2979</v>
      </c>
      <c r="V360" s="73" t="s">
        <v>2979</v>
      </c>
      <c r="W360" s="73" t="s">
        <v>2979</v>
      </c>
      <c r="X360" s="73" t="s">
        <v>2979</v>
      </c>
      <c r="Y360" s="73" t="s">
        <v>2979</v>
      </c>
      <c r="Z360" s="73" t="s">
        <v>2979</v>
      </c>
      <c r="AA360" s="73" t="s">
        <v>2979</v>
      </c>
      <c r="AB360" s="73" t="s">
        <v>2979</v>
      </c>
      <c r="AC360" s="73" t="s">
        <v>2979</v>
      </c>
      <c r="AD360" s="73" t="s">
        <v>2979</v>
      </c>
      <c r="AE360" s="73" t="s">
        <v>2979</v>
      </c>
      <c r="AF360" s="73" t="s">
        <v>2979</v>
      </c>
      <c r="AG360" s="73" t="s">
        <v>2979</v>
      </c>
      <c r="AH360" s="73" t="s">
        <v>2979</v>
      </c>
      <c r="AI360" s="41">
        <v>0</v>
      </c>
      <c r="AJ360" s="30">
        <v>0</v>
      </c>
      <c r="AK360" s="30">
        <v>1</v>
      </c>
      <c r="AL360" s="41">
        <f t="shared" si="12"/>
        <v>0.33329999999999999</v>
      </c>
      <c r="AM360" s="30" t="str">
        <f>IFERROR((VLOOKUP(C360,'CEP 24-25'!$F$5:$K$1282,6,0))," ")</f>
        <v>No</v>
      </c>
      <c r="AN360" s="41" t="str">
        <f>+IFERROR((VLOOKUP(C360,'HB1238 24-25'!$N$5:$Q$9999,4,0)),"")</f>
        <v/>
      </c>
      <c r="AO360" s="33" t="str">
        <f t="shared" si="13"/>
        <v>No</v>
      </c>
    </row>
    <row r="361" spans="1:41" ht="15" customHeight="1" x14ac:dyDescent="0.25">
      <c r="A361" t="s">
        <v>2477</v>
      </c>
      <c r="B361" t="s">
        <v>2045</v>
      </c>
      <c r="C361" s="25">
        <v>2425</v>
      </c>
      <c r="D361" t="s">
        <v>1274</v>
      </c>
      <c r="E361" s="16">
        <v>0</v>
      </c>
      <c r="F361" s="16">
        <v>0</v>
      </c>
      <c r="G361" s="16">
        <v>0</v>
      </c>
      <c r="H361" s="16">
        <v>0</v>
      </c>
      <c r="I361" s="16">
        <v>0</v>
      </c>
      <c r="J361" s="16">
        <v>0</v>
      </c>
      <c r="K361" s="16">
        <v>0</v>
      </c>
      <c r="L361" s="16">
        <v>0</v>
      </c>
      <c r="M361" s="16">
        <v>0</v>
      </c>
      <c r="N361" s="16">
        <v>0</v>
      </c>
      <c r="O361" s="16">
        <v>0</v>
      </c>
      <c r="P361" s="16">
        <v>339</v>
      </c>
      <c r="Q361" s="16">
        <v>308</v>
      </c>
      <c r="R361" s="16">
        <v>286</v>
      </c>
      <c r="S361" s="16">
        <v>243</v>
      </c>
      <c r="T361" s="73" t="s">
        <v>2979</v>
      </c>
      <c r="U361" s="73" t="s">
        <v>2979</v>
      </c>
      <c r="V361" s="73" t="s">
        <v>2979</v>
      </c>
      <c r="W361" s="73" t="s">
        <v>2979</v>
      </c>
      <c r="X361" s="73" t="s">
        <v>2979</v>
      </c>
      <c r="Y361" s="73" t="s">
        <v>2979</v>
      </c>
      <c r="Z361" s="73" t="s">
        <v>2979</v>
      </c>
      <c r="AA361" s="73" t="s">
        <v>2979</v>
      </c>
      <c r="AB361" s="73" t="s">
        <v>2979</v>
      </c>
      <c r="AC361" s="73" t="s">
        <v>2979</v>
      </c>
      <c r="AD361" s="73" t="s">
        <v>2979</v>
      </c>
      <c r="AE361" s="54">
        <v>232</v>
      </c>
      <c r="AF361" s="54">
        <v>226</v>
      </c>
      <c r="AG361" s="54">
        <v>198</v>
      </c>
      <c r="AH361" s="54">
        <v>180</v>
      </c>
      <c r="AI361" s="41">
        <v>0.71089999999999998</v>
      </c>
      <c r="AJ361" s="30">
        <v>0.77480000000000004</v>
      </c>
      <c r="AK361" s="30">
        <v>0.80200000000000005</v>
      </c>
      <c r="AL361" s="41">
        <f t="shared" si="12"/>
        <v>0.76259999999999994</v>
      </c>
      <c r="AM361" s="30" t="str">
        <f>IFERROR((VLOOKUP(C361,'CEP 24-25'!$F$5:$K$1282,6,0))," ")</f>
        <v>Yes</v>
      </c>
      <c r="AN361" s="41" t="str">
        <f>+IFERROR((VLOOKUP(C361,'HB1238 24-25'!$N$5:$Q$9999,4,0)),"")</f>
        <v/>
      </c>
      <c r="AO361" s="33" t="str">
        <f t="shared" si="13"/>
        <v>Yes</v>
      </c>
    </row>
    <row r="362" spans="1:41" ht="15" customHeight="1" x14ac:dyDescent="0.25">
      <c r="A362" t="s">
        <v>2477</v>
      </c>
      <c r="B362" t="s">
        <v>2045</v>
      </c>
      <c r="C362" s="25">
        <v>5411</v>
      </c>
      <c r="D362" t="s">
        <v>1294</v>
      </c>
      <c r="E362" s="16">
        <v>0</v>
      </c>
      <c r="F362" s="16">
        <v>0</v>
      </c>
      <c r="G362" s="16">
        <v>0</v>
      </c>
      <c r="H362" s="16">
        <v>0</v>
      </c>
      <c r="I362" s="16">
        <v>0</v>
      </c>
      <c r="J362" s="16">
        <v>0</v>
      </c>
      <c r="K362" s="16">
        <v>0</v>
      </c>
      <c r="L362" s="16">
        <v>0</v>
      </c>
      <c r="M362" s="16">
        <v>0</v>
      </c>
      <c r="N362" s="16">
        <v>0</v>
      </c>
      <c r="O362" s="16">
        <v>0</v>
      </c>
      <c r="P362" s="16">
        <v>0</v>
      </c>
      <c r="Q362" s="16">
        <v>0</v>
      </c>
      <c r="R362" s="16">
        <v>74</v>
      </c>
      <c r="S362" s="16">
        <v>202</v>
      </c>
      <c r="T362" s="73" t="s">
        <v>2979</v>
      </c>
      <c r="U362" s="73" t="s">
        <v>2979</v>
      </c>
      <c r="V362" s="73" t="s">
        <v>2979</v>
      </c>
      <c r="W362" s="73" t="s">
        <v>2979</v>
      </c>
      <c r="X362" s="73" t="s">
        <v>2979</v>
      </c>
      <c r="Y362" s="73" t="s">
        <v>2979</v>
      </c>
      <c r="Z362" s="73" t="s">
        <v>2979</v>
      </c>
      <c r="AA362" s="73" t="s">
        <v>2979</v>
      </c>
      <c r="AB362" s="73" t="s">
        <v>2979</v>
      </c>
      <c r="AC362" s="73" t="s">
        <v>2979</v>
      </c>
      <c r="AD362" s="73" t="s">
        <v>2979</v>
      </c>
      <c r="AE362" s="73" t="s">
        <v>2979</v>
      </c>
      <c r="AF362" s="73" t="s">
        <v>2979</v>
      </c>
      <c r="AG362" s="54">
        <v>55</v>
      </c>
      <c r="AH362" s="54">
        <v>157</v>
      </c>
      <c r="AI362" s="41">
        <v>0.7681</v>
      </c>
      <c r="AJ362" s="30">
        <v>0.78949999999999998</v>
      </c>
      <c r="AK362" s="30">
        <v>0.83409999999999995</v>
      </c>
      <c r="AL362" s="41">
        <f t="shared" si="12"/>
        <v>0.79720000000000002</v>
      </c>
      <c r="AM362" s="30" t="str">
        <f>IFERROR((VLOOKUP(C362,'CEP 24-25'!$F$5:$K$1282,6,0))," ")</f>
        <v>Yes</v>
      </c>
      <c r="AN362" s="41" t="str">
        <f>+IFERROR((VLOOKUP(C362,'HB1238 24-25'!$N$5:$Q$9999,4,0)),"")</f>
        <v/>
      </c>
      <c r="AO362" s="33" t="str">
        <f t="shared" si="13"/>
        <v>Yes</v>
      </c>
    </row>
    <row r="363" spans="1:41" ht="15" customHeight="1" x14ac:dyDescent="0.25">
      <c r="A363" t="s">
        <v>2477</v>
      </c>
      <c r="B363" t="s">
        <v>2045</v>
      </c>
      <c r="C363" s="25">
        <v>2943</v>
      </c>
      <c r="D363" t="s">
        <v>1277</v>
      </c>
      <c r="E363" s="16">
        <v>0</v>
      </c>
      <c r="F363" s="16">
        <v>54</v>
      </c>
      <c r="G363" s="16">
        <v>0</v>
      </c>
      <c r="H363" s="16">
        <v>53</v>
      </c>
      <c r="I363" s="16">
        <v>41</v>
      </c>
      <c r="J363" s="16">
        <v>47</v>
      </c>
      <c r="K363" s="16">
        <v>37</v>
      </c>
      <c r="L363" s="16">
        <v>32</v>
      </c>
      <c r="M363" s="16">
        <v>0</v>
      </c>
      <c r="N363" s="16">
        <v>0</v>
      </c>
      <c r="O363" s="16">
        <v>0</v>
      </c>
      <c r="P363" s="16">
        <v>0</v>
      </c>
      <c r="Q363" s="16">
        <v>0</v>
      </c>
      <c r="R363" s="16">
        <v>0</v>
      </c>
      <c r="S363" s="16">
        <v>0</v>
      </c>
      <c r="T363" s="73" t="s">
        <v>2979</v>
      </c>
      <c r="U363" s="54">
        <v>33</v>
      </c>
      <c r="V363" s="73" t="s">
        <v>2979</v>
      </c>
      <c r="W363" s="54">
        <v>38</v>
      </c>
      <c r="X363" s="54">
        <v>29</v>
      </c>
      <c r="Y363" s="54">
        <v>40</v>
      </c>
      <c r="Z363" s="54">
        <v>27</v>
      </c>
      <c r="AA363" s="54">
        <v>19</v>
      </c>
      <c r="AB363" s="73" t="s">
        <v>2979</v>
      </c>
      <c r="AC363" s="73" t="s">
        <v>2979</v>
      </c>
      <c r="AD363" s="73" t="s">
        <v>2979</v>
      </c>
      <c r="AE363" s="73" t="s">
        <v>2979</v>
      </c>
      <c r="AF363" s="73" t="s">
        <v>2979</v>
      </c>
      <c r="AG363" s="73" t="s">
        <v>2979</v>
      </c>
      <c r="AH363" s="73" t="s">
        <v>2979</v>
      </c>
      <c r="AI363" s="41">
        <v>0.70450000000000002</v>
      </c>
      <c r="AJ363" s="30">
        <v>0.74070000000000003</v>
      </c>
      <c r="AK363" s="30">
        <v>0.75229999999999997</v>
      </c>
      <c r="AL363" s="41">
        <f t="shared" si="12"/>
        <v>0.73250000000000004</v>
      </c>
      <c r="AM363" s="30" t="str">
        <f>IFERROR((VLOOKUP(C363,'CEP 24-25'!$F$5:$K$1282,6,0))," ")</f>
        <v>Yes</v>
      </c>
      <c r="AN363" s="41" t="str">
        <f>+IFERROR((VLOOKUP(C363,'HB1238 24-25'!$N$5:$Q$9999,4,0)),"")</f>
        <v/>
      </c>
      <c r="AO363" s="33" t="str">
        <f t="shared" si="13"/>
        <v>Yes</v>
      </c>
    </row>
    <row r="364" spans="1:41" x14ac:dyDescent="0.25">
      <c r="A364" t="s">
        <v>2477</v>
      </c>
      <c r="B364" t="s">
        <v>2045</v>
      </c>
      <c r="C364" s="25">
        <v>3455</v>
      </c>
      <c r="D364" t="s">
        <v>1284</v>
      </c>
      <c r="E364" s="16">
        <v>0</v>
      </c>
      <c r="F364" s="16">
        <v>49</v>
      </c>
      <c r="G364" s="16">
        <v>0</v>
      </c>
      <c r="H364" s="16">
        <v>49</v>
      </c>
      <c r="I364" s="16">
        <v>40</v>
      </c>
      <c r="J364" s="16">
        <v>43</v>
      </c>
      <c r="K364" s="16">
        <v>47</v>
      </c>
      <c r="L364" s="16">
        <v>55</v>
      </c>
      <c r="M364" s="16">
        <v>0</v>
      </c>
      <c r="N364" s="16">
        <v>0</v>
      </c>
      <c r="O364" s="16">
        <v>0</v>
      </c>
      <c r="P364" s="16">
        <v>0</v>
      </c>
      <c r="Q364" s="16">
        <v>0</v>
      </c>
      <c r="R364" s="16">
        <v>0</v>
      </c>
      <c r="S364" s="16">
        <v>0</v>
      </c>
      <c r="T364" s="73" t="s">
        <v>2979</v>
      </c>
      <c r="U364" s="54">
        <v>23</v>
      </c>
      <c r="V364" s="73" t="s">
        <v>2979</v>
      </c>
      <c r="W364" s="54">
        <v>38</v>
      </c>
      <c r="X364" s="54">
        <v>30</v>
      </c>
      <c r="Y364" s="54">
        <v>30</v>
      </c>
      <c r="Z364" s="54">
        <v>32</v>
      </c>
      <c r="AA364" s="54">
        <v>41</v>
      </c>
      <c r="AB364" s="73" t="s">
        <v>2979</v>
      </c>
      <c r="AC364" s="73" t="s">
        <v>2979</v>
      </c>
      <c r="AD364" s="73" t="s">
        <v>2979</v>
      </c>
      <c r="AE364" s="73" t="s">
        <v>2979</v>
      </c>
      <c r="AF364" s="73" t="s">
        <v>2979</v>
      </c>
      <c r="AG364" s="73" t="s">
        <v>2979</v>
      </c>
      <c r="AH364" s="73" t="s">
        <v>2979</v>
      </c>
      <c r="AI364" s="41">
        <v>0.6855</v>
      </c>
      <c r="AJ364" s="30">
        <v>0.72929999999999995</v>
      </c>
      <c r="AK364" s="30">
        <v>0.75349999999999995</v>
      </c>
      <c r="AL364" s="41">
        <f t="shared" si="12"/>
        <v>0.7228</v>
      </c>
      <c r="AM364" s="30" t="str">
        <f>IFERROR((VLOOKUP(C364,'CEP 24-25'!$F$5:$K$1282,6,0))," ")</f>
        <v>Yes</v>
      </c>
      <c r="AN364" s="41" t="str">
        <f>+IFERROR((VLOOKUP(C364,'HB1238 24-25'!$N$5:$Q$9999,4,0)),"")</f>
        <v/>
      </c>
      <c r="AO364" s="33" t="str">
        <f t="shared" si="13"/>
        <v>Yes</v>
      </c>
    </row>
    <row r="365" spans="1:41" ht="15" customHeight="1" x14ac:dyDescent="0.25">
      <c r="A365" t="s">
        <v>2477</v>
      </c>
      <c r="B365" t="s">
        <v>2045</v>
      </c>
      <c r="C365" s="25">
        <v>4396</v>
      </c>
      <c r="D365" t="s">
        <v>1083</v>
      </c>
      <c r="E365" s="16">
        <v>0</v>
      </c>
      <c r="F365" s="16">
        <v>84</v>
      </c>
      <c r="G365" s="16">
        <v>0</v>
      </c>
      <c r="H365" s="16">
        <v>83</v>
      </c>
      <c r="I365" s="16">
        <v>68</v>
      </c>
      <c r="J365" s="16">
        <v>42</v>
      </c>
      <c r="K365" s="16">
        <v>46</v>
      </c>
      <c r="L365" s="16">
        <v>51</v>
      </c>
      <c r="M365" s="16">
        <v>0</v>
      </c>
      <c r="N365" s="16">
        <v>0</v>
      </c>
      <c r="O365" s="16">
        <v>0</v>
      </c>
      <c r="P365" s="16">
        <v>0</v>
      </c>
      <c r="Q365" s="16">
        <v>0</v>
      </c>
      <c r="R365" s="16">
        <v>0</v>
      </c>
      <c r="S365" s="16">
        <v>0</v>
      </c>
      <c r="T365" s="73" t="s">
        <v>2979</v>
      </c>
      <c r="U365" s="54">
        <v>24</v>
      </c>
      <c r="V365" s="73" t="s">
        <v>2979</v>
      </c>
      <c r="W365" s="54">
        <v>43</v>
      </c>
      <c r="X365" s="54">
        <v>33</v>
      </c>
      <c r="Y365" s="54">
        <v>25</v>
      </c>
      <c r="Z365" s="54">
        <v>27</v>
      </c>
      <c r="AA365" s="54">
        <v>29</v>
      </c>
      <c r="AB365" s="73" t="s">
        <v>2979</v>
      </c>
      <c r="AC365" s="73" t="s">
        <v>2979</v>
      </c>
      <c r="AD365" s="73" t="s">
        <v>2979</v>
      </c>
      <c r="AE365" s="73" t="s">
        <v>2979</v>
      </c>
      <c r="AF365" s="73" t="s">
        <v>2979</v>
      </c>
      <c r="AG365" s="73" t="s">
        <v>2979</v>
      </c>
      <c r="AH365" s="73" t="s">
        <v>2979</v>
      </c>
      <c r="AI365" s="41">
        <v>0.48399999999999999</v>
      </c>
      <c r="AJ365" s="30">
        <v>0.70379999999999998</v>
      </c>
      <c r="AK365" s="30">
        <v>0.4662</v>
      </c>
      <c r="AL365" s="41">
        <f t="shared" si="12"/>
        <v>0.55130000000000001</v>
      </c>
      <c r="AM365" s="30" t="str">
        <f>IFERROR((VLOOKUP(C365,'CEP 24-25'!$F$5:$K$1282,6,0))," ")</f>
        <v>No</v>
      </c>
      <c r="AN365" s="41" t="str">
        <f>+IFERROR((VLOOKUP(C365,'HB1238 24-25'!$N$5:$Q$9999,4,0)),"")</f>
        <v/>
      </c>
      <c r="AO365" s="33" t="str">
        <f t="shared" si="13"/>
        <v>Yes</v>
      </c>
    </row>
    <row r="366" spans="1:41" ht="15" customHeight="1" x14ac:dyDescent="0.25">
      <c r="A366" t="s">
        <v>2477</v>
      </c>
      <c r="B366" t="s">
        <v>2045</v>
      </c>
      <c r="C366" s="25">
        <v>5387</v>
      </c>
      <c r="D366" t="s">
        <v>1293</v>
      </c>
      <c r="E366" s="16">
        <v>0</v>
      </c>
      <c r="F366" s="16">
        <v>85</v>
      </c>
      <c r="G366" s="16">
        <v>0</v>
      </c>
      <c r="H366" s="16">
        <v>96</v>
      </c>
      <c r="I366" s="16">
        <v>81</v>
      </c>
      <c r="J366" s="16">
        <v>83</v>
      </c>
      <c r="K366" s="16">
        <v>98</v>
      </c>
      <c r="L366" s="16">
        <v>98</v>
      </c>
      <c r="M366" s="16">
        <v>0</v>
      </c>
      <c r="N366" s="16">
        <v>0</v>
      </c>
      <c r="O366" s="16">
        <v>0</v>
      </c>
      <c r="P366" s="16">
        <v>0</v>
      </c>
      <c r="Q366" s="16">
        <v>0</v>
      </c>
      <c r="R366" s="16">
        <v>0</v>
      </c>
      <c r="S366" s="16">
        <v>0</v>
      </c>
      <c r="T366" s="73" t="s">
        <v>2979</v>
      </c>
      <c r="U366" s="54">
        <v>49</v>
      </c>
      <c r="V366" s="73" t="s">
        <v>2979</v>
      </c>
      <c r="W366" s="54">
        <v>74</v>
      </c>
      <c r="X366" s="54">
        <v>67</v>
      </c>
      <c r="Y366" s="54">
        <v>69</v>
      </c>
      <c r="Z366" s="54">
        <v>78</v>
      </c>
      <c r="AA366" s="54">
        <v>83</v>
      </c>
      <c r="AB366" s="73" t="s">
        <v>2979</v>
      </c>
      <c r="AC366" s="73" t="s">
        <v>2979</v>
      </c>
      <c r="AD366" s="73" t="s">
        <v>2979</v>
      </c>
      <c r="AE366" s="73" t="s">
        <v>2979</v>
      </c>
      <c r="AF366" s="73" t="s">
        <v>2979</v>
      </c>
      <c r="AG366" s="73" t="s">
        <v>2979</v>
      </c>
      <c r="AH366" s="73" t="s">
        <v>2979</v>
      </c>
      <c r="AI366" s="41">
        <v>0.77629999999999999</v>
      </c>
      <c r="AJ366" s="30">
        <v>0.8226</v>
      </c>
      <c r="AK366" s="30">
        <v>0.88549999999999995</v>
      </c>
      <c r="AL366" s="41">
        <f t="shared" si="12"/>
        <v>0.82809999999999995</v>
      </c>
      <c r="AM366" s="30" t="str">
        <f>IFERROR((VLOOKUP(C366,'CEP 24-25'!$F$5:$K$1282,6,0))," ")</f>
        <v>Yes</v>
      </c>
      <c r="AN366" s="41" t="str">
        <f>+IFERROR((VLOOKUP(C366,'HB1238 24-25'!$N$5:$Q$9999,4,0)),"")</f>
        <v/>
      </c>
      <c r="AO366" s="33" t="str">
        <f t="shared" si="13"/>
        <v>Yes</v>
      </c>
    </row>
    <row r="367" spans="1:41" ht="15" customHeight="1" x14ac:dyDescent="0.25">
      <c r="A367" t="s">
        <v>2477</v>
      </c>
      <c r="B367" t="s">
        <v>2045</v>
      </c>
      <c r="C367" s="25">
        <v>5751</v>
      </c>
      <c r="D367" t="s">
        <v>2828</v>
      </c>
      <c r="E367" s="16">
        <v>0</v>
      </c>
      <c r="F367" s="16">
        <v>1</v>
      </c>
      <c r="G367" s="16">
        <v>0</v>
      </c>
      <c r="H367" s="16">
        <v>4</v>
      </c>
      <c r="I367" s="16">
        <v>6</v>
      </c>
      <c r="J367" s="16">
        <v>8</v>
      </c>
      <c r="K367" s="16">
        <v>5</v>
      </c>
      <c r="L367" s="16">
        <v>8</v>
      </c>
      <c r="M367" s="16">
        <v>7</v>
      </c>
      <c r="N367" s="16">
        <v>8</v>
      </c>
      <c r="O367" s="16">
        <v>18</v>
      </c>
      <c r="P367" s="16">
        <v>20</v>
      </c>
      <c r="Q367" s="16">
        <v>32</v>
      </c>
      <c r="R367" s="16">
        <v>26</v>
      </c>
      <c r="S367" s="16">
        <v>20</v>
      </c>
      <c r="T367" s="73" t="s">
        <v>2979</v>
      </c>
      <c r="U367" s="73" t="s">
        <v>2979</v>
      </c>
      <c r="V367" s="73" t="s">
        <v>2979</v>
      </c>
      <c r="W367" s="15" t="s">
        <v>2004</v>
      </c>
      <c r="X367" s="15" t="s">
        <v>2004</v>
      </c>
      <c r="Y367" s="15" t="s">
        <v>2004</v>
      </c>
      <c r="Z367" s="15" t="s">
        <v>2004</v>
      </c>
      <c r="AA367" s="15" t="s">
        <v>2004</v>
      </c>
      <c r="AB367" s="15" t="s">
        <v>2004</v>
      </c>
      <c r="AC367" s="15" t="s">
        <v>2004</v>
      </c>
      <c r="AD367" s="54">
        <v>14</v>
      </c>
      <c r="AE367" s="54">
        <v>14</v>
      </c>
      <c r="AF367" s="54">
        <v>24</v>
      </c>
      <c r="AG367" s="54">
        <v>19</v>
      </c>
      <c r="AH367" s="15" t="s">
        <v>2004</v>
      </c>
      <c r="AI367" s="41">
        <v>0.70550000000000002</v>
      </c>
      <c r="AJ367" s="30">
        <v>0.69610000000000005</v>
      </c>
      <c r="AK367" s="30" t="s">
        <v>2943</v>
      </c>
      <c r="AL367" s="41">
        <f t="shared" si="12"/>
        <v>0.70079999999999998</v>
      </c>
      <c r="AM367" s="30" t="str">
        <f>IFERROR((VLOOKUP(C367,'CEP 24-25'!$F$5:$K$1282,6,0))," ")</f>
        <v xml:space="preserve"> </v>
      </c>
      <c r="AN367" s="41" t="str">
        <f>+IFERROR((VLOOKUP(C367,'HB1238 24-25'!$N$5:$Q$9999,4,0)),"")</f>
        <v/>
      </c>
      <c r="AO367" s="33" t="str">
        <f t="shared" si="13"/>
        <v>Yes</v>
      </c>
    </row>
    <row r="368" spans="1:41" ht="15" customHeight="1" x14ac:dyDescent="0.25">
      <c r="A368" t="s">
        <v>2477</v>
      </c>
      <c r="B368" t="s">
        <v>2045</v>
      </c>
      <c r="C368" s="25">
        <v>5027</v>
      </c>
      <c r="D368" t="s">
        <v>1289</v>
      </c>
      <c r="E368" s="16">
        <v>0</v>
      </c>
      <c r="F368" s="16">
        <v>0</v>
      </c>
      <c r="G368" s="16">
        <v>0</v>
      </c>
      <c r="H368" s="16">
        <v>0</v>
      </c>
      <c r="I368" s="16">
        <v>0</v>
      </c>
      <c r="J368" s="16">
        <v>0</v>
      </c>
      <c r="K368" s="16">
        <v>0</v>
      </c>
      <c r="L368" s="16">
        <v>0</v>
      </c>
      <c r="M368" s="16">
        <v>162</v>
      </c>
      <c r="N368" s="16">
        <v>152</v>
      </c>
      <c r="O368" s="16">
        <v>117</v>
      </c>
      <c r="P368" s="16">
        <v>101</v>
      </c>
      <c r="Q368" s="16">
        <v>84</v>
      </c>
      <c r="R368" s="16">
        <v>72</v>
      </c>
      <c r="S368" s="16">
        <v>49</v>
      </c>
      <c r="T368" s="73" t="s">
        <v>2979</v>
      </c>
      <c r="U368" s="73" t="s">
        <v>2979</v>
      </c>
      <c r="V368" s="73" t="s">
        <v>2979</v>
      </c>
      <c r="W368" s="73" t="s">
        <v>2979</v>
      </c>
      <c r="X368" s="73" t="s">
        <v>2979</v>
      </c>
      <c r="Y368" s="73" t="s">
        <v>2979</v>
      </c>
      <c r="Z368" s="73" t="s">
        <v>2979</v>
      </c>
      <c r="AA368" s="73" t="s">
        <v>2979</v>
      </c>
      <c r="AB368" s="54">
        <v>88</v>
      </c>
      <c r="AC368" s="54">
        <v>77</v>
      </c>
      <c r="AD368" s="54">
        <v>74</v>
      </c>
      <c r="AE368" s="54">
        <v>66</v>
      </c>
      <c r="AF368" s="54">
        <v>49</v>
      </c>
      <c r="AG368" s="54">
        <v>39</v>
      </c>
      <c r="AH368" s="54">
        <v>27</v>
      </c>
      <c r="AI368" s="41">
        <v>0.56989999999999996</v>
      </c>
      <c r="AJ368" s="30">
        <v>0.63400000000000001</v>
      </c>
      <c r="AK368" s="30">
        <v>0.61860000000000004</v>
      </c>
      <c r="AL368" s="41">
        <f t="shared" si="12"/>
        <v>0.60750000000000004</v>
      </c>
      <c r="AM368" s="30" t="str">
        <f>IFERROR((VLOOKUP(C368,'CEP 24-25'!$F$5:$K$1282,6,0))," ")</f>
        <v>Yes</v>
      </c>
      <c r="AN368" s="41" t="str">
        <f>+IFERROR((VLOOKUP(C368,'HB1238 24-25'!$N$5:$Q$9999,4,0)),"")</f>
        <v/>
      </c>
      <c r="AO368" s="33" t="str">
        <f t="shared" si="13"/>
        <v>Yes</v>
      </c>
    </row>
    <row r="369" spans="1:41" ht="15" customHeight="1" x14ac:dyDescent="0.25">
      <c r="A369" t="s">
        <v>2477</v>
      </c>
      <c r="B369" t="s">
        <v>2045</v>
      </c>
      <c r="C369" s="25">
        <v>3298</v>
      </c>
      <c r="D369" t="s">
        <v>1281</v>
      </c>
      <c r="E369" s="16">
        <v>0</v>
      </c>
      <c r="F369" s="16">
        <v>110</v>
      </c>
      <c r="G369" s="16">
        <v>0</v>
      </c>
      <c r="H369" s="16">
        <v>89</v>
      </c>
      <c r="I369" s="16">
        <v>93</v>
      </c>
      <c r="J369" s="16">
        <v>77</v>
      </c>
      <c r="K369" s="16">
        <v>80</v>
      </c>
      <c r="L369" s="16">
        <v>59</v>
      </c>
      <c r="M369" s="16">
        <v>0</v>
      </c>
      <c r="N369" s="16">
        <v>0</v>
      </c>
      <c r="O369" s="16">
        <v>0</v>
      </c>
      <c r="P369" s="16">
        <v>0</v>
      </c>
      <c r="Q369" s="16">
        <v>0</v>
      </c>
      <c r="R369" s="16">
        <v>0</v>
      </c>
      <c r="S369" s="16">
        <v>0</v>
      </c>
      <c r="T369" s="73" t="s">
        <v>2979</v>
      </c>
      <c r="U369" s="54">
        <v>44</v>
      </c>
      <c r="V369" s="73" t="s">
        <v>2979</v>
      </c>
      <c r="W369" s="54">
        <v>53</v>
      </c>
      <c r="X369" s="54">
        <v>62</v>
      </c>
      <c r="Y369" s="54">
        <v>49</v>
      </c>
      <c r="Z369" s="54">
        <v>51</v>
      </c>
      <c r="AA369" s="54">
        <v>29</v>
      </c>
      <c r="AB369" s="73" t="s">
        <v>2979</v>
      </c>
      <c r="AC369" s="73" t="s">
        <v>2979</v>
      </c>
      <c r="AD369" s="73" t="s">
        <v>2979</v>
      </c>
      <c r="AE369" s="73" t="s">
        <v>2979</v>
      </c>
      <c r="AF369" s="73" t="s">
        <v>2979</v>
      </c>
      <c r="AG369" s="73" t="s">
        <v>2979</v>
      </c>
      <c r="AH369" s="73" t="s">
        <v>2979</v>
      </c>
      <c r="AI369" s="41">
        <v>0.56689999999999996</v>
      </c>
      <c r="AJ369" s="30">
        <v>0.72189999999999999</v>
      </c>
      <c r="AK369" s="30">
        <v>0.57169999999999999</v>
      </c>
      <c r="AL369" s="41">
        <f t="shared" si="12"/>
        <v>0.62019999999999997</v>
      </c>
      <c r="AM369" s="30" t="str">
        <f>IFERROR((VLOOKUP(C369,'CEP 24-25'!$F$5:$K$1282,6,0))," ")</f>
        <v>Yes</v>
      </c>
      <c r="AN369" s="41" t="str">
        <f>+IFERROR((VLOOKUP(C369,'HB1238 24-25'!$N$5:$Q$9999,4,0)),"")</f>
        <v/>
      </c>
      <c r="AO369" s="33" t="str">
        <f t="shared" si="13"/>
        <v>Yes</v>
      </c>
    </row>
    <row r="370" spans="1:41" ht="15" customHeight="1" x14ac:dyDescent="0.25">
      <c r="A370" t="s">
        <v>2477</v>
      </c>
      <c r="B370" t="s">
        <v>2045</v>
      </c>
      <c r="C370" s="25">
        <v>3248</v>
      </c>
      <c r="D370" t="s">
        <v>1279</v>
      </c>
      <c r="E370" s="16">
        <v>0</v>
      </c>
      <c r="F370" s="16">
        <v>0</v>
      </c>
      <c r="G370" s="16">
        <v>0</v>
      </c>
      <c r="H370" s="16">
        <v>0</v>
      </c>
      <c r="I370" s="16">
        <v>0</v>
      </c>
      <c r="J370" s="16">
        <v>0</v>
      </c>
      <c r="K370" s="16">
        <v>0</v>
      </c>
      <c r="L370" s="16">
        <v>0</v>
      </c>
      <c r="M370" s="16">
        <v>178</v>
      </c>
      <c r="N370" s="16">
        <v>165</v>
      </c>
      <c r="O370" s="16">
        <v>214</v>
      </c>
      <c r="P370" s="16">
        <v>0</v>
      </c>
      <c r="Q370" s="16">
        <v>0</v>
      </c>
      <c r="R370" s="16">
        <v>0</v>
      </c>
      <c r="S370" s="16">
        <v>0</v>
      </c>
      <c r="T370" s="73" t="s">
        <v>2979</v>
      </c>
      <c r="U370" s="73" t="s">
        <v>2979</v>
      </c>
      <c r="V370" s="73" t="s">
        <v>2979</v>
      </c>
      <c r="W370" s="73" t="s">
        <v>2979</v>
      </c>
      <c r="X370" s="73" t="s">
        <v>2979</v>
      </c>
      <c r="Y370" s="73" t="s">
        <v>2979</v>
      </c>
      <c r="Z370" s="73" t="s">
        <v>2979</v>
      </c>
      <c r="AA370" s="73" t="s">
        <v>2979</v>
      </c>
      <c r="AB370" s="54">
        <v>134</v>
      </c>
      <c r="AC370" s="54">
        <v>109</v>
      </c>
      <c r="AD370" s="54">
        <v>148</v>
      </c>
      <c r="AE370" s="73" t="s">
        <v>2979</v>
      </c>
      <c r="AF370" s="73" t="s">
        <v>2979</v>
      </c>
      <c r="AG370" s="73" t="s">
        <v>2979</v>
      </c>
      <c r="AH370" s="73" t="s">
        <v>2979</v>
      </c>
      <c r="AI370" s="41">
        <v>0.70199999999999996</v>
      </c>
      <c r="AJ370" s="30">
        <v>0.72740000000000005</v>
      </c>
      <c r="AK370" s="30">
        <v>0.71450000000000002</v>
      </c>
      <c r="AL370" s="41">
        <f t="shared" si="12"/>
        <v>0.71460000000000001</v>
      </c>
      <c r="AM370" s="30" t="str">
        <f>IFERROR((VLOOKUP(C370,'CEP 24-25'!$F$5:$K$1282,6,0))," ")</f>
        <v>Yes</v>
      </c>
      <c r="AN370" s="41" t="str">
        <f>+IFERROR((VLOOKUP(C370,'HB1238 24-25'!$N$5:$Q$9999,4,0)),"")</f>
        <v/>
      </c>
      <c r="AO370" s="33" t="str">
        <f t="shared" si="13"/>
        <v>Yes</v>
      </c>
    </row>
    <row r="371" spans="1:41" ht="15" customHeight="1" x14ac:dyDescent="0.25">
      <c r="A371" t="s">
        <v>2477</v>
      </c>
      <c r="B371" t="s">
        <v>2045</v>
      </c>
      <c r="C371" s="25">
        <v>3117</v>
      </c>
      <c r="D371" t="s">
        <v>1278</v>
      </c>
      <c r="E371" s="16">
        <v>0</v>
      </c>
      <c r="F371" s="16">
        <v>43</v>
      </c>
      <c r="G371" s="16">
        <v>0</v>
      </c>
      <c r="H371" s="16">
        <v>59</v>
      </c>
      <c r="I371" s="16">
        <v>65</v>
      </c>
      <c r="J371" s="16">
        <v>71</v>
      </c>
      <c r="K371" s="16">
        <v>71</v>
      </c>
      <c r="L371" s="16">
        <v>71</v>
      </c>
      <c r="M371" s="16">
        <v>0</v>
      </c>
      <c r="N371" s="16">
        <v>0</v>
      </c>
      <c r="O371" s="16">
        <v>0</v>
      </c>
      <c r="P371" s="16">
        <v>0</v>
      </c>
      <c r="Q371" s="16">
        <v>0</v>
      </c>
      <c r="R371" s="16">
        <v>0</v>
      </c>
      <c r="S371" s="16">
        <v>0</v>
      </c>
      <c r="T371" s="73" t="s">
        <v>2979</v>
      </c>
      <c r="U371" s="15" t="s">
        <v>2004</v>
      </c>
      <c r="V371" s="73" t="s">
        <v>2979</v>
      </c>
      <c r="W371" s="54">
        <v>26</v>
      </c>
      <c r="X371" s="54">
        <v>28</v>
      </c>
      <c r="Y371" s="54">
        <v>32</v>
      </c>
      <c r="Z371" s="54">
        <v>31</v>
      </c>
      <c r="AA371" s="54">
        <v>33</v>
      </c>
      <c r="AB371" s="73" t="s">
        <v>2979</v>
      </c>
      <c r="AC371" s="73" t="s">
        <v>2979</v>
      </c>
      <c r="AD371" s="73" t="s">
        <v>2979</v>
      </c>
      <c r="AE371" s="73" t="s">
        <v>2979</v>
      </c>
      <c r="AF371" s="73" t="s">
        <v>2979</v>
      </c>
      <c r="AG371" s="73" t="s">
        <v>2979</v>
      </c>
      <c r="AH371" s="73" t="s">
        <v>2979</v>
      </c>
      <c r="AI371" s="41">
        <v>0.41839999999999999</v>
      </c>
      <c r="AJ371" s="30">
        <v>0.49769999999999998</v>
      </c>
      <c r="AK371" s="30">
        <v>0.4153</v>
      </c>
      <c r="AL371" s="41">
        <f t="shared" si="12"/>
        <v>0.44379999999999997</v>
      </c>
      <c r="AM371" s="30" t="str">
        <f>IFERROR((VLOOKUP(C371,'CEP 24-25'!$F$5:$K$1282,6,0))," ")</f>
        <v>No</v>
      </c>
      <c r="AN371" s="41" t="str">
        <f>+IFERROR((VLOOKUP(C371,'HB1238 24-25'!$N$5:$Q$9999,4,0)),"")</f>
        <v/>
      </c>
      <c r="AO371" s="33" t="str">
        <f t="shared" si="13"/>
        <v>No</v>
      </c>
    </row>
    <row r="372" spans="1:41" ht="15" customHeight="1" x14ac:dyDescent="0.25">
      <c r="A372" t="s">
        <v>2477</v>
      </c>
      <c r="B372" t="s">
        <v>2045</v>
      </c>
      <c r="C372" s="25">
        <v>3351</v>
      </c>
      <c r="D372" t="s">
        <v>1282</v>
      </c>
      <c r="E372" s="16">
        <v>0</v>
      </c>
      <c r="F372" s="16">
        <v>54</v>
      </c>
      <c r="G372" s="16">
        <v>0</v>
      </c>
      <c r="H372" s="16">
        <v>77</v>
      </c>
      <c r="I372" s="16">
        <v>77</v>
      </c>
      <c r="J372" s="16">
        <v>81</v>
      </c>
      <c r="K372" s="16">
        <v>81</v>
      </c>
      <c r="L372" s="16">
        <v>80</v>
      </c>
      <c r="M372" s="16">
        <v>0</v>
      </c>
      <c r="N372" s="16">
        <v>0</v>
      </c>
      <c r="O372" s="16">
        <v>0</v>
      </c>
      <c r="P372" s="16">
        <v>0</v>
      </c>
      <c r="Q372" s="16">
        <v>0</v>
      </c>
      <c r="R372" s="16">
        <v>0</v>
      </c>
      <c r="S372" s="16">
        <v>0</v>
      </c>
      <c r="T372" s="73" t="s">
        <v>2979</v>
      </c>
      <c r="U372" s="54">
        <v>25</v>
      </c>
      <c r="V372" s="73" t="s">
        <v>2979</v>
      </c>
      <c r="W372" s="54">
        <v>48</v>
      </c>
      <c r="X372" s="54">
        <v>52</v>
      </c>
      <c r="Y372" s="54">
        <v>58</v>
      </c>
      <c r="Z372" s="54">
        <v>52</v>
      </c>
      <c r="AA372" s="54">
        <v>50</v>
      </c>
      <c r="AB372" s="73" t="s">
        <v>2979</v>
      </c>
      <c r="AC372" s="73" t="s">
        <v>2979</v>
      </c>
      <c r="AD372" s="73" t="s">
        <v>2979</v>
      </c>
      <c r="AE372" s="73" t="s">
        <v>2979</v>
      </c>
      <c r="AF372" s="73" t="s">
        <v>2979</v>
      </c>
      <c r="AG372" s="73" t="s">
        <v>2979</v>
      </c>
      <c r="AH372" s="73" t="s">
        <v>2979</v>
      </c>
      <c r="AI372" s="41">
        <v>0.63329999999999997</v>
      </c>
      <c r="AJ372" s="30">
        <v>0.65210000000000001</v>
      </c>
      <c r="AK372" s="30">
        <v>0.65169999999999995</v>
      </c>
      <c r="AL372" s="41">
        <f t="shared" si="12"/>
        <v>0.64570000000000005</v>
      </c>
      <c r="AM372" s="30" t="str">
        <f>IFERROR((VLOOKUP(C372,'CEP 24-25'!$F$5:$K$1282,6,0))," ")</f>
        <v>Yes</v>
      </c>
      <c r="AN372" s="41" t="str">
        <f>+IFERROR((VLOOKUP(C372,'HB1238 24-25'!$N$5:$Q$9999,4,0)),"")</f>
        <v/>
      </c>
      <c r="AO372" s="33" t="str">
        <f t="shared" si="13"/>
        <v>Yes</v>
      </c>
    </row>
    <row r="373" spans="1:41" ht="15" customHeight="1" x14ac:dyDescent="0.25">
      <c r="A373" t="s">
        <v>2477</v>
      </c>
      <c r="B373" t="s">
        <v>2045</v>
      </c>
      <c r="C373" s="25">
        <v>3456</v>
      </c>
      <c r="D373" t="s">
        <v>1285</v>
      </c>
      <c r="E373" s="16">
        <v>0</v>
      </c>
      <c r="F373" s="16">
        <v>0</v>
      </c>
      <c r="G373" s="16">
        <v>0</v>
      </c>
      <c r="H373" s="16">
        <v>0</v>
      </c>
      <c r="I373" s="16">
        <v>0</v>
      </c>
      <c r="J373" s="16">
        <v>0</v>
      </c>
      <c r="K373" s="16">
        <v>0</v>
      </c>
      <c r="L373" s="16">
        <v>0</v>
      </c>
      <c r="M373" s="16">
        <v>0</v>
      </c>
      <c r="N373" s="16">
        <v>0</v>
      </c>
      <c r="O373" s="16">
        <v>0</v>
      </c>
      <c r="P373" s="16">
        <v>340</v>
      </c>
      <c r="Q373" s="16">
        <v>320</v>
      </c>
      <c r="R373" s="16">
        <v>266</v>
      </c>
      <c r="S373" s="16">
        <v>235</v>
      </c>
      <c r="T373" s="73" t="s">
        <v>2979</v>
      </c>
      <c r="U373" s="73" t="s">
        <v>2979</v>
      </c>
      <c r="V373" s="73" t="s">
        <v>2979</v>
      </c>
      <c r="W373" s="73" t="s">
        <v>2979</v>
      </c>
      <c r="X373" s="73" t="s">
        <v>2979</v>
      </c>
      <c r="Y373" s="73" t="s">
        <v>2979</v>
      </c>
      <c r="Z373" s="73" t="s">
        <v>2979</v>
      </c>
      <c r="AA373" s="73" t="s">
        <v>2979</v>
      </c>
      <c r="AB373" s="73" t="s">
        <v>2979</v>
      </c>
      <c r="AC373" s="73" t="s">
        <v>2979</v>
      </c>
      <c r="AD373" s="73" t="s">
        <v>2979</v>
      </c>
      <c r="AE373" s="54">
        <v>171</v>
      </c>
      <c r="AF373" s="54">
        <v>158</v>
      </c>
      <c r="AG373" s="54">
        <v>125</v>
      </c>
      <c r="AH373" s="54">
        <v>96</v>
      </c>
      <c r="AI373" s="41">
        <v>0.47370000000000001</v>
      </c>
      <c r="AJ373" s="30">
        <v>0.57320000000000004</v>
      </c>
      <c r="AK373" s="30">
        <v>0.49490000000000001</v>
      </c>
      <c r="AL373" s="41">
        <f t="shared" si="12"/>
        <v>0.51390000000000002</v>
      </c>
      <c r="AM373" s="30" t="str">
        <f>IFERROR((VLOOKUP(C373,'CEP 24-25'!$F$5:$K$1282,6,0))," ")</f>
        <v>No</v>
      </c>
      <c r="AN373" s="41" t="str">
        <f>+IFERROR((VLOOKUP(C373,'HB1238 24-25'!$N$5:$Q$9999,4,0)),"")</f>
        <v/>
      </c>
      <c r="AO373" s="33" t="str">
        <f t="shared" si="13"/>
        <v>Yes</v>
      </c>
    </row>
    <row r="374" spans="1:41" ht="15" customHeight="1" x14ac:dyDescent="0.25">
      <c r="A374" t="s">
        <v>2477</v>
      </c>
      <c r="B374" t="s">
        <v>2045</v>
      </c>
      <c r="C374" s="25">
        <v>2652</v>
      </c>
      <c r="D374" t="s">
        <v>1276</v>
      </c>
      <c r="E374" s="16">
        <v>0</v>
      </c>
      <c r="F374" s="16">
        <v>104</v>
      </c>
      <c r="G374" s="16">
        <v>0</v>
      </c>
      <c r="H374" s="16">
        <v>72</v>
      </c>
      <c r="I374" s="16">
        <v>78</v>
      </c>
      <c r="J374" s="16">
        <v>89</v>
      </c>
      <c r="K374" s="16">
        <v>95</v>
      </c>
      <c r="L374" s="16">
        <v>101</v>
      </c>
      <c r="M374" s="16">
        <v>0</v>
      </c>
      <c r="N374" s="16">
        <v>0</v>
      </c>
      <c r="O374" s="16">
        <v>0</v>
      </c>
      <c r="P374" s="16">
        <v>0</v>
      </c>
      <c r="Q374" s="16">
        <v>0</v>
      </c>
      <c r="R374" s="16">
        <v>0</v>
      </c>
      <c r="S374" s="16">
        <v>0</v>
      </c>
      <c r="T374" s="73" t="s">
        <v>2979</v>
      </c>
      <c r="U374" s="54">
        <v>74</v>
      </c>
      <c r="V374" s="73" t="s">
        <v>2979</v>
      </c>
      <c r="W374" s="54">
        <v>57</v>
      </c>
      <c r="X374" s="54">
        <v>63</v>
      </c>
      <c r="Y374" s="54">
        <v>70</v>
      </c>
      <c r="Z374" s="54">
        <v>69</v>
      </c>
      <c r="AA374" s="54">
        <v>79</v>
      </c>
      <c r="AB374" s="73" t="s">
        <v>2979</v>
      </c>
      <c r="AC374" s="73" t="s">
        <v>2979</v>
      </c>
      <c r="AD374" s="73" t="s">
        <v>2979</v>
      </c>
      <c r="AE374" s="73" t="s">
        <v>2979</v>
      </c>
      <c r="AF374" s="73" t="s">
        <v>2979</v>
      </c>
      <c r="AG374" s="73" t="s">
        <v>2979</v>
      </c>
      <c r="AH374" s="73" t="s">
        <v>2979</v>
      </c>
      <c r="AI374" s="41">
        <v>0.76439999999999997</v>
      </c>
      <c r="AJ374" s="30">
        <v>0.8</v>
      </c>
      <c r="AK374" s="30">
        <v>0.8075</v>
      </c>
      <c r="AL374" s="41">
        <f t="shared" si="12"/>
        <v>0.79059999999999997</v>
      </c>
      <c r="AM374" s="30" t="str">
        <f>IFERROR((VLOOKUP(C374,'CEP 24-25'!$F$5:$K$1282,6,0))," ")</f>
        <v>Yes</v>
      </c>
      <c r="AN374" s="41" t="str">
        <f>+IFERROR((VLOOKUP(C374,'HB1238 24-25'!$N$5:$Q$9999,4,0)),"")</f>
        <v/>
      </c>
      <c r="AO374" s="33" t="str">
        <f t="shared" si="13"/>
        <v>Yes</v>
      </c>
    </row>
    <row r="375" spans="1:41" ht="15" customHeight="1" x14ac:dyDescent="0.25">
      <c r="A375" t="s">
        <v>2477</v>
      </c>
      <c r="B375" t="s">
        <v>2045</v>
      </c>
      <c r="C375" s="25">
        <v>3602</v>
      </c>
      <c r="D375" t="s">
        <v>1287</v>
      </c>
      <c r="E375" s="16">
        <v>0</v>
      </c>
      <c r="F375" s="16">
        <v>0</v>
      </c>
      <c r="G375" s="16">
        <v>0</v>
      </c>
      <c r="H375" s="16">
        <v>0</v>
      </c>
      <c r="I375" s="16">
        <v>0</v>
      </c>
      <c r="J375" s="16">
        <v>0</v>
      </c>
      <c r="K375" s="16">
        <v>0</v>
      </c>
      <c r="L375" s="16">
        <v>0</v>
      </c>
      <c r="M375" s="16">
        <v>175</v>
      </c>
      <c r="N375" s="16">
        <v>177</v>
      </c>
      <c r="O375" s="16">
        <v>149</v>
      </c>
      <c r="P375" s="16">
        <v>0</v>
      </c>
      <c r="Q375" s="16">
        <v>0</v>
      </c>
      <c r="R375" s="16">
        <v>0</v>
      </c>
      <c r="S375" s="16">
        <v>0</v>
      </c>
      <c r="T375" s="73" t="s">
        <v>2979</v>
      </c>
      <c r="U375" s="73" t="s">
        <v>2979</v>
      </c>
      <c r="V375" s="73" t="s">
        <v>2979</v>
      </c>
      <c r="W375" s="73" t="s">
        <v>2979</v>
      </c>
      <c r="X375" s="73" t="s">
        <v>2979</v>
      </c>
      <c r="Y375" s="73" t="s">
        <v>2979</v>
      </c>
      <c r="Z375" s="73" t="s">
        <v>2979</v>
      </c>
      <c r="AA375" s="73" t="s">
        <v>2979</v>
      </c>
      <c r="AB375" s="54">
        <v>144</v>
      </c>
      <c r="AC375" s="54">
        <v>144</v>
      </c>
      <c r="AD375" s="54">
        <v>114</v>
      </c>
      <c r="AE375" s="73" t="s">
        <v>2979</v>
      </c>
      <c r="AF375" s="73" t="s">
        <v>2979</v>
      </c>
      <c r="AG375" s="73" t="s">
        <v>2979</v>
      </c>
      <c r="AH375" s="73" t="s">
        <v>2979</v>
      </c>
      <c r="AI375" s="41">
        <v>0.8024</v>
      </c>
      <c r="AJ375" s="30">
        <v>0.82440000000000002</v>
      </c>
      <c r="AK375" s="30">
        <v>0.79410000000000003</v>
      </c>
      <c r="AL375" s="41">
        <f t="shared" si="12"/>
        <v>0.80700000000000005</v>
      </c>
      <c r="AM375" s="30" t="str">
        <f>IFERROR((VLOOKUP(C375,'CEP 24-25'!$F$5:$K$1282,6,0))," ")</f>
        <v>Yes</v>
      </c>
      <c r="AN375" s="41" t="str">
        <f>+IFERROR((VLOOKUP(C375,'HB1238 24-25'!$N$5:$Q$9999,4,0)),"")</f>
        <v/>
      </c>
      <c r="AO375" s="33" t="str">
        <f t="shared" si="13"/>
        <v>Yes</v>
      </c>
    </row>
    <row r="376" spans="1:41" ht="15" customHeight="1" x14ac:dyDescent="0.25">
      <c r="A376" t="s">
        <v>2477</v>
      </c>
      <c r="B376" t="s">
        <v>2045</v>
      </c>
      <c r="C376" s="25">
        <v>5364</v>
      </c>
      <c r="D376" t="s">
        <v>1291</v>
      </c>
      <c r="E376" s="16">
        <v>0</v>
      </c>
      <c r="F376" s="16">
        <v>40</v>
      </c>
      <c r="G376" s="16">
        <v>0</v>
      </c>
      <c r="H376" s="16">
        <v>37</v>
      </c>
      <c r="I376" s="16">
        <v>37</v>
      </c>
      <c r="J376" s="16">
        <v>33</v>
      </c>
      <c r="K376" s="16">
        <v>50</v>
      </c>
      <c r="L376" s="16">
        <v>42</v>
      </c>
      <c r="M376" s="16">
        <v>0</v>
      </c>
      <c r="N376" s="16">
        <v>0</v>
      </c>
      <c r="O376" s="16">
        <v>0</v>
      </c>
      <c r="P376" s="16">
        <v>0</v>
      </c>
      <c r="Q376" s="16">
        <v>0</v>
      </c>
      <c r="R376" s="16">
        <v>0</v>
      </c>
      <c r="S376" s="16">
        <v>0</v>
      </c>
      <c r="T376" s="73" t="s">
        <v>2979</v>
      </c>
      <c r="U376" s="15" t="s">
        <v>2004</v>
      </c>
      <c r="V376" s="73" t="s">
        <v>2979</v>
      </c>
      <c r="W376" s="54">
        <v>16</v>
      </c>
      <c r="X376" s="54">
        <v>15</v>
      </c>
      <c r="Y376" s="54">
        <v>15</v>
      </c>
      <c r="Z376" s="54">
        <v>16</v>
      </c>
      <c r="AA376" s="54">
        <v>19</v>
      </c>
      <c r="AB376" s="73" t="s">
        <v>2979</v>
      </c>
      <c r="AC376" s="73" t="s">
        <v>2979</v>
      </c>
      <c r="AD376" s="73" t="s">
        <v>2979</v>
      </c>
      <c r="AE376" s="73" t="s">
        <v>2979</v>
      </c>
      <c r="AF376" s="73" t="s">
        <v>2979</v>
      </c>
      <c r="AG376" s="73" t="s">
        <v>2979</v>
      </c>
      <c r="AH376" s="73" t="s">
        <v>2979</v>
      </c>
      <c r="AI376" s="41">
        <v>0.35980000000000001</v>
      </c>
      <c r="AJ376" s="30">
        <v>0.48060000000000003</v>
      </c>
      <c r="AK376" s="30">
        <v>0.2316</v>
      </c>
      <c r="AL376" s="41">
        <f t="shared" si="12"/>
        <v>0.35730000000000001</v>
      </c>
      <c r="AM376" s="30" t="str">
        <f>IFERROR((VLOOKUP(C376,'CEP 24-25'!$F$5:$K$1282,6,0))," ")</f>
        <v>No</v>
      </c>
      <c r="AN376" s="41" t="str">
        <f>+IFERROR((VLOOKUP(C376,'HB1238 24-25'!$N$5:$Q$9999,4,0)),"")</f>
        <v/>
      </c>
      <c r="AO376" s="33" t="str">
        <f t="shared" si="13"/>
        <v>No</v>
      </c>
    </row>
    <row r="377" spans="1:41" ht="15" customHeight="1" x14ac:dyDescent="0.25">
      <c r="A377" t="s">
        <v>2477</v>
      </c>
      <c r="B377" t="s">
        <v>2045</v>
      </c>
      <c r="C377" s="25">
        <v>3763</v>
      </c>
      <c r="D377" t="s">
        <v>1288</v>
      </c>
      <c r="E377" s="16">
        <v>0</v>
      </c>
      <c r="F377" s="16">
        <v>47</v>
      </c>
      <c r="G377" s="16">
        <v>0</v>
      </c>
      <c r="H377" s="16">
        <v>41</v>
      </c>
      <c r="I377" s="16">
        <v>38</v>
      </c>
      <c r="J377" s="16">
        <v>52</v>
      </c>
      <c r="K377" s="16">
        <v>54</v>
      </c>
      <c r="L377" s="16">
        <v>54</v>
      </c>
      <c r="M377" s="16">
        <v>0</v>
      </c>
      <c r="N377" s="16">
        <v>0</v>
      </c>
      <c r="O377" s="16">
        <v>0</v>
      </c>
      <c r="P377" s="16">
        <v>0</v>
      </c>
      <c r="Q377" s="16">
        <v>0</v>
      </c>
      <c r="R377" s="16">
        <v>0</v>
      </c>
      <c r="S377" s="16">
        <v>0</v>
      </c>
      <c r="T377" s="73" t="s">
        <v>2979</v>
      </c>
      <c r="U377" s="54">
        <v>13</v>
      </c>
      <c r="V377" s="73" t="s">
        <v>2979</v>
      </c>
      <c r="W377" s="54">
        <v>23</v>
      </c>
      <c r="X377" s="54">
        <v>19</v>
      </c>
      <c r="Y377" s="54">
        <v>31</v>
      </c>
      <c r="Z377" s="54">
        <v>25</v>
      </c>
      <c r="AA377" s="54">
        <v>26</v>
      </c>
      <c r="AB377" s="73" t="s">
        <v>2979</v>
      </c>
      <c r="AC377" s="73" t="s">
        <v>2979</v>
      </c>
      <c r="AD377" s="73" t="s">
        <v>2979</v>
      </c>
      <c r="AE377" s="73" t="s">
        <v>2979</v>
      </c>
      <c r="AF377" s="73" t="s">
        <v>2979</v>
      </c>
      <c r="AG377" s="73" t="s">
        <v>2979</v>
      </c>
      <c r="AH377" s="73" t="s">
        <v>2979</v>
      </c>
      <c r="AI377" s="41">
        <v>0.47899999999999998</v>
      </c>
      <c r="AJ377" s="30">
        <v>0.61429999999999996</v>
      </c>
      <c r="AK377" s="30">
        <v>0.54749999999999999</v>
      </c>
      <c r="AL377" s="41">
        <f t="shared" si="12"/>
        <v>0.54690000000000005</v>
      </c>
      <c r="AM377" s="30" t="str">
        <f>IFERROR((VLOOKUP(C377,'CEP 24-25'!$F$5:$K$1282,6,0))," ")</f>
        <v>No</v>
      </c>
      <c r="AN377" s="41" t="str">
        <f>+IFERROR((VLOOKUP(C377,'HB1238 24-25'!$N$5:$Q$9999,4,0)),"")</f>
        <v/>
      </c>
      <c r="AO377" s="33" t="str">
        <f t="shared" si="13"/>
        <v>Yes</v>
      </c>
    </row>
    <row r="378" spans="1:41" ht="15" customHeight="1" x14ac:dyDescent="0.25">
      <c r="A378" t="s">
        <v>2477</v>
      </c>
      <c r="B378" t="s">
        <v>2045</v>
      </c>
      <c r="C378" s="25">
        <v>2189</v>
      </c>
      <c r="D378" t="s">
        <v>1273</v>
      </c>
      <c r="E378" s="16">
        <v>0</v>
      </c>
      <c r="F378" s="16">
        <v>46</v>
      </c>
      <c r="G378" s="16">
        <v>0</v>
      </c>
      <c r="H378" s="16">
        <v>58</v>
      </c>
      <c r="I378" s="16">
        <v>67</v>
      </c>
      <c r="J378" s="16">
        <v>71</v>
      </c>
      <c r="K378" s="16">
        <v>54</v>
      </c>
      <c r="L378" s="16">
        <v>67</v>
      </c>
      <c r="M378" s="16">
        <v>0</v>
      </c>
      <c r="N378" s="16">
        <v>0</v>
      </c>
      <c r="O378" s="16">
        <v>0</v>
      </c>
      <c r="P378" s="16">
        <v>0</v>
      </c>
      <c r="Q378" s="16">
        <v>0</v>
      </c>
      <c r="R378" s="16">
        <v>0</v>
      </c>
      <c r="S378" s="16">
        <v>0</v>
      </c>
      <c r="T378" s="73" t="s">
        <v>2979</v>
      </c>
      <c r="U378" s="54">
        <v>29</v>
      </c>
      <c r="V378" s="73" t="s">
        <v>2979</v>
      </c>
      <c r="W378" s="54">
        <v>49</v>
      </c>
      <c r="X378" s="54">
        <v>48</v>
      </c>
      <c r="Y378" s="54">
        <v>50</v>
      </c>
      <c r="Z378" s="54">
        <v>41</v>
      </c>
      <c r="AA378" s="54">
        <v>53</v>
      </c>
      <c r="AB378" s="73" t="s">
        <v>2979</v>
      </c>
      <c r="AC378" s="73" t="s">
        <v>2979</v>
      </c>
      <c r="AD378" s="73" t="s">
        <v>2979</v>
      </c>
      <c r="AE378" s="73" t="s">
        <v>2979</v>
      </c>
      <c r="AF378" s="73" t="s">
        <v>2979</v>
      </c>
      <c r="AG378" s="73" t="s">
        <v>2979</v>
      </c>
      <c r="AH378" s="73" t="s">
        <v>2979</v>
      </c>
      <c r="AI378" s="41">
        <v>0.74380000000000002</v>
      </c>
      <c r="AJ378" s="30">
        <v>0.81689999999999996</v>
      </c>
      <c r="AK378" s="30">
        <v>0.86270000000000002</v>
      </c>
      <c r="AL378" s="41">
        <f t="shared" si="12"/>
        <v>0.80779999999999996</v>
      </c>
      <c r="AM378" s="30" t="str">
        <f>IFERROR((VLOOKUP(C378,'CEP 24-25'!$F$5:$K$1282,6,0))," ")</f>
        <v>Yes</v>
      </c>
      <c r="AN378" s="41" t="str">
        <f>+IFERROR((VLOOKUP(C378,'HB1238 24-25'!$N$5:$Q$9999,4,0)),"")</f>
        <v/>
      </c>
      <c r="AO378" s="33" t="str">
        <f t="shared" si="13"/>
        <v>Yes</v>
      </c>
    </row>
    <row r="379" spans="1:41" ht="15" customHeight="1" x14ac:dyDescent="0.25">
      <c r="A379" t="s">
        <v>2477</v>
      </c>
      <c r="B379" t="s">
        <v>2045</v>
      </c>
      <c r="C379" s="25">
        <v>5365</v>
      </c>
      <c r="D379" t="s">
        <v>1292</v>
      </c>
      <c r="E379" s="16">
        <v>0</v>
      </c>
      <c r="F379" s="16">
        <v>112</v>
      </c>
      <c r="G379" s="16">
        <v>0</v>
      </c>
      <c r="H379" s="16">
        <v>101</v>
      </c>
      <c r="I379" s="16">
        <v>109</v>
      </c>
      <c r="J379" s="16">
        <v>93</v>
      </c>
      <c r="K379" s="16">
        <v>89</v>
      </c>
      <c r="L379" s="16">
        <v>74</v>
      </c>
      <c r="M379" s="16">
        <v>0</v>
      </c>
      <c r="N379" s="16">
        <v>0</v>
      </c>
      <c r="O379" s="16">
        <v>0</v>
      </c>
      <c r="P379" s="16">
        <v>0</v>
      </c>
      <c r="Q379" s="16">
        <v>0</v>
      </c>
      <c r="R379" s="16">
        <v>0</v>
      </c>
      <c r="S379" s="16">
        <v>0</v>
      </c>
      <c r="T379" s="73" t="s">
        <v>2979</v>
      </c>
      <c r="U379" s="54">
        <v>30</v>
      </c>
      <c r="V379" s="73" t="s">
        <v>2979</v>
      </c>
      <c r="W379" s="54">
        <v>48</v>
      </c>
      <c r="X379" s="54">
        <v>39</v>
      </c>
      <c r="Y379" s="54">
        <v>46</v>
      </c>
      <c r="Z379" s="54">
        <v>32</v>
      </c>
      <c r="AA379" s="54">
        <v>31</v>
      </c>
      <c r="AB379" s="73" t="s">
        <v>2979</v>
      </c>
      <c r="AC379" s="73" t="s">
        <v>2979</v>
      </c>
      <c r="AD379" s="73" t="s">
        <v>2979</v>
      </c>
      <c r="AE379" s="73" t="s">
        <v>2979</v>
      </c>
      <c r="AF379" s="73" t="s">
        <v>2979</v>
      </c>
      <c r="AG379" s="73" t="s">
        <v>2979</v>
      </c>
      <c r="AH379" s="73" t="s">
        <v>2979</v>
      </c>
      <c r="AI379" s="41">
        <v>0.39100000000000001</v>
      </c>
      <c r="AJ379" s="30">
        <v>0.6129</v>
      </c>
      <c r="AK379" s="30">
        <v>0.4425</v>
      </c>
      <c r="AL379" s="41">
        <f t="shared" si="12"/>
        <v>0.48209999999999997</v>
      </c>
      <c r="AM379" s="30" t="str">
        <f>IFERROR((VLOOKUP(C379,'CEP 24-25'!$F$5:$K$1282,6,0))," ")</f>
        <v>No</v>
      </c>
      <c r="AN379" s="41" t="str">
        <f>+IFERROR((VLOOKUP(C379,'HB1238 24-25'!$N$5:$Q$9999,4,0)),"")</f>
        <v/>
      </c>
      <c r="AO379" s="33" t="str">
        <f t="shared" si="13"/>
        <v>No</v>
      </c>
    </row>
    <row r="380" spans="1:41" ht="15" customHeight="1" x14ac:dyDescent="0.25">
      <c r="A380" t="s">
        <v>2477</v>
      </c>
      <c r="B380" t="s">
        <v>2045</v>
      </c>
      <c r="C380" s="25">
        <v>1880</v>
      </c>
      <c r="D380" t="s">
        <v>1272</v>
      </c>
      <c r="E380" s="16">
        <v>0</v>
      </c>
      <c r="F380" s="16">
        <v>0</v>
      </c>
      <c r="G380" s="16">
        <v>0</v>
      </c>
      <c r="H380" s="16">
        <v>0</v>
      </c>
      <c r="I380" s="16">
        <v>0</v>
      </c>
      <c r="J380" s="16">
        <v>0</v>
      </c>
      <c r="K380" s="16">
        <v>0</v>
      </c>
      <c r="L380" s="16">
        <v>0</v>
      </c>
      <c r="M380" s="16">
        <v>0</v>
      </c>
      <c r="N380" s="16">
        <v>0</v>
      </c>
      <c r="O380" s="16">
        <v>0</v>
      </c>
      <c r="P380" s="16">
        <v>2</v>
      </c>
      <c r="Q380" s="16">
        <v>2</v>
      </c>
      <c r="R380" s="16">
        <v>2</v>
      </c>
      <c r="S380" s="16">
        <v>0</v>
      </c>
      <c r="T380" s="73" t="s">
        <v>2979</v>
      </c>
      <c r="U380" s="73" t="s">
        <v>2979</v>
      </c>
      <c r="V380" s="73" t="s">
        <v>2979</v>
      </c>
      <c r="W380" s="73" t="s">
        <v>2979</v>
      </c>
      <c r="X380" s="73" t="s">
        <v>2979</v>
      </c>
      <c r="Y380" s="73" t="s">
        <v>2979</v>
      </c>
      <c r="Z380" s="73" t="s">
        <v>2979</v>
      </c>
      <c r="AA380" s="73" t="s">
        <v>2979</v>
      </c>
      <c r="AB380" s="73" t="s">
        <v>2979</v>
      </c>
      <c r="AC380" s="73" t="s">
        <v>2979</v>
      </c>
      <c r="AD380" s="73" t="s">
        <v>2979</v>
      </c>
      <c r="AE380" s="73" t="s">
        <v>2979</v>
      </c>
      <c r="AF380" s="15" t="s">
        <v>2004</v>
      </c>
      <c r="AG380" s="15" t="s">
        <v>2004</v>
      </c>
      <c r="AH380" s="73" t="s">
        <v>2979</v>
      </c>
      <c r="AI380" s="41">
        <v>0.66669999999999996</v>
      </c>
      <c r="AJ380" s="30">
        <v>0.6</v>
      </c>
      <c r="AK380" s="30" t="s">
        <v>2943</v>
      </c>
      <c r="AL380" s="41">
        <f t="shared" si="12"/>
        <v>0.63339999999999996</v>
      </c>
      <c r="AM380" s="30" t="str">
        <f>IFERROR((VLOOKUP(C380,'CEP 24-25'!$F$5:$K$1282,6,0))," ")</f>
        <v xml:space="preserve"> </v>
      </c>
      <c r="AN380" s="41" t="str">
        <f>+IFERROR((VLOOKUP(C380,'HB1238 24-25'!$N$5:$Q$9999,4,0)),"")</f>
        <v/>
      </c>
      <c r="AO380" s="33" t="str">
        <f t="shared" si="13"/>
        <v>Yes</v>
      </c>
    </row>
    <row r="381" spans="1:41" ht="15" customHeight="1" x14ac:dyDescent="0.25">
      <c r="A381" s="150" t="s">
        <v>2477</v>
      </c>
      <c r="B381" t="s">
        <v>2045</v>
      </c>
      <c r="C381" s="25">
        <v>1882</v>
      </c>
      <c r="D381" t="s">
        <v>3041</v>
      </c>
      <c r="E381" s="16">
        <v>0</v>
      </c>
      <c r="F381" s="16">
        <v>1</v>
      </c>
      <c r="G381" s="16">
        <v>0</v>
      </c>
      <c r="H381" s="16">
        <v>0</v>
      </c>
      <c r="I381" s="16">
        <v>0</v>
      </c>
      <c r="J381" s="16">
        <v>0</v>
      </c>
      <c r="K381" s="16">
        <v>0</v>
      </c>
      <c r="L381" s="16">
        <v>0</v>
      </c>
      <c r="M381" s="16">
        <v>0</v>
      </c>
      <c r="N381" s="16">
        <v>1</v>
      </c>
      <c r="O381" s="16">
        <v>2</v>
      </c>
      <c r="P381" s="16">
        <v>0</v>
      </c>
      <c r="Q381" s="16">
        <v>0</v>
      </c>
      <c r="R381" s="16">
        <v>0</v>
      </c>
      <c r="S381" s="16">
        <v>0</v>
      </c>
      <c r="T381" s="73" t="s">
        <v>2979</v>
      </c>
      <c r="U381" s="73" t="s">
        <v>2979</v>
      </c>
      <c r="V381" s="73" t="s">
        <v>2979</v>
      </c>
      <c r="W381" s="73" t="s">
        <v>2979</v>
      </c>
      <c r="X381" s="73" t="s">
        <v>2979</v>
      </c>
      <c r="Y381" s="73" t="s">
        <v>2979</v>
      </c>
      <c r="Z381" s="73" t="s">
        <v>2979</v>
      </c>
      <c r="AA381" s="73" t="s">
        <v>2979</v>
      </c>
      <c r="AB381" s="73" t="s">
        <v>2979</v>
      </c>
      <c r="AC381" s="73" t="s">
        <v>2979</v>
      </c>
      <c r="AD381" s="15" t="s">
        <v>2004</v>
      </c>
      <c r="AE381" s="73" t="s">
        <v>2979</v>
      </c>
      <c r="AF381" s="73" t="s">
        <v>2979</v>
      </c>
      <c r="AG381" s="73" t="s">
        <v>2979</v>
      </c>
      <c r="AH381" s="73" t="s">
        <v>2979</v>
      </c>
      <c r="AI381" s="41">
        <v>0.25</v>
      </c>
      <c r="AJ381" s="30" t="s">
        <v>2943</v>
      </c>
      <c r="AK381" s="30">
        <f>+VLOOKUP(C381,'[1]FINAL School'!$C$4:$AG$2392,31,0)</f>
        <v>0.6</v>
      </c>
      <c r="AL381" s="41">
        <f t="shared" si="12"/>
        <v>0.42499999999999999</v>
      </c>
      <c r="AM381" s="30" t="str">
        <f>IFERROR((VLOOKUP(C381,'CEP 24-25'!$F$5:$K$1282,6,0))," ")</f>
        <v xml:space="preserve"> </v>
      </c>
      <c r="AN381" s="41" t="str">
        <f>+IFERROR((VLOOKUP(C381,'HB1238 24-25'!$N$5:$Q$9999,4,0)),"")</f>
        <v/>
      </c>
      <c r="AO381" s="33" t="str">
        <f t="shared" si="13"/>
        <v>No</v>
      </c>
    </row>
    <row r="382" spans="1:41" ht="15" customHeight="1" x14ac:dyDescent="0.25">
      <c r="A382" t="s">
        <v>2477</v>
      </c>
      <c r="B382" t="s">
        <v>2045</v>
      </c>
      <c r="C382" s="25">
        <v>3500</v>
      </c>
      <c r="D382" t="s">
        <v>2351</v>
      </c>
      <c r="E382" s="16">
        <v>0</v>
      </c>
      <c r="F382" s="16">
        <v>0</v>
      </c>
      <c r="G382" s="16">
        <v>0</v>
      </c>
      <c r="H382" s="16">
        <v>0</v>
      </c>
      <c r="I382" s="16">
        <v>0</v>
      </c>
      <c r="J382" s="16">
        <v>0</v>
      </c>
      <c r="K382" s="16">
        <v>0</v>
      </c>
      <c r="L382" s="16">
        <v>0</v>
      </c>
      <c r="M382" s="16">
        <v>313</v>
      </c>
      <c r="N382" s="16">
        <v>321</v>
      </c>
      <c r="O382" s="16">
        <v>303</v>
      </c>
      <c r="P382" s="16">
        <v>0</v>
      </c>
      <c r="Q382" s="16">
        <v>0</v>
      </c>
      <c r="R382" s="16">
        <v>1</v>
      </c>
      <c r="S382" s="16">
        <v>0</v>
      </c>
      <c r="T382" s="73" t="s">
        <v>2979</v>
      </c>
      <c r="U382" s="73" t="s">
        <v>2979</v>
      </c>
      <c r="V382" s="73" t="s">
        <v>2979</v>
      </c>
      <c r="W382" s="73" t="s">
        <v>2979</v>
      </c>
      <c r="X382" s="73" t="s">
        <v>2979</v>
      </c>
      <c r="Y382" s="73" t="s">
        <v>2979</v>
      </c>
      <c r="Z382" s="73" t="s">
        <v>2979</v>
      </c>
      <c r="AA382" s="73" t="s">
        <v>2979</v>
      </c>
      <c r="AB382" s="54">
        <v>170</v>
      </c>
      <c r="AC382" s="54">
        <v>190</v>
      </c>
      <c r="AD382" s="54">
        <v>166</v>
      </c>
      <c r="AE382" s="73" t="s">
        <v>2979</v>
      </c>
      <c r="AF382" s="73" t="s">
        <v>2979</v>
      </c>
      <c r="AG382" s="73" t="s">
        <v>2979</v>
      </c>
      <c r="AH382" s="73" t="s">
        <v>2979</v>
      </c>
      <c r="AI382" s="41">
        <v>0.56079999999999997</v>
      </c>
      <c r="AJ382" s="30">
        <v>0.68089999999999995</v>
      </c>
      <c r="AK382" s="30">
        <v>0.56369999999999998</v>
      </c>
      <c r="AL382" s="41">
        <f t="shared" si="12"/>
        <v>0.6018</v>
      </c>
      <c r="AM382" s="30" t="str">
        <f>IFERROR((VLOOKUP(C382,'CEP 24-25'!$F$5:$K$1282,6,0))," ")</f>
        <v>Yes</v>
      </c>
      <c r="AN382" s="41" t="str">
        <f>+IFERROR((VLOOKUP(C382,'HB1238 24-25'!$N$5:$Q$9999,4,0)),"")</f>
        <v/>
      </c>
      <c r="AO382" s="33" t="str">
        <f t="shared" si="13"/>
        <v>Yes</v>
      </c>
    </row>
    <row r="383" spans="1:41" ht="15" customHeight="1" x14ac:dyDescent="0.25">
      <c r="A383" t="s">
        <v>2477</v>
      </c>
      <c r="B383" t="s">
        <v>2045</v>
      </c>
      <c r="C383" s="25">
        <v>2651</v>
      </c>
      <c r="D383" t="s">
        <v>1275</v>
      </c>
      <c r="E383" s="16">
        <v>0</v>
      </c>
      <c r="F383" s="16">
        <v>37</v>
      </c>
      <c r="G383" s="16">
        <v>0</v>
      </c>
      <c r="H383" s="16">
        <v>32</v>
      </c>
      <c r="I383" s="16">
        <v>40</v>
      </c>
      <c r="J383" s="16">
        <v>36</v>
      </c>
      <c r="K383" s="16">
        <v>47</v>
      </c>
      <c r="L383" s="16">
        <v>46</v>
      </c>
      <c r="M383" s="16">
        <v>0</v>
      </c>
      <c r="N383" s="16">
        <v>0</v>
      </c>
      <c r="O383" s="16">
        <v>0</v>
      </c>
      <c r="P383" s="16">
        <v>0</v>
      </c>
      <c r="Q383" s="16">
        <v>0</v>
      </c>
      <c r="R383" s="16">
        <v>0</v>
      </c>
      <c r="S383" s="16">
        <v>0</v>
      </c>
      <c r="T383" s="73" t="s">
        <v>2979</v>
      </c>
      <c r="U383" s="54">
        <v>27</v>
      </c>
      <c r="V383" s="73" t="s">
        <v>2979</v>
      </c>
      <c r="W383" s="54">
        <v>27</v>
      </c>
      <c r="X383" s="54">
        <v>30</v>
      </c>
      <c r="Y383" s="54">
        <v>28</v>
      </c>
      <c r="Z383" s="54">
        <v>31</v>
      </c>
      <c r="AA383" s="54">
        <v>34</v>
      </c>
      <c r="AB383" s="73" t="s">
        <v>2979</v>
      </c>
      <c r="AC383" s="73" t="s">
        <v>2979</v>
      </c>
      <c r="AD383" s="73" t="s">
        <v>2979</v>
      </c>
      <c r="AE383" s="73" t="s">
        <v>2979</v>
      </c>
      <c r="AF383" s="73" t="s">
        <v>2979</v>
      </c>
      <c r="AG383" s="73" t="s">
        <v>2979</v>
      </c>
      <c r="AH383" s="73" t="s">
        <v>2979</v>
      </c>
      <c r="AI383" s="41">
        <v>0.74370000000000003</v>
      </c>
      <c r="AJ383" s="30">
        <v>0.81030000000000002</v>
      </c>
      <c r="AK383" s="30">
        <v>0.82379999999999998</v>
      </c>
      <c r="AL383" s="41">
        <f t="shared" si="12"/>
        <v>0.79259999999999997</v>
      </c>
      <c r="AM383" s="30" t="str">
        <f>IFERROR((VLOOKUP(C383,'CEP 24-25'!$F$5:$K$1282,6,0))," ")</f>
        <v>Yes</v>
      </c>
      <c r="AN383" s="41" t="str">
        <f>+IFERROR((VLOOKUP(C383,'HB1238 24-25'!$N$5:$Q$9999,4,0)),"")</f>
        <v/>
      </c>
      <c r="AO383" s="33" t="str">
        <f t="shared" si="13"/>
        <v>Yes</v>
      </c>
    </row>
    <row r="384" spans="1:41" ht="15" customHeight="1" x14ac:dyDescent="0.25">
      <c r="A384" t="s">
        <v>2477</v>
      </c>
      <c r="B384" t="s">
        <v>2045</v>
      </c>
      <c r="C384" s="25">
        <v>5297</v>
      </c>
      <c r="D384" t="s">
        <v>1290</v>
      </c>
      <c r="E384" s="16">
        <v>0</v>
      </c>
      <c r="F384" s="16">
        <v>0</v>
      </c>
      <c r="G384" s="16">
        <v>0</v>
      </c>
      <c r="H384" s="16">
        <v>0</v>
      </c>
      <c r="I384" s="16">
        <v>0</v>
      </c>
      <c r="J384" s="16">
        <v>0</v>
      </c>
      <c r="K384" s="16">
        <v>0</v>
      </c>
      <c r="L384" s="16">
        <v>0</v>
      </c>
      <c r="M384" s="16">
        <v>0</v>
      </c>
      <c r="N384" s="16">
        <v>1</v>
      </c>
      <c r="O384" s="16">
        <v>1</v>
      </c>
      <c r="P384" s="16">
        <v>2</v>
      </c>
      <c r="Q384" s="16">
        <v>1</v>
      </c>
      <c r="R384" s="16">
        <v>2</v>
      </c>
      <c r="S384" s="16">
        <v>4</v>
      </c>
      <c r="T384" s="73" t="s">
        <v>2979</v>
      </c>
      <c r="U384" s="73" t="s">
        <v>2979</v>
      </c>
      <c r="V384" s="73" t="s">
        <v>2979</v>
      </c>
      <c r="W384" s="73" t="s">
        <v>2979</v>
      </c>
      <c r="X384" s="73" t="s">
        <v>2979</v>
      </c>
      <c r="Y384" s="73" t="s">
        <v>2979</v>
      </c>
      <c r="Z384" s="73" t="s">
        <v>2979</v>
      </c>
      <c r="AA384" s="73" t="s">
        <v>2979</v>
      </c>
      <c r="AB384" s="73" t="s">
        <v>2979</v>
      </c>
      <c r="AC384" s="15" t="s">
        <v>2004</v>
      </c>
      <c r="AD384" s="15" t="s">
        <v>2004</v>
      </c>
      <c r="AE384" s="73" t="s">
        <v>2979</v>
      </c>
      <c r="AF384" s="15" t="s">
        <v>2004</v>
      </c>
      <c r="AG384" s="15" t="s">
        <v>2004</v>
      </c>
      <c r="AH384" s="15" t="s">
        <v>2004</v>
      </c>
      <c r="AI384" s="41">
        <v>0.45450000000000002</v>
      </c>
      <c r="AJ384" s="30">
        <v>0.54549999999999998</v>
      </c>
      <c r="AK384" s="30">
        <v>0.58330000000000004</v>
      </c>
      <c r="AL384" s="41">
        <f t="shared" si="12"/>
        <v>0.52780000000000005</v>
      </c>
      <c r="AM384" s="30" t="str">
        <f>IFERROR((VLOOKUP(C384,'CEP 24-25'!$F$5:$K$1282,6,0))," ")</f>
        <v xml:space="preserve"> </v>
      </c>
      <c r="AN384" s="41" t="str">
        <f>+IFERROR((VLOOKUP(C384,'HB1238 24-25'!$N$5:$Q$9999,4,0)),"")</f>
        <v/>
      </c>
      <c r="AO384" s="33" t="str">
        <f t="shared" si="13"/>
        <v>Yes</v>
      </c>
    </row>
    <row r="385" spans="1:41" ht="15" customHeight="1" x14ac:dyDescent="0.25">
      <c r="A385" t="s">
        <v>2477</v>
      </c>
      <c r="B385" t="s">
        <v>2045</v>
      </c>
      <c r="C385" s="25">
        <v>3249</v>
      </c>
      <c r="D385" t="s">
        <v>1280</v>
      </c>
      <c r="E385" s="16">
        <v>0</v>
      </c>
      <c r="F385" s="16">
        <v>52</v>
      </c>
      <c r="G385" s="16">
        <v>0</v>
      </c>
      <c r="H385" s="16">
        <v>74</v>
      </c>
      <c r="I385" s="16">
        <v>48</v>
      </c>
      <c r="J385" s="16">
        <v>74</v>
      </c>
      <c r="K385" s="16">
        <v>59</v>
      </c>
      <c r="L385" s="16">
        <v>62</v>
      </c>
      <c r="M385" s="16">
        <v>0</v>
      </c>
      <c r="N385" s="16">
        <v>0</v>
      </c>
      <c r="O385" s="16">
        <v>0</v>
      </c>
      <c r="P385" s="16">
        <v>0</v>
      </c>
      <c r="Q385" s="16">
        <v>0</v>
      </c>
      <c r="R385" s="16">
        <v>0</v>
      </c>
      <c r="S385" s="16">
        <v>0</v>
      </c>
      <c r="T385" s="73" t="s">
        <v>2979</v>
      </c>
      <c r="U385" s="54">
        <v>30</v>
      </c>
      <c r="V385" s="73" t="s">
        <v>2979</v>
      </c>
      <c r="W385" s="54">
        <v>55</v>
      </c>
      <c r="X385" s="54">
        <v>36</v>
      </c>
      <c r="Y385" s="54">
        <v>56</v>
      </c>
      <c r="Z385" s="54">
        <v>47</v>
      </c>
      <c r="AA385" s="54">
        <v>46</v>
      </c>
      <c r="AB385" s="73" t="s">
        <v>2979</v>
      </c>
      <c r="AC385" s="73" t="s">
        <v>2979</v>
      </c>
      <c r="AD385" s="73" t="s">
        <v>2979</v>
      </c>
      <c r="AE385" s="73" t="s">
        <v>2979</v>
      </c>
      <c r="AF385" s="73" t="s">
        <v>2979</v>
      </c>
      <c r="AG385" s="73" t="s">
        <v>2979</v>
      </c>
      <c r="AH385" s="73" t="s">
        <v>2979</v>
      </c>
      <c r="AI385" s="41">
        <v>0.73170000000000002</v>
      </c>
      <c r="AJ385" s="30">
        <v>0.83730000000000004</v>
      </c>
      <c r="AK385" s="30">
        <v>0.86599999999999999</v>
      </c>
      <c r="AL385" s="41">
        <f t="shared" si="12"/>
        <v>0.81169999999999998</v>
      </c>
      <c r="AM385" s="30" t="str">
        <f>IFERROR((VLOOKUP(C385,'CEP 24-25'!$F$5:$K$1282,6,0))," ")</f>
        <v>Yes</v>
      </c>
      <c r="AN385" s="41" t="str">
        <f>+IFERROR((VLOOKUP(C385,'HB1238 24-25'!$N$5:$Q$9999,4,0)),"")</f>
        <v/>
      </c>
      <c r="AO385" s="33" t="str">
        <f t="shared" si="13"/>
        <v>Yes</v>
      </c>
    </row>
    <row r="386" spans="1:41" ht="15" customHeight="1" x14ac:dyDescent="0.25">
      <c r="A386" t="s">
        <v>2699</v>
      </c>
      <c r="B386" t="s">
        <v>2046</v>
      </c>
      <c r="C386" s="25">
        <v>3366</v>
      </c>
      <c r="D386" t="s">
        <v>1904</v>
      </c>
      <c r="E386" s="16">
        <v>0</v>
      </c>
      <c r="F386" s="16">
        <v>0</v>
      </c>
      <c r="G386" s="16">
        <v>0</v>
      </c>
      <c r="H386" s="16">
        <v>0</v>
      </c>
      <c r="I386" s="16">
        <v>0</v>
      </c>
      <c r="J386" s="16">
        <v>0</v>
      </c>
      <c r="K386" s="16">
        <v>0</v>
      </c>
      <c r="L386" s="16">
        <v>0</v>
      </c>
      <c r="M386" s="16">
        <v>0</v>
      </c>
      <c r="N386" s="16">
        <v>49</v>
      </c>
      <c r="O386" s="16">
        <v>43</v>
      </c>
      <c r="P386" s="16">
        <v>48</v>
      </c>
      <c r="Q386" s="16">
        <v>35</v>
      </c>
      <c r="R386" s="16">
        <v>49</v>
      </c>
      <c r="S386" s="16">
        <v>39</v>
      </c>
      <c r="T386" s="73" t="s">
        <v>2979</v>
      </c>
      <c r="U386" s="73" t="s">
        <v>2979</v>
      </c>
      <c r="V386" s="73" t="s">
        <v>2979</v>
      </c>
      <c r="W386" s="73" t="s">
        <v>2979</v>
      </c>
      <c r="X386" s="73" t="s">
        <v>2979</v>
      </c>
      <c r="Y386" s="73" t="s">
        <v>2979</v>
      </c>
      <c r="Z386" s="73" t="s">
        <v>2979</v>
      </c>
      <c r="AA386" s="73" t="s">
        <v>2979</v>
      </c>
      <c r="AB386" s="73" t="s">
        <v>2979</v>
      </c>
      <c r="AC386" s="54">
        <v>14</v>
      </c>
      <c r="AD386" s="54">
        <v>15</v>
      </c>
      <c r="AE386" s="15" t="s">
        <v>2004</v>
      </c>
      <c r="AF386" s="54">
        <v>13</v>
      </c>
      <c r="AG386" s="54">
        <v>11</v>
      </c>
      <c r="AH386" s="54">
        <v>11</v>
      </c>
      <c r="AI386" s="41">
        <v>0.27379999999999999</v>
      </c>
      <c r="AJ386" s="30">
        <v>0.27479999999999999</v>
      </c>
      <c r="AK386" s="30">
        <v>0.31230000000000002</v>
      </c>
      <c r="AL386" s="41">
        <f t="shared" si="12"/>
        <v>0.28699999999999998</v>
      </c>
      <c r="AM386" s="30" t="str">
        <f>IFERROR((VLOOKUP(C386,'CEP 24-25'!$F$5:$K$1282,6,0))," ")</f>
        <v xml:space="preserve"> </v>
      </c>
      <c r="AN386" s="41" t="str">
        <f>+IFERROR((VLOOKUP(C386,'HB1238 24-25'!$N$5:$Q$9999,4,0)),"")</f>
        <v/>
      </c>
      <c r="AO386" s="33" t="str">
        <f t="shared" si="13"/>
        <v>No</v>
      </c>
    </row>
    <row r="387" spans="1:41" ht="15" customHeight="1" x14ac:dyDescent="0.25">
      <c r="A387" t="s">
        <v>2699</v>
      </c>
      <c r="B387" t="s">
        <v>2046</v>
      </c>
      <c r="C387" s="25">
        <v>2894</v>
      </c>
      <c r="D387" t="s">
        <v>1903</v>
      </c>
      <c r="E387" s="16">
        <v>16</v>
      </c>
      <c r="F387" s="16">
        <v>41</v>
      </c>
      <c r="G387" s="16">
        <v>0</v>
      </c>
      <c r="H387" s="16">
        <v>32</v>
      </c>
      <c r="I387" s="16">
        <v>35</v>
      </c>
      <c r="J387" s="16">
        <v>39</v>
      </c>
      <c r="K387" s="16">
        <v>40</v>
      </c>
      <c r="L387" s="16">
        <v>31</v>
      </c>
      <c r="M387" s="16">
        <v>36</v>
      </c>
      <c r="N387" s="16">
        <v>0</v>
      </c>
      <c r="O387" s="16">
        <v>0</v>
      </c>
      <c r="P387" s="16">
        <v>0</v>
      </c>
      <c r="Q387" s="16">
        <v>0</v>
      </c>
      <c r="R387" s="16">
        <v>0</v>
      </c>
      <c r="S387" s="16">
        <v>0</v>
      </c>
      <c r="T387" s="54">
        <v>10</v>
      </c>
      <c r="U387" s="54">
        <v>15</v>
      </c>
      <c r="V387" s="73" t="s">
        <v>2979</v>
      </c>
      <c r="W387" s="54">
        <v>13</v>
      </c>
      <c r="X387" s="54">
        <v>11</v>
      </c>
      <c r="Y387" s="54">
        <v>14</v>
      </c>
      <c r="Z387" s="54">
        <v>12</v>
      </c>
      <c r="AA387" s="15" t="s">
        <v>2004</v>
      </c>
      <c r="AB387" s="54">
        <v>12</v>
      </c>
      <c r="AC387" s="73" t="s">
        <v>2979</v>
      </c>
      <c r="AD387" s="73" t="s">
        <v>2979</v>
      </c>
      <c r="AE387" s="73" t="s">
        <v>2979</v>
      </c>
      <c r="AF387" s="73" t="s">
        <v>2979</v>
      </c>
      <c r="AG387" s="73" t="s">
        <v>2979</v>
      </c>
      <c r="AH387" s="73" t="s">
        <v>2979</v>
      </c>
      <c r="AI387" s="41">
        <v>0.35189999999999999</v>
      </c>
      <c r="AJ387" s="30">
        <v>0.3548</v>
      </c>
      <c r="AK387" s="30">
        <v>0.37409999999999999</v>
      </c>
      <c r="AL387" s="41">
        <f t="shared" si="12"/>
        <v>0.36030000000000001</v>
      </c>
      <c r="AM387" s="30" t="str">
        <f>IFERROR((VLOOKUP(C387,'CEP 24-25'!$F$5:$K$1282,6,0))," ")</f>
        <v xml:space="preserve"> </v>
      </c>
      <c r="AN387" s="41" t="str">
        <f>+IFERROR((VLOOKUP(C387,'HB1238 24-25'!$N$5:$Q$9999,4,0)),"")</f>
        <v>No</v>
      </c>
      <c r="AO387" s="33" t="str">
        <f t="shared" si="13"/>
        <v>No</v>
      </c>
    </row>
    <row r="388" spans="1:41" x14ac:dyDescent="0.25">
      <c r="A388" t="s">
        <v>2478</v>
      </c>
      <c r="B388" t="s">
        <v>2047</v>
      </c>
      <c r="C388" s="25">
        <v>5362</v>
      </c>
      <c r="D388" t="s">
        <v>1831</v>
      </c>
      <c r="E388" s="16">
        <v>0</v>
      </c>
      <c r="F388" s="16">
        <v>0</v>
      </c>
      <c r="G388" s="16">
        <v>0</v>
      </c>
      <c r="H388" s="16">
        <v>0</v>
      </c>
      <c r="I388" s="16">
        <v>0</v>
      </c>
      <c r="J388" s="16">
        <v>0</v>
      </c>
      <c r="K388" s="16">
        <v>0</v>
      </c>
      <c r="L388" s="16">
        <v>0</v>
      </c>
      <c r="M388" s="16">
        <v>0</v>
      </c>
      <c r="N388" s="16">
        <v>0</v>
      </c>
      <c r="O388" s="16">
        <v>0</v>
      </c>
      <c r="P388" s="16">
        <v>122</v>
      </c>
      <c r="Q388" s="16">
        <v>129</v>
      </c>
      <c r="R388" s="16">
        <v>122</v>
      </c>
      <c r="S388" s="16">
        <v>116</v>
      </c>
      <c r="T388" s="73" t="s">
        <v>2979</v>
      </c>
      <c r="U388" s="73" t="s">
        <v>2979</v>
      </c>
      <c r="V388" s="73" t="s">
        <v>2979</v>
      </c>
      <c r="W388" s="73" t="s">
        <v>2979</v>
      </c>
      <c r="X388" s="73" t="s">
        <v>2979</v>
      </c>
      <c r="Y388" s="73" t="s">
        <v>2979</v>
      </c>
      <c r="Z388" s="73" t="s">
        <v>2979</v>
      </c>
      <c r="AA388" s="73" t="s">
        <v>2979</v>
      </c>
      <c r="AB388" s="73" t="s">
        <v>2979</v>
      </c>
      <c r="AC388" s="73" t="s">
        <v>2979</v>
      </c>
      <c r="AD388" s="73" t="s">
        <v>2979</v>
      </c>
      <c r="AE388" s="54">
        <v>65</v>
      </c>
      <c r="AF388" s="54">
        <v>60</v>
      </c>
      <c r="AG388" s="54">
        <v>58</v>
      </c>
      <c r="AH388" s="54">
        <v>63</v>
      </c>
      <c r="AI388" s="41">
        <v>0.50309999999999999</v>
      </c>
      <c r="AJ388" s="30">
        <v>0.51519999999999999</v>
      </c>
      <c r="AK388" s="30">
        <v>0.52339999999999998</v>
      </c>
      <c r="AL388" s="41">
        <f t="shared" ref="AL388:AL451" si="14">ROUND(AVERAGE(AI388:AK388),4)</f>
        <v>0.51390000000000002</v>
      </c>
      <c r="AM388" s="30" t="str">
        <f>IFERROR((VLOOKUP(C388,'CEP 24-25'!$F$5:$K$1282,6,0))," ")</f>
        <v>Yes</v>
      </c>
      <c r="AN388" s="41" t="str">
        <f>+IFERROR((VLOOKUP(C388,'HB1238 24-25'!$N$5:$Q$9999,4,0)),"")</f>
        <v/>
      </c>
      <c r="AO388" s="33" t="str">
        <f t="shared" ref="AO388:AO451" si="15">IF(OR(AL388&gt;=0.5, AM388="Yes",AN388="Yes"),"Yes","No")</f>
        <v>Yes</v>
      </c>
    </row>
    <row r="389" spans="1:41" ht="15" customHeight="1" x14ac:dyDescent="0.25">
      <c r="A389" t="s">
        <v>2478</v>
      </c>
      <c r="B389" t="s">
        <v>2047</v>
      </c>
      <c r="C389" s="25">
        <v>5575</v>
      </c>
      <c r="D389" t="s">
        <v>2333</v>
      </c>
      <c r="E389" s="16">
        <v>0</v>
      </c>
      <c r="F389" s="16">
        <v>0</v>
      </c>
      <c r="G389" s="16">
        <v>0</v>
      </c>
      <c r="H389" s="16">
        <v>0</v>
      </c>
      <c r="I389" s="16">
        <v>0</v>
      </c>
      <c r="J389" s="16">
        <v>0</v>
      </c>
      <c r="K389" s="16">
        <v>0</v>
      </c>
      <c r="L389" s="16">
        <v>0</v>
      </c>
      <c r="M389" s="16">
        <v>0</v>
      </c>
      <c r="N389" s="16">
        <v>0</v>
      </c>
      <c r="O389" s="16">
        <v>0</v>
      </c>
      <c r="P389" s="16">
        <v>0</v>
      </c>
      <c r="Q389" s="16">
        <v>0</v>
      </c>
      <c r="R389" s="16">
        <v>2</v>
      </c>
      <c r="S389" s="16">
        <v>11</v>
      </c>
      <c r="T389" s="73" t="s">
        <v>2979</v>
      </c>
      <c r="U389" s="73" t="s">
        <v>2979</v>
      </c>
      <c r="V389" s="73" t="s">
        <v>2979</v>
      </c>
      <c r="W389" s="73" t="s">
        <v>2979</v>
      </c>
      <c r="X389" s="73" t="s">
        <v>2979</v>
      </c>
      <c r="Y389" s="73" t="s">
        <v>2979</v>
      </c>
      <c r="Z389" s="73" t="s">
        <v>2979</v>
      </c>
      <c r="AA389" s="73" t="s">
        <v>2979</v>
      </c>
      <c r="AB389" s="73" t="s">
        <v>2979</v>
      </c>
      <c r="AC389" s="73" t="s">
        <v>2979</v>
      </c>
      <c r="AD389" s="73" t="s">
        <v>2979</v>
      </c>
      <c r="AE389" s="73" t="s">
        <v>2979</v>
      </c>
      <c r="AF389" s="73" t="s">
        <v>2979</v>
      </c>
      <c r="AG389" s="15" t="s">
        <v>2004</v>
      </c>
      <c r="AH389" s="15" t="s">
        <v>2004</v>
      </c>
      <c r="AI389" s="41">
        <v>0.84619999999999995</v>
      </c>
      <c r="AJ389" s="30">
        <v>0.58330000000000004</v>
      </c>
      <c r="AK389" s="30">
        <v>0.75</v>
      </c>
      <c r="AL389" s="41">
        <f t="shared" si="14"/>
        <v>0.72650000000000003</v>
      </c>
      <c r="AM389" s="30" t="str">
        <f>IFERROR((VLOOKUP(C389,'CEP 24-25'!$F$5:$K$1282,6,0))," ")</f>
        <v xml:space="preserve"> </v>
      </c>
      <c r="AN389" s="41" t="str">
        <f>+IFERROR((VLOOKUP(C389,'HB1238 24-25'!$N$5:$Q$9999,4,0)),"")</f>
        <v/>
      </c>
      <c r="AO389" s="33" t="str">
        <f t="shared" si="15"/>
        <v>Yes</v>
      </c>
    </row>
    <row r="390" spans="1:41" ht="15" customHeight="1" x14ac:dyDescent="0.25">
      <c r="A390" t="s">
        <v>2478</v>
      </c>
      <c r="B390" t="s">
        <v>2047</v>
      </c>
      <c r="C390" s="25">
        <v>2114</v>
      </c>
      <c r="D390" t="s">
        <v>1829</v>
      </c>
      <c r="E390" s="16">
        <v>16</v>
      </c>
      <c r="F390" s="16">
        <v>96</v>
      </c>
      <c r="G390" s="16">
        <v>0</v>
      </c>
      <c r="H390" s="16">
        <v>92</v>
      </c>
      <c r="I390" s="16">
        <v>108</v>
      </c>
      <c r="J390" s="16">
        <v>103</v>
      </c>
      <c r="K390" s="16">
        <v>115</v>
      </c>
      <c r="L390" s="16">
        <v>136</v>
      </c>
      <c r="M390" s="16">
        <v>0</v>
      </c>
      <c r="N390" s="16">
        <v>0</v>
      </c>
      <c r="O390" s="16">
        <v>0</v>
      </c>
      <c r="P390" s="16">
        <v>0</v>
      </c>
      <c r="Q390" s="16">
        <v>0</v>
      </c>
      <c r="R390" s="16">
        <v>0</v>
      </c>
      <c r="S390" s="16">
        <v>0</v>
      </c>
      <c r="T390" s="15" t="s">
        <v>2004</v>
      </c>
      <c r="U390" s="54">
        <v>46</v>
      </c>
      <c r="V390" s="73" t="s">
        <v>2979</v>
      </c>
      <c r="W390" s="54">
        <v>54</v>
      </c>
      <c r="X390" s="54">
        <v>63</v>
      </c>
      <c r="Y390" s="54">
        <v>59</v>
      </c>
      <c r="Z390" s="54">
        <v>73</v>
      </c>
      <c r="AA390" s="54">
        <v>74</v>
      </c>
      <c r="AB390" s="73" t="s">
        <v>2979</v>
      </c>
      <c r="AC390" s="73" t="s">
        <v>2979</v>
      </c>
      <c r="AD390" s="73" t="s">
        <v>2979</v>
      </c>
      <c r="AE390" s="73" t="s">
        <v>2979</v>
      </c>
      <c r="AF390" s="73" t="s">
        <v>2979</v>
      </c>
      <c r="AG390" s="73" t="s">
        <v>2979</v>
      </c>
      <c r="AH390" s="73" t="s">
        <v>2979</v>
      </c>
      <c r="AI390" s="41">
        <v>0.56759999999999999</v>
      </c>
      <c r="AJ390" s="30">
        <v>0.55930000000000002</v>
      </c>
      <c r="AK390" s="30">
        <v>0.47410000000000002</v>
      </c>
      <c r="AL390" s="41">
        <f t="shared" si="14"/>
        <v>0.53369999999999995</v>
      </c>
      <c r="AM390" s="30" t="str">
        <f>IFERROR((VLOOKUP(C390,'CEP 24-25'!$F$5:$K$1282,6,0))," ")</f>
        <v>Yes</v>
      </c>
      <c r="AN390" s="41" t="str">
        <f>+IFERROR((VLOOKUP(C390,'HB1238 24-25'!$N$5:$Q$9999,4,0)),"")</f>
        <v/>
      </c>
      <c r="AO390" s="33" t="str">
        <f t="shared" si="15"/>
        <v>Yes</v>
      </c>
    </row>
    <row r="391" spans="1:41" ht="15" customHeight="1" x14ac:dyDescent="0.25">
      <c r="A391" t="s">
        <v>2478</v>
      </c>
      <c r="B391" t="s">
        <v>2047</v>
      </c>
      <c r="C391" s="25">
        <v>3541</v>
      </c>
      <c r="D391" t="s">
        <v>1830</v>
      </c>
      <c r="E391" s="16">
        <v>0</v>
      </c>
      <c r="F391" s="16">
        <v>0</v>
      </c>
      <c r="G391" s="16">
        <v>0</v>
      </c>
      <c r="H391" s="16">
        <v>0</v>
      </c>
      <c r="I391" s="16">
        <v>0</v>
      </c>
      <c r="J391" s="16">
        <v>0</v>
      </c>
      <c r="K391" s="16">
        <v>0</v>
      </c>
      <c r="L391" s="16">
        <v>0</v>
      </c>
      <c r="M391" s="16">
        <v>103</v>
      </c>
      <c r="N391" s="16">
        <v>129</v>
      </c>
      <c r="O391" s="16">
        <v>103</v>
      </c>
      <c r="P391" s="16">
        <v>0</v>
      </c>
      <c r="Q391" s="16">
        <v>0</v>
      </c>
      <c r="R391" s="16">
        <v>0</v>
      </c>
      <c r="S391" s="16">
        <v>0</v>
      </c>
      <c r="T391" s="73" t="s">
        <v>2979</v>
      </c>
      <c r="U391" s="73" t="s">
        <v>2979</v>
      </c>
      <c r="V391" s="73" t="s">
        <v>2979</v>
      </c>
      <c r="W391" s="73" t="s">
        <v>2979</v>
      </c>
      <c r="X391" s="73" t="s">
        <v>2979</v>
      </c>
      <c r="Y391" s="73" t="s">
        <v>2979</v>
      </c>
      <c r="Z391" s="73" t="s">
        <v>2979</v>
      </c>
      <c r="AA391" s="73" t="s">
        <v>2979</v>
      </c>
      <c r="AB391" s="54">
        <v>54</v>
      </c>
      <c r="AC391" s="54">
        <v>60</v>
      </c>
      <c r="AD391" s="54">
        <v>50</v>
      </c>
      <c r="AE391" s="73" t="s">
        <v>2979</v>
      </c>
      <c r="AF391" s="73" t="s">
        <v>2979</v>
      </c>
      <c r="AG391" s="73" t="s">
        <v>2979</v>
      </c>
      <c r="AH391" s="73" t="s">
        <v>2979</v>
      </c>
      <c r="AI391" s="41">
        <v>0.48959999999999998</v>
      </c>
      <c r="AJ391" s="30">
        <v>0.50719999999999998</v>
      </c>
      <c r="AK391" s="30">
        <v>0.52559999999999996</v>
      </c>
      <c r="AL391" s="41">
        <f t="shared" si="14"/>
        <v>0.50749999999999995</v>
      </c>
      <c r="AM391" s="30" t="str">
        <f>IFERROR((VLOOKUP(C391,'CEP 24-25'!$F$5:$K$1282,6,0))," ")</f>
        <v>Yes</v>
      </c>
      <c r="AN391" s="41" t="str">
        <f>+IFERROR((VLOOKUP(C391,'HB1238 24-25'!$N$5:$Q$9999,4,0)),"")</f>
        <v/>
      </c>
      <c r="AO391" s="33" t="str">
        <f t="shared" si="15"/>
        <v>Yes</v>
      </c>
    </row>
    <row r="392" spans="1:41" ht="15" customHeight="1" x14ac:dyDescent="0.25">
      <c r="A392" t="s">
        <v>2700</v>
      </c>
      <c r="B392" t="s">
        <v>2048</v>
      </c>
      <c r="C392" s="25">
        <v>2588</v>
      </c>
      <c r="D392" t="s">
        <v>1911</v>
      </c>
      <c r="E392" s="16">
        <v>12</v>
      </c>
      <c r="F392" s="16">
        <v>15</v>
      </c>
      <c r="G392" s="16">
        <v>0</v>
      </c>
      <c r="H392" s="16">
        <v>14</v>
      </c>
      <c r="I392" s="16">
        <v>13</v>
      </c>
      <c r="J392" s="16">
        <v>11</v>
      </c>
      <c r="K392" s="16">
        <v>11</v>
      </c>
      <c r="L392" s="16">
        <v>8</v>
      </c>
      <c r="M392" s="16">
        <v>18</v>
      </c>
      <c r="N392" s="16">
        <v>10</v>
      </c>
      <c r="O392" s="16">
        <v>15</v>
      </c>
      <c r="P392" s="16">
        <v>6</v>
      </c>
      <c r="Q392" s="16">
        <v>8</v>
      </c>
      <c r="R392" s="16">
        <v>9</v>
      </c>
      <c r="S392" s="16">
        <v>7</v>
      </c>
      <c r="T392" s="15" t="s">
        <v>2004</v>
      </c>
      <c r="U392" s="15" t="s">
        <v>2004</v>
      </c>
      <c r="V392" s="73" t="s">
        <v>2979</v>
      </c>
      <c r="W392" s="15" t="s">
        <v>2004</v>
      </c>
      <c r="X392" s="15" t="s">
        <v>2004</v>
      </c>
      <c r="Y392" s="15" t="s">
        <v>2004</v>
      </c>
      <c r="Z392" s="15" t="s">
        <v>2004</v>
      </c>
      <c r="AA392" s="15" t="s">
        <v>2004</v>
      </c>
      <c r="AB392" s="15" t="s">
        <v>2004</v>
      </c>
      <c r="AC392" s="15" t="s">
        <v>2004</v>
      </c>
      <c r="AD392" s="15" t="s">
        <v>2004</v>
      </c>
      <c r="AE392" s="73" t="s">
        <v>2979</v>
      </c>
      <c r="AF392" s="15" t="s">
        <v>2004</v>
      </c>
      <c r="AG392" s="15" t="s">
        <v>2004</v>
      </c>
      <c r="AH392" s="15" t="s">
        <v>2004</v>
      </c>
      <c r="AI392" s="41">
        <v>0.2994</v>
      </c>
      <c r="AJ392" s="30">
        <v>0.30459999999999998</v>
      </c>
      <c r="AK392" s="30">
        <v>0.34039999999999998</v>
      </c>
      <c r="AL392" s="41">
        <f t="shared" si="14"/>
        <v>0.31480000000000002</v>
      </c>
      <c r="AM392" s="30" t="str">
        <f>IFERROR((VLOOKUP(C392,'CEP 24-25'!$F$5:$K$1282,6,0))," ")</f>
        <v xml:space="preserve"> </v>
      </c>
      <c r="AN392" s="41" t="str">
        <f>+IFERROR((VLOOKUP(C392,'HB1238 24-25'!$N$5:$Q$9999,4,0)),"")</f>
        <v>No</v>
      </c>
      <c r="AO392" s="33" t="str">
        <f t="shared" si="15"/>
        <v>No</v>
      </c>
    </row>
    <row r="393" spans="1:41" ht="15" customHeight="1" x14ac:dyDescent="0.25">
      <c r="A393" t="s">
        <v>2479</v>
      </c>
      <c r="B393" t="s">
        <v>2049</v>
      </c>
      <c r="C393" s="25">
        <v>3508</v>
      </c>
      <c r="D393" t="s">
        <v>1745</v>
      </c>
      <c r="E393" s="16">
        <v>9</v>
      </c>
      <c r="F393" s="16">
        <v>6</v>
      </c>
      <c r="G393" s="16">
        <v>0</v>
      </c>
      <c r="H393" s="16">
        <v>7</v>
      </c>
      <c r="I393" s="16">
        <v>8</v>
      </c>
      <c r="J393" s="16">
        <v>4</v>
      </c>
      <c r="K393" s="16">
        <v>10</v>
      </c>
      <c r="L393" s="16">
        <v>7</v>
      </c>
      <c r="M393" s="16">
        <v>11</v>
      </c>
      <c r="N393" s="16">
        <v>7</v>
      </c>
      <c r="O393" s="16">
        <v>15</v>
      </c>
      <c r="P393" s="16">
        <v>11</v>
      </c>
      <c r="Q393" s="16">
        <v>5</v>
      </c>
      <c r="R393" s="16">
        <v>7</v>
      </c>
      <c r="S393" s="16">
        <v>13</v>
      </c>
      <c r="T393" s="15" t="s">
        <v>2004</v>
      </c>
      <c r="U393" s="15" t="s">
        <v>2004</v>
      </c>
      <c r="V393" s="73" t="s">
        <v>2979</v>
      </c>
      <c r="W393" s="15" t="s">
        <v>2004</v>
      </c>
      <c r="X393" s="15" t="s">
        <v>2004</v>
      </c>
      <c r="Y393" s="15" t="s">
        <v>2004</v>
      </c>
      <c r="Z393" s="15" t="s">
        <v>2004</v>
      </c>
      <c r="AA393" s="15" t="s">
        <v>2004</v>
      </c>
      <c r="AB393" s="15" t="s">
        <v>2004</v>
      </c>
      <c r="AC393" s="15" t="s">
        <v>2004</v>
      </c>
      <c r="AD393" s="54">
        <v>10</v>
      </c>
      <c r="AE393" s="15" t="s">
        <v>2004</v>
      </c>
      <c r="AF393" s="15" t="s">
        <v>2004</v>
      </c>
      <c r="AG393" s="15" t="s">
        <v>2004</v>
      </c>
      <c r="AH393" s="15" t="s">
        <v>2004</v>
      </c>
      <c r="AI393" s="41">
        <v>0.65</v>
      </c>
      <c r="AJ393" s="30">
        <v>0.72030000000000005</v>
      </c>
      <c r="AK393" s="30">
        <v>0.75539999999999996</v>
      </c>
      <c r="AL393" s="41">
        <f t="shared" si="14"/>
        <v>0.70860000000000001</v>
      </c>
      <c r="AM393" s="30" t="str">
        <f>IFERROR((VLOOKUP(C393,'CEP 24-25'!$F$5:$K$1282,6,0))," ")</f>
        <v>Yes</v>
      </c>
      <c r="AN393" s="41" t="str">
        <f>+IFERROR((VLOOKUP(C393,'HB1238 24-25'!$N$5:$Q$9999,4,0)),"")</f>
        <v/>
      </c>
      <c r="AO393" s="33" t="str">
        <f t="shared" si="15"/>
        <v>Yes</v>
      </c>
    </row>
    <row r="394" spans="1:41" ht="15" customHeight="1" x14ac:dyDescent="0.25">
      <c r="A394" t="s">
        <v>2480</v>
      </c>
      <c r="B394" t="s">
        <v>2050</v>
      </c>
      <c r="C394" s="25">
        <v>3613</v>
      </c>
      <c r="D394" t="s">
        <v>1464</v>
      </c>
      <c r="E394" s="16">
        <v>18</v>
      </c>
      <c r="F394" s="16">
        <v>44</v>
      </c>
      <c r="G394" s="16">
        <v>0</v>
      </c>
      <c r="H394" s="16">
        <v>70</v>
      </c>
      <c r="I394" s="16">
        <v>57</v>
      </c>
      <c r="J394" s="16">
        <v>73</v>
      </c>
      <c r="K394" s="16">
        <v>51</v>
      </c>
      <c r="L394" s="16">
        <v>56</v>
      </c>
      <c r="M394" s="16">
        <v>0</v>
      </c>
      <c r="N394" s="16">
        <v>0</v>
      </c>
      <c r="O394" s="16">
        <v>0</v>
      </c>
      <c r="P394" s="16">
        <v>0</v>
      </c>
      <c r="Q394" s="16">
        <v>0</v>
      </c>
      <c r="R394" s="16">
        <v>0</v>
      </c>
      <c r="S394" s="16">
        <v>0</v>
      </c>
      <c r="T394" s="15" t="s">
        <v>2004</v>
      </c>
      <c r="U394" s="54">
        <v>21</v>
      </c>
      <c r="V394" s="73" t="s">
        <v>2979</v>
      </c>
      <c r="W394" s="54">
        <v>42</v>
      </c>
      <c r="X394" s="54">
        <v>28</v>
      </c>
      <c r="Y394" s="54">
        <v>40</v>
      </c>
      <c r="Z394" s="54">
        <v>28</v>
      </c>
      <c r="AA394" s="54">
        <v>29</v>
      </c>
      <c r="AB394" s="73" t="s">
        <v>2979</v>
      </c>
      <c r="AC394" s="73" t="s">
        <v>2979</v>
      </c>
      <c r="AD394" s="73" t="s">
        <v>2979</v>
      </c>
      <c r="AE394" s="73" t="s">
        <v>2979</v>
      </c>
      <c r="AF394" s="73" t="s">
        <v>2979</v>
      </c>
      <c r="AG394" s="73" t="s">
        <v>2979</v>
      </c>
      <c r="AH394" s="73" t="s">
        <v>2979</v>
      </c>
      <c r="AI394" s="41">
        <v>0.52300000000000002</v>
      </c>
      <c r="AJ394" s="30">
        <v>0.56299999999999994</v>
      </c>
      <c r="AK394" s="30">
        <v>0.56159999999999999</v>
      </c>
      <c r="AL394" s="41">
        <f t="shared" si="14"/>
        <v>0.54920000000000002</v>
      </c>
      <c r="AM394" s="30" t="str">
        <f>IFERROR((VLOOKUP(C394,'CEP 24-25'!$F$5:$K$1282,6,0))," ")</f>
        <v>Yes</v>
      </c>
      <c r="AN394" s="41" t="str">
        <f>+IFERROR((VLOOKUP(C394,'HB1238 24-25'!$N$5:$Q$9999,4,0)),"")</f>
        <v/>
      </c>
      <c r="AO394" s="33" t="str">
        <f t="shared" si="15"/>
        <v>Yes</v>
      </c>
    </row>
    <row r="395" spans="1:41" ht="15" customHeight="1" x14ac:dyDescent="0.25">
      <c r="A395" t="s">
        <v>2480</v>
      </c>
      <c r="B395" t="s">
        <v>2050</v>
      </c>
      <c r="C395" s="25">
        <v>4049</v>
      </c>
      <c r="D395" t="s">
        <v>1022</v>
      </c>
      <c r="E395" s="16">
        <v>0</v>
      </c>
      <c r="F395" s="16">
        <v>0</v>
      </c>
      <c r="G395" s="16">
        <v>0</v>
      </c>
      <c r="H395" s="16">
        <v>0</v>
      </c>
      <c r="I395" s="16">
        <v>0</v>
      </c>
      <c r="J395" s="16">
        <v>0</v>
      </c>
      <c r="K395" s="16">
        <v>0</v>
      </c>
      <c r="L395" s="16">
        <v>0</v>
      </c>
      <c r="M395" s="16">
        <v>0</v>
      </c>
      <c r="N395" s="16">
        <v>0</v>
      </c>
      <c r="O395" s="16">
        <v>0</v>
      </c>
      <c r="P395" s="16">
        <v>64</v>
      </c>
      <c r="Q395" s="16">
        <v>54</v>
      </c>
      <c r="R395" s="16">
        <v>63</v>
      </c>
      <c r="S395" s="16">
        <v>63</v>
      </c>
      <c r="T395" s="73" t="s">
        <v>2979</v>
      </c>
      <c r="U395" s="73" t="s">
        <v>2979</v>
      </c>
      <c r="V395" s="73" t="s">
        <v>2979</v>
      </c>
      <c r="W395" s="73" t="s">
        <v>2979</v>
      </c>
      <c r="X395" s="73" t="s">
        <v>2979</v>
      </c>
      <c r="Y395" s="73" t="s">
        <v>2979</v>
      </c>
      <c r="Z395" s="73" t="s">
        <v>2979</v>
      </c>
      <c r="AA395" s="73" t="s">
        <v>2979</v>
      </c>
      <c r="AB395" s="73" t="s">
        <v>2979</v>
      </c>
      <c r="AC395" s="73" t="s">
        <v>2979</v>
      </c>
      <c r="AD395" s="73" t="s">
        <v>2979</v>
      </c>
      <c r="AE395" s="54">
        <v>38</v>
      </c>
      <c r="AF395" s="54">
        <v>32</v>
      </c>
      <c r="AG395" s="54">
        <v>31</v>
      </c>
      <c r="AH395" s="54">
        <v>38</v>
      </c>
      <c r="AI395" s="41">
        <v>0.56969999999999998</v>
      </c>
      <c r="AJ395" s="30">
        <v>0.57079999999999997</v>
      </c>
      <c r="AK395" s="30">
        <v>0.53600000000000003</v>
      </c>
      <c r="AL395" s="41">
        <f t="shared" si="14"/>
        <v>0.55879999999999996</v>
      </c>
      <c r="AM395" s="30" t="str">
        <f>IFERROR((VLOOKUP(C395,'CEP 24-25'!$F$5:$K$1282,6,0))," ")</f>
        <v>Yes</v>
      </c>
      <c r="AN395" s="41" t="str">
        <f>+IFERROR((VLOOKUP(C395,'HB1238 24-25'!$N$5:$Q$9999,4,0)),"")</f>
        <v/>
      </c>
      <c r="AO395" s="33" t="str">
        <f t="shared" si="15"/>
        <v>Yes</v>
      </c>
    </row>
    <row r="396" spans="1:41" ht="15" customHeight="1" x14ac:dyDescent="0.25">
      <c r="A396" t="s">
        <v>2480</v>
      </c>
      <c r="B396" t="s">
        <v>2050</v>
      </c>
      <c r="C396" s="25">
        <v>3012</v>
      </c>
      <c r="D396" t="s">
        <v>1833</v>
      </c>
      <c r="E396" s="16">
        <v>0</v>
      </c>
      <c r="F396" s="16">
        <v>0</v>
      </c>
      <c r="G396" s="16">
        <v>0</v>
      </c>
      <c r="H396" s="16">
        <v>0</v>
      </c>
      <c r="I396" s="16">
        <v>0</v>
      </c>
      <c r="J396" s="16">
        <v>0</v>
      </c>
      <c r="K396" s="16">
        <v>0</v>
      </c>
      <c r="L396" s="16">
        <v>0</v>
      </c>
      <c r="M396" s="16">
        <v>57</v>
      </c>
      <c r="N396" s="16">
        <v>52</v>
      </c>
      <c r="O396" s="16">
        <v>65</v>
      </c>
      <c r="P396" s="16">
        <v>0</v>
      </c>
      <c r="Q396" s="16">
        <v>0</v>
      </c>
      <c r="R396" s="16">
        <v>0</v>
      </c>
      <c r="S396" s="16">
        <v>0</v>
      </c>
      <c r="T396" s="73" t="s">
        <v>2979</v>
      </c>
      <c r="U396" s="73" t="s">
        <v>2979</v>
      </c>
      <c r="V396" s="73" t="s">
        <v>2979</v>
      </c>
      <c r="W396" s="73" t="s">
        <v>2979</v>
      </c>
      <c r="X396" s="73" t="s">
        <v>2979</v>
      </c>
      <c r="Y396" s="73" t="s">
        <v>2979</v>
      </c>
      <c r="Z396" s="73" t="s">
        <v>2979</v>
      </c>
      <c r="AA396" s="73" t="s">
        <v>2979</v>
      </c>
      <c r="AB396" s="54">
        <v>39</v>
      </c>
      <c r="AC396" s="54">
        <v>35</v>
      </c>
      <c r="AD396" s="54">
        <v>31</v>
      </c>
      <c r="AE396" s="73" t="s">
        <v>2979</v>
      </c>
      <c r="AF396" s="73" t="s">
        <v>2979</v>
      </c>
      <c r="AG396" s="73" t="s">
        <v>2979</v>
      </c>
      <c r="AH396" s="73" t="s">
        <v>2979</v>
      </c>
      <c r="AI396" s="41">
        <v>0.60340000000000005</v>
      </c>
      <c r="AJ396" s="30">
        <v>0.58379999999999999</v>
      </c>
      <c r="AK396" s="30">
        <v>0.56630000000000003</v>
      </c>
      <c r="AL396" s="41">
        <f t="shared" si="14"/>
        <v>0.58450000000000002</v>
      </c>
      <c r="AM396" s="30" t="str">
        <f>IFERROR((VLOOKUP(C396,'CEP 24-25'!$F$5:$K$1282,6,0))," ")</f>
        <v>Yes</v>
      </c>
      <c r="AN396" s="41" t="str">
        <f>+IFERROR((VLOOKUP(C396,'HB1238 24-25'!$N$5:$Q$9999,4,0)),"")</f>
        <v/>
      </c>
      <c r="AO396" s="33" t="str">
        <f t="shared" si="15"/>
        <v>Yes</v>
      </c>
    </row>
    <row r="397" spans="1:41" ht="15" customHeight="1" x14ac:dyDescent="0.25">
      <c r="A397" t="s">
        <v>2481</v>
      </c>
      <c r="B397" t="s">
        <v>2051</v>
      </c>
      <c r="C397" s="25">
        <v>5604</v>
      </c>
      <c r="D397" t="s">
        <v>2829</v>
      </c>
      <c r="E397" s="16">
        <v>0</v>
      </c>
      <c r="F397" s="16">
        <v>0</v>
      </c>
      <c r="G397" s="16">
        <v>0</v>
      </c>
      <c r="H397" s="16">
        <v>0</v>
      </c>
      <c r="I397" s="16">
        <v>0</v>
      </c>
      <c r="J397" s="16">
        <v>0</v>
      </c>
      <c r="K397" s="16">
        <v>0</v>
      </c>
      <c r="L397" s="16">
        <v>0</v>
      </c>
      <c r="M397" s="16">
        <v>0</v>
      </c>
      <c r="N397" s="16">
        <v>0</v>
      </c>
      <c r="O397" s="16">
        <v>0</v>
      </c>
      <c r="P397" s="16">
        <v>0</v>
      </c>
      <c r="Q397" s="16">
        <v>0</v>
      </c>
      <c r="R397" s="16">
        <v>0</v>
      </c>
      <c r="S397" s="16">
        <v>0</v>
      </c>
      <c r="T397" s="73" t="s">
        <v>2979</v>
      </c>
      <c r="U397" s="73" t="s">
        <v>2979</v>
      </c>
      <c r="V397" s="73" t="s">
        <v>2979</v>
      </c>
      <c r="W397" s="73" t="s">
        <v>2979</v>
      </c>
      <c r="X397" s="73" t="s">
        <v>2979</v>
      </c>
      <c r="Y397" s="73" t="s">
        <v>2979</v>
      </c>
      <c r="Z397" s="73" t="s">
        <v>2979</v>
      </c>
      <c r="AA397" s="73" t="s">
        <v>2979</v>
      </c>
      <c r="AB397" s="73" t="s">
        <v>2979</v>
      </c>
      <c r="AC397" s="73" t="s">
        <v>2979</v>
      </c>
      <c r="AD397" s="73" t="s">
        <v>2979</v>
      </c>
      <c r="AE397" s="73" t="s">
        <v>2979</v>
      </c>
      <c r="AF397" s="73" t="s">
        <v>2979</v>
      </c>
      <c r="AG397" s="73" t="s">
        <v>2979</v>
      </c>
      <c r="AH397" s="73" t="s">
        <v>2979</v>
      </c>
      <c r="AI397" s="41">
        <v>0</v>
      </c>
      <c r="AJ397" s="30">
        <v>0</v>
      </c>
      <c r="AK397" s="30" t="s">
        <v>2943</v>
      </c>
      <c r="AL397" s="41">
        <f t="shared" si="14"/>
        <v>0</v>
      </c>
      <c r="AM397" s="30" t="str">
        <f>IFERROR((VLOOKUP(C397,'CEP 24-25'!$F$5:$K$1282,6,0))," ")</f>
        <v xml:space="preserve"> </v>
      </c>
      <c r="AN397" s="41" t="str">
        <f>+IFERROR((VLOOKUP(C397,'HB1238 24-25'!$N$5:$Q$9999,4,0)),"")</f>
        <v/>
      </c>
      <c r="AO397" s="33" t="str">
        <f t="shared" si="15"/>
        <v>No</v>
      </c>
    </row>
    <row r="398" spans="1:41" ht="15" customHeight="1" x14ac:dyDescent="0.25">
      <c r="A398" t="s">
        <v>2481</v>
      </c>
      <c r="B398" t="s">
        <v>2051</v>
      </c>
      <c r="C398" s="25">
        <v>3831</v>
      </c>
      <c r="D398" t="s">
        <v>1739</v>
      </c>
      <c r="E398" s="16">
        <v>0</v>
      </c>
      <c r="F398" s="16">
        <v>0</v>
      </c>
      <c r="G398" s="16">
        <v>0</v>
      </c>
      <c r="H398" s="16">
        <v>0</v>
      </c>
      <c r="I398" s="16">
        <v>0</v>
      </c>
      <c r="J398" s="16">
        <v>0</v>
      </c>
      <c r="K398" s="16">
        <v>0</v>
      </c>
      <c r="L398" s="16">
        <v>0</v>
      </c>
      <c r="M398" s="16">
        <v>138</v>
      </c>
      <c r="N398" s="16">
        <v>128</v>
      </c>
      <c r="O398" s="16">
        <v>135</v>
      </c>
      <c r="P398" s="16">
        <v>0</v>
      </c>
      <c r="Q398" s="16">
        <v>0</v>
      </c>
      <c r="R398" s="16">
        <v>0</v>
      </c>
      <c r="S398" s="16">
        <v>0</v>
      </c>
      <c r="T398" s="73" t="s">
        <v>2979</v>
      </c>
      <c r="U398" s="73" t="s">
        <v>2979</v>
      </c>
      <c r="V398" s="73" t="s">
        <v>2979</v>
      </c>
      <c r="W398" s="73" t="s">
        <v>2979</v>
      </c>
      <c r="X398" s="73" t="s">
        <v>2979</v>
      </c>
      <c r="Y398" s="73" t="s">
        <v>2979</v>
      </c>
      <c r="Z398" s="73" t="s">
        <v>2979</v>
      </c>
      <c r="AA398" s="73" t="s">
        <v>2979</v>
      </c>
      <c r="AB398" s="54">
        <v>97</v>
      </c>
      <c r="AC398" s="54">
        <v>76</v>
      </c>
      <c r="AD398" s="54">
        <v>93</v>
      </c>
      <c r="AE398" s="73" t="s">
        <v>2979</v>
      </c>
      <c r="AF398" s="73" t="s">
        <v>2979</v>
      </c>
      <c r="AG398" s="73" t="s">
        <v>2979</v>
      </c>
      <c r="AH398" s="73" t="s">
        <v>2979</v>
      </c>
      <c r="AI398" s="41">
        <v>0.6633</v>
      </c>
      <c r="AJ398" s="30">
        <v>0.64659999999999995</v>
      </c>
      <c r="AK398" s="30">
        <v>0.60489999999999999</v>
      </c>
      <c r="AL398" s="41">
        <f t="shared" si="14"/>
        <v>0.63829999999999998</v>
      </c>
      <c r="AM398" s="30" t="str">
        <f>IFERROR((VLOOKUP(C398,'CEP 24-25'!$F$5:$K$1282,6,0))," ")</f>
        <v>Yes</v>
      </c>
      <c r="AN398" s="41" t="str">
        <f>+IFERROR((VLOOKUP(C398,'HB1238 24-25'!$N$5:$Q$9999,4,0)),"")</f>
        <v/>
      </c>
      <c r="AO398" s="33" t="str">
        <f t="shared" si="15"/>
        <v>Yes</v>
      </c>
    </row>
    <row r="399" spans="1:41" ht="15" customHeight="1" x14ac:dyDescent="0.25">
      <c r="A399" t="s">
        <v>2481</v>
      </c>
      <c r="B399" t="s">
        <v>2051</v>
      </c>
      <c r="C399" s="25">
        <v>3310</v>
      </c>
      <c r="D399" t="s">
        <v>1738</v>
      </c>
      <c r="E399" s="16">
        <v>0</v>
      </c>
      <c r="F399" s="16">
        <v>0</v>
      </c>
      <c r="G399" s="16">
        <v>0</v>
      </c>
      <c r="H399" s="16">
        <v>0</v>
      </c>
      <c r="I399" s="16">
        <v>0</v>
      </c>
      <c r="J399" s="16">
        <v>0</v>
      </c>
      <c r="K399" s="16">
        <v>0</v>
      </c>
      <c r="L399" s="16">
        <v>0</v>
      </c>
      <c r="M399" s="16">
        <v>0</v>
      </c>
      <c r="N399" s="16">
        <v>0</v>
      </c>
      <c r="O399" s="16">
        <v>0</v>
      </c>
      <c r="P399" s="16">
        <v>132</v>
      </c>
      <c r="Q399" s="16">
        <v>132</v>
      </c>
      <c r="R399" s="16">
        <v>134</v>
      </c>
      <c r="S399" s="16">
        <v>110</v>
      </c>
      <c r="T399" s="73" t="s">
        <v>2979</v>
      </c>
      <c r="U399" s="73" t="s">
        <v>2979</v>
      </c>
      <c r="V399" s="73" t="s">
        <v>2979</v>
      </c>
      <c r="W399" s="73" t="s">
        <v>2979</v>
      </c>
      <c r="X399" s="73" t="s">
        <v>2979</v>
      </c>
      <c r="Y399" s="73" t="s">
        <v>2979</v>
      </c>
      <c r="Z399" s="73" t="s">
        <v>2979</v>
      </c>
      <c r="AA399" s="73" t="s">
        <v>2979</v>
      </c>
      <c r="AB399" s="73" t="s">
        <v>2979</v>
      </c>
      <c r="AC399" s="73" t="s">
        <v>2979</v>
      </c>
      <c r="AD399" s="73" t="s">
        <v>2979</v>
      </c>
      <c r="AE399" s="54">
        <v>79</v>
      </c>
      <c r="AF399" s="54">
        <v>74</v>
      </c>
      <c r="AG399" s="54">
        <v>67</v>
      </c>
      <c r="AH399" s="54">
        <v>49</v>
      </c>
      <c r="AI399" s="41">
        <v>0.52949999999999997</v>
      </c>
      <c r="AJ399" s="30">
        <v>0.56269999999999998</v>
      </c>
      <c r="AK399" s="30">
        <v>0.51359999999999995</v>
      </c>
      <c r="AL399" s="41">
        <f t="shared" si="14"/>
        <v>0.5353</v>
      </c>
      <c r="AM399" s="30" t="str">
        <f>IFERROR((VLOOKUP(C399,'CEP 24-25'!$F$5:$K$1282,6,0))," ")</f>
        <v>No</v>
      </c>
      <c r="AN399" s="41" t="str">
        <f>+IFERROR((VLOOKUP(C399,'HB1238 24-25'!$N$5:$Q$9999,4,0)),"")</f>
        <v/>
      </c>
      <c r="AO399" s="33" t="str">
        <f t="shared" si="15"/>
        <v>Yes</v>
      </c>
    </row>
    <row r="400" spans="1:41" ht="15" customHeight="1" x14ac:dyDescent="0.25">
      <c r="A400" t="s">
        <v>2481</v>
      </c>
      <c r="B400" t="s">
        <v>2051</v>
      </c>
      <c r="C400" s="25">
        <v>4180</v>
      </c>
      <c r="D400" t="s">
        <v>1740</v>
      </c>
      <c r="E400" s="16">
        <v>0</v>
      </c>
      <c r="F400" s="16">
        <v>0</v>
      </c>
      <c r="G400" s="16">
        <v>0</v>
      </c>
      <c r="H400" s="16">
        <v>0</v>
      </c>
      <c r="I400" s="16">
        <v>0</v>
      </c>
      <c r="J400" s="16">
        <v>129</v>
      </c>
      <c r="K400" s="16">
        <v>117</v>
      </c>
      <c r="L400" s="16">
        <v>110</v>
      </c>
      <c r="M400" s="16">
        <v>0</v>
      </c>
      <c r="N400" s="16">
        <v>0</v>
      </c>
      <c r="O400" s="16">
        <v>0</v>
      </c>
      <c r="P400" s="16">
        <v>0</v>
      </c>
      <c r="Q400" s="16">
        <v>0</v>
      </c>
      <c r="R400" s="16">
        <v>0</v>
      </c>
      <c r="S400" s="16">
        <v>0</v>
      </c>
      <c r="T400" s="73" t="s">
        <v>2979</v>
      </c>
      <c r="U400" s="73" t="s">
        <v>2979</v>
      </c>
      <c r="V400" s="73" t="s">
        <v>2979</v>
      </c>
      <c r="W400" s="73" t="s">
        <v>2979</v>
      </c>
      <c r="X400" s="73" t="s">
        <v>2979</v>
      </c>
      <c r="Y400" s="54">
        <v>83</v>
      </c>
      <c r="Z400" s="54">
        <v>78</v>
      </c>
      <c r="AA400" s="54">
        <v>79</v>
      </c>
      <c r="AB400" s="73" t="s">
        <v>2979</v>
      </c>
      <c r="AC400" s="73" t="s">
        <v>2979</v>
      </c>
      <c r="AD400" s="73" t="s">
        <v>2979</v>
      </c>
      <c r="AE400" s="73" t="s">
        <v>2979</v>
      </c>
      <c r="AF400" s="73" t="s">
        <v>2979</v>
      </c>
      <c r="AG400" s="73" t="s">
        <v>2979</v>
      </c>
      <c r="AH400" s="73" t="s">
        <v>2979</v>
      </c>
      <c r="AI400" s="41">
        <v>0.67420000000000002</v>
      </c>
      <c r="AJ400" s="30">
        <v>0.70030000000000003</v>
      </c>
      <c r="AK400" s="30">
        <v>0.68069999999999997</v>
      </c>
      <c r="AL400" s="41">
        <f t="shared" si="14"/>
        <v>0.68510000000000004</v>
      </c>
      <c r="AM400" s="30" t="str">
        <f>IFERROR((VLOOKUP(C400,'CEP 24-25'!$F$5:$K$1282,6,0))," ")</f>
        <v>Yes</v>
      </c>
      <c r="AN400" s="41" t="str">
        <f>+IFERROR((VLOOKUP(C400,'HB1238 24-25'!$N$5:$Q$9999,4,0)),"")</f>
        <v/>
      </c>
      <c r="AO400" s="33" t="str">
        <f t="shared" si="15"/>
        <v>Yes</v>
      </c>
    </row>
    <row r="401" spans="1:41" ht="15" customHeight="1" x14ac:dyDescent="0.25">
      <c r="A401" t="s">
        <v>2481</v>
      </c>
      <c r="B401" t="s">
        <v>2051</v>
      </c>
      <c r="C401" s="25">
        <v>2957</v>
      </c>
      <c r="D401" t="s">
        <v>1737</v>
      </c>
      <c r="E401" s="16">
        <v>72</v>
      </c>
      <c r="F401" s="16">
        <v>105</v>
      </c>
      <c r="G401" s="16">
        <v>0</v>
      </c>
      <c r="H401" s="16">
        <v>111</v>
      </c>
      <c r="I401" s="16">
        <v>120</v>
      </c>
      <c r="J401" s="16">
        <v>0</v>
      </c>
      <c r="K401" s="16">
        <v>0</v>
      </c>
      <c r="L401" s="16">
        <v>0</v>
      </c>
      <c r="M401" s="16">
        <v>0</v>
      </c>
      <c r="N401" s="16">
        <v>0</v>
      </c>
      <c r="O401" s="16">
        <v>0</v>
      </c>
      <c r="P401" s="16">
        <v>0</v>
      </c>
      <c r="Q401" s="16">
        <v>0</v>
      </c>
      <c r="R401" s="16">
        <v>0</v>
      </c>
      <c r="S401" s="16">
        <v>0</v>
      </c>
      <c r="T401" s="54">
        <v>37</v>
      </c>
      <c r="U401" s="54">
        <v>49</v>
      </c>
      <c r="V401" s="73" t="s">
        <v>2979</v>
      </c>
      <c r="W401" s="54">
        <v>73</v>
      </c>
      <c r="X401" s="54">
        <v>86</v>
      </c>
      <c r="Y401" s="73" t="s">
        <v>2979</v>
      </c>
      <c r="Z401" s="73" t="s">
        <v>2979</v>
      </c>
      <c r="AA401" s="73" t="s">
        <v>2979</v>
      </c>
      <c r="AB401" s="73" t="s">
        <v>2979</v>
      </c>
      <c r="AC401" s="73" t="s">
        <v>2979</v>
      </c>
      <c r="AD401" s="73" t="s">
        <v>2979</v>
      </c>
      <c r="AE401" s="73" t="s">
        <v>2979</v>
      </c>
      <c r="AF401" s="73" t="s">
        <v>2979</v>
      </c>
      <c r="AG401" s="73" t="s">
        <v>2979</v>
      </c>
      <c r="AH401" s="73" t="s">
        <v>2979</v>
      </c>
      <c r="AI401" s="41">
        <v>0.60050000000000003</v>
      </c>
      <c r="AJ401" s="30">
        <v>0.66830000000000001</v>
      </c>
      <c r="AK401" s="30">
        <v>0.628</v>
      </c>
      <c r="AL401" s="41">
        <f t="shared" si="14"/>
        <v>0.63229999999999997</v>
      </c>
      <c r="AM401" s="30" t="str">
        <f>IFERROR((VLOOKUP(C401,'CEP 24-25'!$F$5:$K$1282,6,0))," ")</f>
        <v>Yes</v>
      </c>
      <c r="AN401" s="41" t="str">
        <f>+IFERROR((VLOOKUP(C401,'HB1238 24-25'!$N$5:$Q$9999,4,0)),"")</f>
        <v/>
      </c>
      <c r="AO401" s="33" t="str">
        <f t="shared" si="15"/>
        <v>Yes</v>
      </c>
    </row>
    <row r="402" spans="1:41" ht="15" customHeight="1" x14ac:dyDescent="0.25">
      <c r="A402" t="s">
        <v>2481</v>
      </c>
      <c r="B402" t="s">
        <v>2051</v>
      </c>
      <c r="C402" s="25">
        <v>1594</v>
      </c>
      <c r="D402" t="s">
        <v>1736</v>
      </c>
      <c r="E402" s="16">
        <v>2</v>
      </c>
      <c r="F402" s="16">
        <v>1</v>
      </c>
      <c r="G402" s="16">
        <v>0</v>
      </c>
      <c r="H402" s="16">
        <v>0</v>
      </c>
      <c r="I402" s="16">
        <v>1</v>
      </c>
      <c r="J402" s="16">
        <v>0</v>
      </c>
      <c r="K402" s="16">
        <v>0</v>
      </c>
      <c r="L402" s="16">
        <v>1</v>
      </c>
      <c r="M402" s="16">
        <v>2</v>
      </c>
      <c r="N402" s="16">
        <v>2</v>
      </c>
      <c r="O402" s="16">
        <v>4</v>
      </c>
      <c r="P402" s="16">
        <v>5</v>
      </c>
      <c r="Q402" s="16">
        <v>9</v>
      </c>
      <c r="R402" s="16">
        <v>15</v>
      </c>
      <c r="S402" s="16">
        <v>12</v>
      </c>
      <c r="T402" s="15" t="s">
        <v>2004</v>
      </c>
      <c r="U402" s="73" t="s">
        <v>2979</v>
      </c>
      <c r="V402" s="73" t="s">
        <v>2979</v>
      </c>
      <c r="W402" s="73" t="s">
        <v>2979</v>
      </c>
      <c r="X402" s="15" t="s">
        <v>2004</v>
      </c>
      <c r="Y402" s="73" t="s">
        <v>2979</v>
      </c>
      <c r="Z402" s="73" t="s">
        <v>2979</v>
      </c>
      <c r="AA402" s="15" t="s">
        <v>2004</v>
      </c>
      <c r="AB402" s="15" t="s">
        <v>2004</v>
      </c>
      <c r="AC402" s="15" t="s">
        <v>2004</v>
      </c>
      <c r="AD402" s="15" t="s">
        <v>2004</v>
      </c>
      <c r="AE402" s="15" t="s">
        <v>2004</v>
      </c>
      <c r="AF402" s="15" t="s">
        <v>2004</v>
      </c>
      <c r="AG402" s="54">
        <v>12</v>
      </c>
      <c r="AH402" s="15" t="s">
        <v>2004</v>
      </c>
      <c r="AI402" s="41">
        <v>0.70369999999999999</v>
      </c>
      <c r="AJ402" s="30">
        <v>0.77080000000000004</v>
      </c>
      <c r="AK402" s="30">
        <v>0.70369999999999999</v>
      </c>
      <c r="AL402" s="41">
        <f t="shared" si="14"/>
        <v>0.72609999999999997</v>
      </c>
      <c r="AM402" s="30" t="str">
        <f>IFERROR((VLOOKUP(C402,'CEP 24-25'!$F$5:$K$1282,6,0))," ")</f>
        <v>Yes</v>
      </c>
      <c r="AN402" s="41" t="str">
        <f>+IFERROR((VLOOKUP(C402,'HB1238 24-25'!$N$5:$Q$9999,4,0)),"")</f>
        <v/>
      </c>
      <c r="AO402" s="33" t="str">
        <f t="shared" si="15"/>
        <v>Yes</v>
      </c>
    </row>
    <row r="403" spans="1:41" ht="15" customHeight="1" x14ac:dyDescent="0.25">
      <c r="A403" t="s">
        <v>2482</v>
      </c>
      <c r="B403" t="s">
        <v>2052</v>
      </c>
      <c r="C403" s="25">
        <v>2577</v>
      </c>
      <c r="D403" t="s">
        <v>1382</v>
      </c>
      <c r="E403" s="16">
        <v>29</v>
      </c>
      <c r="F403" s="16">
        <v>41</v>
      </c>
      <c r="G403" s="16">
        <v>0</v>
      </c>
      <c r="H403" s="16">
        <v>40</v>
      </c>
      <c r="I403" s="16">
        <v>44</v>
      </c>
      <c r="J403" s="16">
        <v>47</v>
      </c>
      <c r="K403" s="16">
        <v>38</v>
      </c>
      <c r="L403" s="16">
        <v>36</v>
      </c>
      <c r="M403" s="16">
        <v>35</v>
      </c>
      <c r="N403" s="16">
        <v>0</v>
      </c>
      <c r="O403" s="16">
        <v>0</v>
      </c>
      <c r="P403" s="16">
        <v>0</v>
      </c>
      <c r="Q403" s="16">
        <v>0</v>
      </c>
      <c r="R403" s="16">
        <v>0</v>
      </c>
      <c r="S403" s="16">
        <v>0</v>
      </c>
      <c r="T403" s="15" t="s">
        <v>2004</v>
      </c>
      <c r="U403" s="54">
        <v>26</v>
      </c>
      <c r="V403" s="73" t="s">
        <v>2979</v>
      </c>
      <c r="W403" s="54">
        <v>26</v>
      </c>
      <c r="X403" s="54">
        <v>28</v>
      </c>
      <c r="Y403" s="54">
        <v>34</v>
      </c>
      <c r="Z403" s="54">
        <v>27</v>
      </c>
      <c r="AA403" s="54">
        <v>19</v>
      </c>
      <c r="AB403" s="54">
        <v>24</v>
      </c>
      <c r="AC403" s="73" t="s">
        <v>2979</v>
      </c>
      <c r="AD403" s="73" t="s">
        <v>2979</v>
      </c>
      <c r="AE403" s="73" t="s">
        <v>2979</v>
      </c>
      <c r="AF403" s="73" t="s">
        <v>2979</v>
      </c>
      <c r="AG403" s="73" t="s">
        <v>2979</v>
      </c>
      <c r="AH403" s="73" t="s">
        <v>2979</v>
      </c>
      <c r="AI403" s="41">
        <v>0.61609999999999998</v>
      </c>
      <c r="AJ403" s="30">
        <v>0.625</v>
      </c>
      <c r="AK403" s="30">
        <v>0.37090000000000001</v>
      </c>
      <c r="AL403" s="41">
        <f t="shared" si="14"/>
        <v>0.5373</v>
      </c>
      <c r="AM403" s="30" t="str">
        <f>IFERROR((VLOOKUP(C403,'CEP 24-25'!$F$5:$K$1282,6,0))," ")</f>
        <v>Yes</v>
      </c>
      <c r="AN403" s="41" t="str">
        <f>+IFERROR((VLOOKUP(C403,'HB1238 24-25'!$N$5:$Q$9999,4,0)),"")</f>
        <v/>
      </c>
      <c r="AO403" s="33" t="str">
        <f t="shared" si="15"/>
        <v>Yes</v>
      </c>
    </row>
    <row r="404" spans="1:41" ht="15" customHeight="1" x14ac:dyDescent="0.25">
      <c r="A404" t="s">
        <v>2482</v>
      </c>
      <c r="B404" t="s">
        <v>2052</v>
      </c>
      <c r="C404" s="25">
        <v>2810</v>
      </c>
      <c r="D404" t="s">
        <v>1383</v>
      </c>
      <c r="E404" s="16">
        <v>0</v>
      </c>
      <c r="F404" s="16">
        <v>0</v>
      </c>
      <c r="G404" s="16">
        <v>0</v>
      </c>
      <c r="H404" s="16">
        <v>0</v>
      </c>
      <c r="I404" s="16">
        <v>0</v>
      </c>
      <c r="J404" s="16">
        <v>0</v>
      </c>
      <c r="K404" s="16">
        <v>0</v>
      </c>
      <c r="L404" s="16">
        <v>0</v>
      </c>
      <c r="M404" s="16">
        <v>0</v>
      </c>
      <c r="N404" s="16">
        <v>43</v>
      </c>
      <c r="O404" s="16">
        <v>36</v>
      </c>
      <c r="P404" s="16">
        <v>34</v>
      </c>
      <c r="Q404" s="16">
        <v>46</v>
      </c>
      <c r="R404" s="16">
        <v>29</v>
      </c>
      <c r="S404" s="16">
        <v>40</v>
      </c>
      <c r="T404" s="73" t="s">
        <v>2979</v>
      </c>
      <c r="U404" s="73" t="s">
        <v>2979</v>
      </c>
      <c r="V404" s="73" t="s">
        <v>2979</v>
      </c>
      <c r="W404" s="73" t="s">
        <v>2979</v>
      </c>
      <c r="X404" s="73" t="s">
        <v>2979</v>
      </c>
      <c r="Y404" s="73" t="s">
        <v>2979</v>
      </c>
      <c r="Z404" s="73" t="s">
        <v>2979</v>
      </c>
      <c r="AA404" s="73" t="s">
        <v>2979</v>
      </c>
      <c r="AB404" s="73" t="s">
        <v>2979</v>
      </c>
      <c r="AC404" s="54">
        <v>29</v>
      </c>
      <c r="AD404" s="54">
        <v>27</v>
      </c>
      <c r="AE404" s="54">
        <v>24</v>
      </c>
      <c r="AF404" s="54">
        <v>36</v>
      </c>
      <c r="AG404" s="54">
        <v>24</v>
      </c>
      <c r="AH404" s="54">
        <v>30</v>
      </c>
      <c r="AI404" s="41">
        <v>0.74560000000000004</v>
      </c>
      <c r="AJ404" s="30">
        <v>0.85370000000000001</v>
      </c>
      <c r="AK404" s="30">
        <v>0.37309999999999999</v>
      </c>
      <c r="AL404" s="41">
        <f t="shared" si="14"/>
        <v>0.65749999999999997</v>
      </c>
      <c r="AM404" s="30" t="str">
        <f>IFERROR((VLOOKUP(C404,'CEP 24-25'!$F$5:$K$1282,6,0))," ")</f>
        <v>Yes</v>
      </c>
      <c r="AN404" s="41" t="str">
        <f>+IFERROR((VLOOKUP(C404,'HB1238 24-25'!$N$5:$Q$9999,4,0)),"")</f>
        <v/>
      </c>
      <c r="AO404" s="33" t="str">
        <f t="shared" si="15"/>
        <v>Yes</v>
      </c>
    </row>
    <row r="405" spans="1:41" ht="15" customHeight="1" x14ac:dyDescent="0.25">
      <c r="A405" t="s">
        <v>2701</v>
      </c>
      <c r="B405" t="s">
        <v>2053</v>
      </c>
      <c r="C405" s="25">
        <v>2578</v>
      </c>
      <c r="D405" t="s">
        <v>1407</v>
      </c>
      <c r="E405" s="16">
        <v>0</v>
      </c>
      <c r="F405" s="16">
        <v>43</v>
      </c>
      <c r="G405" s="16">
        <v>0</v>
      </c>
      <c r="H405" s="16">
        <v>48</v>
      </c>
      <c r="I405" s="16">
        <v>38</v>
      </c>
      <c r="J405" s="16">
        <v>59</v>
      </c>
      <c r="K405" s="16">
        <v>44</v>
      </c>
      <c r="L405" s="16">
        <v>53</v>
      </c>
      <c r="M405" s="16">
        <v>53</v>
      </c>
      <c r="N405" s="16">
        <v>43</v>
      </c>
      <c r="O405" s="16">
        <v>40</v>
      </c>
      <c r="P405" s="16">
        <v>0</v>
      </c>
      <c r="Q405" s="16">
        <v>0</v>
      </c>
      <c r="R405" s="16">
        <v>0</v>
      </c>
      <c r="S405" s="16">
        <v>0</v>
      </c>
      <c r="T405" s="73" t="s">
        <v>2979</v>
      </c>
      <c r="U405" s="54">
        <v>11</v>
      </c>
      <c r="V405" s="73" t="s">
        <v>2979</v>
      </c>
      <c r="W405" s="54">
        <v>18</v>
      </c>
      <c r="X405" s="54">
        <v>14</v>
      </c>
      <c r="Y405" s="54">
        <v>10</v>
      </c>
      <c r="Z405" s="54">
        <v>12</v>
      </c>
      <c r="AA405" s="54">
        <v>11</v>
      </c>
      <c r="AB405" s="54">
        <v>16</v>
      </c>
      <c r="AC405" s="54">
        <v>13</v>
      </c>
      <c r="AD405" s="54">
        <v>14</v>
      </c>
      <c r="AE405" s="73" t="s">
        <v>2979</v>
      </c>
      <c r="AF405" s="73" t="s">
        <v>2979</v>
      </c>
      <c r="AG405" s="73" t="s">
        <v>2979</v>
      </c>
      <c r="AH405" s="73" t="s">
        <v>2979</v>
      </c>
      <c r="AI405" s="41">
        <v>0.28270000000000001</v>
      </c>
      <c r="AJ405" s="30">
        <v>0.2979</v>
      </c>
      <c r="AK405" s="30">
        <v>0.27189999999999998</v>
      </c>
      <c r="AL405" s="41">
        <f t="shared" si="14"/>
        <v>0.28420000000000001</v>
      </c>
      <c r="AM405" s="30" t="str">
        <f>IFERROR((VLOOKUP(C405,'CEP 24-25'!$F$5:$K$1282,6,0))," ")</f>
        <v xml:space="preserve"> </v>
      </c>
      <c r="AN405" s="41" t="str">
        <f>+IFERROR((VLOOKUP(C405,'HB1238 24-25'!$N$5:$Q$9999,4,0)),"")</f>
        <v/>
      </c>
      <c r="AO405" s="33" t="str">
        <f t="shared" si="15"/>
        <v>No</v>
      </c>
    </row>
    <row r="406" spans="1:41" ht="15" customHeight="1" x14ac:dyDescent="0.25">
      <c r="A406" t="s">
        <v>2702</v>
      </c>
      <c r="B406" t="s">
        <v>2054</v>
      </c>
      <c r="C406" s="25">
        <v>3326</v>
      </c>
      <c r="D406" t="s">
        <v>442</v>
      </c>
      <c r="E406" s="16">
        <v>15</v>
      </c>
      <c r="F406" s="16">
        <v>18</v>
      </c>
      <c r="G406" s="16">
        <v>0</v>
      </c>
      <c r="H406" s="16">
        <v>25</v>
      </c>
      <c r="I406" s="16">
        <v>21</v>
      </c>
      <c r="J406" s="16">
        <v>22</v>
      </c>
      <c r="K406" s="16">
        <v>27</v>
      </c>
      <c r="L406" s="16">
        <v>27</v>
      </c>
      <c r="M406" s="16">
        <v>20</v>
      </c>
      <c r="N406" s="16">
        <v>0</v>
      </c>
      <c r="O406" s="16">
        <v>0</v>
      </c>
      <c r="P406" s="16">
        <v>0</v>
      </c>
      <c r="Q406" s="16">
        <v>0</v>
      </c>
      <c r="R406" s="16">
        <v>0</v>
      </c>
      <c r="S406" s="16">
        <v>0</v>
      </c>
      <c r="T406" s="15" t="s">
        <v>2004</v>
      </c>
      <c r="U406" s="15" t="s">
        <v>2004</v>
      </c>
      <c r="V406" s="73" t="s">
        <v>2979</v>
      </c>
      <c r="W406" s="54">
        <v>13</v>
      </c>
      <c r="X406" s="15" t="s">
        <v>2004</v>
      </c>
      <c r="Y406" s="54">
        <v>14</v>
      </c>
      <c r="Z406" s="54">
        <v>15</v>
      </c>
      <c r="AA406" s="54">
        <v>11</v>
      </c>
      <c r="AB406" s="54">
        <v>10</v>
      </c>
      <c r="AC406" s="73" t="s">
        <v>2979</v>
      </c>
      <c r="AD406" s="73" t="s">
        <v>2979</v>
      </c>
      <c r="AE406" s="73" t="s">
        <v>2979</v>
      </c>
      <c r="AF406" s="73" t="s">
        <v>2979</v>
      </c>
      <c r="AG406" s="73" t="s">
        <v>2979</v>
      </c>
      <c r="AH406" s="73" t="s">
        <v>2979</v>
      </c>
      <c r="AI406" s="41">
        <v>0.46860000000000002</v>
      </c>
      <c r="AJ406" s="30">
        <v>0.5333</v>
      </c>
      <c r="AK406" s="30">
        <v>0.40960000000000002</v>
      </c>
      <c r="AL406" s="41">
        <f t="shared" si="14"/>
        <v>0.47049999999999997</v>
      </c>
      <c r="AM406" s="30" t="str">
        <f>IFERROR((VLOOKUP(C406,'CEP 24-25'!$F$5:$K$1282,6,0))," ")</f>
        <v xml:space="preserve"> </v>
      </c>
      <c r="AN406" s="41" t="str">
        <f>+IFERROR((VLOOKUP(C406,'HB1238 24-25'!$N$5:$Q$9999,4,0)),"")</f>
        <v>Yes</v>
      </c>
      <c r="AO406" s="33" t="str">
        <f t="shared" si="15"/>
        <v>Yes</v>
      </c>
    </row>
    <row r="407" spans="1:41" ht="15" customHeight="1" x14ac:dyDescent="0.25">
      <c r="A407" t="s">
        <v>2703</v>
      </c>
      <c r="B407" t="s">
        <v>2055</v>
      </c>
      <c r="C407" s="25">
        <v>2968</v>
      </c>
      <c r="D407" t="s">
        <v>379</v>
      </c>
      <c r="E407" s="16">
        <v>0</v>
      </c>
      <c r="F407" s="16">
        <v>0</v>
      </c>
      <c r="G407" s="16">
        <v>0</v>
      </c>
      <c r="H407" s="16">
        <v>0</v>
      </c>
      <c r="I407" s="16">
        <v>0</v>
      </c>
      <c r="J407" s="16">
        <v>0</v>
      </c>
      <c r="K407" s="16">
        <v>0</v>
      </c>
      <c r="L407" s="16">
        <v>0</v>
      </c>
      <c r="M407" s="16">
        <v>0</v>
      </c>
      <c r="N407" s="16">
        <v>0</v>
      </c>
      <c r="O407" s="16">
        <v>0</v>
      </c>
      <c r="P407" s="16">
        <v>30</v>
      </c>
      <c r="Q407" s="16">
        <v>26</v>
      </c>
      <c r="R407" s="16">
        <v>26</v>
      </c>
      <c r="S407" s="16">
        <v>22</v>
      </c>
      <c r="T407" s="73" t="s">
        <v>2979</v>
      </c>
      <c r="U407" s="73" t="s">
        <v>2979</v>
      </c>
      <c r="V407" s="73" t="s">
        <v>2979</v>
      </c>
      <c r="W407" s="73" t="s">
        <v>2979</v>
      </c>
      <c r="X407" s="73" t="s">
        <v>2979</v>
      </c>
      <c r="Y407" s="73" t="s">
        <v>2979</v>
      </c>
      <c r="Z407" s="73" t="s">
        <v>2979</v>
      </c>
      <c r="AA407" s="73" t="s">
        <v>2979</v>
      </c>
      <c r="AB407" s="73" t="s">
        <v>2979</v>
      </c>
      <c r="AC407" s="73" t="s">
        <v>2979</v>
      </c>
      <c r="AD407" s="73" t="s">
        <v>2979</v>
      </c>
      <c r="AE407" s="54">
        <v>14</v>
      </c>
      <c r="AF407" s="15" t="s">
        <v>2004</v>
      </c>
      <c r="AG407" s="15" t="s">
        <v>2004</v>
      </c>
      <c r="AH407" s="15" t="s">
        <v>2004</v>
      </c>
      <c r="AI407" s="41">
        <v>0.39419999999999999</v>
      </c>
      <c r="AJ407" s="30">
        <v>0.38540000000000002</v>
      </c>
      <c r="AK407" s="30">
        <v>0.40910000000000002</v>
      </c>
      <c r="AL407" s="41">
        <f t="shared" si="14"/>
        <v>0.3962</v>
      </c>
      <c r="AM407" s="30" t="str">
        <f>IFERROR((VLOOKUP(C407,'CEP 24-25'!$F$5:$K$1282,6,0))," ")</f>
        <v xml:space="preserve"> </v>
      </c>
      <c r="AN407" s="41" t="str">
        <f>+IFERROR((VLOOKUP(C407,'HB1238 24-25'!$N$5:$Q$9999,4,0)),"")</f>
        <v/>
      </c>
      <c r="AO407" s="33" t="str">
        <f t="shared" si="15"/>
        <v>No</v>
      </c>
    </row>
    <row r="408" spans="1:41" ht="15" customHeight="1" x14ac:dyDescent="0.25">
      <c r="A408" t="s">
        <v>2703</v>
      </c>
      <c r="B408" t="s">
        <v>2055</v>
      </c>
      <c r="C408" s="25">
        <v>2693</v>
      </c>
      <c r="D408" t="s">
        <v>378</v>
      </c>
      <c r="E408" s="16">
        <v>0</v>
      </c>
      <c r="F408" s="16">
        <v>12</v>
      </c>
      <c r="G408" s="16">
        <v>0</v>
      </c>
      <c r="H408" s="16">
        <v>8</v>
      </c>
      <c r="I408" s="16">
        <v>10</v>
      </c>
      <c r="J408" s="16">
        <v>16</v>
      </c>
      <c r="K408" s="16">
        <v>8</v>
      </c>
      <c r="L408" s="16">
        <v>15</v>
      </c>
      <c r="M408" s="16">
        <v>0</v>
      </c>
      <c r="N408" s="16">
        <v>0</v>
      </c>
      <c r="O408" s="16">
        <v>0</v>
      </c>
      <c r="P408" s="16">
        <v>0</v>
      </c>
      <c r="Q408" s="16">
        <v>0</v>
      </c>
      <c r="R408" s="16">
        <v>0</v>
      </c>
      <c r="S408" s="16">
        <v>0</v>
      </c>
      <c r="T408" s="73" t="s">
        <v>2979</v>
      </c>
      <c r="U408" s="15" t="s">
        <v>2004</v>
      </c>
      <c r="V408" s="73" t="s">
        <v>2979</v>
      </c>
      <c r="W408" s="15" t="s">
        <v>2004</v>
      </c>
      <c r="X408" s="15" t="s">
        <v>2004</v>
      </c>
      <c r="Y408" s="15" t="s">
        <v>2004</v>
      </c>
      <c r="Z408" s="15" t="s">
        <v>2004</v>
      </c>
      <c r="AA408" s="15" t="s">
        <v>2004</v>
      </c>
      <c r="AB408" s="73" t="s">
        <v>2979</v>
      </c>
      <c r="AC408" s="73" t="s">
        <v>2979</v>
      </c>
      <c r="AD408" s="73" t="s">
        <v>2979</v>
      </c>
      <c r="AE408" s="73" t="s">
        <v>2979</v>
      </c>
      <c r="AF408" s="73" t="s">
        <v>2979</v>
      </c>
      <c r="AG408" s="73" t="s">
        <v>2979</v>
      </c>
      <c r="AH408" s="73" t="s">
        <v>2979</v>
      </c>
      <c r="AI408" s="41">
        <v>0.50719999999999998</v>
      </c>
      <c r="AJ408" s="30">
        <v>0.40910000000000002</v>
      </c>
      <c r="AK408" s="30">
        <v>0.51319999999999999</v>
      </c>
      <c r="AL408" s="41">
        <f t="shared" si="14"/>
        <v>0.47649999999999998</v>
      </c>
      <c r="AM408" s="30" t="str">
        <f>IFERROR((VLOOKUP(C408,'CEP 24-25'!$F$5:$K$1282,6,0))," ")</f>
        <v>No</v>
      </c>
      <c r="AN408" s="41" t="str">
        <f>+IFERROR((VLOOKUP(C408,'HB1238 24-25'!$N$5:$Q$9999,4,0)),"")</f>
        <v/>
      </c>
      <c r="AO408" s="33" t="str">
        <f t="shared" si="15"/>
        <v>No</v>
      </c>
    </row>
    <row r="409" spans="1:41" ht="15" customHeight="1" x14ac:dyDescent="0.25">
      <c r="A409" t="s">
        <v>2704</v>
      </c>
      <c r="B409" t="s">
        <v>2056</v>
      </c>
      <c r="C409" s="25">
        <v>3664</v>
      </c>
      <c r="D409" t="s">
        <v>459</v>
      </c>
      <c r="E409" s="16">
        <v>16</v>
      </c>
      <c r="F409" s="16">
        <v>61</v>
      </c>
      <c r="G409" s="16">
        <v>0</v>
      </c>
      <c r="H409" s="16">
        <v>63</v>
      </c>
      <c r="I409" s="16">
        <v>93</v>
      </c>
      <c r="J409" s="16">
        <v>65</v>
      </c>
      <c r="K409" s="16">
        <v>98</v>
      </c>
      <c r="L409" s="16">
        <v>84</v>
      </c>
      <c r="M409" s="16">
        <v>0</v>
      </c>
      <c r="N409" s="16">
        <v>0</v>
      </c>
      <c r="O409" s="16">
        <v>0</v>
      </c>
      <c r="P409" s="16">
        <v>0</v>
      </c>
      <c r="Q409" s="16">
        <v>0</v>
      </c>
      <c r="R409" s="16">
        <v>0</v>
      </c>
      <c r="S409" s="16">
        <v>0</v>
      </c>
      <c r="T409" s="54">
        <v>10</v>
      </c>
      <c r="U409" s="54">
        <v>16</v>
      </c>
      <c r="V409" s="73" t="s">
        <v>2979</v>
      </c>
      <c r="W409" s="54">
        <v>23</v>
      </c>
      <c r="X409" s="54">
        <v>47</v>
      </c>
      <c r="Y409" s="54">
        <v>29</v>
      </c>
      <c r="Z409" s="54">
        <v>37</v>
      </c>
      <c r="AA409" s="54">
        <v>38</v>
      </c>
      <c r="AB409" s="73" t="s">
        <v>2979</v>
      </c>
      <c r="AC409" s="73" t="s">
        <v>2979</v>
      </c>
      <c r="AD409" s="73" t="s">
        <v>2979</v>
      </c>
      <c r="AE409" s="73" t="s">
        <v>2979</v>
      </c>
      <c r="AF409" s="73" t="s">
        <v>2979</v>
      </c>
      <c r="AG409" s="73" t="s">
        <v>2979</v>
      </c>
      <c r="AH409" s="73" t="s">
        <v>2979</v>
      </c>
      <c r="AI409" s="41">
        <v>0.41670000000000001</v>
      </c>
      <c r="AJ409" s="30">
        <v>0.47620000000000001</v>
      </c>
      <c r="AK409" s="30">
        <v>0.46300000000000002</v>
      </c>
      <c r="AL409" s="41">
        <f t="shared" si="14"/>
        <v>0.45200000000000001</v>
      </c>
      <c r="AM409" s="30" t="str">
        <f>IFERROR((VLOOKUP(C409,'CEP 24-25'!$F$5:$K$1282,6,0))," ")</f>
        <v xml:space="preserve"> </v>
      </c>
      <c r="AN409" s="41" t="str">
        <f>+IFERROR((VLOOKUP(C409,'HB1238 24-25'!$N$5:$Q$9999,4,0)),"")</f>
        <v>No</v>
      </c>
      <c r="AO409" s="33" t="str">
        <f t="shared" si="15"/>
        <v>No</v>
      </c>
    </row>
    <row r="410" spans="1:41" ht="15" customHeight="1" x14ac:dyDescent="0.25">
      <c r="A410" t="s">
        <v>2704</v>
      </c>
      <c r="B410" t="s">
        <v>2056</v>
      </c>
      <c r="C410" s="25">
        <v>2625</v>
      </c>
      <c r="D410" t="s">
        <v>458</v>
      </c>
      <c r="E410" s="16">
        <v>0</v>
      </c>
      <c r="F410" s="16">
        <v>0</v>
      </c>
      <c r="G410" s="16">
        <v>0</v>
      </c>
      <c r="H410" s="16">
        <v>0</v>
      </c>
      <c r="I410" s="16">
        <v>0</v>
      </c>
      <c r="J410" s="16">
        <v>0</v>
      </c>
      <c r="K410" s="16">
        <v>0</v>
      </c>
      <c r="L410" s="16">
        <v>0</v>
      </c>
      <c r="M410" s="16">
        <v>0</v>
      </c>
      <c r="N410" s="16">
        <v>0</v>
      </c>
      <c r="O410" s="16">
        <v>0</v>
      </c>
      <c r="P410" s="16">
        <v>80</v>
      </c>
      <c r="Q410" s="16">
        <v>63</v>
      </c>
      <c r="R410" s="16">
        <v>59</v>
      </c>
      <c r="S410" s="16">
        <v>77</v>
      </c>
      <c r="T410" s="73" t="s">
        <v>2979</v>
      </c>
      <c r="U410" s="73" t="s">
        <v>2979</v>
      </c>
      <c r="V410" s="73" t="s">
        <v>2979</v>
      </c>
      <c r="W410" s="73" t="s">
        <v>2979</v>
      </c>
      <c r="X410" s="73" t="s">
        <v>2979</v>
      </c>
      <c r="Y410" s="73" t="s">
        <v>2979</v>
      </c>
      <c r="Z410" s="73" t="s">
        <v>2979</v>
      </c>
      <c r="AA410" s="73" t="s">
        <v>2979</v>
      </c>
      <c r="AB410" s="73" t="s">
        <v>2979</v>
      </c>
      <c r="AC410" s="73" t="s">
        <v>2979</v>
      </c>
      <c r="AD410" s="73" t="s">
        <v>2979</v>
      </c>
      <c r="AE410" s="54">
        <v>25</v>
      </c>
      <c r="AF410" s="54">
        <v>14</v>
      </c>
      <c r="AG410" s="54">
        <v>25</v>
      </c>
      <c r="AH410" s="54">
        <v>30</v>
      </c>
      <c r="AI410" s="41">
        <v>0.33689999999999998</v>
      </c>
      <c r="AJ410" s="30">
        <v>0.35339999999999999</v>
      </c>
      <c r="AK410" s="30">
        <v>0.3483</v>
      </c>
      <c r="AL410" s="41">
        <f t="shared" si="14"/>
        <v>0.34620000000000001</v>
      </c>
      <c r="AM410" s="30" t="str">
        <f>IFERROR((VLOOKUP(C410,'CEP 24-25'!$F$5:$K$1282,6,0))," ")</f>
        <v xml:space="preserve"> </v>
      </c>
      <c r="AN410" s="41" t="str">
        <f>+IFERROR((VLOOKUP(C410,'HB1238 24-25'!$N$5:$Q$9999,4,0)),"")</f>
        <v/>
      </c>
      <c r="AO410" s="33" t="str">
        <f t="shared" si="15"/>
        <v>No</v>
      </c>
    </row>
    <row r="411" spans="1:41" ht="15" customHeight="1" x14ac:dyDescent="0.25">
      <c r="A411" t="s">
        <v>2704</v>
      </c>
      <c r="B411" t="s">
        <v>2056</v>
      </c>
      <c r="C411" s="25">
        <v>4004</v>
      </c>
      <c r="D411" t="s">
        <v>460</v>
      </c>
      <c r="E411" s="16">
        <v>0</v>
      </c>
      <c r="F411" s="16">
        <v>0</v>
      </c>
      <c r="G411" s="16">
        <v>0</v>
      </c>
      <c r="H411" s="16">
        <v>0</v>
      </c>
      <c r="I411" s="16">
        <v>0</v>
      </c>
      <c r="J411" s="16">
        <v>0</v>
      </c>
      <c r="K411" s="16">
        <v>0</v>
      </c>
      <c r="L411" s="16">
        <v>0</v>
      </c>
      <c r="M411" s="16">
        <v>75</v>
      </c>
      <c r="N411" s="16">
        <v>86</v>
      </c>
      <c r="O411" s="16">
        <v>78</v>
      </c>
      <c r="P411" s="16">
        <v>0</v>
      </c>
      <c r="Q411" s="16">
        <v>0</v>
      </c>
      <c r="R411" s="16">
        <v>0</v>
      </c>
      <c r="S411" s="16">
        <v>0</v>
      </c>
      <c r="T411" s="73" t="s">
        <v>2979</v>
      </c>
      <c r="U411" s="73" t="s">
        <v>2979</v>
      </c>
      <c r="V411" s="73" t="s">
        <v>2979</v>
      </c>
      <c r="W411" s="73" t="s">
        <v>2979</v>
      </c>
      <c r="X411" s="73" t="s">
        <v>2979</v>
      </c>
      <c r="Y411" s="73" t="s">
        <v>2979</v>
      </c>
      <c r="Z411" s="73" t="s">
        <v>2979</v>
      </c>
      <c r="AA411" s="73" t="s">
        <v>2979</v>
      </c>
      <c r="AB411" s="54">
        <v>29</v>
      </c>
      <c r="AC411" s="54">
        <v>32</v>
      </c>
      <c r="AD411" s="54">
        <v>33</v>
      </c>
      <c r="AE411" s="73" t="s">
        <v>2979</v>
      </c>
      <c r="AF411" s="73" t="s">
        <v>2979</v>
      </c>
      <c r="AG411" s="73" t="s">
        <v>2979</v>
      </c>
      <c r="AH411" s="73" t="s">
        <v>2979</v>
      </c>
      <c r="AI411" s="41">
        <v>0.39329999999999998</v>
      </c>
      <c r="AJ411" s="30">
        <v>0.43149999999999999</v>
      </c>
      <c r="AK411" s="30">
        <v>0.37040000000000001</v>
      </c>
      <c r="AL411" s="41">
        <f t="shared" si="14"/>
        <v>0.39839999999999998</v>
      </c>
      <c r="AM411" s="30" t="str">
        <f>IFERROR((VLOOKUP(C411,'CEP 24-25'!$F$5:$K$1282,6,0))," ")</f>
        <v xml:space="preserve"> </v>
      </c>
      <c r="AN411" s="41" t="str">
        <f>+IFERROR((VLOOKUP(C411,'HB1238 24-25'!$N$5:$Q$9999,4,0)),"")</f>
        <v/>
      </c>
      <c r="AO411" s="33" t="str">
        <f t="shared" si="15"/>
        <v>No</v>
      </c>
    </row>
    <row r="412" spans="1:41" ht="15" customHeight="1" x14ac:dyDescent="0.25">
      <c r="A412" t="s">
        <v>2704</v>
      </c>
      <c r="B412" t="s">
        <v>2056</v>
      </c>
      <c r="C412" s="25">
        <v>5412</v>
      </c>
      <c r="D412" t="s">
        <v>461</v>
      </c>
      <c r="E412" s="16">
        <v>0</v>
      </c>
      <c r="F412" s="16">
        <v>0</v>
      </c>
      <c r="G412" s="16">
        <v>0</v>
      </c>
      <c r="H412" s="16">
        <v>0</v>
      </c>
      <c r="I412" s="16">
        <v>0</v>
      </c>
      <c r="J412" s="16">
        <v>0</v>
      </c>
      <c r="K412" s="16">
        <v>0</v>
      </c>
      <c r="L412" s="16">
        <v>0</v>
      </c>
      <c r="M412" s="16">
        <v>0</v>
      </c>
      <c r="N412" s="16">
        <v>0</v>
      </c>
      <c r="O412" s="16">
        <v>0</v>
      </c>
      <c r="P412" s="16">
        <v>2</v>
      </c>
      <c r="Q412" s="16">
        <v>1</v>
      </c>
      <c r="R412" s="16">
        <v>8</v>
      </c>
      <c r="S412" s="16">
        <v>35</v>
      </c>
      <c r="T412" s="73" t="s">
        <v>2979</v>
      </c>
      <c r="U412" s="73" t="s">
        <v>2979</v>
      </c>
      <c r="V412" s="73" t="s">
        <v>2979</v>
      </c>
      <c r="W412" s="73" t="s">
        <v>2979</v>
      </c>
      <c r="X412" s="73" t="s">
        <v>2979</v>
      </c>
      <c r="Y412" s="73" t="s">
        <v>2979</v>
      </c>
      <c r="Z412" s="73" t="s">
        <v>2979</v>
      </c>
      <c r="AA412" s="73" t="s">
        <v>2979</v>
      </c>
      <c r="AB412" s="73" t="s">
        <v>2979</v>
      </c>
      <c r="AC412" s="73" t="s">
        <v>2979</v>
      </c>
      <c r="AD412" s="73" t="s">
        <v>2979</v>
      </c>
      <c r="AE412" s="15" t="s">
        <v>2004</v>
      </c>
      <c r="AF412" s="73" t="s">
        <v>2979</v>
      </c>
      <c r="AG412" s="15" t="s">
        <v>2004</v>
      </c>
      <c r="AH412" s="15" t="s">
        <v>2004</v>
      </c>
      <c r="AI412" s="41">
        <v>0.30430000000000001</v>
      </c>
      <c r="AJ412" s="30">
        <v>0.27079999999999999</v>
      </c>
      <c r="AK412" s="30">
        <v>0.44640000000000002</v>
      </c>
      <c r="AL412" s="41">
        <f t="shared" si="14"/>
        <v>0.34050000000000002</v>
      </c>
      <c r="AM412" s="30" t="str">
        <f>IFERROR((VLOOKUP(C412,'CEP 24-25'!$F$5:$K$1282,6,0))," ")</f>
        <v xml:space="preserve"> </v>
      </c>
      <c r="AN412" s="41" t="str">
        <f>+IFERROR((VLOOKUP(C412,'HB1238 24-25'!$N$5:$Q$9999,4,0)),"")</f>
        <v/>
      </c>
      <c r="AO412" s="33" t="str">
        <f t="shared" si="15"/>
        <v>No</v>
      </c>
    </row>
    <row r="413" spans="1:41" ht="15" customHeight="1" x14ac:dyDescent="0.25">
      <c r="A413" t="s">
        <v>2705</v>
      </c>
      <c r="B413" t="s">
        <v>2057</v>
      </c>
      <c r="C413" s="25">
        <v>3473</v>
      </c>
      <c r="D413" t="s">
        <v>129</v>
      </c>
      <c r="E413" s="16">
        <v>0</v>
      </c>
      <c r="F413" s="16">
        <v>13</v>
      </c>
      <c r="G413" s="16">
        <v>0</v>
      </c>
      <c r="H413" s="16">
        <v>18</v>
      </c>
      <c r="I413" s="16">
        <v>14</v>
      </c>
      <c r="J413" s="16">
        <v>22</v>
      </c>
      <c r="K413" s="16">
        <v>16</v>
      </c>
      <c r="L413" s="16">
        <v>22</v>
      </c>
      <c r="M413" s="16">
        <v>16</v>
      </c>
      <c r="N413" s="16">
        <v>26</v>
      </c>
      <c r="O413" s="16">
        <v>17</v>
      </c>
      <c r="P413" s="16">
        <v>10</v>
      </c>
      <c r="Q413" s="16">
        <v>14</v>
      </c>
      <c r="R413" s="16">
        <v>20</v>
      </c>
      <c r="S413" s="16">
        <v>22</v>
      </c>
      <c r="T413" s="73" t="s">
        <v>2979</v>
      </c>
      <c r="U413" s="15" t="s">
        <v>2004</v>
      </c>
      <c r="V413" s="73" t="s">
        <v>2979</v>
      </c>
      <c r="W413" s="54">
        <v>11</v>
      </c>
      <c r="X413" s="15" t="s">
        <v>2004</v>
      </c>
      <c r="Y413" s="54">
        <v>11</v>
      </c>
      <c r="Z413" s="54">
        <v>11</v>
      </c>
      <c r="AA413" s="54">
        <v>11</v>
      </c>
      <c r="AB413" s="15" t="s">
        <v>2004</v>
      </c>
      <c r="AC413" s="54">
        <v>13</v>
      </c>
      <c r="AD413" s="15" t="s">
        <v>2004</v>
      </c>
      <c r="AE413" s="15" t="s">
        <v>2004</v>
      </c>
      <c r="AF413" s="15" t="s">
        <v>2004</v>
      </c>
      <c r="AG413" s="15" t="s">
        <v>2004</v>
      </c>
      <c r="AH413" s="54">
        <v>12</v>
      </c>
      <c r="AI413" s="41">
        <v>0.50870000000000004</v>
      </c>
      <c r="AJ413" s="30">
        <v>0.53390000000000004</v>
      </c>
      <c r="AK413" s="30">
        <v>0.59530000000000005</v>
      </c>
      <c r="AL413" s="41">
        <f t="shared" si="14"/>
        <v>0.54600000000000004</v>
      </c>
      <c r="AM413" s="30" t="str">
        <f>IFERROR((VLOOKUP(C413,'CEP 24-25'!$F$5:$K$1282,6,0))," ")</f>
        <v xml:space="preserve"> </v>
      </c>
      <c r="AN413" s="41" t="str">
        <f>+IFERROR((VLOOKUP(C413,'HB1238 24-25'!$N$5:$Q$9999,4,0)),"")</f>
        <v>Yes</v>
      </c>
      <c r="AO413" s="33" t="str">
        <f t="shared" si="15"/>
        <v>Yes</v>
      </c>
    </row>
    <row r="414" spans="1:41" ht="15" customHeight="1" x14ac:dyDescent="0.25">
      <c r="A414" t="s">
        <v>2705</v>
      </c>
      <c r="B414" t="s">
        <v>2057</v>
      </c>
      <c r="C414" s="25">
        <v>5030</v>
      </c>
      <c r="D414" t="s">
        <v>130</v>
      </c>
      <c r="E414" s="16">
        <v>0</v>
      </c>
      <c r="F414" s="16">
        <v>10</v>
      </c>
      <c r="G414" s="16">
        <v>0</v>
      </c>
      <c r="H414" s="16">
        <v>20</v>
      </c>
      <c r="I414" s="16">
        <v>12</v>
      </c>
      <c r="J414" s="16">
        <v>11</v>
      </c>
      <c r="K414" s="16">
        <v>23</v>
      </c>
      <c r="L414" s="16">
        <v>22</v>
      </c>
      <c r="M414" s="16">
        <v>14</v>
      </c>
      <c r="N414" s="16">
        <v>14</v>
      </c>
      <c r="O414" s="16">
        <v>19</v>
      </c>
      <c r="P414" s="16">
        <v>0</v>
      </c>
      <c r="Q414" s="16">
        <v>0</v>
      </c>
      <c r="R414" s="16">
        <v>0</v>
      </c>
      <c r="S414" s="16">
        <v>0</v>
      </c>
      <c r="T414" s="73" t="s">
        <v>2979</v>
      </c>
      <c r="U414" s="15" t="s">
        <v>2004</v>
      </c>
      <c r="V414" s="73" t="s">
        <v>2979</v>
      </c>
      <c r="W414" s="15" t="s">
        <v>2004</v>
      </c>
      <c r="X414" s="15" t="s">
        <v>2004</v>
      </c>
      <c r="Y414" s="15" t="s">
        <v>2004</v>
      </c>
      <c r="Z414" s="54">
        <v>10</v>
      </c>
      <c r="AA414" s="15" t="s">
        <v>2004</v>
      </c>
      <c r="AB414" s="15" t="s">
        <v>2004</v>
      </c>
      <c r="AC414" s="15" t="s">
        <v>2004</v>
      </c>
      <c r="AD414" s="54">
        <v>13</v>
      </c>
      <c r="AE414" s="73" t="s">
        <v>2979</v>
      </c>
      <c r="AF414" s="73" t="s">
        <v>2979</v>
      </c>
      <c r="AG414" s="73" t="s">
        <v>2979</v>
      </c>
      <c r="AH414" s="73" t="s">
        <v>2979</v>
      </c>
      <c r="AI414" s="41">
        <v>0.44140000000000001</v>
      </c>
      <c r="AJ414" s="30">
        <v>0.41839999999999999</v>
      </c>
      <c r="AK414" s="30">
        <v>0.44350000000000001</v>
      </c>
      <c r="AL414" s="41">
        <f t="shared" si="14"/>
        <v>0.43440000000000001</v>
      </c>
      <c r="AM414" s="30" t="str">
        <f>IFERROR((VLOOKUP(C414,'CEP 24-25'!$F$5:$K$1282,6,0))," ")</f>
        <v xml:space="preserve"> </v>
      </c>
      <c r="AN414" s="41" t="str">
        <f>+IFERROR((VLOOKUP(C414,'HB1238 24-25'!$N$5:$Q$9999,4,0)),"")</f>
        <v/>
      </c>
      <c r="AO414" s="33" t="str">
        <f t="shared" si="15"/>
        <v>No</v>
      </c>
    </row>
    <row r="415" spans="1:41" ht="15" customHeight="1" x14ac:dyDescent="0.25">
      <c r="A415" t="s">
        <v>2706</v>
      </c>
      <c r="B415" t="s">
        <v>2058</v>
      </c>
      <c r="C415" s="25">
        <v>2862</v>
      </c>
      <c r="D415" t="s">
        <v>1071</v>
      </c>
      <c r="E415" s="16">
        <v>0</v>
      </c>
      <c r="F415" s="16">
        <v>8</v>
      </c>
      <c r="G415" s="16">
        <v>0</v>
      </c>
      <c r="H415" s="16">
        <v>10</v>
      </c>
      <c r="I415" s="16">
        <v>4</v>
      </c>
      <c r="J415" s="16">
        <v>6</v>
      </c>
      <c r="K415" s="16">
        <v>6</v>
      </c>
      <c r="L415" s="16">
        <v>2</v>
      </c>
      <c r="M415" s="16">
        <v>3</v>
      </c>
      <c r="N415" s="16">
        <v>0</v>
      </c>
      <c r="O415" s="16">
        <v>0</v>
      </c>
      <c r="P415" s="16">
        <v>0</v>
      </c>
      <c r="Q415" s="16">
        <v>0</v>
      </c>
      <c r="R415" s="16">
        <v>0</v>
      </c>
      <c r="S415" s="16">
        <v>0</v>
      </c>
      <c r="T415" s="73" t="s">
        <v>2979</v>
      </c>
      <c r="U415" s="15" t="s">
        <v>2004</v>
      </c>
      <c r="V415" s="73" t="s">
        <v>2979</v>
      </c>
      <c r="W415" s="15" t="s">
        <v>2004</v>
      </c>
      <c r="X415" s="15" t="s">
        <v>2004</v>
      </c>
      <c r="Y415" s="15" t="s">
        <v>2004</v>
      </c>
      <c r="Z415" s="15" t="s">
        <v>2004</v>
      </c>
      <c r="AA415" s="15" t="s">
        <v>2004</v>
      </c>
      <c r="AB415" s="15" t="s">
        <v>2004</v>
      </c>
      <c r="AC415" s="73" t="s">
        <v>2979</v>
      </c>
      <c r="AD415" s="73" t="s">
        <v>2979</v>
      </c>
      <c r="AE415" s="73" t="s">
        <v>2979</v>
      </c>
      <c r="AF415" s="73" t="s">
        <v>2979</v>
      </c>
      <c r="AG415" s="73" t="s">
        <v>2979</v>
      </c>
      <c r="AH415" s="73" t="s">
        <v>2979</v>
      </c>
      <c r="AI415" s="41">
        <v>0.48720000000000002</v>
      </c>
      <c r="AJ415" s="30">
        <v>0.64439999999999997</v>
      </c>
      <c r="AK415" s="30">
        <v>0.55559999999999998</v>
      </c>
      <c r="AL415" s="41">
        <f t="shared" si="14"/>
        <v>0.56240000000000001</v>
      </c>
      <c r="AM415" s="30" t="str">
        <f>IFERROR((VLOOKUP(C415,'CEP 24-25'!$F$5:$K$1282,6,0))," ")</f>
        <v>Yes</v>
      </c>
      <c r="AN415" s="41" t="str">
        <f>+IFERROR((VLOOKUP(C415,'HB1238 24-25'!$N$5:$Q$9999,4,0)),"")</f>
        <v/>
      </c>
      <c r="AO415" s="33" t="str">
        <f t="shared" si="15"/>
        <v>Yes</v>
      </c>
    </row>
    <row r="416" spans="1:41" ht="15" customHeight="1" x14ac:dyDescent="0.25">
      <c r="A416" t="s">
        <v>2706</v>
      </c>
      <c r="B416" t="s">
        <v>2058</v>
      </c>
      <c r="C416" s="25">
        <v>2863</v>
      </c>
      <c r="D416" t="s">
        <v>1072</v>
      </c>
      <c r="E416" s="16">
        <v>0</v>
      </c>
      <c r="F416" s="16">
        <v>0</v>
      </c>
      <c r="G416" s="16">
        <v>0</v>
      </c>
      <c r="H416" s="16">
        <v>0</v>
      </c>
      <c r="I416" s="16">
        <v>0</v>
      </c>
      <c r="J416" s="16">
        <v>0</v>
      </c>
      <c r="K416" s="16">
        <v>0</v>
      </c>
      <c r="L416" s="16">
        <v>0</v>
      </c>
      <c r="M416" s="16">
        <v>0</v>
      </c>
      <c r="N416" s="16">
        <v>6</v>
      </c>
      <c r="O416" s="16">
        <v>7</v>
      </c>
      <c r="P416" s="16">
        <v>6</v>
      </c>
      <c r="Q416" s="16">
        <v>4</v>
      </c>
      <c r="R416" s="16">
        <v>5</v>
      </c>
      <c r="S416" s="16">
        <v>6</v>
      </c>
      <c r="T416" s="73" t="s">
        <v>2979</v>
      </c>
      <c r="U416" s="73" t="s">
        <v>2979</v>
      </c>
      <c r="V416" s="73" t="s">
        <v>2979</v>
      </c>
      <c r="W416" s="73" t="s">
        <v>2979</v>
      </c>
      <c r="X416" s="73" t="s">
        <v>2979</v>
      </c>
      <c r="Y416" s="73" t="s">
        <v>2979</v>
      </c>
      <c r="Z416" s="73" t="s">
        <v>2979</v>
      </c>
      <c r="AA416" s="73" t="s">
        <v>2979</v>
      </c>
      <c r="AB416" s="73" t="s">
        <v>2979</v>
      </c>
      <c r="AC416" s="15" t="s">
        <v>2004</v>
      </c>
      <c r="AD416" s="15" t="s">
        <v>2004</v>
      </c>
      <c r="AE416" s="15" t="s">
        <v>2004</v>
      </c>
      <c r="AF416" s="15" t="s">
        <v>2004</v>
      </c>
      <c r="AG416" s="15" t="s">
        <v>2004</v>
      </c>
      <c r="AH416" s="15" t="s">
        <v>2004</v>
      </c>
      <c r="AI416" s="41">
        <v>0.47060000000000002</v>
      </c>
      <c r="AJ416" s="30">
        <v>0.54169999999999996</v>
      </c>
      <c r="AK416" s="30">
        <v>0.44440000000000002</v>
      </c>
      <c r="AL416" s="41">
        <f t="shared" si="14"/>
        <v>0.48559999999999998</v>
      </c>
      <c r="AM416" s="30" t="str">
        <f>IFERROR((VLOOKUP(C416,'CEP 24-25'!$F$5:$K$1282,6,0))," ")</f>
        <v xml:space="preserve"> </v>
      </c>
      <c r="AN416" s="41" t="str">
        <f>+IFERROR((VLOOKUP(C416,'HB1238 24-25'!$N$5:$Q$9999,4,0)),"")</f>
        <v/>
      </c>
      <c r="AO416" s="33" t="str">
        <f t="shared" si="15"/>
        <v>No</v>
      </c>
    </row>
    <row r="417" spans="1:41" ht="15" customHeight="1" x14ac:dyDescent="0.25">
      <c r="A417" t="s">
        <v>2483</v>
      </c>
      <c r="B417" t="s">
        <v>2059</v>
      </c>
      <c r="C417" s="25">
        <v>2006</v>
      </c>
      <c r="D417" t="s">
        <v>323</v>
      </c>
      <c r="E417" s="16">
        <v>0</v>
      </c>
      <c r="F417" s="16">
        <v>14</v>
      </c>
      <c r="G417" s="16">
        <v>0</v>
      </c>
      <c r="H417" s="16">
        <v>12</v>
      </c>
      <c r="I417" s="16">
        <v>18</v>
      </c>
      <c r="J417" s="16">
        <v>13</v>
      </c>
      <c r="K417" s="16">
        <v>10</v>
      </c>
      <c r="L417" s="16">
        <v>14</v>
      </c>
      <c r="M417" s="16">
        <v>15</v>
      </c>
      <c r="N417" s="16">
        <v>19</v>
      </c>
      <c r="O417" s="16">
        <v>14</v>
      </c>
      <c r="P417" s="16">
        <v>23</v>
      </c>
      <c r="Q417" s="16">
        <v>18</v>
      </c>
      <c r="R417" s="16">
        <v>26</v>
      </c>
      <c r="S417" s="16">
        <v>24</v>
      </c>
      <c r="T417" s="73" t="s">
        <v>2979</v>
      </c>
      <c r="U417" s="15" t="s">
        <v>2004</v>
      </c>
      <c r="V417" s="73" t="s">
        <v>2979</v>
      </c>
      <c r="W417" s="15" t="s">
        <v>2004</v>
      </c>
      <c r="X417" s="54">
        <v>14</v>
      </c>
      <c r="Y417" s="54">
        <v>10</v>
      </c>
      <c r="Z417" s="15" t="s">
        <v>2004</v>
      </c>
      <c r="AA417" s="54">
        <v>10</v>
      </c>
      <c r="AB417" s="15" t="s">
        <v>2004</v>
      </c>
      <c r="AC417" s="54">
        <v>11</v>
      </c>
      <c r="AD417" s="15" t="s">
        <v>2004</v>
      </c>
      <c r="AE417" s="54">
        <v>12</v>
      </c>
      <c r="AF417" s="15" t="s">
        <v>2004</v>
      </c>
      <c r="AG417" s="54">
        <v>14</v>
      </c>
      <c r="AH417" s="54">
        <v>10</v>
      </c>
      <c r="AI417" s="41">
        <v>0.57269999999999999</v>
      </c>
      <c r="AJ417" s="30">
        <v>0.53059999999999996</v>
      </c>
      <c r="AK417" s="30">
        <v>0.62119999999999997</v>
      </c>
      <c r="AL417" s="41">
        <f t="shared" si="14"/>
        <v>0.57479999999999998</v>
      </c>
      <c r="AM417" s="30" t="str">
        <f>IFERROR((VLOOKUP(C417,'CEP 24-25'!$F$5:$K$1282,6,0))," ")</f>
        <v>Yes</v>
      </c>
      <c r="AN417" s="41" t="str">
        <f>+IFERROR((VLOOKUP(C417,'HB1238 24-25'!$N$5:$Q$9999,4,0)),"")</f>
        <v/>
      </c>
      <c r="AO417" s="33" t="str">
        <f t="shared" si="15"/>
        <v>Yes</v>
      </c>
    </row>
    <row r="418" spans="1:41" ht="15" customHeight="1" x14ac:dyDescent="0.25">
      <c r="A418" t="s">
        <v>2483</v>
      </c>
      <c r="B418" t="s">
        <v>2059</v>
      </c>
      <c r="C418" s="25">
        <v>5530</v>
      </c>
      <c r="D418" t="s">
        <v>2830</v>
      </c>
      <c r="E418" s="16">
        <v>0</v>
      </c>
      <c r="F418" s="16">
        <v>0</v>
      </c>
      <c r="G418" s="16">
        <v>0</v>
      </c>
      <c r="H418" s="16">
        <v>0</v>
      </c>
      <c r="I418" s="16">
        <v>0</v>
      </c>
      <c r="J418" s="16">
        <v>0</v>
      </c>
      <c r="K418" s="16">
        <v>0</v>
      </c>
      <c r="L418" s="16">
        <v>0</v>
      </c>
      <c r="M418" s="16">
        <v>0</v>
      </c>
      <c r="N418" s="16">
        <v>0</v>
      </c>
      <c r="O418" s="16">
        <v>0</v>
      </c>
      <c r="P418" s="16">
        <v>5</v>
      </c>
      <c r="Q418" s="16">
        <v>15</v>
      </c>
      <c r="R418" s="16">
        <v>19</v>
      </c>
      <c r="S418" s="16">
        <v>19</v>
      </c>
      <c r="T418" s="73" t="s">
        <v>2979</v>
      </c>
      <c r="U418" s="73" t="s">
        <v>2979</v>
      </c>
      <c r="V418" s="73" t="s">
        <v>2979</v>
      </c>
      <c r="W418" s="73" t="s">
        <v>2979</v>
      </c>
      <c r="X418" s="73" t="s">
        <v>2979</v>
      </c>
      <c r="Y418" s="73" t="s">
        <v>2979</v>
      </c>
      <c r="Z418" s="73" t="s">
        <v>2979</v>
      </c>
      <c r="AA418" s="73" t="s">
        <v>2979</v>
      </c>
      <c r="AB418" s="73" t="s">
        <v>2979</v>
      </c>
      <c r="AC418" s="73" t="s">
        <v>2979</v>
      </c>
      <c r="AD418" s="73" t="s">
        <v>2979</v>
      </c>
      <c r="AE418" s="15" t="s">
        <v>2004</v>
      </c>
      <c r="AF418" s="15" t="s">
        <v>2004</v>
      </c>
      <c r="AG418" s="15" t="s">
        <v>2004</v>
      </c>
      <c r="AH418" s="15" t="s">
        <v>2004</v>
      </c>
      <c r="AI418" s="41">
        <v>0.27589999999999998</v>
      </c>
      <c r="AJ418" s="30">
        <v>0.3125</v>
      </c>
      <c r="AK418" s="30">
        <v>0.33329999999999999</v>
      </c>
      <c r="AL418" s="41">
        <f t="shared" si="14"/>
        <v>0.30719999999999997</v>
      </c>
      <c r="AM418" s="30" t="str">
        <f>IFERROR((VLOOKUP(C418,'CEP 24-25'!$F$5:$K$1282,6,0))," ")</f>
        <v xml:space="preserve"> </v>
      </c>
      <c r="AN418" s="41" t="str">
        <f>+IFERROR((VLOOKUP(C418,'HB1238 24-25'!$N$5:$Q$9999,4,0)),"")</f>
        <v/>
      </c>
      <c r="AO418" s="33" t="str">
        <f t="shared" si="15"/>
        <v>No</v>
      </c>
    </row>
    <row r="419" spans="1:41" ht="15" customHeight="1" x14ac:dyDescent="0.25">
      <c r="A419" t="s">
        <v>2484</v>
      </c>
      <c r="B419" t="s">
        <v>2060</v>
      </c>
      <c r="C419" s="25">
        <v>2770</v>
      </c>
      <c r="D419" t="s">
        <v>1144</v>
      </c>
      <c r="E419" s="16">
        <v>10</v>
      </c>
      <c r="F419" s="16">
        <v>14</v>
      </c>
      <c r="G419" s="16">
        <v>0</v>
      </c>
      <c r="H419" s="16">
        <v>18</v>
      </c>
      <c r="I419" s="16">
        <v>21</v>
      </c>
      <c r="J419" s="16">
        <v>21</v>
      </c>
      <c r="K419" s="16">
        <v>20</v>
      </c>
      <c r="L419" s="16">
        <v>31</v>
      </c>
      <c r="M419" s="16">
        <v>0</v>
      </c>
      <c r="N419" s="16">
        <v>0</v>
      </c>
      <c r="O419" s="16">
        <v>0</v>
      </c>
      <c r="P419" s="16">
        <v>0</v>
      </c>
      <c r="Q419" s="16">
        <v>0</v>
      </c>
      <c r="R419" s="16">
        <v>0</v>
      </c>
      <c r="S419" s="16">
        <v>0</v>
      </c>
      <c r="T419" s="15" t="s">
        <v>2004</v>
      </c>
      <c r="U419" s="15" t="s">
        <v>2004</v>
      </c>
      <c r="V419" s="73" t="s">
        <v>2979</v>
      </c>
      <c r="W419" s="54">
        <v>16</v>
      </c>
      <c r="X419" s="54">
        <v>11</v>
      </c>
      <c r="Y419" s="54">
        <v>14</v>
      </c>
      <c r="Z419" s="54">
        <v>12</v>
      </c>
      <c r="AA419" s="54">
        <v>22</v>
      </c>
      <c r="AB419" s="73" t="s">
        <v>2979</v>
      </c>
      <c r="AC419" s="73" t="s">
        <v>2979</v>
      </c>
      <c r="AD419" s="73" t="s">
        <v>2979</v>
      </c>
      <c r="AE419" s="73" t="s">
        <v>2979</v>
      </c>
      <c r="AF419" s="73" t="s">
        <v>2979</v>
      </c>
      <c r="AG419" s="73" t="s">
        <v>2979</v>
      </c>
      <c r="AH419" s="73" t="s">
        <v>2979</v>
      </c>
      <c r="AI419" s="41">
        <v>0.64439999999999997</v>
      </c>
      <c r="AJ419" s="30">
        <v>0.76380000000000003</v>
      </c>
      <c r="AK419" s="30">
        <v>0.69389999999999996</v>
      </c>
      <c r="AL419" s="41">
        <f t="shared" si="14"/>
        <v>0.70069999999999999</v>
      </c>
      <c r="AM419" s="30" t="str">
        <f>IFERROR((VLOOKUP(C419,'CEP 24-25'!$F$5:$K$1282,6,0))," ")</f>
        <v>Yes</v>
      </c>
      <c r="AN419" s="41" t="str">
        <f>+IFERROR((VLOOKUP(C419,'HB1238 24-25'!$N$5:$Q$9999,4,0)),"")</f>
        <v/>
      </c>
      <c r="AO419" s="33" t="str">
        <f t="shared" si="15"/>
        <v>Yes</v>
      </c>
    </row>
    <row r="420" spans="1:41" ht="15" customHeight="1" x14ac:dyDescent="0.25">
      <c r="A420" t="s">
        <v>2484</v>
      </c>
      <c r="B420" t="s">
        <v>2060</v>
      </c>
      <c r="C420" s="25">
        <v>2423</v>
      </c>
      <c r="D420" t="s">
        <v>1143</v>
      </c>
      <c r="E420" s="16">
        <v>0</v>
      </c>
      <c r="F420" s="16">
        <v>0</v>
      </c>
      <c r="G420" s="16">
        <v>0</v>
      </c>
      <c r="H420" s="16">
        <v>0</v>
      </c>
      <c r="I420" s="16">
        <v>0</v>
      </c>
      <c r="J420" s="16">
        <v>0</v>
      </c>
      <c r="K420" s="16">
        <v>0</v>
      </c>
      <c r="L420" s="16">
        <v>0</v>
      </c>
      <c r="M420" s="16">
        <v>28</v>
      </c>
      <c r="N420" s="16">
        <v>20</v>
      </c>
      <c r="O420" s="16">
        <v>20</v>
      </c>
      <c r="P420" s="16">
        <v>20</v>
      </c>
      <c r="Q420" s="16">
        <v>20</v>
      </c>
      <c r="R420" s="16">
        <v>18</v>
      </c>
      <c r="S420" s="16">
        <v>21</v>
      </c>
      <c r="T420" s="73" t="s">
        <v>2979</v>
      </c>
      <c r="U420" s="73" t="s">
        <v>2979</v>
      </c>
      <c r="V420" s="73" t="s">
        <v>2979</v>
      </c>
      <c r="W420" s="73" t="s">
        <v>2979</v>
      </c>
      <c r="X420" s="73" t="s">
        <v>2979</v>
      </c>
      <c r="Y420" s="73" t="s">
        <v>2979</v>
      </c>
      <c r="Z420" s="73" t="s">
        <v>2979</v>
      </c>
      <c r="AA420" s="73" t="s">
        <v>2979</v>
      </c>
      <c r="AB420" s="54">
        <v>17</v>
      </c>
      <c r="AC420" s="54">
        <v>16</v>
      </c>
      <c r="AD420" s="54">
        <v>11</v>
      </c>
      <c r="AE420" s="54">
        <v>12</v>
      </c>
      <c r="AF420" s="54">
        <v>13</v>
      </c>
      <c r="AG420" s="54">
        <v>12</v>
      </c>
      <c r="AH420" s="54">
        <v>16</v>
      </c>
      <c r="AI420" s="41">
        <v>0.65990000000000004</v>
      </c>
      <c r="AJ420" s="30">
        <v>0.7752</v>
      </c>
      <c r="AK420" s="30">
        <v>0.85399999999999998</v>
      </c>
      <c r="AL420" s="41">
        <f t="shared" si="14"/>
        <v>0.76300000000000001</v>
      </c>
      <c r="AM420" s="30" t="str">
        <f>IFERROR((VLOOKUP(C420,'CEP 24-25'!$F$5:$K$1282,6,0))," ")</f>
        <v>Yes</v>
      </c>
      <c r="AN420" s="41" t="str">
        <f>+IFERROR((VLOOKUP(C420,'HB1238 24-25'!$N$5:$Q$9999,4,0)),"")</f>
        <v/>
      </c>
      <c r="AO420" s="33" t="str">
        <f t="shared" si="15"/>
        <v>Yes</v>
      </c>
    </row>
    <row r="421" spans="1:41" ht="15" customHeight="1" x14ac:dyDescent="0.25">
      <c r="A421" t="s">
        <v>2484</v>
      </c>
      <c r="B421" t="s">
        <v>2060</v>
      </c>
      <c r="C421" s="25">
        <v>5538</v>
      </c>
      <c r="D421" t="s">
        <v>1145</v>
      </c>
      <c r="E421" s="16">
        <v>0</v>
      </c>
      <c r="F421" s="16">
        <v>0</v>
      </c>
      <c r="G421" s="16">
        <v>10</v>
      </c>
      <c r="H421" s="16">
        <v>11</v>
      </c>
      <c r="I421" s="16">
        <v>13</v>
      </c>
      <c r="J421" s="16">
        <v>22</v>
      </c>
      <c r="K421" s="16">
        <v>9</v>
      </c>
      <c r="L421" s="16">
        <v>11</v>
      </c>
      <c r="M421" s="16">
        <v>11</v>
      </c>
      <c r="N421" s="16">
        <v>2</v>
      </c>
      <c r="O421" s="16">
        <v>11</v>
      </c>
      <c r="P421" s="16">
        <v>2</v>
      </c>
      <c r="Q421" s="16">
        <v>5</v>
      </c>
      <c r="R421" s="16">
        <v>1</v>
      </c>
      <c r="S421" s="16">
        <v>9</v>
      </c>
      <c r="T421" s="73" t="s">
        <v>2979</v>
      </c>
      <c r="U421" s="73" t="s">
        <v>2979</v>
      </c>
      <c r="V421" s="15" t="s">
        <v>2004</v>
      </c>
      <c r="W421" s="15" t="s">
        <v>2004</v>
      </c>
      <c r="X421" s="15" t="s">
        <v>2004</v>
      </c>
      <c r="Y421" s="54">
        <v>13</v>
      </c>
      <c r="Z421" s="15" t="s">
        <v>2004</v>
      </c>
      <c r="AA421" s="15" t="s">
        <v>2004</v>
      </c>
      <c r="AB421" s="15" t="s">
        <v>2004</v>
      </c>
      <c r="AC421" s="15" t="s">
        <v>2004</v>
      </c>
      <c r="AD421" s="15" t="s">
        <v>2004</v>
      </c>
      <c r="AE421" s="15" t="s">
        <v>2004</v>
      </c>
      <c r="AF421" s="15" t="s">
        <v>2004</v>
      </c>
      <c r="AG421" s="15" t="s">
        <v>2004</v>
      </c>
      <c r="AH421" s="15" t="s">
        <v>2004</v>
      </c>
      <c r="AI421" s="41">
        <v>0.53849999999999998</v>
      </c>
      <c r="AJ421" s="30">
        <v>0.58720000000000006</v>
      </c>
      <c r="AK421" s="30">
        <v>0.52749999999999997</v>
      </c>
      <c r="AL421" s="41">
        <f t="shared" si="14"/>
        <v>0.55110000000000003</v>
      </c>
      <c r="AM421" s="30" t="str">
        <f>IFERROR((VLOOKUP(C421,'CEP 24-25'!$F$5:$K$1282,6,0))," ")</f>
        <v xml:space="preserve"> </v>
      </c>
      <c r="AN421" s="41" t="str">
        <f>+IFERROR((VLOOKUP(C421,'HB1238 24-25'!$N$5:$Q$9999,4,0)),"")</f>
        <v/>
      </c>
      <c r="AO421" s="33" t="str">
        <f t="shared" si="15"/>
        <v>Yes</v>
      </c>
    </row>
    <row r="422" spans="1:41" ht="15" customHeight="1" x14ac:dyDescent="0.25">
      <c r="A422" t="s">
        <v>2707</v>
      </c>
      <c r="B422" t="s">
        <v>2061</v>
      </c>
      <c r="C422" s="25">
        <v>2077</v>
      </c>
      <c r="D422" t="s">
        <v>997</v>
      </c>
      <c r="E422" s="16">
        <v>0</v>
      </c>
      <c r="F422" s="16">
        <v>8</v>
      </c>
      <c r="G422" s="16">
        <v>0</v>
      </c>
      <c r="H422" s="16">
        <v>7</v>
      </c>
      <c r="I422" s="16">
        <v>9</v>
      </c>
      <c r="J422" s="16">
        <v>8</v>
      </c>
      <c r="K422" s="16">
        <v>11</v>
      </c>
      <c r="L422" s="16">
        <v>5</v>
      </c>
      <c r="M422" s="16">
        <v>0</v>
      </c>
      <c r="N422" s="16">
        <v>0</v>
      </c>
      <c r="O422" s="16">
        <v>0</v>
      </c>
      <c r="P422" s="16">
        <v>0</v>
      </c>
      <c r="Q422" s="16">
        <v>0</v>
      </c>
      <c r="R422" s="16">
        <v>0</v>
      </c>
      <c r="S422" s="16">
        <v>0</v>
      </c>
      <c r="T422" s="73" t="s">
        <v>2979</v>
      </c>
      <c r="U422" s="73" t="s">
        <v>2979</v>
      </c>
      <c r="V422" s="73" t="s">
        <v>2979</v>
      </c>
      <c r="W422" s="73" t="s">
        <v>2979</v>
      </c>
      <c r="X422" s="73" t="s">
        <v>2979</v>
      </c>
      <c r="Y422" s="73" t="s">
        <v>2979</v>
      </c>
      <c r="Z422" s="73" t="s">
        <v>2979</v>
      </c>
      <c r="AA422" s="73" t="s">
        <v>2979</v>
      </c>
      <c r="AB422" s="73" t="s">
        <v>2979</v>
      </c>
      <c r="AC422" s="73" t="s">
        <v>2979</v>
      </c>
      <c r="AD422" s="73" t="s">
        <v>2979</v>
      </c>
      <c r="AE422" s="73" t="s">
        <v>2979</v>
      </c>
      <c r="AF422" s="73" t="s">
        <v>2979</v>
      </c>
      <c r="AG422" s="73" t="s">
        <v>2979</v>
      </c>
      <c r="AH422" s="73" t="s">
        <v>2979</v>
      </c>
      <c r="AI422" s="41">
        <v>0</v>
      </c>
      <c r="AJ422" s="30">
        <v>0</v>
      </c>
      <c r="AK422" s="30">
        <v>0</v>
      </c>
      <c r="AL422" s="41">
        <f t="shared" si="14"/>
        <v>0</v>
      </c>
      <c r="AM422" s="30" t="str">
        <f>IFERROR((VLOOKUP(C422,'CEP 24-25'!$F$5:$K$1282,6,0))," ")</f>
        <v xml:space="preserve"> </v>
      </c>
      <c r="AN422" s="41" t="str">
        <f>+IFERROR((VLOOKUP(C422,'HB1238 24-25'!$N$5:$Q$9999,4,0)),"")</f>
        <v/>
      </c>
      <c r="AO422" s="33" t="str">
        <f t="shared" si="15"/>
        <v>No</v>
      </c>
    </row>
    <row r="423" spans="1:41" ht="15" customHeight="1" x14ac:dyDescent="0.25">
      <c r="A423" t="s">
        <v>2485</v>
      </c>
      <c r="B423" t="s">
        <v>2062</v>
      </c>
      <c r="C423" s="25">
        <v>3609</v>
      </c>
      <c r="D423" t="s">
        <v>1578</v>
      </c>
      <c r="E423" s="16">
        <v>10</v>
      </c>
      <c r="F423" s="16">
        <v>34</v>
      </c>
      <c r="G423" s="16">
        <v>0</v>
      </c>
      <c r="H423" s="16">
        <v>45</v>
      </c>
      <c r="I423" s="16">
        <v>35</v>
      </c>
      <c r="J423" s="16">
        <v>36</v>
      </c>
      <c r="K423" s="16">
        <v>30</v>
      </c>
      <c r="L423" s="16">
        <v>40</v>
      </c>
      <c r="M423" s="16">
        <v>39</v>
      </c>
      <c r="N423" s="16">
        <v>26</v>
      </c>
      <c r="O423" s="16">
        <v>36</v>
      </c>
      <c r="P423" s="16">
        <v>0</v>
      </c>
      <c r="Q423" s="16">
        <v>0</v>
      </c>
      <c r="R423" s="16">
        <v>0</v>
      </c>
      <c r="S423" s="16">
        <v>0</v>
      </c>
      <c r="T423" s="15" t="s">
        <v>2004</v>
      </c>
      <c r="U423" s="54">
        <v>17</v>
      </c>
      <c r="V423" s="73" t="s">
        <v>2979</v>
      </c>
      <c r="W423" s="54">
        <v>23</v>
      </c>
      <c r="X423" s="54">
        <v>21</v>
      </c>
      <c r="Y423" s="54">
        <v>20</v>
      </c>
      <c r="Z423" s="54">
        <v>14</v>
      </c>
      <c r="AA423" s="54">
        <v>26</v>
      </c>
      <c r="AB423" s="54">
        <v>23</v>
      </c>
      <c r="AC423" s="54">
        <v>13</v>
      </c>
      <c r="AD423" s="54">
        <v>21</v>
      </c>
      <c r="AE423" s="73" t="s">
        <v>2979</v>
      </c>
      <c r="AF423" s="73" t="s">
        <v>2979</v>
      </c>
      <c r="AG423" s="73" t="s">
        <v>2979</v>
      </c>
      <c r="AH423" s="73" t="s">
        <v>2979</v>
      </c>
      <c r="AI423" s="41">
        <v>0.54079999999999995</v>
      </c>
      <c r="AJ423" s="30">
        <v>0.53939999999999999</v>
      </c>
      <c r="AK423" s="30">
        <v>0.57050000000000001</v>
      </c>
      <c r="AL423" s="41">
        <f t="shared" si="14"/>
        <v>0.55020000000000002</v>
      </c>
      <c r="AM423" s="30" t="str">
        <f>IFERROR((VLOOKUP(C423,'CEP 24-25'!$F$5:$K$1282,6,0))," ")</f>
        <v>Yes</v>
      </c>
      <c r="AN423" s="41" t="str">
        <f>+IFERROR((VLOOKUP(C423,'HB1238 24-25'!$N$5:$Q$9999,4,0)),"")</f>
        <v/>
      </c>
      <c r="AO423" s="33" t="str">
        <f t="shared" si="15"/>
        <v>Yes</v>
      </c>
    </row>
    <row r="424" spans="1:41" ht="15" customHeight="1" x14ac:dyDescent="0.25">
      <c r="A424" t="s">
        <v>2485</v>
      </c>
      <c r="B424" t="s">
        <v>2062</v>
      </c>
      <c r="C424" s="25">
        <v>3188</v>
      </c>
      <c r="D424" t="s">
        <v>1577</v>
      </c>
      <c r="E424" s="16">
        <v>0</v>
      </c>
      <c r="F424" s="16">
        <v>0</v>
      </c>
      <c r="G424" s="16">
        <v>0</v>
      </c>
      <c r="H424" s="16">
        <v>0</v>
      </c>
      <c r="I424" s="16">
        <v>0</v>
      </c>
      <c r="J424" s="16">
        <v>0</v>
      </c>
      <c r="K424" s="16">
        <v>0</v>
      </c>
      <c r="L424" s="16">
        <v>0</v>
      </c>
      <c r="M424" s="16">
        <v>0</v>
      </c>
      <c r="N424" s="16">
        <v>0</v>
      </c>
      <c r="O424" s="16">
        <v>0</v>
      </c>
      <c r="P424" s="16">
        <v>38</v>
      </c>
      <c r="Q424" s="16">
        <v>25</v>
      </c>
      <c r="R424" s="16">
        <v>27</v>
      </c>
      <c r="S424" s="16">
        <v>24</v>
      </c>
      <c r="T424" s="73" t="s">
        <v>2979</v>
      </c>
      <c r="U424" s="73" t="s">
        <v>2979</v>
      </c>
      <c r="V424" s="73" t="s">
        <v>2979</v>
      </c>
      <c r="W424" s="73" t="s">
        <v>2979</v>
      </c>
      <c r="X424" s="73" t="s">
        <v>2979</v>
      </c>
      <c r="Y424" s="73" t="s">
        <v>2979</v>
      </c>
      <c r="Z424" s="73" t="s">
        <v>2979</v>
      </c>
      <c r="AA424" s="73" t="s">
        <v>2979</v>
      </c>
      <c r="AB424" s="73" t="s">
        <v>2979</v>
      </c>
      <c r="AC424" s="73" t="s">
        <v>2979</v>
      </c>
      <c r="AD424" s="73" t="s">
        <v>2979</v>
      </c>
      <c r="AE424" s="54">
        <v>30</v>
      </c>
      <c r="AF424" s="15" t="s">
        <v>2004</v>
      </c>
      <c r="AG424" s="15" t="s">
        <v>2004</v>
      </c>
      <c r="AH424" s="54">
        <v>12</v>
      </c>
      <c r="AI424" s="41">
        <v>0.51749999999999996</v>
      </c>
      <c r="AJ424" s="30">
        <v>0.41589999999999999</v>
      </c>
      <c r="AK424" s="30">
        <v>0.42280000000000001</v>
      </c>
      <c r="AL424" s="41">
        <f t="shared" si="14"/>
        <v>0.4521</v>
      </c>
      <c r="AM424" s="30" t="str">
        <f>IFERROR((VLOOKUP(C424,'CEP 24-25'!$F$5:$K$1282,6,0))," ")</f>
        <v>No</v>
      </c>
      <c r="AN424" s="41" t="str">
        <f>+IFERROR((VLOOKUP(C424,'HB1238 24-25'!$N$5:$Q$9999,4,0)),"")</f>
        <v/>
      </c>
      <c r="AO424" s="33" t="str">
        <f t="shared" si="15"/>
        <v>No</v>
      </c>
    </row>
    <row r="425" spans="1:41" ht="15" customHeight="1" x14ac:dyDescent="0.25">
      <c r="A425" t="s">
        <v>2708</v>
      </c>
      <c r="B425" t="s">
        <v>2063</v>
      </c>
      <c r="C425" s="25">
        <v>2668</v>
      </c>
      <c r="D425" t="s">
        <v>1079</v>
      </c>
      <c r="E425" s="16">
        <v>0</v>
      </c>
      <c r="F425" s="16">
        <v>42</v>
      </c>
      <c r="G425" s="16">
        <v>0</v>
      </c>
      <c r="H425" s="16">
        <v>60</v>
      </c>
      <c r="I425" s="16">
        <v>50</v>
      </c>
      <c r="J425" s="16">
        <v>53</v>
      </c>
      <c r="K425" s="16">
        <v>57</v>
      </c>
      <c r="L425" s="16">
        <v>55</v>
      </c>
      <c r="M425" s="16">
        <v>0</v>
      </c>
      <c r="N425" s="16">
        <v>0</v>
      </c>
      <c r="O425" s="16">
        <v>0</v>
      </c>
      <c r="P425" s="16">
        <v>0</v>
      </c>
      <c r="Q425" s="16">
        <v>0</v>
      </c>
      <c r="R425" s="16">
        <v>0</v>
      </c>
      <c r="S425" s="16">
        <v>0</v>
      </c>
      <c r="T425" s="73" t="s">
        <v>2979</v>
      </c>
      <c r="U425" s="54">
        <v>20</v>
      </c>
      <c r="V425" s="73" t="s">
        <v>2979</v>
      </c>
      <c r="W425" s="54">
        <v>34</v>
      </c>
      <c r="X425" s="54">
        <v>25</v>
      </c>
      <c r="Y425" s="54">
        <v>31</v>
      </c>
      <c r="Z425" s="54">
        <v>26</v>
      </c>
      <c r="AA425" s="54">
        <v>26</v>
      </c>
      <c r="AB425" s="73" t="s">
        <v>2979</v>
      </c>
      <c r="AC425" s="73" t="s">
        <v>2979</v>
      </c>
      <c r="AD425" s="73" t="s">
        <v>2979</v>
      </c>
      <c r="AE425" s="73" t="s">
        <v>2979</v>
      </c>
      <c r="AF425" s="73" t="s">
        <v>2979</v>
      </c>
      <c r="AG425" s="73" t="s">
        <v>2979</v>
      </c>
      <c r="AH425" s="73" t="s">
        <v>2979</v>
      </c>
      <c r="AI425" s="41">
        <v>0.51100000000000001</v>
      </c>
      <c r="AJ425" s="30">
        <v>0.56330000000000002</v>
      </c>
      <c r="AK425" s="30">
        <v>0.51600000000000001</v>
      </c>
      <c r="AL425" s="41">
        <f t="shared" si="14"/>
        <v>0.53010000000000002</v>
      </c>
      <c r="AM425" s="30" t="str">
        <f>IFERROR((VLOOKUP(C425,'CEP 24-25'!$F$5:$K$1282,6,0))," ")</f>
        <v xml:space="preserve"> </v>
      </c>
      <c r="AN425" s="41" t="str">
        <f>+IFERROR((VLOOKUP(C425,'HB1238 24-25'!$N$5:$Q$9999,4,0)),"")</f>
        <v>Yes</v>
      </c>
      <c r="AO425" s="33" t="str">
        <f t="shared" si="15"/>
        <v>Yes</v>
      </c>
    </row>
    <row r="426" spans="1:41" ht="15" customHeight="1" x14ac:dyDescent="0.25">
      <c r="A426" t="s">
        <v>2708</v>
      </c>
      <c r="B426" t="s">
        <v>2063</v>
      </c>
      <c r="C426" s="25">
        <v>3173</v>
      </c>
      <c r="D426" t="s">
        <v>1080</v>
      </c>
      <c r="E426" s="16">
        <v>0</v>
      </c>
      <c r="F426" s="16">
        <v>0</v>
      </c>
      <c r="G426" s="16">
        <v>0</v>
      </c>
      <c r="H426" s="16">
        <v>0</v>
      </c>
      <c r="I426" s="16">
        <v>0</v>
      </c>
      <c r="J426" s="16">
        <v>0</v>
      </c>
      <c r="K426" s="16">
        <v>0</v>
      </c>
      <c r="L426" s="16">
        <v>0</v>
      </c>
      <c r="M426" s="16">
        <v>54</v>
      </c>
      <c r="N426" s="16">
        <v>46</v>
      </c>
      <c r="O426" s="16">
        <v>42</v>
      </c>
      <c r="P426" s="16">
        <v>50</v>
      </c>
      <c r="Q426" s="16">
        <v>39</v>
      </c>
      <c r="R426" s="16">
        <v>54</v>
      </c>
      <c r="S426" s="16">
        <v>31</v>
      </c>
      <c r="T426" s="73" t="s">
        <v>2979</v>
      </c>
      <c r="U426" s="73" t="s">
        <v>2979</v>
      </c>
      <c r="V426" s="73" t="s">
        <v>2979</v>
      </c>
      <c r="W426" s="73" t="s">
        <v>2979</v>
      </c>
      <c r="X426" s="73" t="s">
        <v>2979</v>
      </c>
      <c r="Y426" s="73" t="s">
        <v>2979</v>
      </c>
      <c r="Z426" s="73" t="s">
        <v>2979</v>
      </c>
      <c r="AA426" s="73" t="s">
        <v>2979</v>
      </c>
      <c r="AB426" s="54">
        <v>25</v>
      </c>
      <c r="AC426" s="54">
        <v>20</v>
      </c>
      <c r="AD426" s="54">
        <v>26</v>
      </c>
      <c r="AE426" s="54">
        <v>26</v>
      </c>
      <c r="AF426" s="54">
        <v>20</v>
      </c>
      <c r="AG426" s="54">
        <v>24</v>
      </c>
      <c r="AH426" s="54">
        <v>12</v>
      </c>
      <c r="AI426" s="41">
        <v>0.48420000000000002</v>
      </c>
      <c r="AJ426" s="30">
        <v>0.53769999999999996</v>
      </c>
      <c r="AK426" s="30">
        <v>0.50319999999999998</v>
      </c>
      <c r="AL426" s="41">
        <f t="shared" si="14"/>
        <v>0.50839999999999996</v>
      </c>
      <c r="AM426" s="30" t="str">
        <f>IFERROR((VLOOKUP(C426,'CEP 24-25'!$F$5:$K$1282,6,0))," ")</f>
        <v xml:space="preserve"> </v>
      </c>
      <c r="AN426" s="41" t="str">
        <f>+IFERROR((VLOOKUP(C426,'HB1238 24-25'!$N$5:$Q$9999,4,0)),"")</f>
        <v/>
      </c>
      <c r="AO426" s="33" t="str">
        <f t="shared" si="15"/>
        <v>Yes</v>
      </c>
    </row>
    <row r="427" spans="1:41" ht="15" customHeight="1" x14ac:dyDescent="0.25">
      <c r="A427" t="s">
        <v>2708</v>
      </c>
      <c r="B427" t="s">
        <v>2063</v>
      </c>
      <c r="C427" s="25">
        <v>5728</v>
      </c>
      <c r="D427" t="s">
        <v>2831</v>
      </c>
      <c r="E427" s="16">
        <v>0</v>
      </c>
      <c r="F427" s="16">
        <v>0</v>
      </c>
      <c r="G427" s="16">
        <v>0</v>
      </c>
      <c r="H427" s="16">
        <v>0</v>
      </c>
      <c r="I427" s="16">
        <v>0</v>
      </c>
      <c r="J427" s="16">
        <v>0</v>
      </c>
      <c r="K427" s="16">
        <v>0</v>
      </c>
      <c r="L427" s="16">
        <v>0</v>
      </c>
      <c r="M427" s="16">
        <v>0</v>
      </c>
      <c r="N427" s="16">
        <v>0</v>
      </c>
      <c r="O427" s="16">
        <v>0</v>
      </c>
      <c r="P427" s="16">
        <v>2</v>
      </c>
      <c r="Q427" s="16">
        <v>6</v>
      </c>
      <c r="R427" s="16">
        <v>6</v>
      </c>
      <c r="S427" s="16">
        <v>4</v>
      </c>
      <c r="T427" s="73" t="s">
        <v>2979</v>
      </c>
      <c r="U427" s="73" t="s">
        <v>2979</v>
      </c>
      <c r="V427" s="73" t="s">
        <v>2979</v>
      </c>
      <c r="W427" s="73" t="s">
        <v>2979</v>
      </c>
      <c r="X427" s="73" t="s">
        <v>2979</v>
      </c>
      <c r="Y427" s="73" t="s">
        <v>2979</v>
      </c>
      <c r="Z427" s="73" t="s">
        <v>2979</v>
      </c>
      <c r="AA427" s="73" t="s">
        <v>2979</v>
      </c>
      <c r="AB427" s="73" t="s">
        <v>2979</v>
      </c>
      <c r="AC427" s="73" t="s">
        <v>2979</v>
      </c>
      <c r="AD427" s="73" t="s">
        <v>2979</v>
      </c>
      <c r="AE427" s="15" t="s">
        <v>2004</v>
      </c>
      <c r="AF427" s="15" t="s">
        <v>2004</v>
      </c>
      <c r="AG427" s="15" t="s">
        <v>2004</v>
      </c>
      <c r="AH427" s="15" t="s">
        <v>2004</v>
      </c>
      <c r="AI427" s="41">
        <v>0.61109999999999998</v>
      </c>
      <c r="AJ427" s="30">
        <v>0.66669999999999996</v>
      </c>
      <c r="AK427" s="30" t="s">
        <v>2943</v>
      </c>
      <c r="AL427" s="41">
        <f t="shared" si="14"/>
        <v>0.63890000000000002</v>
      </c>
      <c r="AM427" s="30" t="str">
        <f>IFERROR((VLOOKUP(C427,'CEP 24-25'!$F$5:$K$1282,6,0))," ")</f>
        <v xml:space="preserve"> </v>
      </c>
      <c r="AN427" s="41" t="str">
        <f>+IFERROR((VLOOKUP(C427,'HB1238 24-25'!$N$5:$Q$9999,4,0)),"")</f>
        <v/>
      </c>
      <c r="AO427" s="33" t="str">
        <f t="shared" si="15"/>
        <v>Yes</v>
      </c>
    </row>
    <row r="428" spans="1:41" ht="15" customHeight="1" x14ac:dyDescent="0.25">
      <c r="A428" t="s">
        <v>2708</v>
      </c>
      <c r="B428" t="s">
        <v>2063</v>
      </c>
      <c r="C428" s="25">
        <v>5643</v>
      </c>
      <c r="D428" t="s">
        <v>2806</v>
      </c>
      <c r="E428" s="16">
        <v>0</v>
      </c>
      <c r="F428" s="16">
        <v>0</v>
      </c>
      <c r="G428" s="16">
        <v>0</v>
      </c>
      <c r="H428" s="16">
        <v>0</v>
      </c>
      <c r="I428" s="16">
        <v>0</v>
      </c>
      <c r="J428" s="16">
        <v>0</v>
      </c>
      <c r="K428" s="16">
        <v>1</v>
      </c>
      <c r="L428" s="16">
        <v>0</v>
      </c>
      <c r="M428" s="16">
        <v>0</v>
      </c>
      <c r="N428" s="16">
        <v>0</v>
      </c>
      <c r="O428" s="16">
        <v>1</v>
      </c>
      <c r="P428" s="16">
        <v>0</v>
      </c>
      <c r="Q428" s="16">
        <v>2</v>
      </c>
      <c r="R428" s="16">
        <v>1</v>
      </c>
      <c r="S428" s="16">
        <v>0</v>
      </c>
      <c r="T428" s="73" t="s">
        <v>2979</v>
      </c>
      <c r="U428" s="73" t="s">
        <v>2979</v>
      </c>
      <c r="V428" s="73" t="s">
        <v>2979</v>
      </c>
      <c r="W428" s="73" t="s">
        <v>2979</v>
      </c>
      <c r="X428" s="73" t="s">
        <v>2979</v>
      </c>
      <c r="Y428" s="73" t="s">
        <v>2979</v>
      </c>
      <c r="Z428" s="15" t="s">
        <v>2004</v>
      </c>
      <c r="AA428" s="73" t="s">
        <v>2979</v>
      </c>
      <c r="AB428" s="73" t="s">
        <v>2979</v>
      </c>
      <c r="AC428" s="73" t="s">
        <v>2979</v>
      </c>
      <c r="AD428" s="73" t="s">
        <v>2979</v>
      </c>
      <c r="AE428" s="73" t="s">
        <v>2979</v>
      </c>
      <c r="AF428" s="15" t="s">
        <v>2004</v>
      </c>
      <c r="AG428" s="73" t="s">
        <v>2979</v>
      </c>
      <c r="AH428" s="73" t="s">
        <v>2979</v>
      </c>
      <c r="AI428" s="41">
        <v>0.6</v>
      </c>
      <c r="AJ428" s="30">
        <v>0</v>
      </c>
      <c r="AK428" s="30">
        <v>0.5</v>
      </c>
      <c r="AL428" s="41">
        <f t="shared" si="14"/>
        <v>0.36670000000000003</v>
      </c>
      <c r="AM428" s="30" t="str">
        <f>IFERROR((VLOOKUP(C428,'CEP 24-25'!$F$5:$K$1282,6,0))," ")</f>
        <v xml:space="preserve"> </v>
      </c>
      <c r="AN428" s="41" t="str">
        <f>+IFERROR((VLOOKUP(C428,'HB1238 24-25'!$N$5:$Q$9999,4,0)),"")</f>
        <v/>
      </c>
      <c r="AO428" s="33" t="str">
        <f t="shared" si="15"/>
        <v>No</v>
      </c>
    </row>
    <row r="429" spans="1:41" ht="15" customHeight="1" x14ac:dyDescent="0.25">
      <c r="A429" t="s">
        <v>2486</v>
      </c>
      <c r="B429" t="s">
        <v>2064</v>
      </c>
      <c r="C429" s="25">
        <v>2830</v>
      </c>
      <c r="D429" t="s">
        <v>266</v>
      </c>
      <c r="E429" s="16">
        <v>0</v>
      </c>
      <c r="F429" s="16">
        <v>21</v>
      </c>
      <c r="G429" s="16">
        <v>0</v>
      </c>
      <c r="H429" s="16">
        <v>30</v>
      </c>
      <c r="I429" s="16">
        <v>27</v>
      </c>
      <c r="J429" s="16">
        <v>33</v>
      </c>
      <c r="K429" s="16">
        <v>29</v>
      </c>
      <c r="L429" s="16">
        <v>30</v>
      </c>
      <c r="M429" s="16">
        <v>0</v>
      </c>
      <c r="N429" s="16">
        <v>0</v>
      </c>
      <c r="O429" s="16">
        <v>0</v>
      </c>
      <c r="P429" s="16">
        <v>0</v>
      </c>
      <c r="Q429" s="16">
        <v>0</v>
      </c>
      <c r="R429" s="16">
        <v>0</v>
      </c>
      <c r="S429" s="16">
        <v>0</v>
      </c>
      <c r="T429" s="73" t="s">
        <v>2979</v>
      </c>
      <c r="U429" s="54">
        <v>10</v>
      </c>
      <c r="V429" s="73" t="s">
        <v>2979</v>
      </c>
      <c r="W429" s="54">
        <v>17</v>
      </c>
      <c r="X429" s="54">
        <v>13</v>
      </c>
      <c r="Y429" s="54">
        <v>18</v>
      </c>
      <c r="Z429" s="54">
        <v>12</v>
      </c>
      <c r="AA429" s="54">
        <v>21</v>
      </c>
      <c r="AB429" s="73" t="s">
        <v>2979</v>
      </c>
      <c r="AC429" s="73" t="s">
        <v>2979</v>
      </c>
      <c r="AD429" s="73" t="s">
        <v>2979</v>
      </c>
      <c r="AE429" s="73" t="s">
        <v>2979</v>
      </c>
      <c r="AF429" s="73" t="s">
        <v>2979</v>
      </c>
      <c r="AG429" s="73" t="s">
        <v>2979</v>
      </c>
      <c r="AH429" s="73" t="s">
        <v>2979</v>
      </c>
      <c r="AI429" s="41">
        <v>0.5353</v>
      </c>
      <c r="AJ429" s="30">
        <v>0.56289999999999996</v>
      </c>
      <c r="AK429" s="30">
        <v>0.46779999999999999</v>
      </c>
      <c r="AL429" s="41">
        <f t="shared" si="14"/>
        <v>0.52200000000000002</v>
      </c>
      <c r="AM429" s="30" t="str">
        <f>IFERROR((VLOOKUP(C429,'CEP 24-25'!$F$5:$K$1282,6,0))," ")</f>
        <v>Yes</v>
      </c>
      <c r="AN429" s="41" t="str">
        <f>+IFERROR((VLOOKUP(C429,'HB1238 24-25'!$N$5:$Q$9999,4,0)),"")</f>
        <v/>
      </c>
      <c r="AO429" s="33" t="str">
        <f t="shared" si="15"/>
        <v>Yes</v>
      </c>
    </row>
    <row r="430" spans="1:41" ht="15" customHeight="1" x14ac:dyDescent="0.25">
      <c r="A430" t="s">
        <v>2486</v>
      </c>
      <c r="B430" t="s">
        <v>2064</v>
      </c>
      <c r="C430" s="25">
        <v>2302</v>
      </c>
      <c r="D430" t="s">
        <v>265</v>
      </c>
      <c r="E430" s="16">
        <v>0</v>
      </c>
      <c r="F430" s="16">
        <v>0</v>
      </c>
      <c r="G430" s="16">
        <v>0</v>
      </c>
      <c r="H430" s="16">
        <v>0</v>
      </c>
      <c r="I430" s="16">
        <v>0</v>
      </c>
      <c r="J430" s="16">
        <v>0</v>
      </c>
      <c r="K430" s="16">
        <v>0</v>
      </c>
      <c r="L430" s="16">
        <v>0</v>
      </c>
      <c r="M430" s="16">
        <v>0</v>
      </c>
      <c r="N430" s="16">
        <v>0</v>
      </c>
      <c r="O430" s="16">
        <v>0</v>
      </c>
      <c r="P430" s="16">
        <v>19</v>
      </c>
      <c r="Q430" s="16">
        <v>31</v>
      </c>
      <c r="R430" s="16">
        <v>14</v>
      </c>
      <c r="S430" s="16">
        <v>25</v>
      </c>
      <c r="T430" s="73" t="s">
        <v>2979</v>
      </c>
      <c r="U430" s="73" t="s">
        <v>2979</v>
      </c>
      <c r="V430" s="73" t="s">
        <v>2979</v>
      </c>
      <c r="W430" s="73" t="s">
        <v>2979</v>
      </c>
      <c r="X430" s="73" t="s">
        <v>2979</v>
      </c>
      <c r="Y430" s="73" t="s">
        <v>2979</v>
      </c>
      <c r="Z430" s="73" t="s">
        <v>2979</v>
      </c>
      <c r="AA430" s="73" t="s">
        <v>2979</v>
      </c>
      <c r="AB430" s="73" t="s">
        <v>2979</v>
      </c>
      <c r="AC430" s="73" t="s">
        <v>2979</v>
      </c>
      <c r="AD430" s="73" t="s">
        <v>2979</v>
      </c>
      <c r="AE430" s="54">
        <v>13</v>
      </c>
      <c r="AF430" s="54">
        <v>11</v>
      </c>
      <c r="AG430" s="15" t="s">
        <v>2004</v>
      </c>
      <c r="AH430" s="15" t="s">
        <v>2004</v>
      </c>
      <c r="AI430" s="41">
        <v>0.43819999999999998</v>
      </c>
      <c r="AJ430" s="30">
        <v>0.37890000000000001</v>
      </c>
      <c r="AK430" s="30">
        <v>0.5413</v>
      </c>
      <c r="AL430" s="41">
        <f t="shared" si="14"/>
        <v>0.45279999999999998</v>
      </c>
      <c r="AM430" s="30" t="str">
        <f>IFERROR((VLOOKUP(C430,'CEP 24-25'!$F$5:$K$1282,6,0))," ")</f>
        <v>Yes</v>
      </c>
      <c r="AN430" s="41" t="str">
        <f>+IFERROR((VLOOKUP(C430,'HB1238 24-25'!$N$5:$Q$9999,4,0)),"")</f>
        <v/>
      </c>
      <c r="AO430" s="33" t="str">
        <f t="shared" si="15"/>
        <v>Yes</v>
      </c>
    </row>
    <row r="431" spans="1:41" ht="15" customHeight="1" x14ac:dyDescent="0.25">
      <c r="A431" t="s">
        <v>2486</v>
      </c>
      <c r="B431" t="s">
        <v>2064</v>
      </c>
      <c r="C431" s="25">
        <v>4011</v>
      </c>
      <c r="D431" t="s">
        <v>267</v>
      </c>
      <c r="E431" s="16">
        <v>0</v>
      </c>
      <c r="F431" s="16">
        <v>0</v>
      </c>
      <c r="G431" s="16">
        <v>0</v>
      </c>
      <c r="H431" s="16">
        <v>0</v>
      </c>
      <c r="I431" s="16">
        <v>0</v>
      </c>
      <c r="J431" s="16">
        <v>0</v>
      </c>
      <c r="K431" s="16">
        <v>0</v>
      </c>
      <c r="L431" s="16">
        <v>0</v>
      </c>
      <c r="M431" s="16">
        <v>33</v>
      </c>
      <c r="N431" s="16">
        <v>22</v>
      </c>
      <c r="O431" s="16">
        <v>38</v>
      </c>
      <c r="P431" s="16">
        <v>0</v>
      </c>
      <c r="Q431" s="16">
        <v>0</v>
      </c>
      <c r="R431" s="16">
        <v>0</v>
      </c>
      <c r="S431" s="16">
        <v>0</v>
      </c>
      <c r="T431" s="73" t="s">
        <v>2979</v>
      </c>
      <c r="U431" s="73" t="s">
        <v>2979</v>
      </c>
      <c r="V431" s="73" t="s">
        <v>2979</v>
      </c>
      <c r="W431" s="73" t="s">
        <v>2979</v>
      </c>
      <c r="X431" s="73" t="s">
        <v>2979</v>
      </c>
      <c r="Y431" s="73" t="s">
        <v>2979</v>
      </c>
      <c r="Z431" s="73" t="s">
        <v>2979</v>
      </c>
      <c r="AA431" s="73" t="s">
        <v>2979</v>
      </c>
      <c r="AB431" s="54">
        <v>15</v>
      </c>
      <c r="AC431" s="54">
        <v>12</v>
      </c>
      <c r="AD431" s="54">
        <v>17</v>
      </c>
      <c r="AE431" s="73" t="s">
        <v>2979</v>
      </c>
      <c r="AF431" s="73" t="s">
        <v>2979</v>
      </c>
      <c r="AG431" s="73" t="s">
        <v>2979</v>
      </c>
      <c r="AH431" s="73" t="s">
        <v>2979</v>
      </c>
      <c r="AI431" s="41">
        <v>0.47310000000000002</v>
      </c>
      <c r="AJ431" s="30">
        <v>0.60260000000000002</v>
      </c>
      <c r="AK431" s="30">
        <v>0.50560000000000005</v>
      </c>
      <c r="AL431" s="41">
        <f t="shared" si="14"/>
        <v>0.52710000000000001</v>
      </c>
      <c r="AM431" s="30" t="str">
        <f>IFERROR((VLOOKUP(C431,'CEP 24-25'!$F$5:$K$1282,6,0))," ")</f>
        <v>Yes</v>
      </c>
      <c r="AN431" s="41" t="str">
        <f>+IFERROR((VLOOKUP(C431,'HB1238 24-25'!$N$5:$Q$9999,4,0)),"")</f>
        <v/>
      </c>
      <c r="AO431" s="33" t="str">
        <f t="shared" si="15"/>
        <v>Yes</v>
      </c>
    </row>
    <row r="432" spans="1:41" ht="15" customHeight="1" x14ac:dyDescent="0.25">
      <c r="A432" t="s">
        <v>2486</v>
      </c>
      <c r="B432" t="s">
        <v>2064</v>
      </c>
      <c r="C432" s="25">
        <v>5617</v>
      </c>
      <c r="D432" t="s">
        <v>2352</v>
      </c>
      <c r="E432" s="16">
        <v>0</v>
      </c>
      <c r="F432" s="16">
        <v>0</v>
      </c>
      <c r="G432" s="16">
        <v>0</v>
      </c>
      <c r="H432" s="16">
        <v>0</v>
      </c>
      <c r="I432" s="16">
        <v>0</v>
      </c>
      <c r="J432" s="16">
        <v>0</v>
      </c>
      <c r="K432" s="16">
        <v>0</v>
      </c>
      <c r="L432" s="16">
        <v>0</v>
      </c>
      <c r="M432" s="16">
        <v>0</v>
      </c>
      <c r="N432" s="16">
        <v>0</v>
      </c>
      <c r="O432" s="16">
        <v>0</v>
      </c>
      <c r="P432" s="16">
        <v>0</v>
      </c>
      <c r="Q432" s="16">
        <v>1</v>
      </c>
      <c r="R432" s="16">
        <v>6</v>
      </c>
      <c r="S432" s="16">
        <v>6</v>
      </c>
      <c r="T432" s="73" t="s">
        <v>2979</v>
      </c>
      <c r="U432" s="73" t="s">
        <v>2979</v>
      </c>
      <c r="V432" s="73" t="s">
        <v>2979</v>
      </c>
      <c r="W432" s="73" t="s">
        <v>2979</v>
      </c>
      <c r="X432" s="73" t="s">
        <v>2979</v>
      </c>
      <c r="Y432" s="73" t="s">
        <v>2979</v>
      </c>
      <c r="Z432" s="73" t="s">
        <v>2979</v>
      </c>
      <c r="AA432" s="73" t="s">
        <v>2979</v>
      </c>
      <c r="AB432" s="73" t="s">
        <v>2979</v>
      </c>
      <c r="AC432" s="73" t="s">
        <v>2979</v>
      </c>
      <c r="AD432" s="73" t="s">
        <v>2979</v>
      </c>
      <c r="AE432" s="73" t="s">
        <v>2979</v>
      </c>
      <c r="AF432" s="15" t="s">
        <v>2004</v>
      </c>
      <c r="AG432" s="15" t="s">
        <v>2004</v>
      </c>
      <c r="AH432" s="15" t="s">
        <v>2004</v>
      </c>
      <c r="AI432" s="41">
        <v>0.46150000000000002</v>
      </c>
      <c r="AJ432" s="30">
        <v>1</v>
      </c>
      <c r="AK432" s="30">
        <v>1</v>
      </c>
      <c r="AL432" s="41">
        <f t="shared" si="14"/>
        <v>0.82050000000000001</v>
      </c>
      <c r="AM432" s="30" t="str">
        <f>IFERROR((VLOOKUP(C432,'CEP 24-25'!$F$5:$K$1282,6,0))," ")</f>
        <v xml:space="preserve"> </v>
      </c>
      <c r="AN432" s="41" t="str">
        <f>+IFERROR((VLOOKUP(C432,'HB1238 24-25'!$N$5:$Q$9999,4,0)),"")</f>
        <v/>
      </c>
      <c r="AO432" s="33" t="str">
        <f t="shared" si="15"/>
        <v>Yes</v>
      </c>
    </row>
    <row r="433" spans="1:41" ht="15" customHeight="1" x14ac:dyDescent="0.25">
      <c r="A433" t="s">
        <v>2487</v>
      </c>
      <c r="B433" t="s">
        <v>2065</v>
      </c>
      <c r="C433" s="25">
        <v>2173</v>
      </c>
      <c r="D433" t="s">
        <v>1716</v>
      </c>
      <c r="E433" s="16">
        <v>0</v>
      </c>
      <c r="F433" s="16">
        <v>0</v>
      </c>
      <c r="G433" s="16">
        <v>0</v>
      </c>
      <c r="H433" s="16">
        <v>0</v>
      </c>
      <c r="I433" s="16">
        <v>0</v>
      </c>
      <c r="J433" s="16">
        <v>158</v>
      </c>
      <c r="K433" s="16">
        <v>141</v>
      </c>
      <c r="L433" s="16">
        <v>156</v>
      </c>
      <c r="M433" s="16">
        <v>0</v>
      </c>
      <c r="N433" s="16">
        <v>0</v>
      </c>
      <c r="O433" s="16">
        <v>0</v>
      </c>
      <c r="P433" s="16">
        <v>0</v>
      </c>
      <c r="Q433" s="16">
        <v>0</v>
      </c>
      <c r="R433" s="16">
        <v>0</v>
      </c>
      <c r="S433" s="16">
        <v>0</v>
      </c>
      <c r="T433" s="73" t="s">
        <v>2979</v>
      </c>
      <c r="U433" s="73" t="s">
        <v>2979</v>
      </c>
      <c r="V433" s="73" t="s">
        <v>2979</v>
      </c>
      <c r="W433" s="73" t="s">
        <v>2979</v>
      </c>
      <c r="X433" s="73" t="s">
        <v>2979</v>
      </c>
      <c r="Y433" s="54">
        <v>89</v>
      </c>
      <c r="Z433" s="54">
        <v>70</v>
      </c>
      <c r="AA433" s="54">
        <v>77</v>
      </c>
      <c r="AB433" s="73" t="s">
        <v>2979</v>
      </c>
      <c r="AC433" s="73" t="s">
        <v>2979</v>
      </c>
      <c r="AD433" s="73" t="s">
        <v>2979</v>
      </c>
      <c r="AE433" s="73" t="s">
        <v>2979</v>
      </c>
      <c r="AF433" s="73" t="s">
        <v>2979</v>
      </c>
      <c r="AG433" s="73" t="s">
        <v>2979</v>
      </c>
      <c r="AH433" s="73" t="s">
        <v>2979</v>
      </c>
      <c r="AI433" s="41">
        <v>0.51870000000000005</v>
      </c>
      <c r="AJ433" s="30">
        <v>0.5</v>
      </c>
      <c r="AK433" s="30">
        <v>0.52249999999999996</v>
      </c>
      <c r="AL433" s="41">
        <f t="shared" si="14"/>
        <v>0.51370000000000005</v>
      </c>
      <c r="AM433" s="30" t="str">
        <f>IFERROR((VLOOKUP(C433,'CEP 24-25'!$F$5:$K$1282,6,0))," ")</f>
        <v>Yes</v>
      </c>
      <c r="AN433" s="41" t="str">
        <f>+IFERROR((VLOOKUP(C433,'HB1238 24-25'!$N$5:$Q$9999,4,0)),"")</f>
        <v>Yes</v>
      </c>
      <c r="AO433" s="33" t="str">
        <f t="shared" si="15"/>
        <v>Yes</v>
      </c>
    </row>
    <row r="434" spans="1:41" ht="15" customHeight="1" x14ac:dyDescent="0.25">
      <c r="A434" t="s">
        <v>2487</v>
      </c>
      <c r="B434" t="s">
        <v>2065</v>
      </c>
      <c r="C434" s="25">
        <v>5734</v>
      </c>
      <c r="D434" t="s">
        <v>2832</v>
      </c>
      <c r="E434" s="16">
        <v>0</v>
      </c>
      <c r="F434" s="16">
        <v>0</v>
      </c>
      <c r="G434" s="16">
        <v>0</v>
      </c>
      <c r="H434" s="16">
        <v>0</v>
      </c>
      <c r="I434" s="16">
        <v>0</v>
      </c>
      <c r="J434" s="16">
        <v>0</v>
      </c>
      <c r="K434" s="16">
        <v>0</v>
      </c>
      <c r="L434" s="16">
        <v>0</v>
      </c>
      <c r="M434" s="16">
        <v>0</v>
      </c>
      <c r="N434" s="16">
        <v>0</v>
      </c>
      <c r="O434" s="16">
        <v>0</v>
      </c>
      <c r="P434" s="16">
        <v>8</v>
      </c>
      <c r="Q434" s="16">
        <v>18</v>
      </c>
      <c r="R434" s="16">
        <v>38</v>
      </c>
      <c r="S434" s="16">
        <v>30</v>
      </c>
      <c r="T434" s="73" t="s">
        <v>2979</v>
      </c>
      <c r="U434" s="73" t="s">
        <v>2979</v>
      </c>
      <c r="V434" s="73" t="s">
        <v>2979</v>
      </c>
      <c r="W434" s="73" t="s">
        <v>2979</v>
      </c>
      <c r="X434" s="73" t="s">
        <v>2979</v>
      </c>
      <c r="Y434" s="73" t="s">
        <v>2979</v>
      </c>
      <c r="Z434" s="73" t="s">
        <v>2979</v>
      </c>
      <c r="AA434" s="73" t="s">
        <v>2979</v>
      </c>
      <c r="AB434" s="73" t="s">
        <v>2979</v>
      </c>
      <c r="AC434" s="73" t="s">
        <v>2979</v>
      </c>
      <c r="AD434" s="73" t="s">
        <v>2979</v>
      </c>
      <c r="AE434" s="15" t="s">
        <v>2004</v>
      </c>
      <c r="AF434" s="15" t="s">
        <v>2004</v>
      </c>
      <c r="AG434" s="54">
        <v>24</v>
      </c>
      <c r="AH434" s="54">
        <v>19</v>
      </c>
      <c r="AI434" s="41">
        <v>0.61699999999999999</v>
      </c>
      <c r="AJ434" s="30">
        <v>0.60870000000000002</v>
      </c>
      <c r="AK434" s="30" t="s">
        <v>2943</v>
      </c>
      <c r="AL434" s="41">
        <f t="shared" si="14"/>
        <v>0.6129</v>
      </c>
      <c r="AM434" s="30" t="str">
        <f>IFERROR((VLOOKUP(C434,'CEP 24-25'!$F$5:$K$1282,6,0))," ")</f>
        <v>Yes</v>
      </c>
      <c r="AN434" s="41" t="str">
        <f>+IFERROR((VLOOKUP(C434,'HB1238 24-25'!$N$5:$Q$9999,4,0)),"")</f>
        <v/>
      </c>
      <c r="AO434" s="33" t="str">
        <f t="shared" si="15"/>
        <v>Yes</v>
      </c>
    </row>
    <row r="435" spans="1:41" ht="15" customHeight="1" x14ac:dyDescent="0.25">
      <c r="A435" t="s">
        <v>2487</v>
      </c>
      <c r="B435" t="s">
        <v>2065</v>
      </c>
      <c r="C435" s="25">
        <v>5270</v>
      </c>
      <c r="D435" t="s">
        <v>2661</v>
      </c>
      <c r="E435" s="16">
        <v>0</v>
      </c>
      <c r="F435" s="16">
        <v>0</v>
      </c>
      <c r="G435" s="16">
        <v>0</v>
      </c>
      <c r="H435" s="16">
        <v>0</v>
      </c>
      <c r="I435" s="16">
        <v>0</v>
      </c>
      <c r="J435" s="16">
        <v>0</v>
      </c>
      <c r="K435" s="16">
        <v>0</v>
      </c>
      <c r="L435" s="16">
        <v>0</v>
      </c>
      <c r="M435" s="16">
        <v>0</v>
      </c>
      <c r="N435" s="16">
        <v>0</v>
      </c>
      <c r="O435" s="16">
        <v>0</v>
      </c>
      <c r="P435" s="16">
        <v>0</v>
      </c>
      <c r="Q435" s="16">
        <v>0</v>
      </c>
      <c r="R435" s="16">
        <v>0</v>
      </c>
      <c r="S435" s="16">
        <v>0</v>
      </c>
      <c r="T435" s="73" t="s">
        <v>2979</v>
      </c>
      <c r="U435" s="73" t="s">
        <v>2979</v>
      </c>
      <c r="V435" s="73" t="s">
        <v>2979</v>
      </c>
      <c r="W435" s="73" t="s">
        <v>2979</v>
      </c>
      <c r="X435" s="73" t="s">
        <v>2979</v>
      </c>
      <c r="Y435" s="73" t="s">
        <v>2979</v>
      </c>
      <c r="Z435" s="73" t="s">
        <v>2979</v>
      </c>
      <c r="AA435" s="73" t="s">
        <v>2979</v>
      </c>
      <c r="AB435" s="73" t="s">
        <v>2979</v>
      </c>
      <c r="AC435" s="73" t="s">
        <v>2979</v>
      </c>
      <c r="AD435" s="73" t="s">
        <v>2979</v>
      </c>
      <c r="AE435" s="73" t="s">
        <v>2979</v>
      </c>
      <c r="AF435" s="73" t="s">
        <v>2979</v>
      </c>
      <c r="AG435" s="73" t="s">
        <v>2979</v>
      </c>
      <c r="AH435" s="73" t="s">
        <v>2979</v>
      </c>
      <c r="AI435" s="41">
        <v>0</v>
      </c>
      <c r="AJ435" s="30" t="s">
        <v>2943</v>
      </c>
      <c r="AK435" s="30" t="s">
        <v>2943</v>
      </c>
      <c r="AL435" s="41">
        <f t="shared" si="14"/>
        <v>0</v>
      </c>
      <c r="AM435" s="30" t="str">
        <f>IFERROR((VLOOKUP(C435,'CEP 24-25'!$F$5:$K$1282,6,0))," ")</f>
        <v>No</v>
      </c>
      <c r="AN435" s="41" t="str">
        <f>+IFERROR((VLOOKUP(C435,'HB1238 24-25'!$N$5:$Q$9999,4,0)),"")</f>
        <v/>
      </c>
      <c r="AO435" s="33" t="str">
        <f t="shared" si="15"/>
        <v>No</v>
      </c>
    </row>
    <row r="436" spans="1:41" ht="15" customHeight="1" x14ac:dyDescent="0.25">
      <c r="A436" t="s">
        <v>2487</v>
      </c>
      <c r="B436" t="s">
        <v>2065</v>
      </c>
      <c r="C436" s="25">
        <v>2430</v>
      </c>
      <c r="D436" t="s">
        <v>1717</v>
      </c>
      <c r="E436" s="16">
        <v>0</v>
      </c>
      <c r="F436" s="16">
        <v>120</v>
      </c>
      <c r="G436" s="16">
        <v>1</v>
      </c>
      <c r="H436" s="16">
        <v>138</v>
      </c>
      <c r="I436" s="16">
        <v>142</v>
      </c>
      <c r="J436" s="16">
        <v>0</v>
      </c>
      <c r="K436" s="16">
        <v>0</v>
      </c>
      <c r="L436" s="16">
        <v>0</v>
      </c>
      <c r="M436" s="16">
        <v>0</v>
      </c>
      <c r="N436" s="16">
        <v>0</v>
      </c>
      <c r="O436" s="16">
        <v>0</v>
      </c>
      <c r="P436" s="16">
        <v>0</v>
      </c>
      <c r="Q436" s="16">
        <v>0</v>
      </c>
      <c r="R436" s="16">
        <v>0</v>
      </c>
      <c r="S436" s="16">
        <v>0</v>
      </c>
      <c r="T436" s="73" t="s">
        <v>2979</v>
      </c>
      <c r="U436" s="54">
        <v>66</v>
      </c>
      <c r="V436" s="15" t="s">
        <v>2004</v>
      </c>
      <c r="W436" s="54">
        <v>74</v>
      </c>
      <c r="X436" s="54">
        <v>75</v>
      </c>
      <c r="Y436" s="73" t="s">
        <v>2979</v>
      </c>
      <c r="Z436" s="73" t="s">
        <v>2979</v>
      </c>
      <c r="AA436" s="73" t="s">
        <v>2979</v>
      </c>
      <c r="AB436" s="73" t="s">
        <v>2979</v>
      </c>
      <c r="AC436" s="73" t="s">
        <v>2979</v>
      </c>
      <c r="AD436" s="73" t="s">
        <v>2979</v>
      </c>
      <c r="AE436" s="73" t="s">
        <v>2979</v>
      </c>
      <c r="AF436" s="73" t="s">
        <v>2979</v>
      </c>
      <c r="AG436" s="73" t="s">
        <v>2979</v>
      </c>
      <c r="AH436" s="73" t="s">
        <v>2979</v>
      </c>
      <c r="AI436" s="41">
        <v>0.53869999999999996</v>
      </c>
      <c r="AJ436" s="30">
        <v>0.54859999999999998</v>
      </c>
      <c r="AK436" s="30">
        <v>0.57279999999999998</v>
      </c>
      <c r="AL436" s="41">
        <f t="shared" si="14"/>
        <v>0.5534</v>
      </c>
      <c r="AM436" s="30" t="str">
        <f>IFERROR((VLOOKUP(C436,'CEP 24-25'!$F$5:$K$1282,6,0))," ")</f>
        <v>Yes</v>
      </c>
      <c r="AN436" s="41" t="str">
        <f>+IFERROR((VLOOKUP(C436,'HB1238 24-25'!$N$5:$Q$9999,4,0)),"")</f>
        <v/>
      </c>
      <c r="AO436" s="33" t="str">
        <f t="shared" si="15"/>
        <v>Yes</v>
      </c>
    </row>
    <row r="437" spans="1:41" ht="15" customHeight="1" x14ac:dyDescent="0.25">
      <c r="A437" t="s">
        <v>2487</v>
      </c>
      <c r="B437" t="s">
        <v>2065</v>
      </c>
      <c r="C437" s="25">
        <v>4123</v>
      </c>
      <c r="D437" t="s">
        <v>1719</v>
      </c>
      <c r="E437" s="16">
        <v>0</v>
      </c>
      <c r="F437" s="16">
        <v>0</v>
      </c>
      <c r="G437" s="16">
        <v>0</v>
      </c>
      <c r="H437" s="16">
        <v>0</v>
      </c>
      <c r="I437" s="16">
        <v>0</v>
      </c>
      <c r="J437" s="16">
        <v>0</v>
      </c>
      <c r="K437" s="16">
        <v>0</v>
      </c>
      <c r="L437" s="16">
        <v>0</v>
      </c>
      <c r="M437" s="16">
        <v>0</v>
      </c>
      <c r="N437" s="16">
        <v>0</v>
      </c>
      <c r="O437" s="16">
        <v>0</v>
      </c>
      <c r="P437" s="16">
        <v>162</v>
      </c>
      <c r="Q437" s="16">
        <v>154</v>
      </c>
      <c r="R437" s="16">
        <v>163</v>
      </c>
      <c r="S437" s="16">
        <v>160</v>
      </c>
      <c r="T437" s="73" t="s">
        <v>2979</v>
      </c>
      <c r="U437" s="73" t="s">
        <v>2979</v>
      </c>
      <c r="V437" s="73" t="s">
        <v>2979</v>
      </c>
      <c r="W437" s="73" t="s">
        <v>2979</v>
      </c>
      <c r="X437" s="73" t="s">
        <v>2979</v>
      </c>
      <c r="Y437" s="73" t="s">
        <v>2979</v>
      </c>
      <c r="Z437" s="73" t="s">
        <v>2979</v>
      </c>
      <c r="AA437" s="73" t="s">
        <v>2979</v>
      </c>
      <c r="AB437" s="73" t="s">
        <v>2979</v>
      </c>
      <c r="AC437" s="73" t="s">
        <v>2979</v>
      </c>
      <c r="AD437" s="73" t="s">
        <v>2979</v>
      </c>
      <c r="AE437" s="54">
        <v>78</v>
      </c>
      <c r="AF437" s="54">
        <v>70</v>
      </c>
      <c r="AG437" s="54">
        <v>70</v>
      </c>
      <c r="AH437" s="54">
        <v>74</v>
      </c>
      <c r="AI437" s="41">
        <v>0.45700000000000002</v>
      </c>
      <c r="AJ437" s="30">
        <v>0.48770000000000002</v>
      </c>
      <c r="AK437" s="30">
        <v>0.50490000000000002</v>
      </c>
      <c r="AL437" s="41">
        <f t="shared" si="14"/>
        <v>0.48320000000000002</v>
      </c>
      <c r="AM437" s="30" t="str">
        <f>IFERROR((VLOOKUP(C437,'CEP 24-25'!$F$5:$K$1282,6,0))," ")</f>
        <v xml:space="preserve"> </v>
      </c>
      <c r="AN437" s="41" t="str">
        <f>+IFERROR((VLOOKUP(C437,'HB1238 24-25'!$N$5:$Q$9999,4,0)),"")</f>
        <v/>
      </c>
      <c r="AO437" s="33" t="str">
        <f t="shared" si="15"/>
        <v>No</v>
      </c>
    </row>
    <row r="438" spans="1:41" x14ac:dyDescent="0.25">
      <c r="A438" t="s">
        <v>2487</v>
      </c>
      <c r="B438" t="s">
        <v>2065</v>
      </c>
      <c r="C438" s="25">
        <v>1852</v>
      </c>
      <c r="D438" t="s">
        <v>1715</v>
      </c>
      <c r="E438" s="16">
        <v>0</v>
      </c>
      <c r="F438" s="16">
        <v>3</v>
      </c>
      <c r="G438" s="16">
        <v>35</v>
      </c>
      <c r="H438" s="16">
        <v>40</v>
      </c>
      <c r="I438" s="16">
        <v>52</v>
      </c>
      <c r="J438" s="16">
        <v>35</v>
      </c>
      <c r="K438" s="16">
        <v>54</v>
      </c>
      <c r="L438" s="16">
        <v>62</v>
      </c>
      <c r="M438" s="16">
        <v>65</v>
      </c>
      <c r="N438" s="16">
        <v>48</v>
      </c>
      <c r="O438" s="16">
        <v>55</v>
      </c>
      <c r="P438" s="16">
        <v>45</v>
      </c>
      <c r="Q438" s="16">
        <v>38</v>
      </c>
      <c r="R438" s="16">
        <v>42</v>
      </c>
      <c r="S438" s="16">
        <v>43</v>
      </c>
      <c r="T438" s="73" t="s">
        <v>2979</v>
      </c>
      <c r="U438" s="15" t="s">
        <v>2004</v>
      </c>
      <c r="V438" s="54">
        <v>15</v>
      </c>
      <c r="W438" s="54">
        <v>21</v>
      </c>
      <c r="X438" s="54">
        <v>21</v>
      </c>
      <c r="Y438" s="54">
        <v>23</v>
      </c>
      <c r="Z438" s="54">
        <v>21</v>
      </c>
      <c r="AA438" s="54">
        <v>31</v>
      </c>
      <c r="AB438" s="54">
        <v>36</v>
      </c>
      <c r="AC438" s="54">
        <v>15</v>
      </c>
      <c r="AD438" s="54">
        <v>29</v>
      </c>
      <c r="AE438" s="54">
        <v>22</v>
      </c>
      <c r="AF438" s="54">
        <v>17</v>
      </c>
      <c r="AG438" s="54">
        <v>15</v>
      </c>
      <c r="AH438" s="54">
        <v>19</v>
      </c>
      <c r="AI438" s="41">
        <v>0.4652</v>
      </c>
      <c r="AJ438" s="30">
        <v>0.46389999999999998</v>
      </c>
      <c r="AK438" s="30">
        <v>0.45340000000000003</v>
      </c>
      <c r="AL438" s="41">
        <f t="shared" si="14"/>
        <v>0.46079999999999999</v>
      </c>
      <c r="AM438" s="30" t="str">
        <f>IFERROR((VLOOKUP(C438,'CEP 24-25'!$F$5:$K$1282,6,0))," ")</f>
        <v xml:space="preserve"> </v>
      </c>
      <c r="AN438" s="41" t="str">
        <f>+IFERROR((VLOOKUP(C438,'HB1238 24-25'!$N$5:$Q$9999,4,0)),"")</f>
        <v/>
      </c>
      <c r="AO438" s="33" t="str">
        <f t="shared" si="15"/>
        <v>No</v>
      </c>
    </row>
    <row r="439" spans="1:41" ht="15" customHeight="1" x14ac:dyDescent="0.25">
      <c r="A439" t="s">
        <v>2487</v>
      </c>
      <c r="B439" t="s">
        <v>2065</v>
      </c>
      <c r="C439" s="25">
        <v>3261</v>
      </c>
      <c r="D439" t="s">
        <v>1718</v>
      </c>
      <c r="E439" s="16">
        <v>0</v>
      </c>
      <c r="F439" s="16">
        <v>0</v>
      </c>
      <c r="G439" s="16">
        <v>0</v>
      </c>
      <c r="H439" s="16">
        <v>0</v>
      </c>
      <c r="I439" s="16">
        <v>0</v>
      </c>
      <c r="J439" s="16">
        <v>0</v>
      </c>
      <c r="K439" s="16">
        <v>0</v>
      </c>
      <c r="L439" s="16">
        <v>0</v>
      </c>
      <c r="M439" s="16">
        <v>157</v>
      </c>
      <c r="N439" s="16">
        <v>174</v>
      </c>
      <c r="O439" s="16">
        <v>174</v>
      </c>
      <c r="P439" s="16">
        <v>0</v>
      </c>
      <c r="Q439" s="16">
        <v>0</v>
      </c>
      <c r="R439" s="16">
        <v>0</v>
      </c>
      <c r="S439" s="16">
        <v>0</v>
      </c>
      <c r="T439" s="73" t="s">
        <v>2979</v>
      </c>
      <c r="U439" s="73" t="s">
        <v>2979</v>
      </c>
      <c r="V439" s="73" t="s">
        <v>2979</v>
      </c>
      <c r="W439" s="73" t="s">
        <v>2979</v>
      </c>
      <c r="X439" s="73" t="s">
        <v>2979</v>
      </c>
      <c r="Y439" s="73" t="s">
        <v>2979</v>
      </c>
      <c r="Z439" s="73" t="s">
        <v>2979</v>
      </c>
      <c r="AA439" s="73" t="s">
        <v>2979</v>
      </c>
      <c r="AB439" s="54">
        <v>67</v>
      </c>
      <c r="AC439" s="54">
        <v>85</v>
      </c>
      <c r="AD439" s="54">
        <v>99</v>
      </c>
      <c r="AE439" s="73" t="s">
        <v>2979</v>
      </c>
      <c r="AF439" s="73" t="s">
        <v>2979</v>
      </c>
      <c r="AG439" s="73" t="s">
        <v>2979</v>
      </c>
      <c r="AH439" s="73" t="s">
        <v>2979</v>
      </c>
      <c r="AI439" s="41">
        <v>0.497</v>
      </c>
      <c r="AJ439" s="30">
        <v>0.52500000000000002</v>
      </c>
      <c r="AK439" s="30">
        <v>0.55320000000000003</v>
      </c>
      <c r="AL439" s="41">
        <f t="shared" si="14"/>
        <v>0.52510000000000001</v>
      </c>
      <c r="AM439" s="30" t="str">
        <f>IFERROR((VLOOKUP(C439,'CEP 24-25'!$F$5:$K$1282,6,0))," ")</f>
        <v>Yes</v>
      </c>
      <c r="AN439" s="41" t="str">
        <f>+IFERROR((VLOOKUP(C439,'HB1238 24-25'!$N$5:$Q$9999,4,0)),"")</f>
        <v/>
      </c>
      <c r="AO439" s="33" t="str">
        <f t="shared" si="15"/>
        <v>Yes</v>
      </c>
    </row>
    <row r="440" spans="1:41" x14ac:dyDescent="0.25">
      <c r="A440" t="s">
        <v>2709</v>
      </c>
      <c r="B440" t="s">
        <v>2066</v>
      </c>
      <c r="C440" s="25">
        <v>4548</v>
      </c>
      <c r="D440" t="s">
        <v>1266</v>
      </c>
      <c r="E440" s="16">
        <v>17</v>
      </c>
      <c r="F440" s="16">
        <v>120</v>
      </c>
      <c r="G440" s="16">
        <v>0</v>
      </c>
      <c r="H440" s="16">
        <v>0</v>
      </c>
      <c r="I440" s="16">
        <v>0</v>
      </c>
      <c r="J440" s="16">
        <v>0</v>
      </c>
      <c r="K440" s="16">
        <v>140</v>
      </c>
      <c r="L440" s="16">
        <v>165</v>
      </c>
      <c r="M440" s="16">
        <v>0</v>
      </c>
      <c r="N440" s="16">
        <v>0</v>
      </c>
      <c r="O440" s="16">
        <v>0</v>
      </c>
      <c r="P440" s="16">
        <v>0</v>
      </c>
      <c r="Q440" s="16">
        <v>0</v>
      </c>
      <c r="R440" s="16">
        <v>0</v>
      </c>
      <c r="S440" s="16">
        <v>0</v>
      </c>
      <c r="T440" s="15" t="s">
        <v>2004</v>
      </c>
      <c r="U440" s="54">
        <v>29</v>
      </c>
      <c r="V440" s="73" t="s">
        <v>2979</v>
      </c>
      <c r="W440" s="73" t="s">
        <v>2979</v>
      </c>
      <c r="X440" s="73" t="s">
        <v>2979</v>
      </c>
      <c r="Y440" s="73" t="s">
        <v>2979</v>
      </c>
      <c r="Z440" s="54">
        <v>34</v>
      </c>
      <c r="AA440" s="54">
        <v>33</v>
      </c>
      <c r="AB440" s="73" t="s">
        <v>2979</v>
      </c>
      <c r="AC440" s="73" t="s">
        <v>2979</v>
      </c>
      <c r="AD440" s="73" t="s">
        <v>2979</v>
      </c>
      <c r="AE440" s="73" t="s">
        <v>2979</v>
      </c>
      <c r="AF440" s="73" t="s">
        <v>2979</v>
      </c>
      <c r="AG440" s="73" t="s">
        <v>2979</v>
      </c>
      <c r="AH440" s="73" t="s">
        <v>2979</v>
      </c>
      <c r="AI440" s="41">
        <v>0.23300000000000001</v>
      </c>
      <c r="AJ440" s="30">
        <v>0.15859999999999999</v>
      </c>
      <c r="AK440" s="30">
        <v>0.17319999999999999</v>
      </c>
      <c r="AL440" s="41">
        <f t="shared" si="14"/>
        <v>0.1883</v>
      </c>
      <c r="AM440" s="30" t="str">
        <f>IFERROR((VLOOKUP(C440,'CEP 24-25'!$F$5:$K$1282,6,0))," ")</f>
        <v xml:space="preserve"> </v>
      </c>
      <c r="AN440" s="41" t="str">
        <f>+IFERROR((VLOOKUP(C440,'HB1238 24-25'!$N$5:$Q$9999,4,0)),"")</f>
        <v/>
      </c>
      <c r="AO440" s="33" t="str">
        <f t="shared" si="15"/>
        <v>No</v>
      </c>
    </row>
    <row r="441" spans="1:41" ht="15" customHeight="1" x14ac:dyDescent="0.25">
      <c r="A441" t="s">
        <v>2709</v>
      </c>
      <c r="B441" t="s">
        <v>2066</v>
      </c>
      <c r="C441" s="25">
        <v>3683</v>
      </c>
      <c r="D441" t="s">
        <v>1264</v>
      </c>
      <c r="E441" s="16">
        <v>0</v>
      </c>
      <c r="F441" s="16">
        <v>0</v>
      </c>
      <c r="G441" s="16">
        <v>0</v>
      </c>
      <c r="H441" s="16">
        <v>132</v>
      </c>
      <c r="I441" s="16">
        <v>156</v>
      </c>
      <c r="J441" s="16">
        <v>172</v>
      </c>
      <c r="K441" s="16">
        <v>0</v>
      </c>
      <c r="L441" s="16">
        <v>0</v>
      </c>
      <c r="M441" s="16">
        <v>0</v>
      </c>
      <c r="N441" s="16">
        <v>0</v>
      </c>
      <c r="O441" s="16">
        <v>0</v>
      </c>
      <c r="P441" s="16">
        <v>0</v>
      </c>
      <c r="Q441" s="16">
        <v>0</v>
      </c>
      <c r="R441" s="16">
        <v>0</v>
      </c>
      <c r="S441" s="16">
        <v>0</v>
      </c>
      <c r="T441" s="73" t="s">
        <v>2979</v>
      </c>
      <c r="U441" s="73" t="s">
        <v>2979</v>
      </c>
      <c r="V441" s="73" t="s">
        <v>2979</v>
      </c>
      <c r="W441" s="54">
        <v>25</v>
      </c>
      <c r="X441" s="54">
        <v>39</v>
      </c>
      <c r="Y441" s="54">
        <v>36</v>
      </c>
      <c r="Z441" s="73" t="s">
        <v>2979</v>
      </c>
      <c r="AA441" s="73" t="s">
        <v>2979</v>
      </c>
      <c r="AB441" s="73" t="s">
        <v>2979</v>
      </c>
      <c r="AC441" s="73" t="s">
        <v>2979</v>
      </c>
      <c r="AD441" s="73" t="s">
        <v>2979</v>
      </c>
      <c r="AE441" s="73" t="s">
        <v>2979</v>
      </c>
      <c r="AF441" s="73" t="s">
        <v>2979</v>
      </c>
      <c r="AG441" s="73" t="s">
        <v>2979</v>
      </c>
      <c r="AH441" s="73" t="s">
        <v>2979</v>
      </c>
      <c r="AI441" s="41">
        <v>0.21740000000000001</v>
      </c>
      <c r="AJ441" s="30">
        <v>0.20180000000000001</v>
      </c>
      <c r="AK441" s="30">
        <v>0.20180000000000001</v>
      </c>
      <c r="AL441" s="41">
        <f t="shared" si="14"/>
        <v>0.20699999999999999</v>
      </c>
      <c r="AM441" s="30" t="str">
        <f>IFERROR((VLOOKUP(C441,'CEP 24-25'!$F$5:$K$1282,6,0))," ")</f>
        <v xml:space="preserve"> </v>
      </c>
      <c r="AN441" s="41" t="str">
        <f>+IFERROR((VLOOKUP(C441,'HB1238 24-25'!$N$5:$Q$9999,4,0)),"")</f>
        <v/>
      </c>
      <c r="AO441" s="33" t="str">
        <f t="shared" si="15"/>
        <v>No</v>
      </c>
    </row>
    <row r="442" spans="1:41" ht="15" customHeight="1" x14ac:dyDescent="0.25">
      <c r="A442" t="s">
        <v>2709</v>
      </c>
      <c r="B442" t="s">
        <v>2066</v>
      </c>
      <c r="C442" s="25">
        <v>4416</v>
      </c>
      <c r="D442" t="s">
        <v>1265</v>
      </c>
      <c r="E442" s="16">
        <v>0</v>
      </c>
      <c r="F442" s="16">
        <v>0</v>
      </c>
      <c r="G442" s="16">
        <v>0</v>
      </c>
      <c r="H442" s="16">
        <v>0</v>
      </c>
      <c r="I442" s="16">
        <v>0</v>
      </c>
      <c r="J442" s="16">
        <v>0</v>
      </c>
      <c r="K442" s="16">
        <v>0</v>
      </c>
      <c r="L442" s="16">
        <v>0</v>
      </c>
      <c r="M442" s="16">
        <v>178</v>
      </c>
      <c r="N442" s="16">
        <v>173</v>
      </c>
      <c r="O442" s="16">
        <v>173</v>
      </c>
      <c r="P442" s="16">
        <v>0</v>
      </c>
      <c r="Q442" s="16">
        <v>0</v>
      </c>
      <c r="R442" s="16">
        <v>0</v>
      </c>
      <c r="S442" s="16">
        <v>0</v>
      </c>
      <c r="T442" s="73" t="s">
        <v>2979</v>
      </c>
      <c r="U442" s="73" t="s">
        <v>2979</v>
      </c>
      <c r="V442" s="73" t="s">
        <v>2979</v>
      </c>
      <c r="W442" s="73" t="s">
        <v>2979</v>
      </c>
      <c r="X442" s="73" t="s">
        <v>2979</v>
      </c>
      <c r="Y442" s="73" t="s">
        <v>2979</v>
      </c>
      <c r="Z442" s="73" t="s">
        <v>2979</v>
      </c>
      <c r="AA442" s="73" t="s">
        <v>2979</v>
      </c>
      <c r="AB442" s="54">
        <v>33</v>
      </c>
      <c r="AC442" s="54">
        <v>41</v>
      </c>
      <c r="AD442" s="54">
        <v>40</v>
      </c>
      <c r="AE442" s="73" t="s">
        <v>2979</v>
      </c>
      <c r="AF442" s="73" t="s">
        <v>2979</v>
      </c>
      <c r="AG442" s="73" t="s">
        <v>2979</v>
      </c>
      <c r="AH442" s="73" t="s">
        <v>2979</v>
      </c>
      <c r="AI442" s="41">
        <v>0.21759999999999999</v>
      </c>
      <c r="AJ442" s="30">
        <v>0.19409999999999999</v>
      </c>
      <c r="AK442" s="30">
        <v>0.2303</v>
      </c>
      <c r="AL442" s="41">
        <f t="shared" si="14"/>
        <v>0.214</v>
      </c>
      <c r="AM442" s="30" t="str">
        <f>IFERROR((VLOOKUP(C442,'CEP 24-25'!$F$5:$K$1282,6,0))," ")</f>
        <v xml:space="preserve"> </v>
      </c>
      <c r="AN442" s="41" t="str">
        <f>+IFERROR((VLOOKUP(C442,'HB1238 24-25'!$N$5:$Q$9999,4,0)),"")</f>
        <v/>
      </c>
      <c r="AO442" s="33" t="str">
        <f t="shared" si="15"/>
        <v>No</v>
      </c>
    </row>
    <row r="443" spans="1:41" ht="15" customHeight="1" x14ac:dyDescent="0.25">
      <c r="A443" t="s">
        <v>2710</v>
      </c>
      <c r="B443" t="s">
        <v>2067</v>
      </c>
      <c r="C443" s="25">
        <v>2278</v>
      </c>
      <c r="D443" t="s">
        <v>1821</v>
      </c>
      <c r="E443" s="16">
        <v>0</v>
      </c>
      <c r="F443" s="16">
        <v>0</v>
      </c>
      <c r="G443" s="16">
        <v>1</v>
      </c>
      <c r="H443" s="16">
        <v>2</v>
      </c>
      <c r="I443" s="16">
        <v>4</v>
      </c>
      <c r="J443" s="16">
        <v>4</v>
      </c>
      <c r="K443" s="16">
        <v>3</v>
      </c>
      <c r="L443" s="16">
        <v>1</v>
      </c>
      <c r="M443" s="16">
        <v>0</v>
      </c>
      <c r="N443" s="16">
        <v>0</v>
      </c>
      <c r="O443" s="16">
        <v>0</v>
      </c>
      <c r="P443" s="16">
        <v>0</v>
      </c>
      <c r="Q443" s="16">
        <v>0</v>
      </c>
      <c r="R443" s="16">
        <v>0</v>
      </c>
      <c r="S443" s="16">
        <v>0</v>
      </c>
      <c r="T443" s="73" t="s">
        <v>2979</v>
      </c>
      <c r="U443" s="73" t="s">
        <v>2979</v>
      </c>
      <c r="V443" s="73" t="s">
        <v>2979</v>
      </c>
      <c r="W443" s="15" t="s">
        <v>2004</v>
      </c>
      <c r="X443" s="15" t="s">
        <v>2004</v>
      </c>
      <c r="Y443" s="15" t="s">
        <v>2004</v>
      </c>
      <c r="Z443" s="15" t="s">
        <v>2004</v>
      </c>
      <c r="AA443" s="15" t="s">
        <v>2004</v>
      </c>
      <c r="AB443" s="73" t="s">
        <v>2979</v>
      </c>
      <c r="AC443" s="73" t="s">
        <v>2979</v>
      </c>
      <c r="AD443" s="73" t="s">
        <v>2979</v>
      </c>
      <c r="AE443" s="73" t="s">
        <v>2979</v>
      </c>
      <c r="AF443" s="73" t="s">
        <v>2979</v>
      </c>
      <c r="AG443" s="73" t="s">
        <v>2979</v>
      </c>
      <c r="AH443" s="73" t="s">
        <v>2979</v>
      </c>
      <c r="AI443" s="41">
        <v>0.4</v>
      </c>
      <c r="AJ443" s="30">
        <v>0.44440000000000002</v>
      </c>
      <c r="AK443" s="30">
        <v>0.77780000000000005</v>
      </c>
      <c r="AL443" s="41">
        <f t="shared" si="14"/>
        <v>0.54069999999999996</v>
      </c>
      <c r="AM443" s="30" t="str">
        <f>IFERROR((VLOOKUP(C443,'CEP 24-25'!$F$5:$K$1282,6,0))," ")</f>
        <v>Yes</v>
      </c>
      <c r="AN443" s="41" t="str">
        <f>+IFERROR((VLOOKUP(C443,'HB1238 24-25'!$N$5:$Q$9999,4,0)),"")</f>
        <v>Yes</v>
      </c>
      <c r="AO443" s="33" t="str">
        <f t="shared" si="15"/>
        <v>Yes</v>
      </c>
    </row>
    <row r="444" spans="1:41" ht="15" customHeight="1" x14ac:dyDescent="0.25">
      <c r="A444" t="s">
        <v>2488</v>
      </c>
      <c r="B444" t="s">
        <v>2068</v>
      </c>
      <c r="C444" s="25">
        <v>1712</v>
      </c>
      <c r="D444" t="s">
        <v>1696</v>
      </c>
      <c r="E444" s="16">
        <v>0</v>
      </c>
      <c r="F444" s="16">
        <v>34</v>
      </c>
      <c r="G444" s="16">
        <v>0</v>
      </c>
      <c r="H444" s="16">
        <v>44</v>
      </c>
      <c r="I444" s="16">
        <v>48</v>
      </c>
      <c r="J444" s="16">
        <v>40</v>
      </c>
      <c r="K444" s="16">
        <v>38</v>
      </c>
      <c r="L444" s="16">
        <v>34</v>
      </c>
      <c r="M444" s="16">
        <v>52</v>
      </c>
      <c r="N444" s="16">
        <v>40</v>
      </c>
      <c r="O444" s="16">
        <v>55</v>
      </c>
      <c r="P444" s="16">
        <v>0</v>
      </c>
      <c r="Q444" s="16">
        <v>0</v>
      </c>
      <c r="R444" s="16">
        <v>0</v>
      </c>
      <c r="S444" s="16">
        <v>0</v>
      </c>
      <c r="T444" s="73" t="s">
        <v>2979</v>
      </c>
      <c r="U444" s="15" t="s">
        <v>2004</v>
      </c>
      <c r="V444" s="73" t="s">
        <v>2979</v>
      </c>
      <c r="W444" s="54">
        <v>10</v>
      </c>
      <c r="X444" s="54">
        <v>14</v>
      </c>
      <c r="Y444" s="15" t="s">
        <v>2004</v>
      </c>
      <c r="Z444" s="15" t="s">
        <v>2004</v>
      </c>
      <c r="AA444" s="54">
        <v>13</v>
      </c>
      <c r="AB444" s="54">
        <v>20</v>
      </c>
      <c r="AC444" s="54">
        <v>13</v>
      </c>
      <c r="AD444" s="54">
        <v>15</v>
      </c>
      <c r="AE444" s="73" t="s">
        <v>2979</v>
      </c>
      <c r="AF444" s="73" t="s">
        <v>2979</v>
      </c>
      <c r="AG444" s="73" t="s">
        <v>2979</v>
      </c>
      <c r="AH444" s="73" t="s">
        <v>2979</v>
      </c>
      <c r="AI444" s="41">
        <v>0.27010000000000001</v>
      </c>
      <c r="AJ444" s="30">
        <v>0.33160000000000001</v>
      </c>
      <c r="AK444" s="30">
        <v>0.36930000000000002</v>
      </c>
      <c r="AL444" s="41">
        <f t="shared" si="14"/>
        <v>0.32369999999999999</v>
      </c>
      <c r="AM444" s="30" t="str">
        <f>IFERROR((VLOOKUP(C444,'CEP 24-25'!$F$5:$K$1282,6,0))," ")</f>
        <v>No</v>
      </c>
      <c r="AN444" s="41" t="str">
        <f>+IFERROR((VLOOKUP(C444,'HB1238 24-25'!$N$5:$Q$9999,4,0)),"")</f>
        <v/>
      </c>
      <c r="AO444" s="33" t="str">
        <f t="shared" si="15"/>
        <v>No</v>
      </c>
    </row>
    <row r="445" spans="1:41" ht="15" customHeight="1" x14ac:dyDescent="0.25">
      <c r="A445" t="s">
        <v>2488</v>
      </c>
      <c r="B445" t="s">
        <v>2068</v>
      </c>
      <c r="C445" s="25">
        <v>4097</v>
      </c>
      <c r="D445" t="s">
        <v>2353</v>
      </c>
      <c r="E445" s="16">
        <v>0</v>
      </c>
      <c r="F445" s="16">
        <v>50</v>
      </c>
      <c r="G445" s="16">
        <v>0</v>
      </c>
      <c r="H445" s="16">
        <v>49</v>
      </c>
      <c r="I445" s="16">
        <v>55</v>
      </c>
      <c r="J445" s="16">
        <v>36</v>
      </c>
      <c r="K445" s="16">
        <v>47</v>
      </c>
      <c r="L445" s="16">
        <v>55</v>
      </c>
      <c r="M445" s="16">
        <v>50</v>
      </c>
      <c r="N445" s="16">
        <v>0</v>
      </c>
      <c r="O445" s="16">
        <v>0</v>
      </c>
      <c r="P445" s="16">
        <v>0</v>
      </c>
      <c r="Q445" s="16">
        <v>0</v>
      </c>
      <c r="R445" s="16">
        <v>0</v>
      </c>
      <c r="S445" s="16">
        <v>0</v>
      </c>
      <c r="T445" s="73" t="s">
        <v>2979</v>
      </c>
      <c r="U445" s="54">
        <v>24</v>
      </c>
      <c r="V445" s="73" t="s">
        <v>2979</v>
      </c>
      <c r="W445" s="54">
        <v>30</v>
      </c>
      <c r="X445" s="54">
        <v>33</v>
      </c>
      <c r="Y445" s="54">
        <v>22</v>
      </c>
      <c r="Z445" s="54">
        <v>30</v>
      </c>
      <c r="AA445" s="54">
        <v>28</v>
      </c>
      <c r="AB445" s="54">
        <v>26</v>
      </c>
      <c r="AC445" s="73" t="s">
        <v>2979</v>
      </c>
      <c r="AD445" s="73" t="s">
        <v>2979</v>
      </c>
      <c r="AE445" s="73" t="s">
        <v>2979</v>
      </c>
      <c r="AF445" s="73" t="s">
        <v>2979</v>
      </c>
      <c r="AG445" s="73" t="s">
        <v>2979</v>
      </c>
      <c r="AH445" s="73" t="s">
        <v>2979</v>
      </c>
      <c r="AI445" s="41">
        <v>0.56430000000000002</v>
      </c>
      <c r="AJ445" s="30">
        <v>0.66759999999999997</v>
      </c>
      <c r="AK445" s="30">
        <v>0.59309999999999996</v>
      </c>
      <c r="AL445" s="41">
        <f t="shared" si="14"/>
        <v>0.60829999999999995</v>
      </c>
      <c r="AM445" s="30" t="str">
        <f>IFERROR((VLOOKUP(C445,'CEP 24-25'!$F$5:$K$1282,6,0))," ")</f>
        <v>Yes</v>
      </c>
      <c r="AN445" s="41" t="str">
        <f>+IFERROR((VLOOKUP(C445,'HB1238 24-25'!$N$5:$Q$9999,4,0)),"")</f>
        <v/>
      </c>
      <c r="AO445" s="33" t="str">
        <f t="shared" si="15"/>
        <v>Yes</v>
      </c>
    </row>
    <row r="446" spans="1:41" ht="15" customHeight="1" x14ac:dyDescent="0.25">
      <c r="A446" t="s">
        <v>2488</v>
      </c>
      <c r="B446" t="s">
        <v>2068</v>
      </c>
      <c r="C446" s="25">
        <v>3360</v>
      </c>
      <c r="D446" t="s">
        <v>1700</v>
      </c>
      <c r="E446" s="16">
        <v>0</v>
      </c>
      <c r="F446" s="16">
        <v>0</v>
      </c>
      <c r="G446" s="16">
        <v>0</v>
      </c>
      <c r="H446" s="16">
        <v>0</v>
      </c>
      <c r="I446" s="16">
        <v>0</v>
      </c>
      <c r="J446" s="16">
        <v>0</v>
      </c>
      <c r="K446" s="16">
        <v>0</v>
      </c>
      <c r="L446" s="16">
        <v>0</v>
      </c>
      <c r="M446" s="16">
        <v>0</v>
      </c>
      <c r="N446" s="16">
        <v>0</v>
      </c>
      <c r="O446" s="16">
        <v>0</v>
      </c>
      <c r="P446" s="16">
        <v>218</v>
      </c>
      <c r="Q446" s="16">
        <v>247</v>
      </c>
      <c r="R446" s="16">
        <v>235</v>
      </c>
      <c r="S446" s="16">
        <v>225</v>
      </c>
      <c r="T446" s="73" t="s">
        <v>2979</v>
      </c>
      <c r="U446" s="73" t="s">
        <v>2979</v>
      </c>
      <c r="V446" s="73" t="s">
        <v>2979</v>
      </c>
      <c r="W446" s="73" t="s">
        <v>2979</v>
      </c>
      <c r="X446" s="73" t="s">
        <v>2979</v>
      </c>
      <c r="Y446" s="73" t="s">
        <v>2979</v>
      </c>
      <c r="Z446" s="73" t="s">
        <v>2979</v>
      </c>
      <c r="AA446" s="73" t="s">
        <v>2979</v>
      </c>
      <c r="AB446" s="73" t="s">
        <v>2979</v>
      </c>
      <c r="AC446" s="73" t="s">
        <v>2979</v>
      </c>
      <c r="AD446" s="73" t="s">
        <v>2979</v>
      </c>
      <c r="AE446" s="54">
        <v>133</v>
      </c>
      <c r="AF446" s="54">
        <v>141</v>
      </c>
      <c r="AG446" s="54">
        <v>134</v>
      </c>
      <c r="AH446" s="54">
        <v>123</v>
      </c>
      <c r="AI446" s="41">
        <v>0.57410000000000005</v>
      </c>
      <c r="AJ446" s="30">
        <v>0.61339999999999995</v>
      </c>
      <c r="AK446" s="30">
        <v>0.56240000000000001</v>
      </c>
      <c r="AL446" s="41">
        <f t="shared" si="14"/>
        <v>0.58330000000000004</v>
      </c>
      <c r="AM446" s="30" t="str">
        <f>IFERROR((VLOOKUP(C446,'CEP 24-25'!$F$5:$K$1282,6,0))," ")</f>
        <v>No</v>
      </c>
      <c r="AN446" s="41" t="str">
        <f>+IFERROR((VLOOKUP(C446,'HB1238 24-25'!$N$5:$Q$9999,4,0)),"")</f>
        <v/>
      </c>
      <c r="AO446" s="33" t="str">
        <f t="shared" si="15"/>
        <v>Yes</v>
      </c>
    </row>
    <row r="447" spans="1:41" ht="15" customHeight="1" x14ac:dyDescent="0.25">
      <c r="A447" t="s">
        <v>2488</v>
      </c>
      <c r="B447" t="s">
        <v>2068</v>
      </c>
      <c r="C447" s="25">
        <v>5346</v>
      </c>
      <c r="D447" t="s">
        <v>1701</v>
      </c>
      <c r="E447" s="16">
        <v>0</v>
      </c>
      <c r="F447" s="16">
        <v>0</v>
      </c>
      <c r="G447" s="16">
        <v>0</v>
      </c>
      <c r="H447" s="16">
        <v>0</v>
      </c>
      <c r="I447" s="16">
        <v>0</v>
      </c>
      <c r="J447" s="16">
        <v>0</v>
      </c>
      <c r="K447" s="16">
        <v>0</v>
      </c>
      <c r="L447" s="16">
        <v>0</v>
      </c>
      <c r="M447" s="16">
        <v>0</v>
      </c>
      <c r="N447" s="16">
        <v>203</v>
      </c>
      <c r="O447" s="16">
        <v>193</v>
      </c>
      <c r="P447" s="16">
        <v>0</v>
      </c>
      <c r="Q447" s="16">
        <v>0</v>
      </c>
      <c r="R447" s="16">
        <v>0</v>
      </c>
      <c r="S447" s="16">
        <v>0</v>
      </c>
      <c r="T447" s="73" t="s">
        <v>2979</v>
      </c>
      <c r="U447" s="73" t="s">
        <v>2979</v>
      </c>
      <c r="V447" s="73" t="s">
        <v>2979</v>
      </c>
      <c r="W447" s="73" t="s">
        <v>2979</v>
      </c>
      <c r="X447" s="73" t="s">
        <v>2979</v>
      </c>
      <c r="Y447" s="73" t="s">
        <v>2979</v>
      </c>
      <c r="Z447" s="73" t="s">
        <v>2979</v>
      </c>
      <c r="AA447" s="73" t="s">
        <v>2979</v>
      </c>
      <c r="AB447" s="73" t="s">
        <v>2979</v>
      </c>
      <c r="AC447" s="54">
        <v>127</v>
      </c>
      <c r="AD447" s="54">
        <v>124</v>
      </c>
      <c r="AE447" s="73" t="s">
        <v>2979</v>
      </c>
      <c r="AF447" s="73" t="s">
        <v>2979</v>
      </c>
      <c r="AG447" s="73" t="s">
        <v>2979</v>
      </c>
      <c r="AH447" s="73" t="s">
        <v>2979</v>
      </c>
      <c r="AI447" s="41">
        <v>0.63380000000000003</v>
      </c>
      <c r="AJ447" s="30">
        <v>0.72450000000000003</v>
      </c>
      <c r="AK447" s="30">
        <v>0.68510000000000004</v>
      </c>
      <c r="AL447" s="41">
        <f t="shared" si="14"/>
        <v>0.68110000000000004</v>
      </c>
      <c r="AM447" s="30" t="str">
        <f>IFERROR((VLOOKUP(C447,'CEP 24-25'!$F$5:$K$1282,6,0))," ")</f>
        <v>Yes</v>
      </c>
      <c r="AN447" s="41" t="str">
        <f>+IFERROR((VLOOKUP(C447,'HB1238 24-25'!$N$5:$Q$9999,4,0)),"")</f>
        <v/>
      </c>
      <c r="AO447" s="33" t="str">
        <f t="shared" si="15"/>
        <v>Yes</v>
      </c>
    </row>
    <row r="448" spans="1:41" ht="15" customHeight="1" x14ac:dyDescent="0.25">
      <c r="A448" t="s">
        <v>2488</v>
      </c>
      <c r="B448" t="s">
        <v>2068</v>
      </c>
      <c r="C448" s="25">
        <v>5432</v>
      </c>
      <c r="D448" t="s">
        <v>1702</v>
      </c>
      <c r="E448" s="16">
        <v>0</v>
      </c>
      <c r="F448" s="16">
        <v>0</v>
      </c>
      <c r="G448" s="16">
        <v>0</v>
      </c>
      <c r="H448" s="16">
        <v>0</v>
      </c>
      <c r="I448" s="16">
        <v>0</v>
      </c>
      <c r="J448" s="16">
        <v>0</v>
      </c>
      <c r="K448" s="16">
        <v>0</v>
      </c>
      <c r="L448" s="16">
        <v>0</v>
      </c>
      <c r="M448" s="16">
        <v>0</v>
      </c>
      <c r="N448" s="16">
        <v>1</v>
      </c>
      <c r="O448" s="16">
        <v>1</v>
      </c>
      <c r="P448" s="16">
        <v>4</v>
      </c>
      <c r="Q448" s="16">
        <v>7</v>
      </c>
      <c r="R448" s="16">
        <v>15</v>
      </c>
      <c r="S448" s="16">
        <v>22</v>
      </c>
      <c r="T448" s="73" t="s">
        <v>2979</v>
      </c>
      <c r="U448" s="73" t="s">
        <v>2979</v>
      </c>
      <c r="V448" s="73" t="s">
        <v>2979</v>
      </c>
      <c r="W448" s="73" t="s">
        <v>2979</v>
      </c>
      <c r="X448" s="73" t="s">
        <v>2979</v>
      </c>
      <c r="Y448" s="73" t="s">
        <v>2979</v>
      </c>
      <c r="Z448" s="73" t="s">
        <v>2979</v>
      </c>
      <c r="AA448" s="73" t="s">
        <v>2979</v>
      </c>
      <c r="AB448" s="73" t="s">
        <v>2979</v>
      </c>
      <c r="AC448" s="15" t="s">
        <v>2004</v>
      </c>
      <c r="AD448" s="15" t="s">
        <v>2004</v>
      </c>
      <c r="AE448" s="15" t="s">
        <v>2004</v>
      </c>
      <c r="AF448" s="15" t="s">
        <v>2004</v>
      </c>
      <c r="AG448" s="15" t="s">
        <v>2004</v>
      </c>
      <c r="AH448" s="54">
        <v>12</v>
      </c>
      <c r="AI448" s="41">
        <v>0.54</v>
      </c>
      <c r="AJ448" s="30">
        <v>0.58620000000000005</v>
      </c>
      <c r="AK448" s="30">
        <v>0.52080000000000004</v>
      </c>
      <c r="AL448" s="41">
        <f t="shared" si="14"/>
        <v>0.54900000000000004</v>
      </c>
      <c r="AM448" s="30" t="str">
        <f>IFERROR((VLOOKUP(C448,'CEP 24-25'!$F$5:$K$1282,6,0))," ")</f>
        <v xml:space="preserve"> </v>
      </c>
      <c r="AN448" s="41" t="str">
        <f>+IFERROR((VLOOKUP(C448,'HB1238 24-25'!$N$5:$Q$9999,4,0)),"")</f>
        <v/>
      </c>
      <c r="AO448" s="33" t="str">
        <f t="shared" si="15"/>
        <v>Yes</v>
      </c>
    </row>
    <row r="449" spans="1:41" ht="15" customHeight="1" x14ac:dyDescent="0.25">
      <c r="A449" t="s">
        <v>2488</v>
      </c>
      <c r="B449" t="s">
        <v>2068</v>
      </c>
      <c r="C449" s="25">
        <v>5433</v>
      </c>
      <c r="D449" t="s">
        <v>1703</v>
      </c>
      <c r="E449" s="16">
        <v>0</v>
      </c>
      <c r="F449" s="16">
        <v>9</v>
      </c>
      <c r="G449" s="16">
        <v>0</v>
      </c>
      <c r="H449" s="16">
        <v>18</v>
      </c>
      <c r="I449" s="16">
        <v>9</v>
      </c>
      <c r="J449" s="16">
        <v>17</v>
      </c>
      <c r="K449" s="16">
        <v>21</v>
      </c>
      <c r="L449" s="16">
        <v>13</v>
      </c>
      <c r="M449" s="16">
        <v>16</v>
      </c>
      <c r="N449" s="16">
        <v>21</v>
      </c>
      <c r="O449" s="16">
        <v>24</v>
      </c>
      <c r="P449" s="16">
        <v>19</v>
      </c>
      <c r="Q449" s="16">
        <v>13</v>
      </c>
      <c r="R449" s="16">
        <v>17</v>
      </c>
      <c r="S449" s="16">
        <v>28</v>
      </c>
      <c r="T449" s="73" t="s">
        <v>2979</v>
      </c>
      <c r="U449" s="15" t="s">
        <v>2004</v>
      </c>
      <c r="V449" s="73" t="s">
        <v>2979</v>
      </c>
      <c r="W449" s="15" t="s">
        <v>2004</v>
      </c>
      <c r="X449" s="15" t="s">
        <v>2004</v>
      </c>
      <c r="Y449" s="15" t="s">
        <v>2004</v>
      </c>
      <c r="Z449" s="54">
        <v>11</v>
      </c>
      <c r="AA449" s="15" t="s">
        <v>2004</v>
      </c>
      <c r="AB449" s="15" t="s">
        <v>2004</v>
      </c>
      <c r="AC449" s="15" t="s">
        <v>2004</v>
      </c>
      <c r="AD449" s="54">
        <v>10</v>
      </c>
      <c r="AE449" s="15" t="s">
        <v>2004</v>
      </c>
      <c r="AF449" s="15" t="s">
        <v>2004</v>
      </c>
      <c r="AG449" s="15" t="s">
        <v>2004</v>
      </c>
      <c r="AH449" s="54">
        <v>13</v>
      </c>
      <c r="AI449" s="41">
        <v>0.3422</v>
      </c>
      <c r="AJ449" s="30">
        <v>0.56679999999999997</v>
      </c>
      <c r="AK449" s="30">
        <v>0.5484</v>
      </c>
      <c r="AL449" s="41">
        <f t="shared" si="14"/>
        <v>0.48580000000000001</v>
      </c>
      <c r="AM449" s="30" t="str">
        <f>IFERROR((VLOOKUP(C449,'CEP 24-25'!$F$5:$K$1282,6,0))," ")</f>
        <v>No</v>
      </c>
      <c r="AN449" s="41" t="str">
        <f>+IFERROR((VLOOKUP(C449,'HB1238 24-25'!$N$5:$Q$9999,4,0)),"")</f>
        <v/>
      </c>
      <c r="AO449" s="33" t="str">
        <f t="shared" si="15"/>
        <v>No</v>
      </c>
    </row>
    <row r="450" spans="1:41" ht="15" customHeight="1" x14ac:dyDescent="0.25">
      <c r="A450" t="s">
        <v>2488</v>
      </c>
      <c r="B450" t="s">
        <v>2068</v>
      </c>
      <c r="C450" s="25">
        <v>2955</v>
      </c>
      <c r="D450" t="s">
        <v>1698</v>
      </c>
      <c r="E450" s="16">
        <v>0</v>
      </c>
      <c r="F450" s="16">
        <v>40</v>
      </c>
      <c r="G450" s="16">
        <v>0</v>
      </c>
      <c r="H450" s="16">
        <v>45</v>
      </c>
      <c r="I450" s="16">
        <v>46</v>
      </c>
      <c r="J450" s="16">
        <v>55</v>
      </c>
      <c r="K450" s="16">
        <v>41</v>
      </c>
      <c r="L450" s="16">
        <v>48</v>
      </c>
      <c r="M450" s="16">
        <v>43</v>
      </c>
      <c r="N450" s="16">
        <v>0</v>
      </c>
      <c r="O450" s="16">
        <v>0</v>
      </c>
      <c r="P450" s="16">
        <v>0</v>
      </c>
      <c r="Q450" s="16">
        <v>0</v>
      </c>
      <c r="R450" s="16">
        <v>0</v>
      </c>
      <c r="S450" s="16">
        <v>0</v>
      </c>
      <c r="T450" s="73" t="s">
        <v>2979</v>
      </c>
      <c r="U450" s="54">
        <v>19</v>
      </c>
      <c r="V450" s="73" t="s">
        <v>2979</v>
      </c>
      <c r="W450" s="54">
        <v>25</v>
      </c>
      <c r="X450" s="54">
        <v>28</v>
      </c>
      <c r="Y450" s="54">
        <v>25</v>
      </c>
      <c r="Z450" s="54">
        <v>21</v>
      </c>
      <c r="AA450" s="54">
        <v>27</v>
      </c>
      <c r="AB450" s="54">
        <v>24</v>
      </c>
      <c r="AC450" s="73" t="s">
        <v>2979</v>
      </c>
      <c r="AD450" s="73" t="s">
        <v>2979</v>
      </c>
      <c r="AE450" s="73" t="s">
        <v>2979</v>
      </c>
      <c r="AF450" s="73" t="s">
        <v>2979</v>
      </c>
      <c r="AG450" s="73" t="s">
        <v>2979</v>
      </c>
      <c r="AH450" s="73" t="s">
        <v>2979</v>
      </c>
      <c r="AI450" s="41">
        <v>0.53139999999999998</v>
      </c>
      <c r="AJ450" s="30">
        <v>0.63419999999999999</v>
      </c>
      <c r="AK450" s="30">
        <v>0.69879999999999998</v>
      </c>
      <c r="AL450" s="41">
        <f t="shared" si="14"/>
        <v>0.62150000000000005</v>
      </c>
      <c r="AM450" s="30" t="str">
        <f>IFERROR((VLOOKUP(C450,'CEP 24-25'!$F$5:$K$1282,6,0))," ")</f>
        <v>Yes</v>
      </c>
      <c r="AN450" s="41" t="str">
        <f>+IFERROR((VLOOKUP(C450,'HB1238 24-25'!$N$5:$Q$9999,4,0)),"")</f>
        <v/>
      </c>
      <c r="AO450" s="33" t="str">
        <f t="shared" si="15"/>
        <v>Yes</v>
      </c>
    </row>
    <row r="451" spans="1:41" ht="15" customHeight="1" x14ac:dyDescent="0.25">
      <c r="A451" t="s">
        <v>2488</v>
      </c>
      <c r="B451" t="s">
        <v>2068</v>
      </c>
      <c r="C451" s="25">
        <v>2653</v>
      </c>
      <c r="D451" t="s">
        <v>1697</v>
      </c>
      <c r="E451" s="16">
        <v>0</v>
      </c>
      <c r="F451" s="16">
        <v>87</v>
      </c>
      <c r="G451" s="16">
        <v>0</v>
      </c>
      <c r="H451" s="16">
        <v>72</v>
      </c>
      <c r="I451" s="16">
        <v>65</v>
      </c>
      <c r="J451" s="16">
        <v>59</v>
      </c>
      <c r="K451" s="16">
        <v>57</v>
      </c>
      <c r="L451" s="16">
        <v>53</v>
      </c>
      <c r="M451" s="16">
        <v>60</v>
      </c>
      <c r="N451" s="16">
        <v>0</v>
      </c>
      <c r="O451" s="16">
        <v>0</v>
      </c>
      <c r="P451" s="16">
        <v>0</v>
      </c>
      <c r="Q451" s="16">
        <v>0</v>
      </c>
      <c r="R451" s="16">
        <v>0</v>
      </c>
      <c r="S451" s="16">
        <v>0</v>
      </c>
      <c r="T451" s="73" t="s">
        <v>2979</v>
      </c>
      <c r="U451" s="54">
        <v>45</v>
      </c>
      <c r="V451" s="73" t="s">
        <v>2979</v>
      </c>
      <c r="W451" s="54">
        <v>52</v>
      </c>
      <c r="X451" s="54">
        <v>47</v>
      </c>
      <c r="Y451" s="54">
        <v>47</v>
      </c>
      <c r="Z451" s="54">
        <v>49</v>
      </c>
      <c r="AA451" s="54">
        <v>46</v>
      </c>
      <c r="AB451" s="54">
        <v>50</v>
      </c>
      <c r="AC451" s="73" t="s">
        <v>2979</v>
      </c>
      <c r="AD451" s="73" t="s">
        <v>2979</v>
      </c>
      <c r="AE451" s="73" t="s">
        <v>2979</v>
      </c>
      <c r="AF451" s="73" t="s">
        <v>2979</v>
      </c>
      <c r="AG451" s="73" t="s">
        <v>2979</v>
      </c>
      <c r="AH451" s="73" t="s">
        <v>2979</v>
      </c>
      <c r="AI451" s="41">
        <v>0.74170000000000003</v>
      </c>
      <c r="AJ451" s="30">
        <v>0.82779999999999998</v>
      </c>
      <c r="AK451" s="30">
        <v>0.86339999999999995</v>
      </c>
      <c r="AL451" s="41">
        <f t="shared" si="14"/>
        <v>0.81100000000000005</v>
      </c>
      <c r="AM451" s="30" t="str">
        <f>IFERROR((VLOOKUP(C451,'CEP 24-25'!$F$5:$K$1282,6,0))," ")</f>
        <v>Yes</v>
      </c>
      <c r="AN451" s="41" t="str">
        <f>+IFERROR((VLOOKUP(C451,'HB1238 24-25'!$N$5:$Q$9999,4,0)),"")</f>
        <v/>
      </c>
      <c r="AO451" s="33" t="str">
        <f t="shared" si="15"/>
        <v>Yes</v>
      </c>
    </row>
    <row r="452" spans="1:41" ht="15" customHeight="1" x14ac:dyDescent="0.25">
      <c r="A452" t="s">
        <v>2488</v>
      </c>
      <c r="B452" t="s">
        <v>2068</v>
      </c>
      <c r="C452" s="25">
        <v>3128</v>
      </c>
      <c r="D452" t="s">
        <v>1699</v>
      </c>
      <c r="E452" s="16">
        <v>0</v>
      </c>
      <c r="F452" s="16">
        <v>44</v>
      </c>
      <c r="G452" s="16">
        <v>0</v>
      </c>
      <c r="H452" s="16">
        <v>56</v>
      </c>
      <c r="I452" s="16">
        <v>57</v>
      </c>
      <c r="J452" s="16">
        <v>50</v>
      </c>
      <c r="K452" s="16">
        <v>50</v>
      </c>
      <c r="L452" s="16">
        <v>53</v>
      </c>
      <c r="M452" s="16">
        <v>59</v>
      </c>
      <c r="N452" s="16">
        <v>0</v>
      </c>
      <c r="O452" s="16">
        <v>0</v>
      </c>
      <c r="P452" s="16">
        <v>0</v>
      </c>
      <c r="Q452" s="16">
        <v>0</v>
      </c>
      <c r="R452" s="16">
        <v>0</v>
      </c>
      <c r="S452" s="16">
        <v>0</v>
      </c>
      <c r="T452" s="73" t="s">
        <v>2979</v>
      </c>
      <c r="U452" s="54">
        <v>12</v>
      </c>
      <c r="V452" s="73" t="s">
        <v>2979</v>
      </c>
      <c r="W452" s="54">
        <v>33</v>
      </c>
      <c r="X452" s="54">
        <v>35</v>
      </c>
      <c r="Y452" s="54">
        <v>24</v>
      </c>
      <c r="Z452" s="54">
        <v>30</v>
      </c>
      <c r="AA452" s="54">
        <v>28</v>
      </c>
      <c r="AB452" s="54">
        <v>35</v>
      </c>
      <c r="AC452" s="73" t="s">
        <v>2979</v>
      </c>
      <c r="AD452" s="73" t="s">
        <v>2979</v>
      </c>
      <c r="AE452" s="73" t="s">
        <v>2979</v>
      </c>
      <c r="AF452" s="73" t="s">
        <v>2979</v>
      </c>
      <c r="AG452" s="73" t="s">
        <v>2979</v>
      </c>
      <c r="AH452" s="73" t="s">
        <v>2979</v>
      </c>
      <c r="AI452" s="41">
        <v>0.53390000000000004</v>
      </c>
      <c r="AJ452" s="30">
        <v>0.61419999999999997</v>
      </c>
      <c r="AK452" s="30">
        <v>0.65529999999999999</v>
      </c>
      <c r="AL452" s="41">
        <f t="shared" ref="AL452:AL515" si="16">ROUND(AVERAGE(AI452:AK452),4)</f>
        <v>0.60109999999999997</v>
      </c>
      <c r="AM452" s="30" t="str">
        <f>IFERROR((VLOOKUP(C452,'CEP 24-25'!$F$5:$K$1282,6,0))," ")</f>
        <v>Yes</v>
      </c>
      <c r="AN452" s="41" t="str">
        <f>+IFERROR((VLOOKUP(C452,'HB1238 24-25'!$N$5:$Q$9999,4,0)),"")</f>
        <v/>
      </c>
      <c r="AO452" s="33" t="str">
        <f t="shared" ref="AO452:AO515" si="17">IF(OR(AL452&gt;=0.5, AM452="Yes",AN452="Yes"),"Yes","No")</f>
        <v>Yes</v>
      </c>
    </row>
    <row r="453" spans="1:41" ht="15" customHeight="1" x14ac:dyDescent="0.25">
      <c r="A453" t="s">
        <v>2489</v>
      </c>
      <c r="B453" t="s">
        <v>2069</v>
      </c>
      <c r="C453" s="25">
        <v>4055</v>
      </c>
      <c r="D453" t="s">
        <v>1942</v>
      </c>
      <c r="E453" s="16">
        <v>0</v>
      </c>
      <c r="F453" s="16">
        <v>0</v>
      </c>
      <c r="G453" s="16">
        <v>0</v>
      </c>
      <c r="H453" s="16">
        <v>0</v>
      </c>
      <c r="I453" s="16">
        <v>0</v>
      </c>
      <c r="J453" s="16">
        <v>0</v>
      </c>
      <c r="K453" s="16">
        <v>0</v>
      </c>
      <c r="L453" s="16">
        <v>0</v>
      </c>
      <c r="M453" s="16">
        <v>248</v>
      </c>
      <c r="N453" s="16">
        <v>259</v>
      </c>
      <c r="O453" s="16">
        <v>285</v>
      </c>
      <c r="P453" s="16">
        <v>0</v>
      </c>
      <c r="Q453" s="16">
        <v>0</v>
      </c>
      <c r="R453" s="16">
        <v>0</v>
      </c>
      <c r="S453" s="16">
        <v>0</v>
      </c>
      <c r="T453" s="73" t="s">
        <v>2979</v>
      </c>
      <c r="U453" s="73" t="s">
        <v>2979</v>
      </c>
      <c r="V453" s="73" t="s">
        <v>2979</v>
      </c>
      <c r="W453" s="73" t="s">
        <v>2979</v>
      </c>
      <c r="X453" s="73" t="s">
        <v>2979</v>
      </c>
      <c r="Y453" s="73" t="s">
        <v>2979</v>
      </c>
      <c r="Z453" s="73" t="s">
        <v>2979</v>
      </c>
      <c r="AA453" s="73" t="s">
        <v>2979</v>
      </c>
      <c r="AB453" s="54">
        <v>148</v>
      </c>
      <c r="AC453" s="54">
        <v>159</v>
      </c>
      <c r="AD453" s="54">
        <v>170</v>
      </c>
      <c r="AE453" s="73" t="s">
        <v>2979</v>
      </c>
      <c r="AF453" s="73" t="s">
        <v>2979</v>
      </c>
      <c r="AG453" s="73" t="s">
        <v>2979</v>
      </c>
      <c r="AH453" s="73" t="s">
        <v>2979</v>
      </c>
      <c r="AI453" s="41">
        <v>0.60229999999999995</v>
      </c>
      <c r="AJ453" s="30">
        <v>0.65790000000000004</v>
      </c>
      <c r="AK453" s="30">
        <v>0.65259999999999996</v>
      </c>
      <c r="AL453" s="41">
        <f t="shared" si="16"/>
        <v>0.63759999999999994</v>
      </c>
      <c r="AM453" s="30" t="str">
        <f>IFERROR((VLOOKUP(C453,'CEP 24-25'!$F$5:$K$1282,6,0))," ")</f>
        <v>Yes</v>
      </c>
      <c r="AN453" s="41" t="str">
        <f>+IFERROR((VLOOKUP(C453,'HB1238 24-25'!$N$5:$Q$9999,4,0)),"")</f>
        <v/>
      </c>
      <c r="AO453" s="33" t="str">
        <f t="shared" si="17"/>
        <v>Yes</v>
      </c>
    </row>
    <row r="454" spans="1:41" ht="15" customHeight="1" x14ac:dyDescent="0.25">
      <c r="A454" t="s">
        <v>2489</v>
      </c>
      <c r="B454" t="s">
        <v>2069</v>
      </c>
      <c r="C454" s="25">
        <v>4487</v>
      </c>
      <c r="D454" t="s">
        <v>1943</v>
      </c>
      <c r="E454" s="16">
        <v>38</v>
      </c>
      <c r="F454" s="16">
        <v>70</v>
      </c>
      <c r="G454" s="16">
        <v>0</v>
      </c>
      <c r="H454" s="16">
        <v>75</v>
      </c>
      <c r="I454" s="16">
        <v>83</v>
      </c>
      <c r="J454" s="16">
        <v>88</v>
      </c>
      <c r="K454" s="16">
        <v>89</v>
      </c>
      <c r="L454" s="16">
        <v>86</v>
      </c>
      <c r="M454" s="16">
        <v>0</v>
      </c>
      <c r="N454" s="16">
        <v>0</v>
      </c>
      <c r="O454" s="16">
        <v>0</v>
      </c>
      <c r="P454" s="16">
        <v>0</v>
      </c>
      <c r="Q454" s="16">
        <v>0</v>
      </c>
      <c r="R454" s="16">
        <v>0</v>
      </c>
      <c r="S454" s="16">
        <v>0</v>
      </c>
      <c r="T454" s="54">
        <v>15</v>
      </c>
      <c r="U454" s="54">
        <v>33</v>
      </c>
      <c r="V454" s="73" t="s">
        <v>2979</v>
      </c>
      <c r="W454" s="54">
        <v>49</v>
      </c>
      <c r="X454" s="54">
        <v>52</v>
      </c>
      <c r="Y454" s="54">
        <v>65</v>
      </c>
      <c r="Z454" s="54">
        <v>55</v>
      </c>
      <c r="AA454" s="54">
        <v>57</v>
      </c>
      <c r="AB454" s="73" t="s">
        <v>2979</v>
      </c>
      <c r="AC454" s="73" t="s">
        <v>2979</v>
      </c>
      <c r="AD454" s="73" t="s">
        <v>2979</v>
      </c>
      <c r="AE454" s="73" t="s">
        <v>2979</v>
      </c>
      <c r="AF454" s="73" t="s">
        <v>2979</v>
      </c>
      <c r="AG454" s="73" t="s">
        <v>2979</v>
      </c>
      <c r="AH454" s="73" t="s">
        <v>2979</v>
      </c>
      <c r="AI454" s="41">
        <v>0.61629999999999996</v>
      </c>
      <c r="AJ454" s="30">
        <v>0.65129999999999999</v>
      </c>
      <c r="AK454" s="30">
        <v>0.59560000000000002</v>
      </c>
      <c r="AL454" s="41">
        <f t="shared" si="16"/>
        <v>0.62109999999999999</v>
      </c>
      <c r="AM454" s="30" t="str">
        <f>IFERROR((VLOOKUP(C454,'CEP 24-25'!$F$5:$K$1282,6,0))," ")</f>
        <v>Yes</v>
      </c>
      <c r="AN454" s="41" t="str">
        <f>+IFERROR((VLOOKUP(C454,'HB1238 24-25'!$N$5:$Q$9999,4,0)),"")</f>
        <v/>
      </c>
      <c r="AO454" s="33" t="str">
        <f t="shared" si="17"/>
        <v>Yes</v>
      </c>
    </row>
    <row r="455" spans="1:41" ht="15" customHeight="1" x14ac:dyDescent="0.25">
      <c r="A455" t="s">
        <v>2489</v>
      </c>
      <c r="B455" t="s">
        <v>2069</v>
      </c>
      <c r="C455" s="25">
        <v>2344</v>
      </c>
      <c r="D455" t="s">
        <v>1700</v>
      </c>
      <c r="E455" s="16">
        <v>0</v>
      </c>
      <c r="F455" s="16">
        <v>0</v>
      </c>
      <c r="G455" s="16">
        <v>0</v>
      </c>
      <c r="H455" s="16">
        <v>0</v>
      </c>
      <c r="I455" s="16">
        <v>0</v>
      </c>
      <c r="J455" s="16">
        <v>0</v>
      </c>
      <c r="K455" s="16">
        <v>0</v>
      </c>
      <c r="L455" s="16">
        <v>0</v>
      </c>
      <c r="M455" s="16">
        <v>0</v>
      </c>
      <c r="N455" s="16">
        <v>0</v>
      </c>
      <c r="O455" s="16">
        <v>0</v>
      </c>
      <c r="P455" s="16">
        <v>278</v>
      </c>
      <c r="Q455" s="16">
        <v>264</v>
      </c>
      <c r="R455" s="16">
        <v>269</v>
      </c>
      <c r="S455" s="16">
        <v>263</v>
      </c>
      <c r="T455" s="73" t="s">
        <v>2979</v>
      </c>
      <c r="U455" s="73" t="s">
        <v>2979</v>
      </c>
      <c r="V455" s="73" t="s">
        <v>2979</v>
      </c>
      <c r="W455" s="73" t="s">
        <v>2979</v>
      </c>
      <c r="X455" s="73" t="s">
        <v>2979</v>
      </c>
      <c r="Y455" s="73" t="s">
        <v>2979</v>
      </c>
      <c r="Z455" s="73" t="s">
        <v>2979</v>
      </c>
      <c r="AA455" s="73" t="s">
        <v>2979</v>
      </c>
      <c r="AB455" s="73" t="s">
        <v>2979</v>
      </c>
      <c r="AC455" s="73" t="s">
        <v>2979</v>
      </c>
      <c r="AD455" s="73" t="s">
        <v>2979</v>
      </c>
      <c r="AE455" s="54">
        <v>169</v>
      </c>
      <c r="AF455" s="54">
        <v>162</v>
      </c>
      <c r="AG455" s="54">
        <v>150</v>
      </c>
      <c r="AH455" s="54">
        <v>149</v>
      </c>
      <c r="AI455" s="41">
        <v>0.58660000000000001</v>
      </c>
      <c r="AJ455" s="30">
        <v>0.61880000000000002</v>
      </c>
      <c r="AK455" s="30">
        <v>0.59919999999999995</v>
      </c>
      <c r="AL455" s="41">
        <f t="shared" si="16"/>
        <v>0.60150000000000003</v>
      </c>
      <c r="AM455" s="30" t="str">
        <f>IFERROR((VLOOKUP(C455,'CEP 24-25'!$F$5:$K$1282,6,0))," ")</f>
        <v>Yes</v>
      </c>
      <c r="AN455" s="41" t="str">
        <f>+IFERROR((VLOOKUP(C455,'HB1238 24-25'!$N$5:$Q$9999,4,0)),"")</f>
        <v/>
      </c>
      <c r="AO455" s="33" t="str">
        <f t="shared" si="17"/>
        <v>Yes</v>
      </c>
    </row>
    <row r="456" spans="1:41" ht="15" customHeight="1" x14ac:dyDescent="0.25">
      <c r="A456" t="s">
        <v>2489</v>
      </c>
      <c r="B456" t="s">
        <v>2069</v>
      </c>
      <c r="C456" s="25">
        <v>2530</v>
      </c>
      <c r="D456" t="s">
        <v>1940</v>
      </c>
      <c r="E456" s="16">
        <v>20</v>
      </c>
      <c r="F456" s="16">
        <v>72</v>
      </c>
      <c r="G456" s="16">
        <v>0</v>
      </c>
      <c r="H456" s="16">
        <v>78</v>
      </c>
      <c r="I456" s="16">
        <v>79</v>
      </c>
      <c r="J456" s="16">
        <v>84</v>
      </c>
      <c r="K456" s="16">
        <v>84</v>
      </c>
      <c r="L456" s="16">
        <v>98</v>
      </c>
      <c r="M456" s="16">
        <v>0</v>
      </c>
      <c r="N456" s="16">
        <v>0</v>
      </c>
      <c r="O456" s="16">
        <v>0</v>
      </c>
      <c r="P456" s="16">
        <v>0</v>
      </c>
      <c r="Q456" s="16">
        <v>0</v>
      </c>
      <c r="R456" s="16">
        <v>0</v>
      </c>
      <c r="S456" s="16">
        <v>0</v>
      </c>
      <c r="T456" s="15" t="s">
        <v>2004</v>
      </c>
      <c r="U456" s="54">
        <v>33</v>
      </c>
      <c r="V456" s="73" t="s">
        <v>2979</v>
      </c>
      <c r="W456" s="54">
        <v>60</v>
      </c>
      <c r="X456" s="54">
        <v>56</v>
      </c>
      <c r="Y456" s="54">
        <v>49</v>
      </c>
      <c r="Z456" s="54">
        <v>52</v>
      </c>
      <c r="AA456" s="54">
        <v>63</v>
      </c>
      <c r="AB456" s="73" t="s">
        <v>2979</v>
      </c>
      <c r="AC456" s="73" t="s">
        <v>2979</v>
      </c>
      <c r="AD456" s="73" t="s">
        <v>2979</v>
      </c>
      <c r="AE456" s="73" t="s">
        <v>2979</v>
      </c>
      <c r="AF456" s="73" t="s">
        <v>2979</v>
      </c>
      <c r="AG456" s="73" t="s">
        <v>2979</v>
      </c>
      <c r="AH456" s="73" t="s">
        <v>2979</v>
      </c>
      <c r="AI456" s="41">
        <v>0.61939999999999995</v>
      </c>
      <c r="AJ456" s="30">
        <v>0.64549999999999996</v>
      </c>
      <c r="AK456" s="30">
        <v>0.54579999999999995</v>
      </c>
      <c r="AL456" s="41">
        <f t="shared" si="16"/>
        <v>0.60360000000000003</v>
      </c>
      <c r="AM456" s="30" t="str">
        <f>IFERROR((VLOOKUP(C456,'CEP 24-25'!$F$5:$K$1282,6,0))," ")</f>
        <v>Yes</v>
      </c>
      <c r="AN456" s="41" t="str">
        <f>+IFERROR((VLOOKUP(C456,'HB1238 24-25'!$N$5:$Q$9999,4,0)),"")</f>
        <v/>
      </c>
      <c r="AO456" s="33" t="str">
        <f t="shared" si="17"/>
        <v>Yes</v>
      </c>
    </row>
    <row r="457" spans="1:41" ht="15" customHeight="1" x14ac:dyDescent="0.25">
      <c r="A457" t="s">
        <v>2489</v>
      </c>
      <c r="B457" t="s">
        <v>2069</v>
      </c>
      <c r="C457" s="25">
        <v>2821</v>
      </c>
      <c r="D457" t="s">
        <v>1941</v>
      </c>
      <c r="E457" s="16">
        <v>21</v>
      </c>
      <c r="F457" s="16">
        <v>52</v>
      </c>
      <c r="G457" s="16">
        <v>0</v>
      </c>
      <c r="H457" s="16">
        <v>55</v>
      </c>
      <c r="I457" s="16">
        <v>77</v>
      </c>
      <c r="J457" s="16">
        <v>81</v>
      </c>
      <c r="K457" s="16">
        <v>83</v>
      </c>
      <c r="L457" s="16">
        <v>87</v>
      </c>
      <c r="M457" s="16">
        <v>0</v>
      </c>
      <c r="N457" s="16">
        <v>0</v>
      </c>
      <c r="O457" s="16">
        <v>0</v>
      </c>
      <c r="P457" s="16">
        <v>0</v>
      </c>
      <c r="Q457" s="16">
        <v>0</v>
      </c>
      <c r="R457" s="16">
        <v>0</v>
      </c>
      <c r="S457" s="16">
        <v>0</v>
      </c>
      <c r="T457" s="15" t="s">
        <v>2004</v>
      </c>
      <c r="U457" s="54">
        <v>26</v>
      </c>
      <c r="V457" s="73" t="s">
        <v>2979</v>
      </c>
      <c r="W457" s="54">
        <v>35</v>
      </c>
      <c r="X457" s="54">
        <v>54</v>
      </c>
      <c r="Y457" s="54">
        <v>49</v>
      </c>
      <c r="Z457" s="54">
        <v>57</v>
      </c>
      <c r="AA457" s="54">
        <v>59</v>
      </c>
      <c r="AB457" s="73" t="s">
        <v>2979</v>
      </c>
      <c r="AC457" s="73" t="s">
        <v>2979</v>
      </c>
      <c r="AD457" s="73" t="s">
        <v>2979</v>
      </c>
      <c r="AE457" s="73" t="s">
        <v>2979</v>
      </c>
      <c r="AF457" s="73" t="s">
        <v>2979</v>
      </c>
      <c r="AG457" s="73" t="s">
        <v>2979</v>
      </c>
      <c r="AH457" s="73" t="s">
        <v>2979</v>
      </c>
      <c r="AI457" s="41">
        <v>0.62719999999999998</v>
      </c>
      <c r="AJ457" s="30">
        <v>0.63119999999999998</v>
      </c>
      <c r="AK457" s="30">
        <v>0.62660000000000005</v>
      </c>
      <c r="AL457" s="41">
        <f t="shared" si="16"/>
        <v>0.62829999999999997</v>
      </c>
      <c r="AM457" s="30" t="str">
        <f>IFERROR((VLOOKUP(C457,'CEP 24-25'!$F$5:$K$1282,6,0))," ")</f>
        <v>Yes</v>
      </c>
      <c r="AN457" s="41" t="str">
        <f>+IFERROR((VLOOKUP(C457,'HB1238 24-25'!$N$5:$Q$9999,4,0)),"")</f>
        <v/>
      </c>
      <c r="AO457" s="33" t="str">
        <f t="shared" si="17"/>
        <v>Yes</v>
      </c>
    </row>
    <row r="458" spans="1:41" ht="15" customHeight="1" x14ac:dyDescent="0.25">
      <c r="A458" t="s">
        <v>2490</v>
      </c>
      <c r="B458" t="s">
        <v>2070</v>
      </c>
      <c r="C458" s="25">
        <v>3659</v>
      </c>
      <c r="D458" t="s">
        <v>318</v>
      </c>
      <c r="E458" s="16">
        <v>18</v>
      </c>
      <c r="F458" s="16">
        <v>63</v>
      </c>
      <c r="G458" s="16">
        <v>0</v>
      </c>
      <c r="H458" s="16">
        <v>73</v>
      </c>
      <c r="I458" s="16">
        <v>82</v>
      </c>
      <c r="J458" s="16">
        <v>77</v>
      </c>
      <c r="K458" s="16">
        <v>77</v>
      </c>
      <c r="L458" s="16">
        <v>90</v>
      </c>
      <c r="M458" s="16">
        <v>88</v>
      </c>
      <c r="N458" s="16">
        <v>0</v>
      </c>
      <c r="O458" s="16">
        <v>0</v>
      </c>
      <c r="P458" s="16">
        <v>0</v>
      </c>
      <c r="Q458" s="16">
        <v>0</v>
      </c>
      <c r="R458" s="16">
        <v>0</v>
      </c>
      <c r="S458" s="16">
        <v>0</v>
      </c>
      <c r="T458" s="54">
        <v>12</v>
      </c>
      <c r="U458" s="54">
        <v>32</v>
      </c>
      <c r="V458" s="73" t="s">
        <v>2979</v>
      </c>
      <c r="W458" s="54">
        <v>39</v>
      </c>
      <c r="X458" s="54">
        <v>41</v>
      </c>
      <c r="Y458" s="54">
        <v>42</v>
      </c>
      <c r="Z458" s="54">
        <v>34</v>
      </c>
      <c r="AA458" s="54">
        <v>44</v>
      </c>
      <c r="AB458" s="54">
        <v>43</v>
      </c>
      <c r="AC458" s="73" t="s">
        <v>2979</v>
      </c>
      <c r="AD458" s="73" t="s">
        <v>2979</v>
      </c>
      <c r="AE458" s="73" t="s">
        <v>2979</v>
      </c>
      <c r="AF458" s="73" t="s">
        <v>2979</v>
      </c>
      <c r="AG458" s="73" t="s">
        <v>2979</v>
      </c>
      <c r="AH458" s="73" t="s">
        <v>2979</v>
      </c>
      <c r="AI458" s="41">
        <v>0.50529999999999997</v>
      </c>
      <c r="AJ458" s="30">
        <v>0.54769999999999996</v>
      </c>
      <c r="AK458" s="30">
        <v>0.58699999999999997</v>
      </c>
      <c r="AL458" s="41">
        <f t="shared" si="16"/>
        <v>0.54669999999999996</v>
      </c>
      <c r="AM458" s="30" t="str">
        <f>IFERROR((VLOOKUP(C458,'CEP 24-25'!$F$5:$K$1282,6,0))," ")</f>
        <v>No</v>
      </c>
      <c r="AN458" s="41" t="str">
        <f>+IFERROR((VLOOKUP(C458,'HB1238 24-25'!$N$5:$Q$9999,4,0)),"")</f>
        <v/>
      </c>
      <c r="AO458" s="33" t="str">
        <f t="shared" si="17"/>
        <v>Yes</v>
      </c>
    </row>
    <row r="459" spans="1:41" ht="15" customHeight="1" x14ac:dyDescent="0.25">
      <c r="A459" t="s">
        <v>2490</v>
      </c>
      <c r="B459" t="s">
        <v>2070</v>
      </c>
      <c r="C459" s="25">
        <v>5700</v>
      </c>
      <c r="D459" t="s">
        <v>2409</v>
      </c>
      <c r="E459" s="16">
        <v>17</v>
      </c>
      <c r="F459" s="16">
        <v>66</v>
      </c>
      <c r="G459" s="16">
        <v>0</v>
      </c>
      <c r="H459" s="16">
        <v>73</v>
      </c>
      <c r="I459" s="16">
        <v>66</v>
      </c>
      <c r="J459" s="16">
        <v>70</v>
      </c>
      <c r="K459" s="16">
        <v>68</v>
      </c>
      <c r="L459" s="16">
        <v>79</v>
      </c>
      <c r="M459" s="16">
        <v>73</v>
      </c>
      <c r="N459" s="16">
        <v>0</v>
      </c>
      <c r="O459" s="16">
        <v>0</v>
      </c>
      <c r="P459" s="16">
        <v>0</v>
      </c>
      <c r="Q459" s="16">
        <v>0</v>
      </c>
      <c r="R459" s="16">
        <v>0</v>
      </c>
      <c r="S459" s="16">
        <v>0</v>
      </c>
      <c r="T459" s="54">
        <v>11</v>
      </c>
      <c r="U459" s="54">
        <v>39</v>
      </c>
      <c r="V459" s="73" t="s">
        <v>2979</v>
      </c>
      <c r="W459" s="54">
        <v>48</v>
      </c>
      <c r="X459" s="54">
        <v>40</v>
      </c>
      <c r="Y459" s="54">
        <v>37</v>
      </c>
      <c r="Z459" s="54">
        <v>38</v>
      </c>
      <c r="AA459" s="54">
        <v>57</v>
      </c>
      <c r="AB459" s="54">
        <v>39</v>
      </c>
      <c r="AC459" s="73" t="s">
        <v>2979</v>
      </c>
      <c r="AD459" s="73" t="s">
        <v>2979</v>
      </c>
      <c r="AE459" s="73" t="s">
        <v>2979</v>
      </c>
      <c r="AF459" s="73" t="s">
        <v>2979</v>
      </c>
      <c r="AG459" s="73" t="s">
        <v>2979</v>
      </c>
      <c r="AH459" s="73" t="s">
        <v>2979</v>
      </c>
      <c r="AI459" s="41">
        <v>0.60350000000000004</v>
      </c>
      <c r="AJ459" s="30">
        <v>0.64680000000000004</v>
      </c>
      <c r="AK459" s="30">
        <v>0.64770000000000005</v>
      </c>
      <c r="AL459" s="41">
        <f t="shared" si="16"/>
        <v>0.63270000000000004</v>
      </c>
      <c r="AM459" s="30" t="str">
        <f>IFERROR((VLOOKUP(C459,'CEP 24-25'!$F$5:$K$1282,6,0))," ")</f>
        <v>Yes</v>
      </c>
      <c r="AN459" s="41" t="str">
        <f>+IFERROR((VLOOKUP(C459,'HB1238 24-25'!$N$5:$Q$9999,4,0)),"")</f>
        <v/>
      </c>
      <c r="AO459" s="33" t="str">
        <f t="shared" si="17"/>
        <v>Yes</v>
      </c>
    </row>
    <row r="460" spans="1:41" ht="15" customHeight="1" x14ac:dyDescent="0.25">
      <c r="A460" t="s">
        <v>2490</v>
      </c>
      <c r="B460" t="s">
        <v>2070</v>
      </c>
      <c r="C460" s="25">
        <v>5668</v>
      </c>
      <c r="D460" t="s">
        <v>2408</v>
      </c>
      <c r="E460" s="16">
        <v>0</v>
      </c>
      <c r="F460" s="16">
        <v>0</v>
      </c>
      <c r="G460" s="16">
        <v>0</v>
      </c>
      <c r="H460" s="16">
        <v>1</v>
      </c>
      <c r="I460" s="16">
        <v>1</v>
      </c>
      <c r="J460" s="16">
        <v>3</v>
      </c>
      <c r="K460" s="16">
        <v>2</v>
      </c>
      <c r="L460" s="16">
        <v>1</v>
      </c>
      <c r="M460" s="16">
        <v>2</v>
      </c>
      <c r="N460" s="16">
        <v>6</v>
      </c>
      <c r="O460" s="16">
        <v>1</v>
      </c>
      <c r="P460" s="16">
        <v>0</v>
      </c>
      <c r="Q460" s="16">
        <v>0</v>
      </c>
      <c r="R460" s="16">
        <v>0</v>
      </c>
      <c r="S460" s="16">
        <v>0</v>
      </c>
      <c r="T460" s="73" t="s">
        <v>2979</v>
      </c>
      <c r="U460" s="73" t="s">
        <v>2979</v>
      </c>
      <c r="V460" s="73" t="s">
        <v>2979</v>
      </c>
      <c r="W460" s="15" t="s">
        <v>2004</v>
      </c>
      <c r="X460" s="15" t="s">
        <v>2004</v>
      </c>
      <c r="Y460" s="15" t="s">
        <v>2004</v>
      </c>
      <c r="Z460" s="15" t="s">
        <v>2004</v>
      </c>
      <c r="AA460" s="73" t="s">
        <v>2979</v>
      </c>
      <c r="AB460" s="15" t="s">
        <v>2004</v>
      </c>
      <c r="AC460" s="15" t="s">
        <v>2004</v>
      </c>
      <c r="AD460" s="15" t="s">
        <v>2004</v>
      </c>
      <c r="AE460" s="73" t="s">
        <v>2979</v>
      </c>
      <c r="AF460" s="73" t="s">
        <v>2979</v>
      </c>
      <c r="AG460" s="73" t="s">
        <v>2979</v>
      </c>
      <c r="AH460" s="73" t="s">
        <v>2979</v>
      </c>
      <c r="AI460" s="41">
        <v>0.64710000000000001</v>
      </c>
      <c r="AJ460" s="30">
        <v>0.5333</v>
      </c>
      <c r="AK460" s="30">
        <v>0.51349999999999996</v>
      </c>
      <c r="AL460" s="41">
        <f t="shared" si="16"/>
        <v>0.56459999999999999</v>
      </c>
      <c r="AM460" s="30" t="str">
        <f>IFERROR((VLOOKUP(C460,'CEP 24-25'!$F$5:$K$1282,6,0))," ")</f>
        <v xml:space="preserve"> </v>
      </c>
      <c r="AN460" s="41" t="str">
        <f>+IFERROR((VLOOKUP(C460,'HB1238 24-25'!$N$5:$Q$9999,4,0)),"")</f>
        <v/>
      </c>
      <c r="AO460" s="33" t="str">
        <f t="shared" si="17"/>
        <v>Yes</v>
      </c>
    </row>
    <row r="461" spans="1:41" ht="15" customHeight="1" x14ac:dyDescent="0.25">
      <c r="A461" t="s">
        <v>2490</v>
      </c>
      <c r="B461" t="s">
        <v>2070</v>
      </c>
      <c r="C461" s="25">
        <v>3372</v>
      </c>
      <c r="D461" t="s">
        <v>317</v>
      </c>
      <c r="E461" s="16">
        <v>0</v>
      </c>
      <c r="F461" s="16">
        <v>0</v>
      </c>
      <c r="G461" s="16">
        <v>0</v>
      </c>
      <c r="H461" s="16">
        <v>0</v>
      </c>
      <c r="I461" s="16">
        <v>0</v>
      </c>
      <c r="J461" s="16">
        <v>0</v>
      </c>
      <c r="K461" s="16">
        <v>0</v>
      </c>
      <c r="L461" s="16">
        <v>0</v>
      </c>
      <c r="M461" s="16">
        <v>0</v>
      </c>
      <c r="N461" s="16">
        <v>211</v>
      </c>
      <c r="O461" s="16">
        <v>251</v>
      </c>
      <c r="P461" s="16">
        <v>224</v>
      </c>
      <c r="Q461" s="16">
        <v>0</v>
      </c>
      <c r="R461" s="16">
        <v>0</v>
      </c>
      <c r="S461" s="16">
        <v>1</v>
      </c>
      <c r="T461" s="73" t="s">
        <v>2979</v>
      </c>
      <c r="U461" s="73" t="s">
        <v>2979</v>
      </c>
      <c r="V461" s="73" t="s">
        <v>2979</v>
      </c>
      <c r="W461" s="73" t="s">
        <v>2979</v>
      </c>
      <c r="X461" s="73" t="s">
        <v>2979</v>
      </c>
      <c r="Y461" s="73" t="s">
        <v>2979</v>
      </c>
      <c r="Z461" s="73" t="s">
        <v>2979</v>
      </c>
      <c r="AA461" s="73" t="s">
        <v>2979</v>
      </c>
      <c r="AB461" s="73" t="s">
        <v>2979</v>
      </c>
      <c r="AC461" s="54">
        <v>139</v>
      </c>
      <c r="AD461" s="54">
        <v>145</v>
      </c>
      <c r="AE461" s="54">
        <v>144</v>
      </c>
      <c r="AF461" s="73" t="s">
        <v>2979</v>
      </c>
      <c r="AG461" s="73" t="s">
        <v>2979</v>
      </c>
      <c r="AH461" s="15" t="s">
        <v>2004</v>
      </c>
      <c r="AI461" s="41">
        <v>0.62450000000000006</v>
      </c>
      <c r="AJ461" s="30">
        <v>0.69240000000000002</v>
      </c>
      <c r="AK461" s="30">
        <v>0.67930000000000001</v>
      </c>
      <c r="AL461" s="41">
        <f t="shared" si="16"/>
        <v>0.66539999999999999</v>
      </c>
      <c r="AM461" s="30" t="str">
        <f>IFERROR((VLOOKUP(C461,'CEP 24-25'!$F$5:$K$1282,6,0))," ")</f>
        <v>Yes</v>
      </c>
      <c r="AN461" s="41" t="str">
        <f>+IFERROR((VLOOKUP(C461,'HB1238 24-25'!$N$5:$Q$9999,4,0)),"")</f>
        <v/>
      </c>
      <c r="AO461" s="33" t="str">
        <f t="shared" si="17"/>
        <v>Yes</v>
      </c>
    </row>
    <row r="462" spans="1:41" ht="15" customHeight="1" x14ac:dyDescent="0.25">
      <c r="A462" s="150" t="s">
        <v>2490</v>
      </c>
      <c r="B462" t="s">
        <v>2070</v>
      </c>
      <c r="C462" s="25">
        <v>5130</v>
      </c>
      <c r="D462" t="s">
        <v>3051</v>
      </c>
      <c r="E462" s="16">
        <v>0</v>
      </c>
      <c r="F462" s="16">
        <v>1</v>
      </c>
      <c r="G462" s="16">
        <v>0</v>
      </c>
      <c r="H462" s="16">
        <v>0</v>
      </c>
      <c r="I462" s="16">
        <v>0</v>
      </c>
      <c r="J462" s="16">
        <v>0</v>
      </c>
      <c r="K462" s="16">
        <v>0</v>
      </c>
      <c r="L462" s="16">
        <v>0</v>
      </c>
      <c r="M462" s="16">
        <v>0</v>
      </c>
      <c r="N462" s="16">
        <v>0</v>
      </c>
      <c r="O462" s="16">
        <v>0</v>
      </c>
      <c r="P462" s="16">
        <v>0</v>
      </c>
      <c r="Q462" s="16">
        <v>0</v>
      </c>
      <c r="R462" s="16">
        <v>0</v>
      </c>
      <c r="S462" s="16">
        <v>0</v>
      </c>
      <c r="T462" s="73" t="s">
        <v>2979</v>
      </c>
      <c r="U462" s="73" t="s">
        <v>2979</v>
      </c>
      <c r="V462" s="73" t="s">
        <v>2979</v>
      </c>
      <c r="W462" s="73" t="s">
        <v>2979</v>
      </c>
      <c r="X462" s="73" t="s">
        <v>2979</v>
      </c>
      <c r="Y462" s="73" t="s">
        <v>2979</v>
      </c>
      <c r="Z462" s="73" t="s">
        <v>2979</v>
      </c>
      <c r="AA462" s="73" t="s">
        <v>2979</v>
      </c>
      <c r="AB462" s="73" t="s">
        <v>2979</v>
      </c>
      <c r="AC462" s="73" t="s">
        <v>2979</v>
      </c>
      <c r="AD462" s="73" t="s">
        <v>2979</v>
      </c>
      <c r="AE462" s="73" t="s">
        <v>2979</v>
      </c>
      <c r="AF462" s="73" t="s">
        <v>2979</v>
      </c>
      <c r="AG462" s="73" t="s">
        <v>2979</v>
      </c>
      <c r="AH462" s="73" t="s">
        <v>2979</v>
      </c>
      <c r="AI462" s="41">
        <v>0</v>
      </c>
      <c r="AJ462" s="30" t="s">
        <v>2943</v>
      </c>
      <c r="AK462" s="30" t="s">
        <v>2943</v>
      </c>
      <c r="AL462" s="41">
        <f t="shared" si="16"/>
        <v>0</v>
      </c>
      <c r="AM462" s="30" t="str">
        <f>IFERROR((VLOOKUP(C462,'CEP 24-25'!$F$5:$K$1282,6,0))," ")</f>
        <v xml:space="preserve"> </v>
      </c>
      <c r="AN462" s="41" t="str">
        <f>+IFERROR((VLOOKUP(C462,'HB1238 24-25'!$N$5:$Q$9999,4,0)),"")</f>
        <v/>
      </c>
      <c r="AO462" s="33" t="str">
        <f t="shared" si="17"/>
        <v>No</v>
      </c>
    </row>
    <row r="463" spans="1:41" ht="15" customHeight="1" x14ac:dyDescent="0.25">
      <c r="A463" t="s">
        <v>2490</v>
      </c>
      <c r="B463" t="s">
        <v>2070</v>
      </c>
      <c r="C463" s="25">
        <v>2727</v>
      </c>
      <c r="D463" t="s">
        <v>313</v>
      </c>
      <c r="E463" s="16">
        <v>0</v>
      </c>
      <c r="F463" s="16">
        <v>0</v>
      </c>
      <c r="G463" s="16">
        <v>0</v>
      </c>
      <c r="H463" s="16">
        <v>0</v>
      </c>
      <c r="I463" s="16">
        <v>0</v>
      </c>
      <c r="J463" s="16">
        <v>0</v>
      </c>
      <c r="K463" s="16">
        <v>0</v>
      </c>
      <c r="L463" s="16">
        <v>0</v>
      </c>
      <c r="M463" s="16">
        <v>0</v>
      </c>
      <c r="N463" s="16">
        <v>0</v>
      </c>
      <c r="O463" s="16">
        <v>0</v>
      </c>
      <c r="P463" s="16">
        <v>6</v>
      </c>
      <c r="Q463" s="16">
        <v>486</v>
      </c>
      <c r="R463" s="16">
        <v>553</v>
      </c>
      <c r="S463" s="16">
        <v>513</v>
      </c>
      <c r="T463" s="73" t="s">
        <v>2979</v>
      </c>
      <c r="U463" s="73" t="s">
        <v>2979</v>
      </c>
      <c r="V463" s="73" t="s">
        <v>2979</v>
      </c>
      <c r="W463" s="73" t="s">
        <v>2979</v>
      </c>
      <c r="X463" s="73" t="s">
        <v>2979</v>
      </c>
      <c r="Y463" s="73" t="s">
        <v>2979</v>
      </c>
      <c r="Z463" s="73" t="s">
        <v>2979</v>
      </c>
      <c r="AA463" s="73" t="s">
        <v>2979</v>
      </c>
      <c r="AB463" s="73" t="s">
        <v>2979</v>
      </c>
      <c r="AC463" s="73" t="s">
        <v>2979</v>
      </c>
      <c r="AD463" s="73" t="s">
        <v>2979</v>
      </c>
      <c r="AE463" s="15" t="s">
        <v>2004</v>
      </c>
      <c r="AF463" s="54">
        <v>264</v>
      </c>
      <c r="AG463" s="54">
        <v>312</v>
      </c>
      <c r="AH463" s="54">
        <v>307</v>
      </c>
      <c r="AI463" s="41">
        <v>0.56930000000000003</v>
      </c>
      <c r="AJ463" s="30">
        <v>0.60899999999999999</v>
      </c>
      <c r="AK463" s="30">
        <v>0.61270000000000002</v>
      </c>
      <c r="AL463" s="41">
        <f t="shared" si="16"/>
        <v>0.59699999999999998</v>
      </c>
      <c r="AM463" s="30" t="str">
        <f>IFERROR((VLOOKUP(C463,'CEP 24-25'!$F$5:$K$1282,6,0))," ")</f>
        <v>Yes</v>
      </c>
      <c r="AN463" s="41" t="str">
        <f>+IFERROR((VLOOKUP(C463,'HB1238 24-25'!$N$5:$Q$9999,4,0)),"")</f>
        <v/>
      </c>
      <c r="AO463" s="33" t="str">
        <f t="shared" si="17"/>
        <v>Yes</v>
      </c>
    </row>
    <row r="464" spans="1:41" ht="15" customHeight="1" x14ac:dyDescent="0.25">
      <c r="A464" t="s">
        <v>2490</v>
      </c>
      <c r="B464" t="s">
        <v>2070</v>
      </c>
      <c r="C464" s="25">
        <v>2966</v>
      </c>
      <c r="D464" t="s">
        <v>314</v>
      </c>
      <c r="E464" s="16">
        <v>18</v>
      </c>
      <c r="F464" s="16">
        <v>64</v>
      </c>
      <c r="G464" s="16">
        <v>0</v>
      </c>
      <c r="H464" s="16">
        <v>85</v>
      </c>
      <c r="I464" s="16">
        <v>68</v>
      </c>
      <c r="J464" s="16">
        <v>91</v>
      </c>
      <c r="K464" s="16">
        <v>68</v>
      </c>
      <c r="L464" s="16">
        <v>78</v>
      </c>
      <c r="M464" s="16">
        <v>62</v>
      </c>
      <c r="N464" s="16">
        <v>0</v>
      </c>
      <c r="O464" s="16">
        <v>0</v>
      </c>
      <c r="P464" s="16">
        <v>0</v>
      </c>
      <c r="Q464" s="16">
        <v>0</v>
      </c>
      <c r="R464" s="16">
        <v>0</v>
      </c>
      <c r="S464" s="16">
        <v>0</v>
      </c>
      <c r="T464" s="54">
        <v>10</v>
      </c>
      <c r="U464" s="54">
        <v>30</v>
      </c>
      <c r="V464" s="73" t="s">
        <v>2979</v>
      </c>
      <c r="W464" s="54">
        <v>51</v>
      </c>
      <c r="X464" s="54">
        <v>38</v>
      </c>
      <c r="Y464" s="54">
        <v>54</v>
      </c>
      <c r="Z464" s="54">
        <v>41</v>
      </c>
      <c r="AA464" s="54">
        <v>41</v>
      </c>
      <c r="AB464" s="54">
        <v>46</v>
      </c>
      <c r="AC464" s="73" t="s">
        <v>2979</v>
      </c>
      <c r="AD464" s="73" t="s">
        <v>2979</v>
      </c>
      <c r="AE464" s="73" t="s">
        <v>2979</v>
      </c>
      <c r="AF464" s="73" t="s">
        <v>2979</v>
      </c>
      <c r="AG464" s="73" t="s">
        <v>2979</v>
      </c>
      <c r="AH464" s="73" t="s">
        <v>2979</v>
      </c>
      <c r="AI464" s="41">
        <v>0.58240000000000003</v>
      </c>
      <c r="AJ464" s="30">
        <v>0.65759999999999996</v>
      </c>
      <c r="AK464" s="30">
        <v>0.63429999999999997</v>
      </c>
      <c r="AL464" s="41">
        <f t="shared" si="16"/>
        <v>0.62480000000000002</v>
      </c>
      <c r="AM464" s="30" t="str">
        <f>IFERROR((VLOOKUP(C464,'CEP 24-25'!$F$5:$K$1282,6,0))," ")</f>
        <v>Yes</v>
      </c>
      <c r="AN464" s="41" t="str">
        <f>+IFERROR((VLOOKUP(C464,'HB1238 24-25'!$N$5:$Q$9999,4,0)),"")</f>
        <v/>
      </c>
      <c r="AO464" s="33" t="str">
        <f t="shared" si="17"/>
        <v>Yes</v>
      </c>
    </row>
    <row r="465" spans="1:41" ht="15" customHeight="1" x14ac:dyDescent="0.25">
      <c r="A465" t="s">
        <v>2490</v>
      </c>
      <c r="B465" t="s">
        <v>2070</v>
      </c>
      <c r="C465" s="25">
        <v>3212</v>
      </c>
      <c r="D465" t="s">
        <v>316</v>
      </c>
      <c r="E465" s="16">
        <v>0</v>
      </c>
      <c r="F465" s="16">
        <v>63</v>
      </c>
      <c r="G465" s="16">
        <v>0</v>
      </c>
      <c r="H465" s="16">
        <v>71</v>
      </c>
      <c r="I465" s="16">
        <v>65</v>
      </c>
      <c r="J465" s="16">
        <v>75</v>
      </c>
      <c r="K465" s="16">
        <v>86</v>
      </c>
      <c r="L465" s="16">
        <v>99</v>
      </c>
      <c r="M465" s="16">
        <v>71</v>
      </c>
      <c r="N465" s="16">
        <v>0</v>
      </c>
      <c r="O465" s="16">
        <v>0</v>
      </c>
      <c r="P465" s="16">
        <v>0</v>
      </c>
      <c r="Q465" s="16">
        <v>0</v>
      </c>
      <c r="R465" s="16">
        <v>0</v>
      </c>
      <c r="S465" s="16">
        <v>0</v>
      </c>
      <c r="T465" s="73" t="s">
        <v>2979</v>
      </c>
      <c r="U465" s="54">
        <v>35</v>
      </c>
      <c r="V465" s="73" t="s">
        <v>2979</v>
      </c>
      <c r="W465" s="54">
        <v>43</v>
      </c>
      <c r="X465" s="54">
        <v>46</v>
      </c>
      <c r="Y465" s="54">
        <v>45</v>
      </c>
      <c r="Z465" s="54">
        <v>51</v>
      </c>
      <c r="AA465" s="54">
        <v>61</v>
      </c>
      <c r="AB465" s="54">
        <v>44</v>
      </c>
      <c r="AC465" s="73" t="s">
        <v>2979</v>
      </c>
      <c r="AD465" s="73" t="s">
        <v>2979</v>
      </c>
      <c r="AE465" s="73" t="s">
        <v>2979</v>
      </c>
      <c r="AF465" s="73" t="s">
        <v>2979</v>
      </c>
      <c r="AG465" s="73" t="s">
        <v>2979</v>
      </c>
      <c r="AH465" s="73" t="s">
        <v>2979</v>
      </c>
      <c r="AI465" s="41">
        <v>0.61319999999999997</v>
      </c>
      <c r="AJ465" s="30">
        <v>0.73180000000000001</v>
      </c>
      <c r="AK465" s="30">
        <v>0.74170000000000003</v>
      </c>
      <c r="AL465" s="41">
        <f t="shared" si="16"/>
        <v>0.6956</v>
      </c>
      <c r="AM465" s="30" t="str">
        <f>IFERROR((VLOOKUP(C465,'CEP 24-25'!$F$5:$K$1282,6,0))," ")</f>
        <v>Yes</v>
      </c>
      <c r="AN465" s="41" t="str">
        <f>+IFERROR((VLOOKUP(C465,'HB1238 24-25'!$N$5:$Q$9999,4,0)),"")</f>
        <v/>
      </c>
      <c r="AO465" s="33" t="str">
        <f t="shared" si="17"/>
        <v>Yes</v>
      </c>
    </row>
    <row r="466" spans="1:41" ht="15" customHeight="1" x14ac:dyDescent="0.25">
      <c r="A466" t="s">
        <v>2490</v>
      </c>
      <c r="B466" t="s">
        <v>2070</v>
      </c>
      <c r="C466" s="25">
        <v>3083</v>
      </c>
      <c r="D466" t="s">
        <v>315</v>
      </c>
      <c r="E466" s="16">
        <v>17</v>
      </c>
      <c r="F466" s="16">
        <v>69</v>
      </c>
      <c r="G466" s="16">
        <v>0</v>
      </c>
      <c r="H466" s="16">
        <v>70</v>
      </c>
      <c r="I466" s="16">
        <v>82</v>
      </c>
      <c r="J466" s="16">
        <v>68</v>
      </c>
      <c r="K466" s="16">
        <v>69</v>
      </c>
      <c r="L466" s="16">
        <v>75</v>
      </c>
      <c r="M466" s="16">
        <v>72</v>
      </c>
      <c r="N466" s="16">
        <v>0</v>
      </c>
      <c r="O466" s="16">
        <v>0</v>
      </c>
      <c r="P466" s="16">
        <v>0</v>
      </c>
      <c r="Q466" s="16">
        <v>0</v>
      </c>
      <c r="R466" s="16">
        <v>0</v>
      </c>
      <c r="S466" s="16">
        <v>0</v>
      </c>
      <c r="T466" s="54">
        <v>12</v>
      </c>
      <c r="U466" s="54">
        <v>35</v>
      </c>
      <c r="V466" s="73" t="s">
        <v>2979</v>
      </c>
      <c r="W466" s="54">
        <v>44</v>
      </c>
      <c r="X466" s="54">
        <v>50</v>
      </c>
      <c r="Y466" s="54">
        <v>42</v>
      </c>
      <c r="Z466" s="54">
        <v>38</v>
      </c>
      <c r="AA466" s="54">
        <v>52</v>
      </c>
      <c r="AB466" s="54">
        <v>39</v>
      </c>
      <c r="AC466" s="73" t="s">
        <v>2979</v>
      </c>
      <c r="AD466" s="73" t="s">
        <v>2979</v>
      </c>
      <c r="AE466" s="73" t="s">
        <v>2979</v>
      </c>
      <c r="AF466" s="73" t="s">
        <v>2979</v>
      </c>
      <c r="AG466" s="73" t="s">
        <v>2979</v>
      </c>
      <c r="AH466" s="73" t="s">
        <v>2979</v>
      </c>
      <c r="AI466" s="41">
        <v>0.59770000000000001</v>
      </c>
      <c r="AJ466" s="30">
        <v>0.6331</v>
      </c>
      <c r="AK466" s="30">
        <v>0.69430000000000003</v>
      </c>
      <c r="AL466" s="41">
        <f t="shared" si="16"/>
        <v>0.64170000000000005</v>
      </c>
      <c r="AM466" s="30" t="str">
        <f>IFERROR((VLOOKUP(C466,'CEP 24-25'!$F$5:$K$1282,6,0))," ")</f>
        <v>Yes</v>
      </c>
      <c r="AN466" s="41" t="str">
        <f>+IFERROR((VLOOKUP(C466,'HB1238 24-25'!$N$5:$Q$9999,4,0)),"")</f>
        <v/>
      </c>
      <c r="AO466" s="33" t="str">
        <f t="shared" si="17"/>
        <v>Yes</v>
      </c>
    </row>
    <row r="467" spans="1:41" ht="15" customHeight="1" x14ac:dyDescent="0.25">
      <c r="A467" t="s">
        <v>2490</v>
      </c>
      <c r="B467" t="s">
        <v>2070</v>
      </c>
      <c r="C467" s="25">
        <v>2563</v>
      </c>
      <c r="D467" t="s">
        <v>312</v>
      </c>
      <c r="E467" s="16">
        <v>0</v>
      </c>
      <c r="F467" s="16">
        <v>34</v>
      </c>
      <c r="G467" s="16">
        <v>0</v>
      </c>
      <c r="H467" s="16">
        <v>46</v>
      </c>
      <c r="I467" s="16">
        <v>47</v>
      </c>
      <c r="J467" s="16">
        <v>37</v>
      </c>
      <c r="K467" s="16">
        <v>35</v>
      </c>
      <c r="L467" s="16">
        <v>52</v>
      </c>
      <c r="M467" s="16">
        <v>37</v>
      </c>
      <c r="N467" s="16">
        <v>0</v>
      </c>
      <c r="O467" s="16">
        <v>0</v>
      </c>
      <c r="P467" s="16">
        <v>0</v>
      </c>
      <c r="Q467" s="16">
        <v>0</v>
      </c>
      <c r="R467" s="16">
        <v>0</v>
      </c>
      <c r="S467" s="16">
        <v>0</v>
      </c>
      <c r="T467" s="73" t="s">
        <v>2979</v>
      </c>
      <c r="U467" s="54">
        <v>21</v>
      </c>
      <c r="V467" s="73" t="s">
        <v>2979</v>
      </c>
      <c r="W467" s="54">
        <v>33</v>
      </c>
      <c r="X467" s="54">
        <v>31</v>
      </c>
      <c r="Y467" s="54">
        <v>27</v>
      </c>
      <c r="Z467" s="54">
        <v>24</v>
      </c>
      <c r="AA467" s="54">
        <v>43</v>
      </c>
      <c r="AB467" s="54">
        <v>22</v>
      </c>
      <c r="AC467" s="73" t="s">
        <v>2979</v>
      </c>
      <c r="AD467" s="73" t="s">
        <v>2979</v>
      </c>
      <c r="AE467" s="73" t="s">
        <v>2979</v>
      </c>
      <c r="AF467" s="73" t="s">
        <v>2979</v>
      </c>
      <c r="AG467" s="73" t="s">
        <v>2979</v>
      </c>
      <c r="AH467" s="73" t="s">
        <v>2979</v>
      </c>
      <c r="AI467" s="41">
        <v>0.69789999999999996</v>
      </c>
      <c r="AJ467" s="30">
        <v>0.79869999999999997</v>
      </c>
      <c r="AK467" s="30">
        <v>0.87460000000000004</v>
      </c>
      <c r="AL467" s="41">
        <f t="shared" si="16"/>
        <v>0.79039999999999999</v>
      </c>
      <c r="AM467" s="30" t="str">
        <f>IFERROR((VLOOKUP(C467,'CEP 24-25'!$F$5:$K$1282,6,0))," ")</f>
        <v>Yes</v>
      </c>
      <c r="AN467" s="41" t="str">
        <f>+IFERROR((VLOOKUP(C467,'HB1238 24-25'!$N$5:$Q$9999,4,0)),"")</f>
        <v/>
      </c>
      <c r="AO467" s="33" t="str">
        <f t="shared" si="17"/>
        <v>Yes</v>
      </c>
    </row>
    <row r="468" spans="1:41" ht="15" customHeight="1" x14ac:dyDescent="0.25">
      <c r="A468" t="s">
        <v>2490</v>
      </c>
      <c r="B468" t="s">
        <v>2070</v>
      </c>
      <c r="C468" s="25">
        <v>5701</v>
      </c>
      <c r="D468" t="s">
        <v>2833</v>
      </c>
      <c r="E468" s="16">
        <v>0</v>
      </c>
      <c r="F468" s="16">
        <v>0</v>
      </c>
      <c r="G468" s="16">
        <v>0</v>
      </c>
      <c r="H468" s="16">
        <v>0</v>
      </c>
      <c r="I468" s="16">
        <v>0</v>
      </c>
      <c r="J468" s="16">
        <v>0</v>
      </c>
      <c r="K468" s="16">
        <v>0</v>
      </c>
      <c r="L468" s="16">
        <v>0</v>
      </c>
      <c r="M468" s="16">
        <v>0</v>
      </c>
      <c r="N468" s="16">
        <v>214</v>
      </c>
      <c r="O468" s="16">
        <v>230</v>
      </c>
      <c r="P468" s="16">
        <v>233</v>
      </c>
      <c r="Q468" s="16">
        <v>1</v>
      </c>
      <c r="R468" s="16">
        <v>0</v>
      </c>
      <c r="S468" s="16">
        <v>1</v>
      </c>
      <c r="T468" s="73" t="s">
        <v>2979</v>
      </c>
      <c r="U468" s="73" t="s">
        <v>2979</v>
      </c>
      <c r="V468" s="73" t="s">
        <v>2979</v>
      </c>
      <c r="W468" s="73" t="s">
        <v>2979</v>
      </c>
      <c r="X468" s="73" t="s">
        <v>2979</v>
      </c>
      <c r="Y468" s="73" t="s">
        <v>2979</v>
      </c>
      <c r="Z468" s="73" t="s">
        <v>2979</v>
      </c>
      <c r="AA468" s="73" t="s">
        <v>2979</v>
      </c>
      <c r="AB468" s="73" t="s">
        <v>2979</v>
      </c>
      <c r="AC468" s="54">
        <v>117</v>
      </c>
      <c r="AD468" s="54">
        <v>123</v>
      </c>
      <c r="AE468" s="54">
        <v>113</v>
      </c>
      <c r="AF468" s="15" t="s">
        <v>2004</v>
      </c>
      <c r="AG468" s="73" t="s">
        <v>2979</v>
      </c>
      <c r="AH468" s="15" t="s">
        <v>2004</v>
      </c>
      <c r="AI468" s="41">
        <v>0.52280000000000004</v>
      </c>
      <c r="AJ468" s="30">
        <v>0.59940000000000004</v>
      </c>
      <c r="AK468" s="30">
        <v>0.61799999999999999</v>
      </c>
      <c r="AL468" s="41">
        <f t="shared" si="16"/>
        <v>0.58009999999999995</v>
      </c>
      <c r="AM468" s="30" t="str">
        <f>IFERROR((VLOOKUP(C468,'CEP 24-25'!$F$5:$K$1282,6,0))," ")</f>
        <v>Yes</v>
      </c>
      <c r="AN468" s="41" t="str">
        <f>+IFERROR((VLOOKUP(C468,'HB1238 24-25'!$N$5:$Q$9999,4,0)),"")</f>
        <v/>
      </c>
      <c r="AO468" s="33" t="str">
        <f t="shared" si="17"/>
        <v>Yes</v>
      </c>
    </row>
    <row r="469" spans="1:41" ht="15" customHeight="1" x14ac:dyDescent="0.25">
      <c r="A469" t="s">
        <v>2491</v>
      </c>
      <c r="B469" t="s">
        <v>2071</v>
      </c>
      <c r="C469" s="25">
        <v>3554</v>
      </c>
      <c r="D469" t="s">
        <v>998</v>
      </c>
      <c r="E469" s="16">
        <v>0</v>
      </c>
      <c r="F469" s="16">
        <v>2</v>
      </c>
      <c r="G469" s="16">
        <v>0</v>
      </c>
      <c r="H469" s="16">
        <v>3</v>
      </c>
      <c r="I469" s="16">
        <v>4</v>
      </c>
      <c r="J469" s="16">
        <v>5</v>
      </c>
      <c r="K469" s="16">
        <v>4</v>
      </c>
      <c r="L469" s="16">
        <v>6</v>
      </c>
      <c r="M469" s="16">
        <v>3</v>
      </c>
      <c r="N469" s="16">
        <v>5</v>
      </c>
      <c r="O469" s="16">
        <v>7</v>
      </c>
      <c r="P469" s="16">
        <v>9</v>
      </c>
      <c r="Q469" s="16">
        <v>8</v>
      </c>
      <c r="R469" s="16">
        <v>10</v>
      </c>
      <c r="S469" s="16">
        <v>5</v>
      </c>
      <c r="T469" s="73" t="s">
        <v>2979</v>
      </c>
      <c r="U469" s="15" t="s">
        <v>2004</v>
      </c>
      <c r="V469" s="73" t="s">
        <v>2979</v>
      </c>
      <c r="W469" s="15" t="s">
        <v>2004</v>
      </c>
      <c r="X469" s="15" t="s">
        <v>2004</v>
      </c>
      <c r="Y469" s="15" t="s">
        <v>2004</v>
      </c>
      <c r="Z469" s="15" t="s">
        <v>2004</v>
      </c>
      <c r="AA469" s="15" t="s">
        <v>2004</v>
      </c>
      <c r="AB469" s="15" t="s">
        <v>2004</v>
      </c>
      <c r="AC469" s="15" t="s">
        <v>2004</v>
      </c>
      <c r="AD469" s="15" t="s">
        <v>2004</v>
      </c>
      <c r="AE469" s="15" t="s">
        <v>2004</v>
      </c>
      <c r="AF469" s="15" t="s">
        <v>2004</v>
      </c>
      <c r="AG469" s="15" t="s">
        <v>2004</v>
      </c>
      <c r="AH469" s="15" t="s">
        <v>2004</v>
      </c>
      <c r="AI469" s="41">
        <v>0.84509999999999996</v>
      </c>
      <c r="AJ469" s="30">
        <v>0.56820000000000004</v>
      </c>
      <c r="AK469" s="30">
        <v>0.72289999999999999</v>
      </c>
      <c r="AL469" s="41">
        <f t="shared" si="16"/>
        <v>0.71209999999999996</v>
      </c>
      <c r="AM469" s="30" t="str">
        <f>IFERROR((VLOOKUP(C469,'CEP 24-25'!$F$5:$K$1282,6,0))," ")</f>
        <v>Yes</v>
      </c>
      <c r="AN469" s="41" t="str">
        <f>+IFERROR((VLOOKUP(C469,'HB1238 24-25'!$N$5:$Q$9999,4,0)),"")</f>
        <v>Yes</v>
      </c>
      <c r="AO469" s="33" t="str">
        <f t="shared" si="17"/>
        <v>Yes</v>
      </c>
    </row>
    <row r="470" spans="1:41" ht="15" customHeight="1" x14ac:dyDescent="0.25">
      <c r="A470" t="s">
        <v>2492</v>
      </c>
      <c r="B470" t="s">
        <v>2072</v>
      </c>
      <c r="C470" s="25">
        <v>2808</v>
      </c>
      <c r="D470" t="s">
        <v>1353</v>
      </c>
      <c r="E470" s="16">
        <v>20</v>
      </c>
      <c r="F470" s="16">
        <v>23</v>
      </c>
      <c r="G470" s="16">
        <v>0</v>
      </c>
      <c r="H470" s="16">
        <v>18</v>
      </c>
      <c r="I470" s="16">
        <v>17</v>
      </c>
      <c r="J470" s="16">
        <v>24</v>
      </c>
      <c r="K470" s="16">
        <v>29</v>
      </c>
      <c r="L470" s="16">
        <v>25</v>
      </c>
      <c r="M470" s="16">
        <v>21</v>
      </c>
      <c r="N470" s="16">
        <v>10</v>
      </c>
      <c r="O470" s="16">
        <v>22</v>
      </c>
      <c r="P470" s="16">
        <v>0</v>
      </c>
      <c r="Q470" s="16">
        <v>0</v>
      </c>
      <c r="R470" s="16">
        <v>0</v>
      </c>
      <c r="S470" s="16">
        <v>0</v>
      </c>
      <c r="T470" s="54">
        <v>11</v>
      </c>
      <c r="U470" s="54">
        <v>14</v>
      </c>
      <c r="V470" s="73" t="s">
        <v>2979</v>
      </c>
      <c r="W470" s="15" t="s">
        <v>2004</v>
      </c>
      <c r="X470" s="15" t="s">
        <v>2004</v>
      </c>
      <c r="Y470" s="54">
        <v>15</v>
      </c>
      <c r="Z470" s="54">
        <v>15</v>
      </c>
      <c r="AA470" s="54">
        <v>13</v>
      </c>
      <c r="AB470" s="54">
        <v>11</v>
      </c>
      <c r="AC470" s="15" t="s">
        <v>2004</v>
      </c>
      <c r="AD470" s="54">
        <v>11</v>
      </c>
      <c r="AE470" s="73" t="s">
        <v>2979</v>
      </c>
      <c r="AF470" s="73" t="s">
        <v>2979</v>
      </c>
      <c r="AG470" s="73" t="s">
        <v>2979</v>
      </c>
      <c r="AH470" s="73" t="s">
        <v>2979</v>
      </c>
      <c r="AI470" s="41">
        <v>0.54069999999999996</v>
      </c>
      <c r="AJ470" s="30">
        <v>0.59009999999999996</v>
      </c>
      <c r="AK470" s="30">
        <v>0.64790000000000003</v>
      </c>
      <c r="AL470" s="41">
        <f t="shared" si="16"/>
        <v>0.59289999999999998</v>
      </c>
      <c r="AM470" s="30" t="str">
        <f>IFERROR((VLOOKUP(C470,'CEP 24-25'!$F$5:$K$1282,6,0))," ")</f>
        <v>Yes</v>
      </c>
      <c r="AN470" s="41" t="str">
        <f>+IFERROR((VLOOKUP(C470,'HB1238 24-25'!$N$5:$Q$9999,4,0)),"")</f>
        <v/>
      </c>
      <c r="AO470" s="33" t="str">
        <f t="shared" si="17"/>
        <v>Yes</v>
      </c>
    </row>
    <row r="471" spans="1:41" ht="15" customHeight="1" x14ac:dyDescent="0.25">
      <c r="A471" t="s">
        <v>2492</v>
      </c>
      <c r="B471" t="s">
        <v>2072</v>
      </c>
      <c r="C471" s="25">
        <v>2205</v>
      </c>
      <c r="D471" t="s">
        <v>1350</v>
      </c>
      <c r="E471" s="16">
        <v>17</v>
      </c>
      <c r="F471" s="16">
        <v>48</v>
      </c>
      <c r="G471" s="16">
        <v>0</v>
      </c>
      <c r="H471" s="16">
        <v>65</v>
      </c>
      <c r="I471" s="16">
        <v>67</v>
      </c>
      <c r="J471" s="16">
        <v>89</v>
      </c>
      <c r="K471" s="16">
        <v>61</v>
      </c>
      <c r="L471" s="16">
        <v>59</v>
      </c>
      <c r="M471" s="16">
        <v>0</v>
      </c>
      <c r="N471" s="16">
        <v>0</v>
      </c>
      <c r="O471" s="16">
        <v>0</v>
      </c>
      <c r="P471" s="16">
        <v>0</v>
      </c>
      <c r="Q471" s="16">
        <v>0</v>
      </c>
      <c r="R471" s="16">
        <v>0</v>
      </c>
      <c r="S471" s="16">
        <v>0</v>
      </c>
      <c r="T471" s="15" t="s">
        <v>2004</v>
      </c>
      <c r="U471" s="54">
        <v>16</v>
      </c>
      <c r="V471" s="73" t="s">
        <v>2979</v>
      </c>
      <c r="W471" s="54">
        <v>29</v>
      </c>
      <c r="X471" s="54">
        <v>29</v>
      </c>
      <c r="Y471" s="54">
        <v>44</v>
      </c>
      <c r="Z471" s="54">
        <v>25</v>
      </c>
      <c r="AA471" s="54">
        <v>23</v>
      </c>
      <c r="AB471" s="73" t="s">
        <v>2979</v>
      </c>
      <c r="AC471" s="73" t="s">
        <v>2979</v>
      </c>
      <c r="AD471" s="73" t="s">
        <v>2979</v>
      </c>
      <c r="AE471" s="73" t="s">
        <v>2979</v>
      </c>
      <c r="AF471" s="73" t="s">
        <v>2979</v>
      </c>
      <c r="AG471" s="73" t="s">
        <v>2979</v>
      </c>
      <c r="AH471" s="73" t="s">
        <v>2979</v>
      </c>
      <c r="AI471" s="41">
        <v>0.42120000000000002</v>
      </c>
      <c r="AJ471" s="30">
        <v>0.43969999999999998</v>
      </c>
      <c r="AK471" s="30">
        <v>0.43719999999999998</v>
      </c>
      <c r="AL471" s="41">
        <f t="shared" si="16"/>
        <v>0.43269999999999997</v>
      </c>
      <c r="AM471" s="30" t="str">
        <f>IFERROR((VLOOKUP(C471,'CEP 24-25'!$F$5:$K$1282,6,0))," ")</f>
        <v xml:space="preserve"> </v>
      </c>
      <c r="AN471" s="41" t="str">
        <f>+IFERROR((VLOOKUP(C471,'HB1238 24-25'!$N$5:$Q$9999,4,0)),"")</f>
        <v>No</v>
      </c>
      <c r="AO471" s="33" t="str">
        <f t="shared" si="17"/>
        <v>No</v>
      </c>
    </row>
    <row r="472" spans="1:41" ht="15" customHeight="1" x14ac:dyDescent="0.25">
      <c r="A472" t="s">
        <v>2492</v>
      </c>
      <c r="B472" t="s">
        <v>2072</v>
      </c>
      <c r="C472" s="25">
        <v>2206</v>
      </c>
      <c r="D472" t="s">
        <v>1351</v>
      </c>
      <c r="E472" s="16">
        <v>0</v>
      </c>
      <c r="F472" s="16">
        <v>0</v>
      </c>
      <c r="G472" s="16">
        <v>0</v>
      </c>
      <c r="H472" s="16">
        <v>0</v>
      </c>
      <c r="I472" s="16">
        <v>0</v>
      </c>
      <c r="J472" s="16">
        <v>0</v>
      </c>
      <c r="K472" s="16">
        <v>0</v>
      </c>
      <c r="L472" s="16">
        <v>0</v>
      </c>
      <c r="M472" s="16">
        <v>0</v>
      </c>
      <c r="N472" s="16">
        <v>0</v>
      </c>
      <c r="O472" s="16">
        <v>0</v>
      </c>
      <c r="P472" s="16">
        <v>157</v>
      </c>
      <c r="Q472" s="16">
        <v>171</v>
      </c>
      <c r="R472" s="16">
        <v>148</v>
      </c>
      <c r="S472" s="16">
        <v>134</v>
      </c>
      <c r="T472" s="73" t="s">
        <v>2979</v>
      </c>
      <c r="U472" s="73" t="s">
        <v>2979</v>
      </c>
      <c r="V472" s="73" t="s">
        <v>2979</v>
      </c>
      <c r="W472" s="73" t="s">
        <v>2979</v>
      </c>
      <c r="X472" s="73" t="s">
        <v>2979</v>
      </c>
      <c r="Y472" s="73" t="s">
        <v>2979</v>
      </c>
      <c r="Z472" s="73" t="s">
        <v>2979</v>
      </c>
      <c r="AA472" s="73" t="s">
        <v>2979</v>
      </c>
      <c r="AB472" s="73" t="s">
        <v>2979</v>
      </c>
      <c r="AC472" s="73" t="s">
        <v>2979</v>
      </c>
      <c r="AD472" s="73" t="s">
        <v>2979</v>
      </c>
      <c r="AE472" s="54">
        <v>75</v>
      </c>
      <c r="AF472" s="54">
        <v>68</v>
      </c>
      <c r="AG472" s="54">
        <v>62</v>
      </c>
      <c r="AH472" s="54">
        <v>48</v>
      </c>
      <c r="AI472" s="41">
        <v>0.4148</v>
      </c>
      <c r="AJ472" s="30">
        <v>0.38629999999999998</v>
      </c>
      <c r="AK472" s="30">
        <v>0.38779999999999998</v>
      </c>
      <c r="AL472" s="41">
        <f t="shared" si="16"/>
        <v>0.39629999999999999</v>
      </c>
      <c r="AM472" s="30" t="str">
        <f>IFERROR((VLOOKUP(C472,'CEP 24-25'!$F$5:$K$1282,6,0))," ")</f>
        <v xml:space="preserve"> </v>
      </c>
      <c r="AN472" s="41" t="str">
        <f>+IFERROR((VLOOKUP(C472,'HB1238 24-25'!$N$5:$Q$9999,4,0)),"")</f>
        <v/>
      </c>
      <c r="AO472" s="33" t="str">
        <f t="shared" si="17"/>
        <v>No</v>
      </c>
    </row>
    <row r="473" spans="1:41" ht="15" customHeight="1" x14ac:dyDescent="0.25">
      <c r="A473" t="s">
        <v>2492</v>
      </c>
      <c r="B473" t="s">
        <v>2072</v>
      </c>
      <c r="C473" s="25">
        <v>4230</v>
      </c>
      <c r="D473" t="s">
        <v>1354</v>
      </c>
      <c r="E473" s="16">
        <v>0</v>
      </c>
      <c r="F473" s="16">
        <v>0</v>
      </c>
      <c r="G473" s="16">
        <v>0</v>
      </c>
      <c r="H473" s="16">
        <v>0</v>
      </c>
      <c r="I473" s="16">
        <v>0</v>
      </c>
      <c r="J473" s="16">
        <v>0</v>
      </c>
      <c r="K473" s="16">
        <v>0</v>
      </c>
      <c r="L473" s="16">
        <v>0</v>
      </c>
      <c r="M473" s="16">
        <v>144</v>
      </c>
      <c r="N473" s="16">
        <v>139</v>
      </c>
      <c r="O473" s="16">
        <v>142</v>
      </c>
      <c r="P473" s="16">
        <v>1</v>
      </c>
      <c r="Q473" s="16">
        <v>0</v>
      </c>
      <c r="R473" s="16">
        <v>0</v>
      </c>
      <c r="S473" s="16">
        <v>0</v>
      </c>
      <c r="T473" s="73" t="s">
        <v>2979</v>
      </c>
      <c r="U473" s="73" t="s">
        <v>2979</v>
      </c>
      <c r="V473" s="73" t="s">
        <v>2979</v>
      </c>
      <c r="W473" s="73" t="s">
        <v>2979</v>
      </c>
      <c r="X473" s="73" t="s">
        <v>2979</v>
      </c>
      <c r="Y473" s="73" t="s">
        <v>2979</v>
      </c>
      <c r="Z473" s="73" t="s">
        <v>2979</v>
      </c>
      <c r="AA473" s="73" t="s">
        <v>2979</v>
      </c>
      <c r="AB473" s="54">
        <v>56</v>
      </c>
      <c r="AC473" s="54">
        <v>69</v>
      </c>
      <c r="AD473" s="54">
        <v>61</v>
      </c>
      <c r="AE473" s="15" t="s">
        <v>2004</v>
      </c>
      <c r="AF473" s="73" t="s">
        <v>2979</v>
      </c>
      <c r="AG473" s="73" t="s">
        <v>2979</v>
      </c>
      <c r="AH473" s="73" t="s">
        <v>2979</v>
      </c>
      <c r="AI473" s="41">
        <v>0.439</v>
      </c>
      <c r="AJ473" s="30">
        <v>0.44069999999999998</v>
      </c>
      <c r="AK473" s="30">
        <v>0.42620000000000002</v>
      </c>
      <c r="AL473" s="41">
        <f t="shared" si="16"/>
        <v>0.43530000000000002</v>
      </c>
      <c r="AM473" s="30" t="str">
        <f>IFERROR((VLOOKUP(C473,'CEP 24-25'!$F$5:$K$1282,6,0))," ")</f>
        <v xml:space="preserve"> </v>
      </c>
      <c r="AN473" s="41" t="str">
        <f>+IFERROR((VLOOKUP(C473,'HB1238 24-25'!$N$5:$Q$9999,4,0)),"")</f>
        <v/>
      </c>
      <c r="AO473" s="33" t="str">
        <f t="shared" si="17"/>
        <v>No</v>
      </c>
    </row>
    <row r="474" spans="1:41" ht="15" customHeight="1" x14ac:dyDescent="0.25">
      <c r="A474" s="150" t="s">
        <v>2492</v>
      </c>
      <c r="B474" t="s">
        <v>2072</v>
      </c>
      <c r="C474" s="25">
        <v>5531</v>
      </c>
      <c r="D474" t="s">
        <v>3042</v>
      </c>
      <c r="E474" s="16">
        <v>0</v>
      </c>
      <c r="F474" s="16">
        <v>0</v>
      </c>
      <c r="G474" s="16">
        <v>0</v>
      </c>
      <c r="H474" s="16">
        <v>0</v>
      </c>
      <c r="I474" s="16">
        <v>0</v>
      </c>
      <c r="J474" s="16">
        <v>0</v>
      </c>
      <c r="K474" s="16">
        <v>0</v>
      </c>
      <c r="L474" s="16">
        <v>0</v>
      </c>
      <c r="M474" s="16">
        <v>0</v>
      </c>
      <c r="N474" s="16">
        <v>0</v>
      </c>
      <c r="O474" s="16">
        <v>0</v>
      </c>
      <c r="P474" s="16">
        <v>3</v>
      </c>
      <c r="Q474" s="16">
        <v>4</v>
      </c>
      <c r="R474" s="16">
        <v>2</v>
      </c>
      <c r="S474" s="16">
        <v>3</v>
      </c>
      <c r="T474" s="73" t="s">
        <v>2979</v>
      </c>
      <c r="U474" s="73" t="s">
        <v>2979</v>
      </c>
      <c r="V474" s="73" t="s">
        <v>2979</v>
      </c>
      <c r="W474" s="73" t="s">
        <v>2979</v>
      </c>
      <c r="X474" s="73" t="s">
        <v>2979</v>
      </c>
      <c r="Y474" s="73" t="s">
        <v>2979</v>
      </c>
      <c r="Z474" s="73" t="s">
        <v>2979</v>
      </c>
      <c r="AA474" s="73" t="s">
        <v>2979</v>
      </c>
      <c r="AB474" s="73" t="s">
        <v>2979</v>
      </c>
      <c r="AC474" s="73" t="s">
        <v>2979</v>
      </c>
      <c r="AD474" s="73" t="s">
        <v>2979</v>
      </c>
      <c r="AE474" s="15" t="s">
        <v>2004</v>
      </c>
      <c r="AF474" s="15" t="s">
        <v>2004</v>
      </c>
      <c r="AG474" s="15" t="s">
        <v>2004</v>
      </c>
      <c r="AH474" s="15" t="s">
        <v>2004</v>
      </c>
      <c r="AI474" s="41">
        <v>0.58330000000000004</v>
      </c>
      <c r="AJ474" s="30" t="s">
        <v>2943</v>
      </c>
      <c r="AK474" s="30">
        <f>+VLOOKUP(C474,'[1]FINAL School'!$C$4:$AG$2392,31,0)</f>
        <v>0.5</v>
      </c>
      <c r="AL474" s="41">
        <f t="shared" si="16"/>
        <v>0.54169999999999996</v>
      </c>
      <c r="AM474" s="30" t="str">
        <f>IFERROR((VLOOKUP(C474,'CEP 24-25'!$F$5:$K$1282,6,0))," ")</f>
        <v xml:space="preserve"> </v>
      </c>
      <c r="AN474" s="41" t="str">
        <f>+IFERROR((VLOOKUP(C474,'HB1238 24-25'!$N$5:$Q$9999,4,0)),"")</f>
        <v/>
      </c>
      <c r="AO474" s="33" t="str">
        <f t="shared" si="17"/>
        <v>Yes</v>
      </c>
    </row>
    <row r="475" spans="1:41" ht="15" customHeight="1" x14ac:dyDescent="0.25">
      <c r="A475" t="s">
        <v>2492</v>
      </c>
      <c r="B475" t="s">
        <v>2072</v>
      </c>
      <c r="C475" s="25">
        <v>5332</v>
      </c>
      <c r="D475" t="s">
        <v>1355</v>
      </c>
      <c r="E475" s="16">
        <v>0</v>
      </c>
      <c r="F475" s="16">
        <v>0</v>
      </c>
      <c r="G475" s="16">
        <v>0</v>
      </c>
      <c r="H475" s="16">
        <v>0</v>
      </c>
      <c r="I475" s="16">
        <v>0</v>
      </c>
      <c r="J475" s="16">
        <v>0</v>
      </c>
      <c r="K475" s="16">
        <v>0</v>
      </c>
      <c r="L475" s="16">
        <v>0</v>
      </c>
      <c r="M475" s="16">
        <v>0</v>
      </c>
      <c r="N475" s="16">
        <v>0</v>
      </c>
      <c r="O475" s="16">
        <v>0</v>
      </c>
      <c r="P475" s="16">
        <v>0</v>
      </c>
      <c r="Q475" s="16">
        <v>0</v>
      </c>
      <c r="R475" s="16">
        <v>6</v>
      </c>
      <c r="S475" s="16">
        <v>25</v>
      </c>
      <c r="T475" s="73" t="s">
        <v>2979</v>
      </c>
      <c r="U475" s="73" t="s">
        <v>2979</v>
      </c>
      <c r="V475" s="73" t="s">
        <v>2979</v>
      </c>
      <c r="W475" s="73" t="s">
        <v>2979</v>
      </c>
      <c r="X475" s="73" t="s">
        <v>2979</v>
      </c>
      <c r="Y475" s="73" t="s">
        <v>2979</v>
      </c>
      <c r="Z475" s="73" t="s">
        <v>2979</v>
      </c>
      <c r="AA475" s="73" t="s">
        <v>2979</v>
      </c>
      <c r="AB475" s="73" t="s">
        <v>2979</v>
      </c>
      <c r="AC475" s="73" t="s">
        <v>2979</v>
      </c>
      <c r="AD475" s="73" t="s">
        <v>2979</v>
      </c>
      <c r="AE475" s="73" t="s">
        <v>2979</v>
      </c>
      <c r="AF475" s="73" t="s">
        <v>2979</v>
      </c>
      <c r="AG475" s="15" t="s">
        <v>2004</v>
      </c>
      <c r="AH475" s="54">
        <v>10</v>
      </c>
      <c r="AI475" s="41">
        <v>0.3871</v>
      </c>
      <c r="AJ475" s="30">
        <v>0.5</v>
      </c>
      <c r="AK475" s="30">
        <v>0.55000000000000004</v>
      </c>
      <c r="AL475" s="41">
        <f t="shared" si="16"/>
        <v>0.47899999999999998</v>
      </c>
      <c r="AM475" s="30" t="str">
        <f>IFERROR((VLOOKUP(C475,'CEP 24-25'!$F$5:$K$1282,6,0))," ")</f>
        <v xml:space="preserve"> </v>
      </c>
      <c r="AN475" s="41" t="str">
        <f>+IFERROR((VLOOKUP(C475,'HB1238 24-25'!$N$5:$Q$9999,4,0)),"")</f>
        <v/>
      </c>
      <c r="AO475" s="33" t="str">
        <f t="shared" si="17"/>
        <v>No</v>
      </c>
    </row>
    <row r="476" spans="1:41" ht="15" customHeight="1" x14ac:dyDescent="0.25">
      <c r="A476" t="s">
        <v>2492</v>
      </c>
      <c r="B476" t="s">
        <v>2072</v>
      </c>
      <c r="C476" s="25">
        <v>2361</v>
      </c>
      <c r="D476" t="s">
        <v>1352</v>
      </c>
      <c r="E476" s="16">
        <v>10</v>
      </c>
      <c r="F476" s="16">
        <v>42</v>
      </c>
      <c r="G476" s="16">
        <v>0</v>
      </c>
      <c r="H476" s="16">
        <v>50</v>
      </c>
      <c r="I476" s="16">
        <v>60</v>
      </c>
      <c r="J476" s="16">
        <v>69</v>
      </c>
      <c r="K476" s="16">
        <v>51</v>
      </c>
      <c r="L476" s="16">
        <v>62</v>
      </c>
      <c r="M476" s="16">
        <v>0</v>
      </c>
      <c r="N476" s="16">
        <v>0</v>
      </c>
      <c r="O476" s="16">
        <v>0</v>
      </c>
      <c r="P476" s="16">
        <v>0</v>
      </c>
      <c r="Q476" s="16">
        <v>0</v>
      </c>
      <c r="R476" s="16">
        <v>0</v>
      </c>
      <c r="S476" s="16">
        <v>0</v>
      </c>
      <c r="T476" s="15" t="s">
        <v>2004</v>
      </c>
      <c r="U476" s="54">
        <v>15</v>
      </c>
      <c r="V476" s="73" t="s">
        <v>2979</v>
      </c>
      <c r="W476" s="54">
        <v>23</v>
      </c>
      <c r="X476" s="54">
        <v>25</v>
      </c>
      <c r="Y476" s="54">
        <v>30</v>
      </c>
      <c r="Z476" s="54">
        <v>19</v>
      </c>
      <c r="AA476" s="54">
        <v>25</v>
      </c>
      <c r="AB476" s="73" t="s">
        <v>2979</v>
      </c>
      <c r="AC476" s="73" t="s">
        <v>2979</v>
      </c>
      <c r="AD476" s="73" t="s">
        <v>2979</v>
      </c>
      <c r="AE476" s="73" t="s">
        <v>2979</v>
      </c>
      <c r="AF476" s="73" t="s">
        <v>2979</v>
      </c>
      <c r="AG476" s="73" t="s">
        <v>2979</v>
      </c>
      <c r="AH476" s="73" t="s">
        <v>2979</v>
      </c>
      <c r="AI476" s="41">
        <v>0.4128</v>
      </c>
      <c r="AJ476" s="30">
        <v>0.35809999999999997</v>
      </c>
      <c r="AK476" s="30">
        <v>0.35730000000000001</v>
      </c>
      <c r="AL476" s="41">
        <f t="shared" si="16"/>
        <v>0.37609999999999999</v>
      </c>
      <c r="AM476" s="30" t="str">
        <f>IFERROR((VLOOKUP(C476,'CEP 24-25'!$F$5:$K$1282,6,0))," ")</f>
        <v xml:space="preserve"> </v>
      </c>
      <c r="AN476" s="41" t="str">
        <f>+IFERROR((VLOOKUP(C476,'HB1238 24-25'!$N$5:$Q$9999,4,0)),"")</f>
        <v>No</v>
      </c>
      <c r="AO476" s="33" t="str">
        <f t="shared" si="17"/>
        <v>No</v>
      </c>
    </row>
    <row r="477" spans="1:41" ht="15" customHeight="1" x14ac:dyDescent="0.25">
      <c r="A477" t="s">
        <v>2493</v>
      </c>
      <c r="B477" t="s">
        <v>2073</v>
      </c>
      <c r="C477" s="25">
        <v>3560</v>
      </c>
      <c r="D477" t="s">
        <v>1498</v>
      </c>
      <c r="E477" s="16">
        <v>0</v>
      </c>
      <c r="F477" s="16">
        <v>0</v>
      </c>
      <c r="G477" s="16">
        <v>0</v>
      </c>
      <c r="H477" s="16">
        <v>0</v>
      </c>
      <c r="I477" s="16">
        <v>0</v>
      </c>
      <c r="J477" s="16">
        <v>0</v>
      </c>
      <c r="K477" s="16">
        <v>0</v>
      </c>
      <c r="L477" s="16">
        <v>0</v>
      </c>
      <c r="M477" s="16">
        <v>0</v>
      </c>
      <c r="N477" s="16">
        <v>356</v>
      </c>
      <c r="O477" s="16">
        <v>323</v>
      </c>
      <c r="P477" s="16">
        <v>0</v>
      </c>
      <c r="Q477" s="16">
        <v>0</v>
      </c>
      <c r="R477" s="16">
        <v>0</v>
      </c>
      <c r="S477" s="16">
        <v>0</v>
      </c>
      <c r="T477" s="73" t="s">
        <v>2979</v>
      </c>
      <c r="U477" s="73" t="s">
        <v>2979</v>
      </c>
      <c r="V477" s="73" t="s">
        <v>2979</v>
      </c>
      <c r="W477" s="73" t="s">
        <v>2979</v>
      </c>
      <c r="X477" s="73" t="s">
        <v>2979</v>
      </c>
      <c r="Y477" s="73" t="s">
        <v>2979</v>
      </c>
      <c r="Z477" s="73" t="s">
        <v>2979</v>
      </c>
      <c r="AA477" s="73" t="s">
        <v>2979</v>
      </c>
      <c r="AB477" s="73" t="s">
        <v>2979</v>
      </c>
      <c r="AC477" s="54">
        <v>183</v>
      </c>
      <c r="AD477" s="54">
        <v>181</v>
      </c>
      <c r="AE477" s="73" t="s">
        <v>2979</v>
      </c>
      <c r="AF477" s="73" t="s">
        <v>2979</v>
      </c>
      <c r="AG477" s="73" t="s">
        <v>2979</v>
      </c>
      <c r="AH477" s="73" t="s">
        <v>2979</v>
      </c>
      <c r="AI477" s="41">
        <v>0.53610000000000002</v>
      </c>
      <c r="AJ477" s="30">
        <v>0.52200000000000002</v>
      </c>
      <c r="AK477" s="30">
        <v>0.53469999999999995</v>
      </c>
      <c r="AL477" s="41">
        <f t="shared" si="16"/>
        <v>0.53090000000000004</v>
      </c>
      <c r="AM477" s="30" t="str">
        <f>IFERROR((VLOOKUP(C477,'CEP 24-25'!$F$5:$K$1282,6,0))," ")</f>
        <v>No</v>
      </c>
      <c r="AN477" s="41" t="str">
        <f>+IFERROR((VLOOKUP(C477,'HB1238 24-25'!$N$5:$Q$9999,4,0)),"")</f>
        <v/>
      </c>
      <c r="AO477" s="33" t="str">
        <f t="shared" si="17"/>
        <v>Yes</v>
      </c>
    </row>
    <row r="478" spans="1:41" ht="15" customHeight="1" x14ac:dyDescent="0.25">
      <c r="A478" t="s">
        <v>2493</v>
      </c>
      <c r="B478" t="s">
        <v>2073</v>
      </c>
      <c r="C478" s="25">
        <v>3302</v>
      </c>
      <c r="D478" t="s">
        <v>1485</v>
      </c>
      <c r="E478" s="16">
        <v>0</v>
      </c>
      <c r="F478" s="16">
        <v>52</v>
      </c>
      <c r="G478" s="16">
        <v>0</v>
      </c>
      <c r="H478" s="16">
        <v>60</v>
      </c>
      <c r="I478" s="16">
        <v>52</v>
      </c>
      <c r="J478" s="16">
        <v>62</v>
      </c>
      <c r="K478" s="16">
        <v>65</v>
      </c>
      <c r="L478" s="16">
        <v>61</v>
      </c>
      <c r="M478" s="16">
        <v>62</v>
      </c>
      <c r="N478" s="16">
        <v>0</v>
      </c>
      <c r="O478" s="16">
        <v>0</v>
      </c>
      <c r="P478" s="16">
        <v>0</v>
      </c>
      <c r="Q478" s="16">
        <v>0</v>
      </c>
      <c r="R478" s="16">
        <v>0</v>
      </c>
      <c r="S478" s="16">
        <v>0</v>
      </c>
      <c r="T478" s="73" t="s">
        <v>2979</v>
      </c>
      <c r="U478" s="54">
        <v>13</v>
      </c>
      <c r="V478" s="73" t="s">
        <v>2979</v>
      </c>
      <c r="W478" s="54">
        <v>34</v>
      </c>
      <c r="X478" s="54">
        <v>30</v>
      </c>
      <c r="Y478" s="54">
        <v>27</v>
      </c>
      <c r="Z478" s="54">
        <v>24</v>
      </c>
      <c r="AA478" s="54">
        <v>30</v>
      </c>
      <c r="AB478" s="54">
        <v>31</v>
      </c>
      <c r="AC478" s="73" t="s">
        <v>2979</v>
      </c>
      <c r="AD478" s="73" t="s">
        <v>2979</v>
      </c>
      <c r="AE478" s="73" t="s">
        <v>2979</v>
      </c>
      <c r="AF478" s="73" t="s">
        <v>2979</v>
      </c>
      <c r="AG478" s="73" t="s">
        <v>2979</v>
      </c>
      <c r="AH478" s="73" t="s">
        <v>2979</v>
      </c>
      <c r="AI478" s="41">
        <v>0.45650000000000002</v>
      </c>
      <c r="AJ478" s="30">
        <v>0.48620000000000002</v>
      </c>
      <c r="AK478" s="30">
        <v>0.4385</v>
      </c>
      <c r="AL478" s="41">
        <f t="shared" si="16"/>
        <v>0.46039999999999998</v>
      </c>
      <c r="AM478" s="30" t="str">
        <f>IFERROR((VLOOKUP(C478,'CEP 24-25'!$F$5:$K$1282,6,0))," ")</f>
        <v xml:space="preserve"> </v>
      </c>
      <c r="AN478" s="41" t="str">
        <f>+IFERROR((VLOOKUP(C478,'HB1238 24-25'!$N$5:$Q$9999,4,0)),"")</f>
        <v>No</v>
      </c>
      <c r="AO478" s="33" t="str">
        <f t="shared" si="17"/>
        <v>No</v>
      </c>
    </row>
    <row r="479" spans="1:41" ht="15" customHeight="1" x14ac:dyDescent="0.25">
      <c r="A479" t="s">
        <v>2493</v>
      </c>
      <c r="B479" t="s">
        <v>2073</v>
      </c>
      <c r="C479" s="25">
        <v>3536</v>
      </c>
      <c r="D479" t="s">
        <v>1497</v>
      </c>
      <c r="E479" s="16">
        <v>0</v>
      </c>
      <c r="F479" s="16">
        <v>48</v>
      </c>
      <c r="G479" s="16">
        <v>0</v>
      </c>
      <c r="H479" s="16">
        <v>52</v>
      </c>
      <c r="I479" s="16">
        <v>64</v>
      </c>
      <c r="J479" s="16">
        <v>61</v>
      </c>
      <c r="K479" s="16">
        <v>45</v>
      </c>
      <c r="L479" s="16">
        <v>59</v>
      </c>
      <c r="M479" s="16">
        <v>60</v>
      </c>
      <c r="N479" s="16">
        <v>0</v>
      </c>
      <c r="O479" s="16">
        <v>0</v>
      </c>
      <c r="P479" s="16">
        <v>0</v>
      </c>
      <c r="Q479" s="16">
        <v>0</v>
      </c>
      <c r="R479" s="16">
        <v>0</v>
      </c>
      <c r="S479" s="16">
        <v>0</v>
      </c>
      <c r="T479" s="73" t="s">
        <v>2979</v>
      </c>
      <c r="U479" s="15" t="s">
        <v>2004</v>
      </c>
      <c r="V479" s="73" t="s">
        <v>2979</v>
      </c>
      <c r="W479" s="15" t="s">
        <v>2004</v>
      </c>
      <c r="X479" s="54">
        <v>18</v>
      </c>
      <c r="Y479" s="54">
        <v>13</v>
      </c>
      <c r="Z479" s="15" t="s">
        <v>2004</v>
      </c>
      <c r="AA479" s="54">
        <v>18</v>
      </c>
      <c r="AB479" s="54">
        <v>12</v>
      </c>
      <c r="AC479" s="73" t="s">
        <v>2979</v>
      </c>
      <c r="AD479" s="73" t="s">
        <v>2979</v>
      </c>
      <c r="AE479" s="73" t="s">
        <v>2979</v>
      </c>
      <c r="AF479" s="73" t="s">
        <v>2979</v>
      </c>
      <c r="AG479" s="73" t="s">
        <v>2979</v>
      </c>
      <c r="AH479" s="73" t="s">
        <v>2979</v>
      </c>
      <c r="AI479" s="41">
        <v>0.2185</v>
      </c>
      <c r="AJ479" s="30">
        <v>0.19450000000000001</v>
      </c>
      <c r="AK479" s="30">
        <v>0.20599999999999999</v>
      </c>
      <c r="AL479" s="41">
        <f t="shared" si="16"/>
        <v>0.20630000000000001</v>
      </c>
      <c r="AM479" s="30" t="str">
        <f>IFERROR((VLOOKUP(C479,'CEP 24-25'!$F$5:$K$1282,6,0))," ")</f>
        <v xml:space="preserve"> </v>
      </c>
      <c r="AN479" s="41" t="str">
        <f>+IFERROR((VLOOKUP(C479,'HB1238 24-25'!$N$5:$Q$9999,4,0)),"")</f>
        <v/>
      </c>
      <c r="AO479" s="33" t="str">
        <f t="shared" si="17"/>
        <v>No</v>
      </c>
    </row>
    <row r="480" spans="1:41" ht="15" customHeight="1" x14ac:dyDescent="0.25">
      <c r="A480" t="s">
        <v>2493</v>
      </c>
      <c r="B480" t="s">
        <v>2073</v>
      </c>
      <c r="C480" s="25">
        <v>3650</v>
      </c>
      <c r="D480" t="s">
        <v>1503</v>
      </c>
      <c r="E480" s="16">
        <v>0</v>
      </c>
      <c r="F480" s="16">
        <v>0</v>
      </c>
      <c r="G480" s="16">
        <v>0</v>
      </c>
      <c r="H480" s="16">
        <v>0</v>
      </c>
      <c r="I480" s="16">
        <v>0</v>
      </c>
      <c r="J480" s="16">
        <v>0</v>
      </c>
      <c r="K480" s="16">
        <v>0</v>
      </c>
      <c r="L480" s="16">
        <v>0</v>
      </c>
      <c r="M480" s="16">
        <v>0</v>
      </c>
      <c r="N480" s="16">
        <v>351</v>
      </c>
      <c r="O480" s="16">
        <v>298</v>
      </c>
      <c r="P480" s="16">
        <v>0</v>
      </c>
      <c r="Q480" s="16">
        <v>0</v>
      </c>
      <c r="R480" s="16">
        <v>0</v>
      </c>
      <c r="S480" s="16">
        <v>0</v>
      </c>
      <c r="T480" s="73" t="s">
        <v>2979</v>
      </c>
      <c r="U480" s="73" t="s">
        <v>2979</v>
      </c>
      <c r="V480" s="73" t="s">
        <v>2979</v>
      </c>
      <c r="W480" s="73" t="s">
        <v>2979</v>
      </c>
      <c r="X480" s="73" t="s">
        <v>2979</v>
      </c>
      <c r="Y480" s="73" t="s">
        <v>2979</v>
      </c>
      <c r="Z480" s="73" t="s">
        <v>2979</v>
      </c>
      <c r="AA480" s="73" t="s">
        <v>2979</v>
      </c>
      <c r="AB480" s="73" t="s">
        <v>2979</v>
      </c>
      <c r="AC480" s="54">
        <v>111</v>
      </c>
      <c r="AD480" s="54">
        <v>100</v>
      </c>
      <c r="AE480" s="73" t="s">
        <v>2979</v>
      </c>
      <c r="AF480" s="73" t="s">
        <v>2979</v>
      </c>
      <c r="AG480" s="73" t="s">
        <v>2979</v>
      </c>
      <c r="AH480" s="73" t="s">
        <v>2979</v>
      </c>
      <c r="AI480" s="41">
        <v>0.3251</v>
      </c>
      <c r="AJ480" s="30">
        <v>0.32379999999999998</v>
      </c>
      <c r="AK480" s="30">
        <v>0.34420000000000001</v>
      </c>
      <c r="AL480" s="41">
        <f t="shared" si="16"/>
        <v>0.33100000000000002</v>
      </c>
      <c r="AM480" s="30" t="str">
        <f>IFERROR((VLOOKUP(C480,'CEP 24-25'!$F$5:$K$1282,6,0))," ")</f>
        <v xml:space="preserve"> </v>
      </c>
      <c r="AN480" s="41" t="str">
        <f>+IFERROR((VLOOKUP(C480,'HB1238 24-25'!$N$5:$Q$9999,4,0)),"")</f>
        <v/>
      </c>
      <c r="AO480" s="33" t="str">
        <f t="shared" si="17"/>
        <v>No</v>
      </c>
    </row>
    <row r="481" spans="1:41" ht="15" customHeight="1" x14ac:dyDescent="0.25">
      <c r="A481" t="s">
        <v>2493</v>
      </c>
      <c r="B481" t="s">
        <v>2073</v>
      </c>
      <c r="C481" s="25">
        <v>3409</v>
      </c>
      <c r="D481" t="s">
        <v>1489</v>
      </c>
      <c r="E481" s="16">
        <v>0</v>
      </c>
      <c r="F481" s="16">
        <v>83</v>
      </c>
      <c r="G481" s="16">
        <v>0</v>
      </c>
      <c r="H481" s="16">
        <v>60</v>
      </c>
      <c r="I481" s="16">
        <v>63</v>
      </c>
      <c r="J481" s="16">
        <v>78</v>
      </c>
      <c r="K481" s="16">
        <v>49</v>
      </c>
      <c r="L481" s="16">
        <v>49</v>
      </c>
      <c r="M481" s="16">
        <v>46</v>
      </c>
      <c r="N481" s="16">
        <v>0</v>
      </c>
      <c r="O481" s="16">
        <v>0</v>
      </c>
      <c r="P481" s="16">
        <v>0</v>
      </c>
      <c r="Q481" s="16">
        <v>0</v>
      </c>
      <c r="R481" s="16">
        <v>0</v>
      </c>
      <c r="S481" s="16">
        <v>0</v>
      </c>
      <c r="T481" s="73" t="s">
        <v>2979</v>
      </c>
      <c r="U481" s="54">
        <v>45</v>
      </c>
      <c r="V481" s="73" t="s">
        <v>2979</v>
      </c>
      <c r="W481" s="54">
        <v>44</v>
      </c>
      <c r="X481" s="54">
        <v>46</v>
      </c>
      <c r="Y481" s="54">
        <v>55</v>
      </c>
      <c r="Z481" s="54">
        <v>40</v>
      </c>
      <c r="AA481" s="54">
        <v>38</v>
      </c>
      <c r="AB481" s="54">
        <v>40</v>
      </c>
      <c r="AC481" s="73" t="s">
        <v>2979</v>
      </c>
      <c r="AD481" s="73" t="s">
        <v>2979</v>
      </c>
      <c r="AE481" s="73" t="s">
        <v>2979</v>
      </c>
      <c r="AF481" s="73" t="s">
        <v>2979</v>
      </c>
      <c r="AG481" s="73" t="s">
        <v>2979</v>
      </c>
      <c r="AH481" s="73" t="s">
        <v>2979</v>
      </c>
      <c r="AI481" s="41">
        <v>0.71960000000000002</v>
      </c>
      <c r="AJ481" s="30">
        <v>0.67779999999999996</v>
      </c>
      <c r="AK481" s="30">
        <v>0.67769999999999997</v>
      </c>
      <c r="AL481" s="41">
        <f t="shared" si="16"/>
        <v>0.69169999999999998</v>
      </c>
      <c r="AM481" s="30" t="str">
        <f>IFERROR((VLOOKUP(C481,'CEP 24-25'!$F$5:$K$1282,6,0))," ")</f>
        <v>Yes</v>
      </c>
      <c r="AN481" s="41" t="str">
        <f>+IFERROR((VLOOKUP(C481,'HB1238 24-25'!$N$5:$Q$9999,4,0)),"")</f>
        <v/>
      </c>
      <c r="AO481" s="33" t="str">
        <f t="shared" si="17"/>
        <v>Yes</v>
      </c>
    </row>
    <row r="482" spans="1:41" ht="15" customHeight="1" x14ac:dyDescent="0.25">
      <c r="A482" t="s">
        <v>2493</v>
      </c>
      <c r="B482" t="s">
        <v>2073</v>
      </c>
      <c r="C482" s="25">
        <v>3304</v>
      </c>
      <c r="D482" t="s">
        <v>1487</v>
      </c>
      <c r="E482" s="16">
        <v>0</v>
      </c>
      <c r="F482" s="16">
        <v>61</v>
      </c>
      <c r="G482" s="16">
        <v>0</v>
      </c>
      <c r="H482" s="16">
        <v>85</v>
      </c>
      <c r="I482" s="16">
        <v>70</v>
      </c>
      <c r="J482" s="16">
        <v>68</v>
      </c>
      <c r="K482" s="16">
        <v>76</v>
      </c>
      <c r="L482" s="16">
        <v>83</v>
      </c>
      <c r="M482" s="16">
        <v>83</v>
      </c>
      <c r="N482" s="16">
        <v>0</v>
      </c>
      <c r="O482" s="16">
        <v>0</v>
      </c>
      <c r="P482" s="16">
        <v>0</v>
      </c>
      <c r="Q482" s="16">
        <v>0</v>
      </c>
      <c r="R482" s="16">
        <v>0</v>
      </c>
      <c r="S482" s="16">
        <v>0</v>
      </c>
      <c r="T482" s="73" t="s">
        <v>2979</v>
      </c>
      <c r="U482" s="54">
        <v>28</v>
      </c>
      <c r="V482" s="73" t="s">
        <v>2979</v>
      </c>
      <c r="W482" s="54">
        <v>54</v>
      </c>
      <c r="X482" s="54">
        <v>43</v>
      </c>
      <c r="Y482" s="54">
        <v>34</v>
      </c>
      <c r="Z482" s="54">
        <v>48</v>
      </c>
      <c r="AA482" s="54">
        <v>52</v>
      </c>
      <c r="AB482" s="54">
        <v>47</v>
      </c>
      <c r="AC482" s="73" t="s">
        <v>2979</v>
      </c>
      <c r="AD482" s="73" t="s">
        <v>2979</v>
      </c>
      <c r="AE482" s="73" t="s">
        <v>2979</v>
      </c>
      <c r="AF482" s="73" t="s">
        <v>2979</v>
      </c>
      <c r="AG482" s="73" t="s">
        <v>2979</v>
      </c>
      <c r="AH482" s="73" t="s">
        <v>2979</v>
      </c>
      <c r="AI482" s="41">
        <v>0.58169999999999999</v>
      </c>
      <c r="AJ482" s="30">
        <v>0.59299999999999997</v>
      </c>
      <c r="AK482" s="30">
        <v>0.53759999999999997</v>
      </c>
      <c r="AL482" s="41">
        <f t="shared" si="16"/>
        <v>0.57079999999999997</v>
      </c>
      <c r="AM482" s="30" t="str">
        <f>IFERROR((VLOOKUP(C482,'CEP 24-25'!$F$5:$K$1282,6,0))," ")</f>
        <v>No</v>
      </c>
      <c r="AN482" s="41" t="str">
        <f>+IFERROR((VLOOKUP(C482,'HB1238 24-25'!$N$5:$Q$9999,4,0)),"")</f>
        <v/>
      </c>
      <c r="AO482" s="33" t="str">
        <f t="shared" si="17"/>
        <v>Yes</v>
      </c>
    </row>
    <row r="483" spans="1:41" ht="15" customHeight="1" x14ac:dyDescent="0.25">
      <c r="A483" t="s">
        <v>2493</v>
      </c>
      <c r="B483" t="s">
        <v>2073</v>
      </c>
      <c r="C483" s="25">
        <v>1520</v>
      </c>
      <c r="D483" t="s">
        <v>1475</v>
      </c>
      <c r="E483" s="16">
        <v>0</v>
      </c>
      <c r="F483" s="16">
        <v>0</v>
      </c>
      <c r="G483" s="16">
        <v>0</v>
      </c>
      <c r="H483" s="16">
        <v>25</v>
      </c>
      <c r="I483" s="16">
        <v>44</v>
      </c>
      <c r="J483" s="16">
        <v>74</v>
      </c>
      <c r="K483" s="16">
        <v>92</v>
      </c>
      <c r="L483" s="16">
        <v>87</v>
      </c>
      <c r="M483" s="16">
        <v>92</v>
      </c>
      <c r="N483" s="16">
        <v>0</v>
      </c>
      <c r="O483" s="16">
        <v>0</v>
      </c>
      <c r="P483" s="16">
        <v>0</v>
      </c>
      <c r="Q483" s="16">
        <v>0</v>
      </c>
      <c r="R483" s="16">
        <v>0</v>
      </c>
      <c r="S483" s="16">
        <v>0</v>
      </c>
      <c r="T483" s="73" t="s">
        <v>2979</v>
      </c>
      <c r="U483" s="73" t="s">
        <v>2979</v>
      </c>
      <c r="V483" s="73" t="s">
        <v>2979</v>
      </c>
      <c r="W483" s="15" t="s">
        <v>2004</v>
      </c>
      <c r="X483" s="15" t="s">
        <v>2004</v>
      </c>
      <c r="Y483" s="15" t="s">
        <v>2004</v>
      </c>
      <c r="Z483" s="54">
        <v>11</v>
      </c>
      <c r="AA483" s="54">
        <v>11</v>
      </c>
      <c r="AB483" s="54">
        <v>12</v>
      </c>
      <c r="AC483" s="73" t="s">
        <v>2979</v>
      </c>
      <c r="AD483" s="73" t="s">
        <v>2979</v>
      </c>
      <c r="AE483" s="73" t="s">
        <v>2979</v>
      </c>
      <c r="AF483" s="73" t="s">
        <v>2979</v>
      </c>
      <c r="AG483" s="73" t="s">
        <v>2979</v>
      </c>
      <c r="AH483" s="73" t="s">
        <v>2979</v>
      </c>
      <c r="AI483" s="41">
        <v>0.1232</v>
      </c>
      <c r="AJ483" s="30">
        <v>0.1065</v>
      </c>
      <c r="AK483" s="30">
        <v>9.9500000000000005E-2</v>
      </c>
      <c r="AL483" s="41">
        <f t="shared" si="16"/>
        <v>0.10970000000000001</v>
      </c>
      <c r="AM483" s="30" t="str">
        <f>IFERROR((VLOOKUP(C483,'CEP 24-25'!$F$5:$K$1282,6,0))," ")</f>
        <v xml:space="preserve"> </v>
      </c>
      <c r="AN483" s="41" t="str">
        <f>+IFERROR((VLOOKUP(C483,'HB1238 24-25'!$N$5:$Q$9999,4,0)),"")</f>
        <v/>
      </c>
      <c r="AO483" s="33" t="str">
        <f t="shared" si="17"/>
        <v>No</v>
      </c>
    </row>
    <row r="484" spans="1:41" ht="15" customHeight="1" x14ac:dyDescent="0.25">
      <c r="A484" t="s">
        <v>2493</v>
      </c>
      <c r="B484" t="s">
        <v>2073</v>
      </c>
      <c r="C484" s="25">
        <v>3534</v>
      </c>
      <c r="D484" t="s">
        <v>1496</v>
      </c>
      <c r="E484" s="16">
        <v>0</v>
      </c>
      <c r="F484" s="16">
        <v>55</v>
      </c>
      <c r="G484" s="16">
        <v>0</v>
      </c>
      <c r="H484" s="16">
        <v>48</v>
      </c>
      <c r="I484" s="16">
        <v>64</v>
      </c>
      <c r="J484" s="16">
        <v>48</v>
      </c>
      <c r="K484" s="16">
        <v>45</v>
      </c>
      <c r="L484" s="16">
        <v>53</v>
      </c>
      <c r="M484" s="16">
        <v>43</v>
      </c>
      <c r="N484" s="16">
        <v>0</v>
      </c>
      <c r="O484" s="16">
        <v>0</v>
      </c>
      <c r="P484" s="16">
        <v>0</v>
      </c>
      <c r="Q484" s="16">
        <v>0</v>
      </c>
      <c r="R484" s="16">
        <v>0</v>
      </c>
      <c r="S484" s="16">
        <v>0</v>
      </c>
      <c r="T484" s="73" t="s">
        <v>2979</v>
      </c>
      <c r="U484" s="54">
        <v>20</v>
      </c>
      <c r="V484" s="73" t="s">
        <v>2979</v>
      </c>
      <c r="W484" s="54">
        <v>28</v>
      </c>
      <c r="X484" s="54">
        <v>36</v>
      </c>
      <c r="Y484" s="54">
        <v>19</v>
      </c>
      <c r="Z484" s="54">
        <v>27</v>
      </c>
      <c r="AA484" s="54">
        <v>27</v>
      </c>
      <c r="AB484" s="54">
        <v>31</v>
      </c>
      <c r="AC484" s="73" t="s">
        <v>2979</v>
      </c>
      <c r="AD484" s="73" t="s">
        <v>2979</v>
      </c>
      <c r="AE484" s="73" t="s">
        <v>2979</v>
      </c>
      <c r="AF484" s="73" t="s">
        <v>2979</v>
      </c>
      <c r="AG484" s="73" t="s">
        <v>2979</v>
      </c>
      <c r="AH484" s="73" t="s">
        <v>2979</v>
      </c>
      <c r="AI484" s="41">
        <v>0.52810000000000001</v>
      </c>
      <c r="AJ484" s="30">
        <v>0.55289999999999995</v>
      </c>
      <c r="AK484" s="30">
        <v>0.55489999999999995</v>
      </c>
      <c r="AL484" s="41">
        <f t="shared" si="16"/>
        <v>0.54530000000000001</v>
      </c>
      <c r="AM484" s="30" t="str">
        <f>IFERROR((VLOOKUP(C484,'CEP 24-25'!$F$5:$K$1282,6,0))," ")</f>
        <v>Yes</v>
      </c>
      <c r="AN484" s="41" t="str">
        <f>+IFERROR((VLOOKUP(C484,'HB1238 24-25'!$N$5:$Q$9999,4,0)),"")</f>
        <v/>
      </c>
      <c r="AO484" s="33" t="str">
        <f t="shared" si="17"/>
        <v>Yes</v>
      </c>
    </row>
    <row r="485" spans="1:41" ht="15" customHeight="1" x14ac:dyDescent="0.25">
      <c r="A485" t="s">
        <v>2493</v>
      </c>
      <c r="B485" t="s">
        <v>2073</v>
      </c>
      <c r="C485" s="25">
        <v>3691</v>
      </c>
      <c r="D485" t="s">
        <v>1504</v>
      </c>
      <c r="E485" s="16">
        <v>0</v>
      </c>
      <c r="F485" s="16">
        <v>71</v>
      </c>
      <c r="G485" s="16">
        <v>0</v>
      </c>
      <c r="H485" s="16">
        <v>59</v>
      </c>
      <c r="I485" s="16">
        <v>64</v>
      </c>
      <c r="J485" s="16">
        <v>75</v>
      </c>
      <c r="K485" s="16">
        <v>68</v>
      </c>
      <c r="L485" s="16">
        <v>65</v>
      </c>
      <c r="M485" s="16">
        <v>71</v>
      </c>
      <c r="N485" s="16">
        <v>0</v>
      </c>
      <c r="O485" s="16">
        <v>0</v>
      </c>
      <c r="P485" s="16">
        <v>0</v>
      </c>
      <c r="Q485" s="16">
        <v>0</v>
      </c>
      <c r="R485" s="16">
        <v>0</v>
      </c>
      <c r="S485" s="16">
        <v>0</v>
      </c>
      <c r="T485" s="73" t="s">
        <v>2979</v>
      </c>
      <c r="U485" s="54">
        <v>44</v>
      </c>
      <c r="V485" s="73" t="s">
        <v>2979</v>
      </c>
      <c r="W485" s="54">
        <v>39</v>
      </c>
      <c r="X485" s="54">
        <v>48</v>
      </c>
      <c r="Y485" s="54">
        <v>52</v>
      </c>
      <c r="Z485" s="54">
        <v>48</v>
      </c>
      <c r="AA485" s="54">
        <v>46</v>
      </c>
      <c r="AB485" s="54">
        <v>55</v>
      </c>
      <c r="AC485" s="73" t="s">
        <v>2979</v>
      </c>
      <c r="AD485" s="73" t="s">
        <v>2979</v>
      </c>
      <c r="AE485" s="73" t="s">
        <v>2979</v>
      </c>
      <c r="AF485" s="73" t="s">
        <v>2979</v>
      </c>
      <c r="AG485" s="73" t="s">
        <v>2979</v>
      </c>
      <c r="AH485" s="73" t="s">
        <v>2979</v>
      </c>
      <c r="AI485" s="41">
        <v>0.70189999999999997</v>
      </c>
      <c r="AJ485" s="30">
        <v>0.70509999999999995</v>
      </c>
      <c r="AK485" s="30">
        <v>0.70530000000000004</v>
      </c>
      <c r="AL485" s="41">
        <f t="shared" si="16"/>
        <v>0.70409999999999995</v>
      </c>
      <c r="AM485" s="30" t="str">
        <f>IFERROR((VLOOKUP(C485,'CEP 24-25'!$F$5:$K$1282,6,0))," ")</f>
        <v>Yes</v>
      </c>
      <c r="AN485" s="41" t="str">
        <f>+IFERROR((VLOOKUP(C485,'HB1238 24-25'!$N$5:$Q$9999,4,0)),"")</f>
        <v/>
      </c>
      <c r="AO485" s="33" t="str">
        <f t="shared" si="17"/>
        <v>Yes</v>
      </c>
    </row>
    <row r="486" spans="1:41" ht="15" customHeight="1" x14ac:dyDescent="0.25">
      <c r="A486" t="s">
        <v>2493</v>
      </c>
      <c r="B486" t="s">
        <v>2073</v>
      </c>
      <c r="C486" s="25">
        <v>3754</v>
      </c>
      <c r="D486" t="s">
        <v>1505</v>
      </c>
      <c r="E486" s="16">
        <v>0</v>
      </c>
      <c r="F486" s="16">
        <v>0</v>
      </c>
      <c r="G486" s="16">
        <v>0</v>
      </c>
      <c r="H486" s="16">
        <v>0</v>
      </c>
      <c r="I486" s="16">
        <v>0</v>
      </c>
      <c r="J486" s="16">
        <v>0</v>
      </c>
      <c r="K486" s="16">
        <v>0</v>
      </c>
      <c r="L486" s="16">
        <v>0</v>
      </c>
      <c r="M486" s="16">
        <v>0</v>
      </c>
      <c r="N486" s="16">
        <v>258</v>
      </c>
      <c r="O486" s="16">
        <v>221</v>
      </c>
      <c r="P486" s="16">
        <v>0</v>
      </c>
      <c r="Q486" s="16">
        <v>0</v>
      </c>
      <c r="R486" s="16">
        <v>0</v>
      </c>
      <c r="S486" s="16">
        <v>0</v>
      </c>
      <c r="T486" s="73" t="s">
        <v>2979</v>
      </c>
      <c r="U486" s="73" t="s">
        <v>2979</v>
      </c>
      <c r="V486" s="73" t="s">
        <v>2979</v>
      </c>
      <c r="W486" s="73" t="s">
        <v>2979</v>
      </c>
      <c r="X486" s="73" t="s">
        <v>2979</v>
      </c>
      <c r="Y486" s="73" t="s">
        <v>2979</v>
      </c>
      <c r="Z486" s="73" t="s">
        <v>2979</v>
      </c>
      <c r="AA486" s="73" t="s">
        <v>2979</v>
      </c>
      <c r="AB486" s="73" t="s">
        <v>2979</v>
      </c>
      <c r="AC486" s="54">
        <v>118</v>
      </c>
      <c r="AD486" s="54">
        <v>107</v>
      </c>
      <c r="AE486" s="73" t="s">
        <v>2979</v>
      </c>
      <c r="AF486" s="73" t="s">
        <v>2979</v>
      </c>
      <c r="AG486" s="73" t="s">
        <v>2979</v>
      </c>
      <c r="AH486" s="73" t="s">
        <v>2979</v>
      </c>
      <c r="AI486" s="41">
        <v>0.46970000000000001</v>
      </c>
      <c r="AJ486" s="30">
        <v>0.49569999999999997</v>
      </c>
      <c r="AK486" s="30">
        <v>0.54530000000000001</v>
      </c>
      <c r="AL486" s="41">
        <f t="shared" si="16"/>
        <v>0.50360000000000005</v>
      </c>
      <c r="AM486" s="30" t="str">
        <f>IFERROR((VLOOKUP(C486,'CEP 24-25'!$F$5:$K$1282,6,0))," ")</f>
        <v>No</v>
      </c>
      <c r="AN486" s="41" t="str">
        <f>+IFERROR((VLOOKUP(C486,'HB1238 24-25'!$N$5:$Q$9999,4,0)),"")</f>
        <v/>
      </c>
      <c r="AO486" s="33" t="str">
        <f t="shared" si="17"/>
        <v>Yes</v>
      </c>
    </row>
    <row r="487" spans="1:41" ht="15" customHeight="1" x14ac:dyDescent="0.25">
      <c r="A487" t="s">
        <v>2493</v>
      </c>
      <c r="B487" t="s">
        <v>2073</v>
      </c>
      <c r="C487" s="25">
        <v>1830</v>
      </c>
      <c r="D487" t="s">
        <v>1477</v>
      </c>
      <c r="E487" s="16">
        <v>0</v>
      </c>
      <c r="F487" s="16">
        <v>0</v>
      </c>
      <c r="G487" s="16">
        <v>0</v>
      </c>
      <c r="H487" s="16">
        <v>0</v>
      </c>
      <c r="I487" s="16">
        <v>3</v>
      </c>
      <c r="J487" s="16">
        <v>1</v>
      </c>
      <c r="K487" s="16">
        <v>1</v>
      </c>
      <c r="L487" s="16">
        <v>2</v>
      </c>
      <c r="M487" s="16">
        <v>1</v>
      </c>
      <c r="N487" s="16">
        <v>0</v>
      </c>
      <c r="O487" s="16">
        <v>0</v>
      </c>
      <c r="P487" s="16">
        <v>5</v>
      </c>
      <c r="Q487" s="16">
        <v>0</v>
      </c>
      <c r="R487" s="16">
        <v>3</v>
      </c>
      <c r="S487" s="16">
        <v>2</v>
      </c>
      <c r="T487" s="73" t="s">
        <v>2979</v>
      </c>
      <c r="U487" s="73" t="s">
        <v>2979</v>
      </c>
      <c r="V487" s="73" t="s">
        <v>2979</v>
      </c>
      <c r="W487" s="73" t="s">
        <v>2979</v>
      </c>
      <c r="X487" s="15" t="s">
        <v>2004</v>
      </c>
      <c r="Y487" s="73" t="s">
        <v>2979</v>
      </c>
      <c r="Z487" s="73" t="s">
        <v>2979</v>
      </c>
      <c r="AA487" s="73" t="s">
        <v>2979</v>
      </c>
      <c r="AB487" s="73" t="s">
        <v>2979</v>
      </c>
      <c r="AC487" s="73" t="s">
        <v>2979</v>
      </c>
      <c r="AD487" s="73" t="s">
        <v>2979</v>
      </c>
      <c r="AE487" s="15" t="s">
        <v>2004</v>
      </c>
      <c r="AF487" s="73" t="s">
        <v>2979</v>
      </c>
      <c r="AG487" s="15" t="s">
        <v>2004</v>
      </c>
      <c r="AH487" s="15" t="s">
        <v>2004</v>
      </c>
      <c r="AI487" s="41">
        <v>0.33329999999999999</v>
      </c>
      <c r="AJ487" s="30">
        <v>0.33329999999999999</v>
      </c>
      <c r="AK487" s="30">
        <v>0.38890000000000002</v>
      </c>
      <c r="AL487" s="41">
        <f t="shared" si="16"/>
        <v>0.3518</v>
      </c>
      <c r="AM487" s="30" t="str">
        <f>IFERROR((VLOOKUP(C487,'CEP 24-25'!$F$5:$K$1282,6,0))," ")</f>
        <v xml:space="preserve"> </v>
      </c>
      <c r="AN487" s="41" t="str">
        <f>+IFERROR((VLOOKUP(C487,'HB1238 24-25'!$N$5:$Q$9999,4,0)),"")</f>
        <v/>
      </c>
      <c r="AO487" s="33" t="str">
        <f t="shared" si="17"/>
        <v>No</v>
      </c>
    </row>
    <row r="488" spans="1:41" ht="15" customHeight="1" x14ac:dyDescent="0.25">
      <c r="A488" t="s">
        <v>2493</v>
      </c>
      <c r="B488" t="s">
        <v>2073</v>
      </c>
      <c r="C488" s="25">
        <v>5358</v>
      </c>
      <c r="D488" t="s">
        <v>1508</v>
      </c>
      <c r="E488" s="16">
        <v>0</v>
      </c>
      <c r="F488" s="16">
        <v>0</v>
      </c>
      <c r="G488" s="16">
        <v>0</v>
      </c>
      <c r="H488" s="16">
        <v>0</v>
      </c>
      <c r="I488" s="16">
        <v>0</v>
      </c>
      <c r="J488" s="16">
        <v>0</v>
      </c>
      <c r="K488" s="16">
        <v>0</v>
      </c>
      <c r="L488" s="16">
        <v>0</v>
      </c>
      <c r="M488" s="16">
        <v>0</v>
      </c>
      <c r="N488" s="16">
        <v>0</v>
      </c>
      <c r="O488" s="16">
        <v>0</v>
      </c>
      <c r="P488" s="16">
        <v>0</v>
      </c>
      <c r="Q488" s="16">
        <v>0</v>
      </c>
      <c r="R488" s="16">
        <v>31</v>
      </c>
      <c r="S488" s="16">
        <v>352</v>
      </c>
      <c r="T488" s="73" t="s">
        <v>2979</v>
      </c>
      <c r="U488" s="73" t="s">
        <v>2979</v>
      </c>
      <c r="V488" s="73" t="s">
        <v>2979</v>
      </c>
      <c r="W488" s="73" t="s">
        <v>2979</v>
      </c>
      <c r="X488" s="73" t="s">
        <v>2979</v>
      </c>
      <c r="Y488" s="73" t="s">
        <v>2979</v>
      </c>
      <c r="Z488" s="73" t="s">
        <v>2979</v>
      </c>
      <c r="AA488" s="73" t="s">
        <v>2979</v>
      </c>
      <c r="AB488" s="73" t="s">
        <v>2979</v>
      </c>
      <c r="AC488" s="73" t="s">
        <v>2979</v>
      </c>
      <c r="AD488" s="73" t="s">
        <v>2979</v>
      </c>
      <c r="AE488" s="73" t="s">
        <v>2979</v>
      </c>
      <c r="AF488" s="73" t="s">
        <v>2979</v>
      </c>
      <c r="AG488" s="54">
        <v>16</v>
      </c>
      <c r="AH488" s="54">
        <v>161</v>
      </c>
      <c r="AI488" s="41">
        <v>0.46210000000000001</v>
      </c>
      <c r="AJ488" s="30">
        <v>0.37830000000000003</v>
      </c>
      <c r="AK488" s="30">
        <v>0.36</v>
      </c>
      <c r="AL488" s="41">
        <f t="shared" si="16"/>
        <v>0.40010000000000001</v>
      </c>
      <c r="AM488" s="30" t="str">
        <f>IFERROR((VLOOKUP(C488,'CEP 24-25'!$F$5:$K$1282,6,0))," ")</f>
        <v xml:space="preserve"> </v>
      </c>
      <c r="AN488" s="41" t="str">
        <f>+IFERROR((VLOOKUP(C488,'HB1238 24-25'!$N$5:$Q$9999,4,0)),"")</f>
        <v/>
      </c>
      <c r="AO488" s="33" t="str">
        <f t="shared" si="17"/>
        <v>No</v>
      </c>
    </row>
    <row r="489" spans="1:41" ht="15" customHeight="1" x14ac:dyDescent="0.25">
      <c r="A489" t="s">
        <v>2493</v>
      </c>
      <c r="B489" t="s">
        <v>2073</v>
      </c>
      <c r="C489" s="25">
        <v>1519</v>
      </c>
      <c r="D489" t="s">
        <v>1474</v>
      </c>
      <c r="E489" s="16">
        <v>0</v>
      </c>
      <c r="F489" s="16">
        <v>0</v>
      </c>
      <c r="G489" s="16">
        <v>0</v>
      </c>
      <c r="H489" s="16">
        <v>0</v>
      </c>
      <c r="I489" s="16">
        <v>0</v>
      </c>
      <c r="J489" s="16">
        <v>0</v>
      </c>
      <c r="K489" s="16">
        <v>0</v>
      </c>
      <c r="L489" s="16">
        <v>0</v>
      </c>
      <c r="M489" s="16">
        <v>0</v>
      </c>
      <c r="N489" s="16">
        <v>6</v>
      </c>
      <c r="O489" s="16">
        <v>10</v>
      </c>
      <c r="P489" s="16">
        <v>18</v>
      </c>
      <c r="Q489" s="16">
        <v>43</v>
      </c>
      <c r="R489" s="16">
        <v>64</v>
      </c>
      <c r="S489" s="16">
        <v>94</v>
      </c>
      <c r="T489" s="73" t="s">
        <v>2979</v>
      </c>
      <c r="U489" s="73" t="s">
        <v>2979</v>
      </c>
      <c r="V489" s="73" t="s">
        <v>2979</v>
      </c>
      <c r="W489" s="73" t="s">
        <v>2979</v>
      </c>
      <c r="X489" s="73" t="s">
        <v>2979</v>
      </c>
      <c r="Y489" s="73" t="s">
        <v>2979</v>
      </c>
      <c r="Z489" s="73" t="s">
        <v>2979</v>
      </c>
      <c r="AA489" s="73" t="s">
        <v>2979</v>
      </c>
      <c r="AB489" s="73" t="s">
        <v>2979</v>
      </c>
      <c r="AC489" s="15" t="s">
        <v>2004</v>
      </c>
      <c r="AD489" s="15" t="s">
        <v>2004</v>
      </c>
      <c r="AE489" s="15" t="s">
        <v>2004</v>
      </c>
      <c r="AF489" s="54">
        <v>20</v>
      </c>
      <c r="AG489" s="54">
        <v>33</v>
      </c>
      <c r="AH489" s="54">
        <v>61</v>
      </c>
      <c r="AI489" s="41">
        <v>0.57020000000000004</v>
      </c>
      <c r="AJ489" s="30">
        <v>0.52110000000000001</v>
      </c>
      <c r="AK489" s="30">
        <v>0.48880000000000001</v>
      </c>
      <c r="AL489" s="41">
        <f t="shared" si="16"/>
        <v>0.52669999999999995</v>
      </c>
      <c r="AM489" s="30" t="str">
        <f>IFERROR((VLOOKUP(C489,'CEP 24-25'!$F$5:$K$1282,6,0))," ")</f>
        <v xml:space="preserve"> </v>
      </c>
      <c r="AN489" s="41" t="str">
        <f>+IFERROR((VLOOKUP(C489,'HB1238 24-25'!$N$5:$Q$9999,4,0)),"")</f>
        <v/>
      </c>
      <c r="AO489" s="33" t="str">
        <f t="shared" si="17"/>
        <v>Yes</v>
      </c>
    </row>
    <row r="490" spans="1:41" ht="15" customHeight="1" x14ac:dyDescent="0.25">
      <c r="A490" t="s">
        <v>2493</v>
      </c>
      <c r="B490" t="s">
        <v>2073</v>
      </c>
      <c r="C490" s="25">
        <v>3606</v>
      </c>
      <c r="D490" t="s">
        <v>1500</v>
      </c>
      <c r="E490" s="16">
        <v>0</v>
      </c>
      <c r="F490" s="16">
        <v>56</v>
      </c>
      <c r="G490" s="16">
        <v>0</v>
      </c>
      <c r="H490" s="16">
        <v>43</v>
      </c>
      <c r="I490" s="16">
        <v>51</v>
      </c>
      <c r="J490" s="16">
        <v>41</v>
      </c>
      <c r="K490" s="16">
        <v>33</v>
      </c>
      <c r="L490" s="16">
        <v>33</v>
      </c>
      <c r="M490" s="16">
        <v>36</v>
      </c>
      <c r="N490" s="16">
        <v>0</v>
      </c>
      <c r="O490" s="16">
        <v>0</v>
      </c>
      <c r="P490" s="16">
        <v>0</v>
      </c>
      <c r="Q490" s="16">
        <v>0</v>
      </c>
      <c r="R490" s="16">
        <v>0</v>
      </c>
      <c r="S490" s="16">
        <v>0</v>
      </c>
      <c r="T490" s="73" t="s">
        <v>2979</v>
      </c>
      <c r="U490" s="15" t="s">
        <v>2004</v>
      </c>
      <c r="V490" s="73" t="s">
        <v>2979</v>
      </c>
      <c r="W490" s="15" t="s">
        <v>2004</v>
      </c>
      <c r="X490" s="15" t="s">
        <v>2004</v>
      </c>
      <c r="Y490" s="15" t="s">
        <v>2004</v>
      </c>
      <c r="Z490" s="73" t="s">
        <v>2979</v>
      </c>
      <c r="AA490" s="15" t="s">
        <v>2004</v>
      </c>
      <c r="AB490" s="15" t="s">
        <v>2004</v>
      </c>
      <c r="AC490" s="73" t="s">
        <v>2979</v>
      </c>
      <c r="AD490" s="73" t="s">
        <v>2979</v>
      </c>
      <c r="AE490" s="73" t="s">
        <v>2979</v>
      </c>
      <c r="AF490" s="73" t="s">
        <v>2979</v>
      </c>
      <c r="AG490" s="73" t="s">
        <v>2979</v>
      </c>
      <c r="AH490" s="73" t="s">
        <v>2979</v>
      </c>
      <c r="AI490" s="41">
        <v>0.1502</v>
      </c>
      <c r="AJ490" s="30">
        <v>0.15359999999999999</v>
      </c>
      <c r="AK490" s="30">
        <v>0.15160000000000001</v>
      </c>
      <c r="AL490" s="41">
        <f t="shared" si="16"/>
        <v>0.15179999999999999</v>
      </c>
      <c r="AM490" s="30" t="str">
        <f>IFERROR((VLOOKUP(C490,'CEP 24-25'!$F$5:$K$1282,6,0))," ")</f>
        <v xml:space="preserve"> </v>
      </c>
      <c r="AN490" s="41" t="str">
        <f>+IFERROR((VLOOKUP(C490,'HB1238 24-25'!$N$5:$Q$9999,4,0)),"")</f>
        <v/>
      </c>
      <c r="AO490" s="33" t="str">
        <f t="shared" si="17"/>
        <v>No</v>
      </c>
    </row>
    <row r="491" spans="1:41" ht="15" customHeight="1" x14ac:dyDescent="0.25">
      <c r="A491" t="s">
        <v>2493</v>
      </c>
      <c r="B491" t="s">
        <v>2073</v>
      </c>
      <c r="C491" s="25">
        <v>1966</v>
      </c>
      <c r="D491" t="s">
        <v>1478</v>
      </c>
      <c r="E491" s="16">
        <v>0</v>
      </c>
      <c r="F491" s="16">
        <v>17</v>
      </c>
      <c r="G491" s="16">
        <v>0</v>
      </c>
      <c r="H491" s="16">
        <v>27</v>
      </c>
      <c r="I491" s="16">
        <v>40</v>
      </c>
      <c r="J491" s="16">
        <v>32</v>
      </c>
      <c r="K491" s="16">
        <v>41</v>
      </c>
      <c r="L491" s="16">
        <v>56</v>
      </c>
      <c r="M491" s="16">
        <v>52</v>
      </c>
      <c r="N491" s="16">
        <v>63</v>
      </c>
      <c r="O491" s="16">
        <v>60</v>
      </c>
      <c r="P491" s="16">
        <v>60</v>
      </c>
      <c r="Q491" s="16">
        <v>50</v>
      </c>
      <c r="R491" s="16">
        <v>58</v>
      </c>
      <c r="S491" s="16">
        <v>58</v>
      </c>
      <c r="T491" s="73" t="s">
        <v>2979</v>
      </c>
      <c r="U491" s="15" t="s">
        <v>2004</v>
      </c>
      <c r="V491" s="73" t="s">
        <v>2979</v>
      </c>
      <c r="W491" s="54">
        <v>11</v>
      </c>
      <c r="X491" s="54">
        <v>13</v>
      </c>
      <c r="Y491" s="15" t="s">
        <v>2004</v>
      </c>
      <c r="Z491" s="54">
        <v>13</v>
      </c>
      <c r="AA491" s="54">
        <v>16</v>
      </c>
      <c r="AB491" s="15" t="s">
        <v>2004</v>
      </c>
      <c r="AC491" s="54">
        <v>18</v>
      </c>
      <c r="AD491" s="54">
        <v>13</v>
      </c>
      <c r="AE491" s="54">
        <v>13</v>
      </c>
      <c r="AF491" s="15" t="s">
        <v>2004</v>
      </c>
      <c r="AG491" s="54">
        <v>14</v>
      </c>
      <c r="AH491" s="54">
        <v>17</v>
      </c>
      <c r="AI491" s="41">
        <v>0.24759999999999999</v>
      </c>
      <c r="AJ491" s="30">
        <v>0.224</v>
      </c>
      <c r="AK491" s="30">
        <v>0.23089999999999999</v>
      </c>
      <c r="AL491" s="41">
        <f t="shared" si="16"/>
        <v>0.23419999999999999</v>
      </c>
      <c r="AM491" s="30" t="str">
        <f>IFERROR((VLOOKUP(C491,'CEP 24-25'!$F$5:$K$1282,6,0))," ")</f>
        <v xml:space="preserve"> </v>
      </c>
      <c r="AN491" s="41" t="str">
        <f>+IFERROR((VLOOKUP(C491,'HB1238 24-25'!$N$5:$Q$9999,4,0)),"")</f>
        <v/>
      </c>
      <c r="AO491" s="33" t="str">
        <f t="shared" si="17"/>
        <v>No</v>
      </c>
    </row>
    <row r="492" spans="1:41" ht="15" customHeight="1" x14ac:dyDescent="0.25">
      <c r="A492" t="s">
        <v>2493</v>
      </c>
      <c r="B492" t="s">
        <v>2073</v>
      </c>
      <c r="C492" s="25">
        <v>3123</v>
      </c>
      <c r="D492" t="s">
        <v>1482</v>
      </c>
      <c r="E492" s="16">
        <v>0</v>
      </c>
      <c r="F492" s="16">
        <v>0</v>
      </c>
      <c r="G492" s="16">
        <v>0</v>
      </c>
      <c r="H492" s="16">
        <v>0</v>
      </c>
      <c r="I492" s="16">
        <v>0</v>
      </c>
      <c r="J492" s="16">
        <v>0</v>
      </c>
      <c r="K492" s="16">
        <v>0</v>
      </c>
      <c r="L492" s="16">
        <v>0</v>
      </c>
      <c r="M492" s="16">
        <v>0</v>
      </c>
      <c r="N492" s="16">
        <v>0</v>
      </c>
      <c r="O492" s="16">
        <v>0</v>
      </c>
      <c r="P492" s="16">
        <v>413</v>
      </c>
      <c r="Q492" s="16">
        <v>381</v>
      </c>
      <c r="R492" s="16">
        <v>398</v>
      </c>
      <c r="S492" s="16">
        <v>420</v>
      </c>
      <c r="T492" s="73" t="s">
        <v>2979</v>
      </c>
      <c r="U492" s="73" t="s">
        <v>2979</v>
      </c>
      <c r="V492" s="73" t="s">
        <v>2979</v>
      </c>
      <c r="W492" s="73" t="s">
        <v>2979</v>
      </c>
      <c r="X492" s="73" t="s">
        <v>2979</v>
      </c>
      <c r="Y492" s="73" t="s">
        <v>2979</v>
      </c>
      <c r="Z492" s="73" t="s">
        <v>2979</v>
      </c>
      <c r="AA492" s="73" t="s">
        <v>2979</v>
      </c>
      <c r="AB492" s="73" t="s">
        <v>2979</v>
      </c>
      <c r="AC492" s="73" t="s">
        <v>2979</v>
      </c>
      <c r="AD492" s="73" t="s">
        <v>2979</v>
      </c>
      <c r="AE492" s="54">
        <v>172</v>
      </c>
      <c r="AF492" s="54">
        <v>148</v>
      </c>
      <c r="AG492" s="54">
        <v>148</v>
      </c>
      <c r="AH492" s="54">
        <v>146</v>
      </c>
      <c r="AI492" s="41">
        <v>0.38090000000000002</v>
      </c>
      <c r="AJ492" s="30">
        <v>0.36859999999999998</v>
      </c>
      <c r="AK492" s="30">
        <v>0.32379999999999998</v>
      </c>
      <c r="AL492" s="41">
        <f t="shared" si="16"/>
        <v>0.35780000000000001</v>
      </c>
      <c r="AM492" s="30" t="str">
        <f>IFERROR((VLOOKUP(C492,'CEP 24-25'!$F$5:$K$1282,6,0))," ")</f>
        <v xml:space="preserve"> </v>
      </c>
      <c r="AN492" s="41" t="str">
        <f>+IFERROR((VLOOKUP(C492,'HB1238 24-25'!$N$5:$Q$9999,4,0)),"")</f>
        <v/>
      </c>
      <c r="AO492" s="33" t="str">
        <f t="shared" si="17"/>
        <v>No</v>
      </c>
    </row>
    <row r="493" spans="1:41" ht="15" customHeight="1" x14ac:dyDescent="0.25">
      <c r="A493" t="s">
        <v>2493</v>
      </c>
      <c r="B493" t="s">
        <v>2073</v>
      </c>
      <c r="C493" s="25">
        <v>3607</v>
      </c>
      <c r="D493" t="s">
        <v>1501</v>
      </c>
      <c r="E493" s="16">
        <v>0</v>
      </c>
      <c r="F493" s="16">
        <v>54</v>
      </c>
      <c r="G493" s="16">
        <v>0</v>
      </c>
      <c r="H493" s="16">
        <v>58</v>
      </c>
      <c r="I493" s="16">
        <v>60</v>
      </c>
      <c r="J493" s="16">
        <v>58</v>
      </c>
      <c r="K493" s="16">
        <v>75</v>
      </c>
      <c r="L493" s="16">
        <v>57</v>
      </c>
      <c r="M493" s="16">
        <v>57</v>
      </c>
      <c r="N493" s="16">
        <v>0</v>
      </c>
      <c r="O493" s="16">
        <v>0</v>
      </c>
      <c r="P493" s="16">
        <v>0</v>
      </c>
      <c r="Q493" s="16">
        <v>0</v>
      </c>
      <c r="R493" s="16">
        <v>0</v>
      </c>
      <c r="S493" s="16">
        <v>0</v>
      </c>
      <c r="T493" s="73" t="s">
        <v>2979</v>
      </c>
      <c r="U493" s="54">
        <v>12</v>
      </c>
      <c r="V493" s="73" t="s">
        <v>2979</v>
      </c>
      <c r="W493" s="54">
        <v>30</v>
      </c>
      <c r="X493" s="54">
        <v>28</v>
      </c>
      <c r="Y493" s="54">
        <v>26</v>
      </c>
      <c r="Z493" s="54">
        <v>40</v>
      </c>
      <c r="AA493" s="54">
        <v>27</v>
      </c>
      <c r="AB493" s="54">
        <v>29</v>
      </c>
      <c r="AC493" s="73" t="s">
        <v>2979</v>
      </c>
      <c r="AD493" s="73" t="s">
        <v>2979</v>
      </c>
      <c r="AE493" s="73" t="s">
        <v>2979</v>
      </c>
      <c r="AF493" s="73" t="s">
        <v>2979</v>
      </c>
      <c r="AG493" s="73" t="s">
        <v>2979</v>
      </c>
      <c r="AH493" s="73" t="s">
        <v>2979</v>
      </c>
      <c r="AI493" s="41">
        <v>0.4582</v>
      </c>
      <c r="AJ493" s="30">
        <v>0.43109999999999998</v>
      </c>
      <c r="AK493" s="30">
        <v>0.3846</v>
      </c>
      <c r="AL493" s="41">
        <f t="shared" si="16"/>
        <v>0.42459999999999998</v>
      </c>
      <c r="AM493" s="30" t="str">
        <f>IFERROR((VLOOKUP(C493,'CEP 24-25'!$F$5:$K$1282,6,0))," ")</f>
        <v xml:space="preserve"> </v>
      </c>
      <c r="AN493" s="41" t="str">
        <f>+IFERROR((VLOOKUP(C493,'HB1238 24-25'!$N$5:$Q$9999,4,0)),"")</f>
        <v>No</v>
      </c>
      <c r="AO493" s="33" t="str">
        <f t="shared" si="17"/>
        <v>No</v>
      </c>
    </row>
    <row r="494" spans="1:41" ht="15" customHeight="1" x14ac:dyDescent="0.25">
      <c r="A494" t="s">
        <v>2493</v>
      </c>
      <c r="B494" t="s">
        <v>2073</v>
      </c>
      <c r="C494" s="25">
        <v>3689</v>
      </c>
      <c r="D494" t="s">
        <v>648</v>
      </c>
      <c r="E494" s="16">
        <v>0</v>
      </c>
      <c r="F494" s="16">
        <v>86</v>
      </c>
      <c r="G494" s="16">
        <v>0</v>
      </c>
      <c r="H494" s="16">
        <v>91</v>
      </c>
      <c r="I494" s="16">
        <v>94</v>
      </c>
      <c r="J494" s="16">
        <v>96</v>
      </c>
      <c r="K494" s="16">
        <v>66</v>
      </c>
      <c r="L494" s="16">
        <v>75</v>
      </c>
      <c r="M494" s="16">
        <v>55</v>
      </c>
      <c r="N494" s="16">
        <v>0</v>
      </c>
      <c r="O494" s="16">
        <v>0</v>
      </c>
      <c r="P494" s="16">
        <v>0</v>
      </c>
      <c r="Q494" s="16">
        <v>0</v>
      </c>
      <c r="R494" s="16">
        <v>0</v>
      </c>
      <c r="S494" s="16">
        <v>0</v>
      </c>
      <c r="T494" s="73" t="s">
        <v>2979</v>
      </c>
      <c r="U494" s="15" t="s">
        <v>2004</v>
      </c>
      <c r="V494" s="73" t="s">
        <v>2979</v>
      </c>
      <c r="W494" s="54">
        <v>11</v>
      </c>
      <c r="X494" s="54">
        <v>22</v>
      </c>
      <c r="Y494" s="54">
        <v>17</v>
      </c>
      <c r="Z494" s="54">
        <v>13</v>
      </c>
      <c r="AA494" s="54">
        <v>17</v>
      </c>
      <c r="AB494" s="54">
        <v>13</v>
      </c>
      <c r="AC494" s="73" t="s">
        <v>2979</v>
      </c>
      <c r="AD494" s="73" t="s">
        <v>2979</v>
      </c>
      <c r="AE494" s="73" t="s">
        <v>2979</v>
      </c>
      <c r="AF494" s="73" t="s">
        <v>2979</v>
      </c>
      <c r="AG494" s="73" t="s">
        <v>2979</v>
      </c>
      <c r="AH494" s="73" t="s">
        <v>2979</v>
      </c>
      <c r="AI494" s="41">
        <v>0.17760000000000001</v>
      </c>
      <c r="AJ494" s="30">
        <v>0.17069999999999999</v>
      </c>
      <c r="AK494" s="30">
        <v>0.1673</v>
      </c>
      <c r="AL494" s="41">
        <f t="shared" si="16"/>
        <v>0.1719</v>
      </c>
      <c r="AM494" s="30" t="str">
        <f>IFERROR((VLOOKUP(C494,'CEP 24-25'!$F$5:$K$1282,6,0))," ")</f>
        <v xml:space="preserve"> </v>
      </c>
      <c r="AN494" s="41" t="str">
        <f>+IFERROR((VLOOKUP(C494,'HB1238 24-25'!$N$5:$Q$9999,4,0)),"")</f>
        <v/>
      </c>
      <c r="AO494" s="33" t="str">
        <f t="shared" si="17"/>
        <v>No</v>
      </c>
    </row>
    <row r="495" spans="1:41" ht="15" customHeight="1" x14ac:dyDescent="0.25">
      <c r="A495" t="s">
        <v>2493</v>
      </c>
      <c r="B495" t="s">
        <v>2073</v>
      </c>
      <c r="C495" s="25">
        <v>3122</v>
      </c>
      <c r="D495" t="s">
        <v>1481</v>
      </c>
      <c r="E495" s="16">
        <v>0</v>
      </c>
      <c r="F495" s="16">
        <v>56</v>
      </c>
      <c r="G495" s="16">
        <v>0</v>
      </c>
      <c r="H495" s="16">
        <v>47</v>
      </c>
      <c r="I495" s="16">
        <v>55</v>
      </c>
      <c r="J495" s="16">
        <v>59</v>
      </c>
      <c r="K495" s="16">
        <v>64</v>
      </c>
      <c r="L495" s="16">
        <v>53</v>
      </c>
      <c r="M495" s="16">
        <v>55</v>
      </c>
      <c r="N495" s="16">
        <v>0</v>
      </c>
      <c r="O495" s="16">
        <v>0</v>
      </c>
      <c r="P495" s="16">
        <v>0</v>
      </c>
      <c r="Q495" s="16">
        <v>0</v>
      </c>
      <c r="R495" s="16">
        <v>0</v>
      </c>
      <c r="S495" s="16">
        <v>0</v>
      </c>
      <c r="T495" s="73" t="s">
        <v>2979</v>
      </c>
      <c r="U495" s="54">
        <v>28</v>
      </c>
      <c r="V495" s="73" t="s">
        <v>2979</v>
      </c>
      <c r="W495" s="54">
        <v>22</v>
      </c>
      <c r="X495" s="54">
        <v>27</v>
      </c>
      <c r="Y495" s="54">
        <v>31</v>
      </c>
      <c r="Z495" s="54">
        <v>34</v>
      </c>
      <c r="AA495" s="54">
        <v>27</v>
      </c>
      <c r="AB495" s="54">
        <v>29</v>
      </c>
      <c r="AC495" s="73" t="s">
        <v>2979</v>
      </c>
      <c r="AD495" s="73" t="s">
        <v>2979</v>
      </c>
      <c r="AE495" s="73" t="s">
        <v>2979</v>
      </c>
      <c r="AF495" s="73" t="s">
        <v>2979</v>
      </c>
      <c r="AG495" s="73" t="s">
        <v>2979</v>
      </c>
      <c r="AH495" s="73" t="s">
        <v>2979</v>
      </c>
      <c r="AI495" s="41">
        <v>0.50900000000000001</v>
      </c>
      <c r="AJ495" s="30">
        <v>0.56140000000000001</v>
      </c>
      <c r="AK495" s="30">
        <v>0.52210000000000001</v>
      </c>
      <c r="AL495" s="41">
        <f t="shared" si="16"/>
        <v>0.53080000000000005</v>
      </c>
      <c r="AM495" s="30" t="str">
        <f>IFERROR((VLOOKUP(C495,'CEP 24-25'!$F$5:$K$1282,6,0))," ")</f>
        <v>No</v>
      </c>
      <c r="AN495" s="41" t="str">
        <f>+IFERROR((VLOOKUP(C495,'HB1238 24-25'!$N$5:$Q$9999,4,0)),"")</f>
        <v/>
      </c>
      <c r="AO495" s="33" t="str">
        <f t="shared" si="17"/>
        <v>Yes</v>
      </c>
    </row>
    <row r="496" spans="1:41" ht="15" customHeight="1" x14ac:dyDescent="0.25">
      <c r="A496" t="s">
        <v>2493</v>
      </c>
      <c r="B496" t="s">
        <v>2073</v>
      </c>
      <c r="C496" s="25">
        <v>3503</v>
      </c>
      <c r="D496" t="s">
        <v>1494</v>
      </c>
      <c r="E496" s="16">
        <v>0</v>
      </c>
      <c r="F496" s="16">
        <v>87</v>
      </c>
      <c r="G496" s="16">
        <v>0</v>
      </c>
      <c r="H496" s="16">
        <v>85</v>
      </c>
      <c r="I496" s="16">
        <v>84</v>
      </c>
      <c r="J496" s="16">
        <v>91</v>
      </c>
      <c r="K496" s="16">
        <v>74</v>
      </c>
      <c r="L496" s="16">
        <v>76</v>
      </c>
      <c r="M496" s="16">
        <v>83</v>
      </c>
      <c r="N496" s="16">
        <v>0</v>
      </c>
      <c r="O496" s="16">
        <v>0</v>
      </c>
      <c r="P496" s="16">
        <v>0</v>
      </c>
      <c r="Q496" s="16">
        <v>0</v>
      </c>
      <c r="R496" s="16">
        <v>0</v>
      </c>
      <c r="S496" s="16">
        <v>0</v>
      </c>
      <c r="T496" s="73" t="s">
        <v>2979</v>
      </c>
      <c r="U496" s="54">
        <v>28</v>
      </c>
      <c r="V496" s="73" t="s">
        <v>2979</v>
      </c>
      <c r="W496" s="54">
        <v>42</v>
      </c>
      <c r="X496" s="54">
        <v>38</v>
      </c>
      <c r="Y496" s="54">
        <v>48</v>
      </c>
      <c r="Z496" s="54">
        <v>42</v>
      </c>
      <c r="AA496" s="54">
        <v>42</v>
      </c>
      <c r="AB496" s="54">
        <v>41</v>
      </c>
      <c r="AC496" s="73" t="s">
        <v>2979</v>
      </c>
      <c r="AD496" s="73" t="s">
        <v>2979</v>
      </c>
      <c r="AE496" s="73" t="s">
        <v>2979</v>
      </c>
      <c r="AF496" s="73" t="s">
        <v>2979</v>
      </c>
      <c r="AG496" s="73" t="s">
        <v>2979</v>
      </c>
      <c r="AH496" s="73" t="s">
        <v>2979</v>
      </c>
      <c r="AI496" s="41">
        <v>0.48449999999999999</v>
      </c>
      <c r="AJ496" s="30">
        <v>0.47949999999999998</v>
      </c>
      <c r="AK496" s="30">
        <v>0.49280000000000002</v>
      </c>
      <c r="AL496" s="41">
        <f t="shared" si="16"/>
        <v>0.48559999999999998</v>
      </c>
      <c r="AM496" s="30" t="str">
        <f>IFERROR((VLOOKUP(C496,'CEP 24-25'!$F$5:$K$1282,6,0))," ")</f>
        <v xml:space="preserve"> </v>
      </c>
      <c r="AN496" s="41" t="str">
        <f>+IFERROR((VLOOKUP(C496,'HB1238 24-25'!$N$5:$Q$9999,4,0)),"")</f>
        <v>No</v>
      </c>
      <c r="AO496" s="33" t="str">
        <f t="shared" si="17"/>
        <v>No</v>
      </c>
    </row>
    <row r="497" spans="1:41" ht="15" customHeight="1" x14ac:dyDescent="0.25">
      <c r="A497" t="s">
        <v>2493</v>
      </c>
      <c r="B497" t="s">
        <v>2073</v>
      </c>
      <c r="C497" s="25">
        <v>3755</v>
      </c>
      <c r="D497" t="s">
        <v>1506</v>
      </c>
      <c r="E497" s="16">
        <v>0</v>
      </c>
      <c r="F497" s="16">
        <v>0</v>
      </c>
      <c r="G497" s="16">
        <v>0</v>
      </c>
      <c r="H497" s="16">
        <v>0</v>
      </c>
      <c r="I497" s="16">
        <v>0</v>
      </c>
      <c r="J497" s="16">
        <v>0</v>
      </c>
      <c r="K497" s="16">
        <v>0</v>
      </c>
      <c r="L497" s="16">
        <v>0</v>
      </c>
      <c r="M497" s="16">
        <v>0</v>
      </c>
      <c r="N497" s="16">
        <v>0</v>
      </c>
      <c r="O497" s="16">
        <v>0</v>
      </c>
      <c r="P497" s="16">
        <v>317</v>
      </c>
      <c r="Q497" s="16">
        <v>337</v>
      </c>
      <c r="R497" s="16">
        <v>370</v>
      </c>
      <c r="S497" s="16">
        <v>316</v>
      </c>
      <c r="T497" s="73" t="s">
        <v>2979</v>
      </c>
      <c r="U497" s="73" t="s">
        <v>2979</v>
      </c>
      <c r="V497" s="73" t="s">
        <v>2979</v>
      </c>
      <c r="W497" s="73" t="s">
        <v>2979</v>
      </c>
      <c r="X497" s="73" t="s">
        <v>2979</v>
      </c>
      <c r="Y497" s="73" t="s">
        <v>2979</v>
      </c>
      <c r="Z497" s="73" t="s">
        <v>2979</v>
      </c>
      <c r="AA497" s="73" t="s">
        <v>2979</v>
      </c>
      <c r="AB497" s="73" t="s">
        <v>2979</v>
      </c>
      <c r="AC497" s="73" t="s">
        <v>2979</v>
      </c>
      <c r="AD497" s="73" t="s">
        <v>2979</v>
      </c>
      <c r="AE497" s="54">
        <v>163</v>
      </c>
      <c r="AF497" s="54">
        <v>177</v>
      </c>
      <c r="AG497" s="54">
        <v>197</v>
      </c>
      <c r="AH497" s="54">
        <v>136</v>
      </c>
      <c r="AI497" s="41">
        <v>0.50219999999999998</v>
      </c>
      <c r="AJ497" s="30">
        <v>0.49930000000000002</v>
      </c>
      <c r="AK497" s="30">
        <v>0.4294</v>
      </c>
      <c r="AL497" s="41">
        <f t="shared" si="16"/>
        <v>0.47699999999999998</v>
      </c>
      <c r="AM497" s="30" t="str">
        <f>IFERROR((VLOOKUP(C497,'CEP 24-25'!$F$5:$K$1282,6,0))," ")</f>
        <v>No</v>
      </c>
      <c r="AN497" s="41" t="str">
        <f>+IFERROR((VLOOKUP(C497,'HB1238 24-25'!$N$5:$Q$9999,4,0)),"")</f>
        <v/>
      </c>
      <c r="AO497" s="33" t="str">
        <f t="shared" si="17"/>
        <v>No</v>
      </c>
    </row>
    <row r="498" spans="1:41" ht="15" customHeight="1" x14ac:dyDescent="0.25">
      <c r="A498" t="s">
        <v>2493</v>
      </c>
      <c r="B498" t="s">
        <v>2073</v>
      </c>
      <c r="C498" s="25">
        <v>3463</v>
      </c>
      <c r="D498" t="s">
        <v>1492</v>
      </c>
      <c r="E498" s="16">
        <v>0</v>
      </c>
      <c r="F498" s="16">
        <v>67</v>
      </c>
      <c r="G498" s="16">
        <v>0</v>
      </c>
      <c r="H498" s="16">
        <v>65</v>
      </c>
      <c r="I498" s="16">
        <v>62</v>
      </c>
      <c r="J498" s="16">
        <v>65</v>
      </c>
      <c r="K498" s="16">
        <v>80</v>
      </c>
      <c r="L498" s="16">
        <v>80</v>
      </c>
      <c r="M498" s="16">
        <v>72</v>
      </c>
      <c r="N498" s="16">
        <v>70</v>
      </c>
      <c r="O498" s="16">
        <v>72</v>
      </c>
      <c r="P498" s="16">
        <v>0</v>
      </c>
      <c r="Q498" s="16">
        <v>0</v>
      </c>
      <c r="R498" s="16">
        <v>0</v>
      </c>
      <c r="S498" s="16">
        <v>0</v>
      </c>
      <c r="T498" s="73" t="s">
        <v>2979</v>
      </c>
      <c r="U498" s="15" t="s">
        <v>2004</v>
      </c>
      <c r="V498" s="73" t="s">
        <v>2979</v>
      </c>
      <c r="W498" s="15" t="s">
        <v>2004</v>
      </c>
      <c r="X498" s="54">
        <v>11</v>
      </c>
      <c r="Y498" s="54">
        <v>10</v>
      </c>
      <c r="Z498" s="54">
        <v>18</v>
      </c>
      <c r="AA498" s="54">
        <v>18</v>
      </c>
      <c r="AB498" s="54">
        <v>15</v>
      </c>
      <c r="AC498" s="15" t="s">
        <v>2004</v>
      </c>
      <c r="AD498" s="54">
        <v>13</v>
      </c>
      <c r="AE498" s="73" t="s">
        <v>2979</v>
      </c>
      <c r="AF498" s="73" t="s">
        <v>2979</v>
      </c>
      <c r="AG498" s="73" t="s">
        <v>2979</v>
      </c>
      <c r="AH498" s="73" t="s">
        <v>2979</v>
      </c>
      <c r="AI498" s="41">
        <v>0.15959999999999999</v>
      </c>
      <c r="AJ498" s="30">
        <v>0.1517</v>
      </c>
      <c r="AK498" s="30">
        <v>0.1656</v>
      </c>
      <c r="AL498" s="41">
        <f t="shared" si="16"/>
        <v>0.159</v>
      </c>
      <c r="AM498" s="30" t="str">
        <f>IFERROR((VLOOKUP(C498,'CEP 24-25'!$F$5:$K$1282,6,0))," ")</f>
        <v xml:space="preserve"> </v>
      </c>
      <c r="AN498" s="41" t="str">
        <f>+IFERROR((VLOOKUP(C498,'HB1238 24-25'!$N$5:$Q$9999,4,0)),"")</f>
        <v/>
      </c>
      <c r="AO498" s="33" t="str">
        <f t="shared" si="17"/>
        <v>No</v>
      </c>
    </row>
    <row r="499" spans="1:41" ht="15" customHeight="1" x14ac:dyDescent="0.25">
      <c r="A499" t="s">
        <v>2493</v>
      </c>
      <c r="B499" t="s">
        <v>2073</v>
      </c>
      <c r="C499" s="25">
        <v>1685</v>
      </c>
      <c r="D499" t="s">
        <v>1476</v>
      </c>
      <c r="E499" s="16">
        <v>0</v>
      </c>
      <c r="F499" s="16">
        <v>44</v>
      </c>
      <c r="G499" s="16">
        <v>0</v>
      </c>
      <c r="H499" s="16">
        <v>48</v>
      </c>
      <c r="I499" s="16">
        <v>48</v>
      </c>
      <c r="J499" s="16">
        <v>51</v>
      </c>
      <c r="K499" s="16">
        <v>52</v>
      </c>
      <c r="L499" s="16">
        <v>56</v>
      </c>
      <c r="M499" s="16">
        <v>59</v>
      </c>
      <c r="N499" s="16">
        <v>56</v>
      </c>
      <c r="O499" s="16">
        <v>54</v>
      </c>
      <c r="P499" s="16">
        <v>0</v>
      </c>
      <c r="Q499" s="16">
        <v>0</v>
      </c>
      <c r="R499" s="16">
        <v>0</v>
      </c>
      <c r="S499" s="16">
        <v>0</v>
      </c>
      <c r="T499" s="73" t="s">
        <v>2979</v>
      </c>
      <c r="U499" s="15" t="s">
        <v>2004</v>
      </c>
      <c r="V499" s="73" t="s">
        <v>2979</v>
      </c>
      <c r="W499" s="15" t="s">
        <v>2004</v>
      </c>
      <c r="X499" s="15" t="s">
        <v>2004</v>
      </c>
      <c r="Y499" s="15" t="s">
        <v>2004</v>
      </c>
      <c r="Z499" s="15" t="s">
        <v>2004</v>
      </c>
      <c r="AA499" s="54">
        <v>10</v>
      </c>
      <c r="AB499" s="15" t="s">
        <v>2004</v>
      </c>
      <c r="AC499" s="54">
        <v>11</v>
      </c>
      <c r="AD499" s="54">
        <v>12</v>
      </c>
      <c r="AE499" s="73" t="s">
        <v>2979</v>
      </c>
      <c r="AF499" s="73" t="s">
        <v>2979</v>
      </c>
      <c r="AG499" s="73" t="s">
        <v>2979</v>
      </c>
      <c r="AH499" s="73" t="s">
        <v>2979</v>
      </c>
      <c r="AI499" s="41">
        <v>0.1517</v>
      </c>
      <c r="AJ499" s="30">
        <v>0.14230000000000001</v>
      </c>
      <c r="AK499" s="30">
        <v>0.15570000000000001</v>
      </c>
      <c r="AL499" s="41">
        <f t="shared" si="16"/>
        <v>0.14990000000000001</v>
      </c>
      <c r="AM499" s="30" t="str">
        <f>IFERROR((VLOOKUP(C499,'CEP 24-25'!$F$5:$K$1282,6,0))," ")</f>
        <v xml:space="preserve"> </v>
      </c>
      <c r="AN499" s="41" t="str">
        <f>+IFERROR((VLOOKUP(C499,'HB1238 24-25'!$N$5:$Q$9999,4,0)),"")</f>
        <v/>
      </c>
      <c r="AO499" s="33" t="str">
        <f t="shared" si="17"/>
        <v>No</v>
      </c>
    </row>
    <row r="500" spans="1:41" ht="15" customHeight="1" x14ac:dyDescent="0.25">
      <c r="A500" t="s">
        <v>2493</v>
      </c>
      <c r="B500" t="s">
        <v>2073</v>
      </c>
      <c r="C500" s="25">
        <v>2887</v>
      </c>
      <c r="D500" t="s">
        <v>1479</v>
      </c>
      <c r="E500" s="16">
        <v>0</v>
      </c>
      <c r="F500" s="16">
        <v>79</v>
      </c>
      <c r="G500" s="16">
        <v>0</v>
      </c>
      <c r="H500" s="16">
        <v>75</v>
      </c>
      <c r="I500" s="16">
        <v>86</v>
      </c>
      <c r="J500" s="16">
        <v>90</v>
      </c>
      <c r="K500" s="16">
        <v>76</v>
      </c>
      <c r="L500" s="16">
        <v>76</v>
      </c>
      <c r="M500" s="16">
        <v>68</v>
      </c>
      <c r="N500" s="16">
        <v>0</v>
      </c>
      <c r="O500" s="16">
        <v>0</v>
      </c>
      <c r="P500" s="16">
        <v>0</v>
      </c>
      <c r="Q500" s="16">
        <v>0</v>
      </c>
      <c r="R500" s="16">
        <v>0</v>
      </c>
      <c r="S500" s="16">
        <v>0</v>
      </c>
      <c r="T500" s="73" t="s">
        <v>2979</v>
      </c>
      <c r="U500" s="54">
        <v>21</v>
      </c>
      <c r="V500" s="73" t="s">
        <v>2979</v>
      </c>
      <c r="W500" s="54">
        <v>34</v>
      </c>
      <c r="X500" s="54">
        <v>43</v>
      </c>
      <c r="Y500" s="54">
        <v>42</v>
      </c>
      <c r="Z500" s="54">
        <v>44</v>
      </c>
      <c r="AA500" s="54">
        <v>45</v>
      </c>
      <c r="AB500" s="54">
        <v>37</v>
      </c>
      <c r="AC500" s="73" t="s">
        <v>2979</v>
      </c>
      <c r="AD500" s="73" t="s">
        <v>2979</v>
      </c>
      <c r="AE500" s="73" t="s">
        <v>2979</v>
      </c>
      <c r="AF500" s="73" t="s">
        <v>2979</v>
      </c>
      <c r="AG500" s="73" t="s">
        <v>2979</v>
      </c>
      <c r="AH500" s="73" t="s">
        <v>2979</v>
      </c>
      <c r="AI500" s="41">
        <v>0.48359999999999997</v>
      </c>
      <c r="AJ500" s="30">
        <v>0.49330000000000002</v>
      </c>
      <c r="AK500" s="30">
        <v>0.4773</v>
      </c>
      <c r="AL500" s="41">
        <f t="shared" si="16"/>
        <v>0.48470000000000002</v>
      </c>
      <c r="AM500" s="30" t="str">
        <f>IFERROR((VLOOKUP(C500,'CEP 24-25'!$F$5:$K$1282,6,0))," ")</f>
        <v xml:space="preserve"> </v>
      </c>
      <c r="AN500" s="41" t="str">
        <f>+IFERROR((VLOOKUP(C500,'HB1238 24-25'!$N$5:$Q$9999,4,0)),"")</f>
        <v>No</v>
      </c>
      <c r="AO500" s="33" t="str">
        <f t="shared" si="17"/>
        <v>No</v>
      </c>
    </row>
    <row r="501" spans="1:41" ht="15" customHeight="1" x14ac:dyDescent="0.25">
      <c r="A501" t="s">
        <v>2493</v>
      </c>
      <c r="B501" t="s">
        <v>2073</v>
      </c>
      <c r="C501" s="25">
        <v>3504</v>
      </c>
      <c r="D501" t="s">
        <v>1495</v>
      </c>
      <c r="E501" s="16">
        <v>0</v>
      </c>
      <c r="F501" s="16">
        <v>32</v>
      </c>
      <c r="G501" s="16">
        <v>0</v>
      </c>
      <c r="H501" s="16">
        <v>64</v>
      </c>
      <c r="I501" s="16">
        <v>61</v>
      </c>
      <c r="J501" s="16">
        <v>71</v>
      </c>
      <c r="K501" s="16">
        <v>55</v>
      </c>
      <c r="L501" s="16">
        <v>72</v>
      </c>
      <c r="M501" s="16">
        <v>76</v>
      </c>
      <c r="N501" s="16">
        <v>0</v>
      </c>
      <c r="O501" s="16">
        <v>0</v>
      </c>
      <c r="P501" s="16">
        <v>0</v>
      </c>
      <c r="Q501" s="16">
        <v>0</v>
      </c>
      <c r="R501" s="16">
        <v>0</v>
      </c>
      <c r="S501" s="16">
        <v>0</v>
      </c>
      <c r="T501" s="73" t="s">
        <v>2979</v>
      </c>
      <c r="U501" s="54">
        <v>11</v>
      </c>
      <c r="V501" s="73" t="s">
        <v>2979</v>
      </c>
      <c r="W501" s="54">
        <v>26</v>
      </c>
      <c r="X501" s="54">
        <v>25</v>
      </c>
      <c r="Y501" s="54">
        <v>38</v>
      </c>
      <c r="Z501" s="54">
        <v>33</v>
      </c>
      <c r="AA501" s="54">
        <v>38</v>
      </c>
      <c r="AB501" s="54">
        <v>32</v>
      </c>
      <c r="AC501" s="73" t="s">
        <v>2979</v>
      </c>
      <c r="AD501" s="73" t="s">
        <v>2979</v>
      </c>
      <c r="AE501" s="73" t="s">
        <v>2979</v>
      </c>
      <c r="AF501" s="73" t="s">
        <v>2979</v>
      </c>
      <c r="AG501" s="73" t="s">
        <v>2979</v>
      </c>
      <c r="AH501" s="73" t="s">
        <v>2979</v>
      </c>
      <c r="AI501" s="41">
        <v>0.47099999999999997</v>
      </c>
      <c r="AJ501" s="30">
        <v>0.46610000000000001</v>
      </c>
      <c r="AK501" s="30">
        <v>0.44069999999999998</v>
      </c>
      <c r="AL501" s="41">
        <f t="shared" si="16"/>
        <v>0.45929999999999999</v>
      </c>
      <c r="AM501" s="30" t="str">
        <f>IFERROR((VLOOKUP(C501,'CEP 24-25'!$F$5:$K$1282,6,0))," ")</f>
        <v xml:space="preserve"> </v>
      </c>
      <c r="AN501" s="41" t="str">
        <f>+IFERROR((VLOOKUP(C501,'HB1238 24-25'!$N$5:$Q$9999,4,0)),"")</f>
        <v>No</v>
      </c>
      <c r="AO501" s="33" t="str">
        <f t="shared" si="17"/>
        <v>No</v>
      </c>
    </row>
    <row r="502" spans="1:41" ht="15" customHeight="1" x14ac:dyDescent="0.25">
      <c r="A502" t="s">
        <v>2493</v>
      </c>
      <c r="B502" t="s">
        <v>2073</v>
      </c>
      <c r="C502" s="25">
        <v>3464</v>
      </c>
      <c r="D502" t="s">
        <v>1493</v>
      </c>
      <c r="E502" s="16">
        <v>0</v>
      </c>
      <c r="F502" s="16">
        <v>0</v>
      </c>
      <c r="G502" s="16">
        <v>0</v>
      </c>
      <c r="H502" s="16">
        <v>0</v>
      </c>
      <c r="I502" s="16">
        <v>0</v>
      </c>
      <c r="J502" s="16">
        <v>0</v>
      </c>
      <c r="K502" s="16">
        <v>0</v>
      </c>
      <c r="L502" s="16">
        <v>0</v>
      </c>
      <c r="M502" s="16">
        <v>0</v>
      </c>
      <c r="N502" s="16">
        <v>0</v>
      </c>
      <c r="O502" s="16">
        <v>0</v>
      </c>
      <c r="P502" s="16">
        <v>348</v>
      </c>
      <c r="Q502" s="16">
        <v>399</v>
      </c>
      <c r="R502" s="16">
        <v>396</v>
      </c>
      <c r="S502" s="16">
        <v>356</v>
      </c>
      <c r="T502" s="73" t="s">
        <v>2979</v>
      </c>
      <c r="U502" s="73" t="s">
        <v>2979</v>
      </c>
      <c r="V502" s="73" t="s">
        <v>2979</v>
      </c>
      <c r="W502" s="73" t="s">
        <v>2979</v>
      </c>
      <c r="X502" s="73" t="s">
        <v>2979</v>
      </c>
      <c r="Y502" s="73" t="s">
        <v>2979</v>
      </c>
      <c r="Z502" s="73" t="s">
        <v>2979</v>
      </c>
      <c r="AA502" s="73" t="s">
        <v>2979</v>
      </c>
      <c r="AB502" s="73" t="s">
        <v>2979</v>
      </c>
      <c r="AC502" s="73" t="s">
        <v>2979</v>
      </c>
      <c r="AD502" s="73" t="s">
        <v>2979</v>
      </c>
      <c r="AE502" s="54">
        <v>160</v>
      </c>
      <c r="AF502" s="54">
        <v>198</v>
      </c>
      <c r="AG502" s="54">
        <v>197</v>
      </c>
      <c r="AH502" s="54">
        <v>147</v>
      </c>
      <c r="AI502" s="41">
        <v>0.46829999999999999</v>
      </c>
      <c r="AJ502" s="30">
        <v>0.45479999999999998</v>
      </c>
      <c r="AK502" s="30">
        <v>0.38040000000000002</v>
      </c>
      <c r="AL502" s="41">
        <f t="shared" si="16"/>
        <v>0.4345</v>
      </c>
      <c r="AM502" s="30" t="str">
        <f>IFERROR((VLOOKUP(C502,'CEP 24-25'!$F$5:$K$1282,6,0))," ")</f>
        <v xml:space="preserve"> </v>
      </c>
      <c r="AN502" s="41" t="str">
        <f>+IFERROR((VLOOKUP(C502,'HB1238 24-25'!$N$5:$Q$9999,4,0)),"")</f>
        <v/>
      </c>
      <c r="AO502" s="33" t="str">
        <f t="shared" si="17"/>
        <v>No</v>
      </c>
    </row>
    <row r="503" spans="1:41" ht="15" customHeight="1" x14ac:dyDescent="0.25">
      <c r="A503" t="s">
        <v>2493</v>
      </c>
      <c r="B503" t="s">
        <v>2073</v>
      </c>
      <c r="C503" s="25">
        <v>3353</v>
      </c>
      <c r="D503" t="s">
        <v>1488</v>
      </c>
      <c r="E503" s="16">
        <v>0</v>
      </c>
      <c r="F503" s="16">
        <v>0</v>
      </c>
      <c r="G503" s="16">
        <v>0</v>
      </c>
      <c r="H503" s="16">
        <v>0</v>
      </c>
      <c r="I503" s="16">
        <v>0</v>
      </c>
      <c r="J503" s="16">
        <v>0</v>
      </c>
      <c r="K503" s="16">
        <v>0</v>
      </c>
      <c r="L503" s="16">
        <v>0</v>
      </c>
      <c r="M503" s="16">
        <v>0</v>
      </c>
      <c r="N503" s="16">
        <v>337</v>
      </c>
      <c r="O503" s="16">
        <v>407</v>
      </c>
      <c r="P503" s="16">
        <v>0</v>
      </c>
      <c r="Q503" s="16">
        <v>0</v>
      </c>
      <c r="R503" s="16">
        <v>0</v>
      </c>
      <c r="S503" s="16">
        <v>0</v>
      </c>
      <c r="T503" s="73" t="s">
        <v>2979</v>
      </c>
      <c r="U503" s="73" t="s">
        <v>2979</v>
      </c>
      <c r="V503" s="73" t="s">
        <v>2979</v>
      </c>
      <c r="W503" s="73" t="s">
        <v>2979</v>
      </c>
      <c r="X503" s="73" t="s">
        <v>2979</v>
      </c>
      <c r="Y503" s="73" t="s">
        <v>2979</v>
      </c>
      <c r="Z503" s="73" t="s">
        <v>2979</v>
      </c>
      <c r="AA503" s="73" t="s">
        <v>2979</v>
      </c>
      <c r="AB503" s="73" t="s">
        <v>2979</v>
      </c>
      <c r="AC503" s="54">
        <v>180</v>
      </c>
      <c r="AD503" s="54">
        <v>196</v>
      </c>
      <c r="AE503" s="73" t="s">
        <v>2979</v>
      </c>
      <c r="AF503" s="73" t="s">
        <v>2979</v>
      </c>
      <c r="AG503" s="73" t="s">
        <v>2979</v>
      </c>
      <c r="AH503" s="73" t="s">
        <v>2979</v>
      </c>
      <c r="AI503" s="41">
        <v>0.50539999999999996</v>
      </c>
      <c r="AJ503" s="30">
        <v>0.45829999999999999</v>
      </c>
      <c r="AK503" s="30">
        <v>0.48480000000000001</v>
      </c>
      <c r="AL503" s="41">
        <f t="shared" si="16"/>
        <v>0.48280000000000001</v>
      </c>
      <c r="AM503" s="30" t="str">
        <f>IFERROR((VLOOKUP(C503,'CEP 24-25'!$F$5:$K$1282,6,0))," ")</f>
        <v xml:space="preserve"> </v>
      </c>
      <c r="AN503" s="41" t="str">
        <f>+IFERROR((VLOOKUP(C503,'HB1238 24-25'!$N$5:$Q$9999,4,0)),"")</f>
        <v/>
      </c>
      <c r="AO503" s="33" t="str">
        <f t="shared" si="17"/>
        <v>No</v>
      </c>
    </row>
    <row r="504" spans="1:41" ht="15" customHeight="1" x14ac:dyDescent="0.25">
      <c r="A504" t="s">
        <v>2493</v>
      </c>
      <c r="B504" t="s">
        <v>2073</v>
      </c>
      <c r="C504" s="25">
        <v>3254</v>
      </c>
      <c r="D504" t="s">
        <v>1484</v>
      </c>
      <c r="E504" s="16">
        <v>0</v>
      </c>
      <c r="F504" s="16">
        <v>76</v>
      </c>
      <c r="G504" s="16">
        <v>0</v>
      </c>
      <c r="H504" s="16">
        <v>63</v>
      </c>
      <c r="I504" s="16">
        <v>62</v>
      </c>
      <c r="J504" s="16">
        <v>57</v>
      </c>
      <c r="K504" s="16">
        <v>55</v>
      </c>
      <c r="L504" s="16">
        <v>62</v>
      </c>
      <c r="M504" s="16">
        <v>54</v>
      </c>
      <c r="N504" s="16">
        <v>0</v>
      </c>
      <c r="O504" s="16">
        <v>0</v>
      </c>
      <c r="P504" s="16">
        <v>0</v>
      </c>
      <c r="Q504" s="16">
        <v>0</v>
      </c>
      <c r="R504" s="16">
        <v>0</v>
      </c>
      <c r="S504" s="16">
        <v>0</v>
      </c>
      <c r="T504" s="73" t="s">
        <v>2979</v>
      </c>
      <c r="U504" s="54">
        <v>19</v>
      </c>
      <c r="V504" s="73" t="s">
        <v>2979</v>
      </c>
      <c r="W504" s="54">
        <v>34</v>
      </c>
      <c r="X504" s="54">
        <v>34</v>
      </c>
      <c r="Y504" s="54">
        <v>43</v>
      </c>
      <c r="Z504" s="54">
        <v>29</v>
      </c>
      <c r="AA504" s="54">
        <v>28</v>
      </c>
      <c r="AB504" s="54">
        <v>35</v>
      </c>
      <c r="AC504" s="73" t="s">
        <v>2979</v>
      </c>
      <c r="AD504" s="73" t="s">
        <v>2979</v>
      </c>
      <c r="AE504" s="73" t="s">
        <v>2979</v>
      </c>
      <c r="AF504" s="73" t="s">
        <v>2979</v>
      </c>
      <c r="AG504" s="73" t="s">
        <v>2979</v>
      </c>
      <c r="AH504" s="73" t="s">
        <v>2979</v>
      </c>
      <c r="AI504" s="41">
        <v>0.51749999999999996</v>
      </c>
      <c r="AJ504" s="30">
        <v>0.51539999999999997</v>
      </c>
      <c r="AK504" s="30">
        <v>0.55920000000000003</v>
      </c>
      <c r="AL504" s="41">
        <f t="shared" si="16"/>
        <v>0.53069999999999995</v>
      </c>
      <c r="AM504" s="30" t="str">
        <f>IFERROR((VLOOKUP(C504,'CEP 24-25'!$F$5:$K$1282,6,0))," ")</f>
        <v>Yes</v>
      </c>
      <c r="AN504" s="41" t="str">
        <f>+IFERROR((VLOOKUP(C504,'HB1238 24-25'!$N$5:$Q$9999,4,0)),"")</f>
        <v>Yes</v>
      </c>
      <c r="AO504" s="33" t="str">
        <f t="shared" si="17"/>
        <v>Yes</v>
      </c>
    </row>
    <row r="505" spans="1:41" ht="15" customHeight="1" x14ac:dyDescent="0.25">
      <c r="A505" t="s">
        <v>2493</v>
      </c>
      <c r="B505" t="s">
        <v>2073</v>
      </c>
      <c r="C505" s="25">
        <v>3303</v>
      </c>
      <c r="D505" t="s">
        <v>1486</v>
      </c>
      <c r="E505" s="16">
        <v>0</v>
      </c>
      <c r="F505" s="16">
        <v>0</v>
      </c>
      <c r="G505" s="16">
        <v>0</v>
      </c>
      <c r="H505" s="16">
        <v>0</v>
      </c>
      <c r="I505" s="16">
        <v>0</v>
      </c>
      <c r="J505" s="16">
        <v>0</v>
      </c>
      <c r="K505" s="16">
        <v>0</v>
      </c>
      <c r="L505" s="16">
        <v>0</v>
      </c>
      <c r="M505" s="16">
        <v>0</v>
      </c>
      <c r="N505" s="16">
        <v>0</v>
      </c>
      <c r="O505" s="16">
        <v>0</v>
      </c>
      <c r="P505" s="16">
        <v>423</v>
      </c>
      <c r="Q505" s="16">
        <v>353</v>
      </c>
      <c r="R505" s="16">
        <v>369</v>
      </c>
      <c r="S505" s="16">
        <v>314</v>
      </c>
      <c r="T505" s="73" t="s">
        <v>2979</v>
      </c>
      <c r="U505" s="73" t="s">
        <v>2979</v>
      </c>
      <c r="V505" s="73" t="s">
        <v>2979</v>
      </c>
      <c r="W505" s="73" t="s">
        <v>2979</v>
      </c>
      <c r="X505" s="73" t="s">
        <v>2979</v>
      </c>
      <c r="Y505" s="73" t="s">
        <v>2979</v>
      </c>
      <c r="Z505" s="73" t="s">
        <v>2979</v>
      </c>
      <c r="AA505" s="73" t="s">
        <v>2979</v>
      </c>
      <c r="AB505" s="73" t="s">
        <v>2979</v>
      </c>
      <c r="AC505" s="73" t="s">
        <v>2979</v>
      </c>
      <c r="AD505" s="73" t="s">
        <v>2979</v>
      </c>
      <c r="AE505" s="54">
        <v>130</v>
      </c>
      <c r="AF505" s="54">
        <v>129</v>
      </c>
      <c r="AG505" s="54">
        <v>122</v>
      </c>
      <c r="AH505" s="54">
        <v>112</v>
      </c>
      <c r="AI505" s="41">
        <v>0.33789999999999998</v>
      </c>
      <c r="AJ505" s="30">
        <v>0.3463</v>
      </c>
      <c r="AK505" s="30">
        <v>0.313</v>
      </c>
      <c r="AL505" s="41">
        <f t="shared" si="16"/>
        <v>0.33239999999999997</v>
      </c>
      <c r="AM505" s="30" t="str">
        <f>IFERROR((VLOOKUP(C505,'CEP 24-25'!$F$5:$K$1282,6,0))," ")</f>
        <v xml:space="preserve"> </v>
      </c>
      <c r="AN505" s="41" t="str">
        <f>+IFERROR((VLOOKUP(C505,'HB1238 24-25'!$N$5:$Q$9999,4,0)),"")</f>
        <v/>
      </c>
      <c r="AO505" s="33" t="str">
        <f t="shared" si="17"/>
        <v>No</v>
      </c>
    </row>
    <row r="506" spans="1:41" ht="15" customHeight="1" x14ac:dyDescent="0.25">
      <c r="A506" t="s">
        <v>2493</v>
      </c>
      <c r="B506" t="s">
        <v>2073</v>
      </c>
      <c r="C506" s="25">
        <v>3608</v>
      </c>
      <c r="D506" t="s">
        <v>1502</v>
      </c>
      <c r="E506" s="16">
        <v>0</v>
      </c>
      <c r="F506" s="16">
        <v>74</v>
      </c>
      <c r="G506" s="16">
        <v>0</v>
      </c>
      <c r="H506" s="16">
        <v>70</v>
      </c>
      <c r="I506" s="16">
        <v>79</v>
      </c>
      <c r="J506" s="16">
        <v>74</v>
      </c>
      <c r="K506" s="16">
        <v>71</v>
      </c>
      <c r="L506" s="16">
        <v>64</v>
      </c>
      <c r="M506" s="16">
        <v>94</v>
      </c>
      <c r="N506" s="16">
        <v>0</v>
      </c>
      <c r="O506" s="16">
        <v>0</v>
      </c>
      <c r="P506" s="16">
        <v>0</v>
      </c>
      <c r="Q506" s="16">
        <v>0</v>
      </c>
      <c r="R506" s="16">
        <v>0</v>
      </c>
      <c r="S506" s="16">
        <v>0</v>
      </c>
      <c r="T506" s="73" t="s">
        <v>2979</v>
      </c>
      <c r="U506" s="54">
        <v>24</v>
      </c>
      <c r="V506" s="73" t="s">
        <v>2979</v>
      </c>
      <c r="W506" s="54">
        <v>30</v>
      </c>
      <c r="X506" s="54">
        <v>33</v>
      </c>
      <c r="Y506" s="54">
        <v>37</v>
      </c>
      <c r="Z506" s="54">
        <v>31</v>
      </c>
      <c r="AA506" s="54">
        <v>37</v>
      </c>
      <c r="AB506" s="54">
        <v>48</v>
      </c>
      <c r="AC506" s="73" t="s">
        <v>2979</v>
      </c>
      <c r="AD506" s="73" t="s">
        <v>2979</v>
      </c>
      <c r="AE506" s="73" t="s">
        <v>2979</v>
      </c>
      <c r="AF506" s="73" t="s">
        <v>2979</v>
      </c>
      <c r="AG506" s="73" t="s">
        <v>2979</v>
      </c>
      <c r="AH506" s="73" t="s">
        <v>2979</v>
      </c>
      <c r="AI506" s="41">
        <v>0.45629999999999998</v>
      </c>
      <c r="AJ506" s="30">
        <v>0.437</v>
      </c>
      <c r="AK506" s="30">
        <v>0.41370000000000001</v>
      </c>
      <c r="AL506" s="41">
        <f t="shared" si="16"/>
        <v>0.43569999999999998</v>
      </c>
      <c r="AM506" s="30" t="str">
        <f>IFERROR((VLOOKUP(C506,'CEP 24-25'!$F$5:$K$1282,6,0))," ")</f>
        <v xml:space="preserve"> </v>
      </c>
      <c r="AN506" s="41" t="str">
        <f>+IFERROR((VLOOKUP(C506,'HB1238 24-25'!$N$5:$Q$9999,4,0)),"")</f>
        <v>No</v>
      </c>
      <c r="AO506" s="33" t="str">
        <f t="shared" si="17"/>
        <v>No</v>
      </c>
    </row>
    <row r="507" spans="1:41" ht="15" customHeight="1" x14ac:dyDescent="0.25">
      <c r="A507" t="s">
        <v>2493</v>
      </c>
      <c r="B507" t="s">
        <v>2073</v>
      </c>
      <c r="C507" s="25">
        <v>3854</v>
      </c>
      <c r="D507" t="s">
        <v>1507</v>
      </c>
      <c r="E507" s="16">
        <v>0</v>
      </c>
      <c r="F507" s="16">
        <v>0</v>
      </c>
      <c r="G507" s="16">
        <v>0</v>
      </c>
      <c r="H507" s="16">
        <v>0</v>
      </c>
      <c r="I507" s="16">
        <v>0</v>
      </c>
      <c r="J507" s="16">
        <v>0</v>
      </c>
      <c r="K507" s="16">
        <v>0</v>
      </c>
      <c r="L507" s="16">
        <v>0</v>
      </c>
      <c r="M507" s="16">
        <v>0</v>
      </c>
      <c r="N507" s="16">
        <v>0</v>
      </c>
      <c r="O507" s="16">
        <v>0</v>
      </c>
      <c r="P507" s="16">
        <v>17</v>
      </c>
      <c r="Q507" s="16">
        <v>22</v>
      </c>
      <c r="R507" s="16">
        <v>56</v>
      </c>
      <c r="S507" s="16">
        <v>103</v>
      </c>
      <c r="T507" s="73" t="s">
        <v>2979</v>
      </c>
      <c r="U507" s="73" t="s">
        <v>2979</v>
      </c>
      <c r="V507" s="73" t="s">
        <v>2979</v>
      </c>
      <c r="W507" s="73" t="s">
        <v>2979</v>
      </c>
      <c r="X507" s="73" t="s">
        <v>2979</v>
      </c>
      <c r="Y507" s="73" t="s">
        <v>2979</v>
      </c>
      <c r="Z507" s="73" t="s">
        <v>2979</v>
      </c>
      <c r="AA507" s="73" t="s">
        <v>2979</v>
      </c>
      <c r="AB507" s="73" t="s">
        <v>2979</v>
      </c>
      <c r="AC507" s="73" t="s">
        <v>2979</v>
      </c>
      <c r="AD507" s="73" t="s">
        <v>2979</v>
      </c>
      <c r="AE507" s="54">
        <v>11</v>
      </c>
      <c r="AF507" s="54">
        <v>17</v>
      </c>
      <c r="AG507" s="54">
        <v>36</v>
      </c>
      <c r="AH507" s="54">
        <v>64</v>
      </c>
      <c r="AI507" s="41">
        <v>0.64649999999999996</v>
      </c>
      <c r="AJ507" s="30">
        <v>0.63239999999999996</v>
      </c>
      <c r="AK507" s="30">
        <v>0.49440000000000001</v>
      </c>
      <c r="AL507" s="41">
        <f t="shared" si="16"/>
        <v>0.59109999999999996</v>
      </c>
      <c r="AM507" s="30" t="str">
        <f>IFERROR((VLOOKUP(C507,'CEP 24-25'!$F$5:$K$1282,6,0))," ")</f>
        <v>Yes</v>
      </c>
      <c r="AN507" s="41" t="str">
        <f>+IFERROR((VLOOKUP(C507,'HB1238 24-25'!$N$5:$Q$9999,4,0)),"")</f>
        <v/>
      </c>
      <c r="AO507" s="33" t="str">
        <f t="shared" si="17"/>
        <v>Yes</v>
      </c>
    </row>
    <row r="508" spans="1:41" ht="15" customHeight="1" x14ac:dyDescent="0.25">
      <c r="A508" t="s">
        <v>2493</v>
      </c>
      <c r="B508" t="s">
        <v>2073</v>
      </c>
      <c r="C508" s="25">
        <v>3461</v>
      </c>
      <c r="D508" t="s">
        <v>1491</v>
      </c>
      <c r="E508" s="16">
        <v>0</v>
      </c>
      <c r="F508" s="16">
        <v>61</v>
      </c>
      <c r="G508" s="16">
        <v>0</v>
      </c>
      <c r="H508" s="16">
        <v>50</v>
      </c>
      <c r="I508" s="16">
        <v>58</v>
      </c>
      <c r="J508" s="16">
        <v>69</v>
      </c>
      <c r="K508" s="16">
        <v>51</v>
      </c>
      <c r="L508" s="16">
        <v>47</v>
      </c>
      <c r="M508" s="16">
        <v>69</v>
      </c>
      <c r="N508" s="16">
        <v>0</v>
      </c>
      <c r="O508" s="16">
        <v>0</v>
      </c>
      <c r="P508" s="16">
        <v>0</v>
      </c>
      <c r="Q508" s="16">
        <v>0</v>
      </c>
      <c r="R508" s="16">
        <v>0</v>
      </c>
      <c r="S508" s="16">
        <v>0</v>
      </c>
      <c r="T508" s="73" t="s">
        <v>2979</v>
      </c>
      <c r="U508" s="54">
        <v>11</v>
      </c>
      <c r="V508" s="73" t="s">
        <v>2979</v>
      </c>
      <c r="W508" s="54">
        <v>11</v>
      </c>
      <c r="X508" s="54">
        <v>19</v>
      </c>
      <c r="Y508" s="54">
        <v>15</v>
      </c>
      <c r="Z508" s="54">
        <v>13</v>
      </c>
      <c r="AA508" s="54">
        <v>11</v>
      </c>
      <c r="AB508" s="54">
        <v>13</v>
      </c>
      <c r="AC508" s="73" t="s">
        <v>2979</v>
      </c>
      <c r="AD508" s="73" t="s">
        <v>2979</v>
      </c>
      <c r="AE508" s="73" t="s">
        <v>2979</v>
      </c>
      <c r="AF508" s="73" t="s">
        <v>2979</v>
      </c>
      <c r="AG508" s="73" t="s">
        <v>2979</v>
      </c>
      <c r="AH508" s="73" t="s">
        <v>2979</v>
      </c>
      <c r="AI508" s="41">
        <v>0.2296</v>
      </c>
      <c r="AJ508" s="30">
        <v>0.20250000000000001</v>
      </c>
      <c r="AK508" s="30">
        <v>0.18160000000000001</v>
      </c>
      <c r="AL508" s="41">
        <f t="shared" si="16"/>
        <v>0.2046</v>
      </c>
      <c r="AM508" s="30" t="str">
        <f>IFERROR((VLOOKUP(C508,'CEP 24-25'!$F$5:$K$1282,6,0))," ")</f>
        <v xml:space="preserve"> </v>
      </c>
      <c r="AN508" s="41" t="str">
        <f>+IFERROR((VLOOKUP(C508,'HB1238 24-25'!$N$5:$Q$9999,4,0)),"")</f>
        <v/>
      </c>
      <c r="AO508" s="33" t="str">
        <f t="shared" si="17"/>
        <v>No</v>
      </c>
    </row>
    <row r="509" spans="1:41" ht="15" customHeight="1" x14ac:dyDescent="0.25">
      <c r="A509" t="s">
        <v>2493</v>
      </c>
      <c r="B509" t="s">
        <v>2073</v>
      </c>
      <c r="C509" s="25">
        <v>3605</v>
      </c>
      <c r="D509" t="s">
        <v>1499</v>
      </c>
      <c r="E509" s="16">
        <v>0</v>
      </c>
      <c r="F509" s="16">
        <v>79</v>
      </c>
      <c r="G509" s="16">
        <v>0</v>
      </c>
      <c r="H509" s="16">
        <v>72</v>
      </c>
      <c r="I509" s="16">
        <v>66</v>
      </c>
      <c r="J509" s="16">
        <v>82</v>
      </c>
      <c r="K509" s="16">
        <v>58</v>
      </c>
      <c r="L509" s="16">
        <v>68</v>
      </c>
      <c r="M509" s="16">
        <v>66</v>
      </c>
      <c r="N509" s="16">
        <v>0</v>
      </c>
      <c r="O509" s="16">
        <v>0</v>
      </c>
      <c r="P509" s="16">
        <v>0</v>
      </c>
      <c r="Q509" s="16">
        <v>0</v>
      </c>
      <c r="R509" s="16">
        <v>0</v>
      </c>
      <c r="S509" s="16">
        <v>0</v>
      </c>
      <c r="T509" s="73" t="s">
        <v>2979</v>
      </c>
      <c r="U509" s="15" t="s">
        <v>2004</v>
      </c>
      <c r="V509" s="73" t="s">
        <v>2979</v>
      </c>
      <c r="W509" s="54">
        <v>12</v>
      </c>
      <c r="X509" s="54">
        <v>15</v>
      </c>
      <c r="Y509" s="54">
        <v>18</v>
      </c>
      <c r="Z509" s="54">
        <v>13</v>
      </c>
      <c r="AA509" s="54">
        <v>18</v>
      </c>
      <c r="AB509" s="54">
        <v>20</v>
      </c>
      <c r="AC509" s="73" t="s">
        <v>2979</v>
      </c>
      <c r="AD509" s="73" t="s">
        <v>2979</v>
      </c>
      <c r="AE509" s="73" t="s">
        <v>2979</v>
      </c>
      <c r="AF509" s="73" t="s">
        <v>2979</v>
      </c>
      <c r="AG509" s="73" t="s">
        <v>2979</v>
      </c>
      <c r="AH509" s="73" t="s">
        <v>2979</v>
      </c>
      <c r="AI509" s="41">
        <v>0.21179999999999999</v>
      </c>
      <c r="AJ509" s="30">
        <v>0.21060000000000001</v>
      </c>
      <c r="AK509" s="30">
        <v>0.1951</v>
      </c>
      <c r="AL509" s="41">
        <f t="shared" si="16"/>
        <v>0.20580000000000001</v>
      </c>
      <c r="AM509" s="30" t="str">
        <f>IFERROR((VLOOKUP(C509,'CEP 24-25'!$F$5:$K$1282,6,0))," ")</f>
        <v xml:space="preserve"> </v>
      </c>
      <c r="AN509" s="41" t="str">
        <f>+IFERROR((VLOOKUP(C509,'HB1238 24-25'!$N$5:$Q$9999,4,0)),"")</f>
        <v/>
      </c>
      <c r="AO509" s="33" t="str">
        <f t="shared" si="17"/>
        <v>No</v>
      </c>
    </row>
    <row r="510" spans="1:41" ht="15" customHeight="1" x14ac:dyDescent="0.25">
      <c r="A510" t="s">
        <v>2493</v>
      </c>
      <c r="B510" t="s">
        <v>2073</v>
      </c>
      <c r="C510" s="25">
        <v>3410</v>
      </c>
      <c r="D510" t="s">
        <v>1490</v>
      </c>
      <c r="E510" s="16">
        <v>0</v>
      </c>
      <c r="F510" s="16">
        <v>110</v>
      </c>
      <c r="G510" s="16">
        <v>0</v>
      </c>
      <c r="H510" s="16">
        <v>86</v>
      </c>
      <c r="I510" s="16">
        <v>101</v>
      </c>
      <c r="J510" s="16">
        <v>81</v>
      </c>
      <c r="K510" s="16">
        <v>86</v>
      </c>
      <c r="L510" s="16">
        <v>74</v>
      </c>
      <c r="M510" s="16">
        <v>95</v>
      </c>
      <c r="N510" s="16">
        <v>0</v>
      </c>
      <c r="O510" s="16">
        <v>0</v>
      </c>
      <c r="P510" s="16">
        <v>0</v>
      </c>
      <c r="Q510" s="16">
        <v>0</v>
      </c>
      <c r="R510" s="16">
        <v>0</v>
      </c>
      <c r="S510" s="16">
        <v>0</v>
      </c>
      <c r="T510" s="73" t="s">
        <v>2979</v>
      </c>
      <c r="U510" s="54">
        <v>48</v>
      </c>
      <c r="V510" s="73" t="s">
        <v>2979</v>
      </c>
      <c r="W510" s="54">
        <v>57</v>
      </c>
      <c r="X510" s="54">
        <v>68</v>
      </c>
      <c r="Y510" s="54">
        <v>58</v>
      </c>
      <c r="Z510" s="54">
        <v>58</v>
      </c>
      <c r="AA510" s="54">
        <v>47</v>
      </c>
      <c r="AB510" s="54">
        <v>63</v>
      </c>
      <c r="AC510" s="73" t="s">
        <v>2979</v>
      </c>
      <c r="AD510" s="73" t="s">
        <v>2979</v>
      </c>
      <c r="AE510" s="73" t="s">
        <v>2979</v>
      </c>
      <c r="AF510" s="73" t="s">
        <v>2979</v>
      </c>
      <c r="AG510" s="73" t="s">
        <v>2979</v>
      </c>
      <c r="AH510" s="73" t="s">
        <v>2979</v>
      </c>
      <c r="AI510" s="41">
        <v>0.63029999999999997</v>
      </c>
      <c r="AJ510" s="30">
        <v>0.6361</v>
      </c>
      <c r="AK510" s="30">
        <v>0.56330000000000002</v>
      </c>
      <c r="AL510" s="41">
        <f t="shared" si="16"/>
        <v>0.6099</v>
      </c>
      <c r="AM510" s="30" t="str">
        <f>IFERROR((VLOOKUP(C510,'CEP 24-25'!$F$5:$K$1282,6,0))," ")</f>
        <v>Yes</v>
      </c>
      <c r="AN510" s="41" t="str">
        <f>+IFERROR((VLOOKUP(C510,'HB1238 24-25'!$N$5:$Q$9999,4,0)),"")</f>
        <v>Yes</v>
      </c>
      <c r="AO510" s="33" t="str">
        <f t="shared" si="17"/>
        <v>Yes</v>
      </c>
    </row>
    <row r="511" spans="1:41" ht="15" customHeight="1" x14ac:dyDescent="0.25">
      <c r="A511" t="s">
        <v>2493</v>
      </c>
      <c r="B511" t="s">
        <v>2073</v>
      </c>
      <c r="C511" s="25">
        <v>2888</v>
      </c>
      <c r="D511" t="s">
        <v>1480</v>
      </c>
      <c r="E511" s="16">
        <v>0</v>
      </c>
      <c r="F511" s="16">
        <v>43</v>
      </c>
      <c r="G511" s="16">
        <v>0</v>
      </c>
      <c r="H511" s="16">
        <v>53</v>
      </c>
      <c r="I511" s="16">
        <v>40</v>
      </c>
      <c r="J511" s="16">
        <v>50</v>
      </c>
      <c r="K511" s="16">
        <v>28</v>
      </c>
      <c r="L511" s="16">
        <v>42</v>
      </c>
      <c r="M511" s="16">
        <v>39</v>
      </c>
      <c r="N511" s="16">
        <v>0</v>
      </c>
      <c r="O511" s="16">
        <v>0</v>
      </c>
      <c r="P511" s="16">
        <v>0</v>
      </c>
      <c r="Q511" s="16">
        <v>0</v>
      </c>
      <c r="R511" s="16">
        <v>0</v>
      </c>
      <c r="S511" s="16">
        <v>0</v>
      </c>
      <c r="T511" s="73" t="s">
        <v>2979</v>
      </c>
      <c r="U511" s="15" t="s">
        <v>2004</v>
      </c>
      <c r="V511" s="73" t="s">
        <v>2979</v>
      </c>
      <c r="W511" s="54">
        <v>15</v>
      </c>
      <c r="X511" s="54">
        <v>10</v>
      </c>
      <c r="Y511" s="54">
        <v>22</v>
      </c>
      <c r="Z511" s="15" t="s">
        <v>2004</v>
      </c>
      <c r="AA511" s="54">
        <v>16</v>
      </c>
      <c r="AB511" s="54">
        <v>11</v>
      </c>
      <c r="AC511" s="73" t="s">
        <v>2979</v>
      </c>
      <c r="AD511" s="73" t="s">
        <v>2979</v>
      </c>
      <c r="AE511" s="73" t="s">
        <v>2979</v>
      </c>
      <c r="AF511" s="73" t="s">
        <v>2979</v>
      </c>
      <c r="AG511" s="73" t="s">
        <v>2979</v>
      </c>
      <c r="AH511" s="73" t="s">
        <v>2979</v>
      </c>
      <c r="AI511" s="41">
        <v>0.30170000000000002</v>
      </c>
      <c r="AJ511" s="30">
        <v>0.32679999999999998</v>
      </c>
      <c r="AK511" s="30">
        <v>0.29449999999999998</v>
      </c>
      <c r="AL511" s="41">
        <f t="shared" si="16"/>
        <v>0.30769999999999997</v>
      </c>
      <c r="AM511" s="30" t="str">
        <f>IFERROR((VLOOKUP(C511,'CEP 24-25'!$F$5:$K$1282,6,0))," ")</f>
        <v xml:space="preserve"> </v>
      </c>
      <c r="AN511" s="41" t="str">
        <f>+IFERROR((VLOOKUP(C511,'HB1238 24-25'!$N$5:$Q$9999,4,0)),"")</f>
        <v/>
      </c>
      <c r="AO511" s="33" t="str">
        <f t="shared" si="17"/>
        <v>No</v>
      </c>
    </row>
    <row r="512" spans="1:41" ht="15" customHeight="1" x14ac:dyDescent="0.25">
      <c r="A512" t="s">
        <v>2493</v>
      </c>
      <c r="B512" t="s">
        <v>2073</v>
      </c>
      <c r="C512" s="25">
        <v>3186</v>
      </c>
      <c r="D512" t="s">
        <v>1483</v>
      </c>
      <c r="E512" s="16">
        <v>0</v>
      </c>
      <c r="F512" s="16">
        <v>74</v>
      </c>
      <c r="G512" s="16">
        <v>0</v>
      </c>
      <c r="H512" s="16">
        <v>76</v>
      </c>
      <c r="I512" s="16">
        <v>65</v>
      </c>
      <c r="J512" s="16">
        <v>78</v>
      </c>
      <c r="K512" s="16">
        <v>60</v>
      </c>
      <c r="L512" s="16">
        <v>69</v>
      </c>
      <c r="M512" s="16">
        <v>53</v>
      </c>
      <c r="N512" s="16">
        <v>0</v>
      </c>
      <c r="O512" s="16">
        <v>0</v>
      </c>
      <c r="P512" s="16">
        <v>0</v>
      </c>
      <c r="Q512" s="16">
        <v>0</v>
      </c>
      <c r="R512" s="16">
        <v>0</v>
      </c>
      <c r="S512" s="16">
        <v>0</v>
      </c>
      <c r="T512" s="73" t="s">
        <v>2979</v>
      </c>
      <c r="U512" s="54">
        <v>18</v>
      </c>
      <c r="V512" s="73" t="s">
        <v>2979</v>
      </c>
      <c r="W512" s="54">
        <v>34</v>
      </c>
      <c r="X512" s="54">
        <v>32</v>
      </c>
      <c r="Y512" s="54">
        <v>24</v>
      </c>
      <c r="Z512" s="54">
        <v>16</v>
      </c>
      <c r="AA512" s="54">
        <v>29</v>
      </c>
      <c r="AB512" s="54">
        <v>16</v>
      </c>
      <c r="AC512" s="73" t="s">
        <v>2979</v>
      </c>
      <c r="AD512" s="73" t="s">
        <v>2979</v>
      </c>
      <c r="AE512" s="73" t="s">
        <v>2979</v>
      </c>
      <c r="AF512" s="73" t="s">
        <v>2979</v>
      </c>
      <c r="AG512" s="73" t="s">
        <v>2979</v>
      </c>
      <c r="AH512" s="73" t="s">
        <v>2979</v>
      </c>
      <c r="AI512" s="41">
        <v>0.35580000000000001</v>
      </c>
      <c r="AJ512" s="30">
        <v>0.378</v>
      </c>
      <c r="AK512" s="30">
        <v>0.32279999999999998</v>
      </c>
      <c r="AL512" s="41">
        <f t="shared" si="16"/>
        <v>0.35220000000000001</v>
      </c>
      <c r="AM512" s="30" t="str">
        <f>IFERROR((VLOOKUP(C512,'CEP 24-25'!$F$5:$K$1282,6,0))," ")</f>
        <v xml:space="preserve"> </v>
      </c>
      <c r="AN512" s="41" t="str">
        <f>+IFERROR((VLOOKUP(C512,'HB1238 24-25'!$N$5:$Q$9999,4,0)),"")</f>
        <v>No</v>
      </c>
      <c r="AO512" s="33" t="str">
        <f t="shared" si="17"/>
        <v>No</v>
      </c>
    </row>
    <row r="513" spans="1:41" ht="15" customHeight="1" x14ac:dyDescent="0.25">
      <c r="A513" t="s">
        <v>2494</v>
      </c>
      <c r="B513" t="s">
        <v>2074</v>
      </c>
      <c r="C513" s="25">
        <v>2996</v>
      </c>
      <c r="D513" t="s">
        <v>1001</v>
      </c>
      <c r="E513" s="16">
        <v>0</v>
      </c>
      <c r="F513" s="16">
        <v>0</v>
      </c>
      <c r="G513" s="16">
        <v>0</v>
      </c>
      <c r="H513" s="16">
        <v>0</v>
      </c>
      <c r="I513" s="16">
        <v>0</v>
      </c>
      <c r="J513" s="16">
        <v>0</v>
      </c>
      <c r="K513" s="16">
        <v>0</v>
      </c>
      <c r="L513" s="16">
        <v>0</v>
      </c>
      <c r="M513" s="16">
        <v>0</v>
      </c>
      <c r="N513" s="16">
        <v>0</v>
      </c>
      <c r="O513" s="16">
        <v>0</v>
      </c>
      <c r="P513" s="16">
        <v>256</v>
      </c>
      <c r="Q513" s="16">
        <v>261</v>
      </c>
      <c r="R513" s="16">
        <v>235</v>
      </c>
      <c r="S513" s="16">
        <v>222</v>
      </c>
      <c r="T513" s="73" t="s">
        <v>2979</v>
      </c>
      <c r="U513" s="73" t="s">
        <v>2979</v>
      </c>
      <c r="V513" s="73" t="s">
        <v>2979</v>
      </c>
      <c r="W513" s="73" t="s">
        <v>2979</v>
      </c>
      <c r="X513" s="73" t="s">
        <v>2979</v>
      </c>
      <c r="Y513" s="73" t="s">
        <v>2979</v>
      </c>
      <c r="Z513" s="73" t="s">
        <v>2979</v>
      </c>
      <c r="AA513" s="73" t="s">
        <v>2979</v>
      </c>
      <c r="AB513" s="73" t="s">
        <v>2979</v>
      </c>
      <c r="AC513" s="73" t="s">
        <v>2979</v>
      </c>
      <c r="AD513" s="73" t="s">
        <v>2979</v>
      </c>
      <c r="AE513" s="54">
        <v>111</v>
      </c>
      <c r="AF513" s="54">
        <v>105</v>
      </c>
      <c r="AG513" s="54">
        <v>84</v>
      </c>
      <c r="AH513" s="54">
        <v>66</v>
      </c>
      <c r="AI513" s="41">
        <v>0.37580000000000002</v>
      </c>
      <c r="AJ513" s="30">
        <v>0.3589</v>
      </c>
      <c r="AK513" s="30">
        <v>0.3745</v>
      </c>
      <c r="AL513" s="41">
        <f t="shared" si="16"/>
        <v>0.36969999999999997</v>
      </c>
      <c r="AM513" s="30" t="str">
        <f>IFERROR((VLOOKUP(C513,'CEP 24-25'!$F$5:$K$1282,6,0))," ")</f>
        <v xml:space="preserve"> </v>
      </c>
      <c r="AN513" s="41" t="str">
        <f>+IFERROR((VLOOKUP(C513,'HB1238 24-25'!$N$5:$Q$9999,4,0)),"")</f>
        <v/>
      </c>
      <c r="AO513" s="33" t="str">
        <f t="shared" si="17"/>
        <v>No</v>
      </c>
    </row>
    <row r="514" spans="1:41" ht="15" customHeight="1" x14ac:dyDescent="0.25">
      <c r="A514" s="150" t="s">
        <v>2494</v>
      </c>
      <c r="B514" t="s">
        <v>2074</v>
      </c>
      <c r="C514" s="25">
        <v>5959</v>
      </c>
      <c r="D514" t="s">
        <v>3038</v>
      </c>
      <c r="E514" s="16">
        <v>0</v>
      </c>
      <c r="F514" s="16">
        <v>0</v>
      </c>
      <c r="G514" s="16">
        <v>0</v>
      </c>
      <c r="H514" s="16">
        <v>0</v>
      </c>
      <c r="I514" s="16">
        <v>0</v>
      </c>
      <c r="J514" s="16">
        <v>0</v>
      </c>
      <c r="K514" s="16">
        <v>0</v>
      </c>
      <c r="L514" s="16">
        <v>0</v>
      </c>
      <c r="M514" s="16">
        <v>0</v>
      </c>
      <c r="N514" s="16">
        <v>0</v>
      </c>
      <c r="O514" s="16">
        <v>0</v>
      </c>
      <c r="P514" s="16">
        <v>0</v>
      </c>
      <c r="Q514" s="16">
        <v>0</v>
      </c>
      <c r="R514" s="16">
        <v>1</v>
      </c>
      <c r="S514" s="16">
        <v>37</v>
      </c>
      <c r="T514" s="73" t="s">
        <v>2979</v>
      </c>
      <c r="U514" s="73" t="s">
        <v>2979</v>
      </c>
      <c r="V514" s="73" t="s">
        <v>2979</v>
      </c>
      <c r="W514" s="73" t="s">
        <v>2979</v>
      </c>
      <c r="X514" s="73" t="s">
        <v>2979</v>
      </c>
      <c r="Y514" s="73" t="s">
        <v>2979</v>
      </c>
      <c r="Z514" s="73" t="s">
        <v>2979</v>
      </c>
      <c r="AA514" s="73" t="s">
        <v>2979</v>
      </c>
      <c r="AB514" s="73" t="s">
        <v>2979</v>
      </c>
      <c r="AC514" s="73" t="s">
        <v>2979</v>
      </c>
      <c r="AD514" s="73" t="s">
        <v>2979</v>
      </c>
      <c r="AE514" s="73" t="s">
        <v>2979</v>
      </c>
      <c r="AF514" s="73" t="s">
        <v>2979</v>
      </c>
      <c r="AG514" s="15" t="s">
        <v>2004</v>
      </c>
      <c r="AH514" s="54">
        <v>31</v>
      </c>
      <c r="AI514" s="41">
        <v>0.84209999999999996</v>
      </c>
      <c r="AJ514" s="30" t="s">
        <v>2943</v>
      </c>
      <c r="AK514" s="30" t="s">
        <v>2943</v>
      </c>
      <c r="AL514" s="41">
        <f t="shared" si="16"/>
        <v>0.84209999999999996</v>
      </c>
      <c r="AM514" s="30" t="str">
        <f>IFERROR((VLOOKUP(C514,'CEP 24-25'!$F$5:$K$1282,6,0))," ")</f>
        <v xml:space="preserve"> </v>
      </c>
      <c r="AN514" s="41" t="str">
        <f>+IFERROR((VLOOKUP(C514,'HB1238 24-25'!$N$5:$Q$9999,4,0)),"")</f>
        <v/>
      </c>
      <c r="AO514" s="33" t="str">
        <f t="shared" si="17"/>
        <v>Yes</v>
      </c>
    </row>
    <row r="515" spans="1:41" ht="15" customHeight="1" x14ac:dyDescent="0.25">
      <c r="A515" t="s">
        <v>2494</v>
      </c>
      <c r="B515" t="s">
        <v>2074</v>
      </c>
      <c r="C515" s="25">
        <v>5718</v>
      </c>
      <c r="D515" t="s">
        <v>2663</v>
      </c>
      <c r="E515" s="16">
        <v>15</v>
      </c>
      <c r="F515" s="16">
        <v>64</v>
      </c>
      <c r="G515" s="16">
        <v>0</v>
      </c>
      <c r="H515" s="16">
        <v>60</v>
      </c>
      <c r="I515" s="16">
        <v>58</v>
      </c>
      <c r="J515" s="16">
        <v>58</v>
      </c>
      <c r="K515" s="16">
        <v>57</v>
      </c>
      <c r="L515" s="16">
        <v>49</v>
      </c>
      <c r="M515" s="16">
        <v>0</v>
      </c>
      <c r="N515" s="16">
        <v>0</v>
      </c>
      <c r="O515" s="16">
        <v>0</v>
      </c>
      <c r="P515" s="16">
        <v>0</v>
      </c>
      <c r="Q515" s="16">
        <v>0</v>
      </c>
      <c r="R515" s="16">
        <v>0</v>
      </c>
      <c r="S515" s="16">
        <v>0</v>
      </c>
      <c r="T515" s="15" t="s">
        <v>2004</v>
      </c>
      <c r="U515" s="54">
        <v>39</v>
      </c>
      <c r="V515" s="73" t="s">
        <v>2979</v>
      </c>
      <c r="W515" s="54">
        <v>31</v>
      </c>
      <c r="X515" s="54">
        <v>29</v>
      </c>
      <c r="Y515" s="54">
        <v>37</v>
      </c>
      <c r="Z515" s="54">
        <v>30</v>
      </c>
      <c r="AA515" s="54">
        <v>25</v>
      </c>
      <c r="AB515" s="73" t="s">
        <v>2979</v>
      </c>
      <c r="AC515" s="73" t="s">
        <v>2979</v>
      </c>
      <c r="AD515" s="73" t="s">
        <v>2979</v>
      </c>
      <c r="AE515" s="73" t="s">
        <v>2979</v>
      </c>
      <c r="AF515" s="73" t="s">
        <v>2979</v>
      </c>
      <c r="AG515" s="73" t="s">
        <v>2979</v>
      </c>
      <c r="AH515" s="73" t="s">
        <v>2979</v>
      </c>
      <c r="AI515" s="41">
        <v>0.53739999999999999</v>
      </c>
      <c r="AJ515" s="30">
        <v>0.51859999999999995</v>
      </c>
      <c r="AK515" s="30">
        <v>0.52690000000000003</v>
      </c>
      <c r="AL515" s="41">
        <f t="shared" si="16"/>
        <v>0.52759999999999996</v>
      </c>
      <c r="AM515" s="30" t="str">
        <f>IFERROR((VLOOKUP(C515,'CEP 24-25'!$F$5:$K$1282,6,0))," ")</f>
        <v>No</v>
      </c>
      <c r="AN515" s="41" t="str">
        <f>+IFERROR((VLOOKUP(C515,'HB1238 24-25'!$N$5:$Q$9999,4,0)),"")</f>
        <v/>
      </c>
      <c r="AO515" s="33" t="str">
        <f t="shared" si="17"/>
        <v>Yes</v>
      </c>
    </row>
    <row r="516" spans="1:41" ht="15" customHeight="1" x14ac:dyDescent="0.25">
      <c r="A516" t="s">
        <v>2494</v>
      </c>
      <c r="B516" t="s">
        <v>2074</v>
      </c>
      <c r="C516" s="25">
        <v>5097</v>
      </c>
      <c r="D516" t="s">
        <v>1004</v>
      </c>
      <c r="E516" s="16">
        <v>0</v>
      </c>
      <c r="F516" s="16">
        <v>2</v>
      </c>
      <c r="G516" s="16">
        <v>0</v>
      </c>
      <c r="H516" s="16">
        <v>0</v>
      </c>
      <c r="I516" s="16">
        <v>4</v>
      </c>
      <c r="J516" s="16">
        <v>0</v>
      </c>
      <c r="K516" s="16">
        <v>6</v>
      </c>
      <c r="L516" s="16">
        <v>1</v>
      </c>
      <c r="M516" s="16">
        <v>6</v>
      </c>
      <c r="N516" s="16">
        <v>7</v>
      </c>
      <c r="O516" s="16">
        <v>5</v>
      </c>
      <c r="P516" s="16">
        <v>15</v>
      </c>
      <c r="Q516" s="16">
        <v>23</v>
      </c>
      <c r="R516" s="16">
        <v>47</v>
      </c>
      <c r="S516" s="16">
        <v>34</v>
      </c>
      <c r="T516" s="73" t="s">
        <v>2979</v>
      </c>
      <c r="U516" s="73" t="s">
        <v>2979</v>
      </c>
      <c r="V516" s="73" t="s">
        <v>2979</v>
      </c>
      <c r="W516" s="73" t="s">
        <v>2979</v>
      </c>
      <c r="X516" s="15" t="s">
        <v>2004</v>
      </c>
      <c r="Y516" s="73" t="s">
        <v>2979</v>
      </c>
      <c r="Z516" s="15" t="s">
        <v>2004</v>
      </c>
      <c r="AA516" s="73" t="s">
        <v>2979</v>
      </c>
      <c r="AB516" s="15" t="s">
        <v>2004</v>
      </c>
      <c r="AC516" s="15" t="s">
        <v>2004</v>
      </c>
      <c r="AD516" s="15" t="s">
        <v>2004</v>
      </c>
      <c r="AE516" s="15" t="s">
        <v>2004</v>
      </c>
      <c r="AF516" s="54">
        <v>11</v>
      </c>
      <c r="AG516" s="54">
        <v>27</v>
      </c>
      <c r="AH516" s="54">
        <v>16</v>
      </c>
      <c r="AI516" s="41">
        <v>0.4667</v>
      </c>
      <c r="AJ516" s="30">
        <v>0.67769999999999997</v>
      </c>
      <c r="AK516" s="30">
        <v>0.6522</v>
      </c>
      <c r="AL516" s="41">
        <f t="shared" ref="AL516:AL579" si="18">ROUND(AVERAGE(AI516:AK516),4)</f>
        <v>0.59889999999999999</v>
      </c>
      <c r="AM516" s="30" t="str">
        <f>IFERROR((VLOOKUP(C516,'CEP 24-25'!$F$5:$K$1282,6,0))," ")</f>
        <v>Yes</v>
      </c>
      <c r="AN516" s="41" t="str">
        <f>+IFERROR((VLOOKUP(C516,'HB1238 24-25'!$N$5:$Q$9999,4,0)),"")</f>
        <v/>
      </c>
      <c r="AO516" s="33" t="str">
        <f t="shared" ref="AO516:AO579" si="19">IF(OR(AL516&gt;=0.5, AM516="Yes",AN516="Yes"),"Yes","No")</f>
        <v>Yes</v>
      </c>
    </row>
    <row r="517" spans="1:41" ht="15" customHeight="1" x14ac:dyDescent="0.25">
      <c r="A517" t="s">
        <v>2494</v>
      </c>
      <c r="B517" t="s">
        <v>2074</v>
      </c>
      <c r="C517" s="25">
        <v>2741</v>
      </c>
      <c r="D517" t="s">
        <v>423</v>
      </c>
      <c r="E517" s="16">
        <v>15</v>
      </c>
      <c r="F517" s="16">
        <v>41</v>
      </c>
      <c r="G517" s="16">
        <v>0</v>
      </c>
      <c r="H517" s="16">
        <v>44</v>
      </c>
      <c r="I517" s="16">
        <v>51</v>
      </c>
      <c r="J517" s="16">
        <v>68</v>
      </c>
      <c r="K517" s="16">
        <v>62</v>
      </c>
      <c r="L517" s="16">
        <v>52</v>
      </c>
      <c r="M517" s="16">
        <v>0</v>
      </c>
      <c r="N517" s="16">
        <v>0</v>
      </c>
      <c r="O517" s="16">
        <v>0</v>
      </c>
      <c r="P517" s="16">
        <v>0</v>
      </c>
      <c r="Q517" s="16">
        <v>0</v>
      </c>
      <c r="R517" s="16">
        <v>0</v>
      </c>
      <c r="S517" s="16">
        <v>0</v>
      </c>
      <c r="T517" s="15" t="s">
        <v>2004</v>
      </c>
      <c r="U517" s="54">
        <v>19</v>
      </c>
      <c r="V517" s="73" t="s">
        <v>2979</v>
      </c>
      <c r="W517" s="54">
        <v>19</v>
      </c>
      <c r="X517" s="54">
        <v>28</v>
      </c>
      <c r="Y517" s="54">
        <v>34</v>
      </c>
      <c r="Z517" s="54">
        <v>30</v>
      </c>
      <c r="AA517" s="54">
        <v>20</v>
      </c>
      <c r="AB517" s="73" t="s">
        <v>2979</v>
      </c>
      <c r="AC517" s="73" t="s">
        <v>2979</v>
      </c>
      <c r="AD517" s="73" t="s">
        <v>2979</v>
      </c>
      <c r="AE517" s="73" t="s">
        <v>2979</v>
      </c>
      <c r="AF517" s="73" t="s">
        <v>2979</v>
      </c>
      <c r="AG517" s="73" t="s">
        <v>2979</v>
      </c>
      <c r="AH517" s="73" t="s">
        <v>2979</v>
      </c>
      <c r="AI517" s="41">
        <v>0.46250000000000002</v>
      </c>
      <c r="AJ517" s="30">
        <v>0.36330000000000001</v>
      </c>
      <c r="AK517" s="30">
        <v>0.4012</v>
      </c>
      <c r="AL517" s="41">
        <f t="shared" si="18"/>
        <v>0.40899999999999997</v>
      </c>
      <c r="AM517" s="30" t="str">
        <f>IFERROR((VLOOKUP(C517,'CEP 24-25'!$F$5:$K$1282,6,0))," ")</f>
        <v>No</v>
      </c>
      <c r="AN517" s="41" t="str">
        <f>+IFERROR((VLOOKUP(C517,'HB1238 24-25'!$N$5:$Q$9999,4,0)),"")</f>
        <v/>
      </c>
      <c r="AO517" s="33" t="str">
        <f t="shared" si="19"/>
        <v>No</v>
      </c>
    </row>
    <row r="518" spans="1:41" ht="15" customHeight="1" x14ac:dyDescent="0.25">
      <c r="A518" t="s">
        <v>2494</v>
      </c>
      <c r="B518" t="s">
        <v>2074</v>
      </c>
      <c r="C518" s="25">
        <v>2453</v>
      </c>
      <c r="D518" t="s">
        <v>1000</v>
      </c>
      <c r="E518" s="16">
        <v>0</v>
      </c>
      <c r="F518" s="16">
        <v>0</v>
      </c>
      <c r="G518" s="16">
        <v>0</v>
      </c>
      <c r="H518" s="16">
        <v>0</v>
      </c>
      <c r="I518" s="16">
        <v>0</v>
      </c>
      <c r="J518" s="16">
        <v>0</v>
      </c>
      <c r="K518" s="16">
        <v>0</v>
      </c>
      <c r="L518" s="16">
        <v>0</v>
      </c>
      <c r="M518" s="16">
        <v>262</v>
      </c>
      <c r="N518" s="16">
        <v>252</v>
      </c>
      <c r="O518" s="16">
        <v>264</v>
      </c>
      <c r="P518" s="16">
        <v>0</v>
      </c>
      <c r="Q518" s="16">
        <v>0</v>
      </c>
      <c r="R518" s="16">
        <v>0</v>
      </c>
      <c r="S518" s="16">
        <v>0</v>
      </c>
      <c r="T518" s="73" t="s">
        <v>2979</v>
      </c>
      <c r="U518" s="73" t="s">
        <v>2979</v>
      </c>
      <c r="V518" s="73" t="s">
        <v>2979</v>
      </c>
      <c r="W518" s="73" t="s">
        <v>2979</v>
      </c>
      <c r="X518" s="73" t="s">
        <v>2979</v>
      </c>
      <c r="Y518" s="73" t="s">
        <v>2979</v>
      </c>
      <c r="Z518" s="73" t="s">
        <v>2979</v>
      </c>
      <c r="AA518" s="73" t="s">
        <v>2979</v>
      </c>
      <c r="AB518" s="54">
        <v>180</v>
      </c>
      <c r="AC518" s="54">
        <v>106</v>
      </c>
      <c r="AD518" s="54">
        <v>112</v>
      </c>
      <c r="AE518" s="73" t="s">
        <v>2979</v>
      </c>
      <c r="AF518" s="73" t="s">
        <v>2979</v>
      </c>
      <c r="AG518" s="73" t="s">
        <v>2979</v>
      </c>
      <c r="AH518" s="73" t="s">
        <v>2979</v>
      </c>
      <c r="AI518" s="41">
        <v>0.51160000000000005</v>
      </c>
      <c r="AJ518" s="30">
        <v>0.54700000000000004</v>
      </c>
      <c r="AK518" s="30">
        <v>0.47299999999999998</v>
      </c>
      <c r="AL518" s="41">
        <f t="shared" si="18"/>
        <v>0.51049999999999995</v>
      </c>
      <c r="AM518" s="30" t="str">
        <f>IFERROR((VLOOKUP(C518,'CEP 24-25'!$F$5:$K$1282,6,0))," ")</f>
        <v xml:space="preserve"> </v>
      </c>
      <c r="AN518" s="41" t="str">
        <f>+IFERROR((VLOOKUP(C518,'HB1238 24-25'!$N$5:$Q$9999,4,0)),"")</f>
        <v/>
      </c>
      <c r="AO518" s="33" t="str">
        <f t="shared" si="19"/>
        <v>Yes</v>
      </c>
    </row>
    <row r="519" spans="1:41" ht="15" customHeight="1" x14ac:dyDescent="0.25">
      <c r="A519" t="s">
        <v>2494</v>
      </c>
      <c r="B519" t="s">
        <v>2074</v>
      </c>
      <c r="C519" s="25">
        <v>3596</v>
      </c>
      <c r="D519" t="s">
        <v>1002</v>
      </c>
      <c r="E519" s="16">
        <v>0</v>
      </c>
      <c r="F519" s="16">
        <v>63</v>
      </c>
      <c r="G519" s="16">
        <v>0</v>
      </c>
      <c r="H519" s="16">
        <v>44</v>
      </c>
      <c r="I519" s="16">
        <v>50</v>
      </c>
      <c r="J519" s="16">
        <v>65</v>
      </c>
      <c r="K519" s="16">
        <v>59</v>
      </c>
      <c r="L519" s="16">
        <v>55</v>
      </c>
      <c r="M519" s="16">
        <v>0</v>
      </c>
      <c r="N519" s="16">
        <v>0</v>
      </c>
      <c r="O519" s="16">
        <v>0</v>
      </c>
      <c r="P519" s="16">
        <v>0</v>
      </c>
      <c r="Q519" s="16">
        <v>0</v>
      </c>
      <c r="R519" s="16">
        <v>0</v>
      </c>
      <c r="S519" s="16">
        <v>0</v>
      </c>
      <c r="T519" s="73" t="s">
        <v>2979</v>
      </c>
      <c r="U519" s="54">
        <v>30</v>
      </c>
      <c r="V519" s="73" t="s">
        <v>2979</v>
      </c>
      <c r="W519" s="54">
        <v>19</v>
      </c>
      <c r="X519" s="54">
        <v>20</v>
      </c>
      <c r="Y519" s="54">
        <v>31</v>
      </c>
      <c r="Z519" s="54">
        <v>31</v>
      </c>
      <c r="AA519" s="54">
        <v>32</v>
      </c>
      <c r="AB519" s="73" t="s">
        <v>2979</v>
      </c>
      <c r="AC519" s="73" t="s">
        <v>2979</v>
      </c>
      <c r="AD519" s="73" t="s">
        <v>2979</v>
      </c>
      <c r="AE519" s="73" t="s">
        <v>2979</v>
      </c>
      <c r="AF519" s="73" t="s">
        <v>2979</v>
      </c>
      <c r="AG519" s="73" t="s">
        <v>2979</v>
      </c>
      <c r="AH519" s="73" t="s">
        <v>2979</v>
      </c>
      <c r="AI519" s="41">
        <v>0.48509999999999998</v>
      </c>
      <c r="AJ519" s="30">
        <v>0.49109999999999998</v>
      </c>
      <c r="AK519" s="30">
        <v>0.46929999999999999</v>
      </c>
      <c r="AL519" s="41">
        <f t="shared" si="18"/>
        <v>0.48180000000000001</v>
      </c>
      <c r="AM519" s="30" t="str">
        <f>IFERROR((VLOOKUP(C519,'CEP 24-25'!$F$5:$K$1282,6,0))," ")</f>
        <v>Yes</v>
      </c>
      <c r="AN519" s="41" t="str">
        <f>+IFERROR((VLOOKUP(C519,'HB1238 24-25'!$N$5:$Q$9999,4,0)),"")</f>
        <v/>
      </c>
      <c r="AO519" s="33" t="str">
        <f t="shared" si="19"/>
        <v>Yes</v>
      </c>
    </row>
    <row r="520" spans="1:41" ht="15" customHeight="1" x14ac:dyDescent="0.25">
      <c r="A520" t="s">
        <v>2494</v>
      </c>
      <c r="B520" t="s">
        <v>2074</v>
      </c>
      <c r="C520" s="25">
        <v>4411</v>
      </c>
      <c r="D520" t="s">
        <v>1003</v>
      </c>
      <c r="E520" s="16">
        <v>14</v>
      </c>
      <c r="F520" s="16">
        <v>48</v>
      </c>
      <c r="G520" s="16">
        <v>0</v>
      </c>
      <c r="H520" s="16">
        <v>66</v>
      </c>
      <c r="I520" s="16">
        <v>70</v>
      </c>
      <c r="J520" s="16">
        <v>70</v>
      </c>
      <c r="K520" s="16">
        <v>77</v>
      </c>
      <c r="L520" s="16">
        <v>65</v>
      </c>
      <c r="M520" s="16">
        <v>0</v>
      </c>
      <c r="N520" s="16">
        <v>0</v>
      </c>
      <c r="O520" s="16">
        <v>0</v>
      </c>
      <c r="P520" s="16">
        <v>0</v>
      </c>
      <c r="Q520" s="16">
        <v>0</v>
      </c>
      <c r="R520" s="16">
        <v>0</v>
      </c>
      <c r="S520" s="16">
        <v>0</v>
      </c>
      <c r="T520" s="15" t="s">
        <v>2004</v>
      </c>
      <c r="U520" s="54">
        <v>19</v>
      </c>
      <c r="V520" s="73" t="s">
        <v>2979</v>
      </c>
      <c r="W520" s="54">
        <v>27</v>
      </c>
      <c r="X520" s="54">
        <v>25</v>
      </c>
      <c r="Y520" s="54">
        <v>28</v>
      </c>
      <c r="Z520" s="54">
        <v>26</v>
      </c>
      <c r="AA520" s="54">
        <v>17</v>
      </c>
      <c r="AB520" s="73" t="s">
        <v>2979</v>
      </c>
      <c r="AC520" s="73" t="s">
        <v>2979</v>
      </c>
      <c r="AD520" s="73" t="s">
        <v>2979</v>
      </c>
      <c r="AE520" s="73" t="s">
        <v>2979</v>
      </c>
      <c r="AF520" s="73" t="s">
        <v>2979</v>
      </c>
      <c r="AG520" s="73" t="s">
        <v>2979</v>
      </c>
      <c r="AH520" s="73" t="s">
        <v>2979</v>
      </c>
      <c r="AI520" s="41">
        <v>0.36099999999999999</v>
      </c>
      <c r="AJ520" s="30">
        <v>0.29520000000000002</v>
      </c>
      <c r="AK520" s="30">
        <v>0.28789999999999999</v>
      </c>
      <c r="AL520" s="41">
        <f t="shared" si="18"/>
        <v>0.31469999999999998</v>
      </c>
      <c r="AM520" s="30" t="str">
        <f>IFERROR((VLOOKUP(C520,'CEP 24-25'!$F$5:$K$1282,6,0))," ")</f>
        <v xml:space="preserve"> </v>
      </c>
      <c r="AN520" s="41" t="str">
        <f>+IFERROR((VLOOKUP(C520,'HB1238 24-25'!$N$5:$Q$9999,4,0)),"")</f>
        <v/>
      </c>
      <c r="AO520" s="33" t="str">
        <f t="shared" si="19"/>
        <v>No</v>
      </c>
    </row>
    <row r="521" spans="1:41" ht="15" customHeight="1" x14ac:dyDescent="0.25">
      <c r="A521" t="s">
        <v>2495</v>
      </c>
      <c r="B521" t="s">
        <v>2075</v>
      </c>
      <c r="C521" s="25">
        <v>5715</v>
      </c>
      <c r="D521" t="s">
        <v>2834</v>
      </c>
      <c r="E521" s="16">
        <v>0</v>
      </c>
      <c r="F521" s="16">
        <v>0</v>
      </c>
      <c r="G521" s="16">
        <v>0</v>
      </c>
      <c r="H521" s="16">
        <v>1</v>
      </c>
      <c r="I521" s="16">
        <v>1</v>
      </c>
      <c r="J521" s="16">
        <v>3</v>
      </c>
      <c r="K521" s="16">
        <v>1</v>
      </c>
      <c r="L521" s="16">
        <v>0</v>
      </c>
      <c r="M521" s="16">
        <v>0</v>
      </c>
      <c r="N521" s="16">
        <v>4</v>
      </c>
      <c r="O521" s="16">
        <v>6</v>
      </c>
      <c r="P521" s="16">
        <v>2</v>
      </c>
      <c r="Q521" s="16">
        <v>6</v>
      </c>
      <c r="R521" s="16">
        <v>7</v>
      </c>
      <c r="S521" s="16">
        <v>10</v>
      </c>
      <c r="T521" s="73" t="s">
        <v>2979</v>
      </c>
      <c r="U521" s="73" t="s">
        <v>2979</v>
      </c>
      <c r="V521" s="73" t="s">
        <v>2979</v>
      </c>
      <c r="W521" s="15" t="s">
        <v>2004</v>
      </c>
      <c r="X521" s="15" t="s">
        <v>2004</v>
      </c>
      <c r="Y521" s="15" t="s">
        <v>2004</v>
      </c>
      <c r="Z521" s="15" t="s">
        <v>2004</v>
      </c>
      <c r="AA521" s="73" t="s">
        <v>2979</v>
      </c>
      <c r="AB521" s="73" t="s">
        <v>2979</v>
      </c>
      <c r="AC521" s="15" t="s">
        <v>2004</v>
      </c>
      <c r="AD521" s="15" t="s">
        <v>2004</v>
      </c>
      <c r="AE521" s="15" t="s">
        <v>2004</v>
      </c>
      <c r="AF521" s="15" t="s">
        <v>2004</v>
      </c>
      <c r="AG521" s="15" t="s">
        <v>2004</v>
      </c>
      <c r="AH521" s="15" t="s">
        <v>2004</v>
      </c>
      <c r="AI521" s="41">
        <v>0.82930000000000004</v>
      </c>
      <c r="AJ521" s="30">
        <v>0.7167</v>
      </c>
      <c r="AK521" s="30">
        <v>0.71740000000000004</v>
      </c>
      <c r="AL521" s="41">
        <f t="shared" si="18"/>
        <v>0.75449999999999995</v>
      </c>
      <c r="AM521" s="30" t="str">
        <f>IFERROR((VLOOKUP(C521,'CEP 24-25'!$F$5:$K$1282,6,0))," ")</f>
        <v xml:space="preserve"> </v>
      </c>
      <c r="AN521" s="41" t="str">
        <f>+IFERROR((VLOOKUP(C521,'HB1238 24-25'!$N$5:$Q$9999,4,0)),"")</f>
        <v/>
      </c>
      <c r="AO521" s="33" t="str">
        <f t="shared" si="19"/>
        <v>Yes</v>
      </c>
    </row>
    <row r="522" spans="1:41" ht="15" customHeight="1" x14ac:dyDescent="0.25">
      <c r="A522" t="s">
        <v>2495</v>
      </c>
      <c r="B522" t="s">
        <v>2075</v>
      </c>
      <c r="C522" s="25">
        <v>1629</v>
      </c>
      <c r="D522" t="s">
        <v>434</v>
      </c>
      <c r="E522" s="16">
        <v>0</v>
      </c>
      <c r="F522" s="16">
        <v>0</v>
      </c>
      <c r="G522" s="16">
        <v>0</v>
      </c>
      <c r="H522" s="16">
        <v>0</v>
      </c>
      <c r="I522" s="16">
        <v>0</v>
      </c>
      <c r="J522" s="16">
        <v>0</v>
      </c>
      <c r="K522" s="16">
        <v>0</v>
      </c>
      <c r="L522" s="16">
        <v>0</v>
      </c>
      <c r="M522" s="16">
        <v>0</v>
      </c>
      <c r="N522" s="16">
        <v>0</v>
      </c>
      <c r="O522" s="16">
        <v>0</v>
      </c>
      <c r="P522" s="16">
        <v>0</v>
      </c>
      <c r="Q522" s="16">
        <v>1</v>
      </c>
      <c r="R522" s="16">
        <v>1</v>
      </c>
      <c r="S522" s="16">
        <v>3</v>
      </c>
      <c r="T522" s="73" t="s">
        <v>2979</v>
      </c>
      <c r="U522" s="73" t="s">
        <v>2979</v>
      </c>
      <c r="V522" s="73" t="s">
        <v>2979</v>
      </c>
      <c r="W522" s="73" t="s">
        <v>2979</v>
      </c>
      <c r="X522" s="73" t="s">
        <v>2979</v>
      </c>
      <c r="Y522" s="73" t="s">
        <v>2979</v>
      </c>
      <c r="Z522" s="73" t="s">
        <v>2979</v>
      </c>
      <c r="AA522" s="73" t="s">
        <v>2979</v>
      </c>
      <c r="AB522" s="73" t="s">
        <v>2979</v>
      </c>
      <c r="AC522" s="73" t="s">
        <v>2979</v>
      </c>
      <c r="AD522" s="73" t="s">
        <v>2979</v>
      </c>
      <c r="AE522" s="73" t="s">
        <v>2979</v>
      </c>
      <c r="AF522" s="73" t="s">
        <v>2979</v>
      </c>
      <c r="AG522" s="15" t="s">
        <v>2004</v>
      </c>
      <c r="AH522" s="15" t="s">
        <v>2004</v>
      </c>
      <c r="AI522" s="41">
        <v>0.4</v>
      </c>
      <c r="AJ522" s="30">
        <v>0.88890000000000002</v>
      </c>
      <c r="AK522" s="30">
        <v>0.875</v>
      </c>
      <c r="AL522" s="41">
        <f t="shared" si="18"/>
        <v>0.72130000000000005</v>
      </c>
      <c r="AM522" s="30" t="str">
        <f>IFERROR((VLOOKUP(C522,'CEP 24-25'!$F$5:$K$1282,6,0))," ")</f>
        <v xml:space="preserve"> </v>
      </c>
      <c r="AN522" s="41" t="str">
        <f>+IFERROR((VLOOKUP(C522,'HB1238 24-25'!$N$5:$Q$9999,4,0)),"")</f>
        <v/>
      </c>
      <c r="AO522" s="33" t="str">
        <f t="shared" si="19"/>
        <v>Yes</v>
      </c>
    </row>
    <row r="523" spans="1:41" ht="15" customHeight="1" x14ac:dyDescent="0.25">
      <c r="A523" t="s">
        <v>2495</v>
      </c>
      <c r="B523" t="s">
        <v>2075</v>
      </c>
      <c r="C523" s="25">
        <v>5416</v>
      </c>
      <c r="D523" t="s">
        <v>438</v>
      </c>
      <c r="E523" s="16">
        <v>0</v>
      </c>
      <c r="F523" s="16">
        <v>0</v>
      </c>
      <c r="G523" s="16">
        <v>0</v>
      </c>
      <c r="H523" s="16">
        <v>0</v>
      </c>
      <c r="I523" s="16">
        <v>0</v>
      </c>
      <c r="J523" s="16">
        <v>0</v>
      </c>
      <c r="K523" s="16">
        <v>0</v>
      </c>
      <c r="L523" s="16">
        <v>0</v>
      </c>
      <c r="M523" s="16">
        <v>0</v>
      </c>
      <c r="N523" s="16">
        <v>0</v>
      </c>
      <c r="O523" s="16">
        <v>0</v>
      </c>
      <c r="P523" s="16">
        <v>0</v>
      </c>
      <c r="Q523" s="16">
        <v>0</v>
      </c>
      <c r="R523" s="16">
        <v>15</v>
      </c>
      <c r="S523" s="16">
        <v>27</v>
      </c>
      <c r="T523" s="73" t="s">
        <v>2979</v>
      </c>
      <c r="U523" s="73" t="s">
        <v>2979</v>
      </c>
      <c r="V523" s="73" t="s">
        <v>2979</v>
      </c>
      <c r="W523" s="73" t="s">
        <v>2979</v>
      </c>
      <c r="X523" s="73" t="s">
        <v>2979</v>
      </c>
      <c r="Y523" s="73" t="s">
        <v>2979</v>
      </c>
      <c r="Z523" s="73" t="s">
        <v>2979</v>
      </c>
      <c r="AA523" s="73" t="s">
        <v>2979</v>
      </c>
      <c r="AB523" s="73" t="s">
        <v>2979</v>
      </c>
      <c r="AC523" s="73" t="s">
        <v>2979</v>
      </c>
      <c r="AD523" s="73" t="s">
        <v>2979</v>
      </c>
      <c r="AE523" s="73" t="s">
        <v>2979</v>
      </c>
      <c r="AF523" s="73" t="s">
        <v>2979</v>
      </c>
      <c r="AG523" s="15" t="s">
        <v>2004</v>
      </c>
      <c r="AH523" s="54">
        <v>19</v>
      </c>
      <c r="AI523" s="41">
        <v>0.59519999999999995</v>
      </c>
      <c r="AJ523" s="30">
        <v>0.78</v>
      </c>
      <c r="AK523" s="30">
        <v>0.86670000000000003</v>
      </c>
      <c r="AL523" s="41">
        <f t="shared" si="18"/>
        <v>0.74729999999999996</v>
      </c>
      <c r="AM523" s="30" t="str">
        <f>IFERROR((VLOOKUP(C523,'CEP 24-25'!$F$5:$K$1282,6,0))," ")</f>
        <v xml:space="preserve"> </v>
      </c>
      <c r="AN523" s="41" t="str">
        <f>+IFERROR((VLOOKUP(C523,'HB1238 24-25'!$N$5:$Q$9999,4,0)),"")</f>
        <v/>
      </c>
      <c r="AO523" s="33" t="str">
        <f t="shared" si="19"/>
        <v>Yes</v>
      </c>
    </row>
    <row r="524" spans="1:41" ht="15" customHeight="1" x14ac:dyDescent="0.25">
      <c r="A524" t="s">
        <v>2495</v>
      </c>
      <c r="B524" t="s">
        <v>2075</v>
      </c>
      <c r="C524" s="25">
        <v>3217</v>
      </c>
      <c r="D524" t="s">
        <v>436</v>
      </c>
      <c r="E524" s="16">
        <v>16</v>
      </c>
      <c r="F524" s="16">
        <v>99</v>
      </c>
      <c r="G524" s="16">
        <v>0</v>
      </c>
      <c r="H524" s="16">
        <v>102</v>
      </c>
      <c r="I524" s="16">
        <v>113</v>
      </c>
      <c r="J524" s="16">
        <v>133</v>
      </c>
      <c r="K524" s="16">
        <v>95</v>
      </c>
      <c r="L524" s="16">
        <v>99</v>
      </c>
      <c r="M524" s="16">
        <v>0</v>
      </c>
      <c r="N524" s="16">
        <v>0</v>
      </c>
      <c r="O524" s="16">
        <v>0</v>
      </c>
      <c r="P524" s="16">
        <v>0</v>
      </c>
      <c r="Q524" s="16">
        <v>0</v>
      </c>
      <c r="R524" s="16">
        <v>0</v>
      </c>
      <c r="S524" s="16">
        <v>0</v>
      </c>
      <c r="T524" s="15" t="s">
        <v>2004</v>
      </c>
      <c r="U524" s="54">
        <v>39</v>
      </c>
      <c r="V524" s="73" t="s">
        <v>2979</v>
      </c>
      <c r="W524" s="54">
        <v>71</v>
      </c>
      <c r="X524" s="54">
        <v>80</v>
      </c>
      <c r="Y524" s="54">
        <v>89</v>
      </c>
      <c r="Z524" s="54">
        <v>62</v>
      </c>
      <c r="AA524" s="54">
        <v>51</v>
      </c>
      <c r="AB524" s="73" t="s">
        <v>2979</v>
      </c>
      <c r="AC524" s="73" t="s">
        <v>2979</v>
      </c>
      <c r="AD524" s="73" t="s">
        <v>2979</v>
      </c>
      <c r="AE524" s="73" t="s">
        <v>2979</v>
      </c>
      <c r="AF524" s="73" t="s">
        <v>2979</v>
      </c>
      <c r="AG524" s="73" t="s">
        <v>2979</v>
      </c>
      <c r="AH524" s="73" t="s">
        <v>2979</v>
      </c>
      <c r="AI524" s="41">
        <v>0.60429999999999995</v>
      </c>
      <c r="AJ524" s="30">
        <v>0.69510000000000005</v>
      </c>
      <c r="AK524" s="30">
        <v>0.72219999999999995</v>
      </c>
      <c r="AL524" s="41">
        <f t="shared" si="18"/>
        <v>0.67390000000000005</v>
      </c>
      <c r="AM524" s="30" t="str">
        <f>IFERROR((VLOOKUP(C524,'CEP 24-25'!$F$5:$K$1282,6,0))," ")</f>
        <v>Yes</v>
      </c>
      <c r="AN524" s="41" t="str">
        <f>+IFERROR((VLOOKUP(C524,'HB1238 24-25'!$N$5:$Q$9999,4,0)),"")</f>
        <v/>
      </c>
      <c r="AO524" s="33" t="str">
        <f t="shared" si="19"/>
        <v>Yes</v>
      </c>
    </row>
    <row r="525" spans="1:41" ht="15" customHeight="1" x14ac:dyDescent="0.25">
      <c r="A525" t="s">
        <v>2495</v>
      </c>
      <c r="B525" t="s">
        <v>2075</v>
      </c>
      <c r="C525" s="25">
        <v>2137</v>
      </c>
      <c r="D525" t="s">
        <v>435</v>
      </c>
      <c r="E525" s="16">
        <v>0</v>
      </c>
      <c r="F525" s="16">
        <v>0</v>
      </c>
      <c r="G525" s="16">
        <v>0</v>
      </c>
      <c r="H525" s="16">
        <v>0</v>
      </c>
      <c r="I525" s="16">
        <v>0</v>
      </c>
      <c r="J525" s="16">
        <v>0</v>
      </c>
      <c r="K525" s="16">
        <v>0</v>
      </c>
      <c r="L525" s="16">
        <v>0</v>
      </c>
      <c r="M525" s="16">
        <v>0</v>
      </c>
      <c r="N525" s="16">
        <v>0</v>
      </c>
      <c r="O525" s="16">
        <v>0</v>
      </c>
      <c r="P525" s="16">
        <v>183</v>
      </c>
      <c r="Q525" s="16">
        <v>143</v>
      </c>
      <c r="R525" s="16">
        <v>127</v>
      </c>
      <c r="S525" s="16">
        <v>132</v>
      </c>
      <c r="T525" s="73" t="s">
        <v>2979</v>
      </c>
      <c r="U525" s="73" t="s">
        <v>2979</v>
      </c>
      <c r="V525" s="73" t="s">
        <v>2979</v>
      </c>
      <c r="W525" s="73" t="s">
        <v>2979</v>
      </c>
      <c r="X525" s="73" t="s">
        <v>2979</v>
      </c>
      <c r="Y525" s="73" t="s">
        <v>2979</v>
      </c>
      <c r="Z525" s="73" t="s">
        <v>2979</v>
      </c>
      <c r="AA525" s="73" t="s">
        <v>2979</v>
      </c>
      <c r="AB525" s="73" t="s">
        <v>2979</v>
      </c>
      <c r="AC525" s="73" t="s">
        <v>2979</v>
      </c>
      <c r="AD525" s="73" t="s">
        <v>2979</v>
      </c>
      <c r="AE525" s="54">
        <v>116</v>
      </c>
      <c r="AF525" s="54">
        <v>87</v>
      </c>
      <c r="AG525" s="54">
        <v>76</v>
      </c>
      <c r="AH525" s="54">
        <v>78</v>
      </c>
      <c r="AI525" s="41">
        <v>0.61029999999999995</v>
      </c>
      <c r="AJ525" s="30">
        <v>0.65959999999999996</v>
      </c>
      <c r="AK525" s="30">
        <v>0.74629999999999996</v>
      </c>
      <c r="AL525" s="41">
        <f t="shared" si="18"/>
        <v>0.67210000000000003</v>
      </c>
      <c r="AM525" s="30" t="str">
        <f>IFERROR((VLOOKUP(C525,'CEP 24-25'!$F$5:$K$1282,6,0))," ")</f>
        <v>Yes</v>
      </c>
      <c r="AN525" s="41" t="str">
        <f>+IFERROR((VLOOKUP(C525,'HB1238 24-25'!$N$5:$Q$9999,4,0)),"")</f>
        <v/>
      </c>
      <c r="AO525" s="33" t="str">
        <f t="shared" si="19"/>
        <v>Yes</v>
      </c>
    </row>
    <row r="526" spans="1:41" ht="15" customHeight="1" x14ac:dyDescent="0.25">
      <c r="A526" t="s">
        <v>2495</v>
      </c>
      <c r="B526" t="s">
        <v>2075</v>
      </c>
      <c r="C526" s="25">
        <v>4245</v>
      </c>
      <c r="D526" t="s">
        <v>437</v>
      </c>
      <c r="E526" s="16">
        <v>0</v>
      </c>
      <c r="F526" s="16">
        <v>0</v>
      </c>
      <c r="G526" s="16">
        <v>0</v>
      </c>
      <c r="H526" s="16">
        <v>0</v>
      </c>
      <c r="I526" s="16">
        <v>0</v>
      </c>
      <c r="J526" s="16">
        <v>0</v>
      </c>
      <c r="K526" s="16">
        <v>0</v>
      </c>
      <c r="L526" s="16">
        <v>0</v>
      </c>
      <c r="M526" s="16">
        <v>100</v>
      </c>
      <c r="N526" s="16">
        <v>115</v>
      </c>
      <c r="O526" s="16">
        <v>109</v>
      </c>
      <c r="P526" s="16">
        <v>0</v>
      </c>
      <c r="Q526" s="16">
        <v>0</v>
      </c>
      <c r="R526" s="16">
        <v>0</v>
      </c>
      <c r="S526" s="16">
        <v>0</v>
      </c>
      <c r="T526" s="73" t="s">
        <v>2979</v>
      </c>
      <c r="U526" s="73" t="s">
        <v>2979</v>
      </c>
      <c r="V526" s="73" t="s">
        <v>2979</v>
      </c>
      <c r="W526" s="73" t="s">
        <v>2979</v>
      </c>
      <c r="X526" s="73" t="s">
        <v>2979</v>
      </c>
      <c r="Y526" s="73" t="s">
        <v>2979</v>
      </c>
      <c r="Z526" s="73" t="s">
        <v>2979</v>
      </c>
      <c r="AA526" s="73" t="s">
        <v>2979</v>
      </c>
      <c r="AB526" s="54">
        <v>63</v>
      </c>
      <c r="AC526" s="54">
        <v>74</v>
      </c>
      <c r="AD526" s="54">
        <v>73</v>
      </c>
      <c r="AE526" s="73" t="s">
        <v>2979</v>
      </c>
      <c r="AF526" s="73" t="s">
        <v>2979</v>
      </c>
      <c r="AG526" s="73" t="s">
        <v>2979</v>
      </c>
      <c r="AH526" s="73" t="s">
        <v>2979</v>
      </c>
      <c r="AI526" s="41">
        <v>0.64810000000000001</v>
      </c>
      <c r="AJ526" s="30">
        <v>0.75270000000000004</v>
      </c>
      <c r="AK526" s="30">
        <v>0.79059999999999997</v>
      </c>
      <c r="AL526" s="41">
        <f t="shared" si="18"/>
        <v>0.73050000000000004</v>
      </c>
      <c r="AM526" s="30" t="str">
        <f>IFERROR((VLOOKUP(C526,'CEP 24-25'!$F$5:$K$1282,6,0))," ")</f>
        <v>Yes</v>
      </c>
      <c r="AN526" s="41" t="str">
        <f>+IFERROR((VLOOKUP(C526,'HB1238 24-25'!$N$5:$Q$9999,4,0)),"")</f>
        <v/>
      </c>
      <c r="AO526" s="33" t="str">
        <f t="shared" si="19"/>
        <v>Yes</v>
      </c>
    </row>
    <row r="527" spans="1:41" ht="15" customHeight="1" x14ac:dyDescent="0.25">
      <c r="A527" t="s">
        <v>2496</v>
      </c>
      <c r="B527" t="s">
        <v>2076</v>
      </c>
      <c r="C527" s="25">
        <v>2207</v>
      </c>
      <c r="D527" t="s">
        <v>1912</v>
      </c>
      <c r="E527" s="16">
        <v>0</v>
      </c>
      <c r="F527" s="16">
        <v>6</v>
      </c>
      <c r="G527" s="16">
        <v>0</v>
      </c>
      <c r="H527" s="16">
        <v>5</v>
      </c>
      <c r="I527" s="16">
        <v>5</v>
      </c>
      <c r="J527" s="16">
        <v>7</v>
      </c>
      <c r="K527" s="16">
        <v>7</v>
      </c>
      <c r="L527" s="16">
        <v>6</v>
      </c>
      <c r="M527" s="16">
        <v>9</v>
      </c>
      <c r="N527" s="16">
        <v>18</v>
      </c>
      <c r="O527" s="16">
        <v>14</v>
      </c>
      <c r="P527" s="16">
        <v>0</v>
      </c>
      <c r="Q527" s="16">
        <v>0</v>
      </c>
      <c r="R527" s="16">
        <v>0</v>
      </c>
      <c r="S527" s="16">
        <v>0</v>
      </c>
      <c r="T527" s="73" t="s">
        <v>2979</v>
      </c>
      <c r="U527" s="15" t="s">
        <v>2004</v>
      </c>
      <c r="V527" s="73" t="s">
        <v>2979</v>
      </c>
      <c r="W527" s="15" t="s">
        <v>2004</v>
      </c>
      <c r="X527" s="15" t="s">
        <v>2004</v>
      </c>
      <c r="Y527" s="15" t="s">
        <v>2004</v>
      </c>
      <c r="Z527" s="15" t="s">
        <v>2004</v>
      </c>
      <c r="AA527" s="15" t="s">
        <v>2004</v>
      </c>
      <c r="AB527" s="15" t="s">
        <v>2004</v>
      </c>
      <c r="AC527" s="54">
        <v>11</v>
      </c>
      <c r="AD527" s="54">
        <v>10</v>
      </c>
      <c r="AE527" s="73" t="s">
        <v>2979</v>
      </c>
      <c r="AF527" s="73" t="s">
        <v>2979</v>
      </c>
      <c r="AG527" s="73" t="s">
        <v>2979</v>
      </c>
      <c r="AH527" s="73" t="s">
        <v>2979</v>
      </c>
      <c r="AI527" s="41">
        <v>0.6623</v>
      </c>
      <c r="AJ527" s="30">
        <v>0.6552</v>
      </c>
      <c r="AK527" s="30">
        <v>0.58440000000000003</v>
      </c>
      <c r="AL527" s="41">
        <f t="shared" si="18"/>
        <v>0.63400000000000001</v>
      </c>
      <c r="AM527" s="30" t="str">
        <f>IFERROR((VLOOKUP(C527,'CEP 24-25'!$F$5:$K$1282,6,0))," ")</f>
        <v>Yes</v>
      </c>
      <c r="AN527" s="41" t="str">
        <f>+IFERROR((VLOOKUP(C527,'HB1238 24-25'!$N$5:$Q$9999,4,0)),"")</f>
        <v/>
      </c>
      <c r="AO527" s="33" t="str">
        <f t="shared" si="19"/>
        <v>Yes</v>
      </c>
    </row>
    <row r="528" spans="1:41" ht="15" customHeight="1" x14ac:dyDescent="0.25">
      <c r="A528" t="s">
        <v>2497</v>
      </c>
      <c r="B528" t="s">
        <v>2077</v>
      </c>
      <c r="C528" s="25">
        <v>3317</v>
      </c>
      <c r="D528" t="s">
        <v>93</v>
      </c>
      <c r="E528" s="16">
        <v>0</v>
      </c>
      <c r="F528" s="16">
        <v>0</v>
      </c>
      <c r="G528" s="16">
        <v>0</v>
      </c>
      <c r="H528" s="16">
        <v>0</v>
      </c>
      <c r="I528" s="16">
        <v>0</v>
      </c>
      <c r="J528" s="16">
        <v>0</v>
      </c>
      <c r="K528" s="16">
        <v>0</v>
      </c>
      <c r="L528" s="16">
        <v>0</v>
      </c>
      <c r="M528" s="16">
        <v>47</v>
      </c>
      <c r="N528" s="16">
        <v>32</v>
      </c>
      <c r="O528" s="16">
        <v>22</v>
      </c>
      <c r="P528" s="16">
        <v>29</v>
      </c>
      <c r="Q528" s="16">
        <v>37</v>
      </c>
      <c r="R528" s="16">
        <v>22</v>
      </c>
      <c r="S528" s="16">
        <v>24</v>
      </c>
      <c r="T528" s="73" t="s">
        <v>2979</v>
      </c>
      <c r="U528" s="73" t="s">
        <v>2979</v>
      </c>
      <c r="V528" s="73" t="s">
        <v>2979</v>
      </c>
      <c r="W528" s="73" t="s">
        <v>2979</v>
      </c>
      <c r="X528" s="73" t="s">
        <v>2979</v>
      </c>
      <c r="Y528" s="73" t="s">
        <v>2979</v>
      </c>
      <c r="Z528" s="73" t="s">
        <v>2979</v>
      </c>
      <c r="AA528" s="73" t="s">
        <v>2979</v>
      </c>
      <c r="AB528" s="54">
        <v>34</v>
      </c>
      <c r="AC528" s="54">
        <v>20</v>
      </c>
      <c r="AD528" s="54">
        <v>12</v>
      </c>
      <c r="AE528" s="54">
        <v>16</v>
      </c>
      <c r="AF528" s="54">
        <v>22</v>
      </c>
      <c r="AG528" s="54">
        <v>11</v>
      </c>
      <c r="AH528" s="54">
        <v>15</v>
      </c>
      <c r="AI528" s="41">
        <v>0.61029999999999995</v>
      </c>
      <c r="AJ528" s="30">
        <v>0.67220000000000002</v>
      </c>
      <c r="AK528" s="30">
        <v>0.6966</v>
      </c>
      <c r="AL528" s="41">
        <f t="shared" si="18"/>
        <v>0.65969999999999995</v>
      </c>
      <c r="AM528" s="30" t="str">
        <f>IFERROR((VLOOKUP(C528,'CEP 24-25'!$F$5:$K$1282,6,0))," ")</f>
        <v>Yes</v>
      </c>
      <c r="AN528" s="41" t="str">
        <f>+IFERROR((VLOOKUP(C528,'HB1238 24-25'!$N$5:$Q$9999,4,0)),"")</f>
        <v/>
      </c>
      <c r="AO528" s="33" t="str">
        <f t="shared" si="19"/>
        <v>Yes</v>
      </c>
    </row>
    <row r="529" spans="1:41" ht="15" customHeight="1" x14ac:dyDescent="0.25">
      <c r="A529" t="s">
        <v>2497</v>
      </c>
      <c r="B529" t="s">
        <v>2077</v>
      </c>
      <c r="C529" s="25">
        <v>2688</v>
      </c>
      <c r="D529" t="s">
        <v>92</v>
      </c>
      <c r="E529" s="16">
        <v>0</v>
      </c>
      <c r="F529" s="16">
        <v>32</v>
      </c>
      <c r="G529" s="16">
        <v>0</v>
      </c>
      <c r="H529" s="16">
        <v>36</v>
      </c>
      <c r="I529" s="16">
        <v>30</v>
      </c>
      <c r="J529" s="16">
        <v>41</v>
      </c>
      <c r="K529" s="16">
        <v>35</v>
      </c>
      <c r="L529" s="16">
        <v>28</v>
      </c>
      <c r="M529" s="16">
        <v>0</v>
      </c>
      <c r="N529" s="16">
        <v>0</v>
      </c>
      <c r="O529" s="16">
        <v>0</v>
      </c>
      <c r="P529" s="16">
        <v>0</v>
      </c>
      <c r="Q529" s="16">
        <v>0</v>
      </c>
      <c r="R529" s="16">
        <v>0</v>
      </c>
      <c r="S529" s="16">
        <v>0</v>
      </c>
      <c r="T529" s="73" t="s">
        <v>2979</v>
      </c>
      <c r="U529" s="54">
        <v>21</v>
      </c>
      <c r="V529" s="73" t="s">
        <v>2979</v>
      </c>
      <c r="W529" s="54">
        <v>25</v>
      </c>
      <c r="X529" s="54">
        <v>23</v>
      </c>
      <c r="Y529" s="54">
        <v>29</v>
      </c>
      <c r="Z529" s="54">
        <v>27</v>
      </c>
      <c r="AA529" s="54">
        <v>18</v>
      </c>
      <c r="AB529" s="73" t="s">
        <v>2979</v>
      </c>
      <c r="AC529" s="73" t="s">
        <v>2979</v>
      </c>
      <c r="AD529" s="73" t="s">
        <v>2979</v>
      </c>
      <c r="AE529" s="73" t="s">
        <v>2979</v>
      </c>
      <c r="AF529" s="73" t="s">
        <v>2979</v>
      </c>
      <c r="AG529" s="73" t="s">
        <v>2979</v>
      </c>
      <c r="AH529" s="73" t="s">
        <v>2979</v>
      </c>
      <c r="AI529" s="41">
        <v>0.70789999999999997</v>
      </c>
      <c r="AJ529" s="30">
        <v>0.72729999999999995</v>
      </c>
      <c r="AK529" s="30">
        <v>0.73960000000000004</v>
      </c>
      <c r="AL529" s="41">
        <f t="shared" si="18"/>
        <v>0.72489999999999999</v>
      </c>
      <c r="AM529" s="30" t="str">
        <f>IFERROR((VLOOKUP(C529,'CEP 24-25'!$F$5:$K$1282,6,0))," ")</f>
        <v>Yes</v>
      </c>
      <c r="AN529" s="41" t="str">
        <f>+IFERROR((VLOOKUP(C529,'HB1238 24-25'!$N$5:$Q$9999,4,0)),"")</f>
        <v/>
      </c>
      <c r="AO529" s="33" t="str">
        <f t="shared" si="19"/>
        <v>Yes</v>
      </c>
    </row>
    <row r="530" spans="1:41" ht="15" customHeight="1" x14ac:dyDescent="0.25">
      <c r="A530" t="s">
        <v>2498</v>
      </c>
      <c r="B530" t="s">
        <v>2078</v>
      </c>
      <c r="C530" s="25">
        <v>3430</v>
      </c>
      <c r="D530" t="s">
        <v>620</v>
      </c>
      <c r="E530" s="16">
        <v>0</v>
      </c>
      <c r="F530" s="16">
        <v>56</v>
      </c>
      <c r="G530" s="16">
        <v>0</v>
      </c>
      <c r="H530" s="16">
        <v>69</v>
      </c>
      <c r="I530" s="16">
        <v>82</v>
      </c>
      <c r="J530" s="16">
        <v>70</v>
      </c>
      <c r="K530" s="16">
        <v>62</v>
      </c>
      <c r="L530" s="16">
        <v>75</v>
      </c>
      <c r="M530" s="16">
        <v>0</v>
      </c>
      <c r="N530" s="16">
        <v>0</v>
      </c>
      <c r="O530" s="16">
        <v>0</v>
      </c>
      <c r="P530" s="16">
        <v>0</v>
      </c>
      <c r="Q530" s="16">
        <v>0</v>
      </c>
      <c r="R530" s="16">
        <v>0</v>
      </c>
      <c r="S530" s="16">
        <v>0</v>
      </c>
      <c r="T530" s="73" t="s">
        <v>2979</v>
      </c>
      <c r="U530" s="54">
        <v>20</v>
      </c>
      <c r="V530" s="73" t="s">
        <v>2979</v>
      </c>
      <c r="W530" s="54">
        <v>21</v>
      </c>
      <c r="X530" s="54">
        <v>24</v>
      </c>
      <c r="Y530" s="54">
        <v>19</v>
      </c>
      <c r="Z530" s="54">
        <v>19</v>
      </c>
      <c r="AA530" s="54">
        <v>24</v>
      </c>
      <c r="AB530" s="73" t="s">
        <v>2979</v>
      </c>
      <c r="AC530" s="73" t="s">
        <v>2979</v>
      </c>
      <c r="AD530" s="73" t="s">
        <v>2979</v>
      </c>
      <c r="AE530" s="73" t="s">
        <v>2979</v>
      </c>
      <c r="AF530" s="73" t="s">
        <v>2979</v>
      </c>
      <c r="AG530" s="73" t="s">
        <v>2979</v>
      </c>
      <c r="AH530" s="73" t="s">
        <v>2979</v>
      </c>
      <c r="AI530" s="41">
        <v>0.30680000000000002</v>
      </c>
      <c r="AJ530" s="30">
        <v>0.253</v>
      </c>
      <c r="AK530" s="30">
        <v>0.21410000000000001</v>
      </c>
      <c r="AL530" s="41">
        <f t="shared" si="18"/>
        <v>0.25800000000000001</v>
      </c>
      <c r="AM530" s="30" t="str">
        <f>IFERROR((VLOOKUP(C530,'CEP 24-25'!$F$5:$K$1282,6,0))," ")</f>
        <v xml:space="preserve"> </v>
      </c>
      <c r="AN530" s="41" t="str">
        <f>+IFERROR((VLOOKUP(C530,'HB1238 24-25'!$N$5:$Q$9999,4,0)),"")</f>
        <v/>
      </c>
      <c r="AO530" s="33" t="str">
        <f t="shared" si="19"/>
        <v>No</v>
      </c>
    </row>
    <row r="531" spans="1:41" ht="15" customHeight="1" x14ac:dyDescent="0.25">
      <c r="A531" t="s">
        <v>2498</v>
      </c>
      <c r="B531" t="s">
        <v>2078</v>
      </c>
      <c r="C531" s="25">
        <v>2980</v>
      </c>
      <c r="D531" t="s">
        <v>618</v>
      </c>
      <c r="E531" s="16">
        <v>0</v>
      </c>
      <c r="F531" s="16">
        <v>82</v>
      </c>
      <c r="G531" s="16">
        <v>0</v>
      </c>
      <c r="H531" s="16">
        <v>62</v>
      </c>
      <c r="I531" s="16">
        <v>67</v>
      </c>
      <c r="J531" s="16">
        <v>76</v>
      </c>
      <c r="K531" s="16">
        <v>79</v>
      </c>
      <c r="L531" s="16">
        <v>78</v>
      </c>
      <c r="M531" s="16">
        <v>0</v>
      </c>
      <c r="N531" s="16">
        <v>0</v>
      </c>
      <c r="O531" s="16">
        <v>0</v>
      </c>
      <c r="P531" s="16">
        <v>0</v>
      </c>
      <c r="Q531" s="16">
        <v>0</v>
      </c>
      <c r="R531" s="16">
        <v>0</v>
      </c>
      <c r="S531" s="16">
        <v>0</v>
      </c>
      <c r="T531" s="73" t="s">
        <v>2979</v>
      </c>
      <c r="U531" s="54">
        <v>21</v>
      </c>
      <c r="V531" s="73" t="s">
        <v>2979</v>
      </c>
      <c r="W531" s="54">
        <v>25</v>
      </c>
      <c r="X531" s="54">
        <v>21</v>
      </c>
      <c r="Y531" s="54">
        <v>30</v>
      </c>
      <c r="Z531" s="54">
        <v>23</v>
      </c>
      <c r="AA531" s="54">
        <v>31</v>
      </c>
      <c r="AB531" s="73" t="s">
        <v>2979</v>
      </c>
      <c r="AC531" s="73" t="s">
        <v>2979</v>
      </c>
      <c r="AD531" s="73" t="s">
        <v>2979</v>
      </c>
      <c r="AE531" s="73" t="s">
        <v>2979</v>
      </c>
      <c r="AF531" s="73" t="s">
        <v>2979</v>
      </c>
      <c r="AG531" s="73" t="s">
        <v>2979</v>
      </c>
      <c r="AH531" s="73" t="s">
        <v>2979</v>
      </c>
      <c r="AI531" s="41">
        <v>0.34010000000000001</v>
      </c>
      <c r="AJ531" s="30">
        <v>0.33800000000000002</v>
      </c>
      <c r="AK531" s="30">
        <v>0.36009999999999998</v>
      </c>
      <c r="AL531" s="41">
        <f t="shared" si="18"/>
        <v>0.34610000000000002</v>
      </c>
      <c r="AM531" s="30" t="str">
        <f>IFERROR((VLOOKUP(C531,'CEP 24-25'!$F$5:$K$1282,6,0))," ")</f>
        <v xml:space="preserve"> </v>
      </c>
      <c r="AN531" s="41" t="str">
        <f>+IFERROR((VLOOKUP(C531,'HB1238 24-25'!$N$5:$Q$9999,4,0)),"")</f>
        <v>No</v>
      </c>
      <c r="AO531" s="33" t="str">
        <f t="shared" si="19"/>
        <v>No</v>
      </c>
    </row>
    <row r="532" spans="1:41" ht="15" customHeight="1" x14ac:dyDescent="0.25">
      <c r="A532" t="s">
        <v>2498</v>
      </c>
      <c r="B532" t="s">
        <v>2078</v>
      </c>
      <c r="C532" s="25">
        <v>4210</v>
      </c>
      <c r="D532" t="s">
        <v>623</v>
      </c>
      <c r="E532" s="16">
        <v>0</v>
      </c>
      <c r="F532" s="16">
        <v>0</v>
      </c>
      <c r="G532" s="16">
        <v>0</v>
      </c>
      <c r="H532" s="16">
        <v>0</v>
      </c>
      <c r="I532" s="16">
        <v>0</v>
      </c>
      <c r="J532" s="16">
        <v>0</v>
      </c>
      <c r="K532" s="16">
        <v>0</v>
      </c>
      <c r="L532" s="16">
        <v>0</v>
      </c>
      <c r="M532" s="16">
        <v>179</v>
      </c>
      <c r="N532" s="16">
        <v>187</v>
      </c>
      <c r="O532" s="16">
        <v>156</v>
      </c>
      <c r="P532" s="16">
        <v>0</v>
      </c>
      <c r="Q532" s="16">
        <v>0</v>
      </c>
      <c r="R532" s="16">
        <v>0</v>
      </c>
      <c r="S532" s="16">
        <v>0</v>
      </c>
      <c r="T532" s="73" t="s">
        <v>2979</v>
      </c>
      <c r="U532" s="73" t="s">
        <v>2979</v>
      </c>
      <c r="V532" s="73" t="s">
        <v>2979</v>
      </c>
      <c r="W532" s="73" t="s">
        <v>2979</v>
      </c>
      <c r="X532" s="73" t="s">
        <v>2979</v>
      </c>
      <c r="Y532" s="73" t="s">
        <v>2979</v>
      </c>
      <c r="Z532" s="73" t="s">
        <v>2979</v>
      </c>
      <c r="AA532" s="73" t="s">
        <v>2979</v>
      </c>
      <c r="AB532" s="54">
        <v>71</v>
      </c>
      <c r="AC532" s="54">
        <v>66</v>
      </c>
      <c r="AD532" s="54">
        <v>50</v>
      </c>
      <c r="AE532" s="73" t="s">
        <v>2979</v>
      </c>
      <c r="AF532" s="73" t="s">
        <v>2979</v>
      </c>
      <c r="AG532" s="73" t="s">
        <v>2979</v>
      </c>
      <c r="AH532" s="73" t="s">
        <v>2979</v>
      </c>
      <c r="AI532" s="41">
        <v>0.35820000000000002</v>
      </c>
      <c r="AJ532" s="30">
        <v>0.32890000000000003</v>
      </c>
      <c r="AK532" s="30">
        <v>0.35759999999999997</v>
      </c>
      <c r="AL532" s="41">
        <f t="shared" si="18"/>
        <v>0.34820000000000001</v>
      </c>
      <c r="AM532" s="30" t="str">
        <f>IFERROR((VLOOKUP(C532,'CEP 24-25'!$F$5:$K$1282,6,0))," ")</f>
        <v xml:space="preserve"> </v>
      </c>
      <c r="AN532" s="41" t="str">
        <f>+IFERROR((VLOOKUP(C532,'HB1238 24-25'!$N$5:$Q$9999,4,0)),"")</f>
        <v/>
      </c>
      <c r="AO532" s="33" t="str">
        <f t="shared" si="19"/>
        <v>No</v>
      </c>
    </row>
    <row r="533" spans="1:41" ht="15" customHeight="1" x14ac:dyDescent="0.25">
      <c r="A533" t="s">
        <v>2498</v>
      </c>
      <c r="B533" t="s">
        <v>2078</v>
      </c>
      <c r="C533" s="25">
        <v>3330</v>
      </c>
      <c r="D533" t="s">
        <v>619</v>
      </c>
      <c r="E533" s="16">
        <v>0</v>
      </c>
      <c r="F533" s="16">
        <v>0</v>
      </c>
      <c r="G533" s="16">
        <v>0</v>
      </c>
      <c r="H533" s="16">
        <v>0</v>
      </c>
      <c r="I533" s="16">
        <v>0</v>
      </c>
      <c r="J533" s="16">
        <v>0</v>
      </c>
      <c r="K533" s="16">
        <v>0</v>
      </c>
      <c r="L533" s="16">
        <v>0</v>
      </c>
      <c r="M533" s="16">
        <v>0</v>
      </c>
      <c r="N533" s="16">
        <v>0</v>
      </c>
      <c r="O533" s="16">
        <v>0</v>
      </c>
      <c r="P533" s="16">
        <v>336</v>
      </c>
      <c r="Q533" s="16">
        <v>342</v>
      </c>
      <c r="R533" s="16">
        <v>337</v>
      </c>
      <c r="S533" s="16">
        <v>329</v>
      </c>
      <c r="T533" s="73" t="s">
        <v>2979</v>
      </c>
      <c r="U533" s="73" t="s">
        <v>2979</v>
      </c>
      <c r="V533" s="73" t="s">
        <v>2979</v>
      </c>
      <c r="W533" s="73" t="s">
        <v>2979</v>
      </c>
      <c r="X533" s="73" t="s">
        <v>2979</v>
      </c>
      <c r="Y533" s="73" t="s">
        <v>2979</v>
      </c>
      <c r="Z533" s="73" t="s">
        <v>2979</v>
      </c>
      <c r="AA533" s="73" t="s">
        <v>2979</v>
      </c>
      <c r="AB533" s="73" t="s">
        <v>2979</v>
      </c>
      <c r="AC533" s="73" t="s">
        <v>2979</v>
      </c>
      <c r="AD533" s="73" t="s">
        <v>2979</v>
      </c>
      <c r="AE533" s="54">
        <v>108</v>
      </c>
      <c r="AF533" s="54">
        <v>108</v>
      </c>
      <c r="AG533" s="54">
        <v>95</v>
      </c>
      <c r="AH533" s="54">
        <v>87</v>
      </c>
      <c r="AI533" s="41">
        <v>0.29609999999999997</v>
      </c>
      <c r="AJ533" s="30">
        <v>0.28820000000000001</v>
      </c>
      <c r="AK533" s="30">
        <v>0.24759999999999999</v>
      </c>
      <c r="AL533" s="41">
        <f t="shared" si="18"/>
        <v>0.27729999999999999</v>
      </c>
      <c r="AM533" s="30" t="str">
        <f>IFERROR((VLOOKUP(C533,'CEP 24-25'!$F$5:$K$1282,6,0))," ")</f>
        <v xml:space="preserve"> </v>
      </c>
      <c r="AN533" s="41" t="str">
        <f>+IFERROR((VLOOKUP(C533,'HB1238 24-25'!$N$5:$Q$9999,4,0)),"")</f>
        <v/>
      </c>
      <c r="AO533" s="33" t="str">
        <f t="shared" si="19"/>
        <v>No</v>
      </c>
    </row>
    <row r="534" spans="1:41" ht="15" customHeight="1" x14ac:dyDescent="0.25">
      <c r="A534" t="s">
        <v>2498</v>
      </c>
      <c r="B534" t="s">
        <v>2078</v>
      </c>
      <c r="C534" s="25">
        <v>5491</v>
      </c>
      <c r="D534" t="s">
        <v>2417</v>
      </c>
      <c r="E534" s="16">
        <v>40</v>
      </c>
      <c r="F534" s="16">
        <v>0</v>
      </c>
      <c r="G534" s="16">
        <v>0</v>
      </c>
      <c r="H534" s="16">
        <v>0</v>
      </c>
      <c r="I534" s="16">
        <v>0</v>
      </c>
      <c r="J534" s="16">
        <v>0</v>
      </c>
      <c r="K534" s="16">
        <v>0</v>
      </c>
      <c r="L534" s="16">
        <v>0</v>
      </c>
      <c r="M534" s="16">
        <v>0</v>
      </c>
      <c r="N534" s="16">
        <v>0</v>
      </c>
      <c r="O534" s="16">
        <v>0</v>
      </c>
      <c r="P534" s="16">
        <v>0</v>
      </c>
      <c r="Q534" s="16">
        <v>0</v>
      </c>
      <c r="R534" s="16">
        <v>0</v>
      </c>
      <c r="S534" s="16">
        <v>0</v>
      </c>
      <c r="T534" s="15" t="s">
        <v>2004</v>
      </c>
      <c r="U534" s="73" t="s">
        <v>2979</v>
      </c>
      <c r="V534" s="73" t="s">
        <v>2979</v>
      </c>
      <c r="W534" s="73" t="s">
        <v>2979</v>
      </c>
      <c r="X534" s="73" t="s">
        <v>2979</v>
      </c>
      <c r="Y534" s="73" t="s">
        <v>2979</v>
      </c>
      <c r="Z534" s="73" t="s">
        <v>2979</v>
      </c>
      <c r="AA534" s="73" t="s">
        <v>2979</v>
      </c>
      <c r="AB534" s="73" t="s">
        <v>2979</v>
      </c>
      <c r="AC534" s="73" t="s">
        <v>2979</v>
      </c>
      <c r="AD534" s="73" t="s">
        <v>2979</v>
      </c>
      <c r="AE534" s="73" t="s">
        <v>2979</v>
      </c>
      <c r="AF534" s="73" t="s">
        <v>2979</v>
      </c>
      <c r="AG534" s="73" t="s">
        <v>2979</v>
      </c>
      <c r="AH534" s="73" t="s">
        <v>2979</v>
      </c>
      <c r="AI534" s="41">
        <v>0.125</v>
      </c>
      <c r="AJ534" s="30">
        <v>0.28210000000000002</v>
      </c>
      <c r="AK534" s="30">
        <v>0.15</v>
      </c>
      <c r="AL534" s="41">
        <f t="shared" si="18"/>
        <v>0.1857</v>
      </c>
      <c r="AM534" s="30" t="str">
        <f>IFERROR((VLOOKUP(C534,'CEP 24-25'!$F$5:$K$1282,6,0))," ")</f>
        <v>No</v>
      </c>
      <c r="AN534" s="41" t="str">
        <f>+IFERROR((VLOOKUP(C534,'HB1238 24-25'!$N$5:$Q$9999,4,0)),"")</f>
        <v/>
      </c>
      <c r="AO534" s="33" t="str">
        <f t="shared" si="19"/>
        <v>No</v>
      </c>
    </row>
    <row r="535" spans="1:41" ht="15" customHeight="1" x14ac:dyDescent="0.25">
      <c r="A535" t="s">
        <v>2498</v>
      </c>
      <c r="B535" t="s">
        <v>2078</v>
      </c>
      <c r="C535" s="25">
        <v>3739</v>
      </c>
      <c r="D535" t="s">
        <v>622</v>
      </c>
      <c r="E535" s="16">
        <v>0</v>
      </c>
      <c r="F535" s="16">
        <v>70</v>
      </c>
      <c r="G535" s="16">
        <v>0</v>
      </c>
      <c r="H535" s="16">
        <v>46</v>
      </c>
      <c r="I535" s="16">
        <v>62</v>
      </c>
      <c r="J535" s="16">
        <v>66</v>
      </c>
      <c r="K535" s="16">
        <v>54</v>
      </c>
      <c r="L535" s="16">
        <v>61</v>
      </c>
      <c r="M535" s="16">
        <v>0</v>
      </c>
      <c r="N535" s="16">
        <v>0</v>
      </c>
      <c r="O535" s="16">
        <v>0</v>
      </c>
      <c r="P535" s="16">
        <v>0</v>
      </c>
      <c r="Q535" s="16">
        <v>0</v>
      </c>
      <c r="R535" s="16">
        <v>0</v>
      </c>
      <c r="S535" s="16">
        <v>0</v>
      </c>
      <c r="T535" s="73" t="s">
        <v>2979</v>
      </c>
      <c r="U535" s="54">
        <v>23</v>
      </c>
      <c r="V535" s="73" t="s">
        <v>2979</v>
      </c>
      <c r="W535" s="54">
        <v>18</v>
      </c>
      <c r="X535" s="54">
        <v>24</v>
      </c>
      <c r="Y535" s="54">
        <v>24</v>
      </c>
      <c r="Z535" s="54">
        <v>19</v>
      </c>
      <c r="AA535" s="54">
        <v>21</v>
      </c>
      <c r="AB535" s="73" t="s">
        <v>2979</v>
      </c>
      <c r="AC535" s="73" t="s">
        <v>2979</v>
      </c>
      <c r="AD535" s="73" t="s">
        <v>2979</v>
      </c>
      <c r="AE535" s="73" t="s">
        <v>2979</v>
      </c>
      <c r="AF535" s="73" t="s">
        <v>2979</v>
      </c>
      <c r="AG535" s="73" t="s">
        <v>2979</v>
      </c>
      <c r="AH535" s="73" t="s">
        <v>2979</v>
      </c>
      <c r="AI535" s="41">
        <v>0.35930000000000001</v>
      </c>
      <c r="AJ535" s="30">
        <v>0.33040000000000003</v>
      </c>
      <c r="AK535" s="30">
        <v>0.3488</v>
      </c>
      <c r="AL535" s="41">
        <f t="shared" si="18"/>
        <v>0.34620000000000001</v>
      </c>
      <c r="AM535" s="30" t="str">
        <f>IFERROR((VLOOKUP(C535,'CEP 24-25'!$F$5:$K$1282,6,0))," ")</f>
        <v xml:space="preserve"> </v>
      </c>
      <c r="AN535" s="41" t="str">
        <f>+IFERROR((VLOOKUP(C535,'HB1238 24-25'!$N$5:$Q$9999,4,0)),"")</f>
        <v/>
      </c>
      <c r="AO535" s="33" t="str">
        <f t="shared" si="19"/>
        <v>No</v>
      </c>
    </row>
    <row r="536" spans="1:41" ht="15" customHeight="1" x14ac:dyDescent="0.25">
      <c r="A536" t="s">
        <v>2498</v>
      </c>
      <c r="B536" t="s">
        <v>2078</v>
      </c>
      <c r="C536" s="25">
        <v>4289</v>
      </c>
      <c r="D536" t="s">
        <v>624</v>
      </c>
      <c r="E536" s="16">
        <v>0</v>
      </c>
      <c r="F536" s="16">
        <v>66</v>
      </c>
      <c r="G536" s="16">
        <v>0</v>
      </c>
      <c r="H536" s="16">
        <v>55</v>
      </c>
      <c r="I536" s="16">
        <v>63</v>
      </c>
      <c r="J536" s="16">
        <v>68</v>
      </c>
      <c r="K536" s="16">
        <v>58</v>
      </c>
      <c r="L536" s="16">
        <v>73</v>
      </c>
      <c r="M536" s="16">
        <v>0</v>
      </c>
      <c r="N536" s="16">
        <v>0</v>
      </c>
      <c r="O536" s="16">
        <v>0</v>
      </c>
      <c r="P536" s="16">
        <v>0</v>
      </c>
      <c r="Q536" s="16">
        <v>0</v>
      </c>
      <c r="R536" s="16">
        <v>0</v>
      </c>
      <c r="S536" s="16">
        <v>0</v>
      </c>
      <c r="T536" s="73" t="s">
        <v>2979</v>
      </c>
      <c r="U536" s="54">
        <v>20</v>
      </c>
      <c r="V536" s="73" t="s">
        <v>2979</v>
      </c>
      <c r="W536" s="54">
        <v>19</v>
      </c>
      <c r="X536" s="54">
        <v>21</v>
      </c>
      <c r="Y536" s="54">
        <v>19</v>
      </c>
      <c r="Z536" s="54">
        <v>20</v>
      </c>
      <c r="AA536" s="54">
        <v>23</v>
      </c>
      <c r="AB536" s="73" t="s">
        <v>2979</v>
      </c>
      <c r="AC536" s="73" t="s">
        <v>2979</v>
      </c>
      <c r="AD536" s="73" t="s">
        <v>2979</v>
      </c>
      <c r="AE536" s="73" t="s">
        <v>2979</v>
      </c>
      <c r="AF536" s="73" t="s">
        <v>2979</v>
      </c>
      <c r="AG536" s="73" t="s">
        <v>2979</v>
      </c>
      <c r="AH536" s="73" t="s">
        <v>2979</v>
      </c>
      <c r="AI536" s="41">
        <v>0.31850000000000001</v>
      </c>
      <c r="AJ536" s="30">
        <v>0.30769999999999997</v>
      </c>
      <c r="AK536" s="30">
        <v>0.34960000000000002</v>
      </c>
      <c r="AL536" s="41">
        <f t="shared" si="18"/>
        <v>0.32529999999999998</v>
      </c>
      <c r="AM536" s="30" t="str">
        <f>IFERROR((VLOOKUP(C536,'CEP 24-25'!$F$5:$K$1282,6,0))," ")</f>
        <v xml:space="preserve"> </v>
      </c>
      <c r="AN536" s="41" t="str">
        <f>+IFERROR((VLOOKUP(C536,'HB1238 24-25'!$N$5:$Q$9999,4,0)),"")</f>
        <v>No</v>
      </c>
      <c r="AO536" s="33" t="str">
        <f t="shared" si="19"/>
        <v>No</v>
      </c>
    </row>
    <row r="537" spans="1:41" ht="15" customHeight="1" x14ac:dyDescent="0.25">
      <c r="A537" t="s">
        <v>2498</v>
      </c>
      <c r="B537" t="s">
        <v>2078</v>
      </c>
      <c r="C537" s="25">
        <v>4550</v>
      </c>
      <c r="D537" t="s">
        <v>625</v>
      </c>
      <c r="E537" s="16">
        <v>0</v>
      </c>
      <c r="F537" s="16">
        <v>0</v>
      </c>
      <c r="G537" s="16">
        <v>0</v>
      </c>
      <c r="H537" s="16">
        <v>0</v>
      </c>
      <c r="I537" s="16">
        <v>0</v>
      </c>
      <c r="J537" s="16">
        <v>0</v>
      </c>
      <c r="K537" s="16">
        <v>0</v>
      </c>
      <c r="L537" s="16">
        <v>0</v>
      </c>
      <c r="M537" s="16">
        <v>172</v>
      </c>
      <c r="N537" s="16">
        <v>177</v>
      </c>
      <c r="O537" s="16">
        <v>159</v>
      </c>
      <c r="P537" s="16">
        <v>0</v>
      </c>
      <c r="Q537" s="16">
        <v>0</v>
      </c>
      <c r="R537" s="16">
        <v>0</v>
      </c>
      <c r="S537" s="16">
        <v>0</v>
      </c>
      <c r="T537" s="73" t="s">
        <v>2979</v>
      </c>
      <c r="U537" s="73" t="s">
        <v>2979</v>
      </c>
      <c r="V537" s="73" t="s">
        <v>2979</v>
      </c>
      <c r="W537" s="73" t="s">
        <v>2979</v>
      </c>
      <c r="X537" s="73" t="s">
        <v>2979</v>
      </c>
      <c r="Y537" s="73" t="s">
        <v>2979</v>
      </c>
      <c r="Z537" s="73" t="s">
        <v>2979</v>
      </c>
      <c r="AA537" s="73" t="s">
        <v>2979</v>
      </c>
      <c r="AB537" s="54">
        <v>38</v>
      </c>
      <c r="AC537" s="54">
        <v>55</v>
      </c>
      <c r="AD537" s="54">
        <v>49</v>
      </c>
      <c r="AE537" s="73" t="s">
        <v>2979</v>
      </c>
      <c r="AF537" s="73" t="s">
        <v>2979</v>
      </c>
      <c r="AG537" s="73" t="s">
        <v>2979</v>
      </c>
      <c r="AH537" s="73" t="s">
        <v>2979</v>
      </c>
      <c r="AI537" s="41">
        <v>0.27950000000000003</v>
      </c>
      <c r="AJ537" s="30">
        <v>0.26019999999999999</v>
      </c>
      <c r="AK537" s="30">
        <v>0.29449999999999998</v>
      </c>
      <c r="AL537" s="41">
        <f t="shared" si="18"/>
        <v>0.27810000000000001</v>
      </c>
      <c r="AM537" s="30" t="str">
        <f>IFERROR((VLOOKUP(C537,'CEP 24-25'!$F$5:$K$1282,6,0))," ")</f>
        <v xml:space="preserve"> </v>
      </c>
      <c r="AN537" s="41" t="str">
        <f>+IFERROR((VLOOKUP(C537,'HB1238 24-25'!$N$5:$Q$9999,4,0)),"")</f>
        <v/>
      </c>
      <c r="AO537" s="33" t="str">
        <f t="shared" si="19"/>
        <v>No</v>
      </c>
    </row>
    <row r="538" spans="1:41" ht="15" customHeight="1" x14ac:dyDescent="0.25">
      <c r="A538" t="s">
        <v>2498</v>
      </c>
      <c r="B538" t="s">
        <v>2078</v>
      </c>
      <c r="C538" s="25">
        <v>3585</v>
      </c>
      <c r="D538" t="s">
        <v>621</v>
      </c>
      <c r="E538" s="16">
        <v>0</v>
      </c>
      <c r="F538" s="16">
        <v>67</v>
      </c>
      <c r="G538" s="16">
        <v>0</v>
      </c>
      <c r="H538" s="16">
        <v>61</v>
      </c>
      <c r="I538" s="16">
        <v>73</v>
      </c>
      <c r="J538" s="16">
        <v>72</v>
      </c>
      <c r="K538" s="16">
        <v>66</v>
      </c>
      <c r="L538" s="16">
        <v>70</v>
      </c>
      <c r="M538" s="16">
        <v>0</v>
      </c>
      <c r="N538" s="16">
        <v>0</v>
      </c>
      <c r="O538" s="16">
        <v>0</v>
      </c>
      <c r="P538" s="16">
        <v>0</v>
      </c>
      <c r="Q538" s="16">
        <v>0</v>
      </c>
      <c r="R538" s="16">
        <v>0</v>
      </c>
      <c r="S538" s="16">
        <v>0</v>
      </c>
      <c r="T538" s="73" t="s">
        <v>2979</v>
      </c>
      <c r="U538" s="54">
        <v>14</v>
      </c>
      <c r="V538" s="73" t="s">
        <v>2979</v>
      </c>
      <c r="W538" s="54">
        <v>15</v>
      </c>
      <c r="X538" s="54">
        <v>14</v>
      </c>
      <c r="Y538" s="15" t="s">
        <v>2004</v>
      </c>
      <c r="Z538" s="54">
        <v>25</v>
      </c>
      <c r="AA538" s="54">
        <v>21</v>
      </c>
      <c r="AB538" s="73" t="s">
        <v>2979</v>
      </c>
      <c r="AC538" s="73" t="s">
        <v>2979</v>
      </c>
      <c r="AD538" s="73" t="s">
        <v>2979</v>
      </c>
      <c r="AE538" s="73" t="s">
        <v>2979</v>
      </c>
      <c r="AF538" s="73" t="s">
        <v>2979</v>
      </c>
      <c r="AG538" s="73" t="s">
        <v>2979</v>
      </c>
      <c r="AH538" s="73" t="s">
        <v>2979</v>
      </c>
      <c r="AI538" s="41">
        <v>0.23719999999999999</v>
      </c>
      <c r="AJ538" s="30">
        <v>0.2117</v>
      </c>
      <c r="AK538" s="30">
        <v>0.2175</v>
      </c>
      <c r="AL538" s="41">
        <f t="shared" si="18"/>
        <v>0.22209999999999999</v>
      </c>
      <c r="AM538" s="30" t="str">
        <f>IFERROR((VLOOKUP(C538,'CEP 24-25'!$F$5:$K$1282,6,0))," ")</f>
        <v xml:space="preserve"> </v>
      </c>
      <c r="AN538" s="41" t="str">
        <f>+IFERROR((VLOOKUP(C538,'HB1238 24-25'!$N$5:$Q$9999,4,0)),"")</f>
        <v/>
      </c>
      <c r="AO538" s="33" t="str">
        <f t="shared" si="19"/>
        <v>No</v>
      </c>
    </row>
    <row r="539" spans="1:41" ht="15" customHeight="1" x14ac:dyDescent="0.25">
      <c r="A539" t="s">
        <v>2499</v>
      </c>
      <c r="B539" t="s">
        <v>2079</v>
      </c>
      <c r="C539" s="25">
        <v>4229</v>
      </c>
      <c r="D539" t="s">
        <v>405</v>
      </c>
      <c r="E539" s="16">
        <v>0</v>
      </c>
      <c r="F539" s="16">
        <v>1</v>
      </c>
      <c r="G539" s="16">
        <v>0</v>
      </c>
      <c r="H539" s="16">
        <v>1</v>
      </c>
      <c r="I539" s="16">
        <v>4</v>
      </c>
      <c r="J539" s="16">
        <v>3</v>
      </c>
      <c r="K539" s="16">
        <v>4</v>
      </c>
      <c r="L539" s="16">
        <v>2</v>
      </c>
      <c r="M539" s="16">
        <v>0</v>
      </c>
      <c r="N539" s="16">
        <v>0</v>
      </c>
      <c r="O539" s="16">
        <v>0</v>
      </c>
      <c r="P539" s="16">
        <v>0</v>
      </c>
      <c r="Q539" s="16">
        <v>0</v>
      </c>
      <c r="R539" s="16">
        <v>0</v>
      </c>
      <c r="S539" s="16">
        <v>0</v>
      </c>
      <c r="T539" s="73" t="s">
        <v>2979</v>
      </c>
      <c r="U539" s="73" t="s">
        <v>2979</v>
      </c>
      <c r="V539" s="73" t="s">
        <v>2979</v>
      </c>
      <c r="W539" s="73" t="s">
        <v>2979</v>
      </c>
      <c r="X539" s="15" t="s">
        <v>2004</v>
      </c>
      <c r="Y539" s="15" t="s">
        <v>2004</v>
      </c>
      <c r="Z539" s="73" t="s">
        <v>2979</v>
      </c>
      <c r="AA539" s="15" t="s">
        <v>2004</v>
      </c>
      <c r="AB539" s="73" t="s">
        <v>2979</v>
      </c>
      <c r="AC539" s="73" t="s">
        <v>2979</v>
      </c>
      <c r="AD539" s="73" t="s">
        <v>2979</v>
      </c>
      <c r="AE539" s="73" t="s">
        <v>2979</v>
      </c>
      <c r="AF539" s="73" t="s">
        <v>2979</v>
      </c>
      <c r="AG539" s="73" t="s">
        <v>2979</v>
      </c>
      <c r="AH539" s="73" t="s">
        <v>2979</v>
      </c>
      <c r="AI539" s="41">
        <v>0.26669999999999999</v>
      </c>
      <c r="AJ539" s="30">
        <v>0.33329999999999999</v>
      </c>
      <c r="AK539" s="30">
        <v>0.53849999999999998</v>
      </c>
      <c r="AL539" s="41">
        <f t="shared" si="18"/>
        <v>0.3795</v>
      </c>
      <c r="AM539" s="30" t="str">
        <f>IFERROR((VLOOKUP(C539,'CEP 24-25'!$F$5:$K$1282,6,0))," ")</f>
        <v xml:space="preserve"> </v>
      </c>
      <c r="AN539" s="41" t="str">
        <f>+IFERROR((VLOOKUP(C539,'HB1238 24-25'!$N$5:$Q$9999,4,0)),"")</f>
        <v/>
      </c>
      <c r="AO539" s="33" t="str">
        <f t="shared" si="19"/>
        <v>No</v>
      </c>
    </row>
    <row r="540" spans="1:41" ht="15" customHeight="1" x14ac:dyDescent="0.25">
      <c r="A540" t="s">
        <v>2499</v>
      </c>
      <c r="B540" t="s">
        <v>2079</v>
      </c>
      <c r="C540" s="25">
        <v>2793</v>
      </c>
      <c r="D540" t="s">
        <v>401</v>
      </c>
      <c r="E540" s="16">
        <v>0</v>
      </c>
      <c r="F540" s="16">
        <v>103</v>
      </c>
      <c r="G540" s="16">
        <v>0</v>
      </c>
      <c r="H540" s="16">
        <v>77</v>
      </c>
      <c r="I540" s="16">
        <v>96</v>
      </c>
      <c r="J540" s="16">
        <v>99</v>
      </c>
      <c r="K540" s="16">
        <v>105</v>
      </c>
      <c r="L540" s="16">
        <v>0</v>
      </c>
      <c r="M540" s="16">
        <v>0</v>
      </c>
      <c r="N540" s="16">
        <v>0</v>
      </c>
      <c r="O540" s="16">
        <v>0</v>
      </c>
      <c r="P540" s="16">
        <v>0</v>
      </c>
      <c r="Q540" s="16">
        <v>0</v>
      </c>
      <c r="R540" s="16">
        <v>0</v>
      </c>
      <c r="S540" s="16">
        <v>0</v>
      </c>
      <c r="T540" s="73" t="s">
        <v>2979</v>
      </c>
      <c r="U540" s="54">
        <v>59</v>
      </c>
      <c r="V540" s="73" t="s">
        <v>2979</v>
      </c>
      <c r="W540" s="54">
        <v>37</v>
      </c>
      <c r="X540" s="54">
        <v>60</v>
      </c>
      <c r="Y540" s="54">
        <v>55</v>
      </c>
      <c r="Z540" s="54">
        <v>65</v>
      </c>
      <c r="AA540" s="73" t="s">
        <v>2979</v>
      </c>
      <c r="AB540" s="73" t="s">
        <v>2979</v>
      </c>
      <c r="AC540" s="73" t="s">
        <v>2979</v>
      </c>
      <c r="AD540" s="73" t="s">
        <v>2979</v>
      </c>
      <c r="AE540" s="73" t="s">
        <v>2979</v>
      </c>
      <c r="AF540" s="73" t="s">
        <v>2979</v>
      </c>
      <c r="AG540" s="73" t="s">
        <v>2979</v>
      </c>
      <c r="AH540" s="73" t="s">
        <v>2979</v>
      </c>
      <c r="AI540" s="41">
        <v>0.57499999999999996</v>
      </c>
      <c r="AJ540" s="30">
        <v>0.61860000000000004</v>
      </c>
      <c r="AK540" s="30">
        <v>0.55200000000000005</v>
      </c>
      <c r="AL540" s="41">
        <f t="shared" si="18"/>
        <v>0.58189999999999997</v>
      </c>
      <c r="AM540" s="30" t="str">
        <f>IFERROR((VLOOKUP(C540,'CEP 24-25'!$F$5:$K$1282,6,0))," ")</f>
        <v>Yes</v>
      </c>
      <c r="AN540" s="41" t="str">
        <f>+IFERROR((VLOOKUP(C540,'HB1238 24-25'!$N$5:$Q$9999,4,0)),"")</f>
        <v/>
      </c>
      <c r="AO540" s="33" t="str">
        <f t="shared" si="19"/>
        <v>Yes</v>
      </c>
    </row>
    <row r="541" spans="1:41" ht="15" customHeight="1" x14ac:dyDescent="0.25">
      <c r="A541" t="s">
        <v>2499</v>
      </c>
      <c r="B541" t="s">
        <v>2079</v>
      </c>
      <c r="C541" s="25">
        <v>2920</v>
      </c>
      <c r="D541" t="s">
        <v>402</v>
      </c>
      <c r="E541" s="16">
        <v>0</v>
      </c>
      <c r="F541" s="16">
        <v>0</v>
      </c>
      <c r="G541" s="16">
        <v>0</v>
      </c>
      <c r="H541" s="16">
        <v>0</v>
      </c>
      <c r="I541" s="16">
        <v>0</v>
      </c>
      <c r="J541" s="16">
        <v>0</v>
      </c>
      <c r="K541" s="16">
        <v>0</v>
      </c>
      <c r="L541" s="16">
        <v>0</v>
      </c>
      <c r="M541" s="16">
        <v>0</v>
      </c>
      <c r="N541" s="16">
        <v>0</v>
      </c>
      <c r="O541" s="16">
        <v>1</v>
      </c>
      <c r="P541" s="16">
        <v>217</v>
      </c>
      <c r="Q541" s="16">
        <v>251</v>
      </c>
      <c r="R541" s="16">
        <v>214</v>
      </c>
      <c r="S541" s="16">
        <v>219</v>
      </c>
      <c r="T541" s="73" t="s">
        <v>2979</v>
      </c>
      <c r="U541" s="73" t="s">
        <v>2979</v>
      </c>
      <c r="V541" s="73" t="s">
        <v>2979</v>
      </c>
      <c r="W541" s="73" t="s">
        <v>2979</v>
      </c>
      <c r="X541" s="73" t="s">
        <v>2979</v>
      </c>
      <c r="Y541" s="73" t="s">
        <v>2979</v>
      </c>
      <c r="Z541" s="73" t="s">
        <v>2979</v>
      </c>
      <c r="AA541" s="73" t="s">
        <v>2979</v>
      </c>
      <c r="AB541" s="73" t="s">
        <v>2979</v>
      </c>
      <c r="AC541" s="73" t="s">
        <v>2979</v>
      </c>
      <c r="AD541" s="15" t="s">
        <v>2004</v>
      </c>
      <c r="AE541" s="54">
        <v>121</v>
      </c>
      <c r="AF541" s="54">
        <v>151</v>
      </c>
      <c r="AG541" s="54">
        <v>120</v>
      </c>
      <c r="AH541" s="54">
        <v>121</v>
      </c>
      <c r="AI541" s="41">
        <v>0.56979999999999997</v>
      </c>
      <c r="AJ541" s="30">
        <v>0.55120000000000002</v>
      </c>
      <c r="AK541" s="30">
        <v>0.57789999999999997</v>
      </c>
      <c r="AL541" s="41">
        <f t="shared" si="18"/>
        <v>0.56630000000000003</v>
      </c>
      <c r="AM541" s="30" t="str">
        <f>IFERROR((VLOOKUP(C541,'CEP 24-25'!$F$5:$K$1282,6,0))," ")</f>
        <v>No</v>
      </c>
      <c r="AN541" s="41" t="str">
        <f>+IFERROR((VLOOKUP(C541,'HB1238 24-25'!$N$5:$Q$9999,4,0)),"")</f>
        <v/>
      </c>
      <c r="AO541" s="33" t="str">
        <f t="shared" si="19"/>
        <v>Yes</v>
      </c>
    </row>
    <row r="542" spans="1:41" ht="15" customHeight="1" x14ac:dyDescent="0.25">
      <c r="A542" t="s">
        <v>2499</v>
      </c>
      <c r="B542" t="s">
        <v>2079</v>
      </c>
      <c r="C542" s="25">
        <v>3373</v>
      </c>
      <c r="D542" t="s">
        <v>404</v>
      </c>
      <c r="E542" s="16">
        <v>0</v>
      </c>
      <c r="F542" s="16">
        <v>0</v>
      </c>
      <c r="G542" s="16">
        <v>0</v>
      </c>
      <c r="H542" s="16">
        <v>0</v>
      </c>
      <c r="I542" s="16">
        <v>0</v>
      </c>
      <c r="J542" s="16">
        <v>0</v>
      </c>
      <c r="K542" s="16">
        <v>0</v>
      </c>
      <c r="L542" s="16">
        <v>2</v>
      </c>
      <c r="M542" s="16">
        <v>7</v>
      </c>
      <c r="N542" s="16">
        <v>222</v>
      </c>
      <c r="O542" s="16">
        <v>242</v>
      </c>
      <c r="P542" s="16">
        <v>1</v>
      </c>
      <c r="Q542" s="16">
        <v>0</v>
      </c>
      <c r="R542" s="16">
        <v>0</v>
      </c>
      <c r="S542" s="16">
        <v>0</v>
      </c>
      <c r="T542" s="73" t="s">
        <v>2979</v>
      </c>
      <c r="U542" s="73" t="s">
        <v>2979</v>
      </c>
      <c r="V542" s="73" t="s">
        <v>2979</v>
      </c>
      <c r="W542" s="73" t="s">
        <v>2979</v>
      </c>
      <c r="X542" s="73" t="s">
        <v>2979</v>
      </c>
      <c r="Y542" s="73" t="s">
        <v>2979</v>
      </c>
      <c r="Z542" s="73" t="s">
        <v>2979</v>
      </c>
      <c r="AA542" s="15" t="s">
        <v>2004</v>
      </c>
      <c r="AB542" s="15" t="s">
        <v>2004</v>
      </c>
      <c r="AC542" s="54">
        <v>129</v>
      </c>
      <c r="AD542" s="54">
        <v>134</v>
      </c>
      <c r="AE542" s="15" t="s">
        <v>2004</v>
      </c>
      <c r="AF542" s="73" t="s">
        <v>2979</v>
      </c>
      <c r="AG542" s="73" t="s">
        <v>2979</v>
      </c>
      <c r="AH542" s="73" t="s">
        <v>2979</v>
      </c>
      <c r="AI542" s="41">
        <v>0.57169999999999999</v>
      </c>
      <c r="AJ542" s="30">
        <v>0.59079999999999999</v>
      </c>
      <c r="AK542" s="30">
        <v>0.5907</v>
      </c>
      <c r="AL542" s="41">
        <f t="shared" si="18"/>
        <v>0.58440000000000003</v>
      </c>
      <c r="AM542" s="30" t="str">
        <f>IFERROR((VLOOKUP(C542,'CEP 24-25'!$F$5:$K$1282,6,0))," ")</f>
        <v>Yes</v>
      </c>
      <c r="AN542" s="41" t="str">
        <f>+IFERROR((VLOOKUP(C542,'HB1238 24-25'!$N$5:$Q$9999,4,0)),"")</f>
        <v/>
      </c>
      <c r="AO542" s="33" t="str">
        <f t="shared" si="19"/>
        <v>Yes</v>
      </c>
    </row>
    <row r="543" spans="1:41" ht="15" customHeight="1" x14ac:dyDescent="0.25">
      <c r="A543" t="s">
        <v>2499</v>
      </c>
      <c r="B543" t="s">
        <v>2079</v>
      </c>
      <c r="C543" s="25">
        <v>3092</v>
      </c>
      <c r="D543" t="s">
        <v>403</v>
      </c>
      <c r="E543" s="16">
        <v>0</v>
      </c>
      <c r="F543" s="16">
        <v>91</v>
      </c>
      <c r="G543" s="16">
        <v>0</v>
      </c>
      <c r="H543" s="16">
        <v>88</v>
      </c>
      <c r="I543" s="16">
        <v>95</v>
      </c>
      <c r="J543" s="16">
        <v>92</v>
      </c>
      <c r="K543" s="16">
        <v>100</v>
      </c>
      <c r="L543" s="16">
        <v>0</v>
      </c>
      <c r="M543" s="16">
        <v>0</v>
      </c>
      <c r="N543" s="16">
        <v>0</v>
      </c>
      <c r="O543" s="16">
        <v>0</v>
      </c>
      <c r="P543" s="16">
        <v>0</v>
      </c>
      <c r="Q543" s="16">
        <v>0</v>
      </c>
      <c r="R543" s="16">
        <v>0</v>
      </c>
      <c r="S543" s="16">
        <v>0</v>
      </c>
      <c r="T543" s="73" t="s">
        <v>2979</v>
      </c>
      <c r="U543" s="54">
        <v>65</v>
      </c>
      <c r="V543" s="73" t="s">
        <v>2979</v>
      </c>
      <c r="W543" s="54">
        <v>55</v>
      </c>
      <c r="X543" s="54">
        <v>65</v>
      </c>
      <c r="Y543" s="54">
        <v>55</v>
      </c>
      <c r="Z543" s="54">
        <v>69</v>
      </c>
      <c r="AA543" s="73" t="s">
        <v>2979</v>
      </c>
      <c r="AB543" s="73" t="s">
        <v>2979</v>
      </c>
      <c r="AC543" s="73" t="s">
        <v>2979</v>
      </c>
      <c r="AD543" s="73" t="s">
        <v>2979</v>
      </c>
      <c r="AE543" s="73" t="s">
        <v>2979</v>
      </c>
      <c r="AF543" s="73" t="s">
        <v>2979</v>
      </c>
      <c r="AG543" s="73" t="s">
        <v>2979</v>
      </c>
      <c r="AH543" s="73" t="s">
        <v>2979</v>
      </c>
      <c r="AI543" s="41">
        <v>0.66310000000000002</v>
      </c>
      <c r="AJ543" s="30">
        <v>0.625</v>
      </c>
      <c r="AK543" s="30">
        <v>0.56420000000000003</v>
      </c>
      <c r="AL543" s="41">
        <f t="shared" si="18"/>
        <v>0.61739999999999995</v>
      </c>
      <c r="AM543" s="30" t="str">
        <f>IFERROR((VLOOKUP(C543,'CEP 24-25'!$F$5:$K$1282,6,0))," ")</f>
        <v>Yes</v>
      </c>
      <c r="AN543" s="41" t="str">
        <f>+IFERROR((VLOOKUP(C543,'HB1238 24-25'!$N$5:$Q$9999,4,0)),"")</f>
        <v/>
      </c>
      <c r="AO543" s="33" t="str">
        <f t="shared" si="19"/>
        <v>Yes</v>
      </c>
    </row>
    <row r="544" spans="1:41" ht="15" customHeight="1" x14ac:dyDescent="0.25">
      <c r="A544" t="s">
        <v>2499</v>
      </c>
      <c r="B544" t="s">
        <v>2079</v>
      </c>
      <c r="C544" s="25">
        <v>2695</v>
      </c>
      <c r="D544" t="s">
        <v>400</v>
      </c>
      <c r="E544" s="16">
        <v>0</v>
      </c>
      <c r="F544" s="16">
        <v>0</v>
      </c>
      <c r="G544" s="16">
        <v>0</v>
      </c>
      <c r="H544" s="16">
        <v>0</v>
      </c>
      <c r="I544" s="16">
        <v>0</v>
      </c>
      <c r="J544" s="16">
        <v>0</v>
      </c>
      <c r="K544" s="16">
        <v>0</v>
      </c>
      <c r="L544" s="16">
        <v>213</v>
      </c>
      <c r="M544" s="16">
        <v>196</v>
      </c>
      <c r="N544" s="16">
        <v>0</v>
      </c>
      <c r="O544" s="16">
        <v>0</v>
      </c>
      <c r="P544" s="16">
        <v>0</v>
      </c>
      <c r="Q544" s="16">
        <v>0</v>
      </c>
      <c r="R544" s="16">
        <v>0</v>
      </c>
      <c r="S544" s="16">
        <v>0</v>
      </c>
      <c r="T544" s="73" t="s">
        <v>2979</v>
      </c>
      <c r="U544" s="73" t="s">
        <v>2979</v>
      </c>
      <c r="V544" s="73" t="s">
        <v>2979</v>
      </c>
      <c r="W544" s="73" t="s">
        <v>2979</v>
      </c>
      <c r="X544" s="73" t="s">
        <v>2979</v>
      </c>
      <c r="Y544" s="73" t="s">
        <v>2979</v>
      </c>
      <c r="Z544" s="73" t="s">
        <v>2979</v>
      </c>
      <c r="AA544" s="54">
        <v>125</v>
      </c>
      <c r="AB544" s="54">
        <v>107</v>
      </c>
      <c r="AC544" s="73" t="s">
        <v>2979</v>
      </c>
      <c r="AD544" s="73" t="s">
        <v>2979</v>
      </c>
      <c r="AE544" s="73" t="s">
        <v>2979</v>
      </c>
      <c r="AF544" s="73" t="s">
        <v>2979</v>
      </c>
      <c r="AG544" s="73" t="s">
        <v>2979</v>
      </c>
      <c r="AH544" s="73" t="s">
        <v>2979</v>
      </c>
      <c r="AI544" s="41">
        <v>0.56720000000000004</v>
      </c>
      <c r="AJ544" s="30">
        <v>0.61299999999999999</v>
      </c>
      <c r="AK544" s="30">
        <v>0.61860000000000004</v>
      </c>
      <c r="AL544" s="41">
        <f t="shared" si="18"/>
        <v>0.59960000000000002</v>
      </c>
      <c r="AM544" s="30" t="str">
        <f>IFERROR((VLOOKUP(C544,'CEP 24-25'!$F$5:$K$1282,6,0))," ")</f>
        <v>Yes</v>
      </c>
      <c r="AN544" s="41" t="str">
        <f>+IFERROR((VLOOKUP(C544,'HB1238 24-25'!$N$5:$Q$9999,4,0)),"")</f>
        <v/>
      </c>
      <c r="AO544" s="33" t="str">
        <f t="shared" si="19"/>
        <v>Yes</v>
      </c>
    </row>
    <row r="545" spans="1:41" ht="15" customHeight="1" x14ac:dyDescent="0.25">
      <c r="A545" t="s">
        <v>2499</v>
      </c>
      <c r="B545" t="s">
        <v>2079</v>
      </c>
      <c r="C545" s="25">
        <v>5497</v>
      </c>
      <c r="D545" t="s">
        <v>406</v>
      </c>
      <c r="E545" s="16">
        <v>0</v>
      </c>
      <c r="F545" s="16">
        <v>0</v>
      </c>
      <c r="G545" s="16">
        <v>0</v>
      </c>
      <c r="H545" s="16">
        <v>0</v>
      </c>
      <c r="I545" s="16">
        <v>0</v>
      </c>
      <c r="J545" s="16">
        <v>0</v>
      </c>
      <c r="K545" s="16">
        <v>0</v>
      </c>
      <c r="L545" s="16">
        <v>0</v>
      </c>
      <c r="M545" s="16">
        <v>0</v>
      </c>
      <c r="N545" s="16">
        <v>0</v>
      </c>
      <c r="O545" s="16">
        <v>0</v>
      </c>
      <c r="P545" s="16">
        <v>0</v>
      </c>
      <c r="Q545" s="16">
        <v>0</v>
      </c>
      <c r="R545" s="16">
        <v>10</v>
      </c>
      <c r="S545" s="16">
        <v>29</v>
      </c>
      <c r="T545" s="73" t="s">
        <v>2979</v>
      </c>
      <c r="U545" s="73" t="s">
        <v>2979</v>
      </c>
      <c r="V545" s="73" t="s">
        <v>2979</v>
      </c>
      <c r="W545" s="73" t="s">
        <v>2979</v>
      </c>
      <c r="X545" s="73" t="s">
        <v>2979</v>
      </c>
      <c r="Y545" s="73" t="s">
        <v>2979</v>
      </c>
      <c r="Z545" s="73" t="s">
        <v>2979</v>
      </c>
      <c r="AA545" s="73" t="s">
        <v>2979</v>
      </c>
      <c r="AB545" s="73" t="s">
        <v>2979</v>
      </c>
      <c r="AC545" s="73" t="s">
        <v>2979</v>
      </c>
      <c r="AD545" s="73" t="s">
        <v>2979</v>
      </c>
      <c r="AE545" s="73" t="s">
        <v>2979</v>
      </c>
      <c r="AF545" s="73" t="s">
        <v>2979</v>
      </c>
      <c r="AG545" s="15" t="s">
        <v>2004</v>
      </c>
      <c r="AH545" s="54">
        <v>26</v>
      </c>
      <c r="AI545" s="41">
        <v>0.74360000000000004</v>
      </c>
      <c r="AJ545" s="30">
        <v>0.89470000000000005</v>
      </c>
      <c r="AK545" s="30">
        <v>0.69230000000000003</v>
      </c>
      <c r="AL545" s="41">
        <f t="shared" si="18"/>
        <v>0.77690000000000003</v>
      </c>
      <c r="AM545" s="30" t="str">
        <f>IFERROR((VLOOKUP(C545,'CEP 24-25'!$F$5:$K$1282,6,0))," ")</f>
        <v xml:space="preserve"> </v>
      </c>
      <c r="AN545" s="41" t="str">
        <f>+IFERROR((VLOOKUP(C545,'HB1238 24-25'!$N$5:$Q$9999,4,0)),"")</f>
        <v/>
      </c>
      <c r="AO545" s="33" t="str">
        <f t="shared" si="19"/>
        <v>Yes</v>
      </c>
    </row>
    <row r="546" spans="1:41" ht="15" customHeight="1" x14ac:dyDescent="0.25">
      <c r="A546" t="s">
        <v>2711</v>
      </c>
      <c r="B546" t="s">
        <v>2080</v>
      </c>
      <c r="C546" s="25">
        <v>2355</v>
      </c>
      <c r="D546" t="s">
        <v>1032</v>
      </c>
      <c r="E546" s="16">
        <v>3</v>
      </c>
      <c r="F546" s="16">
        <v>7</v>
      </c>
      <c r="G546" s="16">
        <v>0</v>
      </c>
      <c r="H546" s="16">
        <v>9</v>
      </c>
      <c r="I546" s="16">
        <v>9</v>
      </c>
      <c r="J546" s="16">
        <v>7</v>
      </c>
      <c r="K546" s="16">
        <v>8</v>
      </c>
      <c r="L546" s="16">
        <v>7</v>
      </c>
      <c r="M546" s="16">
        <v>5</v>
      </c>
      <c r="N546" s="16">
        <v>0</v>
      </c>
      <c r="O546" s="16">
        <v>0</v>
      </c>
      <c r="P546" s="16">
        <v>0</v>
      </c>
      <c r="Q546" s="16">
        <v>0</v>
      </c>
      <c r="R546" s="16">
        <v>0</v>
      </c>
      <c r="S546" s="16">
        <v>0</v>
      </c>
      <c r="T546" s="15" t="s">
        <v>2004</v>
      </c>
      <c r="U546" s="15" t="s">
        <v>2004</v>
      </c>
      <c r="V546" s="73" t="s">
        <v>2979</v>
      </c>
      <c r="W546" s="15" t="s">
        <v>2004</v>
      </c>
      <c r="X546" s="15" t="s">
        <v>2004</v>
      </c>
      <c r="Y546" s="15" t="s">
        <v>2004</v>
      </c>
      <c r="Z546" s="15" t="s">
        <v>2004</v>
      </c>
      <c r="AA546" s="15" t="s">
        <v>2004</v>
      </c>
      <c r="AB546" s="15" t="s">
        <v>2004</v>
      </c>
      <c r="AC546" s="73" t="s">
        <v>2979</v>
      </c>
      <c r="AD546" s="73" t="s">
        <v>2979</v>
      </c>
      <c r="AE546" s="73" t="s">
        <v>2979</v>
      </c>
      <c r="AF546" s="73" t="s">
        <v>2979</v>
      </c>
      <c r="AG546" s="73" t="s">
        <v>2979</v>
      </c>
      <c r="AH546" s="73" t="s">
        <v>2979</v>
      </c>
      <c r="AI546" s="41">
        <v>0.5091</v>
      </c>
      <c r="AJ546" s="30">
        <v>0.53449999999999998</v>
      </c>
      <c r="AK546" s="30">
        <v>0.50939999999999996</v>
      </c>
      <c r="AL546" s="41">
        <f t="shared" si="18"/>
        <v>0.51770000000000005</v>
      </c>
      <c r="AM546" s="30" t="str">
        <f>IFERROR((VLOOKUP(C546,'CEP 24-25'!$F$5:$K$1282,6,0))," ")</f>
        <v xml:space="preserve"> </v>
      </c>
      <c r="AN546" s="41" t="str">
        <f>+IFERROR((VLOOKUP(C546,'HB1238 24-25'!$N$5:$Q$9999,4,0)),"")</f>
        <v/>
      </c>
      <c r="AO546" s="33" t="str">
        <f t="shared" si="19"/>
        <v>Yes</v>
      </c>
    </row>
    <row r="547" spans="1:41" ht="15" customHeight="1" x14ac:dyDescent="0.25">
      <c r="A547" t="s">
        <v>2500</v>
      </c>
      <c r="B547" t="s">
        <v>2081</v>
      </c>
      <c r="C547" s="25">
        <v>3407</v>
      </c>
      <c r="D547" t="s">
        <v>103</v>
      </c>
      <c r="E547" s="16">
        <v>0</v>
      </c>
      <c r="F547" s="16">
        <v>0</v>
      </c>
      <c r="G547" s="16">
        <v>0</v>
      </c>
      <c r="H547" s="16">
        <v>0</v>
      </c>
      <c r="I547" s="16">
        <v>0</v>
      </c>
      <c r="J547" s="16">
        <v>0</v>
      </c>
      <c r="K547" s="16">
        <v>0</v>
      </c>
      <c r="L547" s="16">
        <v>0</v>
      </c>
      <c r="M547" s="16">
        <v>0</v>
      </c>
      <c r="N547" s="16">
        <v>0</v>
      </c>
      <c r="O547" s="16">
        <v>0</v>
      </c>
      <c r="P547" s="16">
        <v>359</v>
      </c>
      <c r="Q547" s="16">
        <v>431</v>
      </c>
      <c r="R547" s="16">
        <v>452</v>
      </c>
      <c r="S547" s="16">
        <v>422</v>
      </c>
      <c r="T547" s="73" t="s">
        <v>2979</v>
      </c>
      <c r="U547" s="73" t="s">
        <v>2979</v>
      </c>
      <c r="V547" s="73" t="s">
        <v>2979</v>
      </c>
      <c r="W547" s="73" t="s">
        <v>2979</v>
      </c>
      <c r="X547" s="73" t="s">
        <v>2979</v>
      </c>
      <c r="Y547" s="73" t="s">
        <v>2979</v>
      </c>
      <c r="Z547" s="73" t="s">
        <v>2979</v>
      </c>
      <c r="AA547" s="73" t="s">
        <v>2979</v>
      </c>
      <c r="AB547" s="73" t="s">
        <v>2979</v>
      </c>
      <c r="AC547" s="73" t="s">
        <v>2979</v>
      </c>
      <c r="AD547" s="73" t="s">
        <v>2979</v>
      </c>
      <c r="AE547" s="54">
        <v>235</v>
      </c>
      <c r="AF547" s="54">
        <v>275</v>
      </c>
      <c r="AG547" s="54">
        <v>273</v>
      </c>
      <c r="AH547" s="54">
        <v>233</v>
      </c>
      <c r="AI547" s="41">
        <v>0.61060000000000003</v>
      </c>
      <c r="AJ547" s="30">
        <v>0.55210000000000004</v>
      </c>
      <c r="AK547" s="30">
        <v>0.47939999999999999</v>
      </c>
      <c r="AL547" s="41">
        <f t="shared" si="18"/>
        <v>0.5474</v>
      </c>
      <c r="AM547" s="30" t="str">
        <f>IFERROR((VLOOKUP(C547,'CEP 24-25'!$F$5:$K$1282,6,0))," ")</f>
        <v>Yes</v>
      </c>
      <c r="AN547" s="41" t="str">
        <f>+IFERROR((VLOOKUP(C547,'HB1238 24-25'!$N$5:$Q$9999,4,0)),"")</f>
        <v/>
      </c>
      <c r="AO547" s="33" t="str">
        <f t="shared" si="19"/>
        <v>Yes</v>
      </c>
    </row>
    <row r="548" spans="1:41" ht="15" customHeight="1" x14ac:dyDescent="0.25">
      <c r="A548" t="s">
        <v>2500</v>
      </c>
      <c r="B548" t="s">
        <v>2081</v>
      </c>
      <c r="C548" s="25">
        <v>4382</v>
      </c>
      <c r="D548" t="s">
        <v>1440</v>
      </c>
      <c r="E548" s="16">
        <v>0</v>
      </c>
      <c r="F548" s="16">
        <v>97</v>
      </c>
      <c r="G548" s="16">
        <v>0</v>
      </c>
      <c r="H548" s="16">
        <v>90</v>
      </c>
      <c r="I548" s="16">
        <v>121</v>
      </c>
      <c r="J548" s="16">
        <v>103</v>
      </c>
      <c r="K548" s="16">
        <v>119</v>
      </c>
      <c r="L548" s="16">
        <v>127</v>
      </c>
      <c r="M548" s="16">
        <v>0</v>
      </c>
      <c r="N548" s="16">
        <v>0</v>
      </c>
      <c r="O548" s="16">
        <v>0</v>
      </c>
      <c r="P548" s="16">
        <v>0</v>
      </c>
      <c r="Q548" s="16">
        <v>0</v>
      </c>
      <c r="R548" s="16">
        <v>0</v>
      </c>
      <c r="S548" s="16">
        <v>0</v>
      </c>
      <c r="T548" s="73" t="s">
        <v>2979</v>
      </c>
      <c r="U548" s="54">
        <v>11</v>
      </c>
      <c r="V548" s="73" t="s">
        <v>2979</v>
      </c>
      <c r="W548" s="54">
        <v>20</v>
      </c>
      <c r="X548" s="54">
        <v>21</v>
      </c>
      <c r="Y548" s="54">
        <v>23</v>
      </c>
      <c r="Z548" s="54">
        <v>24</v>
      </c>
      <c r="AA548" s="54">
        <v>23</v>
      </c>
      <c r="AB548" s="73" t="s">
        <v>2979</v>
      </c>
      <c r="AC548" s="73" t="s">
        <v>2979</v>
      </c>
      <c r="AD548" s="73" t="s">
        <v>2979</v>
      </c>
      <c r="AE548" s="73" t="s">
        <v>2979</v>
      </c>
      <c r="AF548" s="73" t="s">
        <v>2979</v>
      </c>
      <c r="AG548" s="73" t="s">
        <v>2979</v>
      </c>
      <c r="AH548" s="73" t="s">
        <v>2979</v>
      </c>
      <c r="AI548" s="41">
        <v>0.1857</v>
      </c>
      <c r="AJ548" s="30">
        <v>0.2147</v>
      </c>
      <c r="AK548" s="30">
        <v>0.15409999999999999</v>
      </c>
      <c r="AL548" s="41">
        <f t="shared" si="18"/>
        <v>0.18479999999999999</v>
      </c>
      <c r="AM548" s="30" t="str">
        <f>IFERROR((VLOOKUP(C548,'CEP 24-25'!$F$5:$K$1282,6,0))," ")</f>
        <v xml:space="preserve"> </v>
      </c>
      <c r="AN548" s="41" t="str">
        <f>+IFERROR((VLOOKUP(C548,'HB1238 24-25'!$N$5:$Q$9999,4,0)),"")</f>
        <v/>
      </c>
      <c r="AO548" s="33" t="str">
        <f t="shared" si="19"/>
        <v>No</v>
      </c>
    </row>
    <row r="549" spans="1:41" ht="15" customHeight="1" x14ac:dyDescent="0.25">
      <c r="A549" t="s">
        <v>2500</v>
      </c>
      <c r="B549" t="s">
        <v>2081</v>
      </c>
      <c r="C549" s="25">
        <v>3752</v>
      </c>
      <c r="D549" t="s">
        <v>1434</v>
      </c>
      <c r="E549" s="16">
        <v>0</v>
      </c>
      <c r="F549" s="16">
        <v>0</v>
      </c>
      <c r="G549" s="16">
        <v>0</v>
      </c>
      <c r="H549" s="16">
        <v>0</v>
      </c>
      <c r="I549" s="16">
        <v>0</v>
      </c>
      <c r="J549" s="16">
        <v>0</v>
      </c>
      <c r="K549" s="16">
        <v>0</v>
      </c>
      <c r="L549" s="16">
        <v>0</v>
      </c>
      <c r="M549" s="16">
        <v>314</v>
      </c>
      <c r="N549" s="16">
        <v>319</v>
      </c>
      <c r="O549" s="16">
        <v>282</v>
      </c>
      <c r="P549" s="16">
        <v>0</v>
      </c>
      <c r="Q549" s="16">
        <v>0</v>
      </c>
      <c r="R549" s="16">
        <v>0</v>
      </c>
      <c r="S549" s="16">
        <v>0</v>
      </c>
      <c r="T549" s="73" t="s">
        <v>2979</v>
      </c>
      <c r="U549" s="73" t="s">
        <v>2979</v>
      </c>
      <c r="V549" s="73" t="s">
        <v>2979</v>
      </c>
      <c r="W549" s="73" t="s">
        <v>2979</v>
      </c>
      <c r="X549" s="73" t="s">
        <v>2979</v>
      </c>
      <c r="Y549" s="73" t="s">
        <v>2979</v>
      </c>
      <c r="Z549" s="73" t="s">
        <v>2979</v>
      </c>
      <c r="AA549" s="73" t="s">
        <v>2979</v>
      </c>
      <c r="AB549" s="54">
        <v>155</v>
      </c>
      <c r="AC549" s="54">
        <v>190</v>
      </c>
      <c r="AD549" s="54">
        <v>162</v>
      </c>
      <c r="AE549" s="73" t="s">
        <v>2979</v>
      </c>
      <c r="AF549" s="73" t="s">
        <v>2979</v>
      </c>
      <c r="AG549" s="73" t="s">
        <v>2979</v>
      </c>
      <c r="AH549" s="73" t="s">
        <v>2979</v>
      </c>
      <c r="AI549" s="41">
        <v>0.55410000000000004</v>
      </c>
      <c r="AJ549" s="30">
        <v>0.54349999999999998</v>
      </c>
      <c r="AK549" s="30">
        <v>0.47499999999999998</v>
      </c>
      <c r="AL549" s="41">
        <f t="shared" si="18"/>
        <v>0.5242</v>
      </c>
      <c r="AM549" s="30" t="str">
        <f>IFERROR((VLOOKUP(C549,'CEP 24-25'!$F$5:$K$1282,6,0))," ")</f>
        <v>No</v>
      </c>
      <c r="AN549" s="41" t="str">
        <f>+IFERROR((VLOOKUP(C549,'HB1238 24-25'!$N$5:$Q$9999,4,0)),"")</f>
        <v/>
      </c>
      <c r="AO549" s="33" t="str">
        <f t="shared" si="19"/>
        <v>Yes</v>
      </c>
    </row>
    <row r="550" spans="1:41" ht="15" customHeight="1" x14ac:dyDescent="0.25">
      <c r="A550" t="s">
        <v>2500</v>
      </c>
      <c r="B550" t="s">
        <v>2081</v>
      </c>
      <c r="C550" s="25">
        <v>3184</v>
      </c>
      <c r="D550" t="s">
        <v>493</v>
      </c>
      <c r="E550" s="16">
        <v>0</v>
      </c>
      <c r="F550" s="16">
        <v>105</v>
      </c>
      <c r="G550" s="16">
        <v>0</v>
      </c>
      <c r="H550" s="16">
        <v>115</v>
      </c>
      <c r="I550" s="16">
        <v>116</v>
      </c>
      <c r="J550" s="16">
        <v>114</v>
      </c>
      <c r="K550" s="16">
        <v>80</v>
      </c>
      <c r="L550" s="16">
        <v>92</v>
      </c>
      <c r="M550" s="16">
        <v>0</v>
      </c>
      <c r="N550" s="16">
        <v>0</v>
      </c>
      <c r="O550" s="16">
        <v>0</v>
      </c>
      <c r="P550" s="16">
        <v>0</v>
      </c>
      <c r="Q550" s="16">
        <v>0</v>
      </c>
      <c r="R550" s="16">
        <v>0</v>
      </c>
      <c r="S550" s="16">
        <v>0</v>
      </c>
      <c r="T550" s="73" t="s">
        <v>2979</v>
      </c>
      <c r="U550" s="54">
        <v>64</v>
      </c>
      <c r="V550" s="73" t="s">
        <v>2979</v>
      </c>
      <c r="W550" s="54">
        <v>93</v>
      </c>
      <c r="X550" s="54">
        <v>83</v>
      </c>
      <c r="Y550" s="54">
        <v>86</v>
      </c>
      <c r="Z550" s="54">
        <v>67</v>
      </c>
      <c r="AA550" s="54">
        <v>74</v>
      </c>
      <c r="AB550" s="73" t="s">
        <v>2979</v>
      </c>
      <c r="AC550" s="73" t="s">
        <v>2979</v>
      </c>
      <c r="AD550" s="73" t="s">
        <v>2979</v>
      </c>
      <c r="AE550" s="73" t="s">
        <v>2979</v>
      </c>
      <c r="AF550" s="73" t="s">
        <v>2979</v>
      </c>
      <c r="AG550" s="73" t="s">
        <v>2979</v>
      </c>
      <c r="AH550" s="73" t="s">
        <v>2979</v>
      </c>
      <c r="AI550" s="41">
        <v>0.75080000000000002</v>
      </c>
      <c r="AJ550" s="30">
        <v>0.71450000000000002</v>
      </c>
      <c r="AK550" s="30">
        <v>0.62309999999999999</v>
      </c>
      <c r="AL550" s="41">
        <f t="shared" si="18"/>
        <v>0.69610000000000005</v>
      </c>
      <c r="AM550" s="30" t="str">
        <f>IFERROR((VLOOKUP(C550,'CEP 24-25'!$F$5:$K$1282,6,0))," ")</f>
        <v>Yes</v>
      </c>
      <c r="AN550" s="41" t="str">
        <f>+IFERROR((VLOOKUP(C550,'HB1238 24-25'!$N$5:$Q$9999,4,0)),"")</f>
        <v/>
      </c>
      <c r="AO550" s="33" t="str">
        <f t="shared" si="19"/>
        <v>Yes</v>
      </c>
    </row>
    <row r="551" spans="1:41" ht="15" customHeight="1" x14ac:dyDescent="0.25">
      <c r="A551" t="s">
        <v>2500</v>
      </c>
      <c r="B551" t="s">
        <v>2081</v>
      </c>
      <c r="C551" s="25">
        <v>2126</v>
      </c>
      <c r="D551" t="s">
        <v>1426</v>
      </c>
      <c r="E551" s="16">
        <v>0</v>
      </c>
      <c r="F551" s="16">
        <v>0</v>
      </c>
      <c r="G551" s="16">
        <v>0</v>
      </c>
      <c r="H551" s="16">
        <v>0</v>
      </c>
      <c r="I551" s="16">
        <v>0</v>
      </c>
      <c r="J551" s="16">
        <v>0</v>
      </c>
      <c r="K551" s="16">
        <v>0</v>
      </c>
      <c r="L551" s="16">
        <v>0</v>
      </c>
      <c r="M551" s="16">
        <v>0</v>
      </c>
      <c r="N551" s="16">
        <v>0</v>
      </c>
      <c r="O551" s="16">
        <v>0</v>
      </c>
      <c r="P551" s="16">
        <v>439</v>
      </c>
      <c r="Q551" s="16">
        <v>452</v>
      </c>
      <c r="R551" s="16">
        <v>397</v>
      </c>
      <c r="S551" s="16">
        <v>366</v>
      </c>
      <c r="T551" s="73" t="s">
        <v>2979</v>
      </c>
      <c r="U551" s="73" t="s">
        <v>2979</v>
      </c>
      <c r="V551" s="73" t="s">
        <v>2979</v>
      </c>
      <c r="W551" s="73" t="s">
        <v>2979</v>
      </c>
      <c r="X551" s="73" t="s">
        <v>2979</v>
      </c>
      <c r="Y551" s="73" t="s">
        <v>2979</v>
      </c>
      <c r="Z551" s="73" t="s">
        <v>2979</v>
      </c>
      <c r="AA551" s="73" t="s">
        <v>2979</v>
      </c>
      <c r="AB551" s="73" t="s">
        <v>2979</v>
      </c>
      <c r="AC551" s="73" t="s">
        <v>2979</v>
      </c>
      <c r="AD551" s="73" t="s">
        <v>2979</v>
      </c>
      <c r="AE551" s="54">
        <v>268</v>
      </c>
      <c r="AF551" s="54">
        <v>277</v>
      </c>
      <c r="AG551" s="54">
        <v>230</v>
      </c>
      <c r="AH551" s="54">
        <v>218</v>
      </c>
      <c r="AI551" s="41">
        <v>0.60040000000000004</v>
      </c>
      <c r="AJ551" s="30">
        <v>0.57020000000000004</v>
      </c>
      <c r="AK551" s="30">
        <v>0.50929999999999997</v>
      </c>
      <c r="AL551" s="41">
        <f t="shared" si="18"/>
        <v>0.56000000000000005</v>
      </c>
      <c r="AM551" s="30" t="str">
        <f>IFERROR((VLOOKUP(C551,'CEP 24-25'!$F$5:$K$1282,6,0))," ")</f>
        <v>Yes</v>
      </c>
      <c r="AN551" s="41" t="str">
        <f>+IFERROR((VLOOKUP(C551,'HB1238 24-25'!$N$5:$Q$9999,4,0)),"")</f>
        <v/>
      </c>
      <c r="AO551" s="33" t="str">
        <f t="shared" si="19"/>
        <v>Yes</v>
      </c>
    </row>
    <row r="552" spans="1:41" ht="15" customHeight="1" x14ac:dyDescent="0.25">
      <c r="A552" t="s">
        <v>2500</v>
      </c>
      <c r="B552" t="s">
        <v>2081</v>
      </c>
      <c r="C552" s="25">
        <v>5330</v>
      </c>
      <c r="D552" t="s">
        <v>1445</v>
      </c>
      <c r="E552" s="16">
        <v>0</v>
      </c>
      <c r="F552" s="16">
        <v>0</v>
      </c>
      <c r="G552" s="16">
        <v>0</v>
      </c>
      <c r="H552" s="16">
        <v>0</v>
      </c>
      <c r="I552" s="16">
        <v>0</v>
      </c>
      <c r="J552" s="16">
        <v>0</v>
      </c>
      <c r="K552" s="16">
        <v>0</v>
      </c>
      <c r="L552" s="16">
        <v>0</v>
      </c>
      <c r="M552" s="16">
        <v>0</v>
      </c>
      <c r="N552" s="16">
        <v>0</v>
      </c>
      <c r="O552" s="16">
        <v>0</v>
      </c>
      <c r="P552" s="16">
        <v>0</v>
      </c>
      <c r="Q552" s="16">
        <v>1</v>
      </c>
      <c r="R552" s="16">
        <v>29</v>
      </c>
      <c r="S552" s="16">
        <v>154</v>
      </c>
      <c r="T552" s="73" t="s">
        <v>2979</v>
      </c>
      <c r="U552" s="73" t="s">
        <v>2979</v>
      </c>
      <c r="V552" s="73" t="s">
        <v>2979</v>
      </c>
      <c r="W552" s="73" t="s">
        <v>2979</v>
      </c>
      <c r="X552" s="73" t="s">
        <v>2979</v>
      </c>
      <c r="Y552" s="73" t="s">
        <v>2979</v>
      </c>
      <c r="Z552" s="73" t="s">
        <v>2979</v>
      </c>
      <c r="AA552" s="73" t="s">
        <v>2979</v>
      </c>
      <c r="AB552" s="73" t="s">
        <v>2979</v>
      </c>
      <c r="AC552" s="73" t="s">
        <v>2979</v>
      </c>
      <c r="AD552" s="73" t="s">
        <v>2979</v>
      </c>
      <c r="AE552" s="73" t="s">
        <v>2979</v>
      </c>
      <c r="AF552" s="15" t="s">
        <v>2004</v>
      </c>
      <c r="AG552" s="54">
        <v>20</v>
      </c>
      <c r="AH552" s="54">
        <v>82</v>
      </c>
      <c r="AI552" s="41">
        <v>0.55979999999999996</v>
      </c>
      <c r="AJ552" s="30">
        <v>0.61439999999999995</v>
      </c>
      <c r="AK552" s="30">
        <v>0.57140000000000002</v>
      </c>
      <c r="AL552" s="41">
        <f t="shared" si="18"/>
        <v>0.58189999999999997</v>
      </c>
      <c r="AM552" s="30" t="str">
        <f>IFERROR((VLOOKUP(C552,'CEP 24-25'!$F$5:$K$1282,6,0))," ")</f>
        <v xml:space="preserve"> </v>
      </c>
      <c r="AN552" s="41" t="str">
        <f>+IFERROR((VLOOKUP(C552,'HB1238 24-25'!$N$5:$Q$9999,4,0)),"")</f>
        <v/>
      </c>
      <c r="AO552" s="33" t="str">
        <f t="shared" si="19"/>
        <v>Yes</v>
      </c>
    </row>
    <row r="553" spans="1:41" ht="15" customHeight="1" x14ac:dyDescent="0.25">
      <c r="A553" t="s">
        <v>2500</v>
      </c>
      <c r="B553" t="s">
        <v>2081</v>
      </c>
      <c r="C553" s="25">
        <v>5735</v>
      </c>
      <c r="D553" t="s">
        <v>2437</v>
      </c>
      <c r="E553" s="16">
        <v>0</v>
      </c>
      <c r="F553" s="16">
        <v>0</v>
      </c>
      <c r="G553" s="16">
        <v>0</v>
      </c>
      <c r="H553" s="16">
        <v>0</v>
      </c>
      <c r="I553" s="16">
        <v>0</v>
      </c>
      <c r="J553" s="16">
        <v>0</v>
      </c>
      <c r="K553" s="16">
        <v>0</v>
      </c>
      <c r="L553" s="16">
        <v>0</v>
      </c>
      <c r="M553" s="16">
        <v>2</v>
      </c>
      <c r="N553" s="16">
        <v>1</v>
      </c>
      <c r="O553" s="16">
        <v>4</v>
      </c>
      <c r="P553" s="16">
        <v>6</v>
      </c>
      <c r="Q553" s="16">
        <v>15</v>
      </c>
      <c r="R553" s="16">
        <v>17</v>
      </c>
      <c r="S553" s="16">
        <v>1</v>
      </c>
      <c r="T553" s="73" t="s">
        <v>2979</v>
      </c>
      <c r="U553" s="73" t="s">
        <v>2979</v>
      </c>
      <c r="V553" s="73" t="s">
        <v>2979</v>
      </c>
      <c r="W553" s="73" t="s">
        <v>2979</v>
      </c>
      <c r="X553" s="73" t="s">
        <v>2979</v>
      </c>
      <c r="Y553" s="73" t="s">
        <v>2979</v>
      </c>
      <c r="Z553" s="73" t="s">
        <v>2979</v>
      </c>
      <c r="AA553" s="73" t="s">
        <v>2979</v>
      </c>
      <c r="AB553" s="15" t="s">
        <v>2004</v>
      </c>
      <c r="AC553" s="15" t="s">
        <v>2004</v>
      </c>
      <c r="AD553" s="15" t="s">
        <v>2004</v>
      </c>
      <c r="AE553" s="15" t="s">
        <v>2004</v>
      </c>
      <c r="AF553" s="54">
        <v>10</v>
      </c>
      <c r="AG553" s="54">
        <v>11</v>
      </c>
      <c r="AH553" s="15" t="s">
        <v>2004</v>
      </c>
      <c r="AI553" s="41">
        <v>0.69569999999999999</v>
      </c>
      <c r="AJ553" s="30">
        <v>1</v>
      </c>
      <c r="AK553" s="30" t="s">
        <v>2943</v>
      </c>
      <c r="AL553" s="41">
        <f t="shared" si="18"/>
        <v>0.84789999999999999</v>
      </c>
      <c r="AM553" s="30" t="str">
        <f>IFERROR((VLOOKUP(C553,'CEP 24-25'!$F$5:$K$1282,6,0))," ")</f>
        <v xml:space="preserve"> </v>
      </c>
      <c r="AN553" s="41" t="str">
        <f>+IFERROR((VLOOKUP(C553,'HB1238 24-25'!$N$5:$Q$9999,4,0)),"")</f>
        <v/>
      </c>
      <c r="AO553" s="33" t="str">
        <f t="shared" si="19"/>
        <v>Yes</v>
      </c>
    </row>
    <row r="554" spans="1:41" ht="15" customHeight="1" x14ac:dyDescent="0.25">
      <c r="A554" t="s">
        <v>2500</v>
      </c>
      <c r="B554" t="s">
        <v>2081</v>
      </c>
      <c r="C554" s="25">
        <v>3253</v>
      </c>
      <c r="D554" t="s">
        <v>843</v>
      </c>
      <c r="E554" s="16">
        <v>0</v>
      </c>
      <c r="F554" s="16">
        <v>0</v>
      </c>
      <c r="G554" s="16">
        <v>0</v>
      </c>
      <c r="H554" s="16">
        <v>0</v>
      </c>
      <c r="I554" s="16">
        <v>0</v>
      </c>
      <c r="J554" s="16">
        <v>0</v>
      </c>
      <c r="K554" s="16">
        <v>0</v>
      </c>
      <c r="L554" s="16">
        <v>0</v>
      </c>
      <c r="M554" s="16">
        <v>310</v>
      </c>
      <c r="N554" s="16">
        <v>314</v>
      </c>
      <c r="O554" s="16">
        <v>270</v>
      </c>
      <c r="P554" s="16">
        <v>0</v>
      </c>
      <c r="Q554" s="16">
        <v>0</v>
      </c>
      <c r="R554" s="16">
        <v>0</v>
      </c>
      <c r="S554" s="16">
        <v>0</v>
      </c>
      <c r="T554" s="73" t="s">
        <v>2979</v>
      </c>
      <c r="U554" s="73" t="s">
        <v>2979</v>
      </c>
      <c r="V554" s="73" t="s">
        <v>2979</v>
      </c>
      <c r="W554" s="73" t="s">
        <v>2979</v>
      </c>
      <c r="X554" s="73" t="s">
        <v>2979</v>
      </c>
      <c r="Y554" s="73" t="s">
        <v>2979</v>
      </c>
      <c r="Z554" s="73" t="s">
        <v>2979</v>
      </c>
      <c r="AA554" s="73" t="s">
        <v>2979</v>
      </c>
      <c r="AB554" s="54">
        <v>204</v>
      </c>
      <c r="AC554" s="54">
        <v>217</v>
      </c>
      <c r="AD554" s="54">
        <v>187</v>
      </c>
      <c r="AE554" s="73" t="s">
        <v>2979</v>
      </c>
      <c r="AF554" s="73" t="s">
        <v>2979</v>
      </c>
      <c r="AG554" s="73" t="s">
        <v>2979</v>
      </c>
      <c r="AH554" s="73" t="s">
        <v>2979</v>
      </c>
      <c r="AI554" s="41">
        <v>0.68010000000000004</v>
      </c>
      <c r="AJ554" s="30">
        <v>0.63529999999999998</v>
      </c>
      <c r="AK554" s="30">
        <v>0.60070000000000001</v>
      </c>
      <c r="AL554" s="41">
        <f t="shared" si="18"/>
        <v>0.63870000000000005</v>
      </c>
      <c r="AM554" s="30" t="str">
        <f>IFERROR((VLOOKUP(C554,'CEP 24-25'!$F$5:$K$1282,6,0))," ")</f>
        <v>Yes</v>
      </c>
      <c r="AN554" s="41" t="str">
        <f>+IFERROR((VLOOKUP(C554,'HB1238 24-25'!$N$5:$Q$9999,4,0)),"")</f>
        <v/>
      </c>
      <c r="AO554" s="33" t="str">
        <f t="shared" si="19"/>
        <v>Yes</v>
      </c>
    </row>
    <row r="555" spans="1:41" ht="15" customHeight="1" x14ac:dyDescent="0.25">
      <c r="A555" t="s">
        <v>2500</v>
      </c>
      <c r="B555" t="s">
        <v>2081</v>
      </c>
      <c r="C555" s="25">
        <v>5091</v>
      </c>
      <c r="D555" t="s">
        <v>1444</v>
      </c>
      <c r="E555" s="16">
        <v>0</v>
      </c>
      <c r="F555" s="16">
        <v>85</v>
      </c>
      <c r="G555" s="16">
        <v>0</v>
      </c>
      <c r="H555" s="16">
        <v>86</v>
      </c>
      <c r="I555" s="16">
        <v>119</v>
      </c>
      <c r="J555" s="16">
        <v>120</v>
      </c>
      <c r="K555" s="16">
        <v>123</v>
      </c>
      <c r="L555" s="16">
        <v>100</v>
      </c>
      <c r="M555" s="16">
        <v>0</v>
      </c>
      <c r="N555" s="16">
        <v>0</v>
      </c>
      <c r="O555" s="16">
        <v>0</v>
      </c>
      <c r="P555" s="16">
        <v>0</v>
      </c>
      <c r="Q555" s="16">
        <v>0</v>
      </c>
      <c r="R555" s="16">
        <v>0</v>
      </c>
      <c r="S555" s="16">
        <v>0</v>
      </c>
      <c r="T555" s="73" t="s">
        <v>2979</v>
      </c>
      <c r="U555" s="54">
        <v>15</v>
      </c>
      <c r="V555" s="73" t="s">
        <v>2979</v>
      </c>
      <c r="W555" s="54">
        <v>14</v>
      </c>
      <c r="X555" s="54">
        <v>12</v>
      </c>
      <c r="Y555" s="54">
        <v>15</v>
      </c>
      <c r="Z555" s="54">
        <v>22</v>
      </c>
      <c r="AA555" s="54">
        <v>15</v>
      </c>
      <c r="AB555" s="73" t="s">
        <v>2979</v>
      </c>
      <c r="AC555" s="73" t="s">
        <v>2979</v>
      </c>
      <c r="AD555" s="73" t="s">
        <v>2979</v>
      </c>
      <c r="AE555" s="73" t="s">
        <v>2979</v>
      </c>
      <c r="AF555" s="73" t="s">
        <v>2979</v>
      </c>
      <c r="AG555" s="73" t="s">
        <v>2979</v>
      </c>
      <c r="AH555" s="73" t="s">
        <v>2979</v>
      </c>
      <c r="AI555" s="41">
        <v>0.1469</v>
      </c>
      <c r="AJ555" s="30">
        <v>0.1201</v>
      </c>
      <c r="AK555" s="30">
        <v>0.1008</v>
      </c>
      <c r="AL555" s="41">
        <f t="shared" si="18"/>
        <v>0.1226</v>
      </c>
      <c r="AM555" s="30" t="str">
        <f>IFERROR((VLOOKUP(C555,'CEP 24-25'!$F$5:$K$1282,6,0))," ")</f>
        <v xml:space="preserve"> </v>
      </c>
      <c r="AN555" s="41" t="str">
        <f>+IFERROR((VLOOKUP(C555,'HB1238 24-25'!$N$5:$Q$9999,4,0)),"")</f>
        <v/>
      </c>
      <c r="AO555" s="33" t="str">
        <f t="shared" si="19"/>
        <v>No</v>
      </c>
    </row>
    <row r="556" spans="1:41" ht="15" customHeight="1" x14ac:dyDescent="0.25">
      <c r="A556" t="s">
        <v>2500</v>
      </c>
      <c r="B556" t="s">
        <v>2081</v>
      </c>
      <c r="C556" s="25">
        <v>2065</v>
      </c>
      <c r="D556" t="s">
        <v>1425</v>
      </c>
      <c r="E556" s="16">
        <v>0</v>
      </c>
      <c r="F556" s="16">
        <v>58</v>
      </c>
      <c r="G556" s="16">
        <v>0</v>
      </c>
      <c r="H556" s="16">
        <v>61</v>
      </c>
      <c r="I556" s="16">
        <v>66</v>
      </c>
      <c r="J556" s="16">
        <v>67</v>
      </c>
      <c r="K556" s="16">
        <v>66</v>
      </c>
      <c r="L556" s="16">
        <v>73</v>
      </c>
      <c r="M556" s="16">
        <v>0</v>
      </c>
      <c r="N556" s="16">
        <v>0</v>
      </c>
      <c r="O556" s="16">
        <v>0</v>
      </c>
      <c r="P556" s="16">
        <v>0</v>
      </c>
      <c r="Q556" s="16">
        <v>0</v>
      </c>
      <c r="R556" s="16">
        <v>0</v>
      </c>
      <c r="S556" s="16">
        <v>0</v>
      </c>
      <c r="T556" s="73" t="s">
        <v>2979</v>
      </c>
      <c r="U556" s="54">
        <v>33</v>
      </c>
      <c r="V556" s="73" t="s">
        <v>2979</v>
      </c>
      <c r="W556" s="54">
        <v>48</v>
      </c>
      <c r="X556" s="54">
        <v>50</v>
      </c>
      <c r="Y556" s="54">
        <v>50</v>
      </c>
      <c r="Z556" s="54">
        <v>49</v>
      </c>
      <c r="AA556" s="54">
        <v>49</v>
      </c>
      <c r="AB556" s="73" t="s">
        <v>2979</v>
      </c>
      <c r="AC556" s="73" t="s">
        <v>2979</v>
      </c>
      <c r="AD556" s="73" t="s">
        <v>2979</v>
      </c>
      <c r="AE556" s="73" t="s">
        <v>2979</v>
      </c>
      <c r="AF556" s="73" t="s">
        <v>2979</v>
      </c>
      <c r="AG556" s="73" t="s">
        <v>2979</v>
      </c>
      <c r="AH556" s="73" t="s">
        <v>2979</v>
      </c>
      <c r="AI556" s="41">
        <v>0.71360000000000001</v>
      </c>
      <c r="AJ556" s="30">
        <v>0.64629999999999999</v>
      </c>
      <c r="AK556" s="30">
        <v>0.60740000000000005</v>
      </c>
      <c r="AL556" s="41">
        <f t="shared" si="18"/>
        <v>0.65580000000000005</v>
      </c>
      <c r="AM556" s="30" t="str">
        <f>IFERROR((VLOOKUP(C556,'CEP 24-25'!$F$5:$K$1282,6,0))," ")</f>
        <v>Yes</v>
      </c>
      <c r="AN556" s="41" t="str">
        <f>+IFERROR((VLOOKUP(C556,'HB1238 24-25'!$N$5:$Q$9999,4,0)),"")</f>
        <v/>
      </c>
      <c r="AO556" s="33" t="str">
        <f t="shared" si="19"/>
        <v>Yes</v>
      </c>
    </row>
    <row r="557" spans="1:41" ht="15" customHeight="1" x14ac:dyDescent="0.25">
      <c r="A557" t="s">
        <v>2500</v>
      </c>
      <c r="B557" t="s">
        <v>2081</v>
      </c>
      <c r="C557" s="25">
        <v>4437</v>
      </c>
      <c r="D557" t="s">
        <v>1441</v>
      </c>
      <c r="E557" s="16">
        <v>0</v>
      </c>
      <c r="F557" s="16">
        <v>0</v>
      </c>
      <c r="G557" s="16">
        <v>0</v>
      </c>
      <c r="H557" s="16">
        <v>0</v>
      </c>
      <c r="I557" s="16">
        <v>0</v>
      </c>
      <c r="J557" s="16">
        <v>0</v>
      </c>
      <c r="K557" s="16">
        <v>0</v>
      </c>
      <c r="L557" s="16">
        <v>0</v>
      </c>
      <c r="M557" s="16">
        <v>385</v>
      </c>
      <c r="N557" s="16">
        <v>336</v>
      </c>
      <c r="O557" s="16">
        <v>344</v>
      </c>
      <c r="P557" s="16">
        <v>0</v>
      </c>
      <c r="Q557" s="16">
        <v>0</v>
      </c>
      <c r="R557" s="16">
        <v>0</v>
      </c>
      <c r="S557" s="16">
        <v>0</v>
      </c>
      <c r="T557" s="73" t="s">
        <v>2979</v>
      </c>
      <c r="U557" s="73" t="s">
        <v>2979</v>
      </c>
      <c r="V557" s="73" t="s">
        <v>2979</v>
      </c>
      <c r="W557" s="73" t="s">
        <v>2979</v>
      </c>
      <c r="X557" s="73" t="s">
        <v>2979</v>
      </c>
      <c r="Y557" s="73" t="s">
        <v>2979</v>
      </c>
      <c r="Z557" s="73" t="s">
        <v>2979</v>
      </c>
      <c r="AA557" s="73" t="s">
        <v>2979</v>
      </c>
      <c r="AB557" s="54">
        <v>73</v>
      </c>
      <c r="AC557" s="54">
        <v>62</v>
      </c>
      <c r="AD557" s="54">
        <v>57</v>
      </c>
      <c r="AE557" s="73" t="s">
        <v>2979</v>
      </c>
      <c r="AF557" s="73" t="s">
        <v>2979</v>
      </c>
      <c r="AG557" s="73" t="s">
        <v>2979</v>
      </c>
      <c r="AH557" s="73" t="s">
        <v>2979</v>
      </c>
      <c r="AI557" s="41">
        <v>0.18029999999999999</v>
      </c>
      <c r="AJ557" s="30">
        <v>0.1691</v>
      </c>
      <c r="AK557" s="30">
        <v>0.13730000000000001</v>
      </c>
      <c r="AL557" s="41">
        <f t="shared" si="18"/>
        <v>0.16220000000000001</v>
      </c>
      <c r="AM557" s="30" t="str">
        <f>IFERROR((VLOOKUP(C557,'CEP 24-25'!$F$5:$K$1282,6,0))," ")</f>
        <v xml:space="preserve"> </v>
      </c>
      <c r="AN557" s="41" t="str">
        <f>+IFERROR((VLOOKUP(C557,'HB1238 24-25'!$N$5:$Q$9999,4,0)),"")</f>
        <v/>
      </c>
      <c r="AO557" s="33" t="str">
        <f t="shared" si="19"/>
        <v>No</v>
      </c>
    </row>
    <row r="558" spans="1:41" ht="15" customHeight="1" x14ac:dyDescent="0.25">
      <c r="A558" t="s">
        <v>2500</v>
      </c>
      <c r="B558" t="s">
        <v>2081</v>
      </c>
      <c r="C558" s="25">
        <v>2883</v>
      </c>
      <c r="D558" t="s">
        <v>1431</v>
      </c>
      <c r="E558" s="16">
        <v>0</v>
      </c>
      <c r="F558" s="16">
        <v>47</v>
      </c>
      <c r="G558" s="16">
        <v>0</v>
      </c>
      <c r="H558" s="16">
        <v>57</v>
      </c>
      <c r="I558" s="16">
        <v>53</v>
      </c>
      <c r="J558" s="16">
        <v>79</v>
      </c>
      <c r="K558" s="16">
        <v>65</v>
      </c>
      <c r="L558" s="16">
        <v>60</v>
      </c>
      <c r="M558" s="16">
        <v>0</v>
      </c>
      <c r="N558" s="16">
        <v>0</v>
      </c>
      <c r="O558" s="16">
        <v>0</v>
      </c>
      <c r="P558" s="16">
        <v>0</v>
      </c>
      <c r="Q558" s="16">
        <v>0</v>
      </c>
      <c r="R558" s="16">
        <v>0</v>
      </c>
      <c r="S558" s="16">
        <v>0</v>
      </c>
      <c r="T558" s="73" t="s">
        <v>2979</v>
      </c>
      <c r="U558" s="54">
        <v>42</v>
      </c>
      <c r="V558" s="73" t="s">
        <v>2979</v>
      </c>
      <c r="W558" s="54">
        <v>44</v>
      </c>
      <c r="X558" s="54">
        <v>48</v>
      </c>
      <c r="Y558" s="54">
        <v>63</v>
      </c>
      <c r="Z558" s="54">
        <v>54</v>
      </c>
      <c r="AA558" s="54">
        <v>55</v>
      </c>
      <c r="AB558" s="73" t="s">
        <v>2979</v>
      </c>
      <c r="AC558" s="73" t="s">
        <v>2979</v>
      </c>
      <c r="AD558" s="73" t="s">
        <v>2979</v>
      </c>
      <c r="AE558" s="73" t="s">
        <v>2979</v>
      </c>
      <c r="AF558" s="73" t="s">
        <v>2979</v>
      </c>
      <c r="AG558" s="73" t="s">
        <v>2979</v>
      </c>
      <c r="AH558" s="73" t="s">
        <v>2979</v>
      </c>
      <c r="AI558" s="41">
        <v>0.84760000000000002</v>
      </c>
      <c r="AJ558" s="30">
        <v>0.76839999999999997</v>
      </c>
      <c r="AK558" s="30">
        <v>0.73319999999999996</v>
      </c>
      <c r="AL558" s="41">
        <f t="shared" si="18"/>
        <v>0.78310000000000002</v>
      </c>
      <c r="AM558" s="30" t="str">
        <f>IFERROR((VLOOKUP(C558,'CEP 24-25'!$F$5:$K$1282,6,0))," ")</f>
        <v>Yes</v>
      </c>
      <c r="AN558" s="41" t="str">
        <f>+IFERROR((VLOOKUP(C558,'HB1238 24-25'!$N$5:$Q$9999,4,0)),"")</f>
        <v/>
      </c>
      <c r="AO558" s="33" t="str">
        <f t="shared" si="19"/>
        <v>Yes</v>
      </c>
    </row>
    <row r="559" spans="1:41" ht="15" customHeight="1" x14ac:dyDescent="0.25">
      <c r="A559" t="s">
        <v>2500</v>
      </c>
      <c r="B559" t="s">
        <v>2081</v>
      </c>
      <c r="C559" s="25">
        <v>4334</v>
      </c>
      <c r="D559" t="s">
        <v>1439</v>
      </c>
      <c r="E559" s="16">
        <v>0</v>
      </c>
      <c r="F559" s="16">
        <v>0</v>
      </c>
      <c r="G559" s="16">
        <v>0</v>
      </c>
      <c r="H559" s="16">
        <v>0</v>
      </c>
      <c r="I559" s="16">
        <v>0</v>
      </c>
      <c r="J559" s="16">
        <v>0</v>
      </c>
      <c r="K559" s="16">
        <v>0</v>
      </c>
      <c r="L559" s="16">
        <v>0</v>
      </c>
      <c r="M559" s="16">
        <v>343</v>
      </c>
      <c r="N559" s="16">
        <v>367</v>
      </c>
      <c r="O559" s="16">
        <v>325</v>
      </c>
      <c r="P559" s="16">
        <v>0</v>
      </c>
      <c r="Q559" s="16">
        <v>0</v>
      </c>
      <c r="R559" s="16">
        <v>0</v>
      </c>
      <c r="S559" s="16">
        <v>0</v>
      </c>
      <c r="T559" s="73" t="s">
        <v>2979</v>
      </c>
      <c r="U559" s="73" t="s">
        <v>2979</v>
      </c>
      <c r="V559" s="73" t="s">
        <v>2979</v>
      </c>
      <c r="W559" s="73" t="s">
        <v>2979</v>
      </c>
      <c r="X559" s="73" t="s">
        <v>2979</v>
      </c>
      <c r="Y559" s="73" t="s">
        <v>2979</v>
      </c>
      <c r="Z559" s="73" t="s">
        <v>2979</v>
      </c>
      <c r="AA559" s="73" t="s">
        <v>2979</v>
      </c>
      <c r="AB559" s="54">
        <v>104</v>
      </c>
      <c r="AC559" s="54">
        <v>118</v>
      </c>
      <c r="AD559" s="54">
        <v>105</v>
      </c>
      <c r="AE559" s="73" t="s">
        <v>2979</v>
      </c>
      <c r="AF559" s="73" t="s">
        <v>2979</v>
      </c>
      <c r="AG559" s="73" t="s">
        <v>2979</v>
      </c>
      <c r="AH559" s="73" t="s">
        <v>2979</v>
      </c>
      <c r="AI559" s="41">
        <v>0.31590000000000001</v>
      </c>
      <c r="AJ559" s="30">
        <v>0.3488</v>
      </c>
      <c r="AK559" s="30">
        <v>0.27789999999999998</v>
      </c>
      <c r="AL559" s="41">
        <f t="shared" si="18"/>
        <v>0.31419999999999998</v>
      </c>
      <c r="AM559" s="30" t="str">
        <f>IFERROR((VLOOKUP(C559,'CEP 24-25'!$F$5:$K$1282,6,0))," ")</f>
        <v xml:space="preserve"> </v>
      </c>
      <c r="AN559" s="41" t="str">
        <f>+IFERROR((VLOOKUP(C559,'HB1238 24-25'!$N$5:$Q$9999,4,0)),"")</f>
        <v/>
      </c>
      <c r="AO559" s="33" t="str">
        <f t="shared" si="19"/>
        <v>No</v>
      </c>
    </row>
    <row r="560" spans="1:41" ht="15" customHeight="1" x14ac:dyDescent="0.25">
      <c r="A560" t="s">
        <v>2500</v>
      </c>
      <c r="B560" t="s">
        <v>2081</v>
      </c>
      <c r="C560" s="25">
        <v>4438</v>
      </c>
      <c r="D560" t="s">
        <v>1442</v>
      </c>
      <c r="E560" s="16">
        <v>0</v>
      </c>
      <c r="F560" s="16">
        <v>0</v>
      </c>
      <c r="G560" s="16">
        <v>0</v>
      </c>
      <c r="H560" s="16">
        <v>0</v>
      </c>
      <c r="I560" s="16">
        <v>0</v>
      </c>
      <c r="J560" s="16">
        <v>0</v>
      </c>
      <c r="K560" s="16">
        <v>0</v>
      </c>
      <c r="L560" s="16">
        <v>0</v>
      </c>
      <c r="M560" s="16">
        <v>0</v>
      </c>
      <c r="N560" s="16">
        <v>0</v>
      </c>
      <c r="O560" s="16">
        <v>0</v>
      </c>
      <c r="P560" s="16">
        <v>568</v>
      </c>
      <c r="Q560" s="16">
        <v>547</v>
      </c>
      <c r="R560" s="16">
        <v>546</v>
      </c>
      <c r="S560" s="16">
        <v>504</v>
      </c>
      <c r="T560" s="73" t="s">
        <v>2979</v>
      </c>
      <c r="U560" s="73" t="s">
        <v>2979</v>
      </c>
      <c r="V560" s="73" t="s">
        <v>2979</v>
      </c>
      <c r="W560" s="73" t="s">
        <v>2979</v>
      </c>
      <c r="X560" s="73" t="s">
        <v>2979</v>
      </c>
      <c r="Y560" s="73" t="s">
        <v>2979</v>
      </c>
      <c r="Z560" s="73" t="s">
        <v>2979</v>
      </c>
      <c r="AA560" s="73" t="s">
        <v>2979</v>
      </c>
      <c r="AB560" s="73" t="s">
        <v>2979</v>
      </c>
      <c r="AC560" s="73" t="s">
        <v>2979</v>
      </c>
      <c r="AD560" s="73" t="s">
        <v>2979</v>
      </c>
      <c r="AE560" s="54">
        <v>146</v>
      </c>
      <c r="AF560" s="54">
        <v>149</v>
      </c>
      <c r="AG560" s="54">
        <v>133</v>
      </c>
      <c r="AH560" s="54">
        <v>124</v>
      </c>
      <c r="AI560" s="41">
        <v>0.255</v>
      </c>
      <c r="AJ560" s="30">
        <v>0.25740000000000002</v>
      </c>
      <c r="AK560" s="30">
        <v>0.20480000000000001</v>
      </c>
      <c r="AL560" s="41">
        <f t="shared" si="18"/>
        <v>0.23910000000000001</v>
      </c>
      <c r="AM560" s="30" t="str">
        <f>IFERROR((VLOOKUP(C560,'CEP 24-25'!$F$5:$K$1282,6,0))," ")</f>
        <v xml:space="preserve"> </v>
      </c>
      <c r="AN560" s="41" t="str">
        <f>+IFERROR((VLOOKUP(C560,'HB1238 24-25'!$N$5:$Q$9999,4,0)),"")</f>
        <v/>
      </c>
      <c r="AO560" s="33" t="str">
        <f t="shared" si="19"/>
        <v>No</v>
      </c>
    </row>
    <row r="561" spans="1:41" ht="15" customHeight="1" x14ac:dyDescent="0.25">
      <c r="A561" t="s">
        <v>2500</v>
      </c>
      <c r="B561" t="s">
        <v>2081</v>
      </c>
      <c r="C561" s="25">
        <v>2751</v>
      </c>
      <c r="D561" t="s">
        <v>1429</v>
      </c>
      <c r="E561" s="16">
        <v>0</v>
      </c>
      <c r="F561" s="16">
        <v>56</v>
      </c>
      <c r="G561" s="16">
        <v>0</v>
      </c>
      <c r="H561" s="16">
        <v>45</v>
      </c>
      <c r="I561" s="16">
        <v>47</v>
      </c>
      <c r="J561" s="16">
        <v>55</v>
      </c>
      <c r="K561" s="16">
        <v>52</v>
      </c>
      <c r="L561" s="16">
        <v>48</v>
      </c>
      <c r="M561" s="16">
        <v>0</v>
      </c>
      <c r="N561" s="16">
        <v>0</v>
      </c>
      <c r="O561" s="16">
        <v>0</v>
      </c>
      <c r="P561" s="16">
        <v>0</v>
      </c>
      <c r="Q561" s="16">
        <v>0</v>
      </c>
      <c r="R561" s="16">
        <v>0</v>
      </c>
      <c r="S561" s="16">
        <v>0</v>
      </c>
      <c r="T561" s="73" t="s">
        <v>2979</v>
      </c>
      <c r="U561" s="54">
        <v>33</v>
      </c>
      <c r="V561" s="73" t="s">
        <v>2979</v>
      </c>
      <c r="W561" s="54">
        <v>27</v>
      </c>
      <c r="X561" s="54">
        <v>33</v>
      </c>
      <c r="Y561" s="54">
        <v>42</v>
      </c>
      <c r="Z561" s="54">
        <v>31</v>
      </c>
      <c r="AA561" s="54">
        <v>36</v>
      </c>
      <c r="AB561" s="73" t="s">
        <v>2979</v>
      </c>
      <c r="AC561" s="73" t="s">
        <v>2979</v>
      </c>
      <c r="AD561" s="73" t="s">
        <v>2979</v>
      </c>
      <c r="AE561" s="73" t="s">
        <v>2979</v>
      </c>
      <c r="AF561" s="73" t="s">
        <v>2979</v>
      </c>
      <c r="AG561" s="73" t="s">
        <v>2979</v>
      </c>
      <c r="AH561" s="73" t="s">
        <v>2979</v>
      </c>
      <c r="AI561" s="41">
        <v>0.66669999999999996</v>
      </c>
      <c r="AJ561" s="30">
        <v>0.6</v>
      </c>
      <c r="AK561" s="30">
        <v>0.56859999999999999</v>
      </c>
      <c r="AL561" s="41">
        <f t="shared" si="18"/>
        <v>0.61180000000000001</v>
      </c>
      <c r="AM561" s="30" t="str">
        <f>IFERROR((VLOOKUP(C561,'CEP 24-25'!$F$5:$K$1282,6,0))," ")</f>
        <v>Yes</v>
      </c>
      <c r="AN561" s="41" t="str">
        <f>+IFERROR((VLOOKUP(C561,'HB1238 24-25'!$N$5:$Q$9999,4,0)),"")</f>
        <v/>
      </c>
      <c r="AO561" s="33" t="str">
        <f t="shared" si="19"/>
        <v>Yes</v>
      </c>
    </row>
    <row r="562" spans="1:41" ht="15" customHeight="1" x14ac:dyDescent="0.25">
      <c r="A562" t="s">
        <v>2500</v>
      </c>
      <c r="B562" t="s">
        <v>2081</v>
      </c>
      <c r="C562" s="25">
        <v>3533</v>
      </c>
      <c r="D562" t="s">
        <v>70</v>
      </c>
      <c r="E562" s="16">
        <v>0</v>
      </c>
      <c r="F562" s="16">
        <v>91</v>
      </c>
      <c r="G562" s="16">
        <v>0</v>
      </c>
      <c r="H562" s="16">
        <v>89</v>
      </c>
      <c r="I562" s="16">
        <v>102</v>
      </c>
      <c r="J562" s="16">
        <v>72</v>
      </c>
      <c r="K562" s="16">
        <v>79</v>
      </c>
      <c r="L562" s="16">
        <v>72</v>
      </c>
      <c r="M562" s="16">
        <v>0</v>
      </c>
      <c r="N562" s="16">
        <v>0</v>
      </c>
      <c r="O562" s="16">
        <v>0</v>
      </c>
      <c r="P562" s="16">
        <v>0</v>
      </c>
      <c r="Q562" s="16">
        <v>0</v>
      </c>
      <c r="R562" s="16">
        <v>0</v>
      </c>
      <c r="S562" s="16">
        <v>0</v>
      </c>
      <c r="T562" s="73" t="s">
        <v>2979</v>
      </c>
      <c r="U562" s="54">
        <v>30</v>
      </c>
      <c r="V562" s="73" t="s">
        <v>2979</v>
      </c>
      <c r="W562" s="54">
        <v>50</v>
      </c>
      <c r="X562" s="54">
        <v>49</v>
      </c>
      <c r="Y562" s="54">
        <v>33</v>
      </c>
      <c r="Z562" s="54">
        <v>41</v>
      </c>
      <c r="AA562" s="54">
        <v>32</v>
      </c>
      <c r="AB562" s="73" t="s">
        <v>2979</v>
      </c>
      <c r="AC562" s="73" t="s">
        <v>2979</v>
      </c>
      <c r="AD562" s="73" t="s">
        <v>2979</v>
      </c>
      <c r="AE562" s="73" t="s">
        <v>2979</v>
      </c>
      <c r="AF562" s="73" t="s">
        <v>2979</v>
      </c>
      <c r="AG562" s="73" t="s">
        <v>2979</v>
      </c>
      <c r="AH562" s="73" t="s">
        <v>2979</v>
      </c>
      <c r="AI562" s="41">
        <v>0.46529999999999999</v>
      </c>
      <c r="AJ562" s="30">
        <v>0.48080000000000001</v>
      </c>
      <c r="AK562" s="30">
        <v>0.42830000000000001</v>
      </c>
      <c r="AL562" s="41">
        <f t="shared" si="18"/>
        <v>0.45810000000000001</v>
      </c>
      <c r="AM562" s="30" t="str">
        <f>IFERROR((VLOOKUP(C562,'CEP 24-25'!$F$5:$K$1282,6,0))," ")</f>
        <v>No</v>
      </c>
      <c r="AN562" s="41" t="str">
        <f>+IFERROR((VLOOKUP(C562,'HB1238 24-25'!$N$5:$Q$9999,4,0)),"")</f>
        <v/>
      </c>
      <c r="AO562" s="33" t="str">
        <f t="shared" si="19"/>
        <v>No</v>
      </c>
    </row>
    <row r="563" spans="1:41" ht="15" customHeight="1" x14ac:dyDescent="0.25">
      <c r="A563" t="s">
        <v>2500</v>
      </c>
      <c r="B563" t="s">
        <v>2081</v>
      </c>
      <c r="C563" s="25">
        <v>2811</v>
      </c>
      <c r="D563" t="s">
        <v>1430</v>
      </c>
      <c r="E563" s="16">
        <v>0</v>
      </c>
      <c r="F563" s="16">
        <v>73</v>
      </c>
      <c r="G563" s="16">
        <v>0</v>
      </c>
      <c r="H563" s="16">
        <v>79</v>
      </c>
      <c r="I563" s="16">
        <v>81</v>
      </c>
      <c r="J563" s="16">
        <v>84</v>
      </c>
      <c r="K563" s="16">
        <v>95</v>
      </c>
      <c r="L563" s="16">
        <v>74</v>
      </c>
      <c r="M563" s="16">
        <v>0</v>
      </c>
      <c r="N563" s="16">
        <v>0</v>
      </c>
      <c r="O563" s="16">
        <v>0</v>
      </c>
      <c r="P563" s="16">
        <v>0</v>
      </c>
      <c r="Q563" s="16">
        <v>0</v>
      </c>
      <c r="R563" s="16">
        <v>0</v>
      </c>
      <c r="S563" s="16">
        <v>0</v>
      </c>
      <c r="T563" s="73" t="s">
        <v>2979</v>
      </c>
      <c r="U563" s="54">
        <v>41</v>
      </c>
      <c r="V563" s="73" t="s">
        <v>2979</v>
      </c>
      <c r="W563" s="54">
        <v>62</v>
      </c>
      <c r="X563" s="54">
        <v>49</v>
      </c>
      <c r="Y563" s="54">
        <v>57</v>
      </c>
      <c r="Z563" s="54">
        <v>66</v>
      </c>
      <c r="AA563" s="54">
        <v>53</v>
      </c>
      <c r="AB563" s="73" t="s">
        <v>2979</v>
      </c>
      <c r="AC563" s="73" t="s">
        <v>2979</v>
      </c>
      <c r="AD563" s="73" t="s">
        <v>2979</v>
      </c>
      <c r="AE563" s="73" t="s">
        <v>2979</v>
      </c>
      <c r="AF563" s="73" t="s">
        <v>2979</v>
      </c>
      <c r="AG563" s="73" t="s">
        <v>2979</v>
      </c>
      <c r="AH563" s="73" t="s">
        <v>2979</v>
      </c>
      <c r="AI563" s="41">
        <v>0.67490000000000006</v>
      </c>
      <c r="AJ563" s="30">
        <v>0.63180000000000003</v>
      </c>
      <c r="AK563" s="30">
        <v>0.5927</v>
      </c>
      <c r="AL563" s="41">
        <f t="shared" si="18"/>
        <v>0.6331</v>
      </c>
      <c r="AM563" s="30" t="str">
        <f>IFERROR((VLOOKUP(C563,'CEP 24-25'!$F$5:$K$1282,6,0))," ")</f>
        <v>Yes</v>
      </c>
      <c r="AN563" s="41" t="str">
        <f>+IFERROR((VLOOKUP(C563,'HB1238 24-25'!$N$5:$Q$9999,4,0)),"")</f>
        <v/>
      </c>
      <c r="AO563" s="33" t="str">
        <f t="shared" si="19"/>
        <v>Yes</v>
      </c>
    </row>
    <row r="564" spans="1:41" ht="15" customHeight="1" x14ac:dyDescent="0.25">
      <c r="A564" t="s">
        <v>2500</v>
      </c>
      <c r="B564" t="s">
        <v>2081</v>
      </c>
      <c r="C564" s="25">
        <v>2669</v>
      </c>
      <c r="D564" t="s">
        <v>1410</v>
      </c>
      <c r="E564" s="16">
        <v>0</v>
      </c>
      <c r="F564" s="16">
        <v>53</v>
      </c>
      <c r="G564" s="16">
        <v>0</v>
      </c>
      <c r="H564" s="16">
        <v>70</v>
      </c>
      <c r="I564" s="16">
        <v>67</v>
      </c>
      <c r="J564" s="16">
        <v>65</v>
      </c>
      <c r="K564" s="16">
        <v>59</v>
      </c>
      <c r="L564" s="16">
        <v>60</v>
      </c>
      <c r="M564" s="16">
        <v>0</v>
      </c>
      <c r="N564" s="16">
        <v>0</v>
      </c>
      <c r="O564" s="16">
        <v>0</v>
      </c>
      <c r="P564" s="16">
        <v>0</v>
      </c>
      <c r="Q564" s="16">
        <v>0</v>
      </c>
      <c r="R564" s="16">
        <v>0</v>
      </c>
      <c r="S564" s="16">
        <v>0</v>
      </c>
      <c r="T564" s="73" t="s">
        <v>2979</v>
      </c>
      <c r="U564" s="54">
        <v>27</v>
      </c>
      <c r="V564" s="73" t="s">
        <v>2979</v>
      </c>
      <c r="W564" s="54">
        <v>58</v>
      </c>
      <c r="X564" s="54">
        <v>51</v>
      </c>
      <c r="Y564" s="54">
        <v>52</v>
      </c>
      <c r="Z564" s="54">
        <v>38</v>
      </c>
      <c r="AA564" s="54">
        <v>47</v>
      </c>
      <c r="AB564" s="73" t="s">
        <v>2979</v>
      </c>
      <c r="AC564" s="73" t="s">
        <v>2979</v>
      </c>
      <c r="AD564" s="73" t="s">
        <v>2979</v>
      </c>
      <c r="AE564" s="73" t="s">
        <v>2979</v>
      </c>
      <c r="AF564" s="73" t="s">
        <v>2979</v>
      </c>
      <c r="AG564" s="73" t="s">
        <v>2979</v>
      </c>
      <c r="AH564" s="73" t="s">
        <v>2979</v>
      </c>
      <c r="AI564" s="41">
        <v>0.72989999999999999</v>
      </c>
      <c r="AJ564" s="30">
        <v>0.70499999999999996</v>
      </c>
      <c r="AK564" s="30">
        <v>0.63129999999999997</v>
      </c>
      <c r="AL564" s="41">
        <f t="shared" si="18"/>
        <v>0.68869999999999998</v>
      </c>
      <c r="AM564" s="30" t="str">
        <f>IFERROR((VLOOKUP(C564,'CEP 24-25'!$F$5:$K$1282,6,0))," ")</f>
        <v>Yes</v>
      </c>
      <c r="AN564" s="41" t="str">
        <f>+IFERROR((VLOOKUP(C564,'HB1238 24-25'!$N$5:$Q$9999,4,0)),"")</f>
        <v/>
      </c>
      <c r="AO564" s="33" t="str">
        <f t="shared" si="19"/>
        <v>Yes</v>
      </c>
    </row>
    <row r="565" spans="1:41" ht="15" customHeight="1" x14ac:dyDescent="0.25">
      <c r="A565" t="s">
        <v>2500</v>
      </c>
      <c r="B565" t="s">
        <v>2081</v>
      </c>
      <c r="C565" s="25">
        <v>4316</v>
      </c>
      <c r="D565" t="s">
        <v>1438</v>
      </c>
      <c r="E565" s="16">
        <v>0</v>
      </c>
      <c r="F565" s="16">
        <v>101</v>
      </c>
      <c r="G565" s="16">
        <v>0</v>
      </c>
      <c r="H565" s="16">
        <v>98</v>
      </c>
      <c r="I565" s="16">
        <v>125</v>
      </c>
      <c r="J565" s="16">
        <v>118</v>
      </c>
      <c r="K565" s="16">
        <v>122</v>
      </c>
      <c r="L565" s="16">
        <v>134</v>
      </c>
      <c r="M565" s="16">
        <v>0</v>
      </c>
      <c r="N565" s="16">
        <v>0</v>
      </c>
      <c r="O565" s="16">
        <v>0</v>
      </c>
      <c r="P565" s="16">
        <v>0</v>
      </c>
      <c r="Q565" s="16">
        <v>0</v>
      </c>
      <c r="R565" s="16">
        <v>0</v>
      </c>
      <c r="S565" s="16">
        <v>0</v>
      </c>
      <c r="T565" s="73" t="s">
        <v>2979</v>
      </c>
      <c r="U565" s="54">
        <v>21</v>
      </c>
      <c r="V565" s="73" t="s">
        <v>2979</v>
      </c>
      <c r="W565" s="54">
        <v>22</v>
      </c>
      <c r="X565" s="54">
        <v>35</v>
      </c>
      <c r="Y565" s="54">
        <v>34</v>
      </c>
      <c r="Z565" s="54">
        <v>30</v>
      </c>
      <c r="AA565" s="54">
        <v>35</v>
      </c>
      <c r="AB565" s="73" t="s">
        <v>2979</v>
      </c>
      <c r="AC565" s="73" t="s">
        <v>2979</v>
      </c>
      <c r="AD565" s="73" t="s">
        <v>2979</v>
      </c>
      <c r="AE565" s="73" t="s">
        <v>2979</v>
      </c>
      <c r="AF565" s="73" t="s">
        <v>2979</v>
      </c>
      <c r="AG565" s="73" t="s">
        <v>2979</v>
      </c>
      <c r="AH565" s="73" t="s">
        <v>2979</v>
      </c>
      <c r="AI565" s="41">
        <v>0.25359999999999999</v>
      </c>
      <c r="AJ565" s="30">
        <v>0.26240000000000002</v>
      </c>
      <c r="AK565" s="30">
        <v>0.23730000000000001</v>
      </c>
      <c r="AL565" s="41">
        <f t="shared" si="18"/>
        <v>0.25109999999999999</v>
      </c>
      <c r="AM565" s="30" t="str">
        <f>IFERROR((VLOOKUP(C565,'CEP 24-25'!$F$5:$K$1282,6,0))," ")</f>
        <v xml:space="preserve"> </v>
      </c>
      <c r="AN565" s="41" t="str">
        <f>+IFERROR((VLOOKUP(C565,'HB1238 24-25'!$N$5:$Q$9999,4,0)),"")</f>
        <v/>
      </c>
      <c r="AO565" s="33" t="str">
        <f t="shared" si="19"/>
        <v>No</v>
      </c>
    </row>
    <row r="566" spans="1:41" ht="15" customHeight="1" x14ac:dyDescent="0.25">
      <c r="A566" t="s">
        <v>2500</v>
      </c>
      <c r="B566" t="s">
        <v>2081</v>
      </c>
      <c r="C566" s="25">
        <v>3686</v>
      </c>
      <c r="D566" t="s">
        <v>1433</v>
      </c>
      <c r="E566" s="16">
        <v>0</v>
      </c>
      <c r="F566" s="16">
        <v>95</v>
      </c>
      <c r="G566" s="16">
        <v>0</v>
      </c>
      <c r="H566" s="16">
        <v>86</v>
      </c>
      <c r="I566" s="16">
        <v>76</v>
      </c>
      <c r="J566" s="16">
        <v>83</v>
      </c>
      <c r="K566" s="16">
        <v>78</v>
      </c>
      <c r="L566" s="16">
        <v>71</v>
      </c>
      <c r="M566" s="16">
        <v>0</v>
      </c>
      <c r="N566" s="16">
        <v>0</v>
      </c>
      <c r="O566" s="16">
        <v>0</v>
      </c>
      <c r="P566" s="16">
        <v>0</v>
      </c>
      <c r="Q566" s="16">
        <v>0</v>
      </c>
      <c r="R566" s="16">
        <v>0</v>
      </c>
      <c r="S566" s="16">
        <v>0</v>
      </c>
      <c r="T566" s="73" t="s">
        <v>2979</v>
      </c>
      <c r="U566" s="54">
        <v>45</v>
      </c>
      <c r="V566" s="73" t="s">
        <v>2979</v>
      </c>
      <c r="W566" s="54">
        <v>46</v>
      </c>
      <c r="X566" s="54">
        <v>46</v>
      </c>
      <c r="Y566" s="54">
        <v>50</v>
      </c>
      <c r="Z566" s="54">
        <v>41</v>
      </c>
      <c r="AA566" s="54">
        <v>39</v>
      </c>
      <c r="AB566" s="73" t="s">
        <v>2979</v>
      </c>
      <c r="AC566" s="73" t="s">
        <v>2979</v>
      </c>
      <c r="AD566" s="73" t="s">
        <v>2979</v>
      </c>
      <c r="AE566" s="73" t="s">
        <v>2979</v>
      </c>
      <c r="AF566" s="73" t="s">
        <v>2979</v>
      </c>
      <c r="AG566" s="73" t="s">
        <v>2979</v>
      </c>
      <c r="AH566" s="73" t="s">
        <v>2979</v>
      </c>
      <c r="AI566" s="41">
        <v>0.54600000000000004</v>
      </c>
      <c r="AJ566" s="30">
        <v>0.5474</v>
      </c>
      <c r="AK566" s="30">
        <v>0.49280000000000002</v>
      </c>
      <c r="AL566" s="41">
        <f t="shared" si="18"/>
        <v>0.52869999999999995</v>
      </c>
      <c r="AM566" s="30" t="str">
        <f>IFERROR((VLOOKUP(C566,'CEP 24-25'!$F$5:$K$1282,6,0))," ")</f>
        <v>No</v>
      </c>
      <c r="AN566" s="41" t="str">
        <f>+IFERROR((VLOOKUP(C566,'HB1238 24-25'!$N$5:$Q$9999,4,0)),"")</f>
        <v/>
      </c>
      <c r="AO566" s="33" t="str">
        <f t="shared" si="19"/>
        <v>Yes</v>
      </c>
    </row>
    <row r="567" spans="1:41" ht="15" customHeight="1" x14ac:dyDescent="0.25">
      <c r="A567" t="s">
        <v>2500</v>
      </c>
      <c r="B567" t="s">
        <v>2081</v>
      </c>
      <c r="C567" s="25">
        <v>2364</v>
      </c>
      <c r="D567" t="s">
        <v>1427</v>
      </c>
      <c r="E567" s="16">
        <v>0</v>
      </c>
      <c r="F567" s="16">
        <v>0</v>
      </c>
      <c r="G567" s="16">
        <v>0</v>
      </c>
      <c r="H567" s="16">
        <v>0</v>
      </c>
      <c r="I567" s="16">
        <v>0</v>
      </c>
      <c r="J567" s="16">
        <v>0</v>
      </c>
      <c r="K567" s="16">
        <v>0</v>
      </c>
      <c r="L567" s="16">
        <v>0</v>
      </c>
      <c r="M567" s="16">
        <v>244</v>
      </c>
      <c r="N567" s="16">
        <v>233</v>
      </c>
      <c r="O567" s="16">
        <v>247</v>
      </c>
      <c r="P567" s="16">
        <v>0</v>
      </c>
      <c r="Q567" s="16">
        <v>0</v>
      </c>
      <c r="R567" s="16">
        <v>0</v>
      </c>
      <c r="S567" s="16">
        <v>0</v>
      </c>
      <c r="T567" s="73" t="s">
        <v>2979</v>
      </c>
      <c r="U567" s="73" t="s">
        <v>2979</v>
      </c>
      <c r="V567" s="73" t="s">
        <v>2979</v>
      </c>
      <c r="W567" s="73" t="s">
        <v>2979</v>
      </c>
      <c r="X567" s="73" t="s">
        <v>2979</v>
      </c>
      <c r="Y567" s="73" t="s">
        <v>2979</v>
      </c>
      <c r="Z567" s="73" t="s">
        <v>2979</v>
      </c>
      <c r="AA567" s="73" t="s">
        <v>2979</v>
      </c>
      <c r="AB567" s="54">
        <v>151</v>
      </c>
      <c r="AC567" s="54">
        <v>140</v>
      </c>
      <c r="AD567" s="54">
        <v>152</v>
      </c>
      <c r="AE567" s="73" t="s">
        <v>2979</v>
      </c>
      <c r="AF567" s="73" t="s">
        <v>2979</v>
      </c>
      <c r="AG567" s="73" t="s">
        <v>2979</v>
      </c>
      <c r="AH567" s="73" t="s">
        <v>2979</v>
      </c>
      <c r="AI567" s="41">
        <v>0.6119</v>
      </c>
      <c r="AJ567" s="30">
        <v>0.58420000000000005</v>
      </c>
      <c r="AK567" s="30">
        <v>0.60680000000000001</v>
      </c>
      <c r="AL567" s="41">
        <f t="shared" si="18"/>
        <v>0.60099999999999998</v>
      </c>
      <c r="AM567" s="30" t="str">
        <f>IFERROR((VLOOKUP(C567,'CEP 24-25'!$F$5:$K$1282,6,0))," ")</f>
        <v>Yes</v>
      </c>
      <c r="AN567" s="41" t="str">
        <f>+IFERROR((VLOOKUP(C567,'HB1238 24-25'!$N$5:$Q$9999,4,0)),"")</f>
        <v/>
      </c>
      <c r="AO567" s="33" t="str">
        <f t="shared" si="19"/>
        <v>Yes</v>
      </c>
    </row>
    <row r="568" spans="1:41" ht="15" customHeight="1" x14ac:dyDescent="0.25">
      <c r="A568" t="s">
        <v>2500</v>
      </c>
      <c r="B568" t="s">
        <v>2081</v>
      </c>
      <c r="C568" s="25">
        <v>1663</v>
      </c>
      <c r="D568" t="s">
        <v>1423</v>
      </c>
      <c r="E568" s="16">
        <v>0</v>
      </c>
      <c r="F568" s="16">
        <v>0</v>
      </c>
      <c r="G568" s="16">
        <v>0</v>
      </c>
      <c r="H568" s="16">
        <v>0</v>
      </c>
      <c r="I568" s="16">
        <v>0</v>
      </c>
      <c r="J568" s="16">
        <v>1</v>
      </c>
      <c r="K568" s="16">
        <v>0</v>
      </c>
      <c r="L568" s="16">
        <v>0</v>
      </c>
      <c r="M568" s="16">
        <v>1</v>
      </c>
      <c r="N568" s="16">
        <v>0</v>
      </c>
      <c r="O568" s="16">
        <v>0</v>
      </c>
      <c r="P568" s="16">
        <v>0</v>
      </c>
      <c r="Q568" s="16">
        <v>0</v>
      </c>
      <c r="R568" s="16">
        <v>1</v>
      </c>
      <c r="S568" s="16">
        <v>1</v>
      </c>
      <c r="T568" s="73" t="s">
        <v>2979</v>
      </c>
      <c r="U568" s="73" t="s">
        <v>2979</v>
      </c>
      <c r="V568" s="73" t="s">
        <v>2979</v>
      </c>
      <c r="W568" s="73" t="s">
        <v>2979</v>
      </c>
      <c r="X568" s="73" t="s">
        <v>2979</v>
      </c>
      <c r="Y568" s="15" t="s">
        <v>2004</v>
      </c>
      <c r="Z568" s="73" t="s">
        <v>2979</v>
      </c>
      <c r="AA568" s="73" t="s">
        <v>2979</v>
      </c>
      <c r="AB568" s="15" t="s">
        <v>2004</v>
      </c>
      <c r="AC568" s="73" t="s">
        <v>2979</v>
      </c>
      <c r="AD568" s="73" t="s">
        <v>2979</v>
      </c>
      <c r="AE568" s="73" t="s">
        <v>2979</v>
      </c>
      <c r="AF568" s="73" t="s">
        <v>2979</v>
      </c>
      <c r="AG568" s="73" t="s">
        <v>2979</v>
      </c>
      <c r="AH568" s="73" t="s">
        <v>2979</v>
      </c>
      <c r="AI568" s="41">
        <v>0.5</v>
      </c>
      <c r="AJ568" s="30">
        <v>1</v>
      </c>
      <c r="AK568" s="30">
        <v>1</v>
      </c>
      <c r="AL568" s="41">
        <f t="shared" si="18"/>
        <v>0.83330000000000004</v>
      </c>
      <c r="AM568" s="30" t="str">
        <f>IFERROR((VLOOKUP(C568,'CEP 24-25'!$F$5:$K$1282,6,0))," ")</f>
        <v xml:space="preserve"> </v>
      </c>
      <c r="AN568" s="41" t="str">
        <f>+IFERROR((VLOOKUP(C568,'HB1238 24-25'!$N$5:$Q$9999,4,0)),"")</f>
        <v/>
      </c>
      <c r="AO568" s="33" t="str">
        <f t="shared" si="19"/>
        <v>Yes</v>
      </c>
    </row>
    <row r="569" spans="1:41" ht="15" customHeight="1" x14ac:dyDescent="0.25">
      <c r="A569" t="s">
        <v>2500</v>
      </c>
      <c r="B569" t="s">
        <v>2081</v>
      </c>
      <c r="C569" s="25">
        <v>4530</v>
      </c>
      <c r="D569" t="s">
        <v>1443</v>
      </c>
      <c r="E569" s="16">
        <v>0</v>
      </c>
      <c r="F569" s="16">
        <v>128</v>
      </c>
      <c r="G569" s="16">
        <v>0</v>
      </c>
      <c r="H569" s="16">
        <v>123</v>
      </c>
      <c r="I569" s="16">
        <v>131</v>
      </c>
      <c r="J569" s="16">
        <v>147</v>
      </c>
      <c r="K569" s="16">
        <v>118</v>
      </c>
      <c r="L569" s="16">
        <v>147</v>
      </c>
      <c r="M569" s="16">
        <v>0</v>
      </c>
      <c r="N569" s="16">
        <v>0</v>
      </c>
      <c r="O569" s="16">
        <v>0</v>
      </c>
      <c r="P569" s="16">
        <v>0</v>
      </c>
      <c r="Q569" s="16">
        <v>0</v>
      </c>
      <c r="R569" s="16">
        <v>0</v>
      </c>
      <c r="S569" s="16">
        <v>0</v>
      </c>
      <c r="T569" s="73" t="s">
        <v>2979</v>
      </c>
      <c r="U569" s="54">
        <v>44</v>
      </c>
      <c r="V569" s="73" t="s">
        <v>2979</v>
      </c>
      <c r="W569" s="54">
        <v>37</v>
      </c>
      <c r="X569" s="54">
        <v>46</v>
      </c>
      <c r="Y569" s="54">
        <v>58</v>
      </c>
      <c r="Z569" s="54">
        <v>56</v>
      </c>
      <c r="AA569" s="54">
        <v>45</v>
      </c>
      <c r="AB569" s="73" t="s">
        <v>2979</v>
      </c>
      <c r="AC569" s="73" t="s">
        <v>2979</v>
      </c>
      <c r="AD569" s="73" t="s">
        <v>2979</v>
      </c>
      <c r="AE569" s="73" t="s">
        <v>2979</v>
      </c>
      <c r="AF569" s="73" t="s">
        <v>2979</v>
      </c>
      <c r="AG569" s="73" t="s">
        <v>2979</v>
      </c>
      <c r="AH569" s="73" t="s">
        <v>2979</v>
      </c>
      <c r="AI569" s="41">
        <v>0.36020000000000002</v>
      </c>
      <c r="AJ569" s="30">
        <v>0.33879999999999999</v>
      </c>
      <c r="AK569" s="30">
        <v>0.29339999999999999</v>
      </c>
      <c r="AL569" s="41">
        <f t="shared" si="18"/>
        <v>0.33079999999999998</v>
      </c>
      <c r="AM569" s="30" t="str">
        <f>IFERROR((VLOOKUP(C569,'CEP 24-25'!$F$5:$K$1282,6,0))," ")</f>
        <v>No</v>
      </c>
      <c r="AN569" s="41" t="str">
        <f>+IFERROR((VLOOKUP(C569,'HB1238 24-25'!$N$5:$Q$9999,4,0)),"")</f>
        <v/>
      </c>
      <c r="AO569" s="33" t="str">
        <f t="shared" si="19"/>
        <v>No</v>
      </c>
    </row>
    <row r="570" spans="1:41" x14ac:dyDescent="0.25">
      <c r="A570" t="s">
        <v>2500</v>
      </c>
      <c r="B570" t="s">
        <v>2081</v>
      </c>
      <c r="C570" s="25">
        <v>1907</v>
      </c>
      <c r="D570" t="s">
        <v>1424</v>
      </c>
      <c r="E570" s="16">
        <v>0</v>
      </c>
      <c r="F570" s="16">
        <v>8</v>
      </c>
      <c r="G570" s="16">
        <v>0</v>
      </c>
      <c r="H570" s="16">
        <v>7</v>
      </c>
      <c r="I570" s="16">
        <v>10</v>
      </c>
      <c r="J570" s="16">
        <v>14</v>
      </c>
      <c r="K570" s="16">
        <v>10</v>
      </c>
      <c r="L570" s="16">
        <v>7</v>
      </c>
      <c r="M570" s="16">
        <v>6</v>
      </c>
      <c r="N570" s="16">
        <v>5</v>
      </c>
      <c r="O570" s="16">
        <v>11</v>
      </c>
      <c r="P570" s="16">
        <v>0</v>
      </c>
      <c r="Q570" s="16">
        <v>0</v>
      </c>
      <c r="R570" s="16">
        <v>10</v>
      </c>
      <c r="S570" s="16">
        <v>5</v>
      </c>
      <c r="T570" s="73" t="s">
        <v>2979</v>
      </c>
      <c r="U570" s="15" t="s">
        <v>2004</v>
      </c>
      <c r="V570" s="73" t="s">
        <v>2979</v>
      </c>
      <c r="W570" s="15" t="s">
        <v>2004</v>
      </c>
      <c r="X570" s="15" t="s">
        <v>2004</v>
      </c>
      <c r="Y570" s="15" t="s">
        <v>2004</v>
      </c>
      <c r="Z570" s="15" t="s">
        <v>2004</v>
      </c>
      <c r="AA570" s="15" t="s">
        <v>2004</v>
      </c>
      <c r="AB570" s="15" t="s">
        <v>2004</v>
      </c>
      <c r="AC570" s="73" t="s">
        <v>2979</v>
      </c>
      <c r="AD570" s="15" t="s">
        <v>2004</v>
      </c>
      <c r="AE570" s="73" t="s">
        <v>2979</v>
      </c>
      <c r="AF570" s="73" t="s">
        <v>2979</v>
      </c>
      <c r="AG570" s="15" t="s">
        <v>2004</v>
      </c>
      <c r="AH570" s="73" t="s">
        <v>2979</v>
      </c>
      <c r="AI570" s="41">
        <v>0.27960000000000002</v>
      </c>
      <c r="AJ570" s="30">
        <v>0.35349999999999998</v>
      </c>
      <c r="AK570" s="30">
        <v>0.505</v>
      </c>
      <c r="AL570" s="41">
        <f t="shared" si="18"/>
        <v>0.37940000000000002</v>
      </c>
      <c r="AM570" s="30" t="str">
        <f>IFERROR((VLOOKUP(C570,'CEP 24-25'!$F$5:$K$1282,6,0))," ")</f>
        <v xml:space="preserve"> </v>
      </c>
      <c r="AN570" s="41" t="str">
        <f>+IFERROR((VLOOKUP(C570,'HB1238 24-25'!$N$5:$Q$9999,4,0)),"")</f>
        <v/>
      </c>
      <c r="AO570" s="33" t="str">
        <f t="shared" si="19"/>
        <v>No</v>
      </c>
    </row>
    <row r="571" spans="1:41" ht="15" customHeight="1" x14ac:dyDescent="0.25">
      <c r="A571" t="s">
        <v>2500</v>
      </c>
      <c r="B571" t="s">
        <v>2081</v>
      </c>
      <c r="C571" s="25">
        <v>4137</v>
      </c>
      <c r="D571" t="s">
        <v>1436</v>
      </c>
      <c r="E571" s="16">
        <v>0</v>
      </c>
      <c r="F571" s="16">
        <v>0</v>
      </c>
      <c r="G571" s="16">
        <v>0</v>
      </c>
      <c r="H571" s="16">
        <v>0</v>
      </c>
      <c r="I571" s="16">
        <v>0</v>
      </c>
      <c r="J571" s="16">
        <v>0</v>
      </c>
      <c r="K571" s="16">
        <v>0</v>
      </c>
      <c r="L571" s="16">
        <v>0</v>
      </c>
      <c r="M571" s="16">
        <v>0</v>
      </c>
      <c r="N571" s="16">
        <v>0</v>
      </c>
      <c r="O571" s="16">
        <v>0</v>
      </c>
      <c r="P571" s="16">
        <v>13</v>
      </c>
      <c r="Q571" s="16">
        <v>32</v>
      </c>
      <c r="R571" s="16">
        <v>45</v>
      </c>
      <c r="S571" s="16">
        <v>57</v>
      </c>
      <c r="T571" s="73" t="s">
        <v>2979</v>
      </c>
      <c r="U571" s="73" t="s">
        <v>2979</v>
      </c>
      <c r="V571" s="73" t="s">
        <v>2979</v>
      </c>
      <c r="W571" s="73" t="s">
        <v>2979</v>
      </c>
      <c r="X571" s="73" t="s">
        <v>2979</v>
      </c>
      <c r="Y571" s="73" t="s">
        <v>2979</v>
      </c>
      <c r="Z571" s="73" t="s">
        <v>2979</v>
      </c>
      <c r="AA571" s="73" t="s">
        <v>2979</v>
      </c>
      <c r="AB571" s="73" t="s">
        <v>2979</v>
      </c>
      <c r="AC571" s="73" t="s">
        <v>2979</v>
      </c>
      <c r="AD571" s="73" t="s">
        <v>2979</v>
      </c>
      <c r="AE571" s="15" t="s">
        <v>2004</v>
      </c>
      <c r="AF571" s="54">
        <v>22</v>
      </c>
      <c r="AG571" s="54">
        <v>34</v>
      </c>
      <c r="AH571" s="54">
        <v>38</v>
      </c>
      <c r="AI571" s="41">
        <v>0.68030000000000002</v>
      </c>
      <c r="AJ571" s="30">
        <v>0.58989999999999998</v>
      </c>
      <c r="AK571" s="30">
        <v>0.52470000000000006</v>
      </c>
      <c r="AL571" s="41">
        <f t="shared" si="18"/>
        <v>0.59830000000000005</v>
      </c>
      <c r="AM571" s="30" t="str">
        <f>IFERROR((VLOOKUP(C571,'CEP 24-25'!$F$5:$K$1282,6,0))," ")</f>
        <v>Yes</v>
      </c>
      <c r="AN571" s="41" t="str">
        <f>+IFERROR((VLOOKUP(C571,'HB1238 24-25'!$N$5:$Q$9999,4,0)),"")</f>
        <v/>
      </c>
      <c r="AO571" s="33" t="str">
        <f t="shared" si="19"/>
        <v>Yes</v>
      </c>
    </row>
    <row r="572" spans="1:41" ht="15" customHeight="1" x14ac:dyDescent="0.25">
      <c r="A572" t="s">
        <v>2500</v>
      </c>
      <c r="B572" t="s">
        <v>2081</v>
      </c>
      <c r="C572" s="25">
        <v>4298</v>
      </c>
      <c r="D572" t="s">
        <v>1437</v>
      </c>
      <c r="E572" s="16">
        <v>0</v>
      </c>
      <c r="F572" s="16">
        <v>83</v>
      </c>
      <c r="G572" s="16">
        <v>0</v>
      </c>
      <c r="H572" s="16">
        <v>103</v>
      </c>
      <c r="I572" s="16">
        <v>73</v>
      </c>
      <c r="J572" s="16">
        <v>80</v>
      </c>
      <c r="K572" s="16">
        <v>72</v>
      </c>
      <c r="L572" s="16">
        <v>76</v>
      </c>
      <c r="M572" s="16">
        <v>0</v>
      </c>
      <c r="N572" s="16">
        <v>0</v>
      </c>
      <c r="O572" s="16">
        <v>0</v>
      </c>
      <c r="P572" s="16">
        <v>0</v>
      </c>
      <c r="Q572" s="16">
        <v>0</v>
      </c>
      <c r="R572" s="16">
        <v>0</v>
      </c>
      <c r="S572" s="16">
        <v>0</v>
      </c>
      <c r="T572" s="73" t="s">
        <v>2979</v>
      </c>
      <c r="U572" s="15" t="s">
        <v>2004</v>
      </c>
      <c r="V572" s="73" t="s">
        <v>2979</v>
      </c>
      <c r="W572" s="54">
        <v>19</v>
      </c>
      <c r="X572" s="54">
        <v>18</v>
      </c>
      <c r="Y572" s="54">
        <v>17</v>
      </c>
      <c r="Z572" s="54">
        <v>16</v>
      </c>
      <c r="AA572" s="54">
        <v>17</v>
      </c>
      <c r="AB572" s="73" t="s">
        <v>2979</v>
      </c>
      <c r="AC572" s="73" t="s">
        <v>2979</v>
      </c>
      <c r="AD572" s="73" t="s">
        <v>2979</v>
      </c>
      <c r="AE572" s="73" t="s">
        <v>2979</v>
      </c>
      <c r="AF572" s="73" t="s">
        <v>2979</v>
      </c>
      <c r="AG572" s="73" t="s">
        <v>2979</v>
      </c>
      <c r="AH572" s="73" t="s">
        <v>2979</v>
      </c>
      <c r="AI572" s="41">
        <v>0.18890000000000001</v>
      </c>
      <c r="AJ572" s="30">
        <v>0.1968</v>
      </c>
      <c r="AK572" s="30">
        <v>0.14990000000000001</v>
      </c>
      <c r="AL572" s="41">
        <f t="shared" si="18"/>
        <v>0.17849999999999999</v>
      </c>
      <c r="AM572" s="30" t="str">
        <f>IFERROR((VLOOKUP(C572,'CEP 24-25'!$F$5:$K$1282,6,0))," ")</f>
        <v xml:space="preserve"> </v>
      </c>
      <c r="AN572" s="41" t="str">
        <f>+IFERROR((VLOOKUP(C572,'HB1238 24-25'!$N$5:$Q$9999,4,0)),"")</f>
        <v/>
      </c>
      <c r="AO572" s="33" t="str">
        <f t="shared" si="19"/>
        <v>No</v>
      </c>
    </row>
    <row r="573" spans="1:41" ht="15" customHeight="1" x14ac:dyDescent="0.25">
      <c r="A573" t="s">
        <v>2500</v>
      </c>
      <c r="B573" t="s">
        <v>2081</v>
      </c>
      <c r="C573" s="25">
        <v>2545</v>
      </c>
      <c r="D573" t="s">
        <v>1428</v>
      </c>
      <c r="E573" s="16">
        <v>0</v>
      </c>
      <c r="F573" s="16">
        <v>94</v>
      </c>
      <c r="G573" s="16">
        <v>0</v>
      </c>
      <c r="H573" s="16">
        <v>75</v>
      </c>
      <c r="I573" s="16">
        <v>80</v>
      </c>
      <c r="J573" s="16">
        <v>100</v>
      </c>
      <c r="K573" s="16">
        <v>69</v>
      </c>
      <c r="L573" s="16">
        <v>77</v>
      </c>
      <c r="M573" s="16">
        <v>0</v>
      </c>
      <c r="N573" s="16">
        <v>0</v>
      </c>
      <c r="O573" s="16">
        <v>0</v>
      </c>
      <c r="P573" s="16">
        <v>0</v>
      </c>
      <c r="Q573" s="16">
        <v>0</v>
      </c>
      <c r="R573" s="16">
        <v>0</v>
      </c>
      <c r="S573" s="16">
        <v>0</v>
      </c>
      <c r="T573" s="73" t="s">
        <v>2979</v>
      </c>
      <c r="U573" s="54">
        <v>49</v>
      </c>
      <c r="V573" s="73" t="s">
        <v>2979</v>
      </c>
      <c r="W573" s="54">
        <v>53</v>
      </c>
      <c r="X573" s="54">
        <v>51</v>
      </c>
      <c r="Y573" s="54">
        <v>74</v>
      </c>
      <c r="Z573" s="54">
        <v>50</v>
      </c>
      <c r="AA573" s="54">
        <v>56</v>
      </c>
      <c r="AB573" s="73" t="s">
        <v>2979</v>
      </c>
      <c r="AC573" s="73" t="s">
        <v>2979</v>
      </c>
      <c r="AD573" s="73" t="s">
        <v>2979</v>
      </c>
      <c r="AE573" s="73" t="s">
        <v>2979</v>
      </c>
      <c r="AF573" s="73" t="s">
        <v>2979</v>
      </c>
      <c r="AG573" s="73" t="s">
        <v>2979</v>
      </c>
      <c r="AH573" s="73" t="s">
        <v>2979</v>
      </c>
      <c r="AI573" s="41">
        <v>0.67269999999999996</v>
      </c>
      <c r="AJ573" s="30">
        <v>0.67849999999999999</v>
      </c>
      <c r="AK573" s="30">
        <v>0.51949999999999996</v>
      </c>
      <c r="AL573" s="41">
        <f t="shared" si="18"/>
        <v>0.62360000000000004</v>
      </c>
      <c r="AM573" s="30" t="str">
        <f>IFERROR((VLOOKUP(C573,'CEP 24-25'!$F$5:$K$1282,6,0))," ")</f>
        <v>No</v>
      </c>
      <c r="AN573" s="41" t="str">
        <f>+IFERROR((VLOOKUP(C573,'HB1238 24-25'!$N$5:$Q$9999,4,0)),"")</f>
        <v/>
      </c>
      <c r="AO573" s="33" t="str">
        <f t="shared" si="19"/>
        <v>Yes</v>
      </c>
    </row>
    <row r="574" spans="1:41" ht="15" customHeight="1" x14ac:dyDescent="0.25">
      <c r="A574" t="s">
        <v>2500</v>
      </c>
      <c r="B574" t="s">
        <v>2081</v>
      </c>
      <c r="C574" s="25">
        <v>3903</v>
      </c>
      <c r="D574" t="s">
        <v>24</v>
      </c>
      <c r="E574" s="16">
        <v>0</v>
      </c>
      <c r="F574" s="16">
        <v>0</v>
      </c>
      <c r="G574" s="16">
        <v>0</v>
      </c>
      <c r="H574" s="16">
        <v>1</v>
      </c>
      <c r="I574" s="16">
        <v>1</v>
      </c>
      <c r="J574" s="16">
        <v>1</v>
      </c>
      <c r="K574" s="16">
        <v>3</v>
      </c>
      <c r="L574" s="16">
        <v>2</v>
      </c>
      <c r="M574" s="16">
        <v>6</v>
      </c>
      <c r="N574" s="16">
        <v>1</v>
      </c>
      <c r="O574" s="16">
        <v>4</v>
      </c>
      <c r="P574" s="16">
        <v>4</v>
      </c>
      <c r="Q574" s="16">
        <v>3</v>
      </c>
      <c r="R574" s="16">
        <v>2</v>
      </c>
      <c r="S574" s="16">
        <v>3</v>
      </c>
      <c r="T574" s="73" t="s">
        <v>2979</v>
      </c>
      <c r="U574" s="73" t="s">
        <v>2979</v>
      </c>
      <c r="V574" s="73" t="s">
        <v>2979</v>
      </c>
      <c r="W574" s="73" t="s">
        <v>2979</v>
      </c>
      <c r="X574" s="73" t="s">
        <v>2979</v>
      </c>
      <c r="Y574" s="73" t="s">
        <v>2979</v>
      </c>
      <c r="Z574" s="15" t="s">
        <v>2004</v>
      </c>
      <c r="AA574" s="73" t="s">
        <v>2979</v>
      </c>
      <c r="AB574" s="15" t="s">
        <v>2004</v>
      </c>
      <c r="AC574" s="73" t="s">
        <v>2979</v>
      </c>
      <c r="AD574" s="73" t="s">
        <v>2979</v>
      </c>
      <c r="AE574" s="15" t="s">
        <v>2004</v>
      </c>
      <c r="AF574" s="15" t="s">
        <v>2004</v>
      </c>
      <c r="AG574" s="73" t="s">
        <v>2979</v>
      </c>
      <c r="AH574" s="15" t="s">
        <v>2004</v>
      </c>
      <c r="AI574" s="41">
        <v>0.2258</v>
      </c>
      <c r="AJ574" s="30">
        <v>0.70830000000000004</v>
      </c>
      <c r="AK574" s="30">
        <v>0.25</v>
      </c>
      <c r="AL574" s="41">
        <f t="shared" si="18"/>
        <v>0.3947</v>
      </c>
      <c r="AM574" s="30" t="str">
        <f>IFERROR((VLOOKUP(C574,'CEP 24-25'!$F$5:$K$1282,6,0))," ")</f>
        <v xml:space="preserve"> </v>
      </c>
      <c r="AN574" s="41" t="str">
        <f>+IFERROR((VLOOKUP(C574,'HB1238 24-25'!$N$5:$Q$9999,4,0)),"")</f>
        <v/>
      </c>
      <c r="AO574" s="33" t="str">
        <f t="shared" si="19"/>
        <v>No</v>
      </c>
    </row>
    <row r="575" spans="1:41" ht="15" customHeight="1" x14ac:dyDescent="0.25">
      <c r="A575" t="s">
        <v>2500</v>
      </c>
      <c r="B575" t="s">
        <v>2081</v>
      </c>
      <c r="C575" s="25">
        <v>5570</v>
      </c>
      <c r="D575" t="s">
        <v>2330</v>
      </c>
      <c r="E575" s="16">
        <v>0</v>
      </c>
      <c r="F575" s="16">
        <v>102</v>
      </c>
      <c r="G575" s="16">
        <v>0</v>
      </c>
      <c r="H575" s="16">
        <v>100</v>
      </c>
      <c r="I575" s="16">
        <v>124</v>
      </c>
      <c r="J575" s="16">
        <v>142</v>
      </c>
      <c r="K575" s="16">
        <v>122</v>
      </c>
      <c r="L575" s="16">
        <v>134</v>
      </c>
      <c r="M575" s="16">
        <v>0</v>
      </c>
      <c r="N575" s="16">
        <v>0</v>
      </c>
      <c r="O575" s="16">
        <v>0</v>
      </c>
      <c r="P575" s="16">
        <v>0</v>
      </c>
      <c r="Q575" s="16">
        <v>0</v>
      </c>
      <c r="R575" s="16">
        <v>0</v>
      </c>
      <c r="S575" s="16">
        <v>0</v>
      </c>
      <c r="T575" s="73" t="s">
        <v>2979</v>
      </c>
      <c r="U575" s="15" t="s">
        <v>2004</v>
      </c>
      <c r="V575" s="73" t="s">
        <v>2979</v>
      </c>
      <c r="W575" s="54">
        <v>11</v>
      </c>
      <c r="X575" s="15" t="s">
        <v>2004</v>
      </c>
      <c r="Y575" s="54">
        <v>23</v>
      </c>
      <c r="Z575" s="54">
        <v>10</v>
      </c>
      <c r="AA575" s="54">
        <v>17</v>
      </c>
      <c r="AB575" s="73" t="s">
        <v>2979</v>
      </c>
      <c r="AC575" s="73" t="s">
        <v>2979</v>
      </c>
      <c r="AD575" s="73" t="s">
        <v>2979</v>
      </c>
      <c r="AE575" s="73" t="s">
        <v>2979</v>
      </c>
      <c r="AF575" s="73" t="s">
        <v>2979</v>
      </c>
      <c r="AG575" s="73" t="s">
        <v>2979</v>
      </c>
      <c r="AH575" s="73" t="s">
        <v>2979</v>
      </c>
      <c r="AI575" s="41">
        <v>0.10639999999999999</v>
      </c>
      <c r="AJ575" s="30">
        <v>9.4200000000000006E-2</v>
      </c>
      <c r="AK575" s="30">
        <v>6.7900000000000002E-2</v>
      </c>
      <c r="AL575" s="41">
        <f t="shared" si="18"/>
        <v>8.9499999999999996E-2</v>
      </c>
      <c r="AM575" s="30" t="str">
        <f>IFERROR((VLOOKUP(C575,'CEP 24-25'!$F$5:$K$1282,6,0))," ")</f>
        <v xml:space="preserve"> </v>
      </c>
      <c r="AN575" s="41" t="str">
        <f>+IFERROR((VLOOKUP(C575,'HB1238 24-25'!$N$5:$Q$9999,4,0)),"")</f>
        <v/>
      </c>
      <c r="AO575" s="33" t="str">
        <f t="shared" si="19"/>
        <v>No</v>
      </c>
    </row>
    <row r="576" spans="1:41" ht="15" customHeight="1" x14ac:dyDescent="0.25">
      <c r="A576" t="s">
        <v>2500</v>
      </c>
      <c r="B576" t="s">
        <v>2081</v>
      </c>
      <c r="C576" s="25">
        <v>3002</v>
      </c>
      <c r="D576" t="s">
        <v>1432</v>
      </c>
      <c r="E576" s="16">
        <v>0</v>
      </c>
      <c r="F576" s="16">
        <v>70</v>
      </c>
      <c r="G576" s="16">
        <v>0</v>
      </c>
      <c r="H576" s="16">
        <v>76</v>
      </c>
      <c r="I576" s="16">
        <v>94</v>
      </c>
      <c r="J576" s="16">
        <v>93</v>
      </c>
      <c r="K576" s="16">
        <v>75</v>
      </c>
      <c r="L576" s="16">
        <v>88</v>
      </c>
      <c r="M576" s="16">
        <v>0</v>
      </c>
      <c r="N576" s="16">
        <v>0</v>
      </c>
      <c r="O576" s="16">
        <v>0</v>
      </c>
      <c r="P576" s="16">
        <v>0</v>
      </c>
      <c r="Q576" s="16">
        <v>0</v>
      </c>
      <c r="R576" s="16">
        <v>0</v>
      </c>
      <c r="S576" s="16">
        <v>0</v>
      </c>
      <c r="T576" s="73" t="s">
        <v>2979</v>
      </c>
      <c r="U576" s="54">
        <v>41</v>
      </c>
      <c r="V576" s="73" t="s">
        <v>2979</v>
      </c>
      <c r="W576" s="54">
        <v>51</v>
      </c>
      <c r="X576" s="54">
        <v>56</v>
      </c>
      <c r="Y576" s="54">
        <v>59</v>
      </c>
      <c r="Z576" s="54">
        <v>44</v>
      </c>
      <c r="AA576" s="54">
        <v>55</v>
      </c>
      <c r="AB576" s="73" t="s">
        <v>2979</v>
      </c>
      <c r="AC576" s="73" t="s">
        <v>2979</v>
      </c>
      <c r="AD576" s="73" t="s">
        <v>2979</v>
      </c>
      <c r="AE576" s="73" t="s">
        <v>2979</v>
      </c>
      <c r="AF576" s="73" t="s">
        <v>2979</v>
      </c>
      <c r="AG576" s="73" t="s">
        <v>2979</v>
      </c>
      <c r="AH576" s="73" t="s">
        <v>2979</v>
      </c>
      <c r="AI576" s="41">
        <v>0.6169</v>
      </c>
      <c r="AJ576" s="30">
        <v>0.5464</v>
      </c>
      <c r="AK576" s="30">
        <v>0.49480000000000002</v>
      </c>
      <c r="AL576" s="41">
        <f t="shared" si="18"/>
        <v>0.55269999999999997</v>
      </c>
      <c r="AM576" s="30" t="str">
        <f>IFERROR((VLOOKUP(C576,'CEP 24-25'!$F$5:$K$1282,6,0))," ")</f>
        <v>No</v>
      </c>
      <c r="AN576" s="41" t="str">
        <f>+IFERROR((VLOOKUP(C576,'HB1238 24-25'!$N$5:$Q$9999,4,0)),"")</f>
        <v/>
      </c>
      <c r="AO576" s="33" t="str">
        <f t="shared" si="19"/>
        <v>Yes</v>
      </c>
    </row>
    <row r="577" spans="1:41" ht="15" customHeight="1" x14ac:dyDescent="0.25">
      <c r="A577" t="s">
        <v>2500</v>
      </c>
      <c r="B577" t="s">
        <v>2081</v>
      </c>
      <c r="C577" s="25">
        <v>2752</v>
      </c>
      <c r="D577" t="s">
        <v>341</v>
      </c>
      <c r="E577" s="16">
        <v>0</v>
      </c>
      <c r="F577" s="16">
        <v>54</v>
      </c>
      <c r="G577" s="16">
        <v>0</v>
      </c>
      <c r="H577" s="16">
        <v>75</v>
      </c>
      <c r="I577" s="16">
        <v>70</v>
      </c>
      <c r="J577" s="16">
        <v>72</v>
      </c>
      <c r="K577" s="16">
        <v>73</v>
      </c>
      <c r="L577" s="16">
        <v>75</v>
      </c>
      <c r="M577" s="16">
        <v>0</v>
      </c>
      <c r="N577" s="16">
        <v>0</v>
      </c>
      <c r="O577" s="16">
        <v>0</v>
      </c>
      <c r="P577" s="16">
        <v>0</v>
      </c>
      <c r="Q577" s="16">
        <v>0</v>
      </c>
      <c r="R577" s="16">
        <v>0</v>
      </c>
      <c r="S577" s="16">
        <v>0</v>
      </c>
      <c r="T577" s="73" t="s">
        <v>2979</v>
      </c>
      <c r="U577" s="54">
        <v>21</v>
      </c>
      <c r="V577" s="73" t="s">
        <v>2979</v>
      </c>
      <c r="W577" s="54">
        <v>34</v>
      </c>
      <c r="X577" s="54">
        <v>37</v>
      </c>
      <c r="Y577" s="54">
        <v>34</v>
      </c>
      <c r="Z577" s="54">
        <v>33</v>
      </c>
      <c r="AA577" s="54">
        <v>34</v>
      </c>
      <c r="AB577" s="73" t="s">
        <v>2979</v>
      </c>
      <c r="AC577" s="73" t="s">
        <v>2979</v>
      </c>
      <c r="AD577" s="73" t="s">
        <v>2979</v>
      </c>
      <c r="AE577" s="73" t="s">
        <v>2979</v>
      </c>
      <c r="AF577" s="73" t="s">
        <v>2979</v>
      </c>
      <c r="AG577" s="73" t="s">
        <v>2979</v>
      </c>
      <c r="AH577" s="73" t="s">
        <v>2979</v>
      </c>
      <c r="AI577" s="41">
        <v>0.46060000000000001</v>
      </c>
      <c r="AJ577" s="30">
        <v>0.44190000000000002</v>
      </c>
      <c r="AK577" s="30">
        <v>0.40899999999999997</v>
      </c>
      <c r="AL577" s="41">
        <f t="shared" si="18"/>
        <v>0.43719999999999998</v>
      </c>
      <c r="AM577" s="30" t="str">
        <f>IFERROR((VLOOKUP(C577,'CEP 24-25'!$F$5:$K$1282,6,0))," ")</f>
        <v>No</v>
      </c>
      <c r="AN577" s="41" t="str">
        <f>+IFERROR((VLOOKUP(C577,'HB1238 24-25'!$N$5:$Q$9999,4,0)),"")</f>
        <v/>
      </c>
      <c r="AO577" s="33" t="str">
        <f t="shared" si="19"/>
        <v>No</v>
      </c>
    </row>
    <row r="578" spans="1:41" ht="15" customHeight="1" x14ac:dyDescent="0.25">
      <c r="A578" t="s">
        <v>2500</v>
      </c>
      <c r="B578" t="s">
        <v>2081</v>
      </c>
      <c r="C578" s="25">
        <v>4125</v>
      </c>
      <c r="D578" t="s">
        <v>1435</v>
      </c>
      <c r="E578" s="16">
        <v>0</v>
      </c>
      <c r="F578" s="16">
        <v>91</v>
      </c>
      <c r="G578" s="16">
        <v>0</v>
      </c>
      <c r="H578" s="16">
        <v>120</v>
      </c>
      <c r="I578" s="16">
        <v>93</v>
      </c>
      <c r="J578" s="16">
        <v>89</v>
      </c>
      <c r="K578" s="16">
        <v>104</v>
      </c>
      <c r="L578" s="16">
        <v>84</v>
      </c>
      <c r="M578" s="16">
        <v>0</v>
      </c>
      <c r="N578" s="16">
        <v>0</v>
      </c>
      <c r="O578" s="16">
        <v>0</v>
      </c>
      <c r="P578" s="16">
        <v>0</v>
      </c>
      <c r="Q578" s="16">
        <v>0</v>
      </c>
      <c r="R578" s="16">
        <v>0</v>
      </c>
      <c r="S578" s="16">
        <v>0</v>
      </c>
      <c r="T578" s="73" t="s">
        <v>2979</v>
      </c>
      <c r="U578" s="54">
        <v>35</v>
      </c>
      <c r="V578" s="73" t="s">
        <v>2979</v>
      </c>
      <c r="W578" s="54">
        <v>62</v>
      </c>
      <c r="X578" s="54">
        <v>37</v>
      </c>
      <c r="Y578" s="54">
        <v>38</v>
      </c>
      <c r="Z578" s="54">
        <v>55</v>
      </c>
      <c r="AA578" s="54">
        <v>41</v>
      </c>
      <c r="AB578" s="73" t="s">
        <v>2979</v>
      </c>
      <c r="AC578" s="73" t="s">
        <v>2979</v>
      </c>
      <c r="AD578" s="73" t="s">
        <v>2979</v>
      </c>
      <c r="AE578" s="73" t="s">
        <v>2979</v>
      </c>
      <c r="AF578" s="73" t="s">
        <v>2979</v>
      </c>
      <c r="AG578" s="73" t="s">
        <v>2979</v>
      </c>
      <c r="AH578" s="73" t="s">
        <v>2979</v>
      </c>
      <c r="AI578" s="41">
        <v>0.46129999999999999</v>
      </c>
      <c r="AJ578" s="30">
        <v>0.49130000000000001</v>
      </c>
      <c r="AK578" s="30">
        <v>0.38529999999999998</v>
      </c>
      <c r="AL578" s="41">
        <f t="shared" si="18"/>
        <v>0.44600000000000001</v>
      </c>
      <c r="AM578" s="30" t="str">
        <f>IFERROR((VLOOKUP(C578,'CEP 24-25'!$F$5:$K$1282,6,0))," ")</f>
        <v>No</v>
      </c>
      <c r="AN578" s="41" t="str">
        <f>+IFERROR((VLOOKUP(C578,'HB1238 24-25'!$N$5:$Q$9999,4,0)),"")</f>
        <v/>
      </c>
      <c r="AO578" s="33" t="str">
        <f t="shared" si="19"/>
        <v>No</v>
      </c>
    </row>
    <row r="579" spans="1:41" ht="15" customHeight="1" x14ac:dyDescent="0.25">
      <c r="A579" t="s">
        <v>2501</v>
      </c>
      <c r="B579" t="s">
        <v>2082</v>
      </c>
      <c r="C579" s="25">
        <v>4299</v>
      </c>
      <c r="D579" t="s">
        <v>216</v>
      </c>
      <c r="E579" s="16">
        <v>0</v>
      </c>
      <c r="F579" s="16">
        <v>49</v>
      </c>
      <c r="G579" s="16">
        <v>0</v>
      </c>
      <c r="H579" s="16">
        <v>39</v>
      </c>
      <c r="I579" s="16">
        <v>56</v>
      </c>
      <c r="J579" s="16">
        <v>53</v>
      </c>
      <c r="K579" s="16">
        <v>59</v>
      </c>
      <c r="L579" s="16">
        <v>55</v>
      </c>
      <c r="M579" s="16">
        <v>0</v>
      </c>
      <c r="N579" s="16">
        <v>0</v>
      </c>
      <c r="O579" s="16">
        <v>0</v>
      </c>
      <c r="P579" s="16">
        <v>0</v>
      </c>
      <c r="Q579" s="16">
        <v>0</v>
      </c>
      <c r="R579" s="16">
        <v>0</v>
      </c>
      <c r="S579" s="16">
        <v>0</v>
      </c>
      <c r="T579" s="73" t="s">
        <v>2979</v>
      </c>
      <c r="U579" s="54">
        <v>28</v>
      </c>
      <c r="V579" s="73" t="s">
        <v>2979</v>
      </c>
      <c r="W579" s="54">
        <v>15</v>
      </c>
      <c r="X579" s="54">
        <v>25</v>
      </c>
      <c r="Y579" s="54">
        <v>26</v>
      </c>
      <c r="Z579" s="54">
        <v>29</v>
      </c>
      <c r="AA579" s="54">
        <v>24</v>
      </c>
      <c r="AB579" s="73" t="s">
        <v>2979</v>
      </c>
      <c r="AC579" s="73" t="s">
        <v>2979</v>
      </c>
      <c r="AD579" s="73" t="s">
        <v>2979</v>
      </c>
      <c r="AE579" s="73" t="s">
        <v>2979</v>
      </c>
      <c r="AF579" s="73" t="s">
        <v>2979</v>
      </c>
      <c r="AG579" s="73" t="s">
        <v>2979</v>
      </c>
      <c r="AH579" s="73" t="s">
        <v>2979</v>
      </c>
      <c r="AI579" s="41">
        <v>0.47270000000000001</v>
      </c>
      <c r="AJ579" s="30">
        <v>0.56230000000000002</v>
      </c>
      <c r="AK579" s="30">
        <v>0.59309999999999996</v>
      </c>
      <c r="AL579" s="41">
        <f t="shared" si="18"/>
        <v>0.54269999999999996</v>
      </c>
      <c r="AM579" s="30" t="str">
        <f>IFERROR((VLOOKUP(C579,'CEP 24-25'!$F$5:$K$1282,6,0))," ")</f>
        <v>Yes</v>
      </c>
      <c r="AN579" s="41" t="str">
        <f>+IFERROR((VLOOKUP(C579,'HB1238 24-25'!$N$5:$Q$9999,4,0)),"")</f>
        <v/>
      </c>
      <c r="AO579" s="33" t="str">
        <f t="shared" si="19"/>
        <v>Yes</v>
      </c>
    </row>
    <row r="580" spans="1:41" ht="15" customHeight="1" x14ac:dyDescent="0.25">
      <c r="A580" t="s">
        <v>2501</v>
      </c>
      <c r="B580" t="s">
        <v>2082</v>
      </c>
      <c r="C580" s="25">
        <v>3736</v>
      </c>
      <c r="D580" t="s">
        <v>204</v>
      </c>
      <c r="E580" s="16">
        <v>0</v>
      </c>
      <c r="F580" s="16">
        <v>69</v>
      </c>
      <c r="G580" s="16">
        <v>0</v>
      </c>
      <c r="H580" s="16">
        <v>72</v>
      </c>
      <c r="I580" s="16">
        <v>91</v>
      </c>
      <c r="J580" s="16">
        <v>69</v>
      </c>
      <c r="K580" s="16">
        <v>70</v>
      </c>
      <c r="L580" s="16">
        <v>80</v>
      </c>
      <c r="M580" s="16">
        <v>0</v>
      </c>
      <c r="N580" s="16">
        <v>0</v>
      </c>
      <c r="O580" s="16">
        <v>0</v>
      </c>
      <c r="P580" s="16">
        <v>0</v>
      </c>
      <c r="Q580" s="16">
        <v>0</v>
      </c>
      <c r="R580" s="16">
        <v>0</v>
      </c>
      <c r="S580" s="16">
        <v>0</v>
      </c>
      <c r="T580" s="73" t="s">
        <v>2979</v>
      </c>
      <c r="U580" s="54">
        <v>41</v>
      </c>
      <c r="V580" s="73" t="s">
        <v>2979</v>
      </c>
      <c r="W580" s="54">
        <v>41</v>
      </c>
      <c r="X580" s="54">
        <v>50</v>
      </c>
      <c r="Y580" s="54">
        <v>34</v>
      </c>
      <c r="Z580" s="54">
        <v>43</v>
      </c>
      <c r="AA580" s="54">
        <v>41</v>
      </c>
      <c r="AB580" s="73" t="s">
        <v>2979</v>
      </c>
      <c r="AC580" s="73" t="s">
        <v>2979</v>
      </c>
      <c r="AD580" s="73" t="s">
        <v>2979</v>
      </c>
      <c r="AE580" s="73" t="s">
        <v>2979</v>
      </c>
      <c r="AF580" s="73" t="s">
        <v>2979</v>
      </c>
      <c r="AG580" s="73" t="s">
        <v>2979</v>
      </c>
      <c r="AH580" s="73" t="s">
        <v>2979</v>
      </c>
      <c r="AI580" s="41">
        <v>0.55430000000000001</v>
      </c>
      <c r="AJ580" s="30">
        <v>0.63800000000000001</v>
      </c>
      <c r="AK580" s="30">
        <v>0.68289999999999995</v>
      </c>
      <c r="AL580" s="41">
        <f t="shared" ref="AL580:AL643" si="20">ROUND(AVERAGE(AI580:AK580),4)</f>
        <v>0.62509999999999999</v>
      </c>
      <c r="AM580" s="30" t="str">
        <f>IFERROR((VLOOKUP(C580,'CEP 24-25'!$F$5:$K$1282,6,0))," ")</f>
        <v>Yes</v>
      </c>
      <c r="AN580" s="41" t="str">
        <f>+IFERROR((VLOOKUP(C580,'HB1238 24-25'!$N$5:$Q$9999,4,0)),"")</f>
        <v/>
      </c>
      <c r="AO580" s="33" t="str">
        <f t="shared" ref="AO580:AO643" si="21">IF(OR(AL580&gt;=0.5, AM580="Yes",AN580="Yes"),"Yes","No")</f>
        <v>Yes</v>
      </c>
    </row>
    <row r="581" spans="1:41" ht="15" customHeight="1" x14ac:dyDescent="0.25">
      <c r="A581" t="s">
        <v>2501</v>
      </c>
      <c r="B581" t="s">
        <v>2082</v>
      </c>
      <c r="C581" s="25">
        <v>3785</v>
      </c>
      <c r="D581" t="s">
        <v>205</v>
      </c>
      <c r="E581" s="16">
        <v>0</v>
      </c>
      <c r="F581" s="16">
        <v>0</v>
      </c>
      <c r="G581" s="16">
        <v>0</v>
      </c>
      <c r="H581" s="16">
        <v>0</v>
      </c>
      <c r="I581" s="16">
        <v>0</v>
      </c>
      <c r="J581" s="16">
        <v>0</v>
      </c>
      <c r="K581" s="16">
        <v>0</v>
      </c>
      <c r="L581" s="16">
        <v>0</v>
      </c>
      <c r="M581" s="16">
        <v>262</v>
      </c>
      <c r="N581" s="16">
        <v>288</v>
      </c>
      <c r="O581" s="16">
        <v>269</v>
      </c>
      <c r="P581" s="16">
        <v>0</v>
      </c>
      <c r="Q581" s="16">
        <v>0</v>
      </c>
      <c r="R581" s="16">
        <v>0</v>
      </c>
      <c r="S581" s="16">
        <v>0</v>
      </c>
      <c r="T581" s="73" t="s">
        <v>2979</v>
      </c>
      <c r="U581" s="73" t="s">
        <v>2979</v>
      </c>
      <c r="V581" s="73" t="s">
        <v>2979</v>
      </c>
      <c r="W581" s="73" t="s">
        <v>2979</v>
      </c>
      <c r="X581" s="73" t="s">
        <v>2979</v>
      </c>
      <c r="Y581" s="73" t="s">
        <v>2979</v>
      </c>
      <c r="Z581" s="73" t="s">
        <v>2979</v>
      </c>
      <c r="AA581" s="73" t="s">
        <v>2979</v>
      </c>
      <c r="AB581" s="54">
        <v>146</v>
      </c>
      <c r="AC581" s="54">
        <v>165</v>
      </c>
      <c r="AD581" s="54">
        <v>143</v>
      </c>
      <c r="AE581" s="73" t="s">
        <v>2979</v>
      </c>
      <c r="AF581" s="73" t="s">
        <v>2979</v>
      </c>
      <c r="AG581" s="73" t="s">
        <v>2979</v>
      </c>
      <c r="AH581" s="73" t="s">
        <v>2979</v>
      </c>
      <c r="AI581" s="41">
        <v>0.55430000000000001</v>
      </c>
      <c r="AJ581" s="30">
        <v>0.64780000000000004</v>
      </c>
      <c r="AK581" s="30">
        <v>0.71079999999999999</v>
      </c>
      <c r="AL581" s="41">
        <f t="shared" si="20"/>
        <v>0.63759999999999994</v>
      </c>
      <c r="AM581" s="30" t="str">
        <f>IFERROR((VLOOKUP(C581,'CEP 24-25'!$F$5:$K$1282,6,0))," ")</f>
        <v>Yes</v>
      </c>
      <c r="AN581" s="41" t="str">
        <f>+IFERROR((VLOOKUP(C581,'HB1238 24-25'!$N$5:$Q$9999,4,0)),"")</f>
        <v/>
      </c>
      <c r="AO581" s="33" t="str">
        <f t="shared" si="21"/>
        <v>Yes</v>
      </c>
    </row>
    <row r="582" spans="1:41" ht="15" customHeight="1" x14ac:dyDescent="0.25">
      <c r="A582" t="s">
        <v>2501</v>
      </c>
      <c r="B582" t="s">
        <v>2082</v>
      </c>
      <c r="C582" s="25">
        <v>4203</v>
      </c>
      <c r="D582" t="s">
        <v>2804</v>
      </c>
      <c r="E582" s="16">
        <v>0</v>
      </c>
      <c r="F582" s="16">
        <v>0</v>
      </c>
      <c r="G582" s="16">
        <v>0</v>
      </c>
      <c r="H582" s="16">
        <v>0</v>
      </c>
      <c r="I582" s="16">
        <v>0</v>
      </c>
      <c r="J582" s="16">
        <v>0</v>
      </c>
      <c r="K582" s="16">
        <v>0</v>
      </c>
      <c r="L582" s="16">
        <v>0</v>
      </c>
      <c r="M582" s="16">
        <v>0</v>
      </c>
      <c r="N582" s="16">
        <v>0</v>
      </c>
      <c r="O582" s="16">
        <v>0</v>
      </c>
      <c r="P582" s="16">
        <v>0</v>
      </c>
      <c r="Q582" s="16">
        <v>2</v>
      </c>
      <c r="R582" s="16">
        <v>165</v>
      </c>
      <c r="S582" s="16">
        <v>79</v>
      </c>
      <c r="T582" s="73" t="s">
        <v>2979</v>
      </c>
      <c r="U582" s="73" t="s">
        <v>2979</v>
      </c>
      <c r="V582" s="73" t="s">
        <v>2979</v>
      </c>
      <c r="W582" s="73" t="s">
        <v>2979</v>
      </c>
      <c r="X582" s="73" t="s">
        <v>2979</v>
      </c>
      <c r="Y582" s="73" t="s">
        <v>2979</v>
      </c>
      <c r="Z582" s="73" t="s">
        <v>2979</v>
      </c>
      <c r="AA582" s="73" t="s">
        <v>2979</v>
      </c>
      <c r="AB582" s="73" t="s">
        <v>2979</v>
      </c>
      <c r="AC582" s="73" t="s">
        <v>2979</v>
      </c>
      <c r="AD582" s="73" t="s">
        <v>2979</v>
      </c>
      <c r="AE582" s="73" t="s">
        <v>2979</v>
      </c>
      <c r="AF582" s="73" t="s">
        <v>2979</v>
      </c>
      <c r="AG582" s="54">
        <v>47</v>
      </c>
      <c r="AH582" s="54">
        <v>26</v>
      </c>
      <c r="AI582" s="41">
        <v>0.29670000000000002</v>
      </c>
      <c r="AJ582" s="30">
        <v>0.33329999999999999</v>
      </c>
      <c r="AK582" s="30">
        <v>1</v>
      </c>
      <c r="AL582" s="41">
        <f t="shared" si="20"/>
        <v>0.54330000000000001</v>
      </c>
      <c r="AM582" s="30" t="str">
        <f>IFERROR((VLOOKUP(C582,'CEP 24-25'!$F$5:$K$1282,6,0))," ")</f>
        <v xml:space="preserve"> </v>
      </c>
      <c r="AN582" s="41" t="str">
        <f>+IFERROR((VLOOKUP(C582,'HB1238 24-25'!$N$5:$Q$9999,4,0)),"")</f>
        <v/>
      </c>
      <c r="AO582" s="33" t="str">
        <f t="shared" si="21"/>
        <v>Yes</v>
      </c>
    </row>
    <row r="583" spans="1:41" ht="15" customHeight="1" x14ac:dyDescent="0.25">
      <c r="A583" t="s">
        <v>2501</v>
      </c>
      <c r="B583" t="s">
        <v>2082</v>
      </c>
      <c r="C583" s="25">
        <v>4587</v>
      </c>
      <c r="D583" t="s">
        <v>225</v>
      </c>
      <c r="E583" s="16">
        <v>0</v>
      </c>
      <c r="F583" s="16">
        <v>58</v>
      </c>
      <c r="G583" s="16">
        <v>0</v>
      </c>
      <c r="H583" s="16">
        <v>64</v>
      </c>
      <c r="I583" s="16">
        <v>53</v>
      </c>
      <c r="J583" s="16">
        <v>64</v>
      </c>
      <c r="K583" s="16">
        <v>65</v>
      </c>
      <c r="L583" s="16">
        <v>56</v>
      </c>
      <c r="M583" s="16">
        <v>0</v>
      </c>
      <c r="N583" s="16">
        <v>0</v>
      </c>
      <c r="O583" s="16">
        <v>0</v>
      </c>
      <c r="P583" s="16">
        <v>0</v>
      </c>
      <c r="Q583" s="16">
        <v>0</v>
      </c>
      <c r="R583" s="16">
        <v>0</v>
      </c>
      <c r="S583" s="16">
        <v>0</v>
      </c>
      <c r="T583" s="73" t="s">
        <v>2979</v>
      </c>
      <c r="U583" s="54">
        <v>18</v>
      </c>
      <c r="V583" s="73" t="s">
        <v>2979</v>
      </c>
      <c r="W583" s="54">
        <v>31</v>
      </c>
      <c r="X583" s="54">
        <v>23</v>
      </c>
      <c r="Y583" s="54">
        <v>24</v>
      </c>
      <c r="Z583" s="54">
        <v>26</v>
      </c>
      <c r="AA583" s="54">
        <v>21</v>
      </c>
      <c r="AB583" s="73" t="s">
        <v>2979</v>
      </c>
      <c r="AC583" s="73" t="s">
        <v>2979</v>
      </c>
      <c r="AD583" s="73" t="s">
        <v>2979</v>
      </c>
      <c r="AE583" s="73" t="s">
        <v>2979</v>
      </c>
      <c r="AF583" s="73" t="s">
        <v>2979</v>
      </c>
      <c r="AG583" s="73" t="s">
        <v>2979</v>
      </c>
      <c r="AH583" s="73" t="s">
        <v>2979</v>
      </c>
      <c r="AI583" s="41">
        <v>0.3972</v>
      </c>
      <c r="AJ583" s="30">
        <v>0.4718</v>
      </c>
      <c r="AK583" s="30">
        <v>0.4975</v>
      </c>
      <c r="AL583" s="41">
        <f t="shared" si="20"/>
        <v>0.45550000000000002</v>
      </c>
      <c r="AM583" s="30" t="str">
        <f>IFERROR((VLOOKUP(C583,'CEP 24-25'!$F$5:$K$1282,6,0))," ")</f>
        <v>No</v>
      </c>
      <c r="AN583" s="41" t="str">
        <f>+IFERROR((VLOOKUP(C583,'HB1238 24-25'!$N$5:$Q$9999,4,0)),"")</f>
        <v/>
      </c>
      <c r="AO583" s="33" t="str">
        <f t="shared" si="21"/>
        <v>No</v>
      </c>
    </row>
    <row r="584" spans="1:41" ht="15" customHeight="1" x14ac:dyDescent="0.25">
      <c r="A584" t="s">
        <v>2501</v>
      </c>
      <c r="B584" t="s">
        <v>2082</v>
      </c>
      <c r="C584" s="25">
        <v>3320</v>
      </c>
      <c r="D584" t="s">
        <v>202</v>
      </c>
      <c r="E584" s="16">
        <v>0</v>
      </c>
      <c r="F584" s="16">
        <v>0</v>
      </c>
      <c r="G584" s="16">
        <v>0</v>
      </c>
      <c r="H584" s="16">
        <v>0</v>
      </c>
      <c r="I584" s="16">
        <v>0</v>
      </c>
      <c r="J584" s="16">
        <v>0</v>
      </c>
      <c r="K584" s="16">
        <v>0</v>
      </c>
      <c r="L584" s="16">
        <v>0</v>
      </c>
      <c r="M584" s="16">
        <v>281</v>
      </c>
      <c r="N584" s="16">
        <v>272</v>
      </c>
      <c r="O584" s="16">
        <v>278</v>
      </c>
      <c r="P584" s="16">
        <v>0</v>
      </c>
      <c r="Q584" s="16">
        <v>0</v>
      </c>
      <c r="R584" s="16">
        <v>0</v>
      </c>
      <c r="S584" s="16">
        <v>0</v>
      </c>
      <c r="T584" s="73" t="s">
        <v>2979</v>
      </c>
      <c r="U584" s="73" t="s">
        <v>2979</v>
      </c>
      <c r="V584" s="73" t="s">
        <v>2979</v>
      </c>
      <c r="W584" s="73" t="s">
        <v>2979</v>
      </c>
      <c r="X584" s="73" t="s">
        <v>2979</v>
      </c>
      <c r="Y584" s="73" t="s">
        <v>2979</v>
      </c>
      <c r="Z584" s="73" t="s">
        <v>2979</v>
      </c>
      <c r="AA584" s="73" t="s">
        <v>2979</v>
      </c>
      <c r="AB584" s="54">
        <v>156</v>
      </c>
      <c r="AC584" s="54">
        <v>139</v>
      </c>
      <c r="AD584" s="54">
        <v>154</v>
      </c>
      <c r="AE584" s="73" t="s">
        <v>2979</v>
      </c>
      <c r="AF584" s="73" t="s">
        <v>2979</v>
      </c>
      <c r="AG584" s="73" t="s">
        <v>2979</v>
      </c>
      <c r="AH584" s="73" t="s">
        <v>2979</v>
      </c>
      <c r="AI584" s="41">
        <v>0.5403</v>
      </c>
      <c r="AJ584" s="30">
        <v>0.65300000000000002</v>
      </c>
      <c r="AK584" s="30">
        <v>0.70309999999999995</v>
      </c>
      <c r="AL584" s="41">
        <f t="shared" si="20"/>
        <v>0.6321</v>
      </c>
      <c r="AM584" s="30" t="str">
        <f>IFERROR((VLOOKUP(C584,'CEP 24-25'!$F$5:$K$1282,6,0))," ")</f>
        <v>Yes</v>
      </c>
      <c r="AN584" s="41" t="str">
        <f>+IFERROR((VLOOKUP(C584,'HB1238 24-25'!$N$5:$Q$9999,4,0)),"")</f>
        <v/>
      </c>
      <c r="AO584" s="33" t="str">
        <f t="shared" si="21"/>
        <v>Yes</v>
      </c>
    </row>
    <row r="585" spans="1:41" ht="15" customHeight="1" x14ac:dyDescent="0.25">
      <c r="A585" t="s">
        <v>2501</v>
      </c>
      <c r="B585" t="s">
        <v>2082</v>
      </c>
      <c r="C585" s="25">
        <v>3822</v>
      </c>
      <c r="D585" t="s">
        <v>206</v>
      </c>
      <c r="E585" s="16">
        <v>2</v>
      </c>
      <c r="F585" s="16">
        <v>70</v>
      </c>
      <c r="G585" s="16">
        <v>0</v>
      </c>
      <c r="H585" s="16">
        <v>54</v>
      </c>
      <c r="I585" s="16">
        <v>67</v>
      </c>
      <c r="J585" s="16">
        <v>69</v>
      </c>
      <c r="K585" s="16">
        <v>69</v>
      </c>
      <c r="L585" s="16">
        <v>71</v>
      </c>
      <c r="M585" s="16">
        <v>0</v>
      </c>
      <c r="N585" s="16">
        <v>0</v>
      </c>
      <c r="O585" s="16">
        <v>0</v>
      </c>
      <c r="P585" s="16">
        <v>0</v>
      </c>
      <c r="Q585" s="16">
        <v>0</v>
      </c>
      <c r="R585" s="16">
        <v>0</v>
      </c>
      <c r="S585" s="16">
        <v>0</v>
      </c>
      <c r="T585" s="73" t="s">
        <v>2979</v>
      </c>
      <c r="U585" s="54">
        <v>33</v>
      </c>
      <c r="V585" s="73" t="s">
        <v>2979</v>
      </c>
      <c r="W585" s="54">
        <v>34</v>
      </c>
      <c r="X585" s="54">
        <v>33</v>
      </c>
      <c r="Y585" s="54">
        <v>35</v>
      </c>
      <c r="Z585" s="54">
        <v>37</v>
      </c>
      <c r="AA585" s="54">
        <v>25</v>
      </c>
      <c r="AB585" s="73" t="s">
        <v>2979</v>
      </c>
      <c r="AC585" s="73" t="s">
        <v>2979</v>
      </c>
      <c r="AD585" s="73" t="s">
        <v>2979</v>
      </c>
      <c r="AE585" s="73" t="s">
        <v>2979</v>
      </c>
      <c r="AF585" s="73" t="s">
        <v>2979</v>
      </c>
      <c r="AG585" s="73" t="s">
        <v>2979</v>
      </c>
      <c r="AH585" s="73" t="s">
        <v>2979</v>
      </c>
      <c r="AI585" s="41">
        <v>0.49</v>
      </c>
      <c r="AJ585" s="30">
        <v>0.60150000000000003</v>
      </c>
      <c r="AK585" s="30">
        <v>0.67290000000000005</v>
      </c>
      <c r="AL585" s="41">
        <f t="shared" si="20"/>
        <v>0.58809999999999996</v>
      </c>
      <c r="AM585" s="30" t="str">
        <f>IFERROR((VLOOKUP(C585,'CEP 24-25'!$F$5:$K$1282,6,0))," ")</f>
        <v>Yes</v>
      </c>
      <c r="AN585" s="41" t="str">
        <f>+IFERROR((VLOOKUP(C585,'HB1238 24-25'!$N$5:$Q$9999,4,0)),"")</f>
        <v/>
      </c>
      <c r="AO585" s="33" t="str">
        <f t="shared" si="21"/>
        <v>Yes</v>
      </c>
    </row>
    <row r="586" spans="1:41" ht="15" customHeight="1" x14ac:dyDescent="0.25">
      <c r="A586" t="s">
        <v>2501</v>
      </c>
      <c r="B586" t="s">
        <v>2082</v>
      </c>
      <c r="C586" s="25">
        <v>3148</v>
      </c>
      <c r="D586" t="s">
        <v>200</v>
      </c>
      <c r="E586" s="16">
        <v>0</v>
      </c>
      <c r="F586" s="16">
        <v>67</v>
      </c>
      <c r="G586" s="16">
        <v>0</v>
      </c>
      <c r="H586" s="16">
        <v>70</v>
      </c>
      <c r="I586" s="16">
        <v>61</v>
      </c>
      <c r="J586" s="16">
        <v>72</v>
      </c>
      <c r="K586" s="16">
        <v>61</v>
      </c>
      <c r="L586" s="16">
        <v>69</v>
      </c>
      <c r="M586" s="16">
        <v>0</v>
      </c>
      <c r="N586" s="16">
        <v>0</v>
      </c>
      <c r="O586" s="16">
        <v>0</v>
      </c>
      <c r="P586" s="16">
        <v>0</v>
      </c>
      <c r="Q586" s="16">
        <v>0</v>
      </c>
      <c r="R586" s="16">
        <v>0</v>
      </c>
      <c r="S586" s="16">
        <v>0</v>
      </c>
      <c r="T586" s="73" t="s">
        <v>2979</v>
      </c>
      <c r="U586" s="54">
        <v>39</v>
      </c>
      <c r="V586" s="73" t="s">
        <v>2979</v>
      </c>
      <c r="W586" s="54">
        <v>35</v>
      </c>
      <c r="X586" s="54">
        <v>36</v>
      </c>
      <c r="Y586" s="54">
        <v>33</v>
      </c>
      <c r="Z586" s="54">
        <v>40</v>
      </c>
      <c r="AA586" s="54">
        <v>31</v>
      </c>
      <c r="AB586" s="73" t="s">
        <v>2979</v>
      </c>
      <c r="AC586" s="73" t="s">
        <v>2979</v>
      </c>
      <c r="AD586" s="73" t="s">
        <v>2979</v>
      </c>
      <c r="AE586" s="73" t="s">
        <v>2979</v>
      </c>
      <c r="AF586" s="73" t="s">
        <v>2979</v>
      </c>
      <c r="AG586" s="73" t="s">
        <v>2979</v>
      </c>
      <c r="AH586" s="73" t="s">
        <v>2979</v>
      </c>
      <c r="AI586" s="41">
        <v>0.53500000000000003</v>
      </c>
      <c r="AJ586" s="30">
        <v>0.60099999999999998</v>
      </c>
      <c r="AK586" s="30">
        <v>0.63729999999999998</v>
      </c>
      <c r="AL586" s="41">
        <f t="shared" si="20"/>
        <v>0.59109999999999996</v>
      </c>
      <c r="AM586" s="30" t="str">
        <f>IFERROR((VLOOKUP(C586,'CEP 24-25'!$F$5:$K$1282,6,0))," ")</f>
        <v>Yes</v>
      </c>
      <c r="AN586" s="41" t="str">
        <f>+IFERROR((VLOOKUP(C586,'HB1238 24-25'!$N$5:$Q$9999,4,0)),"")</f>
        <v/>
      </c>
      <c r="AO586" s="33" t="str">
        <f t="shared" si="21"/>
        <v>Yes</v>
      </c>
    </row>
    <row r="587" spans="1:41" ht="15" customHeight="1" x14ac:dyDescent="0.25">
      <c r="A587" t="s">
        <v>2501</v>
      </c>
      <c r="B587" t="s">
        <v>2082</v>
      </c>
      <c r="C587" s="25">
        <v>5612</v>
      </c>
      <c r="D587" t="s">
        <v>2354</v>
      </c>
      <c r="E587" s="16">
        <v>0</v>
      </c>
      <c r="F587" s="16">
        <v>60</v>
      </c>
      <c r="G587" s="16">
        <v>0</v>
      </c>
      <c r="H587" s="16">
        <v>73</v>
      </c>
      <c r="I587" s="16">
        <v>77</v>
      </c>
      <c r="J587" s="16">
        <v>70</v>
      </c>
      <c r="K587" s="16">
        <v>93</v>
      </c>
      <c r="L587" s="16">
        <v>68</v>
      </c>
      <c r="M587" s="16">
        <v>0</v>
      </c>
      <c r="N587" s="16">
        <v>0</v>
      </c>
      <c r="O587" s="16">
        <v>0</v>
      </c>
      <c r="P587" s="16">
        <v>0</v>
      </c>
      <c r="Q587" s="16">
        <v>0</v>
      </c>
      <c r="R587" s="16">
        <v>0</v>
      </c>
      <c r="S587" s="16">
        <v>0</v>
      </c>
      <c r="T587" s="73" t="s">
        <v>2979</v>
      </c>
      <c r="U587" s="54">
        <v>20</v>
      </c>
      <c r="V587" s="73" t="s">
        <v>2979</v>
      </c>
      <c r="W587" s="54">
        <v>22</v>
      </c>
      <c r="X587" s="54">
        <v>27</v>
      </c>
      <c r="Y587" s="54">
        <v>30</v>
      </c>
      <c r="Z587" s="54">
        <v>32</v>
      </c>
      <c r="AA587" s="54">
        <v>26</v>
      </c>
      <c r="AB587" s="73" t="s">
        <v>2979</v>
      </c>
      <c r="AC587" s="73" t="s">
        <v>2979</v>
      </c>
      <c r="AD587" s="73" t="s">
        <v>2979</v>
      </c>
      <c r="AE587" s="73" t="s">
        <v>2979</v>
      </c>
      <c r="AF587" s="73" t="s">
        <v>2979</v>
      </c>
      <c r="AG587" s="73" t="s">
        <v>2979</v>
      </c>
      <c r="AH587" s="73" t="s">
        <v>2979</v>
      </c>
      <c r="AI587" s="41">
        <v>0.35599999999999998</v>
      </c>
      <c r="AJ587" s="30">
        <v>0.3947</v>
      </c>
      <c r="AK587" s="30">
        <v>0.432</v>
      </c>
      <c r="AL587" s="41">
        <f t="shared" si="20"/>
        <v>0.39419999999999999</v>
      </c>
      <c r="AM587" s="30" t="str">
        <f>IFERROR((VLOOKUP(C587,'CEP 24-25'!$F$5:$K$1282,6,0))," ")</f>
        <v>No</v>
      </c>
      <c r="AN587" s="41" t="str">
        <f>+IFERROR((VLOOKUP(C587,'HB1238 24-25'!$N$5:$Q$9999,4,0)),"")</f>
        <v/>
      </c>
      <c r="AO587" s="33" t="str">
        <f t="shared" si="21"/>
        <v>No</v>
      </c>
    </row>
    <row r="588" spans="1:41" ht="15" customHeight="1" x14ac:dyDescent="0.25">
      <c r="A588" t="s">
        <v>2501</v>
      </c>
      <c r="B588" t="s">
        <v>2082</v>
      </c>
      <c r="C588" s="25">
        <v>5136</v>
      </c>
      <c r="D588" t="s">
        <v>227</v>
      </c>
      <c r="E588" s="16">
        <v>1</v>
      </c>
      <c r="F588" s="16">
        <v>72</v>
      </c>
      <c r="G588" s="16">
        <v>0</v>
      </c>
      <c r="H588" s="16">
        <v>68</v>
      </c>
      <c r="I588" s="16">
        <v>97</v>
      </c>
      <c r="J588" s="16">
        <v>75</v>
      </c>
      <c r="K588" s="16">
        <v>75</v>
      </c>
      <c r="L588" s="16">
        <v>81</v>
      </c>
      <c r="M588" s="16">
        <v>0</v>
      </c>
      <c r="N588" s="16">
        <v>0</v>
      </c>
      <c r="O588" s="16">
        <v>0</v>
      </c>
      <c r="P588" s="16">
        <v>0</v>
      </c>
      <c r="Q588" s="16">
        <v>0</v>
      </c>
      <c r="R588" s="16">
        <v>0</v>
      </c>
      <c r="S588" s="16">
        <v>0</v>
      </c>
      <c r="T588" s="15" t="s">
        <v>2004</v>
      </c>
      <c r="U588" s="54">
        <v>39</v>
      </c>
      <c r="V588" s="73" t="s">
        <v>2979</v>
      </c>
      <c r="W588" s="54">
        <v>47</v>
      </c>
      <c r="X588" s="54">
        <v>61</v>
      </c>
      <c r="Y588" s="54">
        <v>51</v>
      </c>
      <c r="Z588" s="54">
        <v>38</v>
      </c>
      <c r="AA588" s="54">
        <v>41</v>
      </c>
      <c r="AB588" s="73" t="s">
        <v>2979</v>
      </c>
      <c r="AC588" s="73" t="s">
        <v>2979</v>
      </c>
      <c r="AD588" s="73" t="s">
        <v>2979</v>
      </c>
      <c r="AE588" s="73" t="s">
        <v>2979</v>
      </c>
      <c r="AF588" s="73" t="s">
        <v>2979</v>
      </c>
      <c r="AG588" s="73" t="s">
        <v>2979</v>
      </c>
      <c r="AH588" s="73" t="s">
        <v>2979</v>
      </c>
      <c r="AI588" s="41">
        <v>0.59279999999999999</v>
      </c>
      <c r="AJ588" s="30">
        <v>0.68230000000000002</v>
      </c>
      <c r="AK588" s="30">
        <v>0.68920000000000003</v>
      </c>
      <c r="AL588" s="41">
        <f t="shared" si="20"/>
        <v>0.65480000000000005</v>
      </c>
      <c r="AM588" s="30" t="str">
        <f>IFERROR((VLOOKUP(C588,'CEP 24-25'!$F$5:$K$1282,6,0))," ")</f>
        <v>Yes</v>
      </c>
      <c r="AN588" s="41" t="str">
        <f>+IFERROR((VLOOKUP(C588,'HB1238 24-25'!$N$5:$Q$9999,4,0)),"")</f>
        <v/>
      </c>
      <c r="AO588" s="33" t="str">
        <f t="shared" si="21"/>
        <v>Yes</v>
      </c>
    </row>
    <row r="589" spans="1:41" ht="15" customHeight="1" x14ac:dyDescent="0.25">
      <c r="A589" t="s">
        <v>2501</v>
      </c>
      <c r="B589" t="s">
        <v>2082</v>
      </c>
      <c r="C589" s="25">
        <v>2724</v>
      </c>
      <c r="D589" t="s">
        <v>197</v>
      </c>
      <c r="E589" s="16">
        <v>0</v>
      </c>
      <c r="F589" s="16">
        <v>0</v>
      </c>
      <c r="G589" s="16">
        <v>0</v>
      </c>
      <c r="H589" s="16">
        <v>0</v>
      </c>
      <c r="I589" s="16">
        <v>0</v>
      </c>
      <c r="J589" s="16">
        <v>0</v>
      </c>
      <c r="K589" s="16">
        <v>0</v>
      </c>
      <c r="L589" s="16">
        <v>0</v>
      </c>
      <c r="M589" s="16">
        <v>0</v>
      </c>
      <c r="N589" s="16">
        <v>0</v>
      </c>
      <c r="O589" s="16">
        <v>0</v>
      </c>
      <c r="P589" s="16">
        <v>348</v>
      </c>
      <c r="Q589" s="16">
        <v>327</v>
      </c>
      <c r="R589" s="16">
        <v>379</v>
      </c>
      <c r="S589" s="16">
        <v>380</v>
      </c>
      <c r="T589" s="73" t="s">
        <v>2979</v>
      </c>
      <c r="U589" s="73" t="s">
        <v>2979</v>
      </c>
      <c r="V589" s="73" t="s">
        <v>2979</v>
      </c>
      <c r="W589" s="73" t="s">
        <v>2979</v>
      </c>
      <c r="X589" s="73" t="s">
        <v>2979</v>
      </c>
      <c r="Y589" s="73" t="s">
        <v>2979</v>
      </c>
      <c r="Z589" s="73" t="s">
        <v>2979</v>
      </c>
      <c r="AA589" s="73" t="s">
        <v>2979</v>
      </c>
      <c r="AB589" s="73" t="s">
        <v>2979</v>
      </c>
      <c r="AC589" s="73" t="s">
        <v>2979</v>
      </c>
      <c r="AD589" s="73" t="s">
        <v>2979</v>
      </c>
      <c r="AE589" s="54">
        <v>169</v>
      </c>
      <c r="AF589" s="54">
        <v>162</v>
      </c>
      <c r="AG589" s="54">
        <v>175</v>
      </c>
      <c r="AH589" s="54">
        <v>160</v>
      </c>
      <c r="AI589" s="41">
        <v>0.46439999999999998</v>
      </c>
      <c r="AJ589" s="30">
        <v>0.56930000000000003</v>
      </c>
      <c r="AK589" s="30">
        <v>0.62390000000000001</v>
      </c>
      <c r="AL589" s="41">
        <f t="shared" si="20"/>
        <v>0.55249999999999999</v>
      </c>
      <c r="AM589" s="30" t="str">
        <f>IFERROR((VLOOKUP(C589,'CEP 24-25'!$F$5:$K$1282,6,0))," ")</f>
        <v>Yes</v>
      </c>
      <c r="AN589" s="41" t="str">
        <f>+IFERROR((VLOOKUP(C589,'HB1238 24-25'!$N$5:$Q$9999,4,0)),"")</f>
        <v/>
      </c>
      <c r="AO589" s="33" t="str">
        <f t="shared" si="21"/>
        <v>Yes</v>
      </c>
    </row>
    <row r="590" spans="1:41" ht="15" customHeight="1" x14ac:dyDescent="0.25">
      <c r="A590" t="s">
        <v>2501</v>
      </c>
      <c r="B590" t="s">
        <v>2082</v>
      </c>
      <c r="C590" s="25">
        <v>3971</v>
      </c>
      <c r="D590" t="s">
        <v>209</v>
      </c>
      <c r="E590" s="16">
        <v>0</v>
      </c>
      <c r="F590" s="16">
        <v>46</v>
      </c>
      <c r="G590" s="16">
        <v>0</v>
      </c>
      <c r="H590" s="16">
        <v>60</v>
      </c>
      <c r="I590" s="16">
        <v>49</v>
      </c>
      <c r="J590" s="16">
        <v>49</v>
      </c>
      <c r="K590" s="16">
        <v>73</v>
      </c>
      <c r="L590" s="16">
        <v>63</v>
      </c>
      <c r="M590" s="16">
        <v>0</v>
      </c>
      <c r="N590" s="16">
        <v>0</v>
      </c>
      <c r="O590" s="16">
        <v>0</v>
      </c>
      <c r="P590" s="16">
        <v>0</v>
      </c>
      <c r="Q590" s="16">
        <v>0</v>
      </c>
      <c r="R590" s="16">
        <v>0</v>
      </c>
      <c r="S590" s="16">
        <v>0</v>
      </c>
      <c r="T590" s="73" t="s">
        <v>2979</v>
      </c>
      <c r="U590" s="54">
        <v>32</v>
      </c>
      <c r="V590" s="73" t="s">
        <v>2979</v>
      </c>
      <c r="W590" s="54">
        <v>36</v>
      </c>
      <c r="X590" s="54">
        <v>32</v>
      </c>
      <c r="Y590" s="54">
        <v>34</v>
      </c>
      <c r="Z590" s="54">
        <v>48</v>
      </c>
      <c r="AA590" s="54">
        <v>39</v>
      </c>
      <c r="AB590" s="73" t="s">
        <v>2979</v>
      </c>
      <c r="AC590" s="73" t="s">
        <v>2979</v>
      </c>
      <c r="AD590" s="73" t="s">
        <v>2979</v>
      </c>
      <c r="AE590" s="73" t="s">
        <v>2979</v>
      </c>
      <c r="AF590" s="73" t="s">
        <v>2979</v>
      </c>
      <c r="AG590" s="73" t="s">
        <v>2979</v>
      </c>
      <c r="AH590" s="73" t="s">
        <v>2979</v>
      </c>
      <c r="AI590" s="41">
        <v>0.65</v>
      </c>
      <c r="AJ590" s="30">
        <v>0.72799999999999998</v>
      </c>
      <c r="AK590" s="30">
        <v>0.72660000000000002</v>
      </c>
      <c r="AL590" s="41">
        <f t="shared" si="20"/>
        <v>0.70150000000000001</v>
      </c>
      <c r="AM590" s="30" t="str">
        <f>IFERROR((VLOOKUP(C590,'CEP 24-25'!$F$5:$K$1282,6,0))," ")</f>
        <v>Yes</v>
      </c>
      <c r="AN590" s="41" t="str">
        <f>+IFERROR((VLOOKUP(C590,'HB1238 24-25'!$N$5:$Q$9999,4,0)),"")</f>
        <v/>
      </c>
      <c r="AO590" s="33" t="str">
        <f t="shared" si="21"/>
        <v>Yes</v>
      </c>
    </row>
    <row r="591" spans="1:41" ht="15" customHeight="1" x14ac:dyDescent="0.25">
      <c r="A591" t="s">
        <v>2501</v>
      </c>
      <c r="B591" t="s">
        <v>2082</v>
      </c>
      <c r="C591" s="25">
        <v>4499</v>
      </c>
      <c r="D591" t="s">
        <v>220</v>
      </c>
      <c r="E591" s="16">
        <v>0</v>
      </c>
      <c r="F591" s="16">
        <v>57</v>
      </c>
      <c r="G591" s="16">
        <v>0</v>
      </c>
      <c r="H591" s="16">
        <v>51</v>
      </c>
      <c r="I591" s="16">
        <v>65</v>
      </c>
      <c r="J591" s="16">
        <v>62</v>
      </c>
      <c r="K591" s="16">
        <v>85</v>
      </c>
      <c r="L591" s="16">
        <v>82</v>
      </c>
      <c r="M591" s="16">
        <v>0</v>
      </c>
      <c r="N591" s="16">
        <v>0</v>
      </c>
      <c r="O591" s="16">
        <v>0</v>
      </c>
      <c r="P591" s="16">
        <v>0</v>
      </c>
      <c r="Q591" s="16">
        <v>0</v>
      </c>
      <c r="R591" s="16">
        <v>0</v>
      </c>
      <c r="S591" s="16">
        <v>0</v>
      </c>
      <c r="T591" s="73" t="s">
        <v>2979</v>
      </c>
      <c r="U591" s="54">
        <v>10</v>
      </c>
      <c r="V591" s="73" t="s">
        <v>2979</v>
      </c>
      <c r="W591" s="54">
        <v>11</v>
      </c>
      <c r="X591" s="15" t="s">
        <v>2004</v>
      </c>
      <c r="Y591" s="54">
        <v>11</v>
      </c>
      <c r="Z591" s="54">
        <v>10</v>
      </c>
      <c r="AA591" s="54">
        <v>15</v>
      </c>
      <c r="AB591" s="73" t="s">
        <v>2979</v>
      </c>
      <c r="AC591" s="73" t="s">
        <v>2979</v>
      </c>
      <c r="AD591" s="73" t="s">
        <v>2979</v>
      </c>
      <c r="AE591" s="73" t="s">
        <v>2979</v>
      </c>
      <c r="AF591" s="73" t="s">
        <v>2979</v>
      </c>
      <c r="AG591" s="73" t="s">
        <v>2979</v>
      </c>
      <c r="AH591" s="73" t="s">
        <v>2979</v>
      </c>
      <c r="AI591" s="41">
        <v>0.15670000000000001</v>
      </c>
      <c r="AJ591" s="30">
        <v>0.223</v>
      </c>
      <c r="AK591" s="30">
        <v>0.24030000000000001</v>
      </c>
      <c r="AL591" s="41">
        <f t="shared" si="20"/>
        <v>0.20669999999999999</v>
      </c>
      <c r="AM591" s="30" t="str">
        <f>IFERROR((VLOOKUP(C591,'CEP 24-25'!$F$5:$K$1282,6,0))," ")</f>
        <v>No</v>
      </c>
      <c r="AN591" s="41" t="str">
        <f>+IFERROR((VLOOKUP(C591,'HB1238 24-25'!$N$5:$Q$9999,4,0)),"")</f>
        <v/>
      </c>
      <c r="AO591" s="33" t="str">
        <f t="shared" si="21"/>
        <v>No</v>
      </c>
    </row>
    <row r="592" spans="1:41" ht="15" customHeight="1" x14ac:dyDescent="0.25">
      <c r="A592" t="s">
        <v>2501</v>
      </c>
      <c r="B592" t="s">
        <v>2082</v>
      </c>
      <c r="C592" s="25">
        <v>4498</v>
      </c>
      <c r="D592" t="s">
        <v>219</v>
      </c>
      <c r="E592" s="16">
        <v>0</v>
      </c>
      <c r="F592" s="16">
        <v>0</v>
      </c>
      <c r="G592" s="16">
        <v>0</v>
      </c>
      <c r="H592" s="16">
        <v>0</v>
      </c>
      <c r="I592" s="16">
        <v>0</v>
      </c>
      <c r="J592" s="16">
        <v>0</v>
      </c>
      <c r="K592" s="16">
        <v>0</v>
      </c>
      <c r="L592" s="16">
        <v>0</v>
      </c>
      <c r="M592" s="16">
        <v>264</v>
      </c>
      <c r="N592" s="16">
        <v>239</v>
      </c>
      <c r="O592" s="16">
        <v>265</v>
      </c>
      <c r="P592" s="16">
        <v>0</v>
      </c>
      <c r="Q592" s="16">
        <v>0</v>
      </c>
      <c r="R592" s="16">
        <v>0</v>
      </c>
      <c r="S592" s="16">
        <v>0</v>
      </c>
      <c r="T592" s="73" t="s">
        <v>2979</v>
      </c>
      <c r="U592" s="73" t="s">
        <v>2979</v>
      </c>
      <c r="V592" s="73" t="s">
        <v>2979</v>
      </c>
      <c r="W592" s="73" t="s">
        <v>2979</v>
      </c>
      <c r="X592" s="73" t="s">
        <v>2979</v>
      </c>
      <c r="Y592" s="73" t="s">
        <v>2979</v>
      </c>
      <c r="Z592" s="73" t="s">
        <v>2979</v>
      </c>
      <c r="AA592" s="73" t="s">
        <v>2979</v>
      </c>
      <c r="AB592" s="54">
        <v>120</v>
      </c>
      <c r="AC592" s="54">
        <v>93</v>
      </c>
      <c r="AD592" s="54">
        <v>102</v>
      </c>
      <c r="AE592" s="73" t="s">
        <v>2979</v>
      </c>
      <c r="AF592" s="73" t="s">
        <v>2979</v>
      </c>
      <c r="AG592" s="73" t="s">
        <v>2979</v>
      </c>
      <c r="AH592" s="73" t="s">
        <v>2979</v>
      </c>
      <c r="AI592" s="41">
        <v>0.41020000000000001</v>
      </c>
      <c r="AJ592" s="30">
        <v>0.50760000000000005</v>
      </c>
      <c r="AK592" s="30">
        <v>0.57179999999999997</v>
      </c>
      <c r="AL592" s="41">
        <f t="shared" si="20"/>
        <v>0.4965</v>
      </c>
      <c r="AM592" s="30" t="str">
        <f>IFERROR((VLOOKUP(C592,'CEP 24-25'!$F$5:$K$1282,6,0))," ")</f>
        <v>Yes</v>
      </c>
      <c r="AN592" s="41" t="str">
        <f>+IFERROR((VLOOKUP(C592,'HB1238 24-25'!$N$5:$Q$9999,4,0)),"")</f>
        <v/>
      </c>
      <c r="AO592" s="33" t="str">
        <f t="shared" si="21"/>
        <v>Yes</v>
      </c>
    </row>
    <row r="593" spans="1:41" ht="15" customHeight="1" x14ac:dyDescent="0.25">
      <c r="A593" t="s">
        <v>2501</v>
      </c>
      <c r="B593" t="s">
        <v>2082</v>
      </c>
      <c r="C593" s="25">
        <v>4380</v>
      </c>
      <c r="D593" t="s">
        <v>217</v>
      </c>
      <c r="E593" s="16">
        <v>1</v>
      </c>
      <c r="F593" s="16">
        <v>60</v>
      </c>
      <c r="G593" s="16">
        <v>0</v>
      </c>
      <c r="H593" s="16">
        <v>88</v>
      </c>
      <c r="I593" s="16">
        <v>73</v>
      </c>
      <c r="J593" s="16">
        <v>80</v>
      </c>
      <c r="K593" s="16">
        <v>82</v>
      </c>
      <c r="L593" s="16">
        <v>86</v>
      </c>
      <c r="M593" s="16">
        <v>0</v>
      </c>
      <c r="N593" s="16">
        <v>0</v>
      </c>
      <c r="O593" s="16">
        <v>0</v>
      </c>
      <c r="P593" s="16">
        <v>0</v>
      </c>
      <c r="Q593" s="16">
        <v>0</v>
      </c>
      <c r="R593" s="16">
        <v>0</v>
      </c>
      <c r="S593" s="16">
        <v>0</v>
      </c>
      <c r="T593" s="73" t="s">
        <v>2979</v>
      </c>
      <c r="U593" s="54">
        <v>25</v>
      </c>
      <c r="V593" s="73" t="s">
        <v>2979</v>
      </c>
      <c r="W593" s="54">
        <v>30</v>
      </c>
      <c r="X593" s="54">
        <v>27</v>
      </c>
      <c r="Y593" s="54">
        <v>27</v>
      </c>
      <c r="Z593" s="54">
        <v>25</v>
      </c>
      <c r="AA593" s="54">
        <v>35</v>
      </c>
      <c r="AB593" s="73" t="s">
        <v>2979</v>
      </c>
      <c r="AC593" s="73" t="s">
        <v>2979</v>
      </c>
      <c r="AD593" s="73" t="s">
        <v>2979</v>
      </c>
      <c r="AE593" s="73" t="s">
        <v>2979</v>
      </c>
      <c r="AF593" s="73" t="s">
        <v>2979</v>
      </c>
      <c r="AG593" s="73" t="s">
        <v>2979</v>
      </c>
      <c r="AH593" s="73" t="s">
        <v>2979</v>
      </c>
      <c r="AI593" s="41">
        <v>0.35959999999999998</v>
      </c>
      <c r="AJ593" s="30">
        <v>0.36020000000000002</v>
      </c>
      <c r="AK593" s="30">
        <v>0.43130000000000002</v>
      </c>
      <c r="AL593" s="41">
        <f t="shared" si="20"/>
        <v>0.38369999999999999</v>
      </c>
      <c r="AM593" s="30" t="str">
        <f>IFERROR((VLOOKUP(C593,'CEP 24-25'!$F$5:$K$1282,6,0))," ")</f>
        <v>No</v>
      </c>
      <c r="AN593" s="41" t="str">
        <f>+IFERROR((VLOOKUP(C593,'HB1238 24-25'!$N$5:$Q$9999,4,0)),"")</f>
        <v/>
      </c>
      <c r="AO593" s="33" t="str">
        <f t="shared" si="21"/>
        <v>No</v>
      </c>
    </row>
    <row r="594" spans="1:41" ht="15" customHeight="1" x14ac:dyDescent="0.25">
      <c r="A594" t="s">
        <v>2501</v>
      </c>
      <c r="B594" t="s">
        <v>2082</v>
      </c>
      <c r="C594" s="25">
        <v>4163</v>
      </c>
      <c r="D594" t="s">
        <v>214</v>
      </c>
      <c r="E594" s="16">
        <v>0</v>
      </c>
      <c r="F594" s="16">
        <v>65</v>
      </c>
      <c r="G594" s="16">
        <v>0</v>
      </c>
      <c r="H594" s="16">
        <v>43</v>
      </c>
      <c r="I594" s="16">
        <v>50</v>
      </c>
      <c r="J594" s="16">
        <v>52</v>
      </c>
      <c r="K594" s="16">
        <v>42</v>
      </c>
      <c r="L594" s="16">
        <v>61</v>
      </c>
      <c r="M594" s="16">
        <v>0</v>
      </c>
      <c r="N594" s="16">
        <v>0</v>
      </c>
      <c r="O594" s="16">
        <v>0</v>
      </c>
      <c r="P594" s="16">
        <v>0</v>
      </c>
      <c r="Q594" s="16">
        <v>0</v>
      </c>
      <c r="R594" s="16">
        <v>0</v>
      </c>
      <c r="S594" s="16">
        <v>0</v>
      </c>
      <c r="T594" s="73" t="s">
        <v>2979</v>
      </c>
      <c r="U594" s="54">
        <v>31</v>
      </c>
      <c r="V594" s="73" t="s">
        <v>2979</v>
      </c>
      <c r="W594" s="54">
        <v>25</v>
      </c>
      <c r="X594" s="54">
        <v>25</v>
      </c>
      <c r="Y594" s="54">
        <v>24</v>
      </c>
      <c r="Z594" s="54">
        <v>22</v>
      </c>
      <c r="AA594" s="54">
        <v>33</v>
      </c>
      <c r="AB594" s="73" t="s">
        <v>2979</v>
      </c>
      <c r="AC594" s="73" t="s">
        <v>2979</v>
      </c>
      <c r="AD594" s="73" t="s">
        <v>2979</v>
      </c>
      <c r="AE594" s="73" t="s">
        <v>2979</v>
      </c>
      <c r="AF594" s="73" t="s">
        <v>2979</v>
      </c>
      <c r="AG594" s="73" t="s">
        <v>2979</v>
      </c>
      <c r="AH594" s="73" t="s">
        <v>2979</v>
      </c>
      <c r="AI594" s="41">
        <v>0.51119999999999999</v>
      </c>
      <c r="AJ594" s="30">
        <v>0.57379999999999998</v>
      </c>
      <c r="AK594" s="30">
        <v>0.6129</v>
      </c>
      <c r="AL594" s="41">
        <f t="shared" si="20"/>
        <v>0.56599999999999995</v>
      </c>
      <c r="AM594" s="30" t="str">
        <f>IFERROR((VLOOKUP(C594,'CEP 24-25'!$F$5:$K$1282,6,0))," ")</f>
        <v>Yes</v>
      </c>
      <c r="AN594" s="41" t="str">
        <f>+IFERROR((VLOOKUP(C594,'HB1238 24-25'!$N$5:$Q$9999,4,0)),"")</f>
        <v/>
      </c>
      <c r="AO594" s="33" t="str">
        <f t="shared" si="21"/>
        <v>Yes</v>
      </c>
    </row>
    <row r="595" spans="1:41" ht="15" customHeight="1" x14ac:dyDescent="0.25">
      <c r="A595" t="s">
        <v>2501</v>
      </c>
      <c r="B595" t="s">
        <v>2082</v>
      </c>
      <c r="C595" s="25">
        <v>5310</v>
      </c>
      <c r="D595" t="s">
        <v>228</v>
      </c>
      <c r="E595" s="16">
        <v>0</v>
      </c>
      <c r="F595" s="16">
        <v>0</v>
      </c>
      <c r="G595" s="16">
        <v>0</v>
      </c>
      <c r="H595" s="16">
        <v>0</v>
      </c>
      <c r="I595" s="16">
        <v>0</v>
      </c>
      <c r="J595" s="16">
        <v>0</v>
      </c>
      <c r="K595" s="16">
        <v>0</v>
      </c>
      <c r="L595" s="16">
        <v>0</v>
      </c>
      <c r="M595" s="16">
        <v>0</v>
      </c>
      <c r="N595" s="16">
        <v>0</v>
      </c>
      <c r="O595" s="16">
        <v>0</v>
      </c>
      <c r="P595" s="16">
        <v>143</v>
      </c>
      <c r="Q595" s="16">
        <v>119</v>
      </c>
      <c r="R595" s="16">
        <v>115</v>
      </c>
      <c r="S595" s="16">
        <v>89</v>
      </c>
      <c r="T595" s="73" t="s">
        <v>2979</v>
      </c>
      <c r="U595" s="73" t="s">
        <v>2979</v>
      </c>
      <c r="V595" s="73" t="s">
        <v>2979</v>
      </c>
      <c r="W595" s="73" t="s">
        <v>2979</v>
      </c>
      <c r="X595" s="73" t="s">
        <v>2979</v>
      </c>
      <c r="Y595" s="73" t="s">
        <v>2979</v>
      </c>
      <c r="Z595" s="73" t="s">
        <v>2979</v>
      </c>
      <c r="AA595" s="73" t="s">
        <v>2979</v>
      </c>
      <c r="AB595" s="73" t="s">
        <v>2979</v>
      </c>
      <c r="AC595" s="73" t="s">
        <v>2979</v>
      </c>
      <c r="AD595" s="73" t="s">
        <v>2979</v>
      </c>
      <c r="AE595" s="54">
        <v>60</v>
      </c>
      <c r="AF595" s="54">
        <v>37</v>
      </c>
      <c r="AG595" s="54">
        <v>44</v>
      </c>
      <c r="AH595" s="54">
        <v>33</v>
      </c>
      <c r="AI595" s="41">
        <v>0.37340000000000001</v>
      </c>
      <c r="AJ595" s="30">
        <v>0.45279999999999998</v>
      </c>
      <c r="AK595" s="30">
        <v>0.50870000000000004</v>
      </c>
      <c r="AL595" s="41">
        <f t="shared" si="20"/>
        <v>0.44500000000000001</v>
      </c>
      <c r="AM595" s="30" t="str">
        <f>IFERROR((VLOOKUP(C595,'CEP 24-25'!$F$5:$K$1282,6,0))," ")</f>
        <v>No</v>
      </c>
      <c r="AN595" s="41" t="str">
        <f>+IFERROR((VLOOKUP(C595,'HB1238 24-25'!$N$5:$Q$9999,4,0)),"")</f>
        <v/>
      </c>
      <c r="AO595" s="33" t="str">
        <f t="shared" si="21"/>
        <v>No</v>
      </c>
    </row>
    <row r="596" spans="1:41" ht="15" customHeight="1" x14ac:dyDescent="0.25">
      <c r="A596" t="s">
        <v>2501</v>
      </c>
      <c r="B596" t="s">
        <v>2082</v>
      </c>
      <c r="C596" s="25">
        <v>4523</v>
      </c>
      <c r="D596" t="s">
        <v>221</v>
      </c>
      <c r="E596" s="16">
        <v>0</v>
      </c>
      <c r="F596" s="16">
        <v>0</v>
      </c>
      <c r="G596" s="16">
        <v>0</v>
      </c>
      <c r="H596" s="16">
        <v>0</v>
      </c>
      <c r="I596" s="16">
        <v>0</v>
      </c>
      <c r="J596" s="16">
        <v>0</v>
      </c>
      <c r="K596" s="16">
        <v>0</v>
      </c>
      <c r="L596" s="16">
        <v>0</v>
      </c>
      <c r="M596" s="16">
        <v>0</v>
      </c>
      <c r="N596" s="16">
        <v>0</v>
      </c>
      <c r="O596" s="16">
        <v>0</v>
      </c>
      <c r="P596" s="16">
        <v>420</v>
      </c>
      <c r="Q596" s="16">
        <v>357</v>
      </c>
      <c r="R596" s="16">
        <v>390</v>
      </c>
      <c r="S596" s="16">
        <v>408</v>
      </c>
      <c r="T596" s="73" t="s">
        <v>2979</v>
      </c>
      <c r="U596" s="73" t="s">
        <v>2979</v>
      </c>
      <c r="V596" s="73" t="s">
        <v>2979</v>
      </c>
      <c r="W596" s="73" t="s">
        <v>2979</v>
      </c>
      <c r="X596" s="73" t="s">
        <v>2979</v>
      </c>
      <c r="Y596" s="73" t="s">
        <v>2979</v>
      </c>
      <c r="Z596" s="73" t="s">
        <v>2979</v>
      </c>
      <c r="AA596" s="73" t="s">
        <v>2979</v>
      </c>
      <c r="AB596" s="73" t="s">
        <v>2979</v>
      </c>
      <c r="AC596" s="73" t="s">
        <v>2979</v>
      </c>
      <c r="AD596" s="73" t="s">
        <v>2979</v>
      </c>
      <c r="AE596" s="54">
        <v>206</v>
      </c>
      <c r="AF596" s="54">
        <v>184</v>
      </c>
      <c r="AG596" s="54">
        <v>187</v>
      </c>
      <c r="AH596" s="54">
        <v>180</v>
      </c>
      <c r="AI596" s="41">
        <v>0.48060000000000003</v>
      </c>
      <c r="AJ596" s="30">
        <v>0.57050000000000001</v>
      </c>
      <c r="AK596" s="30">
        <v>0.65780000000000005</v>
      </c>
      <c r="AL596" s="41">
        <f t="shared" si="20"/>
        <v>0.5696</v>
      </c>
      <c r="AM596" s="30" t="str">
        <f>IFERROR((VLOOKUP(C596,'CEP 24-25'!$F$5:$K$1282,6,0))," ")</f>
        <v>Yes</v>
      </c>
      <c r="AN596" s="41" t="str">
        <f>+IFERROR((VLOOKUP(C596,'HB1238 24-25'!$N$5:$Q$9999,4,0)),"")</f>
        <v/>
      </c>
      <c r="AO596" s="33" t="str">
        <f t="shared" si="21"/>
        <v>Yes</v>
      </c>
    </row>
    <row r="597" spans="1:41" ht="15" customHeight="1" x14ac:dyDescent="0.25">
      <c r="A597" t="s">
        <v>2501</v>
      </c>
      <c r="B597" t="s">
        <v>2082</v>
      </c>
      <c r="C597" s="25">
        <v>1646</v>
      </c>
      <c r="D597" t="s">
        <v>2835</v>
      </c>
      <c r="E597" s="16">
        <v>0</v>
      </c>
      <c r="F597" s="16">
        <v>0</v>
      </c>
      <c r="G597" s="16">
        <v>0</v>
      </c>
      <c r="H597" s="16">
        <v>2</v>
      </c>
      <c r="I597" s="16">
        <v>3</v>
      </c>
      <c r="J597" s="16">
        <v>5</v>
      </c>
      <c r="K597" s="16">
        <v>5</v>
      </c>
      <c r="L597" s="16">
        <v>3</v>
      </c>
      <c r="M597" s="16">
        <v>3</v>
      </c>
      <c r="N597" s="16">
        <v>5</v>
      </c>
      <c r="O597" s="16">
        <v>1</v>
      </c>
      <c r="P597" s="16">
        <v>6</v>
      </c>
      <c r="Q597" s="16">
        <v>5</v>
      </c>
      <c r="R597" s="16">
        <v>2</v>
      </c>
      <c r="S597" s="16">
        <v>63</v>
      </c>
      <c r="T597" s="73" t="s">
        <v>2979</v>
      </c>
      <c r="U597" s="73" t="s">
        <v>2979</v>
      </c>
      <c r="V597" s="73" t="s">
        <v>2979</v>
      </c>
      <c r="W597" s="15" t="s">
        <v>2004</v>
      </c>
      <c r="X597" s="15" t="s">
        <v>2004</v>
      </c>
      <c r="Y597" s="15" t="s">
        <v>2004</v>
      </c>
      <c r="Z597" s="15" t="s">
        <v>2004</v>
      </c>
      <c r="AA597" s="15" t="s">
        <v>2004</v>
      </c>
      <c r="AB597" s="15" t="s">
        <v>2004</v>
      </c>
      <c r="AC597" s="15" t="s">
        <v>2004</v>
      </c>
      <c r="AD597" s="73" t="s">
        <v>2979</v>
      </c>
      <c r="AE597" s="15" t="s">
        <v>2004</v>
      </c>
      <c r="AF597" s="15" t="s">
        <v>2004</v>
      </c>
      <c r="AG597" s="15" t="s">
        <v>2004</v>
      </c>
      <c r="AH597" s="54">
        <v>20</v>
      </c>
      <c r="AI597" s="41">
        <v>0.4466</v>
      </c>
      <c r="AJ597" s="30">
        <v>0.55910000000000004</v>
      </c>
      <c r="AK597" s="30">
        <v>0.72450000000000003</v>
      </c>
      <c r="AL597" s="41">
        <f t="shared" si="20"/>
        <v>0.57669999999999999</v>
      </c>
      <c r="AM597" s="30" t="str">
        <f>IFERROR((VLOOKUP(C597,'CEP 24-25'!$F$5:$K$1282,6,0))," ")</f>
        <v>Yes</v>
      </c>
      <c r="AN597" s="41" t="str">
        <f>+IFERROR((VLOOKUP(C597,'HB1238 24-25'!$N$5:$Q$9999,4,0)),"")</f>
        <v/>
      </c>
      <c r="AO597" s="33" t="str">
        <f t="shared" si="21"/>
        <v>Yes</v>
      </c>
    </row>
    <row r="598" spans="1:41" ht="15" customHeight="1" x14ac:dyDescent="0.25">
      <c r="A598" t="s">
        <v>2501</v>
      </c>
      <c r="B598" t="s">
        <v>2082</v>
      </c>
      <c r="C598" s="25">
        <v>1926</v>
      </c>
      <c r="D598" t="s">
        <v>196</v>
      </c>
      <c r="E598" s="16">
        <v>0</v>
      </c>
      <c r="F598" s="16">
        <v>20</v>
      </c>
      <c r="G598" s="16">
        <v>0</v>
      </c>
      <c r="H598" s="16">
        <v>17</v>
      </c>
      <c r="I598" s="16">
        <v>15</v>
      </c>
      <c r="J598" s="16">
        <v>23</v>
      </c>
      <c r="K598" s="16">
        <v>17</v>
      </c>
      <c r="L598" s="16">
        <v>11</v>
      </c>
      <c r="M598" s="16">
        <v>23</v>
      </c>
      <c r="N598" s="16">
        <v>41</v>
      </c>
      <c r="O598" s="16">
        <v>39</v>
      </c>
      <c r="P598" s="16">
        <v>0</v>
      </c>
      <c r="Q598" s="16">
        <v>0</v>
      </c>
      <c r="R598" s="16">
        <v>0</v>
      </c>
      <c r="S598" s="16">
        <v>0</v>
      </c>
      <c r="T598" s="73" t="s">
        <v>2979</v>
      </c>
      <c r="U598" s="15" t="s">
        <v>2004</v>
      </c>
      <c r="V598" s="73" t="s">
        <v>2979</v>
      </c>
      <c r="W598" s="15" t="s">
        <v>2004</v>
      </c>
      <c r="X598" s="15" t="s">
        <v>2004</v>
      </c>
      <c r="Y598" s="15" t="s">
        <v>2004</v>
      </c>
      <c r="Z598" s="15" t="s">
        <v>2004</v>
      </c>
      <c r="AA598" s="15" t="s">
        <v>2004</v>
      </c>
      <c r="AB598" s="15" t="s">
        <v>2004</v>
      </c>
      <c r="AC598" s="54">
        <v>23</v>
      </c>
      <c r="AD598" s="54">
        <v>21</v>
      </c>
      <c r="AE598" s="73" t="s">
        <v>2979</v>
      </c>
      <c r="AF598" s="73" t="s">
        <v>2979</v>
      </c>
      <c r="AG598" s="73" t="s">
        <v>2979</v>
      </c>
      <c r="AH598" s="73" t="s">
        <v>2979</v>
      </c>
      <c r="AI598" s="41">
        <v>0.44169999999999998</v>
      </c>
      <c r="AJ598" s="30">
        <v>0.55330000000000001</v>
      </c>
      <c r="AK598" s="30">
        <v>0.5877</v>
      </c>
      <c r="AL598" s="41">
        <f t="shared" si="20"/>
        <v>0.52759999999999996</v>
      </c>
      <c r="AM598" s="30" t="str">
        <f>IFERROR((VLOOKUP(C598,'CEP 24-25'!$F$5:$K$1282,6,0))," ")</f>
        <v>No</v>
      </c>
      <c r="AN598" s="41" t="str">
        <f>+IFERROR((VLOOKUP(C598,'HB1238 24-25'!$N$5:$Q$9999,4,0)),"")</f>
        <v/>
      </c>
      <c r="AO598" s="33" t="str">
        <f t="shared" si="21"/>
        <v>Yes</v>
      </c>
    </row>
    <row r="599" spans="1:41" ht="15" customHeight="1" x14ac:dyDescent="0.25">
      <c r="A599" t="s">
        <v>2501</v>
      </c>
      <c r="B599" t="s">
        <v>2082</v>
      </c>
      <c r="C599" s="25">
        <v>4560</v>
      </c>
      <c r="D599" t="s">
        <v>222</v>
      </c>
      <c r="E599" s="16">
        <v>0</v>
      </c>
      <c r="F599" s="16">
        <v>43</v>
      </c>
      <c r="G599" s="16">
        <v>0</v>
      </c>
      <c r="H599" s="16">
        <v>44</v>
      </c>
      <c r="I599" s="16">
        <v>61</v>
      </c>
      <c r="J599" s="16">
        <v>55</v>
      </c>
      <c r="K599" s="16">
        <v>76</v>
      </c>
      <c r="L599" s="16">
        <v>89</v>
      </c>
      <c r="M599" s="16">
        <v>0</v>
      </c>
      <c r="N599" s="16">
        <v>0</v>
      </c>
      <c r="O599" s="16">
        <v>0</v>
      </c>
      <c r="P599" s="16">
        <v>0</v>
      </c>
      <c r="Q599" s="16">
        <v>0</v>
      </c>
      <c r="R599" s="16">
        <v>0</v>
      </c>
      <c r="S599" s="16">
        <v>0</v>
      </c>
      <c r="T599" s="73" t="s">
        <v>2979</v>
      </c>
      <c r="U599" s="54">
        <v>12</v>
      </c>
      <c r="V599" s="73" t="s">
        <v>2979</v>
      </c>
      <c r="W599" s="54">
        <v>12</v>
      </c>
      <c r="X599" s="54">
        <v>16</v>
      </c>
      <c r="Y599" s="54">
        <v>10</v>
      </c>
      <c r="Z599" s="54">
        <v>24</v>
      </c>
      <c r="AA599" s="54">
        <v>23</v>
      </c>
      <c r="AB599" s="73" t="s">
        <v>2979</v>
      </c>
      <c r="AC599" s="73" t="s">
        <v>2979</v>
      </c>
      <c r="AD599" s="73" t="s">
        <v>2979</v>
      </c>
      <c r="AE599" s="73" t="s">
        <v>2979</v>
      </c>
      <c r="AF599" s="73" t="s">
        <v>2979</v>
      </c>
      <c r="AG599" s="73" t="s">
        <v>2979</v>
      </c>
      <c r="AH599" s="73" t="s">
        <v>2979</v>
      </c>
      <c r="AI599" s="41">
        <v>0.2636</v>
      </c>
      <c r="AJ599" s="30">
        <v>0.2429</v>
      </c>
      <c r="AK599" s="30">
        <v>0.23230000000000001</v>
      </c>
      <c r="AL599" s="41">
        <f t="shared" si="20"/>
        <v>0.24629999999999999</v>
      </c>
      <c r="AM599" s="30" t="str">
        <f>IFERROR((VLOOKUP(C599,'CEP 24-25'!$F$5:$K$1282,6,0))," ")</f>
        <v>No</v>
      </c>
      <c r="AN599" s="41" t="str">
        <f>+IFERROR((VLOOKUP(C599,'HB1238 24-25'!$N$5:$Q$9999,4,0)),"")</f>
        <v/>
      </c>
      <c r="AO599" s="33" t="str">
        <f t="shared" si="21"/>
        <v>No</v>
      </c>
    </row>
    <row r="600" spans="1:41" ht="15" customHeight="1" x14ac:dyDescent="0.25">
      <c r="A600" t="s">
        <v>2501</v>
      </c>
      <c r="B600" t="s">
        <v>2082</v>
      </c>
      <c r="C600" s="25">
        <v>3994</v>
      </c>
      <c r="D600" t="s">
        <v>210</v>
      </c>
      <c r="E600" s="16">
        <v>3</v>
      </c>
      <c r="F600" s="16">
        <v>75</v>
      </c>
      <c r="G600" s="16">
        <v>0</v>
      </c>
      <c r="H600" s="16">
        <v>62</v>
      </c>
      <c r="I600" s="16">
        <v>76</v>
      </c>
      <c r="J600" s="16">
        <v>83</v>
      </c>
      <c r="K600" s="16">
        <v>74</v>
      </c>
      <c r="L600" s="16">
        <v>73</v>
      </c>
      <c r="M600" s="16">
        <v>0</v>
      </c>
      <c r="N600" s="16">
        <v>0</v>
      </c>
      <c r="O600" s="16">
        <v>0</v>
      </c>
      <c r="P600" s="16">
        <v>0</v>
      </c>
      <c r="Q600" s="16">
        <v>0</v>
      </c>
      <c r="R600" s="16">
        <v>0</v>
      </c>
      <c r="S600" s="16">
        <v>0</v>
      </c>
      <c r="T600" s="15" t="s">
        <v>2004</v>
      </c>
      <c r="U600" s="54">
        <v>43</v>
      </c>
      <c r="V600" s="73" t="s">
        <v>2979</v>
      </c>
      <c r="W600" s="54">
        <v>36</v>
      </c>
      <c r="X600" s="54">
        <v>45</v>
      </c>
      <c r="Y600" s="54">
        <v>52</v>
      </c>
      <c r="Z600" s="54">
        <v>51</v>
      </c>
      <c r="AA600" s="54">
        <v>36</v>
      </c>
      <c r="AB600" s="73" t="s">
        <v>2979</v>
      </c>
      <c r="AC600" s="73" t="s">
        <v>2979</v>
      </c>
      <c r="AD600" s="73" t="s">
        <v>2979</v>
      </c>
      <c r="AE600" s="73" t="s">
        <v>2979</v>
      </c>
      <c r="AF600" s="73" t="s">
        <v>2979</v>
      </c>
      <c r="AG600" s="73" t="s">
        <v>2979</v>
      </c>
      <c r="AH600" s="73" t="s">
        <v>2979</v>
      </c>
      <c r="AI600" s="41">
        <v>0.59189999999999998</v>
      </c>
      <c r="AJ600" s="30">
        <v>0.65410000000000001</v>
      </c>
      <c r="AK600" s="30">
        <v>0.64500000000000002</v>
      </c>
      <c r="AL600" s="41">
        <f t="shared" si="20"/>
        <v>0.63029999999999997</v>
      </c>
      <c r="AM600" s="30" t="str">
        <f>IFERROR((VLOOKUP(C600,'CEP 24-25'!$F$5:$K$1282,6,0))," ")</f>
        <v>Yes</v>
      </c>
      <c r="AN600" s="41" t="str">
        <f>+IFERROR((VLOOKUP(C600,'HB1238 24-25'!$N$5:$Q$9999,4,0)),"")</f>
        <v/>
      </c>
      <c r="AO600" s="33" t="str">
        <f t="shared" si="21"/>
        <v>Yes</v>
      </c>
    </row>
    <row r="601" spans="1:41" ht="15" customHeight="1" x14ac:dyDescent="0.25">
      <c r="A601" t="s">
        <v>2501</v>
      </c>
      <c r="B601" t="s">
        <v>2082</v>
      </c>
      <c r="C601" s="25">
        <v>4042</v>
      </c>
      <c r="D601" t="s">
        <v>29</v>
      </c>
      <c r="E601" s="16">
        <v>0</v>
      </c>
      <c r="F601" s="16">
        <v>0</v>
      </c>
      <c r="G601" s="16">
        <v>0</v>
      </c>
      <c r="H601" s="16">
        <v>0</v>
      </c>
      <c r="I601" s="16">
        <v>0</v>
      </c>
      <c r="J601" s="16">
        <v>0</v>
      </c>
      <c r="K601" s="16">
        <v>0</v>
      </c>
      <c r="L601" s="16">
        <v>0</v>
      </c>
      <c r="M601" s="16">
        <v>0</v>
      </c>
      <c r="N601" s="16">
        <v>0</v>
      </c>
      <c r="O601" s="16">
        <v>1</v>
      </c>
      <c r="P601" s="16">
        <v>40</v>
      </c>
      <c r="Q601" s="16">
        <v>98</v>
      </c>
      <c r="R601" s="16">
        <v>99</v>
      </c>
      <c r="S601" s="16">
        <v>102</v>
      </c>
      <c r="T601" s="73" t="s">
        <v>2979</v>
      </c>
      <c r="U601" s="73" t="s">
        <v>2979</v>
      </c>
      <c r="V601" s="73" t="s">
        <v>2979</v>
      </c>
      <c r="W601" s="73" t="s">
        <v>2979</v>
      </c>
      <c r="X601" s="73" t="s">
        <v>2979</v>
      </c>
      <c r="Y601" s="73" t="s">
        <v>2979</v>
      </c>
      <c r="Z601" s="73" t="s">
        <v>2979</v>
      </c>
      <c r="AA601" s="73" t="s">
        <v>2979</v>
      </c>
      <c r="AB601" s="73" t="s">
        <v>2979</v>
      </c>
      <c r="AC601" s="73" t="s">
        <v>2979</v>
      </c>
      <c r="AD601" s="15" t="s">
        <v>2004</v>
      </c>
      <c r="AE601" s="54">
        <v>22</v>
      </c>
      <c r="AF601" s="54">
        <v>48</v>
      </c>
      <c r="AG601" s="54">
        <v>50</v>
      </c>
      <c r="AH601" s="54">
        <v>35</v>
      </c>
      <c r="AI601" s="41">
        <v>0.45879999999999999</v>
      </c>
      <c r="AJ601" s="30">
        <v>0.58360000000000001</v>
      </c>
      <c r="AK601" s="30">
        <v>0.68679999999999997</v>
      </c>
      <c r="AL601" s="41">
        <f t="shared" si="20"/>
        <v>0.57640000000000002</v>
      </c>
      <c r="AM601" s="30" t="str">
        <f>IFERROR((VLOOKUP(C601,'CEP 24-25'!$F$5:$K$1282,6,0))," ")</f>
        <v>Yes</v>
      </c>
      <c r="AN601" s="41" t="str">
        <f>+IFERROR((VLOOKUP(C601,'HB1238 24-25'!$N$5:$Q$9999,4,0)),"")</f>
        <v/>
      </c>
      <c r="AO601" s="33" t="str">
        <f t="shared" si="21"/>
        <v>Yes</v>
      </c>
    </row>
    <row r="602" spans="1:41" ht="15" customHeight="1" x14ac:dyDescent="0.25">
      <c r="A602" t="s">
        <v>2501</v>
      </c>
      <c r="B602" t="s">
        <v>2082</v>
      </c>
      <c r="C602" s="25">
        <v>3618</v>
      </c>
      <c r="D602" t="s">
        <v>203</v>
      </c>
      <c r="E602" s="16">
        <v>0</v>
      </c>
      <c r="F602" s="16">
        <v>79</v>
      </c>
      <c r="G602" s="16">
        <v>0</v>
      </c>
      <c r="H602" s="16">
        <v>98</v>
      </c>
      <c r="I602" s="16">
        <v>99</v>
      </c>
      <c r="J602" s="16">
        <v>98</v>
      </c>
      <c r="K602" s="16">
        <v>81</v>
      </c>
      <c r="L602" s="16">
        <v>73</v>
      </c>
      <c r="M602" s="16">
        <v>0</v>
      </c>
      <c r="N602" s="16">
        <v>0</v>
      </c>
      <c r="O602" s="16">
        <v>0</v>
      </c>
      <c r="P602" s="16">
        <v>0</v>
      </c>
      <c r="Q602" s="16">
        <v>0</v>
      </c>
      <c r="R602" s="16">
        <v>0</v>
      </c>
      <c r="S602" s="16">
        <v>0</v>
      </c>
      <c r="T602" s="73" t="s">
        <v>2979</v>
      </c>
      <c r="U602" s="54">
        <v>35</v>
      </c>
      <c r="V602" s="73" t="s">
        <v>2979</v>
      </c>
      <c r="W602" s="54">
        <v>48</v>
      </c>
      <c r="X602" s="54">
        <v>51</v>
      </c>
      <c r="Y602" s="54">
        <v>43</v>
      </c>
      <c r="Z602" s="54">
        <v>40</v>
      </c>
      <c r="AA602" s="54">
        <v>34</v>
      </c>
      <c r="AB602" s="73" t="s">
        <v>2979</v>
      </c>
      <c r="AC602" s="73" t="s">
        <v>2979</v>
      </c>
      <c r="AD602" s="73" t="s">
        <v>2979</v>
      </c>
      <c r="AE602" s="73" t="s">
        <v>2979</v>
      </c>
      <c r="AF602" s="73" t="s">
        <v>2979</v>
      </c>
      <c r="AG602" s="73" t="s">
        <v>2979</v>
      </c>
      <c r="AH602" s="73" t="s">
        <v>2979</v>
      </c>
      <c r="AI602" s="41">
        <v>0.47539999999999999</v>
      </c>
      <c r="AJ602" s="30">
        <v>0.55430000000000001</v>
      </c>
      <c r="AK602" s="30">
        <v>0.59209999999999996</v>
      </c>
      <c r="AL602" s="41">
        <f t="shared" si="20"/>
        <v>0.54059999999999997</v>
      </c>
      <c r="AM602" s="30" t="str">
        <f>IFERROR((VLOOKUP(C602,'CEP 24-25'!$F$5:$K$1282,6,0))," ")</f>
        <v>Yes</v>
      </c>
      <c r="AN602" s="41" t="str">
        <f>+IFERROR((VLOOKUP(C602,'HB1238 24-25'!$N$5:$Q$9999,4,0)),"")</f>
        <v/>
      </c>
      <c r="AO602" s="33" t="str">
        <f t="shared" si="21"/>
        <v>Yes</v>
      </c>
    </row>
    <row r="603" spans="1:41" ht="15" customHeight="1" x14ac:dyDescent="0.25">
      <c r="A603" t="s">
        <v>2501</v>
      </c>
      <c r="B603" t="s">
        <v>2082</v>
      </c>
      <c r="C603" s="25">
        <v>2829</v>
      </c>
      <c r="D603" t="s">
        <v>198</v>
      </c>
      <c r="E603" s="16">
        <v>0</v>
      </c>
      <c r="F603" s="16">
        <v>49</v>
      </c>
      <c r="G603" s="16">
        <v>0</v>
      </c>
      <c r="H603" s="16">
        <v>67</v>
      </c>
      <c r="I603" s="16">
        <v>51</v>
      </c>
      <c r="J603" s="16">
        <v>63</v>
      </c>
      <c r="K603" s="16">
        <v>55</v>
      </c>
      <c r="L603" s="16">
        <v>68</v>
      </c>
      <c r="M603" s="16">
        <v>0</v>
      </c>
      <c r="N603" s="16">
        <v>0</v>
      </c>
      <c r="O603" s="16">
        <v>0</v>
      </c>
      <c r="P603" s="16">
        <v>0</v>
      </c>
      <c r="Q603" s="16">
        <v>0</v>
      </c>
      <c r="R603" s="16">
        <v>0</v>
      </c>
      <c r="S603" s="16">
        <v>0</v>
      </c>
      <c r="T603" s="73" t="s">
        <v>2979</v>
      </c>
      <c r="U603" s="54">
        <v>26</v>
      </c>
      <c r="V603" s="73" t="s">
        <v>2979</v>
      </c>
      <c r="W603" s="54">
        <v>39</v>
      </c>
      <c r="X603" s="54">
        <v>30</v>
      </c>
      <c r="Y603" s="54">
        <v>35</v>
      </c>
      <c r="Z603" s="54">
        <v>34</v>
      </c>
      <c r="AA603" s="54">
        <v>34</v>
      </c>
      <c r="AB603" s="73" t="s">
        <v>2979</v>
      </c>
      <c r="AC603" s="73" t="s">
        <v>2979</v>
      </c>
      <c r="AD603" s="73" t="s">
        <v>2979</v>
      </c>
      <c r="AE603" s="73" t="s">
        <v>2979</v>
      </c>
      <c r="AF603" s="73" t="s">
        <v>2979</v>
      </c>
      <c r="AG603" s="73" t="s">
        <v>2979</v>
      </c>
      <c r="AH603" s="73" t="s">
        <v>2979</v>
      </c>
      <c r="AI603" s="41">
        <v>0.56089999999999995</v>
      </c>
      <c r="AJ603" s="30">
        <v>0.64839999999999998</v>
      </c>
      <c r="AK603" s="30">
        <v>0.65139999999999998</v>
      </c>
      <c r="AL603" s="41">
        <f t="shared" si="20"/>
        <v>0.62019999999999997</v>
      </c>
      <c r="AM603" s="30" t="str">
        <f>IFERROR((VLOOKUP(C603,'CEP 24-25'!$F$5:$K$1282,6,0))," ")</f>
        <v>Yes</v>
      </c>
      <c r="AN603" s="41" t="str">
        <f>+IFERROR((VLOOKUP(C603,'HB1238 24-25'!$N$5:$Q$9999,4,0)),"")</f>
        <v/>
      </c>
      <c r="AO603" s="33" t="str">
        <f t="shared" si="21"/>
        <v>Yes</v>
      </c>
    </row>
    <row r="604" spans="1:41" ht="15" customHeight="1" x14ac:dyDescent="0.25">
      <c r="A604" t="s">
        <v>2501</v>
      </c>
      <c r="B604" t="s">
        <v>2082</v>
      </c>
      <c r="C604" s="25">
        <v>4162</v>
      </c>
      <c r="D604" t="s">
        <v>213</v>
      </c>
      <c r="E604" s="16">
        <v>0</v>
      </c>
      <c r="F604" s="16">
        <v>0</v>
      </c>
      <c r="G604" s="16">
        <v>0</v>
      </c>
      <c r="H604" s="16">
        <v>0</v>
      </c>
      <c r="I604" s="16">
        <v>0</v>
      </c>
      <c r="J604" s="16">
        <v>0</v>
      </c>
      <c r="K604" s="16">
        <v>0</v>
      </c>
      <c r="L604" s="16">
        <v>0</v>
      </c>
      <c r="M604" s="16">
        <v>0</v>
      </c>
      <c r="N604" s="16">
        <v>0</v>
      </c>
      <c r="O604" s="16">
        <v>0</v>
      </c>
      <c r="P604" s="16">
        <v>342</v>
      </c>
      <c r="Q604" s="16">
        <v>427</v>
      </c>
      <c r="R604" s="16">
        <v>364</v>
      </c>
      <c r="S604" s="16">
        <v>390</v>
      </c>
      <c r="T604" s="73" t="s">
        <v>2979</v>
      </c>
      <c r="U604" s="73" t="s">
        <v>2979</v>
      </c>
      <c r="V604" s="73" t="s">
        <v>2979</v>
      </c>
      <c r="W604" s="73" t="s">
        <v>2979</v>
      </c>
      <c r="X604" s="73" t="s">
        <v>2979</v>
      </c>
      <c r="Y604" s="73" t="s">
        <v>2979</v>
      </c>
      <c r="Z604" s="73" t="s">
        <v>2979</v>
      </c>
      <c r="AA604" s="73" t="s">
        <v>2979</v>
      </c>
      <c r="AB604" s="73" t="s">
        <v>2979</v>
      </c>
      <c r="AC604" s="73" t="s">
        <v>2979</v>
      </c>
      <c r="AD604" s="73" t="s">
        <v>2979</v>
      </c>
      <c r="AE604" s="54">
        <v>142</v>
      </c>
      <c r="AF604" s="54">
        <v>166</v>
      </c>
      <c r="AG604" s="54">
        <v>136</v>
      </c>
      <c r="AH604" s="54">
        <v>142</v>
      </c>
      <c r="AI604" s="41">
        <v>0.38479999999999998</v>
      </c>
      <c r="AJ604" s="30">
        <v>0.46710000000000002</v>
      </c>
      <c r="AK604" s="30">
        <v>0.51729999999999998</v>
      </c>
      <c r="AL604" s="41">
        <f t="shared" si="20"/>
        <v>0.45639999999999997</v>
      </c>
      <c r="AM604" s="30" t="str">
        <f>IFERROR((VLOOKUP(C604,'CEP 24-25'!$F$5:$K$1282,6,0))," ")</f>
        <v>No</v>
      </c>
      <c r="AN604" s="41" t="str">
        <f>+IFERROR((VLOOKUP(C604,'HB1238 24-25'!$N$5:$Q$9999,4,0)),"")</f>
        <v/>
      </c>
      <c r="AO604" s="33" t="str">
        <f t="shared" si="21"/>
        <v>No</v>
      </c>
    </row>
    <row r="605" spans="1:41" ht="15" customHeight="1" x14ac:dyDescent="0.25">
      <c r="A605" t="s">
        <v>2501</v>
      </c>
      <c r="B605" t="s">
        <v>2082</v>
      </c>
      <c r="C605" s="25">
        <v>5435</v>
      </c>
      <c r="D605" t="s">
        <v>229</v>
      </c>
      <c r="E605" s="16">
        <v>0</v>
      </c>
      <c r="F605" s="16">
        <v>0</v>
      </c>
      <c r="G605" s="16">
        <v>0</v>
      </c>
      <c r="H605" s="16">
        <v>0</v>
      </c>
      <c r="I605" s="16">
        <v>0</v>
      </c>
      <c r="J605" s="16">
        <v>0</v>
      </c>
      <c r="K605" s="16">
        <v>0</v>
      </c>
      <c r="L605" s="16">
        <v>0</v>
      </c>
      <c r="M605" s="16">
        <v>0</v>
      </c>
      <c r="N605" s="16">
        <v>0</v>
      </c>
      <c r="O605" s="16">
        <v>0</v>
      </c>
      <c r="P605" s="16">
        <v>0</v>
      </c>
      <c r="Q605" s="16">
        <v>2</v>
      </c>
      <c r="R605" s="16">
        <v>24</v>
      </c>
      <c r="S605" s="16">
        <v>130</v>
      </c>
      <c r="T605" s="73" t="s">
        <v>2979</v>
      </c>
      <c r="U605" s="73" t="s">
        <v>2979</v>
      </c>
      <c r="V605" s="73" t="s">
        <v>2979</v>
      </c>
      <c r="W605" s="73" t="s">
        <v>2979</v>
      </c>
      <c r="X605" s="73" t="s">
        <v>2979</v>
      </c>
      <c r="Y605" s="73" t="s">
        <v>2979</v>
      </c>
      <c r="Z605" s="73" t="s">
        <v>2979</v>
      </c>
      <c r="AA605" s="73" t="s">
        <v>2979</v>
      </c>
      <c r="AB605" s="73" t="s">
        <v>2979</v>
      </c>
      <c r="AC605" s="73" t="s">
        <v>2979</v>
      </c>
      <c r="AD605" s="73" t="s">
        <v>2979</v>
      </c>
      <c r="AE605" s="73" t="s">
        <v>2979</v>
      </c>
      <c r="AF605" s="15" t="s">
        <v>2004</v>
      </c>
      <c r="AG605" s="54">
        <v>16</v>
      </c>
      <c r="AH605" s="54">
        <v>56</v>
      </c>
      <c r="AI605" s="41">
        <v>0.47439999999999999</v>
      </c>
      <c r="AJ605" s="30">
        <v>0.63959999999999995</v>
      </c>
      <c r="AK605" s="30">
        <v>0.69720000000000004</v>
      </c>
      <c r="AL605" s="41">
        <f t="shared" si="20"/>
        <v>0.60370000000000001</v>
      </c>
      <c r="AM605" s="30" t="str">
        <f>IFERROR((VLOOKUP(C605,'CEP 24-25'!$F$5:$K$1282,6,0))," ")</f>
        <v xml:space="preserve"> </v>
      </c>
      <c r="AN605" s="41" t="str">
        <f>+IFERROR((VLOOKUP(C605,'HB1238 24-25'!$N$5:$Q$9999,4,0)),"")</f>
        <v/>
      </c>
      <c r="AO605" s="33" t="str">
        <f t="shared" si="21"/>
        <v>Yes</v>
      </c>
    </row>
    <row r="606" spans="1:41" ht="15" customHeight="1" x14ac:dyDescent="0.25">
      <c r="A606" t="s">
        <v>2501</v>
      </c>
      <c r="B606" t="s">
        <v>2082</v>
      </c>
      <c r="C606" s="25">
        <v>2912</v>
      </c>
      <c r="D606" t="s">
        <v>199</v>
      </c>
      <c r="E606" s="16">
        <v>0</v>
      </c>
      <c r="F606" s="16">
        <v>73</v>
      </c>
      <c r="G606" s="16">
        <v>0</v>
      </c>
      <c r="H606" s="16">
        <v>68</v>
      </c>
      <c r="I606" s="16">
        <v>66</v>
      </c>
      <c r="J606" s="16">
        <v>57</v>
      </c>
      <c r="K606" s="16">
        <v>51</v>
      </c>
      <c r="L606" s="16">
        <v>80</v>
      </c>
      <c r="M606" s="16">
        <v>0</v>
      </c>
      <c r="N606" s="16">
        <v>0</v>
      </c>
      <c r="O606" s="16">
        <v>0</v>
      </c>
      <c r="P606" s="16">
        <v>0</v>
      </c>
      <c r="Q606" s="16">
        <v>0</v>
      </c>
      <c r="R606" s="16">
        <v>0</v>
      </c>
      <c r="S606" s="16">
        <v>0</v>
      </c>
      <c r="T606" s="73" t="s">
        <v>2979</v>
      </c>
      <c r="U606" s="54">
        <v>42</v>
      </c>
      <c r="V606" s="73" t="s">
        <v>2979</v>
      </c>
      <c r="W606" s="54">
        <v>45</v>
      </c>
      <c r="X606" s="54">
        <v>33</v>
      </c>
      <c r="Y606" s="54">
        <v>32</v>
      </c>
      <c r="Z606" s="54">
        <v>28</v>
      </c>
      <c r="AA606" s="54">
        <v>49</v>
      </c>
      <c r="AB606" s="73" t="s">
        <v>2979</v>
      </c>
      <c r="AC606" s="73" t="s">
        <v>2979</v>
      </c>
      <c r="AD606" s="73" t="s">
        <v>2979</v>
      </c>
      <c r="AE606" s="73" t="s">
        <v>2979</v>
      </c>
      <c r="AF606" s="73" t="s">
        <v>2979</v>
      </c>
      <c r="AG606" s="73" t="s">
        <v>2979</v>
      </c>
      <c r="AH606" s="73" t="s">
        <v>2979</v>
      </c>
      <c r="AI606" s="41">
        <v>0.57969999999999999</v>
      </c>
      <c r="AJ606" s="30">
        <v>0.69950000000000001</v>
      </c>
      <c r="AK606" s="30">
        <v>0.76590000000000003</v>
      </c>
      <c r="AL606" s="41">
        <f t="shared" si="20"/>
        <v>0.68169999999999997</v>
      </c>
      <c r="AM606" s="30" t="str">
        <f>IFERROR((VLOOKUP(C606,'CEP 24-25'!$F$5:$K$1282,6,0))," ")</f>
        <v>Yes</v>
      </c>
      <c r="AN606" s="41" t="str">
        <f>+IFERROR((VLOOKUP(C606,'HB1238 24-25'!$N$5:$Q$9999,4,0)),"")</f>
        <v/>
      </c>
      <c r="AO606" s="33" t="str">
        <f t="shared" si="21"/>
        <v>Yes</v>
      </c>
    </row>
    <row r="607" spans="1:41" ht="15" customHeight="1" x14ac:dyDescent="0.25">
      <c r="A607" t="s">
        <v>2501</v>
      </c>
      <c r="B607" t="s">
        <v>2082</v>
      </c>
      <c r="C607" s="25">
        <v>4209</v>
      </c>
      <c r="D607" t="s">
        <v>215</v>
      </c>
      <c r="E607" s="16">
        <v>0</v>
      </c>
      <c r="F607" s="16">
        <v>0</v>
      </c>
      <c r="G607" s="16">
        <v>0</v>
      </c>
      <c r="H607" s="16">
        <v>0</v>
      </c>
      <c r="I607" s="16">
        <v>0</v>
      </c>
      <c r="J607" s="16">
        <v>0</v>
      </c>
      <c r="K607" s="16">
        <v>0</v>
      </c>
      <c r="L607" s="16">
        <v>0</v>
      </c>
      <c r="M607" s="16">
        <v>248</v>
      </c>
      <c r="N607" s="16">
        <v>279</v>
      </c>
      <c r="O607" s="16">
        <v>295</v>
      </c>
      <c r="P607" s="16">
        <v>0</v>
      </c>
      <c r="Q607" s="16">
        <v>0</v>
      </c>
      <c r="R607" s="16">
        <v>0</v>
      </c>
      <c r="S607" s="16">
        <v>0</v>
      </c>
      <c r="T607" s="73" t="s">
        <v>2979</v>
      </c>
      <c r="U607" s="73" t="s">
        <v>2979</v>
      </c>
      <c r="V607" s="73" t="s">
        <v>2979</v>
      </c>
      <c r="W607" s="73" t="s">
        <v>2979</v>
      </c>
      <c r="X607" s="73" t="s">
        <v>2979</v>
      </c>
      <c r="Y607" s="73" t="s">
        <v>2979</v>
      </c>
      <c r="Z607" s="73" t="s">
        <v>2979</v>
      </c>
      <c r="AA607" s="73" t="s">
        <v>2979</v>
      </c>
      <c r="AB607" s="54">
        <v>90</v>
      </c>
      <c r="AC607" s="54">
        <v>103</v>
      </c>
      <c r="AD607" s="54">
        <v>94</v>
      </c>
      <c r="AE607" s="73" t="s">
        <v>2979</v>
      </c>
      <c r="AF607" s="73" t="s">
        <v>2979</v>
      </c>
      <c r="AG607" s="73" t="s">
        <v>2979</v>
      </c>
      <c r="AH607" s="73" t="s">
        <v>2979</v>
      </c>
      <c r="AI607" s="41">
        <v>0.34910000000000002</v>
      </c>
      <c r="AJ607" s="30">
        <v>0.42170000000000002</v>
      </c>
      <c r="AK607" s="30">
        <v>0.47170000000000001</v>
      </c>
      <c r="AL607" s="41">
        <f t="shared" si="20"/>
        <v>0.41420000000000001</v>
      </c>
      <c r="AM607" s="30" t="str">
        <f>IFERROR((VLOOKUP(C607,'CEP 24-25'!$F$5:$K$1282,6,0))," ")</f>
        <v>No</v>
      </c>
      <c r="AN607" s="41" t="str">
        <f>+IFERROR((VLOOKUP(C607,'HB1238 24-25'!$N$5:$Q$9999,4,0)),"")</f>
        <v/>
      </c>
      <c r="AO607" s="33" t="str">
        <f t="shared" si="21"/>
        <v>No</v>
      </c>
    </row>
    <row r="608" spans="1:41" ht="15" customHeight="1" x14ac:dyDescent="0.25">
      <c r="A608" t="s">
        <v>2501</v>
      </c>
      <c r="B608" t="s">
        <v>2082</v>
      </c>
      <c r="C608" s="25">
        <v>4445</v>
      </c>
      <c r="D608" t="s">
        <v>218</v>
      </c>
      <c r="E608" s="16">
        <v>0</v>
      </c>
      <c r="F608" s="16">
        <v>85</v>
      </c>
      <c r="G608" s="16">
        <v>0</v>
      </c>
      <c r="H608" s="16">
        <v>87</v>
      </c>
      <c r="I608" s="16">
        <v>83</v>
      </c>
      <c r="J608" s="16">
        <v>96</v>
      </c>
      <c r="K608" s="16">
        <v>106</v>
      </c>
      <c r="L608" s="16">
        <v>93</v>
      </c>
      <c r="M608" s="16">
        <v>0</v>
      </c>
      <c r="N608" s="16">
        <v>0</v>
      </c>
      <c r="O608" s="16">
        <v>0</v>
      </c>
      <c r="P608" s="16">
        <v>0</v>
      </c>
      <c r="Q608" s="16">
        <v>0</v>
      </c>
      <c r="R608" s="16">
        <v>0</v>
      </c>
      <c r="S608" s="16">
        <v>0</v>
      </c>
      <c r="T608" s="73" t="s">
        <v>2979</v>
      </c>
      <c r="U608" s="54">
        <v>34</v>
      </c>
      <c r="V608" s="73" t="s">
        <v>2979</v>
      </c>
      <c r="W608" s="54">
        <v>32</v>
      </c>
      <c r="X608" s="54">
        <v>32</v>
      </c>
      <c r="Y608" s="54">
        <v>38</v>
      </c>
      <c r="Z608" s="54">
        <v>41</v>
      </c>
      <c r="AA608" s="54">
        <v>36</v>
      </c>
      <c r="AB608" s="73" t="s">
        <v>2979</v>
      </c>
      <c r="AC608" s="73" t="s">
        <v>2979</v>
      </c>
      <c r="AD608" s="73" t="s">
        <v>2979</v>
      </c>
      <c r="AE608" s="73" t="s">
        <v>2979</v>
      </c>
      <c r="AF608" s="73" t="s">
        <v>2979</v>
      </c>
      <c r="AG608" s="73" t="s">
        <v>2979</v>
      </c>
      <c r="AH608" s="73" t="s">
        <v>2979</v>
      </c>
      <c r="AI608" s="41">
        <v>0.38729999999999998</v>
      </c>
      <c r="AJ608" s="30">
        <v>0.4743</v>
      </c>
      <c r="AK608" s="30">
        <v>0.51739999999999997</v>
      </c>
      <c r="AL608" s="41">
        <f t="shared" si="20"/>
        <v>0.4597</v>
      </c>
      <c r="AM608" s="30" t="str">
        <f>IFERROR((VLOOKUP(C608,'CEP 24-25'!$F$5:$K$1282,6,0))," ")</f>
        <v>No</v>
      </c>
      <c r="AN608" s="41" t="str">
        <f>+IFERROR((VLOOKUP(C608,'HB1238 24-25'!$N$5:$Q$9999,4,0)),"")</f>
        <v/>
      </c>
      <c r="AO608" s="33" t="str">
        <f t="shared" si="21"/>
        <v>No</v>
      </c>
    </row>
    <row r="609" spans="1:41" ht="15" customHeight="1" x14ac:dyDescent="0.25">
      <c r="A609" t="s">
        <v>2501</v>
      </c>
      <c r="B609" t="s">
        <v>2082</v>
      </c>
      <c r="C609" s="25">
        <v>3995</v>
      </c>
      <c r="D609" t="s">
        <v>211</v>
      </c>
      <c r="E609" s="16">
        <v>0</v>
      </c>
      <c r="F609" s="16">
        <v>53</v>
      </c>
      <c r="G609" s="16">
        <v>0</v>
      </c>
      <c r="H609" s="16">
        <v>57</v>
      </c>
      <c r="I609" s="16">
        <v>51</v>
      </c>
      <c r="J609" s="16">
        <v>47</v>
      </c>
      <c r="K609" s="16">
        <v>49</v>
      </c>
      <c r="L609" s="16">
        <v>66</v>
      </c>
      <c r="M609" s="16">
        <v>0</v>
      </c>
      <c r="N609" s="16">
        <v>0</v>
      </c>
      <c r="O609" s="16">
        <v>0</v>
      </c>
      <c r="P609" s="16">
        <v>0</v>
      </c>
      <c r="Q609" s="16">
        <v>0</v>
      </c>
      <c r="R609" s="16">
        <v>0</v>
      </c>
      <c r="S609" s="16">
        <v>0</v>
      </c>
      <c r="T609" s="73" t="s">
        <v>2979</v>
      </c>
      <c r="U609" s="54">
        <v>26</v>
      </c>
      <c r="V609" s="73" t="s">
        <v>2979</v>
      </c>
      <c r="W609" s="54">
        <v>25</v>
      </c>
      <c r="X609" s="54">
        <v>27</v>
      </c>
      <c r="Y609" s="54">
        <v>19</v>
      </c>
      <c r="Z609" s="54">
        <v>17</v>
      </c>
      <c r="AA609" s="54">
        <v>32</v>
      </c>
      <c r="AB609" s="73" t="s">
        <v>2979</v>
      </c>
      <c r="AC609" s="73" t="s">
        <v>2979</v>
      </c>
      <c r="AD609" s="73" t="s">
        <v>2979</v>
      </c>
      <c r="AE609" s="73" t="s">
        <v>2979</v>
      </c>
      <c r="AF609" s="73" t="s">
        <v>2979</v>
      </c>
      <c r="AG609" s="73" t="s">
        <v>2979</v>
      </c>
      <c r="AH609" s="73" t="s">
        <v>2979</v>
      </c>
      <c r="AI609" s="41">
        <v>0.45200000000000001</v>
      </c>
      <c r="AJ609" s="30">
        <v>0.5</v>
      </c>
      <c r="AK609" s="30">
        <v>0.45369999999999999</v>
      </c>
      <c r="AL609" s="41">
        <f t="shared" si="20"/>
        <v>0.46860000000000002</v>
      </c>
      <c r="AM609" s="30" t="str">
        <f>IFERROR((VLOOKUP(C609,'CEP 24-25'!$F$5:$K$1282,6,0))," ")</f>
        <v>No</v>
      </c>
      <c r="AN609" s="41" t="str">
        <f>+IFERROR((VLOOKUP(C609,'HB1238 24-25'!$N$5:$Q$9999,4,0)),"")</f>
        <v/>
      </c>
      <c r="AO609" s="33" t="str">
        <f t="shared" si="21"/>
        <v>No</v>
      </c>
    </row>
    <row r="610" spans="1:41" ht="15" customHeight="1" x14ac:dyDescent="0.25">
      <c r="A610" t="s">
        <v>2501</v>
      </c>
      <c r="B610" t="s">
        <v>2082</v>
      </c>
      <c r="C610" s="25">
        <v>4561</v>
      </c>
      <c r="D610" t="s">
        <v>223</v>
      </c>
      <c r="E610" s="16">
        <v>0</v>
      </c>
      <c r="F610" s="16">
        <v>0</v>
      </c>
      <c r="G610" s="16">
        <v>0</v>
      </c>
      <c r="H610" s="16">
        <v>0</v>
      </c>
      <c r="I610" s="16">
        <v>0</v>
      </c>
      <c r="J610" s="16">
        <v>0</v>
      </c>
      <c r="K610" s="16">
        <v>0</v>
      </c>
      <c r="L610" s="16">
        <v>0</v>
      </c>
      <c r="M610" s="16">
        <v>231</v>
      </c>
      <c r="N610" s="16">
        <v>242</v>
      </c>
      <c r="O610" s="16">
        <v>266</v>
      </c>
      <c r="P610" s="16">
        <v>0</v>
      </c>
      <c r="Q610" s="16">
        <v>0</v>
      </c>
      <c r="R610" s="16">
        <v>0</v>
      </c>
      <c r="S610" s="16">
        <v>0</v>
      </c>
      <c r="T610" s="73" t="s">
        <v>2979</v>
      </c>
      <c r="U610" s="73" t="s">
        <v>2979</v>
      </c>
      <c r="V610" s="73" t="s">
        <v>2979</v>
      </c>
      <c r="W610" s="73" t="s">
        <v>2979</v>
      </c>
      <c r="X610" s="73" t="s">
        <v>2979</v>
      </c>
      <c r="Y610" s="73" t="s">
        <v>2979</v>
      </c>
      <c r="Z610" s="73" t="s">
        <v>2979</v>
      </c>
      <c r="AA610" s="73" t="s">
        <v>2979</v>
      </c>
      <c r="AB610" s="54">
        <v>67</v>
      </c>
      <c r="AC610" s="54">
        <v>75</v>
      </c>
      <c r="AD610" s="54">
        <v>68</v>
      </c>
      <c r="AE610" s="73" t="s">
        <v>2979</v>
      </c>
      <c r="AF610" s="73" t="s">
        <v>2979</v>
      </c>
      <c r="AG610" s="73" t="s">
        <v>2979</v>
      </c>
      <c r="AH610" s="73" t="s">
        <v>2979</v>
      </c>
      <c r="AI610" s="41">
        <v>0.28420000000000001</v>
      </c>
      <c r="AJ610" s="30">
        <v>0.37269999999999998</v>
      </c>
      <c r="AK610" s="30">
        <v>0.40479999999999999</v>
      </c>
      <c r="AL610" s="41">
        <f t="shared" si="20"/>
        <v>0.35389999999999999</v>
      </c>
      <c r="AM610" s="30" t="str">
        <f>IFERROR((VLOOKUP(C610,'CEP 24-25'!$F$5:$K$1282,6,0))," ")</f>
        <v>No</v>
      </c>
      <c r="AN610" s="41" t="str">
        <f>+IFERROR((VLOOKUP(C610,'HB1238 24-25'!$N$5:$Q$9999,4,0)),"")</f>
        <v/>
      </c>
      <c r="AO610" s="33" t="str">
        <f t="shared" si="21"/>
        <v>No</v>
      </c>
    </row>
    <row r="611" spans="1:41" ht="15" customHeight="1" x14ac:dyDescent="0.25">
      <c r="A611" t="s">
        <v>2501</v>
      </c>
      <c r="B611" t="s">
        <v>2082</v>
      </c>
      <c r="C611" s="25">
        <v>3149</v>
      </c>
      <c r="D611" t="s">
        <v>201</v>
      </c>
      <c r="E611" s="16">
        <v>0</v>
      </c>
      <c r="F611" s="16">
        <v>74</v>
      </c>
      <c r="G611" s="16">
        <v>0</v>
      </c>
      <c r="H611" s="16">
        <v>76</v>
      </c>
      <c r="I611" s="16">
        <v>89</v>
      </c>
      <c r="J611" s="16">
        <v>76</v>
      </c>
      <c r="K611" s="16">
        <v>85</v>
      </c>
      <c r="L611" s="16">
        <v>79</v>
      </c>
      <c r="M611" s="16">
        <v>0</v>
      </c>
      <c r="N611" s="16">
        <v>0</v>
      </c>
      <c r="O611" s="16">
        <v>0</v>
      </c>
      <c r="P611" s="16">
        <v>0</v>
      </c>
      <c r="Q611" s="16">
        <v>0</v>
      </c>
      <c r="R611" s="16">
        <v>0</v>
      </c>
      <c r="S611" s="16">
        <v>0</v>
      </c>
      <c r="T611" s="73" t="s">
        <v>2979</v>
      </c>
      <c r="U611" s="54">
        <v>39</v>
      </c>
      <c r="V611" s="73" t="s">
        <v>2979</v>
      </c>
      <c r="W611" s="54">
        <v>39</v>
      </c>
      <c r="X611" s="54">
        <v>46</v>
      </c>
      <c r="Y611" s="54">
        <v>45</v>
      </c>
      <c r="Z611" s="54">
        <v>38</v>
      </c>
      <c r="AA611" s="54">
        <v>24</v>
      </c>
      <c r="AB611" s="73" t="s">
        <v>2979</v>
      </c>
      <c r="AC611" s="73" t="s">
        <v>2979</v>
      </c>
      <c r="AD611" s="73" t="s">
        <v>2979</v>
      </c>
      <c r="AE611" s="73" t="s">
        <v>2979</v>
      </c>
      <c r="AF611" s="73" t="s">
        <v>2979</v>
      </c>
      <c r="AG611" s="73" t="s">
        <v>2979</v>
      </c>
      <c r="AH611" s="73" t="s">
        <v>2979</v>
      </c>
      <c r="AI611" s="41">
        <v>0.48230000000000001</v>
      </c>
      <c r="AJ611" s="30">
        <v>0.54549999999999998</v>
      </c>
      <c r="AK611" s="30">
        <v>0.58320000000000005</v>
      </c>
      <c r="AL611" s="41">
        <f t="shared" si="20"/>
        <v>0.53700000000000003</v>
      </c>
      <c r="AM611" s="30" t="str">
        <f>IFERROR((VLOOKUP(C611,'CEP 24-25'!$F$5:$K$1282,6,0))," ")</f>
        <v>Yes</v>
      </c>
      <c r="AN611" s="41" t="str">
        <f>+IFERROR((VLOOKUP(C611,'HB1238 24-25'!$N$5:$Q$9999,4,0)),"")</f>
        <v/>
      </c>
      <c r="AO611" s="33" t="str">
        <f t="shared" si="21"/>
        <v>Yes</v>
      </c>
    </row>
    <row r="612" spans="1:41" ht="15" customHeight="1" x14ac:dyDescent="0.25">
      <c r="A612" t="s">
        <v>2501</v>
      </c>
      <c r="B612" t="s">
        <v>2082</v>
      </c>
      <c r="C612" s="25">
        <v>3823</v>
      </c>
      <c r="D612" t="s">
        <v>207</v>
      </c>
      <c r="E612" s="16">
        <v>0</v>
      </c>
      <c r="F612" s="16">
        <v>64</v>
      </c>
      <c r="G612" s="16">
        <v>0</v>
      </c>
      <c r="H612" s="16">
        <v>54</v>
      </c>
      <c r="I612" s="16">
        <v>69</v>
      </c>
      <c r="J612" s="16">
        <v>70</v>
      </c>
      <c r="K612" s="16">
        <v>53</v>
      </c>
      <c r="L612" s="16">
        <v>72</v>
      </c>
      <c r="M612" s="16">
        <v>0</v>
      </c>
      <c r="N612" s="16">
        <v>0</v>
      </c>
      <c r="O612" s="16">
        <v>0</v>
      </c>
      <c r="P612" s="16">
        <v>0</v>
      </c>
      <c r="Q612" s="16">
        <v>0</v>
      </c>
      <c r="R612" s="16">
        <v>0</v>
      </c>
      <c r="S612" s="16">
        <v>0</v>
      </c>
      <c r="T612" s="73" t="s">
        <v>2979</v>
      </c>
      <c r="U612" s="54">
        <v>36</v>
      </c>
      <c r="V612" s="73" t="s">
        <v>2979</v>
      </c>
      <c r="W612" s="54">
        <v>36</v>
      </c>
      <c r="X612" s="54">
        <v>38</v>
      </c>
      <c r="Y612" s="54">
        <v>44</v>
      </c>
      <c r="Z612" s="54">
        <v>31</v>
      </c>
      <c r="AA612" s="54">
        <v>42</v>
      </c>
      <c r="AB612" s="73" t="s">
        <v>2979</v>
      </c>
      <c r="AC612" s="73" t="s">
        <v>2979</v>
      </c>
      <c r="AD612" s="73" t="s">
        <v>2979</v>
      </c>
      <c r="AE612" s="73" t="s">
        <v>2979</v>
      </c>
      <c r="AF612" s="73" t="s">
        <v>2979</v>
      </c>
      <c r="AG612" s="73" t="s">
        <v>2979</v>
      </c>
      <c r="AH612" s="73" t="s">
        <v>2979</v>
      </c>
      <c r="AI612" s="41">
        <v>0.59419999999999995</v>
      </c>
      <c r="AJ612" s="30">
        <v>0.65969999999999995</v>
      </c>
      <c r="AK612" s="30">
        <v>0.62380000000000002</v>
      </c>
      <c r="AL612" s="41">
        <f t="shared" si="20"/>
        <v>0.62590000000000001</v>
      </c>
      <c r="AM612" s="30" t="str">
        <f>IFERROR((VLOOKUP(C612,'CEP 24-25'!$F$5:$K$1282,6,0))," ")</f>
        <v>Yes</v>
      </c>
      <c r="AN612" s="41" t="str">
        <f>+IFERROR((VLOOKUP(C612,'HB1238 24-25'!$N$5:$Q$9999,4,0)),"")</f>
        <v/>
      </c>
      <c r="AO612" s="33" t="str">
        <f t="shared" si="21"/>
        <v>Yes</v>
      </c>
    </row>
    <row r="613" spans="1:41" ht="15" customHeight="1" x14ac:dyDescent="0.25">
      <c r="A613" t="s">
        <v>2501</v>
      </c>
      <c r="B613" t="s">
        <v>2082</v>
      </c>
      <c r="C613" s="25">
        <v>3970</v>
      </c>
      <c r="D613" t="s">
        <v>208</v>
      </c>
      <c r="E613" s="16">
        <v>0</v>
      </c>
      <c r="F613" s="16">
        <v>49</v>
      </c>
      <c r="G613" s="16">
        <v>0</v>
      </c>
      <c r="H613" s="16">
        <v>63</v>
      </c>
      <c r="I613" s="16">
        <v>66</v>
      </c>
      <c r="J613" s="16">
        <v>83</v>
      </c>
      <c r="K613" s="16">
        <v>70</v>
      </c>
      <c r="L613" s="16">
        <v>83</v>
      </c>
      <c r="M613" s="16">
        <v>0</v>
      </c>
      <c r="N613" s="16">
        <v>0</v>
      </c>
      <c r="O613" s="16">
        <v>0</v>
      </c>
      <c r="P613" s="16">
        <v>0</v>
      </c>
      <c r="Q613" s="16">
        <v>0</v>
      </c>
      <c r="R613" s="16">
        <v>0</v>
      </c>
      <c r="S613" s="16">
        <v>0</v>
      </c>
      <c r="T613" s="73" t="s">
        <v>2979</v>
      </c>
      <c r="U613" s="54">
        <v>28</v>
      </c>
      <c r="V613" s="73" t="s">
        <v>2979</v>
      </c>
      <c r="W613" s="54">
        <v>32</v>
      </c>
      <c r="X613" s="54">
        <v>35</v>
      </c>
      <c r="Y613" s="54">
        <v>36</v>
      </c>
      <c r="Z613" s="54">
        <v>39</v>
      </c>
      <c r="AA613" s="54">
        <v>44</v>
      </c>
      <c r="AB613" s="73" t="s">
        <v>2979</v>
      </c>
      <c r="AC613" s="73" t="s">
        <v>2979</v>
      </c>
      <c r="AD613" s="73" t="s">
        <v>2979</v>
      </c>
      <c r="AE613" s="73" t="s">
        <v>2979</v>
      </c>
      <c r="AF613" s="73" t="s">
        <v>2979</v>
      </c>
      <c r="AG613" s="73" t="s">
        <v>2979</v>
      </c>
      <c r="AH613" s="73" t="s">
        <v>2979</v>
      </c>
      <c r="AI613" s="41">
        <v>0.51690000000000003</v>
      </c>
      <c r="AJ613" s="30">
        <v>0.5655</v>
      </c>
      <c r="AK613" s="30">
        <v>0.58819999999999995</v>
      </c>
      <c r="AL613" s="41">
        <f t="shared" si="20"/>
        <v>0.55689999999999995</v>
      </c>
      <c r="AM613" s="30" t="str">
        <f>IFERROR((VLOOKUP(C613,'CEP 24-25'!$F$5:$K$1282,6,0))," ")</f>
        <v>Yes</v>
      </c>
      <c r="AN613" s="41" t="str">
        <f>+IFERROR((VLOOKUP(C613,'HB1238 24-25'!$N$5:$Q$9999,4,0)),"")</f>
        <v/>
      </c>
      <c r="AO613" s="33" t="str">
        <f t="shared" si="21"/>
        <v>Yes</v>
      </c>
    </row>
    <row r="614" spans="1:41" ht="15" customHeight="1" x14ac:dyDescent="0.25">
      <c r="A614" t="s">
        <v>2501</v>
      </c>
      <c r="B614" t="s">
        <v>2082</v>
      </c>
      <c r="C614" s="25">
        <v>5111</v>
      </c>
      <c r="D614" t="s">
        <v>226</v>
      </c>
      <c r="E614" s="16">
        <v>0</v>
      </c>
      <c r="F614" s="16">
        <v>0</v>
      </c>
      <c r="G614" s="16">
        <v>0</v>
      </c>
      <c r="H614" s="16">
        <v>0</v>
      </c>
      <c r="I614" s="16">
        <v>0</v>
      </c>
      <c r="J614" s="16">
        <v>0</v>
      </c>
      <c r="K614" s="16">
        <v>0</v>
      </c>
      <c r="L614" s="16">
        <v>0</v>
      </c>
      <c r="M614" s="16">
        <v>0</v>
      </c>
      <c r="N614" s="16">
        <v>0</v>
      </c>
      <c r="O614" s="16">
        <v>0</v>
      </c>
      <c r="P614" s="16">
        <v>516</v>
      </c>
      <c r="Q614" s="16">
        <v>500</v>
      </c>
      <c r="R614" s="16">
        <v>491</v>
      </c>
      <c r="S614" s="16">
        <v>495</v>
      </c>
      <c r="T614" s="73" t="s">
        <v>2979</v>
      </c>
      <c r="U614" s="73" t="s">
        <v>2979</v>
      </c>
      <c r="V614" s="73" t="s">
        <v>2979</v>
      </c>
      <c r="W614" s="73" t="s">
        <v>2979</v>
      </c>
      <c r="X614" s="73" t="s">
        <v>2979</v>
      </c>
      <c r="Y614" s="73" t="s">
        <v>2979</v>
      </c>
      <c r="Z614" s="73" t="s">
        <v>2979</v>
      </c>
      <c r="AA614" s="73" t="s">
        <v>2979</v>
      </c>
      <c r="AB614" s="73" t="s">
        <v>2979</v>
      </c>
      <c r="AC614" s="73" t="s">
        <v>2979</v>
      </c>
      <c r="AD614" s="73" t="s">
        <v>2979</v>
      </c>
      <c r="AE614" s="54">
        <v>162</v>
      </c>
      <c r="AF614" s="54">
        <v>145</v>
      </c>
      <c r="AG614" s="54">
        <v>119</v>
      </c>
      <c r="AH614" s="54">
        <v>128</v>
      </c>
      <c r="AI614" s="41">
        <v>0.2767</v>
      </c>
      <c r="AJ614" s="30">
        <v>0.33229999999999998</v>
      </c>
      <c r="AK614" s="30">
        <v>0.3609</v>
      </c>
      <c r="AL614" s="41">
        <f t="shared" si="20"/>
        <v>0.32329999999999998</v>
      </c>
      <c r="AM614" s="30" t="str">
        <f>IFERROR((VLOOKUP(C614,'CEP 24-25'!$F$5:$K$1282,6,0))," ")</f>
        <v>No</v>
      </c>
      <c r="AN614" s="41" t="str">
        <f>+IFERROR((VLOOKUP(C614,'HB1238 24-25'!$N$5:$Q$9999,4,0)),"")</f>
        <v/>
      </c>
      <c r="AO614" s="33" t="str">
        <f t="shared" si="21"/>
        <v>No</v>
      </c>
    </row>
    <row r="615" spans="1:41" ht="15" customHeight="1" x14ac:dyDescent="0.25">
      <c r="A615" t="s">
        <v>2501</v>
      </c>
      <c r="B615" t="s">
        <v>2082</v>
      </c>
      <c r="C615" s="25">
        <v>4051</v>
      </c>
      <c r="D615" t="s">
        <v>212</v>
      </c>
      <c r="E615" s="16">
        <v>0</v>
      </c>
      <c r="F615" s="16">
        <v>0</v>
      </c>
      <c r="G615" s="16">
        <v>0</v>
      </c>
      <c r="H615" s="16">
        <v>0</v>
      </c>
      <c r="I615" s="16">
        <v>0</v>
      </c>
      <c r="J615" s="16">
        <v>0</v>
      </c>
      <c r="K615" s="16">
        <v>0</v>
      </c>
      <c r="L615" s="16">
        <v>0</v>
      </c>
      <c r="M615" s="16">
        <v>252</v>
      </c>
      <c r="N615" s="16">
        <v>255</v>
      </c>
      <c r="O615" s="16">
        <v>241</v>
      </c>
      <c r="P615" s="16">
        <v>0</v>
      </c>
      <c r="Q615" s="16">
        <v>0</v>
      </c>
      <c r="R615" s="16">
        <v>0</v>
      </c>
      <c r="S615" s="16">
        <v>0</v>
      </c>
      <c r="T615" s="73" t="s">
        <v>2979</v>
      </c>
      <c r="U615" s="73" t="s">
        <v>2979</v>
      </c>
      <c r="V615" s="73" t="s">
        <v>2979</v>
      </c>
      <c r="W615" s="73" t="s">
        <v>2979</v>
      </c>
      <c r="X615" s="73" t="s">
        <v>2979</v>
      </c>
      <c r="Y615" s="73" t="s">
        <v>2979</v>
      </c>
      <c r="Z615" s="73" t="s">
        <v>2979</v>
      </c>
      <c r="AA615" s="73" t="s">
        <v>2979</v>
      </c>
      <c r="AB615" s="54">
        <v>137</v>
      </c>
      <c r="AC615" s="54">
        <v>118</v>
      </c>
      <c r="AD615" s="54">
        <v>112</v>
      </c>
      <c r="AE615" s="73" t="s">
        <v>2979</v>
      </c>
      <c r="AF615" s="73" t="s">
        <v>2979</v>
      </c>
      <c r="AG615" s="73" t="s">
        <v>2979</v>
      </c>
      <c r="AH615" s="73" t="s">
        <v>2979</v>
      </c>
      <c r="AI615" s="41">
        <v>0.49059999999999998</v>
      </c>
      <c r="AJ615" s="30">
        <v>0.59409999999999996</v>
      </c>
      <c r="AK615" s="30">
        <v>0.65559999999999996</v>
      </c>
      <c r="AL615" s="41">
        <f t="shared" si="20"/>
        <v>0.58009999999999995</v>
      </c>
      <c r="AM615" s="30" t="str">
        <f>IFERROR((VLOOKUP(C615,'CEP 24-25'!$F$5:$K$1282,6,0))," ")</f>
        <v>Yes</v>
      </c>
      <c r="AN615" s="41" t="str">
        <f>+IFERROR((VLOOKUP(C615,'HB1238 24-25'!$N$5:$Q$9999,4,0)),"")</f>
        <v/>
      </c>
      <c r="AO615" s="33" t="str">
        <f t="shared" si="21"/>
        <v>Yes</v>
      </c>
    </row>
    <row r="616" spans="1:41" ht="15" customHeight="1" x14ac:dyDescent="0.25">
      <c r="A616" t="s">
        <v>2501</v>
      </c>
      <c r="B616" t="s">
        <v>2082</v>
      </c>
      <c r="C616" s="25">
        <v>4579</v>
      </c>
      <c r="D616" t="s">
        <v>224</v>
      </c>
      <c r="E616" s="16">
        <v>0</v>
      </c>
      <c r="F616" s="16">
        <v>55</v>
      </c>
      <c r="G616" s="16">
        <v>0</v>
      </c>
      <c r="H616" s="16">
        <v>51</v>
      </c>
      <c r="I616" s="16">
        <v>50</v>
      </c>
      <c r="J616" s="16">
        <v>67</v>
      </c>
      <c r="K616" s="16">
        <v>59</v>
      </c>
      <c r="L616" s="16">
        <v>56</v>
      </c>
      <c r="M616" s="16">
        <v>0</v>
      </c>
      <c r="N616" s="16">
        <v>0</v>
      </c>
      <c r="O616" s="16">
        <v>0</v>
      </c>
      <c r="P616" s="16">
        <v>0</v>
      </c>
      <c r="Q616" s="16">
        <v>0</v>
      </c>
      <c r="R616" s="16">
        <v>0</v>
      </c>
      <c r="S616" s="16">
        <v>0</v>
      </c>
      <c r="T616" s="73" t="s">
        <v>2979</v>
      </c>
      <c r="U616" s="54">
        <v>22</v>
      </c>
      <c r="V616" s="73" t="s">
        <v>2979</v>
      </c>
      <c r="W616" s="54">
        <v>20</v>
      </c>
      <c r="X616" s="54">
        <v>21</v>
      </c>
      <c r="Y616" s="54">
        <v>29</v>
      </c>
      <c r="Z616" s="54">
        <v>22</v>
      </c>
      <c r="AA616" s="54">
        <v>21</v>
      </c>
      <c r="AB616" s="73" t="s">
        <v>2979</v>
      </c>
      <c r="AC616" s="73" t="s">
        <v>2979</v>
      </c>
      <c r="AD616" s="73" t="s">
        <v>2979</v>
      </c>
      <c r="AE616" s="73" t="s">
        <v>2979</v>
      </c>
      <c r="AF616" s="73" t="s">
        <v>2979</v>
      </c>
      <c r="AG616" s="73" t="s">
        <v>2979</v>
      </c>
      <c r="AH616" s="73" t="s">
        <v>2979</v>
      </c>
      <c r="AI616" s="41">
        <v>0.39939999999999998</v>
      </c>
      <c r="AJ616" s="30">
        <v>0.46129999999999999</v>
      </c>
      <c r="AK616" s="30">
        <v>0.43440000000000001</v>
      </c>
      <c r="AL616" s="41">
        <f t="shared" si="20"/>
        <v>0.43169999999999997</v>
      </c>
      <c r="AM616" s="30" t="str">
        <f>IFERROR((VLOOKUP(C616,'CEP 24-25'!$F$5:$K$1282,6,0))," ")</f>
        <v>No</v>
      </c>
      <c r="AN616" s="41" t="str">
        <f>+IFERROR((VLOOKUP(C616,'HB1238 24-25'!$N$5:$Q$9999,4,0)),"")</f>
        <v/>
      </c>
      <c r="AO616" s="33" t="str">
        <f t="shared" si="21"/>
        <v>No</v>
      </c>
    </row>
    <row r="617" spans="1:41" ht="15" customHeight="1" x14ac:dyDescent="0.25">
      <c r="A617" t="s">
        <v>2502</v>
      </c>
      <c r="B617" t="s">
        <v>2083</v>
      </c>
      <c r="C617" s="25">
        <v>3197</v>
      </c>
      <c r="D617" t="s">
        <v>1744</v>
      </c>
      <c r="E617" s="16">
        <v>0</v>
      </c>
      <c r="F617" s="16">
        <v>5</v>
      </c>
      <c r="G617" s="16">
        <v>0</v>
      </c>
      <c r="H617" s="16">
        <v>6</v>
      </c>
      <c r="I617" s="16">
        <v>7</v>
      </c>
      <c r="J617" s="16">
        <v>2</v>
      </c>
      <c r="K617" s="16">
        <v>6</v>
      </c>
      <c r="L617" s="16">
        <v>9</v>
      </c>
      <c r="M617" s="16">
        <v>4</v>
      </c>
      <c r="N617" s="16">
        <v>0</v>
      </c>
      <c r="O617" s="16">
        <v>0</v>
      </c>
      <c r="P617" s="16">
        <v>0</v>
      </c>
      <c r="Q617" s="16">
        <v>0</v>
      </c>
      <c r="R617" s="16">
        <v>0</v>
      </c>
      <c r="S617" s="16">
        <v>0</v>
      </c>
      <c r="T617" s="73" t="s">
        <v>2979</v>
      </c>
      <c r="U617" s="15" t="s">
        <v>2004</v>
      </c>
      <c r="V617" s="73" t="s">
        <v>2979</v>
      </c>
      <c r="W617" s="15" t="s">
        <v>2004</v>
      </c>
      <c r="X617" s="15" t="s">
        <v>2004</v>
      </c>
      <c r="Y617" s="15" t="s">
        <v>2004</v>
      </c>
      <c r="Z617" s="15" t="s">
        <v>2004</v>
      </c>
      <c r="AA617" s="15" t="s">
        <v>2004</v>
      </c>
      <c r="AB617" s="15" t="s">
        <v>2004</v>
      </c>
      <c r="AC617" s="73" t="s">
        <v>2979</v>
      </c>
      <c r="AD617" s="73" t="s">
        <v>2979</v>
      </c>
      <c r="AE617" s="73" t="s">
        <v>2979</v>
      </c>
      <c r="AF617" s="73" t="s">
        <v>2979</v>
      </c>
      <c r="AG617" s="73" t="s">
        <v>2979</v>
      </c>
      <c r="AH617" s="73" t="s">
        <v>2979</v>
      </c>
      <c r="AI617" s="41">
        <v>0.79490000000000005</v>
      </c>
      <c r="AJ617" s="30">
        <v>1</v>
      </c>
      <c r="AK617" s="30">
        <v>0.86839999999999995</v>
      </c>
      <c r="AL617" s="41">
        <f t="shared" si="20"/>
        <v>0.88780000000000003</v>
      </c>
      <c r="AM617" s="30" t="str">
        <f>IFERROR((VLOOKUP(C617,'CEP 24-25'!$F$5:$K$1282,6,0))," ")</f>
        <v xml:space="preserve"> </v>
      </c>
      <c r="AN617" s="41" t="str">
        <f>+IFERROR((VLOOKUP(C617,'HB1238 24-25'!$N$5:$Q$9999,4,0)),"")</f>
        <v>Yes</v>
      </c>
      <c r="AO617" s="33" t="str">
        <f t="shared" si="21"/>
        <v>Yes</v>
      </c>
    </row>
    <row r="618" spans="1:41" ht="15" customHeight="1" x14ac:dyDescent="0.25">
      <c r="A618" t="s">
        <v>2503</v>
      </c>
      <c r="B618" t="s">
        <v>2084</v>
      </c>
      <c r="C618" s="25">
        <v>3519</v>
      </c>
      <c r="D618" t="s">
        <v>590</v>
      </c>
      <c r="E618" s="16">
        <v>0</v>
      </c>
      <c r="F618" s="16">
        <v>45</v>
      </c>
      <c r="G618" s="16">
        <v>0</v>
      </c>
      <c r="H618" s="16">
        <v>52</v>
      </c>
      <c r="I618" s="16">
        <v>43</v>
      </c>
      <c r="J618" s="16">
        <v>47</v>
      </c>
      <c r="K618" s="16">
        <v>45</v>
      </c>
      <c r="L618" s="16">
        <v>40</v>
      </c>
      <c r="M618" s="16">
        <v>0</v>
      </c>
      <c r="N618" s="16">
        <v>0</v>
      </c>
      <c r="O618" s="16">
        <v>0</v>
      </c>
      <c r="P618" s="16">
        <v>0</v>
      </c>
      <c r="Q618" s="16">
        <v>0</v>
      </c>
      <c r="R618" s="16">
        <v>0</v>
      </c>
      <c r="S618" s="16">
        <v>0</v>
      </c>
      <c r="T618" s="73" t="s">
        <v>2979</v>
      </c>
      <c r="U618" s="54">
        <v>31</v>
      </c>
      <c r="V618" s="73" t="s">
        <v>2979</v>
      </c>
      <c r="W618" s="54">
        <v>38</v>
      </c>
      <c r="X618" s="54">
        <v>32</v>
      </c>
      <c r="Y618" s="54">
        <v>36</v>
      </c>
      <c r="Z618" s="54">
        <v>37</v>
      </c>
      <c r="AA618" s="54">
        <v>27</v>
      </c>
      <c r="AB618" s="73" t="s">
        <v>2979</v>
      </c>
      <c r="AC618" s="73" t="s">
        <v>2979</v>
      </c>
      <c r="AD618" s="73" t="s">
        <v>2979</v>
      </c>
      <c r="AE618" s="73" t="s">
        <v>2979</v>
      </c>
      <c r="AF618" s="73" t="s">
        <v>2979</v>
      </c>
      <c r="AG618" s="73" t="s">
        <v>2979</v>
      </c>
      <c r="AH618" s="73" t="s">
        <v>2979</v>
      </c>
      <c r="AI618" s="41">
        <v>0.73899999999999999</v>
      </c>
      <c r="AJ618" s="30">
        <v>0.74460000000000004</v>
      </c>
      <c r="AK618" s="30">
        <v>0.66279999999999994</v>
      </c>
      <c r="AL618" s="41">
        <f t="shared" si="20"/>
        <v>0.71550000000000002</v>
      </c>
      <c r="AM618" s="30" t="str">
        <f>IFERROR((VLOOKUP(C618,'CEP 24-25'!$F$5:$K$1282,6,0))," ")</f>
        <v>Yes</v>
      </c>
      <c r="AN618" s="41" t="str">
        <f>+IFERROR((VLOOKUP(C618,'HB1238 24-25'!$N$5:$Q$9999,4,0)),"")</f>
        <v/>
      </c>
      <c r="AO618" s="33" t="str">
        <f t="shared" si="21"/>
        <v>Yes</v>
      </c>
    </row>
    <row r="619" spans="1:41" ht="15" customHeight="1" x14ac:dyDescent="0.25">
      <c r="A619" t="s">
        <v>2503</v>
      </c>
      <c r="B619" t="s">
        <v>2084</v>
      </c>
      <c r="C619" s="25">
        <v>3700</v>
      </c>
      <c r="D619" t="s">
        <v>601</v>
      </c>
      <c r="E619" s="16">
        <v>0</v>
      </c>
      <c r="F619" s="16">
        <v>52</v>
      </c>
      <c r="G619" s="16">
        <v>0</v>
      </c>
      <c r="H619" s="16">
        <v>56</v>
      </c>
      <c r="I619" s="16">
        <v>68</v>
      </c>
      <c r="J619" s="16">
        <v>50</v>
      </c>
      <c r="K619" s="16">
        <v>48</v>
      </c>
      <c r="L619" s="16">
        <v>56</v>
      </c>
      <c r="M619" s="16">
        <v>0</v>
      </c>
      <c r="N619" s="16">
        <v>0</v>
      </c>
      <c r="O619" s="16">
        <v>0</v>
      </c>
      <c r="P619" s="16">
        <v>0</v>
      </c>
      <c r="Q619" s="16">
        <v>0</v>
      </c>
      <c r="R619" s="16">
        <v>0</v>
      </c>
      <c r="S619" s="16">
        <v>0</v>
      </c>
      <c r="T619" s="73" t="s">
        <v>2979</v>
      </c>
      <c r="U619" s="54">
        <v>31</v>
      </c>
      <c r="V619" s="73" t="s">
        <v>2979</v>
      </c>
      <c r="W619" s="54">
        <v>36</v>
      </c>
      <c r="X619" s="54">
        <v>42</v>
      </c>
      <c r="Y619" s="54">
        <v>32</v>
      </c>
      <c r="Z619" s="54">
        <v>31</v>
      </c>
      <c r="AA619" s="54">
        <v>40</v>
      </c>
      <c r="AB619" s="73" t="s">
        <v>2979</v>
      </c>
      <c r="AC619" s="73" t="s">
        <v>2979</v>
      </c>
      <c r="AD619" s="73" t="s">
        <v>2979</v>
      </c>
      <c r="AE619" s="73" t="s">
        <v>2979</v>
      </c>
      <c r="AF619" s="73" t="s">
        <v>2979</v>
      </c>
      <c r="AG619" s="73" t="s">
        <v>2979</v>
      </c>
      <c r="AH619" s="73" t="s">
        <v>2979</v>
      </c>
      <c r="AI619" s="41">
        <v>0.64239999999999997</v>
      </c>
      <c r="AJ619" s="30">
        <v>0.64219999999999999</v>
      </c>
      <c r="AK619" s="30">
        <v>0.63700000000000001</v>
      </c>
      <c r="AL619" s="41">
        <f t="shared" si="20"/>
        <v>0.64049999999999996</v>
      </c>
      <c r="AM619" s="30" t="str">
        <f>IFERROR((VLOOKUP(C619,'CEP 24-25'!$F$5:$K$1282,6,0))," ")</f>
        <v>Yes</v>
      </c>
      <c r="AN619" s="41" t="str">
        <f>+IFERROR((VLOOKUP(C619,'HB1238 24-25'!$N$5:$Q$9999,4,0)),"")</f>
        <v/>
      </c>
      <c r="AO619" s="33" t="str">
        <f t="shared" si="21"/>
        <v>Yes</v>
      </c>
    </row>
    <row r="620" spans="1:41" ht="15" customHeight="1" x14ac:dyDescent="0.25">
      <c r="A620" t="s">
        <v>2503</v>
      </c>
      <c r="B620" t="s">
        <v>2084</v>
      </c>
      <c r="C620" s="25">
        <v>3547</v>
      </c>
      <c r="D620" t="s">
        <v>591</v>
      </c>
      <c r="E620" s="16">
        <v>0</v>
      </c>
      <c r="F620" s="16">
        <v>40</v>
      </c>
      <c r="G620" s="16">
        <v>0</v>
      </c>
      <c r="H620" s="16">
        <v>35</v>
      </c>
      <c r="I620" s="16">
        <v>37</v>
      </c>
      <c r="J620" s="16">
        <v>50</v>
      </c>
      <c r="K620" s="16">
        <v>41</v>
      </c>
      <c r="L620" s="16">
        <v>47</v>
      </c>
      <c r="M620" s="16">
        <v>0</v>
      </c>
      <c r="N620" s="16">
        <v>0</v>
      </c>
      <c r="O620" s="16">
        <v>0</v>
      </c>
      <c r="P620" s="16">
        <v>0</v>
      </c>
      <c r="Q620" s="16">
        <v>0</v>
      </c>
      <c r="R620" s="16">
        <v>0</v>
      </c>
      <c r="S620" s="16">
        <v>0</v>
      </c>
      <c r="T620" s="73" t="s">
        <v>2979</v>
      </c>
      <c r="U620" s="54">
        <v>22</v>
      </c>
      <c r="V620" s="73" t="s">
        <v>2979</v>
      </c>
      <c r="W620" s="54">
        <v>26</v>
      </c>
      <c r="X620" s="54">
        <v>24</v>
      </c>
      <c r="Y620" s="54">
        <v>37</v>
      </c>
      <c r="Z620" s="54">
        <v>28</v>
      </c>
      <c r="AA620" s="54">
        <v>30</v>
      </c>
      <c r="AB620" s="73" t="s">
        <v>2979</v>
      </c>
      <c r="AC620" s="73" t="s">
        <v>2979</v>
      </c>
      <c r="AD620" s="73" t="s">
        <v>2979</v>
      </c>
      <c r="AE620" s="73" t="s">
        <v>2979</v>
      </c>
      <c r="AF620" s="73" t="s">
        <v>2979</v>
      </c>
      <c r="AG620" s="73" t="s">
        <v>2979</v>
      </c>
      <c r="AH620" s="73" t="s">
        <v>2979</v>
      </c>
      <c r="AI620" s="41">
        <v>0.66800000000000004</v>
      </c>
      <c r="AJ620" s="30">
        <v>0.67059999999999997</v>
      </c>
      <c r="AK620" s="30">
        <v>0.67520000000000002</v>
      </c>
      <c r="AL620" s="41">
        <f t="shared" si="20"/>
        <v>0.67130000000000001</v>
      </c>
      <c r="AM620" s="30" t="str">
        <f>IFERROR((VLOOKUP(C620,'CEP 24-25'!$F$5:$K$1282,6,0))," ")</f>
        <v>Yes</v>
      </c>
      <c r="AN620" s="41" t="str">
        <f>+IFERROR((VLOOKUP(C620,'HB1238 24-25'!$N$5:$Q$9999,4,0)),"")</f>
        <v/>
      </c>
      <c r="AO620" s="33" t="str">
        <f t="shared" si="21"/>
        <v>Yes</v>
      </c>
    </row>
    <row r="621" spans="1:41" ht="15" customHeight="1" x14ac:dyDescent="0.25">
      <c r="A621" t="s">
        <v>2503</v>
      </c>
      <c r="B621" t="s">
        <v>2084</v>
      </c>
      <c r="C621" s="25">
        <v>5163</v>
      </c>
      <c r="D621" t="s">
        <v>614</v>
      </c>
      <c r="E621" s="16">
        <v>0</v>
      </c>
      <c r="F621" s="16">
        <v>0</v>
      </c>
      <c r="G621" s="16">
        <v>0</v>
      </c>
      <c r="H621" s="16">
        <v>0</v>
      </c>
      <c r="I621" s="16">
        <v>0</v>
      </c>
      <c r="J621" s="16">
        <v>0</v>
      </c>
      <c r="K621" s="16">
        <v>0</v>
      </c>
      <c r="L621" s="16">
        <v>0</v>
      </c>
      <c r="M621" s="16">
        <v>0</v>
      </c>
      <c r="N621" s="16">
        <v>0</v>
      </c>
      <c r="O621" s="16">
        <v>0</v>
      </c>
      <c r="P621" s="16">
        <v>0</v>
      </c>
      <c r="Q621" s="16">
        <v>8</v>
      </c>
      <c r="R621" s="16">
        <v>40</v>
      </c>
      <c r="S621" s="16">
        <v>35</v>
      </c>
      <c r="T621" s="73" t="s">
        <v>2979</v>
      </c>
      <c r="U621" s="73" t="s">
        <v>2979</v>
      </c>
      <c r="V621" s="73" t="s">
        <v>2979</v>
      </c>
      <c r="W621" s="73" t="s">
        <v>2979</v>
      </c>
      <c r="X621" s="73" t="s">
        <v>2979</v>
      </c>
      <c r="Y621" s="73" t="s">
        <v>2979</v>
      </c>
      <c r="Z621" s="73" t="s">
        <v>2979</v>
      </c>
      <c r="AA621" s="73" t="s">
        <v>2979</v>
      </c>
      <c r="AB621" s="73" t="s">
        <v>2979</v>
      </c>
      <c r="AC621" s="73" t="s">
        <v>2979</v>
      </c>
      <c r="AD621" s="73" t="s">
        <v>2979</v>
      </c>
      <c r="AE621" s="73" t="s">
        <v>2979</v>
      </c>
      <c r="AF621" s="15" t="s">
        <v>2004</v>
      </c>
      <c r="AG621" s="54">
        <v>27</v>
      </c>
      <c r="AH621" s="54">
        <v>26</v>
      </c>
      <c r="AI621" s="41">
        <v>0.7349</v>
      </c>
      <c r="AJ621" s="30">
        <v>0.72219999999999995</v>
      </c>
      <c r="AK621" s="30">
        <v>0.80879999999999996</v>
      </c>
      <c r="AL621" s="41">
        <f t="shared" si="20"/>
        <v>0.75529999999999997</v>
      </c>
      <c r="AM621" s="30" t="str">
        <f>IFERROR((VLOOKUP(C621,'CEP 24-25'!$F$5:$K$1282,6,0))," ")</f>
        <v>Yes</v>
      </c>
      <c r="AN621" s="41" t="str">
        <f>+IFERROR((VLOOKUP(C621,'HB1238 24-25'!$N$5:$Q$9999,4,0)),"")</f>
        <v/>
      </c>
      <c r="AO621" s="33" t="str">
        <f t="shared" si="21"/>
        <v>Yes</v>
      </c>
    </row>
    <row r="622" spans="1:41" ht="15" customHeight="1" x14ac:dyDescent="0.25">
      <c r="A622" t="s">
        <v>2503</v>
      </c>
      <c r="B622" t="s">
        <v>2084</v>
      </c>
      <c r="C622" s="25">
        <v>3766</v>
      </c>
      <c r="D622" t="s">
        <v>604</v>
      </c>
      <c r="E622" s="16">
        <v>0</v>
      </c>
      <c r="F622" s="16">
        <v>0</v>
      </c>
      <c r="G622" s="16">
        <v>0</v>
      </c>
      <c r="H622" s="16">
        <v>0</v>
      </c>
      <c r="I622" s="16">
        <v>0</v>
      </c>
      <c r="J622" s="16">
        <v>0</v>
      </c>
      <c r="K622" s="16">
        <v>0</v>
      </c>
      <c r="L622" s="16">
        <v>0</v>
      </c>
      <c r="M622" s="16">
        <v>0</v>
      </c>
      <c r="N622" s="16">
        <v>0</v>
      </c>
      <c r="O622" s="16">
        <v>0</v>
      </c>
      <c r="P622" s="16">
        <v>337</v>
      </c>
      <c r="Q622" s="16">
        <v>307</v>
      </c>
      <c r="R622" s="16">
        <v>369</v>
      </c>
      <c r="S622" s="16">
        <v>345</v>
      </c>
      <c r="T622" s="73" t="s">
        <v>2979</v>
      </c>
      <c r="U622" s="73" t="s">
        <v>2979</v>
      </c>
      <c r="V622" s="73" t="s">
        <v>2979</v>
      </c>
      <c r="W622" s="73" t="s">
        <v>2979</v>
      </c>
      <c r="X622" s="73" t="s">
        <v>2979</v>
      </c>
      <c r="Y622" s="73" t="s">
        <v>2979</v>
      </c>
      <c r="Z622" s="73" t="s">
        <v>2979</v>
      </c>
      <c r="AA622" s="73" t="s">
        <v>2979</v>
      </c>
      <c r="AB622" s="73" t="s">
        <v>2979</v>
      </c>
      <c r="AC622" s="73" t="s">
        <v>2979</v>
      </c>
      <c r="AD622" s="73" t="s">
        <v>2979</v>
      </c>
      <c r="AE622" s="54">
        <v>226</v>
      </c>
      <c r="AF622" s="54">
        <v>202</v>
      </c>
      <c r="AG622" s="54">
        <v>214</v>
      </c>
      <c r="AH622" s="54">
        <v>214</v>
      </c>
      <c r="AI622" s="41">
        <v>0.63029999999999997</v>
      </c>
      <c r="AJ622" s="30">
        <v>0.61650000000000005</v>
      </c>
      <c r="AK622" s="30">
        <v>0.62290000000000001</v>
      </c>
      <c r="AL622" s="41">
        <f t="shared" si="20"/>
        <v>0.62319999999999998</v>
      </c>
      <c r="AM622" s="30" t="str">
        <f>IFERROR((VLOOKUP(C622,'CEP 24-25'!$F$5:$K$1282,6,0))," ")</f>
        <v>Yes</v>
      </c>
      <c r="AN622" s="41" t="str">
        <f>+IFERROR((VLOOKUP(C622,'HB1238 24-25'!$N$5:$Q$9999,4,0)),"")</f>
        <v/>
      </c>
      <c r="AO622" s="33" t="str">
        <f t="shared" si="21"/>
        <v>Yes</v>
      </c>
    </row>
    <row r="623" spans="1:41" ht="15" customHeight="1" x14ac:dyDescent="0.25">
      <c r="A623" t="s">
        <v>2503</v>
      </c>
      <c r="B623" t="s">
        <v>2084</v>
      </c>
      <c r="C623" s="25">
        <v>1950</v>
      </c>
      <c r="D623" t="s">
        <v>580</v>
      </c>
      <c r="E623" s="16">
        <v>0</v>
      </c>
      <c r="F623" s="16">
        <v>0</v>
      </c>
      <c r="G623" s="16">
        <v>0</v>
      </c>
      <c r="H623" s="16">
        <v>0</v>
      </c>
      <c r="I623" s="16">
        <v>0</v>
      </c>
      <c r="J623" s="16">
        <v>0</v>
      </c>
      <c r="K623" s="16">
        <v>0</v>
      </c>
      <c r="L623" s="16">
        <v>0</v>
      </c>
      <c r="M623" s="16">
        <v>0</v>
      </c>
      <c r="N623" s="16">
        <v>0</v>
      </c>
      <c r="O623" s="16">
        <v>0</v>
      </c>
      <c r="P623" s="16">
        <v>0</v>
      </c>
      <c r="Q623" s="16">
        <v>0</v>
      </c>
      <c r="R623" s="16">
        <v>0</v>
      </c>
      <c r="S623" s="16">
        <v>62</v>
      </c>
      <c r="T623" s="73" t="s">
        <v>2979</v>
      </c>
      <c r="U623" s="73" t="s">
        <v>2979</v>
      </c>
      <c r="V623" s="73" t="s">
        <v>2979</v>
      </c>
      <c r="W623" s="73" t="s">
        <v>2979</v>
      </c>
      <c r="X623" s="73" t="s">
        <v>2979</v>
      </c>
      <c r="Y623" s="73" t="s">
        <v>2979</v>
      </c>
      <c r="Z623" s="73" t="s">
        <v>2979</v>
      </c>
      <c r="AA623" s="73" t="s">
        <v>2979</v>
      </c>
      <c r="AB623" s="73" t="s">
        <v>2979</v>
      </c>
      <c r="AC623" s="73" t="s">
        <v>2979</v>
      </c>
      <c r="AD623" s="73" t="s">
        <v>2979</v>
      </c>
      <c r="AE623" s="73" t="s">
        <v>2979</v>
      </c>
      <c r="AF623" s="73" t="s">
        <v>2979</v>
      </c>
      <c r="AG623" s="73" t="s">
        <v>2979</v>
      </c>
      <c r="AH623" s="54">
        <v>44</v>
      </c>
      <c r="AI623" s="41">
        <v>0.7097</v>
      </c>
      <c r="AJ623" s="30">
        <v>0.71930000000000005</v>
      </c>
      <c r="AK623" s="30">
        <v>0.76919999999999999</v>
      </c>
      <c r="AL623" s="41">
        <f t="shared" si="20"/>
        <v>0.73270000000000002</v>
      </c>
      <c r="AM623" s="30" t="str">
        <f>IFERROR((VLOOKUP(C623,'CEP 24-25'!$F$5:$K$1282,6,0))," ")</f>
        <v>Yes</v>
      </c>
      <c r="AN623" s="41" t="str">
        <f>+IFERROR((VLOOKUP(C623,'HB1238 24-25'!$N$5:$Q$9999,4,0)),"")</f>
        <v/>
      </c>
      <c r="AO623" s="33" t="str">
        <f t="shared" si="21"/>
        <v>Yes</v>
      </c>
    </row>
    <row r="624" spans="1:41" ht="15" customHeight="1" x14ac:dyDescent="0.25">
      <c r="A624" t="s">
        <v>2503</v>
      </c>
      <c r="B624" t="s">
        <v>2084</v>
      </c>
      <c r="C624" s="25">
        <v>4470</v>
      </c>
      <c r="D624" t="s">
        <v>609</v>
      </c>
      <c r="E624" s="16">
        <v>0</v>
      </c>
      <c r="F624" s="16">
        <v>69</v>
      </c>
      <c r="G624" s="16">
        <v>0</v>
      </c>
      <c r="H624" s="16">
        <v>70</v>
      </c>
      <c r="I624" s="16">
        <v>79</v>
      </c>
      <c r="J624" s="16">
        <v>79</v>
      </c>
      <c r="K624" s="16">
        <v>71</v>
      </c>
      <c r="L624" s="16">
        <v>58</v>
      </c>
      <c r="M624" s="16">
        <v>0</v>
      </c>
      <c r="N624" s="16">
        <v>0</v>
      </c>
      <c r="O624" s="16">
        <v>0</v>
      </c>
      <c r="P624" s="16">
        <v>0</v>
      </c>
      <c r="Q624" s="16">
        <v>0</v>
      </c>
      <c r="R624" s="16">
        <v>0</v>
      </c>
      <c r="S624" s="16">
        <v>0</v>
      </c>
      <c r="T624" s="73" t="s">
        <v>2979</v>
      </c>
      <c r="U624" s="54">
        <v>37</v>
      </c>
      <c r="V624" s="73" t="s">
        <v>2979</v>
      </c>
      <c r="W624" s="54">
        <v>49</v>
      </c>
      <c r="X624" s="54">
        <v>56</v>
      </c>
      <c r="Y624" s="54">
        <v>43</v>
      </c>
      <c r="Z624" s="54">
        <v>54</v>
      </c>
      <c r="AA624" s="54">
        <v>45</v>
      </c>
      <c r="AB624" s="73" t="s">
        <v>2979</v>
      </c>
      <c r="AC624" s="73" t="s">
        <v>2979</v>
      </c>
      <c r="AD624" s="73" t="s">
        <v>2979</v>
      </c>
      <c r="AE624" s="73" t="s">
        <v>2979</v>
      </c>
      <c r="AF624" s="73" t="s">
        <v>2979</v>
      </c>
      <c r="AG624" s="73" t="s">
        <v>2979</v>
      </c>
      <c r="AH624" s="73" t="s">
        <v>2979</v>
      </c>
      <c r="AI624" s="41">
        <v>0.66669999999999996</v>
      </c>
      <c r="AJ624" s="30">
        <v>0.67330000000000001</v>
      </c>
      <c r="AK624" s="30">
        <v>0.70140000000000002</v>
      </c>
      <c r="AL624" s="41">
        <f t="shared" si="20"/>
        <v>0.68049999999999999</v>
      </c>
      <c r="AM624" s="30" t="str">
        <f>IFERROR((VLOOKUP(C624,'CEP 24-25'!$F$5:$K$1282,6,0))," ")</f>
        <v>Yes</v>
      </c>
      <c r="AN624" s="41" t="str">
        <f>+IFERROR((VLOOKUP(C624,'HB1238 24-25'!$N$5:$Q$9999,4,0)),"")</f>
        <v/>
      </c>
      <c r="AO624" s="33" t="str">
        <f t="shared" si="21"/>
        <v>Yes</v>
      </c>
    </row>
    <row r="625" spans="1:41" ht="15" customHeight="1" x14ac:dyDescent="0.25">
      <c r="A625" t="s">
        <v>2503</v>
      </c>
      <c r="B625" t="s">
        <v>2084</v>
      </c>
      <c r="C625" s="25">
        <v>3431</v>
      </c>
      <c r="D625" t="s">
        <v>843</v>
      </c>
      <c r="E625" s="16">
        <v>0</v>
      </c>
      <c r="F625" s="16">
        <v>0</v>
      </c>
      <c r="G625" s="16">
        <v>0</v>
      </c>
      <c r="H625" s="16">
        <v>0</v>
      </c>
      <c r="I625" s="16">
        <v>0</v>
      </c>
      <c r="J625" s="16">
        <v>0</v>
      </c>
      <c r="K625" s="16">
        <v>0</v>
      </c>
      <c r="L625" s="16">
        <v>0</v>
      </c>
      <c r="M625" s="16">
        <v>290</v>
      </c>
      <c r="N625" s="16">
        <v>268</v>
      </c>
      <c r="O625" s="16">
        <v>253</v>
      </c>
      <c r="P625" s="16">
        <v>0</v>
      </c>
      <c r="Q625" s="16">
        <v>0</v>
      </c>
      <c r="R625" s="16">
        <v>0</v>
      </c>
      <c r="S625" s="16">
        <v>0</v>
      </c>
      <c r="T625" s="73" t="s">
        <v>2979</v>
      </c>
      <c r="U625" s="73" t="s">
        <v>2979</v>
      </c>
      <c r="V625" s="73" t="s">
        <v>2979</v>
      </c>
      <c r="W625" s="73" t="s">
        <v>2979</v>
      </c>
      <c r="X625" s="73" t="s">
        <v>2979</v>
      </c>
      <c r="Y625" s="73" t="s">
        <v>2979</v>
      </c>
      <c r="Z625" s="73" t="s">
        <v>2979</v>
      </c>
      <c r="AA625" s="73" t="s">
        <v>2979</v>
      </c>
      <c r="AB625" s="54">
        <v>236</v>
      </c>
      <c r="AC625" s="54">
        <v>218</v>
      </c>
      <c r="AD625" s="54">
        <v>197</v>
      </c>
      <c r="AE625" s="73" t="s">
        <v>2979</v>
      </c>
      <c r="AF625" s="73" t="s">
        <v>2979</v>
      </c>
      <c r="AG625" s="73" t="s">
        <v>2979</v>
      </c>
      <c r="AH625" s="73" t="s">
        <v>2979</v>
      </c>
      <c r="AI625" s="41">
        <v>0.80269999999999997</v>
      </c>
      <c r="AJ625" s="30">
        <v>0.79920000000000002</v>
      </c>
      <c r="AK625" s="30">
        <v>0.82450000000000001</v>
      </c>
      <c r="AL625" s="41">
        <f t="shared" si="20"/>
        <v>0.80879999999999996</v>
      </c>
      <c r="AM625" s="30" t="str">
        <f>IFERROR((VLOOKUP(C625,'CEP 24-25'!$F$5:$K$1282,6,0))," ")</f>
        <v>Yes</v>
      </c>
      <c r="AN625" s="41" t="str">
        <f>+IFERROR((VLOOKUP(C625,'HB1238 24-25'!$N$5:$Q$9999,4,0)),"")</f>
        <v/>
      </c>
      <c r="AO625" s="33" t="str">
        <f t="shared" si="21"/>
        <v>Yes</v>
      </c>
    </row>
    <row r="626" spans="1:41" ht="15" customHeight="1" x14ac:dyDescent="0.25">
      <c r="A626" t="s">
        <v>2503</v>
      </c>
      <c r="B626" t="s">
        <v>2084</v>
      </c>
      <c r="C626" s="25">
        <v>2417</v>
      </c>
      <c r="D626" t="s">
        <v>582</v>
      </c>
      <c r="E626" s="16">
        <v>0</v>
      </c>
      <c r="F626" s="16">
        <v>0</v>
      </c>
      <c r="G626" s="16">
        <v>0</v>
      </c>
      <c r="H626" s="16">
        <v>0</v>
      </c>
      <c r="I626" s="16">
        <v>0</v>
      </c>
      <c r="J626" s="16">
        <v>0</v>
      </c>
      <c r="K626" s="16">
        <v>0</v>
      </c>
      <c r="L626" s="16">
        <v>0</v>
      </c>
      <c r="M626" s="16">
        <v>0</v>
      </c>
      <c r="N626" s="16">
        <v>0</v>
      </c>
      <c r="O626" s="16">
        <v>0</v>
      </c>
      <c r="P626" s="16">
        <v>389</v>
      </c>
      <c r="Q626" s="16">
        <v>413</v>
      </c>
      <c r="R626" s="16">
        <v>436</v>
      </c>
      <c r="S626" s="16">
        <v>431</v>
      </c>
      <c r="T626" s="73" t="s">
        <v>2979</v>
      </c>
      <c r="U626" s="73" t="s">
        <v>2979</v>
      </c>
      <c r="V626" s="73" t="s">
        <v>2979</v>
      </c>
      <c r="W626" s="73" t="s">
        <v>2979</v>
      </c>
      <c r="X626" s="73" t="s">
        <v>2979</v>
      </c>
      <c r="Y626" s="73" t="s">
        <v>2979</v>
      </c>
      <c r="Z626" s="73" t="s">
        <v>2979</v>
      </c>
      <c r="AA626" s="73" t="s">
        <v>2979</v>
      </c>
      <c r="AB626" s="73" t="s">
        <v>2979</v>
      </c>
      <c r="AC626" s="73" t="s">
        <v>2979</v>
      </c>
      <c r="AD626" s="73" t="s">
        <v>2979</v>
      </c>
      <c r="AE626" s="54">
        <v>290</v>
      </c>
      <c r="AF626" s="54">
        <v>294</v>
      </c>
      <c r="AG626" s="54">
        <v>319</v>
      </c>
      <c r="AH626" s="54">
        <v>298</v>
      </c>
      <c r="AI626" s="41">
        <v>0.71960000000000002</v>
      </c>
      <c r="AJ626" s="30">
        <v>0.69950000000000001</v>
      </c>
      <c r="AK626" s="30">
        <v>0.74099999999999999</v>
      </c>
      <c r="AL626" s="41">
        <f t="shared" si="20"/>
        <v>0.72</v>
      </c>
      <c r="AM626" s="30" t="str">
        <f>IFERROR((VLOOKUP(C626,'CEP 24-25'!$F$5:$K$1282,6,0))," ")</f>
        <v>Yes</v>
      </c>
      <c r="AN626" s="41" t="str">
        <f>+IFERROR((VLOOKUP(C626,'HB1238 24-25'!$N$5:$Q$9999,4,0)),"")</f>
        <v/>
      </c>
      <c r="AO626" s="33" t="str">
        <f t="shared" si="21"/>
        <v>Yes</v>
      </c>
    </row>
    <row r="627" spans="1:41" ht="15" customHeight="1" x14ac:dyDescent="0.25">
      <c r="A627" t="s">
        <v>2503</v>
      </c>
      <c r="B627" t="s">
        <v>2084</v>
      </c>
      <c r="C627" s="25">
        <v>1789</v>
      </c>
      <c r="D627" t="s">
        <v>579</v>
      </c>
      <c r="E627" s="16">
        <v>0</v>
      </c>
      <c r="F627" s="16">
        <v>0</v>
      </c>
      <c r="G627" s="16">
        <v>0</v>
      </c>
      <c r="H627" s="16">
        <v>0</v>
      </c>
      <c r="I627" s="16">
        <v>0</v>
      </c>
      <c r="J627" s="16">
        <v>0</v>
      </c>
      <c r="K627" s="16">
        <v>0</v>
      </c>
      <c r="L627" s="16">
        <v>0</v>
      </c>
      <c r="M627" s="16">
        <v>64</v>
      </c>
      <c r="N627" s="16">
        <v>64</v>
      </c>
      <c r="O627" s="16">
        <v>64</v>
      </c>
      <c r="P627" s="16">
        <v>60</v>
      </c>
      <c r="Q627" s="16">
        <v>57</v>
      </c>
      <c r="R627" s="16">
        <v>0</v>
      </c>
      <c r="S627" s="16">
        <v>0</v>
      </c>
      <c r="T627" s="73" t="s">
        <v>2979</v>
      </c>
      <c r="U627" s="73" t="s">
        <v>2979</v>
      </c>
      <c r="V627" s="73" t="s">
        <v>2979</v>
      </c>
      <c r="W627" s="73" t="s">
        <v>2979</v>
      </c>
      <c r="X627" s="73" t="s">
        <v>2979</v>
      </c>
      <c r="Y627" s="73" t="s">
        <v>2979</v>
      </c>
      <c r="Z627" s="73" t="s">
        <v>2979</v>
      </c>
      <c r="AA627" s="73" t="s">
        <v>2979</v>
      </c>
      <c r="AB627" s="54">
        <v>23</v>
      </c>
      <c r="AC627" s="54">
        <v>25</v>
      </c>
      <c r="AD627" s="54">
        <v>22</v>
      </c>
      <c r="AE627" s="54">
        <v>31</v>
      </c>
      <c r="AF627" s="54">
        <v>25</v>
      </c>
      <c r="AG627" s="73" t="s">
        <v>2979</v>
      </c>
      <c r="AH627" s="73" t="s">
        <v>2979</v>
      </c>
      <c r="AI627" s="41">
        <v>0.4078</v>
      </c>
      <c r="AJ627" s="30">
        <v>0.4224</v>
      </c>
      <c r="AK627" s="30">
        <v>0.443</v>
      </c>
      <c r="AL627" s="41">
        <f t="shared" si="20"/>
        <v>0.4244</v>
      </c>
      <c r="AM627" s="30" t="str">
        <f>IFERROR((VLOOKUP(C627,'CEP 24-25'!$F$5:$K$1282,6,0))," ")</f>
        <v>No</v>
      </c>
      <c r="AN627" s="41" t="str">
        <f>+IFERROR((VLOOKUP(C627,'HB1238 24-25'!$N$5:$Q$9999,4,0)),"")</f>
        <v/>
      </c>
      <c r="AO627" s="33" t="str">
        <f t="shared" si="21"/>
        <v>No</v>
      </c>
    </row>
    <row r="628" spans="1:41" ht="15" customHeight="1" x14ac:dyDescent="0.25">
      <c r="A628" t="s">
        <v>2503</v>
      </c>
      <c r="B628" t="s">
        <v>2084</v>
      </c>
      <c r="C628" s="25">
        <v>5107</v>
      </c>
      <c r="D628" t="s">
        <v>613</v>
      </c>
      <c r="E628" s="16">
        <v>0</v>
      </c>
      <c r="F628" s="16">
        <v>0</v>
      </c>
      <c r="G628" s="16">
        <v>0</v>
      </c>
      <c r="H628" s="16">
        <v>0</v>
      </c>
      <c r="I628" s="16">
        <v>0</v>
      </c>
      <c r="J628" s="16">
        <v>0</v>
      </c>
      <c r="K628" s="16">
        <v>0</v>
      </c>
      <c r="L628" s="16">
        <v>0</v>
      </c>
      <c r="M628" s="16">
        <v>0</v>
      </c>
      <c r="N628" s="16">
        <v>0</v>
      </c>
      <c r="O628" s="16">
        <v>0</v>
      </c>
      <c r="P628" s="16">
        <v>0</v>
      </c>
      <c r="Q628" s="16">
        <v>0</v>
      </c>
      <c r="R628" s="16">
        <v>11</v>
      </c>
      <c r="S628" s="16">
        <v>7</v>
      </c>
      <c r="T628" s="73" t="s">
        <v>2979</v>
      </c>
      <c r="U628" s="73" t="s">
        <v>2979</v>
      </c>
      <c r="V628" s="73" t="s">
        <v>2979</v>
      </c>
      <c r="W628" s="73" t="s">
        <v>2979</v>
      </c>
      <c r="X628" s="73" t="s">
        <v>2979</v>
      </c>
      <c r="Y628" s="73" t="s">
        <v>2979</v>
      </c>
      <c r="Z628" s="73" t="s">
        <v>2979</v>
      </c>
      <c r="AA628" s="73" t="s">
        <v>2979</v>
      </c>
      <c r="AB628" s="73" t="s">
        <v>2979</v>
      </c>
      <c r="AC628" s="73" t="s">
        <v>2979</v>
      </c>
      <c r="AD628" s="73" t="s">
        <v>2979</v>
      </c>
      <c r="AE628" s="73" t="s">
        <v>2979</v>
      </c>
      <c r="AF628" s="73" t="s">
        <v>2979</v>
      </c>
      <c r="AG628" s="15" t="s">
        <v>2004</v>
      </c>
      <c r="AH628" s="15" t="s">
        <v>2004</v>
      </c>
      <c r="AI628" s="41">
        <v>0.22220000000000001</v>
      </c>
      <c r="AJ628" s="30">
        <v>0.18179999999999999</v>
      </c>
      <c r="AK628" s="30">
        <v>0.15790000000000001</v>
      </c>
      <c r="AL628" s="41">
        <f t="shared" si="20"/>
        <v>0.18729999999999999</v>
      </c>
      <c r="AM628" s="30" t="str">
        <f>IFERROR((VLOOKUP(C628,'CEP 24-25'!$F$5:$K$1282,6,0))," ")</f>
        <v xml:space="preserve"> </v>
      </c>
      <c r="AN628" s="41" t="str">
        <f>+IFERROR((VLOOKUP(C628,'HB1238 24-25'!$N$5:$Q$9999,4,0)),"")</f>
        <v/>
      </c>
      <c r="AO628" s="33" t="str">
        <f t="shared" si="21"/>
        <v>No</v>
      </c>
    </row>
    <row r="629" spans="1:41" ht="15" customHeight="1" x14ac:dyDescent="0.25">
      <c r="A629" t="s">
        <v>2503</v>
      </c>
      <c r="B629" t="s">
        <v>2084</v>
      </c>
      <c r="C629" s="25">
        <v>5255</v>
      </c>
      <c r="D629" t="s">
        <v>2805</v>
      </c>
      <c r="E629" s="16">
        <v>0</v>
      </c>
      <c r="F629" s="16">
        <v>0</v>
      </c>
      <c r="G629" s="16">
        <v>0</v>
      </c>
      <c r="H629" s="16">
        <v>0</v>
      </c>
      <c r="I629" s="16">
        <v>0</v>
      </c>
      <c r="J629" s="16">
        <v>0</v>
      </c>
      <c r="K629" s="16">
        <v>0</v>
      </c>
      <c r="L629" s="16">
        <v>0</v>
      </c>
      <c r="M629" s="16">
        <v>0</v>
      </c>
      <c r="N629" s="16">
        <v>0</v>
      </c>
      <c r="O629" s="16">
        <v>0</v>
      </c>
      <c r="P629" s="16">
        <v>0</v>
      </c>
      <c r="Q629" s="16">
        <v>0</v>
      </c>
      <c r="R629" s="16">
        <v>3</v>
      </c>
      <c r="S629" s="16">
        <v>19</v>
      </c>
      <c r="T629" s="73" t="s">
        <v>2979</v>
      </c>
      <c r="U629" s="73" t="s">
        <v>2979</v>
      </c>
      <c r="V629" s="73" t="s">
        <v>2979</v>
      </c>
      <c r="W629" s="73" t="s">
        <v>2979</v>
      </c>
      <c r="X629" s="73" t="s">
        <v>2979</v>
      </c>
      <c r="Y629" s="73" t="s">
        <v>2979</v>
      </c>
      <c r="Z629" s="73" t="s">
        <v>2979</v>
      </c>
      <c r="AA629" s="73" t="s">
        <v>2979</v>
      </c>
      <c r="AB629" s="73" t="s">
        <v>2979</v>
      </c>
      <c r="AC629" s="73" t="s">
        <v>2979</v>
      </c>
      <c r="AD629" s="73" t="s">
        <v>2979</v>
      </c>
      <c r="AE629" s="73" t="s">
        <v>2979</v>
      </c>
      <c r="AF629" s="73" t="s">
        <v>2979</v>
      </c>
      <c r="AG629" s="15" t="s">
        <v>2004</v>
      </c>
      <c r="AH629" s="54">
        <v>14</v>
      </c>
      <c r="AI629" s="41">
        <v>0.68179999999999996</v>
      </c>
      <c r="AJ629" s="30">
        <v>0.83330000000000004</v>
      </c>
      <c r="AK629" s="30">
        <v>0.66669999999999996</v>
      </c>
      <c r="AL629" s="41">
        <f t="shared" si="20"/>
        <v>0.72729999999999995</v>
      </c>
      <c r="AM629" s="30" t="str">
        <f>IFERROR((VLOOKUP(C629,'CEP 24-25'!$F$5:$K$1282,6,0))," ")</f>
        <v xml:space="preserve"> </v>
      </c>
      <c r="AN629" s="41" t="str">
        <f>+IFERROR((VLOOKUP(C629,'HB1238 24-25'!$N$5:$Q$9999,4,0)),"")</f>
        <v/>
      </c>
      <c r="AO629" s="33" t="str">
        <f t="shared" si="21"/>
        <v>Yes</v>
      </c>
    </row>
    <row r="630" spans="1:41" ht="15" customHeight="1" x14ac:dyDescent="0.25">
      <c r="A630" t="s">
        <v>2503</v>
      </c>
      <c r="B630" t="s">
        <v>2084</v>
      </c>
      <c r="C630" s="25">
        <v>4426</v>
      </c>
      <c r="D630" t="s">
        <v>608</v>
      </c>
      <c r="E630" s="16">
        <v>0</v>
      </c>
      <c r="F630" s="16">
        <v>43</v>
      </c>
      <c r="G630" s="16">
        <v>0</v>
      </c>
      <c r="H630" s="16">
        <v>40</v>
      </c>
      <c r="I630" s="16">
        <v>45</v>
      </c>
      <c r="J630" s="16">
        <v>53</v>
      </c>
      <c r="K630" s="16">
        <v>50</v>
      </c>
      <c r="L630" s="16">
        <v>50</v>
      </c>
      <c r="M630" s="16">
        <v>0</v>
      </c>
      <c r="N630" s="16">
        <v>0</v>
      </c>
      <c r="O630" s="16">
        <v>0</v>
      </c>
      <c r="P630" s="16">
        <v>0</v>
      </c>
      <c r="Q630" s="16">
        <v>0</v>
      </c>
      <c r="R630" s="16">
        <v>0</v>
      </c>
      <c r="S630" s="16">
        <v>0</v>
      </c>
      <c r="T630" s="73" t="s">
        <v>2979</v>
      </c>
      <c r="U630" s="54">
        <v>19</v>
      </c>
      <c r="V630" s="73" t="s">
        <v>2979</v>
      </c>
      <c r="W630" s="54">
        <v>29</v>
      </c>
      <c r="X630" s="54">
        <v>25</v>
      </c>
      <c r="Y630" s="54">
        <v>26</v>
      </c>
      <c r="Z630" s="54">
        <v>32</v>
      </c>
      <c r="AA630" s="54">
        <v>27</v>
      </c>
      <c r="AB630" s="73" t="s">
        <v>2979</v>
      </c>
      <c r="AC630" s="73" t="s">
        <v>2979</v>
      </c>
      <c r="AD630" s="73" t="s">
        <v>2979</v>
      </c>
      <c r="AE630" s="73" t="s">
        <v>2979</v>
      </c>
      <c r="AF630" s="73" t="s">
        <v>2979</v>
      </c>
      <c r="AG630" s="73" t="s">
        <v>2979</v>
      </c>
      <c r="AH630" s="73" t="s">
        <v>2979</v>
      </c>
      <c r="AI630" s="41">
        <v>0.56230000000000002</v>
      </c>
      <c r="AJ630" s="30">
        <v>0.61880000000000002</v>
      </c>
      <c r="AK630" s="30">
        <v>0.5988</v>
      </c>
      <c r="AL630" s="41">
        <f t="shared" si="20"/>
        <v>0.59330000000000005</v>
      </c>
      <c r="AM630" s="30" t="str">
        <f>IFERROR((VLOOKUP(C630,'CEP 24-25'!$F$5:$K$1282,6,0))," ")</f>
        <v>No</v>
      </c>
      <c r="AN630" s="41" t="str">
        <f>+IFERROR((VLOOKUP(C630,'HB1238 24-25'!$N$5:$Q$9999,4,0)),"")</f>
        <v/>
      </c>
      <c r="AO630" s="33" t="str">
        <f t="shared" si="21"/>
        <v>Yes</v>
      </c>
    </row>
    <row r="631" spans="1:41" ht="15" customHeight="1" x14ac:dyDescent="0.25">
      <c r="A631" t="s">
        <v>2503</v>
      </c>
      <c r="B631" t="s">
        <v>2084</v>
      </c>
      <c r="C631" s="25">
        <v>3898</v>
      </c>
      <c r="D631" t="s">
        <v>605</v>
      </c>
      <c r="E631" s="16">
        <v>0</v>
      </c>
      <c r="F631" s="16">
        <v>0</v>
      </c>
      <c r="G631" s="16">
        <v>0</v>
      </c>
      <c r="H631" s="16">
        <v>0</v>
      </c>
      <c r="I631" s="16">
        <v>0</v>
      </c>
      <c r="J631" s="16">
        <v>0</v>
      </c>
      <c r="K631" s="16">
        <v>0</v>
      </c>
      <c r="L631" s="16">
        <v>0</v>
      </c>
      <c r="M631" s="16">
        <v>224</v>
      </c>
      <c r="N631" s="16">
        <v>222</v>
      </c>
      <c r="O631" s="16">
        <v>210</v>
      </c>
      <c r="P631" s="16">
        <v>0</v>
      </c>
      <c r="Q631" s="16">
        <v>0</v>
      </c>
      <c r="R631" s="16">
        <v>0</v>
      </c>
      <c r="S631" s="16">
        <v>0</v>
      </c>
      <c r="T631" s="73" t="s">
        <v>2979</v>
      </c>
      <c r="U631" s="73" t="s">
        <v>2979</v>
      </c>
      <c r="V631" s="73" t="s">
        <v>2979</v>
      </c>
      <c r="W631" s="73" t="s">
        <v>2979</v>
      </c>
      <c r="X631" s="73" t="s">
        <v>2979</v>
      </c>
      <c r="Y631" s="73" t="s">
        <v>2979</v>
      </c>
      <c r="Z631" s="73" t="s">
        <v>2979</v>
      </c>
      <c r="AA631" s="73" t="s">
        <v>2979</v>
      </c>
      <c r="AB631" s="54">
        <v>169</v>
      </c>
      <c r="AC631" s="54">
        <v>173</v>
      </c>
      <c r="AD631" s="54">
        <v>157</v>
      </c>
      <c r="AE631" s="73" t="s">
        <v>2979</v>
      </c>
      <c r="AF631" s="73" t="s">
        <v>2979</v>
      </c>
      <c r="AG631" s="73" t="s">
        <v>2979</v>
      </c>
      <c r="AH631" s="73" t="s">
        <v>2979</v>
      </c>
      <c r="AI631" s="41">
        <v>0.76070000000000004</v>
      </c>
      <c r="AJ631" s="30">
        <v>0.74480000000000002</v>
      </c>
      <c r="AK631" s="30">
        <v>0.7571</v>
      </c>
      <c r="AL631" s="41">
        <f t="shared" si="20"/>
        <v>0.75419999999999998</v>
      </c>
      <c r="AM631" s="30" t="str">
        <f>IFERROR((VLOOKUP(C631,'CEP 24-25'!$F$5:$K$1282,6,0))," ")</f>
        <v>Yes</v>
      </c>
      <c r="AN631" s="41" t="str">
        <f>+IFERROR((VLOOKUP(C631,'HB1238 24-25'!$N$5:$Q$9999,4,0)),"")</f>
        <v/>
      </c>
      <c r="AO631" s="33" t="str">
        <f t="shared" si="21"/>
        <v>Yes</v>
      </c>
    </row>
    <row r="632" spans="1:41" ht="15" customHeight="1" x14ac:dyDescent="0.25">
      <c r="A632" t="s">
        <v>2503</v>
      </c>
      <c r="B632" t="s">
        <v>2084</v>
      </c>
      <c r="C632" s="25">
        <v>1759</v>
      </c>
      <c r="D632" t="s">
        <v>578</v>
      </c>
      <c r="E632" s="16">
        <v>0</v>
      </c>
      <c r="F632" s="16">
        <v>2</v>
      </c>
      <c r="G632" s="16">
        <v>0</v>
      </c>
      <c r="H632" s="16">
        <v>10</v>
      </c>
      <c r="I632" s="16">
        <v>14</v>
      </c>
      <c r="J632" s="16">
        <v>8</v>
      </c>
      <c r="K632" s="16">
        <v>23</v>
      </c>
      <c r="L632" s="16">
        <v>15</v>
      </c>
      <c r="M632" s="16">
        <v>17</v>
      </c>
      <c r="N632" s="16">
        <v>29</v>
      </c>
      <c r="O632" s="16">
        <v>40</v>
      </c>
      <c r="P632" s="16">
        <v>41</v>
      </c>
      <c r="Q632" s="16">
        <v>58</v>
      </c>
      <c r="R632" s="16">
        <v>65</v>
      </c>
      <c r="S632" s="16">
        <v>62</v>
      </c>
      <c r="T632" s="73" t="s">
        <v>2979</v>
      </c>
      <c r="U632" s="15" t="s">
        <v>2004</v>
      </c>
      <c r="V632" s="73" t="s">
        <v>2979</v>
      </c>
      <c r="W632" s="15" t="s">
        <v>2004</v>
      </c>
      <c r="X632" s="15" t="s">
        <v>2004</v>
      </c>
      <c r="Y632" s="15" t="s">
        <v>2004</v>
      </c>
      <c r="Z632" s="54">
        <v>18</v>
      </c>
      <c r="AA632" s="54">
        <v>10</v>
      </c>
      <c r="AB632" s="54">
        <v>11</v>
      </c>
      <c r="AC632" s="54">
        <v>18</v>
      </c>
      <c r="AD632" s="54">
        <v>21</v>
      </c>
      <c r="AE632" s="54">
        <v>25</v>
      </c>
      <c r="AF632" s="54">
        <v>39</v>
      </c>
      <c r="AG632" s="54">
        <v>40</v>
      </c>
      <c r="AH632" s="54">
        <v>36</v>
      </c>
      <c r="AI632" s="41">
        <v>0.625</v>
      </c>
      <c r="AJ632" s="30">
        <v>0.55730000000000002</v>
      </c>
      <c r="AK632" s="30">
        <v>0.63670000000000004</v>
      </c>
      <c r="AL632" s="41">
        <f t="shared" si="20"/>
        <v>0.60629999999999995</v>
      </c>
      <c r="AM632" s="30" t="str">
        <f>IFERROR((VLOOKUP(C632,'CEP 24-25'!$F$5:$K$1282,6,0))," ")</f>
        <v xml:space="preserve"> </v>
      </c>
      <c r="AN632" s="41" t="str">
        <f>+IFERROR((VLOOKUP(C632,'HB1238 24-25'!$N$5:$Q$9999,4,0)),"")</f>
        <v/>
      </c>
      <c r="AO632" s="33" t="str">
        <f t="shared" si="21"/>
        <v>Yes</v>
      </c>
    </row>
    <row r="633" spans="1:41" ht="15" customHeight="1" x14ac:dyDescent="0.25">
      <c r="A633" t="s">
        <v>2503</v>
      </c>
      <c r="B633" t="s">
        <v>2084</v>
      </c>
      <c r="C633" s="25">
        <v>3701</v>
      </c>
      <c r="D633" t="s">
        <v>602</v>
      </c>
      <c r="E633" s="16">
        <v>0</v>
      </c>
      <c r="F633" s="16">
        <v>0</v>
      </c>
      <c r="G633" s="16">
        <v>0</v>
      </c>
      <c r="H633" s="16">
        <v>0</v>
      </c>
      <c r="I633" s="16">
        <v>0</v>
      </c>
      <c r="J633" s="16">
        <v>0</v>
      </c>
      <c r="K633" s="16">
        <v>0</v>
      </c>
      <c r="L633" s="16">
        <v>0</v>
      </c>
      <c r="M633" s="16">
        <v>217</v>
      </c>
      <c r="N633" s="16">
        <v>236</v>
      </c>
      <c r="O633" s="16">
        <v>218</v>
      </c>
      <c r="P633" s="16">
        <v>0</v>
      </c>
      <c r="Q633" s="16">
        <v>0</v>
      </c>
      <c r="R633" s="16">
        <v>0</v>
      </c>
      <c r="S633" s="16">
        <v>0</v>
      </c>
      <c r="T633" s="73" t="s">
        <v>2979</v>
      </c>
      <c r="U633" s="73" t="s">
        <v>2979</v>
      </c>
      <c r="V633" s="73" t="s">
        <v>2979</v>
      </c>
      <c r="W633" s="73" t="s">
        <v>2979</v>
      </c>
      <c r="X633" s="73" t="s">
        <v>2979</v>
      </c>
      <c r="Y633" s="73" t="s">
        <v>2979</v>
      </c>
      <c r="Z633" s="73" t="s">
        <v>2979</v>
      </c>
      <c r="AA633" s="73" t="s">
        <v>2979</v>
      </c>
      <c r="AB633" s="54">
        <v>157</v>
      </c>
      <c r="AC633" s="54">
        <v>169</v>
      </c>
      <c r="AD633" s="54">
        <v>160</v>
      </c>
      <c r="AE633" s="73" t="s">
        <v>2979</v>
      </c>
      <c r="AF633" s="73" t="s">
        <v>2979</v>
      </c>
      <c r="AG633" s="73" t="s">
        <v>2979</v>
      </c>
      <c r="AH633" s="73" t="s">
        <v>2979</v>
      </c>
      <c r="AI633" s="41">
        <v>0.72430000000000005</v>
      </c>
      <c r="AJ633" s="30">
        <v>0.72319999999999995</v>
      </c>
      <c r="AK633" s="30">
        <v>0.77059999999999995</v>
      </c>
      <c r="AL633" s="41">
        <f t="shared" si="20"/>
        <v>0.73939999999999995</v>
      </c>
      <c r="AM633" s="30" t="str">
        <f>IFERROR((VLOOKUP(C633,'CEP 24-25'!$F$5:$K$1282,6,0))," ")</f>
        <v>Yes</v>
      </c>
      <c r="AN633" s="41" t="str">
        <f>+IFERROR((VLOOKUP(C633,'HB1238 24-25'!$N$5:$Q$9999,4,0)),"")</f>
        <v/>
      </c>
      <c r="AO633" s="33" t="str">
        <f t="shared" si="21"/>
        <v>Yes</v>
      </c>
    </row>
    <row r="634" spans="1:41" ht="15" customHeight="1" x14ac:dyDescent="0.25">
      <c r="A634" t="s">
        <v>2503</v>
      </c>
      <c r="B634" t="s">
        <v>2084</v>
      </c>
      <c r="C634" s="25">
        <v>3738</v>
      </c>
      <c r="D634" t="s">
        <v>603</v>
      </c>
      <c r="E634" s="16">
        <v>14</v>
      </c>
      <c r="F634" s="16">
        <v>99</v>
      </c>
      <c r="G634" s="16">
        <v>0</v>
      </c>
      <c r="H634" s="16">
        <v>80</v>
      </c>
      <c r="I634" s="16">
        <v>105</v>
      </c>
      <c r="J634" s="16">
        <v>88</v>
      </c>
      <c r="K634" s="16">
        <v>76</v>
      </c>
      <c r="L634" s="16">
        <v>81</v>
      </c>
      <c r="M634" s="16">
        <v>0</v>
      </c>
      <c r="N634" s="16">
        <v>0</v>
      </c>
      <c r="O634" s="16">
        <v>0</v>
      </c>
      <c r="P634" s="16">
        <v>0</v>
      </c>
      <c r="Q634" s="16">
        <v>0</v>
      </c>
      <c r="R634" s="16">
        <v>0</v>
      </c>
      <c r="S634" s="16">
        <v>0</v>
      </c>
      <c r="T634" s="15" t="s">
        <v>2004</v>
      </c>
      <c r="U634" s="54">
        <v>76</v>
      </c>
      <c r="V634" s="73" t="s">
        <v>2979</v>
      </c>
      <c r="W634" s="54">
        <v>68</v>
      </c>
      <c r="X634" s="54">
        <v>93</v>
      </c>
      <c r="Y634" s="54">
        <v>70</v>
      </c>
      <c r="Z634" s="54">
        <v>60</v>
      </c>
      <c r="AA634" s="54">
        <v>67</v>
      </c>
      <c r="AB634" s="73" t="s">
        <v>2979</v>
      </c>
      <c r="AC634" s="73" t="s">
        <v>2979</v>
      </c>
      <c r="AD634" s="73" t="s">
        <v>2979</v>
      </c>
      <c r="AE634" s="73" t="s">
        <v>2979</v>
      </c>
      <c r="AF634" s="73" t="s">
        <v>2979</v>
      </c>
      <c r="AG634" s="73" t="s">
        <v>2979</v>
      </c>
      <c r="AH634" s="73" t="s">
        <v>2979</v>
      </c>
      <c r="AI634" s="41">
        <v>0.81399999999999995</v>
      </c>
      <c r="AJ634" s="30">
        <v>0.83540000000000003</v>
      </c>
      <c r="AK634" s="30">
        <v>0.80600000000000005</v>
      </c>
      <c r="AL634" s="41">
        <f t="shared" si="20"/>
        <v>0.81850000000000001</v>
      </c>
      <c r="AM634" s="30" t="str">
        <f>IFERROR((VLOOKUP(C634,'CEP 24-25'!$F$5:$K$1282,6,0))," ")</f>
        <v>Yes</v>
      </c>
      <c r="AN634" s="41" t="str">
        <f>+IFERROR((VLOOKUP(C634,'HB1238 24-25'!$N$5:$Q$9999,4,0)),"")</f>
        <v/>
      </c>
      <c r="AO634" s="33" t="str">
        <f t="shared" si="21"/>
        <v>Yes</v>
      </c>
    </row>
    <row r="635" spans="1:41" ht="15" customHeight="1" x14ac:dyDescent="0.25">
      <c r="A635" t="s">
        <v>2503</v>
      </c>
      <c r="B635" t="s">
        <v>2084</v>
      </c>
      <c r="C635" s="25">
        <v>3568</v>
      </c>
      <c r="D635" t="s">
        <v>593</v>
      </c>
      <c r="E635" s="16">
        <v>0</v>
      </c>
      <c r="F635" s="16">
        <v>63</v>
      </c>
      <c r="G635" s="16">
        <v>0</v>
      </c>
      <c r="H635" s="16">
        <v>65</v>
      </c>
      <c r="I635" s="16">
        <v>62</v>
      </c>
      <c r="J635" s="16">
        <v>81</v>
      </c>
      <c r="K635" s="16">
        <v>51</v>
      </c>
      <c r="L635" s="16">
        <v>68</v>
      </c>
      <c r="M635" s="16">
        <v>0</v>
      </c>
      <c r="N635" s="16">
        <v>0</v>
      </c>
      <c r="O635" s="16">
        <v>0</v>
      </c>
      <c r="P635" s="16">
        <v>0</v>
      </c>
      <c r="Q635" s="16">
        <v>0</v>
      </c>
      <c r="R635" s="16">
        <v>0</v>
      </c>
      <c r="S635" s="16">
        <v>0</v>
      </c>
      <c r="T635" s="73" t="s">
        <v>2979</v>
      </c>
      <c r="U635" s="54">
        <v>43</v>
      </c>
      <c r="V635" s="73" t="s">
        <v>2979</v>
      </c>
      <c r="W635" s="54">
        <v>48</v>
      </c>
      <c r="X635" s="54">
        <v>48</v>
      </c>
      <c r="Y635" s="54">
        <v>66</v>
      </c>
      <c r="Z635" s="54">
        <v>41</v>
      </c>
      <c r="AA635" s="54">
        <v>53</v>
      </c>
      <c r="AB635" s="73" t="s">
        <v>2979</v>
      </c>
      <c r="AC635" s="73" t="s">
        <v>2979</v>
      </c>
      <c r="AD635" s="73" t="s">
        <v>2979</v>
      </c>
      <c r="AE635" s="73" t="s">
        <v>2979</v>
      </c>
      <c r="AF635" s="73" t="s">
        <v>2979</v>
      </c>
      <c r="AG635" s="73" t="s">
        <v>2979</v>
      </c>
      <c r="AH635" s="73" t="s">
        <v>2979</v>
      </c>
      <c r="AI635" s="41">
        <v>0.76670000000000005</v>
      </c>
      <c r="AJ635" s="30">
        <v>0.72550000000000003</v>
      </c>
      <c r="AK635" s="30">
        <v>0.7389</v>
      </c>
      <c r="AL635" s="41">
        <f t="shared" si="20"/>
        <v>0.74370000000000003</v>
      </c>
      <c r="AM635" s="30" t="str">
        <f>IFERROR((VLOOKUP(C635,'CEP 24-25'!$F$5:$K$1282,6,0))," ")</f>
        <v>Yes</v>
      </c>
      <c r="AN635" s="41" t="str">
        <f>+IFERROR((VLOOKUP(C635,'HB1238 24-25'!$N$5:$Q$9999,4,0)),"")</f>
        <v/>
      </c>
      <c r="AO635" s="33" t="str">
        <f t="shared" si="21"/>
        <v>Yes</v>
      </c>
    </row>
    <row r="636" spans="1:41" ht="15" customHeight="1" x14ac:dyDescent="0.25">
      <c r="A636" t="s">
        <v>2503</v>
      </c>
      <c r="B636" t="s">
        <v>2084</v>
      </c>
      <c r="C636" s="25">
        <v>2841</v>
      </c>
      <c r="D636" t="s">
        <v>583</v>
      </c>
      <c r="E636" s="16">
        <v>0</v>
      </c>
      <c r="F636" s="16">
        <v>60</v>
      </c>
      <c r="G636" s="16">
        <v>0</v>
      </c>
      <c r="H636" s="16">
        <v>61</v>
      </c>
      <c r="I636" s="16">
        <v>73</v>
      </c>
      <c r="J636" s="16">
        <v>81</v>
      </c>
      <c r="K636" s="16">
        <v>61</v>
      </c>
      <c r="L636" s="16">
        <v>82</v>
      </c>
      <c r="M636" s="16">
        <v>0</v>
      </c>
      <c r="N636" s="16">
        <v>0</v>
      </c>
      <c r="O636" s="16">
        <v>0</v>
      </c>
      <c r="P636" s="16">
        <v>0</v>
      </c>
      <c r="Q636" s="16">
        <v>0</v>
      </c>
      <c r="R636" s="16">
        <v>0</v>
      </c>
      <c r="S636" s="16">
        <v>0</v>
      </c>
      <c r="T636" s="73" t="s">
        <v>2979</v>
      </c>
      <c r="U636" s="54">
        <v>23</v>
      </c>
      <c r="V636" s="73" t="s">
        <v>2979</v>
      </c>
      <c r="W636" s="54">
        <v>38</v>
      </c>
      <c r="X636" s="54">
        <v>42</v>
      </c>
      <c r="Y636" s="54">
        <v>43</v>
      </c>
      <c r="Z636" s="54">
        <v>36</v>
      </c>
      <c r="AA636" s="54">
        <v>55</v>
      </c>
      <c r="AB636" s="73" t="s">
        <v>2979</v>
      </c>
      <c r="AC636" s="73" t="s">
        <v>2979</v>
      </c>
      <c r="AD636" s="73" t="s">
        <v>2979</v>
      </c>
      <c r="AE636" s="73" t="s">
        <v>2979</v>
      </c>
      <c r="AF636" s="73" t="s">
        <v>2979</v>
      </c>
      <c r="AG636" s="73" t="s">
        <v>2979</v>
      </c>
      <c r="AH636" s="73" t="s">
        <v>2979</v>
      </c>
      <c r="AI636" s="41">
        <v>0.56699999999999995</v>
      </c>
      <c r="AJ636" s="30">
        <v>0.61629999999999996</v>
      </c>
      <c r="AK636" s="30">
        <v>0.62380000000000002</v>
      </c>
      <c r="AL636" s="41">
        <f t="shared" si="20"/>
        <v>0.60240000000000005</v>
      </c>
      <c r="AM636" s="30" t="str">
        <f>IFERROR((VLOOKUP(C636,'CEP 24-25'!$F$5:$K$1282,6,0))," ")</f>
        <v>Yes</v>
      </c>
      <c r="AN636" s="41" t="str">
        <f>+IFERROR((VLOOKUP(C636,'HB1238 24-25'!$N$5:$Q$9999,4,0)),"")</f>
        <v/>
      </c>
      <c r="AO636" s="33" t="str">
        <f t="shared" si="21"/>
        <v>Yes</v>
      </c>
    </row>
    <row r="637" spans="1:41" ht="15" customHeight="1" x14ac:dyDescent="0.25">
      <c r="A637" t="s">
        <v>2503</v>
      </c>
      <c r="B637" t="s">
        <v>2084</v>
      </c>
      <c r="C637" s="25">
        <v>3381</v>
      </c>
      <c r="D637" t="s">
        <v>588</v>
      </c>
      <c r="E637" s="16">
        <v>0</v>
      </c>
      <c r="F637" s="16">
        <v>0</v>
      </c>
      <c r="G637" s="16">
        <v>0</v>
      </c>
      <c r="H637" s="16">
        <v>0</v>
      </c>
      <c r="I637" s="16">
        <v>0</v>
      </c>
      <c r="J637" s="16">
        <v>0</v>
      </c>
      <c r="K637" s="16">
        <v>0</v>
      </c>
      <c r="L637" s="16">
        <v>0</v>
      </c>
      <c r="M637" s="16">
        <v>217</v>
      </c>
      <c r="N637" s="16">
        <v>193</v>
      </c>
      <c r="O637" s="16">
        <v>235</v>
      </c>
      <c r="P637" s="16">
        <v>0</v>
      </c>
      <c r="Q637" s="16">
        <v>0</v>
      </c>
      <c r="R637" s="16">
        <v>0</v>
      </c>
      <c r="S637" s="16">
        <v>0</v>
      </c>
      <c r="T637" s="73" t="s">
        <v>2979</v>
      </c>
      <c r="U637" s="73" t="s">
        <v>2979</v>
      </c>
      <c r="V637" s="73" t="s">
        <v>2979</v>
      </c>
      <c r="W637" s="73" t="s">
        <v>2979</v>
      </c>
      <c r="X637" s="73" t="s">
        <v>2979</v>
      </c>
      <c r="Y637" s="73" t="s">
        <v>2979</v>
      </c>
      <c r="Z637" s="73" t="s">
        <v>2979</v>
      </c>
      <c r="AA637" s="73" t="s">
        <v>2979</v>
      </c>
      <c r="AB637" s="54">
        <v>162</v>
      </c>
      <c r="AC637" s="54">
        <v>131</v>
      </c>
      <c r="AD637" s="54">
        <v>167</v>
      </c>
      <c r="AE637" s="73" t="s">
        <v>2979</v>
      </c>
      <c r="AF637" s="73" t="s">
        <v>2979</v>
      </c>
      <c r="AG637" s="73" t="s">
        <v>2979</v>
      </c>
      <c r="AH637" s="73" t="s">
        <v>2979</v>
      </c>
      <c r="AI637" s="41">
        <v>0.71319999999999995</v>
      </c>
      <c r="AJ637" s="30">
        <v>0.66180000000000005</v>
      </c>
      <c r="AK637" s="30">
        <v>0.67820000000000003</v>
      </c>
      <c r="AL637" s="41">
        <f t="shared" si="20"/>
        <v>0.68440000000000001</v>
      </c>
      <c r="AM637" s="30" t="str">
        <f>IFERROR((VLOOKUP(C637,'CEP 24-25'!$F$5:$K$1282,6,0))," ")</f>
        <v>Yes</v>
      </c>
      <c r="AN637" s="41" t="str">
        <f>+IFERROR((VLOOKUP(C637,'HB1238 24-25'!$N$5:$Q$9999,4,0)),"")</f>
        <v/>
      </c>
      <c r="AO637" s="33" t="str">
        <f t="shared" si="21"/>
        <v>Yes</v>
      </c>
    </row>
    <row r="638" spans="1:41" ht="15" customHeight="1" x14ac:dyDescent="0.25">
      <c r="A638" t="s">
        <v>2503</v>
      </c>
      <c r="B638" t="s">
        <v>2084</v>
      </c>
      <c r="C638" s="25">
        <v>3627</v>
      </c>
      <c r="D638" t="s">
        <v>599</v>
      </c>
      <c r="E638" s="16">
        <v>17</v>
      </c>
      <c r="F638" s="16">
        <v>87</v>
      </c>
      <c r="G638" s="16">
        <v>0</v>
      </c>
      <c r="H638" s="16">
        <v>91</v>
      </c>
      <c r="I638" s="16">
        <v>99</v>
      </c>
      <c r="J638" s="16">
        <v>79</v>
      </c>
      <c r="K638" s="16">
        <v>89</v>
      </c>
      <c r="L638" s="16">
        <v>69</v>
      </c>
      <c r="M638" s="16">
        <v>0</v>
      </c>
      <c r="N638" s="16">
        <v>0</v>
      </c>
      <c r="O638" s="16">
        <v>0</v>
      </c>
      <c r="P638" s="16">
        <v>0</v>
      </c>
      <c r="Q638" s="16">
        <v>0</v>
      </c>
      <c r="R638" s="16">
        <v>0</v>
      </c>
      <c r="S638" s="16">
        <v>0</v>
      </c>
      <c r="T638" s="54">
        <v>15</v>
      </c>
      <c r="U638" s="54">
        <v>74</v>
      </c>
      <c r="V638" s="73" t="s">
        <v>2979</v>
      </c>
      <c r="W638" s="54">
        <v>81</v>
      </c>
      <c r="X638" s="54">
        <v>92</v>
      </c>
      <c r="Y638" s="54">
        <v>74</v>
      </c>
      <c r="Z638" s="54">
        <v>83</v>
      </c>
      <c r="AA638" s="54">
        <v>61</v>
      </c>
      <c r="AB638" s="73" t="s">
        <v>2979</v>
      </c>
      <c r="AC638" s="73" t="s">
        <v>2979</v>
      </c>
      <c r="AD638" s="73" t="s">
        <v>2979</v>
      </c>
      <c r="AE638" s="73" t="s">
        <v>2979</v>
      </c>
      <c r="AF638" s="73" t="s">
        <v>2979</v>
      </c>
      <c r="AG638" s="73" t="s">
        <v>2979</v>
      </c>
      <c r="AH638" s="73" t="s">
        <v>2979</v>
      </c>
      <c r="AI638" s="41">
        <v>0.90400000000000003</v>
      </c>
      <c r="AJ638" s="30">
        <v>0.93300000000000005</v>
      </c>
      <c r="AK638" s="30">
        <v>0.91</v>
      </c>
      <c r="AL638" s="41">
        <f t="shared" si="20"/>
        <v>0.91569999999999996</v>
      </c>
      <c r="AM638" s="30" t="str">
        <f>IFERROR((VLOOKUP(C638,'CEP 24-25'!$F$5:$K$1282,6,0))," ")</f>
        <v>Yes</v>
      </c>
      <c r="AN638" s="41" t="str">
        <f>+IFERROR((VLOOKUP(C638,'HB1238 24-25'!$N$5:$Q$9999,4,0)),"")</f>
        <v/>
      </c>
      <c r="AO638" s="33" t="str">
        <f t="shared" si="21"/>
        <v>Yes</v>
      </c>
    </row>
    <row r="639" spans="1:41" ht="15" customHeight="1" x14ac:dyDescent="0.25">
      <c r="A639" t="s">
        <v>2503</v>
      </c>
      <c r="B639" t="s">
        <v>2084</v>
      </c>
      <c r="C639" s="25">
        <v>4480</v>
      </c>
      <c r="D639" t="s">
        <v>610</v>
      </c>
      <c r="E639" s="16">
        <v>0</v>
      </c>
      <c r="F639" s="16">
        <v>72</v>
      </c>
      <c r="G639" s="16">
        <v>0</v>
      </c>
      <c r="H639" s="16">
        <v>80</v>
      </c>
      <c r="I639" s="16">
        <v>60</v>
      </c>
      <c r="J639" s="16">
        <v>64</v>
      </c>
      <c r="K639" s="16">
        <v>70</v>
      </c>
      <c r="L639" s="16">
        <v>60</v>
      </c>
      <c r="M639" s="16">
        <v>0</v>
      </c>
      <c r="N639" s="16">
        <v>0</v>
      </c>
      <c r="O639" s="16">
        <v>0</v>
      </c>
      <c r="P639" s="16">
        <v>0</v>
      </c>
      <c r="Q639" s="16">
        <v>0</v>
      </c>
      <c r="R639" s="16">
        <v>0</v>
      </c>
      <c r="S639" s="16">
        <v>0</v>
      </c>
      <c r="T639" s="73" t="s">
        <v>2979</v>
      </c>
      <c r="U639" s="54">
        <v>47</v>
      </c>
      <c r="V639" s="73" t="s">
        <v>2979</v>
      </c>
      <c r="W639" s="54">
        <v>47</v>
      </c>
      <c r="X639" s="54">
        <v>43</v>
      </c>
      <c r="Y639" s="54">
        <v>45</v>
      </c>
      <c r="Z639" s="54">
        <v>53</v>
      </c>
      <c r="AA639" s="54">
        <v>41</v>
      </c>
      <c r="AB639" s="73" t="s">
        <v>2979</v>
      </c>
      <c r="AC639" s="73" t="s">
        <v>2979</v>
      </c>
      <c r="AD639" s="73" t="s">
        <v>2979</v>
      </c>
      <c r="AE639" s="73" t="s">
        <v>2979</v>
      </c>
      <c r="AF639" s="73" t="s">
        <v>2979</v>
      </c>
      <c r="AG639" s="73" t="s">
        <v>2979</v>
      </c>
      <c r="AH639" s="73" t="s">
        <v>2979</v>
      </c>
      <c r="AI639" s="41">
        <v>0.67979999999999996</v>
      </c>
      <c r="AJ639" s="30">
        <v>0.61439999999999995</v>
      </c>
      <c r="AK639" s="30">
        <v>0.64439999999999997</v>
      </c>
      <c r="AL639" s="41">
        <f t="shared" si="20"/>
        <v>0.6462</v>
      </c>
      <c r="AM639" s="30" t="str">
        <f>IFERROR((VLOOKUP(C639,'CEP 24-25'!$F$5:$K$1282,6,0))," ")</f>
        <v>No</v>
      </c>
      <c r="AN639" s="41" t="str">
        <f>+IFERROR((VLOOKUP(C639,'HB1238 24-25'!$N$5:$Q$9999,4,0)),"")</f>
        <v/>
      </c>
      <c r="AO639" s="33" t="str">
        <f t="shared" si="21"/>
        <v>Yes</v>
      </c>
    </row>
    <row r="640" spans="1:41" ht="15" customHeight="1" x14ac:dyDescent="0.25">
      <c r="A640" t="s">
        <v>2503</v>
      </c>
      <c r="B640" t="s">
        <v>2084</v>
      </c>
      <c r="C640" s="25">
        <v>3159</v>
      </c>
      <c r="D640" t="s">
        <v>584</v>
      </c>
      <c r="E640" s="16">
        <v>0</v>
      </c>
      <c r="F640" s="16">
        <v>72</v>
      </c>
      <c r="G640" s="16">
        <v>0</v>
      </c>
      <c r="H640" s="16">
        <v>83</v>
      </c>
      <c r="I640" s="16">
        <v>92</v>
      </c>
      <c r="J640" s="16">
        <v>90</v>
      </c>
      <c r="K640" s="16">
        <v>75</v>
      </c>
      <c r="L640" s="16">
        <v>74</v>
      </c>
      <c r="M640" s="16">
        <v>0</v>
      </c>
      <c r="N640" s="16">
        <v>0</v>
      </c>
      <c r="O640" s="16">
        <v>0</v>
      </c>
      <c r="P640" s="16">
        <v>0</v>
      </c>
      <c r="Q640" s="16">
        <v>0</v>
      </c>
      <c r="R640" s="16">
        <v>0</v>
      </c>
      <c r="S640" s="16">
        <v>0</v>
      </c>
      <c r="T640" s="73" t="s">
        <v>2979</v>
      </c>
      <c r="U640" s="54">
        <v>50</v>
      </c>
      <c r="V640" s="73" t="s">
        <v>2979</v>
      </c>
      <c r="W640" s="54">
        <v>75</v>
      </c>
      <c r="X640" s="54">
        <v>75</v>
      </c>
      <c r="Y640" s="54">
        <v>71</v>
      </c>
      <c r="Z640" s="54">
        <v>59</v>
      </c>
      <c r="AA640" s="54">
        <v>57</v>
      </c>
      <c r="AB640" s="73" t="s">
        <v>2979</v>
      </c>
      <c r="AC640" s="73" t="s">
        <v>2979</v>
      </c>
      <c r="AD640" s="73" t="s">
        <v>2979</v>
      </c>
      <c r="AE640" s="73" t="s">
        <v>2979</v>
      </c>
      <c r="AF640" s="73" t="s">
        <v>2979</v>
      </c>
      <c r="AG640" s="73" t="s">
        <v>2979</v>
      </c>
      <c r="AH640" s="73" t="s">
        <v>2979</v>
      </c>
      <c r="AI640" s="41">
        <v>0.79630000000000001</v>
      </c>
      <c r="AJ640" s="30">
        <v>0.85419999999999996</v>
      </c>
      <c r="AK640" s="30">
        <v>0.85050000000000003</v>
      </c>
      <c r="AL640" s="41">
        <f t="shared" si="20"/>
        <v>0.8337</v>
      </c>
      <c r="AM640" s="30" t="str">
        <f>IFERROR((VLOOKUP(C640,'CEP 24-25'!$F$5:$K$1282,6,0))," ")</f>
        <v>Yes</v>
      </c>
      <c r="AN640" s="41" t="str">
        <f>+IFERROR((VLOOKUP(C640,'HB1238 24-25'!$N$5:$Q$9999,4,0)),"")</f>
        <v/>
      </c>
      <c r="AO640" s="33" t="str">
        <f t="shared" si="21"/>
        <v>Yes</v>
      </c>
    </row>
    <row r="641" spans="1:41" ht="15" customHeight="1" x14ac:dyDescent="0.25">
      <c r="A641" t="s">
        <v>2503</v>
      </c>
      <c r="B641" t="s">
        <v>2084</v>
      </c>
      <c r="C641" s="25">
        <v>3625</v>
      </c>
      <c r="D641" t="s">
        <v>597</v>
      </c>
      <c r="E641" s="16">
        <v>0</v>
      </c>
      <c r="F641" s="16">
        <v>55</v>
      </c>
      <c r="G641" s="16">
        <v>0</v>
      </c>
      <c r="H641" s="16">
        <v>68</v>
      </c>
      <c r="I641" s="16">
        <v>68</v>
      </c>
      <c r="J641" s="16">
        <v>76</v>
      </c>
      <c r="K641" s="16">
        <v>62</v>
      </c>
      <c r="L641" s="16">
        <v>74</v>
      </c>
      <c r="M641" s="16">
        <v>22</v>
      </c>
      <c r="N641" s="16">
        <v>21</v>
      </c>
      <c r="O641" s="16">
        <v>23</v>
      </c>
      <c r="P641" s="16">
        <v>0</v>
      </c>
      <c r="Q641" s="16">
        <v>0</v>
      </c>
      <c r="R641" s="16">
        <v>0</v>
      </c>
      <c r="S641" s="16">
        <v>0</v>
      </c>
      <c r="T641" s="73" t="s">
        <v>2979</v>
      </c>
      <c r="U641" s="54">
        <v>29</v>
      </c>
      <c r="V641" s="73" t="s">
        <v>2979</v>
      </c>
      <c r="W641" s="54">
        <v>41</v>
      </c>
      <c r="X641" s="54">
        <v>43</v>
      </c>
      <c r="Y641" s="54">
        <v>54</v>
      </c>
      <c r="Z641" s="54">
        <v>44</v>
      </c>
      <c r="AA641" s="54">
        <v>53</v>
      </c>
      <c r="AB641" s="54">
        <v>16</v>
      </c>
      <c r="AC641" s="54">
        <v>10</v>
      </c>
      <c r="AD641" s="54">
        <v>13</v>
      </c>
      <c r="AE641" s="73" t="s">
        <v>2979</v>
      </c>
      <c r="AF641" s="73" t="s">
        <v>2979</v>
      </c>
      <c r="AG641" s="73" t="s">
        <v>2979</v>
      </c>
      <c r="AH641" s="73" t="s">
        <v>2979</v>
      </c>
      <c r="AI641" s="41">
        <v>0.64610000000000001</v>
      </c>
      <c r="AJ641" s="30">
        <v>0.6119</v>
      </c>
      <c r="AK641" s="30">
        <v>0.63719999999999999</v>
      </c>
      <c r="AL641" s="41">
        <f t="shared" si="20"/>
        <v>0.63170000000000004</v>
      </c>
      <c r="AM641" s="30" t="str">
        <f>IFERROR((VLOOKUP(C641,'CEP 24-25'!$F$5:$K$1282,6,0))," ")</f>
        <v>Yes</v>
      </c>
      <c r="AN641" s="41" t="str">
        <f>+IFERROR((VLOOKUP(C641,'HB1238 24-25'!$N$5:$Q$9999,4,0)),"")</f>
        <v/>
      </c>
      <c r="AO641" s="33" t="str">
        <f t="shared" si="21"/>
        <v>Yes</v>
      </c>
    </row>
    <row r="642" spans="1:41" ht="15" customHeight="1" x14ac:dyDescent="0.25">
      <c r="A642" t="s">
        <v>2503</v>
      </c>
      <c r="B642" t="s">
        <v>2084</v>
      </c>
      <c r="C642" s="25">
        <v>3432</v>
      </c>
      <c r="D642" t="s">
        <v>509</v>
      </c>
      <c r="E642" s="16">
        <v>20</v>
      </c>
      <c r="F642" s="16">
        <v>70</v>
      </c>
      <c r="G642" s="16">
        <v>0</v>
      </c>
      <c r="H642" s="16">
        <v>72</v>
      </c>
      <c r="I642" s="16">
        <v>85</v>
      </c>
      <c r="J642" s="16">
        <v>85</v>
      </c>
      <c r="K642" s="16">
        <v>74</v>
      </c>
      <c r="L642" s="16">
        <v>95</v>
      </c>
      <c r="M642" s="16">
        <v>28</v>
      </c>
      <c r="N642" s="16">
        <v>17</v>
      </c>
      <c r="O642" s="16">
        <v>0</v>
      </c>
      <c r="P642" s="16">
        <v>0</v>
      </c>
      <c r="Q642" s="16">
        <v>0</v>
      </c>
      <c r="R642" s="16">
        <v>0</v>
      </c>
      <c r="S642" s="16">
        <v>0</v>
      </c>
      <c r="T642" s="54">
        <v>11</v>
      </c>
      <c r="U642" s="54">
        <v>51</v>
      </c>
      <c r="V642" s="73" t="s">
        <v>2979</v>
      </c>
      <c r="W642" s="54">
        <v>63</v>
      </c>
      <c r="X642" s="54">
        <v>70</v>
      </c>
      <c r="Y642" s="54">
        <v>70</v>
      </c>
      <c r="Z642" s="54">
        <v>62</v>
      </c>
      <c r="AA642" s="54">
        <v>77</v>
      </c>
      <c r="AB642" s="54">
        <v>24</v>
      </c>
      <c r="AC642" s="54">
        <v>13</v>
      </c>
      <c r="AD642" s="73" t="s">
        <v>2979</v>
      </c>
      <c r="AE642" s="73" t="s">
        <v>2979</v>
      </c>
      <c r="AF642" s="73" t="s">
        <v>2979</v>
      </c>
      <c r="AG642" s="73" t="s">
        <v>2979</v>
      </c>
      <c r="AH642" s="73" t="s">
        <v>2979</v>
      </c>
      <c r="AI642" s="41">
        <v>0.80769999999999997</v>
      </c>
      <c r="AJ642" s="30">
        <v>0.81010000000000004</v>
      </c>
      <c r="AK642" s="30">
        <v>0.82550000000000001</v>
      </c>
      <c r="AL642" s="41">
        <f t="shared" si="20"/>
        <v>0.81440000000000001</v>
      </c>
      <c r="AM642" s="30" t="str">
        <f>IFERROR((VLOOKUP(C642,'CEP 24-25'!$F$5:$K$1282,6,0))," ")</f>
        <v>Yes</v>
      </c>
      <c r="AN642" s="41" t="str">
        <f>+IFERROR((VLOOKUP(C642,'HB1238 24-25'!$N$5:$Q$9999,4,0)),"")</f>
        <v/>
      </c>
      <c r="AO642" s="33" t="str">
        <f t="shared" si="21"/>
        <v>Yes</v>
      </c>
    </row>
    <row r="643" spans="1:41" ht="15" customHeight="1" x14ac:dyDescent="0.25">
      <c r="A643" t="s">
        <v>2503</v>
      </c>
      <c r="B643" t="s">
        <v>2084</v>
      </c>
      <c r="C643" s="25">
        <v>5348</v>
      </c>
      <c r="D643" t="s">
        <v>615</v>
      </c>
      <c r="E643" s="16">
        <v>0</v>
      </c>
      <c r="F643" s="16">
        <v>0</v>
      </c>
      <c r="G643" s="16">
        <v>0</v>
      </c>
      <c r="H643" s="16">
        <v>0</v>
      </c>
      <c r="I643" s="16">
        <v>0</v>
      </c>
      <c r="J643" s="16">
        <v>0</v>
      </c>
      <c r="K643" s="16">
        <v>0</v>
      </c>
      <c r="L643" s="16">
        <v>0</v>
      </c>
      <c r="M643" s="16">
        <v>0</v>
      </c>
      <c r="N643" s="16">
        <v>0</v>
      </c>
      <c r="O643" s="16">
        <v>0</v>
      </c>
      <c r="P643" s="16">
        <v>0</v>
      </c>
      <c r="Q643" s="16">
        <v>0</v>
      </c>
      <c r="R643" s="16">
        <v>19</v>
      </c>
      <c r="S643" s="16">
        <v>135</v>
      </c>
      <c r="T643" s="73" t="s">
        <v>2979</v>
      </c>
      <c r="U643" s="73" t="s">
        <v>2979</v>
      </c>
      <c r="V643" s="73" t="s">
        <v>2979</v>
      </c>
      <c r="W643" s="73" t="s">
        <v>2979</v>
      </c>
      <c r="X643" s="73" t="s">
        <v>2979</v>
      </c>
      <c r="Y643" s="73" t="s">
        <v>2979</v>
      </c>
      <c r="Z643" s="73" t="s">
        <v>2979</v>
      </c>
      <c r="AA643" s="73" t="s">
        <v>2979</v>
      </c>
      <c r="AB643" s="73" t="s">
        <v>2979</v>
      </c>
      <c r="AC643" s="73" t="s">
        <v>2979</v>
      </c>
      <c r="AD643" s="73" t="s">
        <v>2979</v>
      </c>
      <c r="AE643" s="73" t="s">
        <v>2979</v>
      </c>
      <c r="AF643" s="73" t="s">
        <v>2979</v>
      </c>
      <c r="AG643" s="54">
        <v>12</v>
      </c>
      <c r="AH643" s="54">
        <v>112</v>
      </c>
      <c r="AI643" s="41">
        <v>0.80520000000000003</v>
      </c>
      <c r="AJ643" s="30">
        <v>0.79530000000000001</v>
      </c>
      <c r="AK643" s="30">
        <v>0.82430000000000003</v>
      </c>
      <c r="AL643" s="41">
        <f t="shared" si="20"/>
        <v>0.80830000000000002</v>
      </c>
      <c r="AM643" s="30" t="str">
        <f>IFERROR((VLOOKUP(C643,'CEP 24-25'!$F$5:$K$1282,6,0))," ")</f>
        <v>Yes</v>
      </c>
      <c r="AN643" s="41" t="str">
        <f>+IFERROR((VLOOKUP(C643,'HB1238 24-25'!$N$5:$Q$9999,4,0)),"")</f>
        <v/>
      </c>
      <c r="AO643" s="33" t="str">
        <f t="shared" si="21"/>
        <v>Yes</v>
      </c>
    </row>
    <row r="644" spans="1:41" ht="15" customHeight="1" x14ac:dyDescent="0.25">
      <c r="A644" t="s">
        <v>2503</v>
      </c>
      <c r="B644" t="s">
        <v>2084</v>
      </c>
      <c r="C644" s="25">
        <v>3329</v>
      </c>
      <c r="D644" t="s">
        <v>587</v>
      </c>
      <c r="E644" s="16">
        <v>0</v>
      </c>
      <c r="F644" s="16">
        <v>72</v>
      </c>
      <c r="G644" s="16">
        <v>0</v>
      </c>
      <c r="H644" s="16">
        <v>82</v>
      </c>
      <c r="I644" s="16">
        <v>69</v>
      </c>
      <c r="J644" s="16">
        <v>61</v>
      </c>
      <c r="K644" s="16">
        <v>72</v>
      </c>
      <c r="L644" s="16">
        <v>71</v>
      </c>
      <c r="M644" s="16">
        <v>0</v>
      </c>
      <c r="N644" s="16">
        <v>0</v>
      </c>
      <c r="O644" s="16">
        <v>0</v>
      </c>
      <c r="P644" s="16">
        <v>0</v>
      </c>
      <c r="Q644" s="16">
        <v>0</v>
      </c>
      <c r="R644" s="16">
        <v>0</v>
      </c>
      <c r="S644" s="16">
        <v>0</v>
      </c>
      <c r="T644" s="73" t="s">
        <v>2979</v>
      </c>
      <c r="U644" s="54">
        <v>46</v>
      </c>
      <c r="V644" s="73" t="s">
        <v>2979</v>
      </c>
      <c r="W644" s="54">
        <v>71</v>
      </c>
      <c r="X644" s="54">
        <v>62</v>
      </c>
      <c r="Y644" s="54">
        <v>47</v>
      </c>
      <c r="Z644" s="54">
        <v>67</v>
      </c>
      <c r="AA644" s="54">
        <v>61</v>
      </c>
      <c r="AB644" s="73" t="s">
        <v>2979</v>
      </c>
      <c r="AC644" s="73" t="s">
        <v>2979</v>
      </c>
      <c r="AD644" s="73" t="s">
        <v>2979</v>
      </c>
      <c r="AE644" s="73" t="s">
        <v>2979</v>
      </c>
      <c r="AF644" s="73" t="s">
        <v>2979</v>
      </c>
      <c r="AG644" s="73" t="s">
        <v>2979</v>
      </c>
      <c r="AH644" s="73" t="s">
        <v>2979</v>
      </c>
      <c r="AI644" s="41">
        <v>0.82899999999999996</v>
      </c>
      <c r="AJ644" s="30">
        <v>0.82940000000000003</v>
      </c>
      <c r="AK644" s="30">
        <v>0.83330000000000004</v>
      </c>
      <c r="AL644" s="41">
        <f t="shared" ref="AL644:AL707" si="22">ROUND(AVERAGE(AI644:AK644),4)</f>
        <v>0.8306</v>
      </c>
      <c r="AM644" s="30" t="str">
        <f>IFERROR((VLOOKUP(C644,'CEP 24-25'!$F$5:$K$1282,6,0))," ")</f>
        <v>Yes</v>
      </c>
      <c r="AN644" s="41" t="str">
        <f>+IFERROR((VLOOKUP(C644,'HB1238 24-25'!$N$5:$Q$9999,4,0)),"")</f>
        <v/>
      </c>
      <c r="AO644" s="33" t="str">
        <f t="shared" ref="AO644:AO707" si="23">IF(OR(AL644&gt;=0.5, AM644="Yes",AN644="Yes"),"Yes","No")</f>
        <v>Yes</v>
      </c>
    </row>
    <row r="645" spans="1:41" ht="15" customHeight="1" x14ac:dyDescent="0.25">
      <c r="A645" t="s">
        <v>2503</v>
      </c>
      <c r="B645" t="s">
        <v>2084</v>
      </c>
      <c r="C645" s="25">
        <v>4422</v>
      </c>
      <c r="D645" t="s">
        <v>544</v>
      </c>
      <c r="E645" s="16">
        <v>20</v>
      </c>
      <c r="F645" s="16">
        <v>58</v>
      </c>
      <c r="G645" s="16">
        <v>0</v>
      </c>
      <c r="H645" s="16">
        <v>67</v>
      </c>
      <c r="I645" s="16">
        <v>81</v>
      </c>
      <c r="J645" s="16">
        <v>78</v>
      </c>
      <c r="K645" s="16">
        <v>76</v>
      </c>
      <c r="L645" s="16">
        <v>89</v>
      </c>
      <c r="M645" s="16">
        <v>0</v>
      </c>
      <c r="N645" s="16">
        <v>0</v>
      </c>
      <c r="O645" s="16">
        <v>0</v>
      </c>
      <c r="P645" s="16">
        <v>0</v>
      </c>
      <c r="Q645" s="16">
        <v>0</v>
      </c>
      <c r="R645" s="16">
        <v>0</v>
      </c>
      <c r="S645" s="16">
        <v>0</v>
      </c>
      <c r="T645" s="54">
        <v>14</v>
      </c>
      <c r="U645" s="54">
        <v>43</v>
      </c>
      <c r="V645" s="73" t="s">
        <v>2979</v>
      </c>
      <c r="W645" s="54">
        <v>53</v>
      </c>
      <c r="X645" s="54">
        <v>68</v>
      </c>
      <c r="Y645" s="54">
        <v>60</v>
      </c>
      <c r="Z645" s="54">
        <v>63</v>
      </c>
      <c r="AA645" s="54">
        <v>73</v>
      </c>
      <c r="AB645" s="73" t="s">
        <v>2979</v>
      </c>
      <c r="AC645" s="73" t="s">
        <v>2979</v>
      </c>
      <c r="AD645" s="73" t="s">
        <v>2979</v>
      </c>
      <c r="AE645" s="73" t="s">
        <v>2979</v>
      </c>
      <c r="AF645" s="73" t="s">
        <v>2979</v>
      </c>
      <c r="AG645" s="73" t="s">
        <v>2979</v>
      </c>
      <c r="AH645" s="73" t="s">
        <v>2979</v>
      </c>
      <c r="AI645" s="41">
        <v>0.7974</v>
      </c>
      <c r="AJ645" s="30">
        <v>0.81430000000000002</v>
      </c>
      <c r="AK645" s="30">
        <v>0.82389999999999997</v>
      </c>
      <c r="AL645" s="41">
        <f t="shared" si="22"/>
        <v>0.81189999999999996</v>
      </c>
      <c r="AM645" s="30" t="str">
        <f>IFERROR((VLOOKUP(C645,'CEP 24-25'!$F$5:$K$1282,6,0))," ")</f>
        <v>Yes</v>
      </c>
      <c r="AN645" s="41" t="str">
        <f>+IFERROR((VLOOKUP(C645,'HB1238 24-25'!$N$5:$Q$9999,4,0)),"")</f>
        <v/>
      </c>
      <c r="AO645" s="33" t="str">
        <f t="shared" si="23"/>
        <v>Yes</v>
      </c>
    </row>
    <row r="646" spans="1:41" ht="15" customHeight="1" x14ac:dyDescent="0.25">
      <c r="A646" t="s">
        <v>2503</v>
      </c>
      <c r="B646" t="s">
        <v>2084</v>
      </c>
      <c r="C646" s="25">
        <v>3626</v>
      </c>
      <c r="D646" t="s">
        <v>598</v>
      </c>
      <c r="E646" s="16">
        <v>0</v>
      </c>
      <c r="F646" s="16">
        <v>0</v>
      </c>
      <c r="G646" s="16">
        <v>0</v>
      </c>
      <c r="H646" s="16">
        <v>0</v>
      </c>
      <c r="I646" s="16">
        <v>0</v>
      </c>
      <c r="J646" s="16">
        <v>0</v>
      </c>
      <c r="K646" s="16">
        <v>0</v>
      </c>
      <c r="L646" s="16">
        <v>0</v>
      </c>
      <c r="M646" s="16">
        <v>215</v>
      </c>
      <c r="N646" s="16">
        <v>217</v>
      </c>
      <c r="O646" s="16">
        <v>238</v>
      </c>
      <c r="P646" s="16">
        <v>0</v>
      </c>
      <c r="Q646" s="16">
        <v>0</v>
      </c>
      <c r="R646" s="16">
        <v>0</v>
      </c>
      <c r="S646" s="16">
        <v>0</v>
      </c>
      <c r="T646" s="73" t="s">
        <v>2979</v>
      </c>
      <c r="U646" s="73" t="s">
        <v>2979</v>
      </c>
      <c r="V646" s="73" t="s">
        <v>2979</v>
      </c>
      <c r="W646" s="73" t="s">
        <v>2979</v>
      </c>
      <c r="X646" s="73" t="s">
        <v>2979</v>
      </c>
      <c r="Y646" s="73" t="s">
        <v>2979</v>
      </c>
      <c r="Z646" s="73" t="s">
        <v>2979</v>
      </c>
      <c r="AA646" s="73" t="s">
        <v>2979</v>
      </c>
      <c r="AB646" s="54">
        <v>161</v>
      </c>
      <c r="AC646" s="54">
        <v>171</v>
      </c>
      <c r="AD646" s="54">
        <v>184</v>
      </c>
      <c r="AE646" s="73" t="s">
        <v>2979</v>
      </c>
      <c r="AF646" s="73" t="s">
        <v>2979</v>
      </c>
      <c r="AG646" s="73" t="s">
        <v>2979</v>
      </c>
      <c r="AH646" s="73" t="s">
        <v>2979</v>
      </c>
      <c r="AI646" s="41">
        <v>0.77010000000000001</v>
      </c>
      <c r="AJ646" s="30">
        <v>0.76719999999999999</v>
      </c>
      <c r="AK646" s="30">
        <v>0.80149999999999999</v>
      </c>
      <c r="AL646" s="41">
        <f t="shared" si="22"/>
        <v>0.77959999999999996</v>
      </c>
      <c r="AM646" s="30" t="str">
        <f>IFERROR((VLOOKUP(C646,'CEP 24-25'!$F$5:$K$1282,6,0))," ")</f>
        <v>Yes</v>
      </c>
      <c r="AN646" s="41" t="str">
        <f>+IFERROR((VLOOKUP(C646,'HB1238 24-25'!$N$5:$Q$9999,4,0)),"")</f>
        <v/>
      </c>
      <c r="AO646" s="33" t="str">
        <f t="shared" si="23"/>
        <v>Yes</v>
      </c>
    </row>
    <row r="647" spans="1:41" ht="15" customHeight="1" x14ac:dyDescent="0.25">
      <c r="A647" t="s">
        <v>2503</v>
      </c>
      <c r="B647" t="s">
        <v>2084</v>
      </c>
      <c r="C647" s="25">
        <v>5029</v>
      </c>
      <c r="D647" t="s">
        <v>612</v>
      </c>
      <c r="E647" s="16">
        <v>0</v>
      </c>
      <c r="F647" s="16">
        <v>0</v>
      </c>
      <c r="G647" s="16">
        <v>0</v>
      </c>
      <c r="H647" s="16">
        <v>0</v>
      </c>
      <c r="I647" s="16">
        <v>0</v>
      </c>
      <c r="J647" s="16">
        <v>0</v>
      </c>
      <c r="K647" s="16">
        <v>0</v>
      </c>
      <c r="L647" s="16">
        <v>0</v>
      </c>
      <c r="M647" s="16">
        <v>182</v>
      </c>
      <c r="N647" s="16">
        <v>191</v>
      </c>
      <c r="O647" s="16">
        <v>199</v>
      </c>
      <c r="P647" s="16">
        <v>0</v>
      </c>
      <c r="Q647" s="16">
        <v>0</v>
      </c>
      <c r="R647" s="16">
        <v>0</v>
      </c>
      <c r="S647" s="16">
        <v>0</v>
      </c>
      <c r="T647" s="73" t="s">
        <v>2979</v>
      </c>
      <c r="U647" s="73" t="s">
        <v>2979</v>
      </c>
      <c r="V647" s="73" t="s">
        <v>2979</v>
      </c>
      <c r="W647" s="73" t="s">
        <v>2979</v>
      </c>
      <c r="X647" s="73" t="s">
        <v>2979</v>
      </c>
      <c r="Y647" s="73" t="s">
        <v>2979</v>
      </c>
      <c r="Z647" s="73" t="s">
        <v>2979</v>
      </c>
      <c r="AA647" s="73" t="s">
        <v>2979</v>
      </c>
      <c r="AB647" s="54">
        <v>139</v>
      </c>
      <c r="AC647" s="54">
        <v>138</v>
      </c>
      <c r="AD647" s="54">
        <v>152</v>
      </c>
      <c r="AE647" s="73" t="s">
        <v>2979</v>
      </c>
      <c r="AF647" s="73" t="s">
        <v>2979</v>
      </c>
      <c r="AG647" s="73" t="s">
        <v>2979</v>
      </c>
      <c r="AH647" s="73" t="s">
        <v>2979</v>
      </c>
      <c r="AI647" s="41">
        <v>0.75</v>
      </c>
      <c r="AJ647" s="30">
        <v>0.77759999999999996</v>
      </c>
      <c r="AK647" s="30">
        <v>0.79520000000000002</v>
      </c>
      <c r="AL647" s="41">
        <f t="shared" si="22"/>
        <v>0.77429999999999999</v>
      </c>
      <c r="AM647" s="30" t="str">
        <f>IFERROR((VLOOKUP(C647,'CEP 24-25'!$F$5:$K$1282,6,0))," ")</f>
        <v>Yes</v>
      </c>
      <c r="AN647" s="41" t="str">
        <f>+IFERROR((VLOOKUP(C647,'HB1238 24-25'!$N$5:$Q$9999,4,0)),"")</f>
        <v/>
      </c>
      <c r="AO647" s="33" t="str">
        <f t="shared" si="23"/>
        <v>Yes</v>
      </c>
    </row>
    <row r="648" spans="1:41" ht="15" customHeight="1" x14ac:dyDescent="0.25">
      <c r="A648" t="s">
        <v>2503</v>
      </c>
      <c r="B648" t="s">
        <v>2084</v>
      </c>
      <c r="C648" s="25">
        <v>4374</v>
      </c>
      <c r="D648" t="s">
        <v>607</v>
      </c>
      <c r="E648" s="16">
        <v>0</v>
      </c>
      <c r="F648" s="16">
        <v>51</v>
      </c>
      <c r="G648" s="16">
        <v>0</v>
      </c>
      <c r="H648" s="16">
        <v>47</v>
      </c>
      <c r="I648" s="16">
        <v>65</v>
      </c>
      <c r="J648" s="16">
        <v>53</v>
      </c>
      <c r="K648" s="16">
        <v>48</v>
      </c>
      <c r="L648" s="16">
        <v>58</v>
      </c>
      <c r="M648" s="16">
        <v>0</v>
      </c>
      <c r="N648" s="16">
        <v>0</v>
      </c>
      <c r="O648" s="16">
        <v>0</v>
      </c>
      <c r="P648" s="16">
        <v>0</v>
      </c>
      <c r="Q648" s="16">
        <v>0</v>
      </c>
      <c r="R648" s="16">
        <v>0</v>
      </c>
      <c r="S648" s="16">
        <v>0</v>
      </c>
      <c r="T648" s="73" t="s">
        <v>2979</v>
      </c>
      <c r="U648" s="54">
        <v>28</v>
      </c>
      <c r="V648" s="73" t="s">
        <v>2979</v>
      </c>
      <c r="W648" s="54">
        <v>34</v>
      </c>
      <c r="X648" s="54">
        <v>49</v>
      </c>
      <c r="Y648" s="54">
        <v>34</v>
      </c>
      <c r="Z648" s="54">
        <v>33</v>
      </c>
      <c r="AA648" s="54">
        <v>36</v>
      </c>
      <c r="AB648" s="73" t="s">
        <v>2979</v>
      </c>
      <c r="AC648" s="73" t="s">
        <v>2979</v>
      </c>
      <c r="AD648" s="73" t="s">
        <v>2979</v>
      </c>
      <c r="AE648" s="73" t="s">
        <v>2979</v>
      </c>
      <c r="AF648" s="73" t="s">
        <v>2979</v>
      </c>
      <c r="AG648" s="73" t="s">
        <v>2979</v>
      </c>
      <c r="AH648" s="73" t="s">
        <v>2979</v>
      </c>
      <c r="AI648" s="41">
        <v>0.66459999999999997</v>
      </c>
      <c r="AJ648" s="30">
        <v>0.66080000000000005</v>
      </c>
      <c r="AK648" s="30">
        <v>0.60170000000000001</v>
      </c>
      <c r="AL648" s="41">
        <f t="shared" si="22"/>
        <v>0.64239999999999997</v>
      </c>
      <c r="AM648" s="30" t="str">
        <f>IFERROR((VLOOKUP(C648,'CEP 24-25'!$F$5:$K$1282,6,0))," ")</f>
        <v>Yes</v>
      </c>
      <c r="AN648" s="41" t="str">
        <f>+IFERROR((VLOOKUP(C648,'HB1238 24-25'!$N$5:$Q$9999,4,0)),"")</f>
        <v/>
      </c>
      <c r="AO648" s="33" t="str">
        <f t="shared" si="23"/>
        <v>Yes</v>
      </c>
    </row>
    <row r="649" spans="1:41" ht="15" customHeight="1" x14ac:dyDescent="0.25">
      <c r="A649" t="s">
        <v>2503</v>
      </c>
      <c r="B649" t="s">
        <v>2084</v>
      </c>
      <c r="C649" s="25">
        <v>4343</v>
      </c>
      <c r="D649" t="s">
        <v>606</v>
      </c>
      <c r="E649" s="16">
        <v>17</v>
      </c>
      <c r="F649" s="16">
        <v>41</v>
      </c>
      <c r="G649" s="16">
        <v>0</v>
      </c>
      <c r="H649" s="16">
        <v>61</v>
      </c>
      <c r="I649" s="16">
        <v>80</v>
      </c>
      <c r="J649" s="16">
        <v>65</v>
      </c>
      <c r="K649" s="16">
        <v>52</v>
      </c>
      <c r="L649" s="16">
        <v>67</v>
      </c>
      <c r="M649" s="16">
        <v>0</v>
      </c>
      <c r="N649" s="16">
        <v>0</v>
      </c>
      <c r="O649" s="16">
        <v>0</v>
      </c>
      <c r="P649" s="16">
        <v>0</v>
      </c>
      <c r="Q649" s="16">
        <v>0</v>
      </c>
      <c r="R649" s="16">
        <v>0</v>
      </c>
      <c r="S649" s="16">
        <v>0</v>
      </c>
      <c r="T649" s="15" t="s">
        <v>2004</v>
      </c>
      <c r="U649" s="54">
        <v>29</v>
      </c>
      <c r="V649" s="73" t="s">
        <v>2979</v>
      </c>
      <c r="W649" s="54">
        <v>49</v>
      </c>
      <c r="X649" s="54">
        <v>63</v>
      </c>
      <c r="Y649" s="54">
        <v>47</v>
      </c>
      <c r="Z649" s="54">
        <v>43</v>
      </c>
      <c r="AA649" s="54">
        <v>55</v>
      </c>
      <c r="AB649" s="73" t="s">
        <v>2979</v>
      </c>
      <c r="AC649" s="73" t="s">
        <v>2979</v>
      </c>
      <c r="AD649" s="73" t="s">
        <v>2979</v>
      </c>
      <c r="AE649" s="73" t="s">
        <v>2979</v>
      </c>
      <c r="AF649" s="73" t="s">
        <v>2979</v>
      </c>
      <c r="AG649" s="73" t="s">
        <v>2979</v>
      </c>
      <c r="AH649" s="73" t="s">
        <v>2979</v>
      </c>
      <c r="AI649" s="41">
        <v>0.7702</v>
      </c>
      <c r="AJ649" s="30">
        <v>0.7853</v>
      </c>
      <c r="AK649" s="30">
        <v>0.73460000000000003</v>
      </c>
      <c r="AL649" s="41">
        <f t="shared" si="22"/>
        <v>0.76339999999999997</v>
      </c>
      <c r="AM649" s="30" t="str">
        <f>IFERROR((VLOOKUP(C649,'CEP 24-25'!$F$5:$K$1282,6,0))," ")</f>
        <v>Yes</v>
      </c>
      <c r="AN649" s="41" t="str">
        <f>+IFERROR((VLOOKUP(C649,'HB1238 24-25'!$N$5:$Q$9999,4,0)),"")</f>
        <v/>
      </c>
      <c r="AO649" s="33" t="str">
        <f t="shared" si="23"/>
        <v>Yes</v>
      </c>
    </row>
    <row r="650" spans="1:41" x14ac:dyDescent="0.25">
      <c r="A650" t="s">
        <v>2503</v>
      </c>
      <c r="B650" t="s">
        <v>2084</v>
      </c>
      <c r="C650" s="25">
        <v>3160</v>
      </c>
      <c r="D650" t="s">
        <v>585</v>
      </c>
      <c r="E650" s="16">
        <v>0</v>
      </c>
      <c r="F650" s="16">
        <v>68</v>
      </c>
      <c r="G650" s="16">
        <v>0</v>
      </c>
      <c r="H650" s="16">
        <v>66</v>
      </c>
      <c r="I650" s="16">
        <v>69</v>
      </c>
      <c r="J650" s="16">
        <v>75</v>
      </c>
      <c r="K650" s="16">
        <v>71</v>
      </c>
      <c r="L650" s="16">
        <v>57</v>
      </c>
      <c r="M650" s="16">
        <v>0</v>
      </c>
      <c r="N650" s="16">
        <v>0</v>
      </c>
      <c r="O650" s="16">
        <v>0</v>
      </c>
      <c r="P650" s="16">
        <v>0</v>
      </c>
      <c r="Q650" s="16">
        <v>0</v>
      </c>
      <c r="R650" s="16">
        <v>0</v>
      </c>
      <c r="S650" s="16">
        <v>0</v>
      </c>
      <c r="T650" s="73" t="s">
        <v>2979</v>
      </c>
      <c r="U650" s="54">
        <v>40</v>
      </c>
      <c r="V650" s="73" t="s">
        <v>2979</v>
      </c>
      <c r="W650" s="54">
        <v>50</v>
      </c>
      <c r="X650" s="54">
        <v>54</v>
      </c>
      <c r="Y650" s="54">
        <v>57</v>
      </c>
      <c r="Z650" s="54">
        <v>55</v>
      </c>
      <c r="AA650" s="54">
        <v>41</v>
      </c>
      <c r="AB650" s="73" t="s">
        <v>2979</v>
      </c>
      <c r="AC650" s="73" t="s">
        <v>2979</v>
      </c>
      <c r="AD650" s="73" t="s">
        <v>2979</v>
      </c>
      <c r="AE650" s="73" t="s">
        <v>2979</v>
      </c>
      <c r="AF650" s="73" t="s">
        <v>2979</v>
      </c>
      <c r="AG650" s="73" t="s">
        <v>2979</v>
      </c>
      <c r="AH650" s="73" t="s">
        <v>2979</v>
      </c>
      <c r="AI650" s="41">
        <v>0.73150000000000004</v>
      </c>
      <c r="AJ650" s="30">
        <v>0.76670000000000005</v>
      </c>
      <c r="AK650" s="30">
        <v>0.74439999999999995</v>
      </c>
      <c r="AL650" s="41">
        <f t="shared" si="22"/>
        <v>0.74750000000000005</v>
      </c>
      <c r="AM650" s="30" t="str">
        <f>IFERROR((VLOOKUP(C650,'CEP 24-25'!$F$5:$K$1282,6,0))," ")</f>
        <v>Yes</v>
      </c>
      <c r="AN650" s="41" t="str">
        <f>+IFERROR((VLOOKUP(C650,'HB1238 24-25'!$N$5:$Q$9999,4,0)),"")</f>
        <v/>
      </c>
      <c r="AO650" s="33" t="str">
        <f t="shared" si="23"/>
        <v>Yes</v>
      </c>
    </row>
    <row r="651" spans="1:41" ht="15" customHeight="1" x14ac:dyDescent="0.25">
      <c r="A651" t="s">
        <v>2503</v>
      </c>
      <c r="B651" t="s">
        <v>2084</v>
      </c>
      <c r="C651" s="25">
        <v>3567</v>
      </c>
      <c r="D651" t="s">
        <v>592</v>
      </c>
      <c r="E651" s="16">
        <v>0</v>
      </c>
      <c r="F651" s="16">
        <v>90</v>
      </c>
      <c r="G651" s="16">
        <v>0</v>
      </c>
      <c r="H651" s="16">
        <v>97</v>
      </c>
      <c r="I651" s="16">
        <v>100</v>
      </c>
      <c r="J651" s="16">
        <v>91</v>
      </c>
      <c r="K651" s="16">
        <v>85</v>
      </c>
      <c r="L651" s="16">
        <v>72</v>
      </c>
      <c r="M651" s="16">
        <v>0</v>
      </c>
      <c r="N651" s="16">
        <v>0</v>
      </c>
      <c r="O651" s="16">
        <v>0</v>
      </c>
      <c r="P651" s="16">
        <v>0</v>
      </c>
      <c r="Q651" s="16">
        <v>0</v>
      </c>
      <c r="R651" s="16">
        <v>0</v>
      </c>
      <c r="S651" s="16">
        <v>0</v>
      </c>
      <c r="T651" s="73" t="s">
        <v>2979</v>
      </c>
      <c r="U651" s="54">
        <v>61</v>
      </c>
      <c r="V651" s="73" t="s">
        <v>2979</v>
      </c>
      <c r="W651" s="54">
        <v>75</v>
      </c>
      <c r="X651" s="54">
        <v>87</v>
      </c>
      <c r="Y651" s="54">
        <v>81</v>
      </c>
      <c r="Z651" s="54">
        <v>68</v>
      </c>
      <c r="AA651" s="54">
        <v>60</v>
      </c>
      <c r="AB651" s="73" t="s">
        <v>2979</v>
      </c>
      <c r="AC651" s="73" t="s">
        <v>2979</v>
      </c>
      <c r="AD651" s="73" t="s">
        <v>2979</v>
      </c>
      <c r="AE651" s="73" t="s">
        <v>2979</v>
      </c>
      <c r="AF651" s="73" t="s">
        <v>2979</v>
      </c>
      <c r="AG651" s="73" t="s">
        <v>2979</v>
      </c>
      <c r="AH651" s="73" t="s">
        <v>2979</v>
      </c>
      <c r="AI651" s="41">
        <v>0.8075</v>
      </c>
      <c r="AJ651" s="30">
        <v>0.77039999999999997</v>
      </c>
      <c r="AK651" s="30">
        <v>0.80840000000000001</v>
      </c>
      <c r="AL651" s="41">
        <f t="shared" si="22"/>
        <v>0.7954</v>
      </c>
      <c r="AM651" s="30" t="str">
        <f>IFERROR((VLOOKUP(C651,'CEP 24-25'!$F$5:$K$1282,6,0))," ")</f>
        <v>Yes</v>
      </c>
      <c r="AN651" s="41" t="str">
        <f>+IFERROR((VLOOKUP(C651,'HB1238 24-25'!$N$5:$Q$9999,4,0)),"")</f>
        <v/>
      </c>
      <c r="AO651" s="33" t="str">
        <f t="shared" si="23"/>
        <v>Yes</v>
      </c>
    </row>
    <row r="652" spans="1:41" ht="15" customHeight="1" x14ac:dyDescent="0.25">
      <c r="A652" t="s">
        <v>2503</v>
      </c>
      <c r="B652" t="s">
        <v>2084</v>
      </c>
      <c r="C652" s="25">
        <v>1951</v>
      </c>
      <c r="D652" t="s">
        <v>581</v>
      </c>
      <c r="E652" s="16">
        <v>0</v>
      </c>
      <c r="F652" s="16">
        <v>4</v>
      </c>
      <c r="G652" s="16">
        <v>0</v>
      </c>
      <c r="H652" s="16">
        <v>5</v>
      </c>
      <c r="I652" s="16">
        <v>2</v>
      </c>
      <c r="J652" s="16">
        <v>5</v>
      </c>
      <c r="K652" s="16">
        <v>3</v>
      </c>
      <c r="L652" s="16">
        <v>2</v>
      </c>
      <c r="M652" s="16">
        <v>5</v>
      </c>
      <c r="N652" s="16">
        <v>6</v>
      </c>
      <c r="O652" s="16">
        <v>4</v>
      </c>
      <c r="P652" s="16">
        <v>1</v>
      </c>
      <c r="Q652" s="16">
        <v>2</v>
      </c>
      <c r="R652" s="16">
        <v>3</v>
      </c>
      <c r="S652" s="16">
        <v>2</v>
      </c>
      <c r="T652" s="73" t="s">
        <v>2979</v>
      </c>
      <c r="U652" s="15" t="s">
        <v>2004</v>
      </c>
      <c r="V652" s="73" t="s">
        <v>2979</v>
      </c>
      <c r="W652" s="15" t="s">
        <v>2004</v>
      </c>
      <c r="X652" s="15" t="s">
        <v>2004</v>
      </c>
      <c r="Y652" s="15" t="s">
        <v>2004</v>
      </c>
      <c r="Z652" s="15" t="s">
        <v>2004</v>
      </c>
      <c r="AA652" s="15" t="s">
        <v>2004</v>
      </c>
      <c r="AB652" s="15" t="s">
        <v>2004</v>
      </c>
      <c r="AC652" s="15" t="s">
        <v>2004</v>
      </c>
      <c r="AD652" s="15" t="s">
        <v>2004</v>
      </c>
      <c r="AE652" s="15" t="s">
        <v>2004</v>
      </c>
      <c r="AF652" s="15" t="s">
        <v>2004</v>
      </c>
      <c r="AG652" s="15" t="s">
        <v>2004</v>
      </c>
      <c r="AH652" s="15" t="s">
        <v>2004</v>
      </c>
      <c r="AI652" s="41">
        <v>0.59089999999999998</v>
      </c>
      <c r="AJ652" s="30">
        <v>0.44259999999999999</v>
      </c>
      <c r="AK652" s="30">
        <v>0.55169999999999997</v>
      </c>
      <c r="AL652" s="41">
        <f t="shared" si="22"/>
        <v>0.52839999999999998</v>
      </c>
      <c r="AM652" s="30" t="str">
        <f>IFERROR((VLOOKUP(C652,'CEP 24-25'!$F$5:$K$1282,6,0))," ")</f>
        <v xml:space="preserve"> </v>
      </c>
      <c r="AN652" s="41" t="str">
        <f>+IFERROR((VLOOKUP(C652,'HB1238 24-25'!$N$5:$Q$9999,4,0)),"")</f>
        <v/>
      </c>
      <c r="AO652" s="33" t="str">
        <f t="shared" si="23"/>
        <v>Yes</v>
      </c>
    </row>
    <row r="653" spans="1:41" ht="15" customHeight="1" x14ac:dyDescent="0.25">
      <c r="A653" t="s">
        <v>2503</v>
      </c>
      <c r="B653" t="s">
        <v>2084</v>
      </c>
      <c r="C653" s="25">
        <v>5473</v>
      </c>
      <c r="D653" t="s">
        <v>616</v>
      </c>
      <c r="E653" s="16">
        <v>0</v>
      </c>
      <c r="F653" s="16">
        <v>0</v>
      </c>
      <c r="G653" s="16">
        <v>0</v>
      </c>
      <c r="H653" s="16">
        <v>0</v>
      </c>
      <c r="I653" s="16">
        <v>0</v>
      </c>
      <c r="J653" s="16">
        <v>0</v>
      </c>
      <c r="K653" s="16">
        <v>0</v>
      </c>
      <c r="L653" s="16">
        <v>0</v>
      </c>
      <c r="M653" s="16">
        <v>129</v>
      </c>
      <c r="N653" s="16">
        <v>125</v>
      </c>
      <c r="O653" s="16">
        <v>157</v>
      </c>
      <c r="P653" s="16">
        <v>40</v>
      </c>
      <c r="Q653" s="16">
        <v>29</v>
      </c>
      <c r="R653" s="16">
        <v>26</v>
      </c>
      <c r="S653" s="16">
        <v>26</v>
      </c>
      <c r="T653" s="73" t="s">
        <v>2979</v>
      </c>
      <c r="U653" s="73" t="s">
        <v>2979</v>
      </c>
      <c r="V653" s="73" t="s">
        <v>2979</v>
      </c>
      <c r="W653" s="73" t="s">
        <v>2979</v>
      </c>
      <c r="X653" s="73" t="s">
        <v>2979</v>
      </c>
      <c r="Y653" s="73" t="s">
        <v>2979</v>
      </c>
      <c r="Z653" s="73" t="s">
        <v>2979</v>
      </c>
      <c r="AA653" s="73" t="s">
        <v>2979</v>
      </c>
      <c r="AB653" s="54">
        <v>98</v>
      </c>
      <c r="AC653" s="54">
        <v>98</v>
      </c>
      <c r="AD653" s="54">
        <v>112</v>
      </c>
      <c r="AE653" s="54">
        <v>31</v>
      </c>
      <c r="AF653" s="54">
        <v>20</v>
      </c>
      <c r="AG653" s="54">
        <v>16</v>
      </c>
      <c r="AH653" s="54">
        <v>18</v>
      </c>
      <c r="AI653" s="41">
        <v>0.73870000000000002</v>
      </c>
      <c r="AJ653" s="30">
        <v>0.73050000000000004</v>
      </c>
      <c r="AK653" s="30">
        <v>0.72729999999999995</v>
      </c>
      <c r="AL653" s="41">
        <f t="shared" si="22"/>
        <v>0.73219999999999996</v>
      </c>
      <c r="AM653" s="30" t="str">
        <f>IFERROR((VLOOKUP(C653,'CEP 24-25'!$F$5:$K$1282,6,0))," ")</f>
        <v>Yes</v>
      </c>
      <c r="AN653" s="41" t="str">
        <f>+IFERROR((VLOOKUP(C653,'HB1238 24-25'!$N$5:$Q$9999,4,0)),"")</f>
        <v/>
      </c>
      <c r="AO653" s="33" t="str">
        <f t="shared" si="23"/>
        <v>Yes</v>
      </c>
    </row>
    <row r="654" spans="1:41" ht="15" customHeight="1" x14ac:dyDescent="0.25">
      <c r="A654" t="s">
        <v>2503</v>
      </c>
      <c r="B654" t="s">
        <v>2084</v>
      </c>
      <c r="C654" s="25">
        <v>3584</v>
      </c>
      <c r="D654" t="s">
        <v>596</v>
      </c>
      <c r="E654" s="16">
        <v>0</v>
      </c>
      <c r="F654" s="16">
        <v>0</v>
      </c>
      <c r="G654" s="16">
        <v>0</v>
      </c>
      <c r="H654" s="16">
        <v>0</v>
      </c>
      <c r="I654" s="16">
        <v>0</v>
      </c>
      <c r="J654" s="16">
        <v>0</v>
      </c>
      <c r="K654" s="16">
        <v>0</v>
      </c>
      <c r="L654" s="16">
        <v>0</v>
      </c>
      <c r="M654" s="16">
        <v>0</v>
      </c>
      <c r="N654" s="16">
        <v>0</v>
      </c>
      <c r="O654" s="16">
        <v>0</v>
      </c>
      <c r="P654" s="16">
        <v>443</v>
      </c>
      <c r="Q654" s="16">
        <v>446</v>
      </c>
      <c r="R654" s="16">
        <v>486</v>
      </c>
      <c r="S654" s="16">
        <v>437</v>
      </c>
      <c r="T654" s="73" t="s">
        <v>2979</v>
      </c>
      <c r="U654" s="73" t="s">
        <v>2979</v>
      </c>
      <c r="V654" s="73" t="s">
        <v>2979</v>
      </c>
      <c r="W654" s="73" t="s">
        <v>2979</v>
      </c>
      <c r="X654" s="73" t="s">
        <v>2979</v>
      </c>
      <c r="Y654" s="73" t="s">
        <v>2979</v>
      </c>
      <c r="Z654" s="73" t="s">
        <v>2979</v>
      </c>
      <c r="AA654" s="73" t="s">
        <v>2979</v>
      </c>
      <c r="AB654" s="73" t="s">
        <v>2979</v>
      </c>
      <c r="AC654" s="73" t="s">
        <v>2979</v>
      </c>
      <c r="AD654" s="73" t="s">
        <v>2979</v>
      </c>
      <c r="AE654" s="54">
        <v>331</v>
      </c>
      <c r="AF654" s="54">
        <v>327</v>
      </c>
      <c r="AG654" s="54">
        <v>331</v>
      </c>
      <c r="AH654" s="54">
        <v>293</v>
      </c>
      <c r="AI654" s="41">
        <v>0.70750000000000002</v>
      </c>
      <c r="AJ654" s="30">
        <v>0.69259999999999999</v>
      </c>
      <c r="AK654" s="30">
        <v>0.69610000000000005</v>
      </c>
      <c r="AL654" s="41">
        <f t="shared" si="22"/>
        <v>0.69869999999999999</v>
      </c>
      <c r="AM654" s="30" t="str">
        <f>IFERROR((VLOOKUP(C654,'CEP 24-25'!$F$5:$K$1282,6,0))," ")</f>
        <v>Yes</v>
      </c>
      <c r="AN654" s="41" t="str">
        <f>+IFERROR((VLOOKUP(C654,'HB1238 24-25'!$N$5:$Q$9999,4,0)),"")</f>
        <v/>
      </c>
      <c r="AO654" s="33" t="str">
        <f t="shared" si="23"/>
        <v>Yes</v>
      </c>
    </row>
    <row r="655" spans="1:41" ht="15" customHeight="1" x14ac:dyDescent="0.25">
      <c r="A655" t="s">
        <v>2503</v>
      </c>
      <c r="B655" t="s">
        <v>2084</v>
      </c>
      <c r="C655" s="25">
        <v>4570</v>
      </c>
      <c r="D655" t="s">
        <v>611</v>
      </c>
      <c r="E655" s="16">
        <v>0</v>
      </c>
      <c r="F655" s="16">
        <v>0</v>
      </c>
      <c r="G655" s="16">
        <v>0</v>
      </c>
      <c r="H655" s="16">
        <v>0</v>
      </c>
      <c r="I655" s="16">
        <v>0</v>
      </c>
      <c r="J655" s="16">
        <v>0</v>
      </c>
      <c r="K655" s="16">
        <v>0</v>
      </c>
      <c r="L655" s="16">
        <v>0</v>
      </c>
      <c r="M655" s="16">
        <v>0</v>
      </c>
      <c r="N655" s="16">
        <v>0</v>
      </c>
      <c r="O655" s="16">
        <v>0</v>
      </c>
      <c r="P655" s="16">
        <v>336</v>
      </c>
      <c r="Q655" s="16">
        <v>351</v>
      </c>
      <c r="R655" s="16">
        <v>351</v>
      </c>
      <c r="S655" s="16">
        <v>380</v>
      </c>
      <c r="T655" s="73" t="s">
        <v>2979</v>
      </c>
      <c r="U655" s="73" t="s">
        <v>2979</v>
      </c>
      <c r="V655" s="73" t="s">
        <v>2979</v>
      </c>
      <c r="W655" s="73" t="s">
        <v>2979</v>
      </c>
      <c r="X655" s="73" t="s">
        <v>2979</v>
      </c>
      <c r="Y655" s="73" t="s">
        <v>2979</v>
      </c>
      <c r="Z655" s="73" t="s">
        <v>2979</v>
      </c>
      <c r="AA655" s="73" t="s">
        <v>2979</v>
      </c>
      <c r="AB655" s="73" t="s">
        <v>2979</v>
      </c>
      <c r="AC655" s="73" t="s">
        <v>2979</v>
      </c>
      <c r="AD655" s="73" t="s">
        <v>2979</v>
      </c>
      <c r="AE655" s="54">
        <v>255</v>
      </c>
      <c r="AF655" s="54">
        <v>273</v>
      </c>
      <c r="AG655" s="54">
        <v>242</v>
      </c>
      <c r="AH655" s="54">
        <v>254</v>
      </c>
      <c r="AI655" s="41">
        <v>0.72209999999999996</v>
      </c>
      <c r="AJ655" s="30">
        <v>0.72340000000000004</v>
      </c>
      <c r="AK655" s="30">
        <v>0.74180000000000001</v>
      </c>
      <c r="AL655" s="41">
        <f t="shared" si="22"/>
        <v>0.72909999999999997</v>
      </c>
      <c r="AM655" s="30" t="str">
        <f>IFERROR((VLOOKUP(C655,'CEP 24-25'!$F$5:$K$1282,6,0))," ")</f>
        <v>Yes</v>
      </c>
      <c r="AN655" s="41" t="str">
        <f>+IFERROR((VLOOKUP(C655,'HB1238 24-25'!$N$5:$Q$9999,4,0)),"")</f>
        <v/>
      </c>
      <c r="AO655" s="33" t="str">
        <f t="shared" si="23"/>
        <v>Yes</v>
      </c>
    </row>
    <row r="656" spans="1:41" ht="15" customHeight="1" x14ac:dyDescent="0.25">
      <c r="A656" t="s">
        <v>2503</v>
      </c>
      <c r="B656" t="s">
        <v>2084</v>
      </c>
      <c r="C656" s="25">
        <v>3628</v>
      </c>
      <c r="D656" t="s">
        <v>600</v>
      </c>
      <c r="E656" s="16">
        <v>0</v>
      </c>
      <c r="F656" s="16">
        <v>54</v>
      </c>
      <c r="G656" s="16">
        <v>0</v>
      </c>
      <c r="H656" s="16">
        <v>51</v>
      </c>
      <c r="I656" s="16">
        <v>64</v>
      </c>
      <c r="J656" s="16">
        <v>52</v>
      </c>
      <c r="K656" s="16">
        <v>57</v>
      </c>
      <c r="L656" s="16">
        <v>59</v>
      </c>
      <c r="M656" s="16">
        <v>0</v>
      </c>
      <c r="N656" s="16">
        <v>0</v>
      </c>
      <c r="O656" s="16">
        <v>0</v>
      </c>
      <c r="P656" s="16">
        <v>0</v>
      </c>
      <c r="Q656" s="16">
        <v>0</v>
      </c>
      <c r="R656" s="16">
        <v>0</v>
      </c>
      <c r="S656" s="16">
        <v>0</v>
      </c>
      <c r="T656" s="73" t="s">
        <v>2979</v>
      </c>
      <c r="U656" s="54">
        <v>35</v>
      </c>
      <c r="V656" s="73" t="s">
        <v>2979</v>
      </c>
      <c r="W656" s="54">
        <v>41</v>
      </c>
      <c r="X656" s="54">
        <v>41</v>
      </c>
      <c r="Y656" s="54">
        <v>39</v>
      </c>
      <c r="Z656" s="54">
        <v>40</v>
      </c>
      <c r="AA656" s="54">
        <v>37</v>
      </c>
      <c r="AB656" s="73" t="s">
        <v>2979</v>
      </c>
      <c r="AC656" s="73" t="s">
        <v>2979</v>
      </c>
      <c r="AD656" s="73" t="s">
        <v>2979</v>
      </c>
      <c r="AE656" s="73" t="s">
        <v>2979</v>
      </c>
      <c r="AF656" s="73" t="s">
        <v>2979</v>
      </c>
      <c r="AG656" s="73" t="s">
        <v>2979</v>
      </c>
      <c r="AH656" s="73" t="s">
        <v>2979</v>
      </c>
      <c r="AI656" s="41">
        <v>0.69140000000000001</v>
      </c>
      <c r="AJ656" s="30">
        <v>0.71689999999999998</v>
      </c>
      <c r="AK656" s="30">
        <v>0.66469999999999996</v>
      </c>
      <c r="AL656" s="41">
        <f t="shared" si="22"/>
        <v>0.69099999999999995</v>
      </c>
      <c r="AM656" s="30" t="str">
        <f>IFERROR((VLOOKUP(C656,'CEP 24-25'!$F$5:$K$1282,6,0))," ")</f>
        <v>Yes</v>
      </c>
      <c r="AN656" s="41" t="str">
        <f>+IFERROR((VLOOKUP(C656,'HB1238 24-25'!$N$5:$Q$9999,4,0)),"")</f>
        <v/>
      </c>
      <c r="AO656" s="33" t="str">
        <f t="shared" si="23"/>
        <v>Yes</v>
      </c>
    </row>
    <row r="657" spans="1:41" ht="15" customHeight="1" x14ac:dyDescent="0.25">
      <c r="A657" t="s">
        <v>2503</v>
      </c>
      <c r="B657" t="s">
        <v>2084</v>
      </c>
      <c r="C657" s="25">
        <v>3582</v>
      </c>
      <c r="D657" t="s">
        <v>594</v>
      </c>
      <c r="E657" s="16">
        <v>19</v>
      </c>
      <c r="F657" s="16">
        <v>85</v>
      </c>
      <c r="G657" s="16">
        <v>0</v>
      </c>
      <c r="H657" s="16">
        <v>85</v>
      </c>
      <c r="I657" s="16">
        <v>74</v>
      </c>
      <c r="J657" s="16">
        <v>83</v>
      </c>
      <c r="K657" s="16">
        <v>80</v>
      </c>
      <c r="L657" s="16">
        <v>92</v>
      </c>
      <c r="M657" s="16">
        <v>0</v>
      </c>
      <c r="N657" s="16">
        <v>0</v>
      </c>
      <c r="O657" s="16">
        <v>0</v>
      </c>
      <c r="P657" s="16">
        <v>0</v>
      </c>
      <c r="Q657" s="16">
        <v>0</v>
      </c>
      <c r="R657" s="16">
        <v>0</v>
      </c>
      <c r="S657" s="16">
        <v>0</v>
      </c>
      <c r="T657" s="15" t="s">
        <v>2004</v>
      </c>
      <c r="U657" s="54">
        <v>58</v>
      </c>
      <c r="V657" s="73" t="s">
        <v>2979</v>
      </c>
      <c r="W657" s="54">
        <v>64</v>
      </c>
      <c r="X657" s="54">
        <v>55</v>
      </c>
      <c r="Y657" s="54">
        <v>60</v>
      </c>
      <c r="Z657" s="54">
        <v>57</v>
      </c>
      <c r="AA657" s="54">
        <v>74</v>
      </c>
      <c r="AB657" s="73" t="s">
        <v>2979</v>
      </c>
      <c r="AC657" s="73" t="s">
        <v>2979</v>
      </c>
      <c r="AD657" s="73" t="s">
        <v>2979</v>
      </c>
      <c r="AE657" s="73" t="s">
        <v>2979</v>
      </c>
      <c r="AF657" s="73" t="s">
        <v>2979</v>
      </c>
      <c r="AG657" s="73" t="s">
        <v>2979</v>
      </c>
      <c r="AH657" s="73" t="s">
        <v>2979</v>
      </c>
      <c r="AI657" s="41">
        <v>0.72589999999999999</v>
      </c>
      <c r="AJ657" s="30">
        <v>0.69220000000000004</v>
      </c>
      <c r="AK657" s="30">
        <v>0.76670000000000005</v>
      </c>
      <c r="AL657" s="41">
        <f t="shared" si="22"/>
        <v>0.72829999999999995</v>
      </c>
      <c r="AM657" s="30" t="str">
        <f>IFERROR((VLOOKUP(C657,'CEP 24-25'!$F$5:$K$1282,6,0))," ")</f>
        <v>Yes</v>
      </c>
      <c r="AN657" s="41" t="str">
        <f>+IFERROR((VLOOKUP(C657,'HB1238 24-25'!$N$5:$Q$9999,4,0)),"")</f>
        <v/>
      </c>
      <c r="AO657" s="33" t="str">
        <f t="shared" si="23"/>
        <v>Yes</v>
      </c>
    </row>
    <row r="658" spans="1:41" ht="15" customHeight="1" x14ac:dyDescent="0.25">
      <c r="A658" t="s">
        <v>2503</v>
      </c>
      <c r="B658" t="s">
        <v>2084</v>
      </c>
      <c r="C658" s="25">
        <v>3583</v>
      </c>
      <c r="D658" t="s">
        <v>595</v>
      </c>
      <c r="E658" s="16">
        <v>0</v>
      </c>
      <c r="F658" s="16">
        <v>91</v>
      </c>
      <c r="G658" s="16">
        <v>0</v>
      </c>
      <c r="H658" s="16">
        <v>91</v>
      </c>
      <c r="I658" s="16">
        <v>102</v>
      </c>
      <c r="J658" s="16">
        <v>93</v>
      </c>
      <c r="K658" s="16">
        <v>83</v>
      </c>
      <c r="L658" s="16">
        <v>81</v>
      </c>
      <c r="M658" s="16">
        <v>0</v>
      </c>
      <c r="N658" s="16">
        <v>0</v>
      </c>
      <c r="O658" s="16">
        <v>0</v>
      </c>
      <c r="P658" s="16">
        <v>0</v>
      </c>
      <c r="Q658" s="16">
        <v>0</v>
      </c>
      <c r="R658" s="16">
        <v>0</v>
      </c>
      <c r="S658" s="16">
        <v>0</v>
      </c>
      <c r="T658" s="73" t="s">
        <v>2979</v>
      </c>
      <c r="U658" s="54">
        <v>59</v>
      </c>
      <c r="V658" s="73" t="s">
        <v>2979</v>
      </c>
      <c r="W658" s="54">
        <v>71</v>
      </c>
      <c r="X658" s="54">
        <v>83</v>
      </c>
      <c r="Y658" s="54">
        <v>84</v>
      </c>
      <c r="Z658" s="54">
        <v>65</v>
      </c>
      <c r="AA658" s="54">
        <v>68</v>
      </c>
      <c r="AB658" s="73" t="s">
        <v>2979</v>
      </c>
      <c r="AC658" s="73" t="s">
        <v>2979</v>
      </c>
      <c r="AD658" s="73" t="s">
        <v>2979</v>
      </c>
      <c r="AE658" s="73" t="s">
        <v>2979</v>
      </c>
      <c r="AF658" s="73" t="s">
        <v>2979</v>
      </c>
      <c r="AG658" s="73" t="s">
        <v>2979</v>
      </c>
      <c r="AH658" s="73" t="s">
        <v>2979</v>
      </c>
      <c r="AI658" s="41">
        <v>0.79479999999999995</v>
      </c>
      <c r="AJ658" s="30">
        <v>0.8004</v>
      </c>
      <c r="AK658" s="30">
        <v>0.81379999999999997</v>
      </c>
      <c r="AL658" s="41">
        <f t="shared" si="22"/>
        <v>0.80300000000000005</v>
      </c>
      <c r="AM658" s="30" t="str">
        <f>IFERROR((VLOOKUP(C658,'CEP 24-25'!$F$5:$K$1282,6,0))," ")</f>
        <v>Yes</v>
      </c>
      <c r="AN658" s="41" t="str">
        <f>+IFERROR((VLOOKUP(C658,'HB1238 24-25'!$N$5:$Q$9999,4,0)),"")</f>
        <v/>
      </c>
      <c r="AO658" s="33" t="str">
        <f t="shared" si="23"/>
        <v>Yes</v>
      </c>
    </row>
    <row r="659" spans="1:41" ht="15" customHeight="1" x14ac:dyDescent="0.25">
      <c r="A659" t="s">
        <v>2503</v>
      </c>
      <c r="B659" t="s">
        <v>2084</v>
      </c>
      <c r="C659" s="25">
        <v>3328</v>
      </c>
      <c r="D659" t="s">
        <v>586</v>
      </c>
      <c r="E659" s="16">
        <v>0</v>
      </c>
      <c r="F659" s="16">
        <v>55</v>
      </c>
      <c r="G659" s="16">
        <v>0</v>
      </c>
      <c r="H659" s="16">
        <v>56</v>
      </c>
      <c r="I659" s="16">
        <v>53</v>
      </c>
      <c r="J659" s="16">
        <v>58</v>
      </c>
      <c r="K659" s="16">
        <v>48</v>
      </c>
      <c r="L659" s="16">
        <v>72</v>
      </c>
      <c r="M659" s="16">
        <v>24</v>
      </c>
      <c r="N659" s="16">
        <v>17</v>
      </c>
      <c r="O659" s="16">
        <v>19</v>
      </c>
      <c r="P659" s="16">
        <v>0</v>
      </c>
      <c r="Q659" s="16">
        <v>0</v>
      </c>
      <c r="R659" s="16">
        <v>0</v>
      </c>
      <c r="S659" s="16">
        <v>0</v>
      </c>
      <c r="T659" s="73" t="s">
        <v>2979</v>
      </c>
      <c r="U659" s="54">
        <v>33</v>
      </c>
      <c r="V659" s="73" t="s">
        <v>2979</v>
      </c>
      <c r="W659" s="54">
        <v>40</v>
      </c>
      <c r="X659" s="54">
        <v>36</v>
      </c>
      <c r="Y659" s="54">
        <v>34</v>
      </c>
      <c r="Z659" s="54">
        <v>37</v>
      </c>
      <c r="AA659" s="54">
        <v>47</v>
      </c>
      <c r="AB659" s="54">
        <v>16</v>
      </c>
      <c r="AC659" s="54">
        <v>13</v>
      </c>
      <c r="AD659" s="54">
        <v>11</v>
      </c>
      <c r="AE659" s="73" t="s">
        <v>2979</v>
      </c>
      <c r="AF659" s="73" t="s">
        <v>2979</v>
      </c>
      <c r="AG659" s="73" t="s">
        <v>2979</v>
      </c>
      <c r="AH659" s="73" t="s">
        <v>2979</v>
      </c>
      <c r="AI659" s="41">
        <v>0.66420000000000001</v>
      </c>
      <c r="AJ659" s="30">
        <v>0.59950000000000003</v>
      </c>
      <c r="AK659" s="30">
        <v>0.63780000000000003</v>
      </c>
      <c r="AL659" s="41">
        <f t="shared" si="22"/>
        <v>0.63380000000000003</v>
      </c>
      <c r="AM659" s="30" t="str">
        <f>IFERROR((VLOOKUP(C659,'CEP 24-25'!$F$5:$K$1282,6,0))," ")</f>
        <v>Yes</v>
      </c>
      <c r="AN659" s="41" t="str">
        <f>+IFERROR((VLOOKUP(C659,'HB1238 24-25'!$N$5:$Q$9999,4,0)),"")</f>
        <v/>
      </c>
      <c r="AO659" s="33" t="str">
        <f t="shared" si="23"/>
        <v>Yes</v>
      </c>
    </row>
    <row r="660" spans="1:41" ht="15" customHeight="1" x14ac:dyDescent="0.25">
      <c r="A660" t="s">
        <v>2504</v>
      </c>
      <c r="B660" t="s">
        <v>2085</v>
      </c>
      <c r="C660" s="25">
        <v>2263</v>
      </c>
      <c r="D660" t="s">
        <v>1862</v>
      </c>
      <c r="E660" s="16">
        <v>0</v>
      </c>
      <c r="F660" s="16">
        <v>1</v>
      </c>
      <c r="G660" s="16">
        <v>0</v>
      </c>
      <c r="H660" s="16">
        <v>5</v>
      </c>
      <c r="I660" s="16">
        <v>7</v>
      </c>
      <c r="J660" s="16">
        <v>4</v>
      </c>
      <c r="K660" s="16">
        <v>5</v>
      </c>
      <c r="L660" s="16">
        <v>8</v>
      </c>
      <c r="M660" s="16">
        <v>0</v>
      </c>
      <c r="N660" s="16">
        <v>0</v>
      </c>
      <c r="O660" s="16">
        <v>0</v>
      </c>
      <c r="P660" s="16">
        <v>0</v>
      </c>
      <c r="Q660" s="16">
        <v>0</v>
      </c>
      <c r="R660" s="16">
        <v>0</v>
      </c>
      <c r="S660" s="16">
        <v>0</v>
      </c>
      <c r="T660" s="73" t="s">
        <v>2979</v>
      </c>
      <c r="U660" s="15" t="s">
        <v>2004</v>
      </c>
      <c r="V660" s="73" t="s">
        <v>2979</v>
      </c>
      <c r="W660" s="15" t="s">
        <v>2004</v>
      </c>
      <c r="X660" s="15" t="s">
        <v>2004</v>
      </c>
      <c r="Y660" s="15" t="s">
        <v>2004</v>
      </c>
      <c r="Z660" s="15" t="s">
        <v>2004</v>
      </c>
      <c r="AA660" s="15" t="s">
        <v>2004</v>
      </c>
      <c r="AB660" s="73" t="s">
        <v>2979</v>
      </c>
      <c r="AC660" s="73" t="s">
        <v>2979</v>
      </c>
      <c r="AD660" s="73" t="s">
        <v>2979</v>
      </c>
      <c r="AE660" s="73" t="s">
        <v>2979</v>
      </c>
      <c r="AF660" s="73" t="s">
        <v>2979</v>
      </c>
      <c r="AG660" s="73" t="s">
        <v>2979</v>
      </c>
      <c r="AH660" s="73" t="s">
        <v>2979</v>
      </c>
      <c r="AI660" s="41">
        <v>0.5333</v>
      </c>
      <c r="AJ660" s="30">
        <v>0.63160000000000005</v>
      </c>
      <c r="AK660" s="30">
        <v>0.60470000000000002</v>
      </c>
      <c r="AL660" s="41">
        <f t="shared" si="22"/>
        <v>0.58989999999999998</v>
      </c>
      <c r="AM660" s="30" t="str">
        <f>IFERROR((VLOOKUP(C660,'CEP 24-25'!$F$5:$K$1282,6,0))," ")</f>
        <v>No</v>
      </c>
      <c r="AN660" s="41" t="str">
        <f>+IFERROR((VLOOKUP(C660,'HB1238 24-25'!$N$5:$Q$9999,4,0)),"")</f>
        <v/>
      </c>
      <c r="AO660" s="33" t="str">
        <f t="shared" si="23"/>
        <v>Yes</v>
      </c>
    </row>
    <row r="661" spans="1:41" ht="15" customHeight="1" x14ac:dyDescent="0.25">
      <c r="A661" t="s">
        <v>2504</v>
      </c>
      <c r="B661" t="s">
        <v>2085</v>
      </c>
      <c r="C661" s="25">
        <v>5207</v>
      </c>
      <c r="D661" t="s">
        <v>570</v>
      </c>
      <c r="E661" s="16">
        <v>20</v>
      </c>
      <c r="F661" s="16">
        <v>61</v>
      </c>
      <c r="G661" s="16">
        <v>0</v>
      </c>
      <c r="H661" s="16">
        <v>79</v>
      </c>
      <c r="I661" s="16">
        <v>66</v>
      </c>
      <c r="J661" s="16">
        <v>68</v>
      </c>
      <c r="K661" s="16">
        <v>81</v>
      </c>
      <c r="L661" s="16">
        <v>66</v>
      </c>
      <c r="M661" s="16">
        <v>0</v>
      </c>
      <c r="N661" s="16">
        <v>0</v>
      </c>
      <c r="O661" s="16">
        <v>0</v>
      </c>
      <c r="P661" s="16">
        <v>0</v>
      </c>
      <c r="Q661" s="16">
        <v>0</v>
      </c>
      <c r="R661" s="16">
        <v>0</v>
      </c>
      <c r="S661" s="16">
        <v>0</v>
      </c>
      <c r="T661" s="54">
        <v>10</v>
      </c>
      <c r="U661" s="54">
        <v>35</v>
      </c>
      <c r="V661" s="73" t="s">
        <v>2979</v>
      </c>
      <c r="W661" s="54">
        <v>45</v>
      </c>
      <c r="X661" s="54">
        <v>39</v>
      </c>
      <c r="Y661" s="54">
        <v>40</v>
      </c>
      <c r="Z661" s="54">
        <v>47</v>
      </c>
      <c r="AA661" s="54">
        <v>37</v>
      </c>
      <c r="AB661" s="73" t="s">
        <v>2979</v>
      </c>
      <c r="AC661" s="73" t="s">
        <v>2979</v>
      </c>
      <c r="AD661" s="73" t="s">
        <v>2979</v>
      </c>
      <c r="AE661" s="73" t="s">
        <v>2979</v>
      </c>
      <c r="AF661" s="73" t="s">
        <v>2979</v>
      </c>
      <c r="AG661" s="73" t="s">
        <v>2979</v>
      </c>
      <c r="AH661" s="73" t="s">
        <v>2979</v>
      </c>
      <c r="AI661" s="41">
        <v>0.57369999999999999</v>
      </c>
      <c r="AJ661" s="30">
        <v>0.53259999999999996</v>
      </c>
      <c r="AK661" s="30">
        <v>0.5847</v>
      </c>
      <c r="AL661" s="41">
        <f t="shared" si="22"/>
        <v>0.56369999999999998</v>
      </c>
      <c r="AM661" s="30" t="str">
        <f>IFERROR((VLOOKUP(C661,'CEP 24-25'!$F$5:$K$1282,6,0))," ")</f>
        <v>Yes</v>
      </c>
      <c r="AN661" s="41" t="str">
        <f>+IFERROR((VLOOKUP(C661,'HB1238 24-25'!$N$5:$Q$9999,4,0)),"")</f>
        <v/>
      </c>
      <c r="AO661" s="33" t="str">
        <f t="shared" si="23"/>
        <v>Yes</v>
      </c>
    </row>
    <row r="662" spans="1:41" ht="15" customHeight="1" x14ac:dyDescent="0.25">
      <c r="A662" t="s">
        <v>2504</v>
      </c>
      <c r="B662" t="s">
        <v>2085</v>
      </c>
      <c r="C662" s="25">
        <v>2458</v>
      </c>
      <c r="D662" t="s">
        <v>1554</v>
      </c>
      <c r="E662" s="16">
        <v>18</v>
      </c>
      <c r="F662" s="16">
        <v>41</v>
      </c>
      <c r="G662" s="16">
        <v>0</v>
      </c>
      <c r="H662" s="16">
        <v>49</v>
      </c>
      <c r="I662" s="16">
        <v>39</v>
      </c>
      <c r="J662" s="16">
        <v>56</v>
      </c>
      <c r="K662" s="16">
        <v>45</v>
      </c>
      <c r="L662" s="16">
        <v>68</v>
      </c>
      <c r="M662" s="16">
        <v>0</v>
      </c>
      <c r="N662" s="16">
        <v>0</v>
      </c>
      <c r="O662" s="16">
        <v>0</v>
      </c>
      <c r="P662" s="16">
        <v>0</v>
      </c>
      <c r="Q662" s="16">
        <v>0</v>
      </c>
      <c r="R662" s="16">
        <v>0</v>
      </c>
      <c r="S662" s="16">
        <v>0</v>
      </c>
      <c r="T662" s="54">
        <v>14</v>
      </c>
      <c r="U662" s="54">
        <v>22</v>
      </c>
      <c r="V662" s="73" t="s">
        <v>2979</v>
      </c>
      <c r="W662" s="54">
        <v>32</v>
      </c>
      <c r="X662" s="54">
        <v>28</v>
      </c>
      <c r="Y662" s="54">
        <v>39</v>
      </c>
      <c r="Z662" s="54">
        <v>20</v>
      </c>
      <c r="AA662" s="54">
        <v>41</v>
      </c>
      <c r="AB662" s="73" t="s">
        <v>2979</v>
      </c>
      <c r="AC662" s="73" t="s">
        <v>2979</v>
      </c>
      <c r="AD662" s="73" t="s">
        <v>2979</v>
      </c>
      <c r="AE662" s="73" t="s">
        <v>2979</v>
      </c>
      <c r="AF662" s="73" t="s">
        <v>2979</v>
      </c>
      <c r="AG662" s="73" t="s">
        <v>2979</v>
      </c>
      <c r="AH662" s="73" t="s">
        <v>2979</v>
      </c>
      <c r="AI662" s="41">
        <v>0.62029999999999996</v>
      </c>
      <c r="AJ662" s="30">
        <v>0.57410000000000005</v>
      </c>
      <c r="AK662" s="30">
        <v>0.57509999999999994</v>
      </c>
      <c r="AL662" s="41">
        <f t="shared" si="22"/>
        <v>0.58979999999999999</v>
      </c>
      <c r="AM662" s="30" t="str">
        <f>IFERROR((VLOOKUP(C662,'CEP 24-25'!$F$5:$K$1282,6,0))," ")</f>
        <v>Yes</v>
      </c>
      <c r="AN662" s="41" t="str">
        <f>+IFERROR((VLOOKUP(C662,'HB1238 24-25'!$N$5:$Q$9999,4,0)),"")</f>
        <v/>
      </c>
      <c r="AO662" s="33" t="str">
        <f t="shared" si="23"/>
        <v>Yes</v>
      </c>
    </row>
    <row r="663" spans="1:41" ht="15" customHeight="1" x14ac:dyDescent="0.25">
      <c r="A663" t="s">
        <v>2504</v>
      </c>
      <c r="B663" t="s">
        <v>2085</v>
      </c>
      <c r="C663" s="25">
        <v>2607</v>
      </c>
      <c r="D663" t="s">
        <v>1864</v>
      </c>
      <c r="E663" s="16">
        <v>18</v>
      </c>
      <c r="F663" s="16">
        <v>73</v>
      </c>
      <c r="G663" s="16">
        <v>0</v>
      </c>
      <c r="H663" s="16">
        <v>67</v>
      </c>
      <c r="I663" s="16">
        <v>60</v>
      </c>
      <c r="J663" s="16">
        <v>64</v>
      </c>
      <c r="K663" s="16">
        <v>52</v>
      </c>
      <c r="L663" s="16">
        <v>60</v>
      </c>
      <c r="M663" s="16">
        <v>0</v>
      </c>
      <c r="N663" s="16">
        <v>0</v>
      </c>
      <c r="O663" s="16">
        <v>0</v>
      </c>
      <c r="P663" s="16">
        <v>0</v>
      </c>
      <c r="Q663" s="16">
        <v>0</v>
      </c>
      <c r="R663" s="16">
        <v>0</v>
      </c>
      <c r="S663" s="16">
        <v>0</v>
      </c>
      <c r="T663" s="15" t="s">
        <v>2004</v>
      </c>
      <c r="U663" s="54">
        <v>36</v>
      </c>
      <c r="V663" s="73" t="s">
        <v>2979</v>
      </c>
      <c r="W663" s="54">
        <v>38</v>
      </c>
      <c r="X663" s="54">
        <v>30</v>
      </c>
      <c r="Y663" s="54">
        <v>33</v>
      </c>
      <c r="Z663" s="54">
        <v>20</v>
      </c>
      <c r="AA663" s="54">
        <v>32</v>
      </c>
      <c r="AB663" s="73" t="s">
        <v>2979</v>
      </c>
      <c r="AC663" s="73" t="s">
        <v>2979</v>
      </c>
      <c r="AD663" s="73" t="s">
        <v>2979</v>
      </c>
      <c r="AE663" s="73" t="s">
        <v>2979</v>
      </c>
      <c r="AF663" s="73" t="s">
        <v>2979</v>
      </c>
      <c r="AG663" s="73" t="s">
        <v>2979</v>
      </c>
      <c r="AH663" s="73" t="s">
        <v>2979</v>
      </c>
      <c r="AI663" s="41">
        <v>0.50249999999999995</v>
      </c>
      <c r="AJ663" s="30">
        <v>0.5</v>
      </c>
      <c r="AK663" s="30">
        <v>0.47270000000000001</v>
      </c>
      <c r="AL663" s="41">
        <f t="shared" si="22"/>
        <v>0.49170000000000003</v>
      </c>
      <c r="AM663" s="30" t="str">
        <f>IFERROR((VLOOKUP(C663,'CEP 24-25'!$F$5:$K$1282,6,0))," ")</f>
        <v>No</v>
      </c>
      <c r="AN663" s="41" t="str">
        <f>+IFERROR((VLOOKUP(C663,'HB1238 24-25'!$N$5:$Q$9999,4,0)),"")</f>
        <v/>
      </c>
      <c r="AO663" s="33" t="str">
        <f t="shared" si="23"/>
        <v>No</v>
      </c>
    </row>
    <row r="664" spans="1:41" ht="15" customHeight="1" x14ac:dyDescent="0.25">
      <c r="A664" t="s">
        <v>2504</v>
      </c>
      <c r="B664" t="s">
        <v>2085</v>
      </c>
      <c r="C664" s="25">
        <v>4482</v>
      </c>
      <c r="D664" t="s">
        <v>1867</v>
      </c>
      <c r="E664" s="16">
        <v>18</v>
      </c>
      <c r="F664" s="16">
        <v>71</v>
      </c>
      <c r="G664" s="16">
        <v>0</v>
      </c>
      <c r="H664" s="16">
        <v>60</v>
      </c>
      <c r="I664" s="16">
        <v>72</v>
      </c>
      <c r="J664" s="16">
        <v>89</v>
      </c>
      <c r="K664" s="16">
        <v>80</v>
      </c>
      <c r="L664" s="16">
        <v>71</v>
      </c>
      <c r="M664" s="16">
        <v>0</v>
      </c>
      <c r="N664" s="16">
        <v>0</v>
      </c>
      <c r="O664" s="16">
        <v>0</v>
      </c>
      <c r="P664" s="16">
        <v>0</v>
      </c>
      <c r="Q664" s="16">
        <v>0</v>
      </c>
      <c r="R664" s="16">
        <v>0</v>
      </c>
      <c r="S664" s="16">
        <v>0</v>
      </c>
      <c r="T664" s="54">
        <v>10</v>
      </c>
      <c r="U664" s="54">
        <v>40</v>
      </c>
      <c r="V664" s="73" t="s">
        <v>2979</v>
      </c>
      <c r="W664" s="54">
        <v>30</v>
      </c>
      <c r="X664" s="54">
        <v>49</v>
      </c>
      <c r="Y664" s="54">
        <v>55</v>
      </c>
      <c r="Z664" s="54">
        <v>33</v>
      </c>
      <c r="AA664" s="54">
        <v>40</v>
      </c>
      <c r="AB664" s="73" t="s">
        <v>2979</v>
      </c>
      <c r="AC664" s="73" t="s">
        <v>2979</v>
      </c>
      <c r="AD664" s="73" t="s">
        <v>2979</v>
      </c>
      <c r="AE664" s="73" t="s">
        <v>2979</v>
      </c>
      <c r="AF664" s="73" t="s">
        <v>2979</v>
      </c>
      <c r="AG664" s="73" t="s">
        <v>2979</v>
      </c>
      <c r="AH664" s="73" t="s">
        <v>2979</v>
      </c>
      <c r="AI664" s="41">
        <v>0.5575</v>
      </c>
      <c r="AJ664" s="30">
        <v>0.55420000000000003</v>
      </c>
      <c r="AK664" s="30">
        <v>0.57520000000000004</v>
      </c>
      <c r="AL664" s="41">
        <f t="shared" si="22"/>
        <v>0.56230000000000002</v>
      </c>
      <c r="AM664" s="30" t="str">
        <f>IFERROR((VLOOKUP(C664,'CEP 24-25'!$F$5:$K$1282,6,0))," ")</f>
        <v>Yes</v>
      </c>
      <c r="AN664" s="41" t="str">
        <f>+IFERROR((VLOOKUP(C664,'HB1238 24-25'!$N$5:$Q$9999,4,0)),"")</f>
        <v/>
      </c>
      <c r="AO664" s="33" t="str">
        <f t="shared" si="23"/>
        <v>Yes</v>
      </c>
    </row>
    <row r="665" spans="1:41" ht="15" customHeight="1" x14ac:dyDescent="0.25">
      <c r="A665" t="s">
        <v>2504</v>
      </c>
      <c r="B665" t="s">
        <v>2085</v>
      </c>
      <c r="C665" s="25">
        <v>2488</v>
      </c>
      <c r="D665" t="s">
        <v>1863</v>
      </c>
      <c r="E665" s="16">
        <v>0</v>
      </c>
      <c r="F665" s="16">
        <v>0</v>
      </c>
      <c r="G665" s="16">
        <v>0</v>
      </c>
      <c r="H665" s="16">
        <v>0</v>
      </c>
      <c r="I665" s="16">
        <v>0</v>
      </c>
      <c r="J665" s="16">
        <v>0</v>
      </c>
      <c r="K665" s="16">
        <v>0</v>
      </c>
      <c r="L665" s="16">
        <v>0</v>
      </c>
      <c r="M665" s="16">
        <v>0</v>
      </c>
      <c r="N665" s="16">
        <v>0</v>
      </c>
      <c r="O665" s="16">
        <v>0</v>
      </c>
      <c r="P665" s="16">
        <v>342</v>
      </c>
      <c r="Q665" s="16">
        <v>343</v>
      </c>
      <c r="R665" s="16">
        <v>311</v>
      </c>
      <c r="S665" s="16">
        <v>344</v>
      </c>
      <c r="T665" s="73" t="s">
        <v>2979</v>
      </c>
      <c r="U665" s="73" t="s">
        <v>2979</v>
      </c>
      <c r="V665" s="73" t="s">
        <v>2979</v>
      </c>
      <c r="W665" s="73" t="s">
        <v>2979</v>
      </c>
      <c r="X665" s="73" t="s">
        <v>2979</v>
      </c>
      <c r="Y665" s="73" t="s">
        <v>2979</v>
      </c>
      <c r="Z665" s="73" t="s">
        <v>2979</v>
      </c>
      <c r="AA665" s="73" t="s">
        <v>2979</v>
      </c>
      <c r="AB665" s="73" t="s">
        <v>2979</v>
      </c>
      <c r="AC665" s="73" t="s">
        <v>2979</v>
      </c>
      <c r="AD665" s="73" t="s">
        <v>2979</v>
      </c>
      <c r="AE665" s="54">
        <v>178</v>
      </c>
      <c r="AF665" s="54">
        <v>139</v>
      </c>
      <c r="AG665" s="54">
        <v>125</v>
      </c>
      <c r="AH665" s="54">
        <v>147</v>
      </c>
      <c r="AI665" s="41">
        <v>0.43959999999999999</v>
      </c>
      <c r="AJ665" s="30">
        <v>0.4536</v>
      </c>
      <c r="AK665" s="30">
        <v>0.44700000000000001</v>
      </c>
      <c r="AL665" s="41">
        <f t="shared" si="22"/>
        <v>0.44669999999999999</v>
      </c>
      <c r="AM665" s="30" t="str">
        <f>IFERROR((VLOOKUP(C665,'CEP 24-25'!$F$5:$K$1282,6,0))," ")</f>
        <v>No</v>
      </c>
      <c r="AN665" s="41" t="str">
        <f>+IFERROR((VLOOKUP(C665,'HB1238 24-25'!$N$5:$Q$9999,4,0)),"")</f>
        <v/>
      </c>
      <c r="AO665" s="33" t="str">
        <f t="shared" si="23"/>
        <v>No</v>
      </c>
    </row>
    <row r="666" spans="1:41" ht="15" customHeight="1" x14ac:dyDescent="0.25">
      <c r="A666" t="s">
        <v>2504</v>
      </c>
      <c r="B666" t="s">
        <v>2085</v>
      </c>
      <c r="C666" s="25">
        <v>5464</v>
      </c>
      <c r="D666" t="s">
        <v>1868</v>
      </c>
      <c r="E666" s="16">
        <v>0</v>
      </c>
      <c r="F666" s="16">
        <v>0</v>
      </c>
      <c r="G666" s="16">
        <v>0</v>
      </c>
      <c r="H666" s="16">
        <v>0</v>
      </c>
      <c r="I666" s="16">
        <v>0</v>
      </c>
      <c r="J666" s="16">
        <v>0</v>
      </c>
      <c r="K666" s="16">
        <v>0</v>
      </c>
      <c r="L666" s="16">
        <v>0</v>
      </c>
      <c r="M666" s="16">
        <v>0</v>
      </c>
      <c r="N666" s="16">
        <v>0</v>
      </c>
      <c r="O666" s="16">
        <v>0</v>
      </c>
      <c r="P666" s="16">
        <v>0</v>
      </c>
      <c r="Q666" s="16">
        <v>0</v>
      </c>
      <c r="R666" s="16">
        <v>8</v>
      </c>
      <c r="S666" s="16">
        <v>27</v>
      </c>
      <c r="T666" s="73" t="s">
        <v>2979</v>
      </c>
      <c r="U666" s="73" t="s">
        <v>2979</v>
      </c>
      <c r="V666" s="73" t="s">
        <v>2979</v>
      </c>
      <c r="W666" s="73" t="s">
        <v>2979</v>
      </c>
      <c r="X666" s="73" t="s">
        <v>2979</v>
      </c>
      <c r="Y666" s="73" t="s">
        <v>2979</v>
      </c>
      <c r="Z666" s="73" t="s">
        <v>2979</v>
      </c>
      <c r="AA666" s="73" t="s">
        <v>2979</v>
      </c>
      <c r="AB666" s="73" t="s">
        <v>2979</v>
      </c>
      <c r="AC666" s="73" t="s">
        <v>2979</v>
      </c>
      <c r="AD666" s="73" t="s">
        <v>2979</v>
      </c>
      <c r="AE666" s="73" t="s">
        <v>2979</v>
      </c>
      <c r="AF666" s="73" t="s">
        <v>2979</v>
      </c>
      <c r="AG666" s="15" t="s">
        <v>2004</v>
      </c>
      <c r="AH666" s="54">
        <v>21</v>
      </c>
      <c r="AI666" s="41">
        <v>0.68569999999999998</v>
      </c>
      <c r="AJ666" s="30">
        <v>0.6341</v>
      </c>
      <c r="AK666" s="30">
        <v>0.51160000000000005</v>
      </c>
      <c r="AL666" s="41">
        <f t="shared" si="22"/>
        <v>0.61050000000000004</v>
      </c>
      <c r="AM666" s="30" t="str">
        <f>IFERROR((VLOOKUP(C666,'CEP 24-25'!$F$5:$K$1282,6,0))," ")</f>
        <v xml:space="preserve"> </v>
      </c>
      <c r="AN666" s="41" t="str">
        <f>+IFERROR((VLOOKUP(C666,'HB1238 24-25'!$N$5:$Q$9999,4,0)),"")</f>
        <v/>
      </c>
      <c r="AO666" s="33" t="str">
        <f t="shared" si="23"/>
        <v>Yes</v>
      </c>
    </row>
    <row r="667" spans="1:41" ht="15" customHeight="1" x14ac:dyDescent="0.25">
      <c r="A667" t="s">
        <v>2504</v>
      </c>
      <c r="B667" t="s">
        <v>2085</v>
      </c>
      <c r="C667" s="25">
        <v>5084</v>
      </c>
      <c r="D667" t="s">
        <v>2446</v>
      </c>
      <c r="E667" s="16">
        <v>0</v>
      </c>
      <c r="F667" s="16">
        <v>0</v>
      </c>
      <c r="G667" s="16">
        <v>0</v>
      </c>
      <c r="H667" s="16">
        <v>0</v>
      </c>
      <c r="I667" s="16">
        <v>0</v>
      </c>
      <c r="J667" s="16">
        <v>0</v>
      </c>
      <c r="K667" s="16">
        <v>0</v>
      </c>
      <c r="L667" s="16">
        <v>0</v>
      </c>
      <c r="M667" s="16">
        <v>0</v>
      </c>
      <c r="N667" s="16">
        <v>0</v>
      </c>
      <c r="O667" s="16">
        <v>0</v>
      </c>
      <c r="P667" s="16">
        <v>0</v>
      </c>
      <c r="Q667" s="16">
        <v>0</v>
      </c>
      <c r="R667" s="16">
        <v>0</v>
      </c>
      <c r="S667" s="16">
        <v>0</v>
      </c>
      <c r="T667" s="73" t="s">
        <v>2979</v>
      </c>
      <c r="U667" s="73" t="s">
        <v>2979</v>
      </c>
      <c r="V667" s="73" t="s">
        <v>2979</v>
      </c>
      <c r="W667" s="73" t="s">
        <v>2979</v>
      </c>
      <c r="X667" s="73" t="s">
        <v>2979</v>
      </c>
      <c r="Y667" s="73" t="s">
        <v>2979</v>
      </c>
      <c r="Z667" s="73" t="s">
        <v>2979</v>
      </c>
      <c r="AA667" s="73" t="s">
        <v>2979</v>
      </c>
      <c r="AB667" s="73" t="s">
        <v>2979</v>
      </c>
      <c r="AC667" s="73" t="s">
        <v>2979</v>
      </c>
      <c r="AD667" s="73" t="s">
        <v>2979</v>
      </c>
      <c r="AE667" s="73" t="s">
        <v>2979</v>
      </c>
      <c r="AF667" s="73" t="s">
        <v>2979</v>
      </c>
      <c r="AG667" s="73" t="s">
        <v>2979</v>
      </c>
      <c r="AH667" s="73" t="s">
        <v>2979</v>
      </c>
      <c r="AI667" s="41">
        <v>0</v>
      </c>
      <c r="AJ667" s="30">
        <v>0.4</v>
      </c>
      <c r="AK667" s="30">
        <v>0.33329999999999999</v>
      </c>
      <c r="AL667" s="41">
        <f t="shared" si="22"/>
        <v>0.24440000000000001</v>
      </c>
      <c r="AM667" s="30" t="str">
        <f>IFERROR((VLOOKUP(C667,'CEP 24-25'!$F$5:$K$1282,6,0))," ")</f>
        <v xml:space="preserve"> </v>
      </c>
      <c r="AN667" s="41" t="str">
        <f>+IFERROR((VLOOKUP(C667,'HB1238 24-25'!$N$5:$Q$9999,4,0)),"")</f>
        <v/>
      </c>
      <c r="AO667" s="33" t="str">
        <f t="shared" si="23"/>
        <v>No</v>
      </c>
    </row>
    <row r="668" spans="1:41" ht="15" customHeight="1" x14ac:dyDescent="0.25">
      <c r="A668" t="s">
        <v>2504</v>
      </c>
      <c r="B668" t="s">
        <v>2085</v>
      </c>
      <c r="C668" s="25">
        <v>5579</v>
      </c>
      <c r="D668" t="s">
        <v>2355</v>
      </c>
      <c r="E668" s="16">
        <v>0</v>
      </c>
      <c r="F668" s="16">
        <v>6</v>
      </c>
      <c r="G668" s="16">
        <v>0</v>
      </c>
      <c r="H668" s="16">
        <v>4</v>
      </c>
      <c r="I668" s="16">
        <v>4</v>
      </c>
      <c r="J668" s="16">
        <v>5</v>
      </c>
      <c r="K668" s="16">
        <v>6</v>
      </c>
      <c r="L668" s="16">
        <v>3</v>
      </c>
      <c r="M668" s="16">
        <v>6</v>
      </c>
      <c r="N668" s="16">
        <v>12</v>
      </c>
      <c r="O668" s="16">
        <v>13</v>
      </c>
      <c r="P668" s="16">
        <v>9</v>
      </c>
      <c r="Q668" s="16">
        <v>27</v>
      </c>
      <c r="R668" s="16">
        <v>37</v>
      </c>
      <c r="S668" s="16">
        <v>45</v>
      </c>
      <c r="T668" s="73" t="s">
        <v>2979</v>
      </c>
      <c r="U668" s="15" t="s">
        <v>2004</v>
      </c>
      <c r="V668" s="73" t="s">
        <v>2979</v>
      </c>
      <c r="W668" s="15" t="s">
        <v>2004</v>
      </c>
      <c r="X668" s="73" t="s">
        <v>2979</v>
      </c>
      <c r="Y668" s="15" t="s">
        <v>2004</v>
      </c>
      <c r="Z668" s="15" t="s">
        <v>2004</v>
      </c>
      <c r="AA668" s="15" t="s">
        <v>2004</v>
      </c>
      <c r="AB668" s="15" t="s">
        <v>2004</v>
      </c>
      <c r="AC668" s="15" t="s">
        <v>2004</v>
      </c>
      <c r="AD668" s="15" t="s">
        <v>2004</v>
      </c>
      <c r="AE668" s="15" t="s">
        <v>2004</v>
      </c>
      <c r="AF668" s="54">
        <v>20</v>
      </c>
      <c r="AG668" s="54">
        <v>22</v>
      </c>
      <c r="AH668" s="54">
        <v>28</v>
      </c>
      <c r="AI668" s="41">
        <v>0.57630000000000003</v>
      </c>
      <c r="AJ668" s="30">
        <v>0.53539999999999999</v>
      </c>
      <c r="AK668" s="30">
        <v>0.50960000000000005</v>
      </c>
      <c r="AL668" s="41">
        <f t="shared" si="22"/>
        <v>0.54039999999999999</v>
      </c>
      <c r="AM668" s="30" t="str">
        <f>IFERROR((VLOOKUP(C668,'CEP 24-25'!$F$5:$K$1282,6,0))," ")</f>
        <v xml:space="preserve"> </v>
      </c>
      <c r="AN668" s="41" t="str">
        <f>+IFERROR((VLOOKUP(C668,'HB1238 24-25'!$N$5:$Q$9999,4,0)),"")</f>
        <v/>
      </c>
      <c r="AO668" s="33" t="str">
        <f t="shared" si="23"/>
        <v>Yes</v>
      </c>
    </row>
    <row r="669" spans="1:41" ht="15" customHeight="1" x14ac:dyDescent="0.25">
      <c r="A669" t="s">
        <v>2504</v>
      </c>
      <c r="B669" t="s">
        <v>2085</v>
      </c>
      <c r="C669" s="25">
        <v>4554</v>
      </c>
      <c r="D669" t="s">
        <v>1676</v>
      </c>
      <c r="E669" s="16">
        <v>0</v>
      </c>
      <c r="F669" s="16">
        <v>0</v>
      </c>
      <c r="G669" s="16">
        <v>0</v>
      </c>
      <c r="H669" s="16">
        <v>0</v>
      </c>
      <c r="I669" s="16">
        <v>0</v>
      </c>
      <c r="J669" s="16">
        <v>0</v>
      </c>
      <c r="K669" s="16">
        <v>0</v>
      </c>
      <c r="L669" s="16">
        <v>0</v>
      </c>
      <c r="M669" s="16">
        <v>163</v>
      </c>
      <c r="N669" s="16">
        <v>125</v>
      </c>
      <c r="O669" s="16">
        <v>143</v>
      </c>
      <c r="P669" s="16">
        <v>0</v>
      </c>
      <c r="Q669" s="16">
        <v>0</v>
      </c>
      <c r="R669" s="16">
        <v>0</v>
      </c>
      <c r="S669" s="16">
        <v>0</v>
      </c>
      <c r="T669" s="73" t="s">
        <v>2979</v>
      </c>
      <c r="U669" s="73" t="s">
        <v>2979</v>
      </c>
      <c r="V669" s="73" t="s">
        <v>2979</v>
      </c>
      <c r="W669" s="73" t="s">
        <v>2979</v>
      </c>
      <c r="X669" s="73" t="s">
        <v>2979</v>
      </c>
      <c r="Y669" s="73" t="s">
        <v>2979</v>
      </c>
      <c r="Z669" s="73" t="s">
        <v>2979</v>
      </c>
      <c r="AA669" s="73" t="s">
        <v>2979</v>
      </c>
      <c r="AB669" s="54">
        <v>80</v>
      </c>
      <c r="AC669" s="54">
        <v>75</v>
      </c>
      <c r="AD669" s="54">
        <v>71</v>
      </c>
      <c r="AE669" s="73" t="s">
        <v>2979</v>
      </c>
      <c r="AF669" s="73" t="s">
        <v>2979</v>
      </c>
      <c r="AG669" s="73" t="s">
        <v>2979</v>
      </c>
      <c r="AH669" s="73" t="s">
        <v>2979</v>
      </c>
      <c r="AI669" s="41">
        <v>0.52439999999999998</v>
      </c>
      <c r="AJ669" s="30">
        <v>0.56120000000000003</v>
      </c>
      <c r="AK669" s="30">
        <v>0.57110000000000005</v>
      </c>
      <c r="AL669" s="41">
        <f t="shared" si="22"/>
        <v>0.55220000000000002</v>
      </c>
      <c r="AM669" s="30" t="str">
        <f>IFERROR((VLOOKUP(C669,'CEP 24-25'!$F$5:$K$1282,6,0))," ")</f>
        <v>Yes</v>
      </c>
      <c r="AN669" s="41" t="str">
        <f>+IFERROR((VLOOKUP(C669,'HB1238 24-25'!$N$5:$Q$9999,4,0)),"")</f>
        <v/>
      </c>
      <c r="AO669" s="33" t="str">
        <f t="shared" si="23"/>
        <v>Yes</v>
      </c>
    </row>
    <row r="670" spans="1:41" ht="15" customHeight="1" x14ac:dyDescent="0.25">
      <c r="A670" s="150" t="s">
        <v>2504</v>
      </c>
      <c r="B670" t="s">
        <v>2085</v>
      </c>
      <c r="C670" s="25">
        <v>5747</v>
      </c>
      <c r="D670" t="s">
        <v>371</v>
      </c>
      <c r="E670" s="16">
        <v>14</v>
      </c>
      <c r="F670" s="16">
        <v>0</v>
      </c>
      <c r="G670" s="16">
        <v>0</v>
      </c>
      <c r="H670" s="16">
        <v>0</v>
      </c>
      <c r="I670" s="16">
        <v>0</v>
      </c>
      <c r="J670" s="16">
        <v>0</v>
      </c>
      <c r="K670" s="16">
        <v>0</v>
      </c>
      <c r="L670" s="16">
        <v>0</v>
      </c>
      <c r="M670" s="16">
        <v>0</v>
      </c>
      <c r="N670" s="16">
        <v>0</v>
      </c>
      <c r="O670" s="16">
        <v>0</v>
      </c>
      <c r="P670" s="16">
        <v>0</v>
      </c>
      <c r="Q670" s="16">
        <v>0</v>
      </c>
      <c r="R670" s="16">
        <v>0</v>
      </c>
      <c r="S670" s="16">
        <v>0</v>
      </c>
      <c r="T670" s="15" t="s">
        <v>2004</v>
      </c>
      <c r="U670" s="73" t="s">
        <v>2979</v>
      </c>
      <c r="V670" s="73" t="s">
        <v>2979</v>
      </c>
      <c r="W670" s="73" t="s">
        <v>2979</v>
      </c>
      <c r="X670" s="73" t="s">
        <v>2979</v>
      </c>
      <c r="Y670" s="73" t="s">
        <v>2979</v>
      </c>
      <c r="Z670" s="73" t="s">
        <v>2979</v>
      </c>
      <c r="AA670" s="73" t="s">
        <v>2979</v>
      </c>
      <c r="AB670" s="73" t="s">
        <v>2979</v>
      </c>
      <c r="AC670" s="73" t="s">
        <v>2979</v>
      </c>
      <c r="AD670" s="73" t="s">
        <v>2979</v>
      </c>
      <c r="AE670" s="73" t="s">
        <v>2979</v>
      </c>
      <c r="AF670" s="73" t="s">
        <v>2979</v>
      </c>
      <c r="AG670" s="73" t="s">
        <v>2979</v>
      </c>
      <c r="AH670" s="73" t="s">
        <v>2979</v>
      </c>
      <c r="AI670" s="41">
        <v>0.57140000000000002</v>
      </c>
      <c r="AJ670" s="30" t="s">
        <v>2943</v>
      </c>
      <c r="AK670" s="30" t="s">
        <v>2943</v>
      </c>
      <c r="AL670" s="41">
        <f t="shared" si="22"/>
        <v>0.57140000000000002</v>
      </c>
      <c r="AM670" s="30" t="str">
        <f>IFERROR((VLOOKUP(C670,'CEP 24-25'!$F$5:$K$1282,6,0))," ")</f>
        <v>No</v>
      </c>
      <c r="AN670" s="41" t="str">
        <f>+IFERROR((VLOOKUP(C670,'HB1238 24-25'!$N$5:$Q$9999,4,0)),"")</f>
        <v/>
      </c>
      <c r="AO670" s="33" t="str">
        <f t="shared" si="23"/>
        <v>Yes</v>
      </c>
    </row>
    <row r="671" spans="1:41" x14ac:dyDescent="0.25">
      <c r="A671" t="s">
        <v>2504</v>
      </c>
      <c r="B671" t="s">
        <v>2085</v>
      </c>
      <c r="C671" s="25">
        <v>4130</v>
      </c>
      <c r="D671" t="s">
        <v>1866</v>
      </c>
      <c r="E671" s="16">
        <v>18</v>
      </c>
      <c r="F671" s="16">
        <v>74</v>
      </c>
      <c r="G671" s="16">
        <v>0</v>
      </c>
      <c r="H671" s="16">
        <v>68</v>
      </c>
      <c r="I671" s="16">
        <v>87</v>
      </c>
      <c r="J671" s="16">
        <v>86</v>
      </c>
      <c r="K671" s="16">
        <v>89</v>
      </c>
      <c r="L671" s="16">
        <v>77</v>
      </c>
      <c r="M671" s="16">
        <v>0</v>
      </c>
      <c r="N671" s="16">
        <v>0</v>
      </c>
      <c r="O671" s="16">
        <v>0</v>
      </c>
      <c r="P671" s="16">
        <v>0</v>
      </c>
      <c r="Q671" s="16">
        <v>0</v>
      </c>
      <c r="R671" s="16">
        <v>0</v>
      </c>
      <c r="S671" s="16">
        <v>0</v>
      </c>
      <c r="T671" s="15" t="s">
        <v>2004</v>
      </c>
      <c r="U671" s="54">
        <v>36</v>
      </c>
      <c r="V671" s="73" t="s">
        <v>2979</v>
      </c>
      <c r="W671" s="54">
        <v>37</v>
      </c>
      <c r="X671" s="54">
        <v>41</v>
      </c>
      <c r="Y671" s="54">
        <v>49</v>
      </c>
      <c r="Z671" s="54">
        <v>47</v>
      </c>
      <c r="AA671" s="54">
        <v>39</v>
      </c>
      <c r="AB671" s="73" t="s">
        <v>2979</v>
      </c>
      <c r="AC671" s="73" t="s">
        <v>2979</v>
      </c>
      <c r="AD671" s="73" t="s">
        <v>2979</v>
      </c>
      <c r="AE671" s="73" t="s">
        <v>2979</v>
      </c>
      <c r="AF671" s="73" t="s">
        <v>2979</v>
      </c>
      <c r="AG671" s="73" t="s">
        <v>2979</v>
      </c>
      <c r="AH671" s="73" t="s">
        <v>2979</v>
      </c>
      <c r="AI671" s="41">
        <v>0.51700000000000002</v>
      </c>
      <c r="AJ671" s="30">
        <v>0.55420000000000003</v>
      </c>
      <c r="AK671" s="30">
        <v>0.52529999999999999</v>
      </c>
      <c r="AL671" s="41">
        <f t="shared" si="22"/>
        <v>0.53220000000000001</v>
      </c>
      <c r="AM671" s="30" t="str">
        <f>IFERROR((VLOOKUP(C671,'CEP 24-25'!$F$5:$K$1282,6,0))," ")</f>
        <v>No</v>
      </c>
      <c r="AN671" s="41" t="str">
        <f>+IFERROR((VLOOKUP(C671,'HB1238 24-25'!$N$5:$Q$9999,4,0)),"")</f>
        <v/>
      </c>
      <c r="AO671" s="33" t="str">
        <f t="shared" si="23"/>
        <v>Yes</v>
      </c>
    </row>
    <row r="672" spans="1:41" ht="15" customHeight="1" x14ac:dyDescent="0.25">
      <c r="A672" t="s">
        <v>2504</v>
      </c>
      <c r="B672" t="s">
        <v>2085</v>
      </c>
      <c r="C672" s="25">
        <v>3762</v>
      </c>
      <c r="D672" t="s">
        <v>1865</v>
      </c>
      <c r="E672" s="16">
        <v>0</v>
      </c>
      <c r="F672" s="16">
        <v>0</v>
      </c>
      <c r="G672" s="16">
        <v>0</v>
      </c>
      <c r="H672" s="16">
        <v>0</v>
      </c>
      <c r="I672" s="16">
        <v>0</v>
      </c>
      <c r="J672" s="16">
        <v>0</v>
      </c>
      <c r="K672" s="16">
        <v>0</v>
      </c>
      <c r="L672" s="16">
        <v>0</v>
      </c>
      <c r="M672" s="16">
        <v>196</v>
      </c>
      <c r="N672" s="16">
        <v>179</v>
      </c>
      <c r="O672" s="16">
        <v>177</v>
      </c>
      <c r="P672" s="16">
        <v>0</v>
      </c>
      <c r="Q672" s="16">
        <v>0</v>
      </c>
      <c r="R672" s="16">
        <v>0</v>
      </c>
      <c r="S672" s="16">
        <v>0</v>
      </c>
      <c r="T672" s="73" t="s">
        <v>2979</v>
      </c>
      <c r="U672" s="73" t="s">
        <v>2979</v>
      </c>
      <c r="V672" s="73" t="s">
        <v>2979</v>
      </c>
      <c r="W672" s="73" t="s">
        <v>2979</v>
      </c>
      <c r="X672" s="73" t="s">
        <v>2979</v>
      </c>
      <c r="Y672" s="73" t="s">
        <v>2979</v>
      </c>
      <c r="Z672" s="73" t="s">
        <v>2979</v>
      </c>
      <c r="AA672" s="73" t="s">
        <v>2979</v>
      </c>
      <c r="AB672" s="54">
        <v>112</v>
      </c>
      <c r="AC672" s="54">
        <v>94</v>
      </c>
      <c r="AD672" s="54">
        <v>91</v>
      </c>
      <c r="AE672" s="73" t="s">
        <v>2979</v>
      </c>
      <c r="AF672" s="73" t="s">
        <v>2979</v>
      </c>
      <c r="AG672" s="73" t="s">
        <v>2979</v>
      </c>
      <c r="AH672" s="73" t="s">
        <v>2979</v>
      </c>
      <c r="AI672" s="41">
        <v>0.53800000000000003</v>
      </c>
      <c r="AJ672" s="30">
        <v>0.52990000000000004</v>
      </c>
      <c r="AK672" s="30">
        <v>0.56389999999999996</v>
      </c>
      <c r="AL672" s="41">
        <f t="shared" si="22"/>
        <v>0.54390000000000005</v>
      </c>
      <c r="AM672" s="30" t="str">
        <f>IFERROR((VLOOKUP(C672,'CEP 24-25'!$F$5:$K$1282,6,0))," ")</f>
        <v>No</v>
      </c>
      <c r="AN672" s="41" t="str">
        <f>+IFERROR((VLOOKUP(C672,'HB1238 24-25'!$N$5:$Q$9999,4,0)),"")</f>
        <v/>
      </c>
      <c r="AO672" s="33" t="str">
        <f t="shared" si="23"/>
        <v>Yes</v>
      </c>
    </row>
    <row r="673" spans="1:41" ht="15" customHeight="1" x14ac:dyDescent="0.25">
      <c r="A673" t="s">
        <v>2712</v>
      </c>
      <c r="B673" t="s">
        <v>2086</v>
      </c>
      <c r="C673" s="25">
        <v>4582</v>
      </c>
      <c r="D673" t="s">
        <v>1367</v>
      </c>
      <c r="E673" s="16">
        <v>0</v>
      </c>
      <c r="F673" s="16">
        <v>0</v>
      </c>
      <c r="G673" s="16">
        <v>0</v>
      </c>
      <c r="H673" s="16">
        <v>0</v>
      </c>
      <c r="I673" s="16">
        <v>0</v>
      </c>
      <c r="J673" s="16">
        <v>0</v>
      </c>
      <c r="K673" s="16">
        <v>0</v>
      </c>
      <c r="L673" s="16">
        <v>0</v>
      </c>
      <c r="M673" s="16">
        <v>0</v>
      </c>
      <c r="N673" s="16">
        <v>0</v>
      </c>
      <c r="O673" s="16">
        <v>329</v>
      </c>
      <c r="P673" s="16">
        <v>291</v>
      </c>
      <c r="Q673" s="16">
        <v>0</v>
      </c>
      <c r="R673" s="16">
        <v>0</v>
      </c>
      <c r="S673" s="16">
        <v>0</v>
      </c>
      <c r="T673" s="73" t="s">
        <v>2979</v>
      </c>
      <c r="U673" s="73" t="s">
        <v>2979</v>
      </c>
      <c r="V673" s="73" t="s">
        <v>2979</v>
      </c>
      <c r="W673" s="73" t="s">
        <v>2979</v>
      </c>
      <c r="X673" s="73" t="s">
        <v>2979</v>
      </c>
      <c r="Y673" s="73" t="s">
        <v>2979</v>
      </c>
      <c r="Z673" s="73" t="s">
        <v>2979</v>
      </c>
      <c r="AA673" s="73" t="s">
        <v>2979</v>
      </c>
      <c r="AB673" s="73" t="s">
        <v>2979</v>
      </c>
      <c r="AC673" s="73" t="s">
        <v>2979</v>
      </c>
      <c r="AD673" s="54">
        <v>179</v>
      </c>
      <c r="AE673" s="54">
        <v>165</v>
      </c>
      <c r="AF673" s="73" t="s">
        <v>2979</v>
      </c>
      <c r="AG673" s="73" t="s">
        <v>2979</v>
      </c>
      <c r="AH673" s="73" t="s">
        <v>2979</v>
      </c>
      <c r="AI673" s="41">
        <v>0.55479999999999996</v>
      </c>
      <c r="AJ673" s="30">
        <v>0.49669999999999997</v>
      </c>
      <c r="AK673" s="30">
        <v>0.44600000000000001</v>
      </c>
      <c r="AL673" s="41">
        <f t="shared" si="22"/>
        <v>0.49919999999999998</v>
      </c>
      <c r="AM673" s="30" t="str">
        <f>IFERROR((VLOOKUP(C673,'CEP 24-25'!$F$5:$K$1282,6,0))," ")</f>
        <v xml:space="preserve"> </v>
      </c>
      <c r="AN673" s="41" t="str">
        <f>+IFERROR((VLOOKUP(C673,'HB1238 24-25'!$N$5:$Q$9999,4,0)),"")</f>
        <v/>
      </c>
      <c r="AO673" s="33" t="str">
        <f t="shared" si="23"/>
        <v>No</v>
      </c>
    </row>
    <row r="674" spans="1:41" ht="15" customHeight="1" x14ac:dyDescent="0.25">
      <c r="A674" t="s">
        <v>2712</v>
      </c>
      <c r="B674" t="s">
        <v>2086</v>
      </c>
      <c r="C674" s="25">
        <v>2878</v>
      </c>
      <c r="D674" t="s">
        <v>1364</v>
      </c>
      <c r="E674" s="16">
        <v>0</v>
      </c>
      <c r="F674" s="16">
        <v>162</v>
      </c>
      <c r="G674" s="16">
        <v>0</v>
      </c>
      <c r="H674" s="16">
        <v>144</v>
      </c>
      <c r="I674" s="16">
        <v>151</v>
      </c>
      <c r="J674" s="16">
        <v>0</v>
      </c>
      <c r="K674" s="16">
        <v>0</v>
      </c>
      <c r="L674" s="16">
        <v>0</v>
      </c>
      <c r="M674" s="16">
        <v>0</v>
      </c>
      <c r="N674" s="16">
        <v>0</v>
      </c>
      <c r="O674" s="16">
        <v>0</v>
      </c>
      <c r="P674" s="16">
        <v>0</v>
      </c>
      <c r="Q674" s="16">
        <v>0</v>
      </c>
      <c r="R674" s="16">
        <v>0</v>
      </c>
      <c r="S674" s="16">
        <v>0</v>
      </c>
      <c r="T674" s="73" t="s">
        <v>2979</v>
      </c>
      <c r="U674" s="54">
        <v>63</v>
      </c>
      <c r="V674" s="73" t="s">
        <v>2979</v>
      </c>
      <c r="W674" s="54">
        <v>65</v>
      </c>
      <c r="X674" s="54">
        <v>78</v>
      </c>
      <c r="Y674" s="73" t="s">
        <v>2979</v>
      </c>
      <c r="Z674" s="73" t="s">
        <v>2979</v>
      </c>
      <c r="AA674" s="73" t="s">
        <v>2979</v>
      </c>
      <c r="AB674" s="73" t="s">
        <v>2979</v>
      </c>
      <c r="AC674" s="73" t="s">
        <v>2979</v>
      </c>
      <c r="AD674" s="73" t="s">
        <v>2979</v>
      </c>
      <c r="AE674" s="73" t="s">
        <v>2979</v>
      </c>
      <c r="AF674" s="73" t="s">
        <v>2979</v>
      </c>
      <c r="AG674" s="73" t="s">
        <v>2979</v>
      </c>
      <c r="AH674" s="73" t="s">
        <v>2979</v>
      </c>
      <c r="AI674" s="41">
        <v>0.45079999999999998</v>
      </c>
      <c r="AJ674" s="30">
        <v>0.39319999999999999</v>
      </c>
      <c r="AK674" s="30">
        <v>0.43659999999999999</v>
      </c>
      <c r="AL674" s="41">
        <f t="shared" si="22"/>
        <v>0.4269</v>
      </c>
      <c r="AM674" s="30" t="str">
        <f>IFERROR((VLOOKUP(C674,'CEP 24-25'!$F$5:$K$1282,6,0))," ")</f>
        <v xml:space="preserve"> </v>
      </c>
      <c r="AN674" s="41" t="str">
        <f>+IFERROR((VLOOKUP(C674,'HB1238 24-25'!$N$5:$Q$9999,4,0)),"")</f>
        <v>No</v>
      </c>
      <c r="AO674" s="33" t="str">
        <f t="shared" si="23"/>
        <v>No</v>
      </c>
    </row>
    <row r="675" spans="1:41" ht="15" customHeight="1" x14ac:dyDescent="0.25">
      <c r="A675" t="s">
        <v>2712</v>
      </c>
      <c r="B675" t="s">
        <v>2086</v>
      </c>
      <c r="C675" s="25">
        <v>5671</v>
      </c>
      <c r="D675" t="s">
        <v>2433</v>
      </c>
      <c r="E675" s="16">
        <v>0</v>
      </c>
      <c r="F675" s="16">
        <v>130</v>
      </c>
      <c r="G675" s="16">
        <v>0</v>
      </c>
      <c r="H675" s="16">
        <v>136</v>
      </c>
      <c r="I675" s="16">
        <v>150</v>
      </c>
      <c r="J675" s="16">
        <v>148</v>
      </c>
      <c r="K675" s="16">
        <v>141</v>
      </c>
      <c r="L675" s="16">
        <v>162</v>
      </c>
      <c r="M675" s="16">
        <v>0</v>
      </c>
      <c r="N675" s="16">
        <v>0</v>
      </c>
      <c r="O675" s="16">
        <v>0</v>
      </c>
      <c r="P675" s="16">
        <v>0</v>
      </c>
      <c r="Q675" s="16">
        <v>0</v>
      </c>
      <c r="R675" s="16">
        <v>0</v>
      </c>
      <c r="S675" s="16">
        <v>0</v>
      </c>
      <c r="T675" s="73" t="s">
        <v>2979</v>
      </c>
      <c r="U675" s="54">
        <v>61</v>
      </c>
      <c r="V675" s="73" t="s">
        <v>2979</v>
      </c>
      <c r="W675" s="54">
        <v>77</v>
      </c>
      <c r="X675" s="54">
        <v>100</v>
      </c>
      <c r="Y675" s="54">
        <v>85</v>
      </c>
      <c r="Z675" s="54">
        <v>85</v>
      </c>
      <c r="AA675" s="54">
        <v>95</v>
      </c>
      <c r="AB675" s="73" t="s">
        <v>2979</v>
      </c>
      <c r="AC675" s="73" t="s">
        <v>2979</v>
      </c>
      <c r="AD675" s="73" t="s">
        <v>2979</v>
      </c>
      <c r="AE675" s="73" t="s">
        <v>2979</v>
      </c>
      <c r="AF675" s="73" t="s">
        <v>2979</v>
      </c>
      <c r="AG675" s="73" t="s">
        <v>2979</v>
      </c>
      <c r="AH675" s="73" t="s">
        <v>2979</v>
      </c>
      <c r="AI675" s="41">
        <v>0.58020000000000005</v>
      </c>
      <c r="AJ675" s="30">
        <v>0.53620000000000001</v>
      </c>
      <c r="AK675" s="30">
        <v>0.52739999999999998</v>
      </c>
      <c r="AL675" s="41">
        <f t="shared" si="22"/>
        <v>0.54790000000000005</v>
      </c>
      <c r="AM675" s="30" t="str">
        <f>IFERROR((VLOOKUP(C675,'CEP 24-25'!$F$5:$K$1282,6,0))," ")</f>
        <v>Yes</v>
      </c>
      <c r="AN675" s="41" t="str">
        <f>+IFERROR((VLOOKUP(C675,'HB1238 24-25'!$N$5:$Q$9999,4,0)),"")</f>
        <v>Yes</v>
      </c>
      <c r="AO675" s="33" t="str">
        <f t="shared" si="23"/>
        <v>Yes</v>
      </c>
    </row>
    <row r="676" spans="1:41" ht="15" customHeight="1" x14ac:dyDescent="0.25">
      <c r="A676" t="s">
        <v>2712</v>
      </c>
      <c r="B676" t="s">
        <v>2086</v>
      </c>
      <c r="C676" s="25">
        <v>2773</v>
      </c>
      <c r="D676" t="s">
        <v>1363</v>
      </c>
      <c r="E676" s="16">
        <v>0</v>
      </c>
      <c r="F676" s="16">
        <v>0</v>
      </c>
      <c r="G676" s="16">
        <v>0</v>
      </c>
      <c r="H676" s="16">
        <v>0</v>
      </c>
      <c r="I676" s="16">
        <v>0</v>
      </c>
      <c r="J676" s="16">
        <v>0</v>
      </c>
      <c r="K676" s="16">
        <v>0</v>
      </c>
      <c r="L676" s="16">
        <v>0</v>
      </c>
      <c r="M676" s="16">
        <v>0</v>
      </c>
      <c r="N676" s="16">
        <v>0</v>
      </c>
      <c r="O676" s="16">
        <v>0</v>
      </c>
      <c r="P676" s="16">
        <v>0</v>
      </c>
      <c r="Q676" s="16">
        <v>305</v>
      </c>
      <c r="R676" s="16">
        <v>283</v>
      </c>
      <c r="S676" s="16">
        <v>301</v>
      </c>
      <c r="T676" s="73" t="s">
        <v>2979</v>
      </c>
      <c r="U676" s="73" t="s">
        <v>2979</v>
      </c>
      <c r="V676" s="73" t="s">
        <v>2979</v>
      </c>
      <c r="W676" s="73" t="s">
        <v>2979</v>
      </c>
      <c r="X676" s="73" t="s">
        <v>2979</v>
      </c>
      <c r="Y676" s="73" t="s">
        <v>2979</v>
      </c>
      <c r="Z676" s="73" t="s">
        <v>2979</v>
      </c>
      <c r="AA676" s="73" t="s">
        <v>2979</v>
      </c>
      <c r="AB676" s="73" t="s">
        <v>2979</v>
      </c>
      <c r="AC676" s="73" t="s">
        <v>2979</v>
      </c>
      <c r="AD676" s="73" t="s">
        <v>2979</v>
      </c>
      <c r="AE676" s="73" t="s">
        <v>2979</v>
      </c>
      <c r="AF676" s="54">
        <v>145</v>
      </c>
      <c r="AG676" s="54">
        <v>140</v>
      </c>
      <c r="AH676" s="54">
        <v>144</v>
      </c>
      <c r="AI676" s="41">
        <v>0.48259999999999997</v>
      </c>
      <c r="AJ676" s="30">
        <v>0.44719999999999999</v>
      </c>
      <c r="AK676" s="30">
        <v>0.44069999999999998</v>
      </c>
      <c r="AL676" s="41">
        <f t="shared" si="22"/>
        <v>0.45679999999999998</v>
      </c>
      <c r="AM676" s="30" t="str">
        <f>IFERROR((VLOOKUP(C676,'CEP 24-25'!$F$5:$K$1282,6,0))," ")</f>
        <v xml:space="preserve"> </v>
      </c>
      <c r="AN676" s="41" t="str">
        <f>+IFERROR((VLOOKUP(C676,'HB1238 24-25'!$N$5:$Q$9999,4,0)),"")</f>
        <v/>
      </c>
      <c r="AO676" s="33" t="str">
        <f t="shared" si="23"/>
        <v>No</v>
      </c>
    </row>
    <row r="677" spans="1:41" ht="15" customHeight="1" x14ac:dyDescent="0.25">
      <c r="A677" t="s">
        <v>2712</v>
      </c>
      <c r="B677" t="s">
        <v>2086</v>
      </c>
      <c r="C677" s="25">
        <v>5582</v>
      </c>
      <c r="D677" t="s">
        <v>2326</v>
      </c>
      <c r="E677" s="16">
        <v>0</v>
      </c>
      <c r="F677" s="16">
        <v>0</v>
      </c>
      <c r="G677" s="16">
        <v>0</v>
      </c>
      <c r="H677" s="16">
        <v>0</v>
      </c>
      <c r="I677" s="16">
        <v>0</v>
      </c>
      <c r="J677" s="16">
        <v>0</v>
      </c>
      <c r="K677" s="16">
        <v>0</v>
      </c>
      <c r="L677" s="16">
        <v>0</v>
      </c>
      <c r="M677" s="16">
        <v>0</v>
      </c>
      <c r="N677" s="16">
        <v>0</v>
      </c>
      <c r="O677" s="16">
        <v>0</v>
      </c>
      <c r="P677" s="16">
        <v>0</v>
      </c>
      <c r="Q677" s="16">
        <v>1</v>
      </c>
      <c r="R677" s="16">
        <v>5</v>
      </c>
      <c r="S677" s="16">
        <v>19</v>
      </c>
      <c r="T677" s="73" t="s">
        <v>2979</v>
      </c>
      <c r="U677" s="73" t="s">
        <v>2979</v>
      </c>
      <c r="V677" s="73" t="s">
        <v>2979</v>
      </c>
      <c r="W677" s="73" t="s">
        <v>2979</v>
      </c>
      <c r="X677" s="73" t="s">
        <v>2979</v>
      </c>
      <c r="Y677" s="73" t="s">
        <v>2979</v>
      </c>
      <c r="Z677" s="73" t="s">
        <v>2979</v>
      </c>
      <c r="AA677" s="73" t="s">
        <v>2979</v>
      </c>
      <c r="AB677" s="73" t="s">
        <v>2979</v>
      </c>
      <c r="AC677" s="73" t="s">
        <v>2979</v>
      </c>
      <c r="AD677" s="73" t="s">
        <v>2979</v>
      </c>
      <c r="AE677" s="73" t="s">
        <v>2979</v>
      </c>
      <c r="AF677" s="15" t="s">
        <v>2004</v>
      </c>
      <c r="AG677" s="15" t="s">
        <v>2004</v>
      </c>
      <c r="AH677" s="54">
        <v>12</v>
      </c>
      <c r="AI677" s="41">
        <v>0.72</v>
      </c>
      <c r="AJ677" s="30">
        <v>0.47370000000000001</v>
      </c>
      <c r="AK677" s="30">
        <v>0.57140000000000002</v>
      </c>
      <c r="AL677" s="41">
        <f t="shared" si="22"/>
        <v>0.58840000000000003</v>
      </c>
      <c r="AM677" s="30" t="str">
        <f>IFERROR((VLOOKUP(C677,'CEP 24-25'!$F$5:$K$1282,6,0))," ")</f>
        <v xml:space="preserve"> </v>
      </c>
      <c r="AN677" s="41" t="str">
        <f>+IFERROR((VLOOKUP(C677,'HB1238 24-25'!$N$5:$Q$9999,4,0)),"")</f>
        <v/>
      </c>
      <c r="AO677" s="33" t="str">
        <f t="shared" si="23"/>
        <v>Yes</v>
      </c>
    </row>
    <row r="678" spans="1:41" ht="15" customHeight="1" x14ac:dyDescent="0.25">
      <c r="A678" t="s">
        <v>2712</v>
      </c>
      <c r="B678" t="s">
        <v>2086</v>
      </c>
      <c r="C678" s="25">
        <v>4557</v>
      </c>
      <c r="D678" t="s">
        <v>1366</v>
      </c>
      <c r="E678" s="16">
        <v>0</v>
      </c>
      <c r="F678" s="16">
        <v>0</v>
      </c>
      <c r="G678" s="16">
        <v>0</v>
      </c>
      <c r="H678" s="16">
        <v>0</v>
      </c>
      <c r="I678" s="16">
        <v>0</v>
      </c>
      <c r="J678" s="16">
        <v>152</v>
      </c>
      <c r="K678" s="16">
        <v>162</v>
      </c>
      <c r="L678" s="16">
        <v>156</v>
      </c>
      <c r="M678" s="16">
        <v>0</v>
      </c>
      <c r="N678" s="16">
        <v>0</v>
      </c>
      <c r="O678" s="16">
        <v>0</v>
      </c>
      <c r="P678" s="16">
        <v>0</v>
      </c>
      <c r="Q678" s="16">
        <v>0</v>
      </c>
      <c r="R678" s="16">
        <v>0</v>
      </c>
      <c r="S678" s="16">
        <v>0</v>
      </c>
      <c r="T678" s="73" t="s">
        <v>2979</v>
      </c>
      <c r="U678" s="73" t="s">
        <v>2979</v>
      </c>
      <c r="V678" s="73" t="s">
        <v>2979</v>
      </c>
      <c r="W678" s="73" t="s">
        <v>2979</v>
      </c>
      <c r="X678" s="73" t="s">
        <v>2979</v>
      </c>
      <c r="Y678" s="54">
        <v>72</v>
      </c>
      <c r="Z678" s="54">
        <v>88</v>
      </c>
      <c r="AA678" s="54">
        <v>73</v>
      </c>
      <c r="AB678" s="73" t="s">
        <v>2979</v>
      </c>
      <c r="AC678" s="73" t="s">
        <v>2979</v>
      </c>
      <c r="AD678" s="73" t="s">
        <v>2979</v>
      </c>
      <c r="AE678" s="73" t="s">
        <v>2979</v>
      </c>
      <c r="AF678" s="73" t="s">
        <v>2979</v>
      </c>
      <c r="AG678" s="73" t="s">
        <v>2979</v>
      </c>
      <c r="AH678" s="73" t="s">
        <v>2979</v>
      </c>
      <c r="AI678" s="41">
        <v>0.49569999999999997</v>
      </c>
      <c r="AJ678" s="30">
        <v>0.48420000000000002</v>
      </c>
      <c r="AK678" s="30">
        <v>0.47599999999999998</v>
      </c>
      <c r="AL678" s="41">
        <f t="shared" si="22"/>
        <v>0.48530000000000001</v>
      </c>
      <c r="AM678" s="30" t="str">
        <f>IFERROR((VLOOKUP(C678,'CEP 24-25'!$F$5:$K$1282,6,0))," ")</f>
        <v xml:space="preserve"> </v>
      </c>
      <c r="AN678" s="41" t="str">
        <f>+IFERROR((VLOOKUP(C678,'HB1238 24-25'!$N$5:$Q$9999,4,0)),"")</f>
        <v>No</v>
      </c>
      <c r="AO678" s="33" t="str">
        <f t="shared" si="23"/>
        <v>No</v>
      </c>
    </row>
    <row r="679" spans="1:41" ht="15" customHeight="1" x14ac:dyDescent="0.25">
      <c r="A679" t="s">
        <v>2712</v>
      </c>
      <c r="B679" t="s">
        <v>2086</v>
      </c>
      <c r="C679" s="25">
        <v>3798</v>
      </c>
      <c r="D679" t="s">
        <v>1365</v>
      </c>
      <c r="E679" s="16">
        <v>0</v>
      </c>
      <c r="F679" s="16">
        <v>0</v>
      </c>
      <c r="G679" s="16">
        <v>0</v>
      </c>
      <c r="H679" s="16">
        <v>0</v>
      </c>
      <c r="I679" s="16">
        <v>0</v>
      </c>
      <c r="J679" s="16">
        <v>0</v>
      </c>
      <c r="K679" s="16">
        <v>0</v>
      </c>
      <c r="L679" s="16">
        <v>0</v>
      </c>
      <c r="M679" s="16">
        <v>293</v>
      </c>
      <c r="N679" s="16">
        <v>309</v>
      </c>
      <c r="O679" s="16">
        <v>0</v>
      </c>
      <c r="P679" s="16">
        <v>0</v>
      </c>
      <c r="Q679" s="16">
        <v>0</v>
      </c>
      <c r="R679" s="16">
        <v>0</v>
      </c>
      <c r="S679" s="16">
        <v>0</v>
      </c>
      <c r="T679" s="73" t="s">
        <v>2979</v>
      </c>
      <c r="U679" s="73" t="s">
        <v>2979</v>
      </c>
      <c r="V679" s="73" t="s">
        <v>2979</v>
      </c>
      <c r="W679" s="73" t="s">
        <v>2979</v>
      </c>
      <c r="X679" s="73" t="s">
        <v>2979</v>
      </c>
      <c r="Y679" s="73" t="s">
        <v>2979</v>
      </c>
      <c r="Z679" s="73" t="s">
        <v>2979</v>
      </c>
      <c r="AA679" s="73" t="s">
        <v>2979</v>
      </c>
      <c r="AB679" s="54">
        <v>152</v>
      </c>
      <c r="AC679" s="54">
        <v>173</v>
      </c>
      <c r="AD679" s="73" t="s">
        <v>2979</v>
      </c>
      <c r="AE679" s="73" t="s">
        <v>2979</v>
      </c>
      <c r="AF679" s="73" t="s">
        <v>2979</v>
      </c>
      <c r="AG679" s="73" t="s">
        <v>2979</v>
      </c>
      <c r="AH679" s="73" t="s">
        <v>2979</v>
      </c>
      <c r="AI679" s="41">
        <v>0.53990000000000005</v>
      </c>
      <c r="AJ679" s="30">
        <v>0.53369999999999995</v>
      </c>
      <c r="AK679" s="30">
        <v>0.51229999999999998</v>
      </c>
      <c r="AL679" s="41">
        <f t="shared" si="22"/>
        <v>0.52859999999999996</v>
      </c>
      <c r="AM679" s="30" t="str">
        <f>IFERROR((VLOOKUP(C679,'CEP 24-25'!$F$5:$K$1282,6,0))," ")</f>
        <v>Yes</v>
      </c>
      <c r="AN679" s="41" t="str">
        <f>+IFERROR((VLOOKUP(C679,'HB1238 24-25'!$N$5:$Q$9999,4,0)),"")</f>
        <v/>
      </c>
      <c r="AO679" s="33" t="str">
        <f t="shared" si="23"/>
        <v>Yes</v>
      </c>
    </row>
    <row r="680" spans="1:41" ht="15" customHeight="1" x14ac:dyDescent="0.25">
      <c r="A680" t="s">
        <v>2505</v>
      </c>
      <c r="B680" t="s">
        <v>2087</v>
      </c>
      <c r="C680" s="25">
        <v>3078</v>
      </c>
      <c r="D680" t="s">
        <v>62</v>
      </c>
      <c r="E680" s="16">
        <v>0</v>
      </c>
      <c r="F680" s="16">
        <v>51</v>
      </c>
      <c r="G680" s="16">
        <v>0</v>
      </c>
      <c r="H680" s="16">
        <v>55</v>
      </c>
      <c r="I680" s="16">
        <v>70</v>
      </c>
      <c r="J680" s="16">
        <v>55</v>
      </c>
      <c r="K680" s="16">
        <v>56</v>
      </c>
      <c r="L680" s="16">
        <v>69</v>
      </c>
      <c r="M680" s="16">
        <v>0</v>
      </c>
      <c r="N680" s="16">
        <v>0</v>
      </c>
      <c r="O680" s="16">
        <v>0</v>
      </c>
      <c r="P680" s="16">
        <v>0</v>
      </c>
      <c r="Q680" s="16">
        <v>0</v>
      </c>
      <c r="R680" s="16">
        <v>0</v>
      </c>
      <c r="S680" s="16">
        <v>0</v>
      </c>
      <c r="T680" s="73" t="s">
        <v>2979</v>
      </c>
      <c r="U680" s="54">
        <v>32</v>
      </c>
      <c r="V680" s="73" t="s">
        <v>2979</v>
      </c>
      <c r="W680" s="54">
        <v>45</v>
      </c>
      <c r="X680" s="54">
        <v>56</v>
      </c>
      <c r="Y680" s="54">
        <v>42</v>
      </c>
      <c r="Z680" s="54">
        <v>51</v>
      </c>
      <c r="AA680" s="54">
        <v>52</v>
      </c>
      <c r="AB680" s="73" t="s">
        <v>2979</v>
      </c>
      <c r="AC680" s="73" t="s">
        <v>2979</v>
      </c>
      <c r="AD680" s="73" t="s">
        <v>2979</v>
      </c>
      <c r="AE680" s="73" t="s">
        <v>2979</v>
      </c>
      <c r="AF680" s="73" t="s">
        <v>2979</v>
      </c>
      <c r="AG680" s="73" t="s">
        <v>2979</v>
      </c>
      <c r="AH680" s="73" t="s">
        <v>2979</v>
      </c>
      <c r="AI680" s="41">
        <v>0.78090000000000004</v>
      </c>
      <c r="AJ680" s="30">
        <v>0.70640000000000003</v>
      </c>
      <c r="AK680" s="30">
        <v>0.67859999999999998</v>
      </c>
      <c r="AL680" s="41">
        <f t="shared" si="22"/>
        <v>0.72199999999999998</v>
      </c>
      <c r="AM680" s="30" t="str">
        <f>IFERROR((VLOOKUP(C680,'CEP 24-25'!$F$5:$K$1282,6,0))," ")</f>
        <v>Yes</v>
      </c>
      <c r="AN680" s="41" t="str">
        <f>+IFERROR((VLOOKUP(C680,'HB1238 24-25'!$N$5:$Q$9999,4,0)),"")</f>
        <v/>
      </c>
      <c r="AO680" s="33" t="str">
        <f t="shared" si="23"/>
        <v>Yes</v>
      </c>
    </row>
    <row r="681" spans="1:41" ht="15" customHeight="1" x14ac:dyDescent="0.25">
      <c r="A681" t="s">
        <v>2505</v>
      </c>
      <c r="B681" t="s">
        <v>2087</v>
      </c>
      <c r="C681" s="25">
        <v>4031</v>
      </c>
      <c r="D681" t="s">
        <v>63</v>
      </c>
      <c r="E681" s="16">
        <v>0</v>
      </c>
      <c r="F681" s="16">
        <v>0</v>
      </c>
      <c r="G681" s="16">
        <v>0</v>
      </c>
      <c r="H681" s="16">
        <v>0</v>
      </c>
      <c r="I681" s="16">
        <v>0</v>
      </c>
      <c r="J681" s="16">
        <v>0</v>
      </c>
      <c r="K681" s="16">
        <v>0</v>
      </c>
      <c r="L681" s="16">
        <v>0</v>
      </c>
      <c r="M681" s="16">
        <v>69</v>
      </c>
      <c r="N681" s="16">
        <v>75</v>
      </c>
      <c r="O681" s="16">
        <v>60</v>
      </c>
      <c r="P681" s="16">
        <v>0</v>
      </c>
      <c r="Q681" s="16">
        <v>0</v>
      </c>
      <c r="R681" s="16">
        <v>0</v>
      </c>
      <c r="S681" s="16">
        <v>0</v>
      </c>
      <c r="T681" s="73" t="s">
        <v>2979</v>
      </c>
      <c r="U681" s="73" t="s">
        <v>2979</v>
      </c>
      <c r="V681" s="73" t="s">
        <v>2979</v>
      </c>
      <c r="W681" s="73" t="s">
        <v>2979</v>
      </c>
      <c r="X681" s="73" t="s">
        <v>2979</v>
      </c>
      <c r="Y681" s="73" t="s">
        <v>2979</v>
      </c>
      <c r="Z681" s="73" t="s">
        <v>2979</v>
      </c>
      <c r="AA681" s="73" t="s">
        <v>2979</v>
      </c>
      <c r="AB681" s="54">
        <v>52</v>
      </c>
      <c r="AC681" s="54">
        <v>53</v>
      </c>
      <c r="AD681" s="54">
        <v>40</v>
      </c>
      <c r="AE681" s="73" t="s">
        <v>2979</v>
      </c>
      <c r="AF681" s="73" t="s">
        <v>2979</v>
      </c>
      <c r="AG681" s="73" t="s">
        <v>2979</v>
      </c>
      <c r="AH681" s="73" t="s">
        <v>2979</v>
      </c>
      <c r="AI681" s="41">
        <v>0.71079999999999999</v>
      </c>
      <c r="AJ681" s="30">
        <v>0.68520000000000003</v>
      </c>
      <c r="AK681" s="30">
        <v>0.76849999999999996</v>
      </c>
      <c r="AL681" s="41">
        <f t="shared" si="22"/>
        <v>0.72150000000000003</v>
      </c>
      <c r="AM681" s="30" t="str">
        <f>IFERROR((VLOOKUP(C681,'CEP 24-25'!$F$5:$K$1282,6,0))," ")</f>
        <v>Yes</v>
      </c>
      <c r="AN681" s="41" t="str">
        <f>+IFERROR((VLOOKUP(C681,'HB1238 24-25'!$N$5:$Q$9999,4,0)),"")</f>
        <v/>
      </c>
      <c r="AO681" s="33" t="str">
        <f t="shared" si="23"/>
        <v>Yes</v>
      </c>
    </row>
    <row r="682" spans="1:41" ht="15" customHeight="1" x14ac:dyDescent="0.25">
      <c r="A682" t="s">
        <v>2505</v>
      </c>
      <c r="B682" t="s">
        <v>2087</v>
      </c>
      <c r="C682" s="25">
        <v>2367</v>
      </c>
      <c r="D682" t="s">
        <v>61</v>
      </c>
      <c r="E682" s="16">
        <v>0</v>
      </c>
      <c r="F682" s="16">
        <v>0</v>
      </c>
      <c r="G682" s="16">
        <v>0</v>
      </c>
      <c r="H682" s="16">
        <v>0</v>
      </c>
      <c r="I682" s="16">
        <v>0</v>
      </c>
      <c r="J682" s="16">
        <v>0</v>
      </c>
      <c r="K682" s="16">
        <v>0</v>
      </c>
      <c r="L682" s="16">
        <v>0</v>
      </c>
      <c r="M682" s="16">
        <v>0</v>
      </c>
      <c r="N682" s="16">
        <v>0</v>
      </c>
      <c r="O682" s="16">
        <v>0</v>
      </c>
      <c r="P682" s="16">
        <v>87</v>
      </c>
      <c r="Q682" s="16">
        <v>80</v>
      </c>
      <c r="R682" s="16">
        <v>92</v>
      </c>
      <c r="S682" s="16">
        <v>66</v>
      </c>
      <c r="T682" s="73" t="s">
        <v>2979</v>
      </c>
      <c r="U682" s="73" t="s">
        <v>2979</v>
      </c>
      <c r="V682" s="73" t="s">
        <v>2979</v>
      </c>
      <c r="W682" s="73" t="s">
        <v>2979</v>
      </c>
      <c r="X682" s="73" t="s">
        <v>2979</v>
      </c>
      <c r="Y682" s="73" t="s">
        <v>2979</v>
      </c>
      <c r="Z682" s="73" t="s">
        <v>2979</v>
      </c>
      <c r="AA682" s="73" t="s">
        <v>2979</v>
      </c>
      <c r="AB682" s="73" t="s">
        <v>2979</v>
      </c>
      <c r="AC682" s="73" t="s">
        <v>2979</v>
      </c>
      <c r="AD682" s="73" t="s">
        <v>2979</v>
      </c>
      <c r="AE682" s="54">
        <v>61</v>
      </c>
      <c r="AF682" s="54">
        <v>59</v>
      </c>
      <c r="AG682" s="54">
        <v>58</v>
      </c>
      <c r="AH682" s="54">
        <v>39</v>
      </c>
      <c r="AI682" s="41">
        <v>0.66769999999999996</v>
      </c>
      <c r="AJ682" s="30">
        <v>0.75249999999999995</v>
      </c>
      <c r="AK682" s="30">
        <v>0.73419999999999996</v>
      </c>
      <c r="AL682" s="41">
        <f t="shared" si="22"/>
        <v>0.71809999999999996</v>
      </c>
      <c r="AM682" s="30" t="str">
        <f>IFERROR((VLOOKUP(C682,'CEP 24-25'!$F$5:$K$1282,6,0))," ")</f>
        <v>Yes</v>
      </c>
      <c r="AN682" s="41" t="str">
        <f>+IFERROR((VLOOKUP(C682,'HB1238 24-25'!$N$5:$Q$9999,4,0)),"")</f>
        <v/>
      </c>
      <c r="AO682" s="33" t="str">
        <f t="shared" si="23"/>
        <v>Yes</v>
      </c>
    </row>
    <row r="683" spans="1:41" ht="15" customHeight="1" x14ac:dyDescent="0.25">
      <c r="A683" t="s">
        <v>2506</v>
      </c>
      <c r="B683" t="s">
        <v>2088</v>
      </c>
      <c r="C683" s="25">
        <v>3180</v>
      </c>
      <c r="D683" t="s">
        <v>1316</v>
      </c>
      <c r="E683" s="16">
        <v>0</v>
      </c>
      <c r="F683" s="16">
        <v>63</v>
      </c>
      <c r="G683" s="16">
        <v>0</v>
      </c>
      <c r="H683" s="16">
        <v>62</v>
      </c>
      <c r="I683" s="16">
        <v>77</v>
      </c>
      <c r="J683" s="16">
        <v>84</v>
      </c>
      <c r="K683" s="16">
        <v>93</v>
      </c>
      <c r="L683" s="16">
        <v>100</v>
      </c>
      <c r="M683" s="16">
        <v>0</v>
      </c>
      <c r="N683" s="16">
        <v>0</v>
      </c>
      <c r="O683" s="16">
        <v>0</v>
      </c>
      <c r="P683" s="16">
        <v>0</v>
      </c>
      <c r="Q683" s="16">
        <v>0</v>
      </c>
      <c r="R683" s="16">
        <v>0</v>
      </c>
      <c r="S683" s="16">
        <v>0</v>
      </c>
      <c r="T683" s="73" t="s">
        <v>2979</v>
      </c>
      <c r="U683" s="54">
        <v>29</v>
      </c>
      <c r="V683" s="73" t="s">
        <v>2979</v>
      </c>
      <c r="W683" s="54">
        <v>41</v>
      </c>
      <c r="X683" s="54">
        <v>53</v>
      </c>
      <c r="Y683" s="54">
        <v>53</v>
      </c>
      <c r="Z683" s="54">
        <v>55</v>
      </c>
      <c r="AA683" s="54">
        <v>62</v>
      </c>
      <c r="AB683" s="73" t="s">
        <v>2979</v>
      </c>
      <c r="AC683" s="73" t="s">
        <v>2979</v>
      </c>
      <c r="AD683" s="73" t="s">
        <v>2979</v>
      </c>
      <c r="AE683" s="73" t="s">
        <v>2979</v>
      </c>
      <c r="AF683" s="73" t="s">
        <v>2979</v>
      </c>
      <c r="AG683" s="73" t="s">
        <v>2979</v>
      </c>
      <c r="AH683" s="73" t="s">
        <v>2979</v>
      </c>
      <c r="AI683" s="41">
        <v>0.61170000000000002</v>
      </c>
      <c r="AJ683" s="30">
        <v>0.67769999999999997</v>
      </c>
      <c r="AK683" s="30">
        <v>0.55559999999999998</v>
      </c>
      <c r="AL683" s="41">
        <f t="shared" si="22"/>
        <v>0.61499999999999999</v>
      </c>
      <c r="AM683" s="30" t="str">
        <f>IFERROR((VLOOKUP(C683,'CEP 24-25'!$F$5:$K$1282,6,0))," ")</f>
        <v>Yes</v>
      </c>
      <c r="AN683" s="41" t="str">
        <f>+IFERROR((VLOOKUP(C683,'HB1238 24-25'!$N$5:$Q$9999,4,0)),"")</f>
        <v/>
      </c>
      <c r="AO683" s="33" t="str">
        <f t="shared" si="23"/>
        <v>Yes</v>
      </c>
    </row>
    <row r="684" spans="1:41" ht="15" customHeight="1" x14ac:dyDescent="0.25">
      <c r="A684" t="s">
        <v>2506</v>
      </c>
      <c r="B684" t="s">
        <v>2088</v>
      </c>
      <c r="C684" s="25">
        <v>2398</v>
      </c>
      <c r="D684" t="s">
        <v>1312</v>
      </c>
      <c r="E684" s="16">
        <v>0</v>
      </c>
      <c r="F684" s="16">
        <v>52</v>
      </c>
      <c r="G684" s="16">
        <v>0</v>
      </c>
      <c r="H684" s="16">
        <v>54</v>
      </c>
      <c r="I684" s="16">
        <v>70</v>
      </c>
      <c r="J684" s="16">
        <v>59</v>
      </c>
      <c r="K684" s="16">
        <v>57</v>
      </c>
      <c r="L684" s="16">
        <v>62</v>
      </c>
      <c r="M684" s="16">
        <v>0</v>
      </c>
      <c r="N684" s="16">
        <v>0</v>
      </c>
      <c r="O684" s="16">
        <v>0</v>
      </c>
      <c r="P684" s="16">
        <v>0</v>
      </c>
      <c r="Q684" s="16">
        <v>0</v>
      </c>
      <c r="R684" s="16">
        <v>0</v>
      </c>
      <c r="S684" s="16">
        <v>0</v>
      </c>
      <c r="T684" s="73" t="s">
        <v>2979</v>
      </c>
      <c r="U684" s="54">
        <v>18</v>
      </c>
      <c r="V684" s="73" t="s">
        <v>2979</v>
      </c>
      <c r="W684" s="54">
        <v>27</v>
      </c>
      <c r="X684" s="54">
        <v>35</v>
      </c>
      <c r="Y684" s="54">
        <v>34</v>
      </c>
      <c r="Z684" s="54">
        <v>30</v>
      </c>
      <c r="AA684" s="54">
        <v>32</v>
      </c>
      <c r="AB684" s="73" t="s">
        <v>2979</v>
      </c>
      <c r="AC684" s="73" t="s">
        <v>2979</v>
      </c>
      <c r="AD684" s="73" t="s">
        <v>2979</v>
      </c>
      <c r="AE684" s="73" t="s">
        <v>2979</v>
      </c>
      <c r="AF684" s="73" t="s">
        <v>2979</v>
      </c>
      <c r="AG684" s="73" t="s">
        <v>2979</v>
      </c>
      <c r="AH684" s="73" t="s">
        <v>2979</v>
      </c>
      <c r="AI684" s="41">
        <v>0.49719999999999998</v>
      </c>
      <c r="AJ684" s="30">
        <v>0.57969999999999999</v>
      </c>
      <c r="AK684" s="30">
        <v>0.42330000000000001</v>
      </c>
      <c r="AL684" s="41">
        <f t="shared" si="22"/>
        <v>0.50009999999999999</v>
      </c>
      <c r="AM684" s="30" t="str">
        <f>IFERROR((VLOOKUP(C684,'CEP 24-25'!$F$5:$K$1282,6,0))," ")</f>
        <v>Yes</v>
      </c>
      <c r="AN684" s="41" t="str">
        <f>+IFERROR((VLOOKUP(C684,'HB1238 24-25'!$N$5:$Q$9999,4,0)),"")</f>
        <v/>
      </c>
      <c r="AO684" s="33" t="str">
        <f t="shared" si="23"/>
        <v>Yes</v>
      </c>
    </row>
    <row r="685" spans="1:41" ht="15" customHeight="1" x14ac:dyDescent="0.25">
      <c r="A685" t="s">
        <v>2506</v>
      </c>
      <c r="B685" t="s">
        <v>2088</v>
      </c>
      <c r="C685" s="25">
        <v>3301</v>
      </c>
      <c r="D685" t="s">
        <v>1318</v>
      </c>
      <c r="E685" s="16">
        <v>0</v>
      </c>
      <c r="F685" s="16">
        <v>44</v>
      </c>
      <c r="G685" s="16">
        <v>0</v>
      </c>
      <c r="H685" s="16">
        <v>56</v>
      </c>
      <c r="I685" s="16">
        <v>49</v>
      </c>
      <c r="J685" s="16">
        <v>72</v>
      </c>
      <c r="K685" s="16">
        <v>65</v>
      </c>
      <c r="L685" s="16">
        <v>51</v>
      </c>
      <c r="M685" s="16">
        <v>0</v>
      </c>
      <c r="N685" s="16">
        <v>0</v>
      </c>
      <c r="O685" s="16">
        <v>0</v>
      </c>
      <c r="P685" s="16">
        <v>0</v>
      </c>
      <c r="Q685" s="16">
        <v>0</v>
      </c>
      <c r="R685" s="16">
        <v>0</v>
      </c>
      <c r="S685" s="16">
        <v>0</v>
      </c>
      <c r="T685" s="73" t="s">
        <v>2979</v>
      </c>
      <c r="U685" s="54">
        <v>27</v>
      </c>
      <c r="V685" s="73" t="s">
        <v>2979</v>
      </c>
      <c r="W685" s="54">
        <v>32</v>
      </c>
      <c r="X685" s="54">
        <v>37</v>
      </c>
      <c r="Y685" s="54">
        <v>52</v>
      </c>
      <c r="Z685" s="54">
        <v>47</v>
      </c>
      <c r="AA685" s="54">
        <v>34</v>
      </c>
      <c r="AB685" s="73" t="s">
        <v>2979</v>
      </c>
      <c r="AC685" s="73" t="s">
        <v>2979</v>
      </c>
      <c r="AD685" s="73" t="s">
        <v>2979</v>
      </c>
      <c r="AE685" s="73" t="s">
        <v>2979</v>
      </c>
      <c r="AF685" s="73" t="s">
        <v>2979</v>
      </c>
      <c r="AG685" s="73" t="s">
        <v>2979</v>
      </c>
      <c r="AH685" s="73" t="s">
        <v>2979</v>
      </c>
      <c r="AI685" s="41">
        <v>0.67949999999999999</v>
      </c>
      <c r="AJ685" s="30">
        <v>0.73040000000000005</v>
      </c>
      <c r="AK685" s="30">
        <v>0.57489999999999997</v>
      </c>
      <c r="AL685" s="41">
        <f t="shared" si="22"/>
        <v>0.66159999999999997</v>
      </c>
      <c r="AM685" s="30" t="str">
        <f>IFERROR((VLOOKUP(C685,'CEP 24-25'!$F$5:$K$1282,6,0))," ")</f>
        <v>Yes</v>
      </c>
      <c r="AN685" s="41" t="str">
        <f>+IFERROR((VLOOKUP(C685,'HB1238 24-25'!$N$5:$Q$9999,4,0)),"")</f>
        <v/>
      </c>
      <c r="AO685" s="33" t="str">
        <f t="shared" si="23"/>
        <v>Yes</v>
      </c>
    </row>
    <row r="686" spans="1:41" ht="15" customHeight="1" x14ac:dyDescent="0.25">
      <c r="A686" t="s">
        <v>2506</v>
      </c>
      <c r="B686" t="s">
        <v>2088</v>
      </c>
      <c r="C686" s="25">
        <v>2257</v>
      </c>
      <c r="D686" t="s">
        <v>1310</v>
      </c>
      <c r="E686" s="16">
        <v>0</v>
      </c>
      <c r="F686" s="16">
        <v>62</v>
      </c>
      <c r="G686" s="16">
        <v>0</v>
      </c>
      <c r="H686" s="16">
        <v>83</v>
      </c>
      <c r="I686" s="16">
        <v>94</v>
      </c>
      <c r="J686" s="16">
        <v>76</v>
      </c>
      <c r="K686" s="16">
        <v>83</v>
      </c>
      <c r="L686" s="16">
        <v>68</v>
      </c>
      <c r="M686" s="16">
        <v>0</v>
      </c>
      <c r="N686" s="16">
        <v>0</v>
      </c>
      <c r="O686" s="16">
        <v>0</v>
      </c>
      <c r="P686" s="16">
        <v>0</v>
      </c>
      <c r="Q686" s="16">
        <v>0</v>
      </c>
      <c r="R686" s="16">
        <v>0</v>
      </c>
      <c r="S686" s="16">
        <v>0</v>
      </c>
      <c r="T686" s="73" t="s">
        <v>2979</v>
      </c>
      <c r="U686" s="54">
        <v>23</v>
      </c>
      <c r="V686" s="73" t="s">
        <v>2979</v>
      </c>
      <c r="W686" s="54">
        <v>35</v>
      </c>
      <c r="X686" s="54">
        <v>45</v>
      </c>
      <c r="Y686" s="54">
        <v>46</v>
      </c>
      <c r="Z686" s="54">
        <v>43</v>
      </c>
      <c r="AA686" s="54">
        <v>35</v>
      </c>
      <c r="AB686" s="73" t="s">
        <v>2979</v>
      </c>
      <c r="AC686" s="73" t="s">
        <v>2979</v>
      </c>
      <c r="AD686" s="73" t="s">
        <v>2979</v>
      </c>
      <c r="AE686" s="73" t="s">
        <v>2979</v>
      </c>
      <c r="AF686" s="73" t="s">
        <v>2979</v>
      </c>
      <c r="AG686" s="73" t="s">
        <v>2979</v>
      </c>
      <c r="AH686" s="73" t="s">
        <v>2979</v>
      </c>
      <c r="AI686" s="41">
        <v>0.48709999999999998</v>
      </c>
      <c r="AJ686" s="30">
        <v>0.53910000000000002</v>
      </c>
      <c r="AK686" s="30">
        <v>0.41770000000000002</v>
      </c>
      <c r="AL686" s="41">
        <f t="shared" si="22"/>
        <v>0.48130000000000001</v>
      </c>
      <c r="AM686" s="30" t="str">
        <f>IFERROR((VLOOKUP(C686,'CEP 24-25'!$F$5:$K$1282,6,0))," ")</f>
        <v>Yes</v>
      </c>
      <c r="AN686" s="41" t="str">
        <f>+IFERROR((VLOOKUP(C686,'HB1238 24-25'!$N$5:$Q$9999,4,0)),"")</f>
        <v/>
      </c>
      <c r="AO686" s="33" t="str">
        <f t="shared" si="23"/>
        <v>Yes</v>
      </c>
    </row>
    <row r="687" spans="1:41" ht="15" customHeight="1" x14ac:dyDescent="0.25">
      <c r="A687" t="s">
        <v>2506</v>
      </c>
      <c r="B687" t="s">
        <v>2088</v>
      </c>
      <c r="C687" s="25">
        <v>3532</v>
      </c>
      <c r="D687" t="s">
        <v>1320</v>
      </c>
      <c r="E687" s="16">
        <v>0</v>
      </c>
      <c r="F687" s="16">
        <v>63</v>
      </c>
      <c r="G687" s="16">
        <v>0</v>
      </c>
      <c r="H687" s="16">
        <v>43</v>
      </c>
      <c r="I687" s="16">
        <v>47</v>
      </c>
      <c r="J687" s="16">
        <v>60</v>
      </c>
      <c r="K687" s="16">
        <v>59</v>
      </c>
      <c r="L687" s="16">
        <v>63</v>
      </c>
      <c r="M687" s="16">
        <v>0</v>
      </c>
      <c r="N687" s="16">
        <v>0</v>
      </c>
      <c r="O687" s="16">
        <v>0</v>
      </c>
      <c r="P687" s="16">
        <v>0</v>
      </c>
      <c r="Q687" s="16">
        <v>0</v>
      </c>
      <c r="R687" s="16">
        <v>0</v>
      </c>
      <c r="S687" s="16">
        <v>0</v>
      </c>
      <c r="T687" s="73" t="s">
        <v>2979</v>
      </c>
      <c r="U687" s="54">
        <v>29</v>
      </c>
      <c r="V687" s="73" t="s">
        <v>2979</v>
      </c>
      <c r="W687" s="54">
        <v>26</v>
      </c>
      <c r="X687" s="54">
        <v>35</v>
      </c>
      <c r="Y687" s="54">
        <v>37</v>
      </c>
      <c r="Z687" s="54">
        <v>37</v>
      </c>
      <c r="AA687" s="54">
        <v>37</v>
      </c>
      <c r="AB687" s="73" t="s">
        <v>2979</v>
      </c>
      <c r="AC687" s="73" t="s">
        <v>2979</v>
      </c>
      <c r="AD687" s="73" t="s">
        <v>2979</v>
      </c>
      <c r="AE687" s="73" t="s">
        <v>2979</v>
      </c>
      <c r="AF687" s="73" t="s">
        <v>2979</v>
      </c>
      <c r="AG687" s="73" t="s">
        <v>2979</v>
      </c>
      <c r="AH687" s="73" t="s">
        <v>2979</v>
      </c>
      <c r="AI687" s="41">
        <v>0.6</v>
      </c>
      <c r="AJ687" s="30">
        <v>0.67269999999999996</v>
      </c>
      <c r="AK687" s="30">
        <v>0.54059999999999997</v>
      </c>
      <c r="AL687" s="41">
        <f t="shared" si="22"/>
        <v>0.60440000000000005</v>
      </c>
      <c r="AM687" s="30" t="str">
        <f>IFERROR((VLOOKUP(C687,'CEP 24-25'!$F$5:$K$1282,6,0))," ")</f>
        <v>Yes</v>
      </c>
      <c r="AN687" s="41" t="str">
        <f>+IFERROR((VLOOKUP(C687,'HB1238 24-25'!$N$5:$Q$9999,4,0)),"")</f>
        <v/>
      </c>
      <c r="AO687" s="33" t="str">
        <f t="shared" si="23"/>
        <v>Yes</v>
      </c>
    </row>
    <row r="688" spans="1:41" ht="15" customHeight="1" x14ac:dyDescent="0.25">
      <c r="A688" t="s">
        <v>2506</v>
      </c>
      <c r="B688" t="s">
        <v>2088</v>
      </c>
      <c r="C688" s="25">
        <v>2876</v>
      </c>
      <c r="D688" t="s">
        <v>1313</v>
      </c>
      <c r="E688" s="16">
        <v>0</v>
      </c>
      <c r="F688" s="16">
        <v>0</v>
      </c>
      <c r="G688" s="16">
        <v>0</v>
      </c>
      <c r="H688" s="16">
        <v>0</v>
      </c>
      <c r="I688" s="16">
        <v>0</v>
      </c>
      <c r="J688" s="16">
        <v>0</v>
      </c>
      <c r="K688" s="16">
        <v>0</v>
      </c>
      <c r="L688" s="16">
        <v>0</v>
      </c>
      <c r="M688" s="16">
        <v>0</v>
      </c>
      <c r="N688" s="16">
        <v>0</v>
      </c>
      <c r="O688" s="16">
        <v>0</v>
      </c>
      <c r="P688" s="16">
        <v>268</v>
      </c>
      <c r="Q688" s="16">
        <v>272</v>
      </c>
      <c r="R688" s="16">
        <v>253</v>
      </c>
      <c r="S688" s="16">
        <v>221</v>
      </c>
      <c r="T688" s="73" t="s">
        <v>2979</v>
      </c>
      <c r="U688" s="73" t="s">
        <v>2979</v>
      </c>
      <c r="V688" s="73" t="s">
        <v>2979</v>
      </c>
      <c r="W688" s="73" t="s">
        <v>2979</v>
      </c>
      <c r="X688" s="73" t="s">
        <v>2979</v>
      </c>
      <c r="Y688" s="73" t="s">
        <v>2979</v>
      </c>
      <c r="Z688" s="73" t="s">
        <v>2979</v>
      </c>
      <c r="AA688" s="73" t="s">
        <v>2979</v>
      </c>
      <c r="AB688" s="73" t="s">
        <v>2979</v>
      </c>
      <c r="AC688" s="73" t="s">
        <v>2979</v>
      </c>
      <c r="AD688" s="73" t="s">
        <v>2979</v>
      </c>
      <c r="AE688" s="54">
        <v>162</v>
      </c>
      <c r="AF688" s="54">
        <v>169</v>
      </c>
      <c r="AG688" s="54">
        <v>156</v>
      </c>
      <c r="AH688" s="54">
        <v>120</v>
      </c>
      <c r="AI688" s="41">
        <v>0.59860000000000002</v>
      </c>
      <c r="AJ688" s="30">
        <v>0.6099</v>
      </c>
      <c r="AK688" s="30">
        <v>0.49790000000000001</v>
      </c>
      <c r="AL688" s="41">
        <f t="shared" si="22"/>
        <v>0.56879999999999997</v>
      </c>
      <c r="AM688" s="30" t="str">
        <f>IFERROR((VLOOKUP(C688,'CEP 24-25'!$F$5:$K$1282,6,0))," ")</f>
        <v>Yes</v>
      </c>
      <c r="AN688" s="41" t="str">
        <f>+IFERROR((VLOOKUP(C688,'HB1238 24-25'!$N$5:$Q$9999,4,0)),"")</f>
        <v/>
      </c>
      <c r="AO688" s="33" t="str">
        <f t="shared" si="23"/>
        <v>Yes</v>
      </c>
    </row>
    <row r="689" spans="1:41" ht="15" customHeight="1" x14ac:dyDescent="0.25">
      <c r="A689" t="s">
        <v>2506</v>
      </c>
      <c r="B689" t="s">
        <v>2088</v>
      </c>
      <c r="C689" s="25">
        <v>4063</v>
      </c>
      <c r="D689" t="s">
        <v>1322</v>
      </c>
      <c r="E689" s="16">
        <v>0</v>
      </c>
      <c r="F689" s="16">
        <v>0</v>
      </c>
      <c r="G689" s="16">
        <v>0</v>
      </c>
      <c r="H689" s="16">
        <v>0</v>
      </c>
      <c r="I689" s="16">
        <v>0</v>
      </c>
      <c r="J689" s="16">
        <v>0</v>
      </c>
      <c r="K689" s="16">
        <v>0</v>
      </c>
      <c r="L689" s="16">
        <v>0</v>
      </c>
      <c r="M689" s="16">
        <v>0</v>
      </c>
      <c r="N689" s="16">
        <v>0</v>
      </c>
      <c r="O689" s="16">
        <v>0</v>
      </c>
      <c r="P689" s="16">
        <v>0</v>
      </c>
      <c r="Q689" s="16">
        <v>2</v>
      </c>
      <c r="R689" s="16">
        <v>27</v>
      </c>
      <c r="S689" s="16">
        <v>83</v>
      </c>
      <c r="T689" s="73" t="s">
        <v>2979</v>
      </c>
      <c r="U689" s="73" t="s">
        <v>2979</v>
      </c>
      <c r="V689" s="73" t="s">
        <v>2979</v>
      </c>
      <c r="W689" s="73" t="s">
        <v>2979</v>
      </c>
      <c r="X689" s="73" t="s">
        <v>2979</v>
      </c>
      <c r="Y689" s="73" t="s">
        <v>2979</v>
      </c>
      <c r="Z689" s="73" t="s">
        <v>2979</v>
      </c>
      <c r="AA689" s="73" t="s">
        <v>2979</v>
      </c>
      <c r="AB689" s="73" t="s">
        <v>2979</v>
      </c>
      <c r="AC689" s="73" t="s">
        <v>2979</v>
      </c>
      <c r="AD689" s="73" t="s">
        <v>2979</v>
      </c>
      <c r="AE689" s="73" t="s">
        <v>2979</v>
      </c>
      <c r="AF689" s="15" t="s">
        <v>2004</v>
      </c>
      <c r="AG689" s="54">
        <v>23</v>
      </c>
      <c r="AH689" s="54">
        <v>59</v>
      </c>
      <c r="AI689" s="41">
        <v>0.75</v>
      </c>
      <c r="AJ689" s="30">
        <v>0.63370000000000004</v>
      </c>
      <c r="AK689" s="30">
        <v>0.68540000000000001</v>
      </c>
      <c r="AL689" s="41">
        <f t="shared" si="22"/>
        <v>0.68969999999999998</v>
      </c>
      <c r="AM689" s="30" t="str">
        <f>IFERROR((VLOOKUP(C689,'CEP 24-25'!$F$5:$K$1282,6,0))," ")</f>
        <v>Yes</v>
      </c>
      <c r="AN689" s="41" t="str">
        <f>+IFERROR((VLOOKUP(C689,'HB1238 24-25'!$N$5:$Q$9999,4,0)),"")</f>
        <v/>
      </c>
      <c r="AO689" s="33" t="str">
        <f t="shared" si="23"/>
        <v>Yes</v>
      </c>
    </row>
    <row r="690" spans="1:41" ht="15" customHeight="1" x14ac:dyDescent="0.25">
      <c r="A690" t="s">
        <v>2506</v>
      </c>
      <c r="B690" t="s">
        <v>2088</v>
      </c>
      <c r="C690" s="25">
        <v>3000</v>
      </c>
      <c r="D690" t="s">
        <v>1315</v>
      </c>
      <c r="E690" s="16">
        <v>0</v>
      </c>
      <c r="F690" s="16">
        <v>62</v>
      </c>
      <c r="G690" s="16">
        <v>0</v>
      </c>
      <c r="H690" s="16">
        <v>80</v>
      </c>
      <c r="I690" s="16">
        <v>80</v>
      </c>
      <c r="J690" s="16">
        <v>77</v>
      </c>
      <c r="K690" s="16">
        <v>73</v>
      </c>
      <c r="L690" s="16">
        <v>72</v>
      </c>
      <c r="M690" s="16">
        <v>0</v>
      </c>
      <c r="N690" s="16">
        <v>0</v>
      </c>
      <c r="O690" s="16">
        <v>0</v>
      </c>
      <c r="P690" s="16">
        <v>0</v>
      </c>
      <c r="Q690" s="16">
        <v>0</v>
      </c>
      <c r="R690" s="16">
        <v>0</v>
      </c>
      <c r="S690" s="16">
        <v>0</v>
      </c>
      <c r="T690" s="73" t="s">
        <v>2979</v>
      </c>
      <c r="U690" s="54">
        <v>33</v>
      </c>
      <c r="V690" s="73" t="s">
        <v>2979</v>
      </c>
      <c r="W690" s="54">
        <v>60</v>
      </c>
      <c r="X690" s="54">
        <v>43</v>
      </c>
      <c r="Y690" s="54">
        <v>49</v>
      </c>
      <c r="Z690" s="54">
        <v>41</v>
      </c>
      <c r="AA690" s="54">
        <v>51</v>
      </c>
      <c r="AB690" s="73" t="s">
        <v>2979</v>
      </c>
      <c r="AC690" s="73" t="s">
        <v>2979</v>
      </c>
      <c r="AD690" s="73" t="s">
        <v>2979</v>
      </c>
      <c r="AE690" s="73" t="s">
        <v>2979</v>
      </c>
      <c r="AF690" s="73" t="s">
        <v>2979</v>
      </c>
      <c r="AG690" s="73" t="s">
        <v>2979</v>
      </c>
      <c r="AH690" s="73" t="s">
        <v>2979</v>
      </c>
      <c r="AI690" s="41">
        <v>0.62390000000000001</v>
      </c>
      <c r="AJ690" s="30">
        <v>0.72509999999999997</v>
      </c>
      <c r="AK690" s="30">
        <v>0.64459999999999995</v>
      </c>
      <c r="AL690" s="41">
        <f t="shared" si="22"/>
        <v>0.66449999999999998</v>
      </c>
      <c r="AM690" s="30" t="str">
        <f>IFERROR((VLOOKUP(C690,'CEP 24-25'!$F$5:$K$1282,6,0))," ")</f>
        <v>Yes</v>
      </c>
      <c r="AN690" s="41" t="str">
        <f>+IFERROR((VLOOKUP(C690,'HB1238 24-25'!$N$5:$Q$9999,4,0)),"")</f>
        <v/>
      </c>
      <c r="AO690" s="33" t="str">
        <f t="shared" si="23"/>
        <v>Yes</v>
      </c>
    </row>
    <row r="691" spans="1:41" ht="15" customHeight="1" x14ac:dyDescent="0.25">
      <c r="A691" t="s">
        <v>2506</v>
      </c>
      <c r="B691" t="s">
        <v>2088</v>
      </c>
      <c r="C691" s="25">
        <v>2945</v>
      </c>
      <c r="D691" t="s">
        <v>1314</v>
      </c>
      <c r="E691" s="16">
        <v>0</v>
      </c>
      <c r="F691" s="16">
        <v>58</v>
      </c>
      <c r="G691" s="16">
        <v>0</v>
      </c>
      <c r="H691" s="16">
        <v>60</v>
      </c>
      <c r="I691" s="16">
        <v>74</v>
      </c>
      <c r="J691" s="16">
        <v>74</v>
      </c>
      <c r="K691" s="16">
        <v>65</v>
      </c>
      <c r="L691" s="16">
        <v>56</v>
      </c>
      <c r="M691" s="16">
        <v>0</v>
      </c>
      <c r="N691" s="16">
        <v>0</v>
      </c>
      <c r="O691" s="16">
        <v>0</v>
      </c>
      <c r="P691" s="16">
        <v>0</v>
      </c>
      <c r="Q691" s="16">
        <v>0</v>
      </c>
      <c r="R691" s="16">
        <v>0</v>
      </c>
      <c r="S691" s="16">
        <v>0</v>
      </c>
      <c r="T691" s="73" t="s">
        <v>2979</v>
      </c>
      <c r="U691" s="54">
        <v>33</v>
      </c>
      <c r="V691" s="73" t="s">
        <v>2979</v>
      </c>
      <c r="W691" s="54">
        <v>40</v>
      </c>
      <c r="X691" s="54">
        <v>51</v>
      </c>
      <c r="Y691" s="54">
        <v>51</v>
      </c>
      <c r="Z691" s="54">
        <v>39</v>
      </c>
      <c r="AA691" s="54">
        <v>38</v>
      </c>
      <c r="AB691" s="73" t="s">
        <v>2979</v>
      </c>
      <c r="AC691" s="73" t="s">
        <v>2979</v>
      </c>
      <c r="AD691" s="73" t="s">
        <v>2979</v>
      </c>
      <c r="AE691" s="73" t="s">
        <v>2979</v>
      </c>
      <c r="AF691" s="73" t="s">
        <v>2979</v>
      </c>
      <c r="AG691" s="73" t="s">
        <v>2979</v>
      </c>
      <c r="AH691" s="73" t="s">
        <v>2979</v>
      </c>
      <c r="AI691" s="41">
        <v>0.6512</v>
      </c>
      <c r="AJ691" s="30">
        <v>0.65869999999999995</v>
      </c>
      <c r="AK691" s="30">
        <v>0.5736</v>
      </c>
      <c r="AL691" s="41">
        <f t="shared" si="22"/>
        <v>0.62780000000000002</v>
      </c>
      <c r="AM691" s="30" t="str">
        <f>IFERROR((VLOOKUP(C691,'CEP 24-25'!$F$5:$K$1282,6,0))," ")</f>
        <v>Yes</v>
      </c>
      <c r="AN691" s="41" t="str">
        <f>+IFERROR((VLOOKUP(C691,'HB1238 24-25'!$N$5:$Q$9999,4,0)),"")</f>
        <v/>
      </c>
      <c r="AO691" s="33" t="str">
        <f t="shared" si="23"/>
        <v>Yes</v>
      </c>
    </row>
    <row r="692" spans="1:41" ht="15" customHeight="1" x14ac:dyDescent="0.25">
      <c r="A692" t="s">
        <v>2506</v>
      </c>
      <c r="B692" t="s">
        <v>2088</v>
      </c>
      <c r="C692" s="25">
        <v>2340</v>
      </c>
      <c r="D692" t="s">
        <v>1311</v>
      </c>
      <c r="E692" s="16">
        <v>0</v>
      </c>
      <c r="F692" s="16">
        <v>61</v>
      </c>
      <c r="G692" s="16">
        <v>0</v>
      </c>
      <c r="H692" s="16">
        <v>61</v>
      </c>
      <c r="I692" s="16">
        <v>72</v>
      </c>
      <c r="J692" s="16">
        <v>74</v>
      </c>
      <c r="K692" s="16">
        <v>69</v>
      </c>
      <c r="L692" s="16">
        <v>62</v>
      </c>
      <c r="M692" s="16">
        <v>0</v>
      </c>
      <c r="N692" s="16">
        <v>0</v>
      </c>
      <c r="O692" s="16">
        <v>0</v>
      </c>
      <c r="P692" s="16">
        <v>0</v>
      </c>
      <c r="Q692" s="16">
        <v>0</v>
      </c>
      <c r="R692" s="16">
        <v>0</v>
      </c>
      <c r="S692" s="16">
        <v>0</v>
      </c>
      <c r="T692" s="73" t="s">
        <v>2979</v>
      </c>
      <c r="U692" s="54">
        <v>31</v>
      </c>
      <c r="V692" s="73" t="s">
        <v>2979</v>
      </c>
      <c r="W692" s="54">
        <v>36</v>
      </c>
      <c r="X692" s="54">
        <v>44</v>
      </c>
      <c r="Y692" s="54">
        <v>51</v>
      </c>
      <c r="Z692" s="54">
        <v>42</v>
      </c>
      <c r="AA692" s="54">
        <v>43</v>
      </c>
      <c r="AB692" s="73" t="s">
        <v>2979</v>
      </c>
      <c r="AC692" s="73" t="s">
        <v>2979</v>
      </c>
      <c r="AD692" s="73" t="s">
        <v>2979</v>
      </c>
      <c r="AE692" s="73" t="s">
        <v>2979</v>
      </c>
      <c r="AF692" s="73" t="s">
        <v>2979</v>
      </c>
      <c r="AG692" s="73" t="s">
        <v>2979</v>
      </c>
      <c r="AH692" s="73" t="s">
        <v>2979</v>
      </c>
      <c r="AI692" s="41">
        <v>0.61899999999999999</v>
      </c>
      <c r="AJ692" s="30">
        <v>0.71840000000000004</v>
      </c>
      <c r="AK692" s="30">
        <v>0.59699999999999998</v>
      </c>
      <c r="AL692" s="41">
        <f t="shared" si="22"/>
        <v>0.64480000000000004</v>
      </c>
      <c r="AM692" s="30" t="str">
        <f>IFERROR((VLOOKUP(C692,'CEP 24-25'!$F$5:$K$1282,6,0))," ")</f>
        <v>Yes</v>
      </c>
      <c r="AN692" s="41" t="str">
        <f>+IFERROR((VLOOKUP(C692,'HB1238 24-25'!$N$5:$Q$9999,4,0)),"")</f>
        <v/>
      </c>
      <c r="AO692" s="33" t="str">
        <f t="shared" si="23"/>
        <v>Yes</v>
      </c>
    </row>
    <row r="693" spans="1:41" ht="15" customHeight="1" x14ac:dyDescent="0.25">
      <c r="A693" t="s">
        <v>2506</v>
      </c>
      <c r="B693" t="s">
        <v>2088</v>
      </c>
      <c r="C693" s="25">
        <v>3300</v>
      </c>
      <c r="D693" t="s">
        <v>1317</v>
      </c>
      <c r="E693" s="16">
        <v>0</v>
      </c>
      <c r="F693" s="16">
        <v>0</v>
      </c>
      <c r="G693" s="16">
        <v>0</v>
      </c>
      <c r="H693" s="16">
        <v>0</v>
      </c>
      <c r="I693" s="16">
        <v>0</v>
      </c>
      <c r="J693" s="16">
        <v>0</v>
      </c>
      <c r="K693" s="16">
        <v>0</v>
      </c>
      <c r="L693" s="16">
        <v>0</v>
      </c>
      <c r="M693" s="16">
        <v>320</v>
      </c>
      <c r="N693" s="16">
        <v>265</v>
      </c>
      <c r="O693" s="16">
        <v>247</v>
      </c>
      <c r="P693" s="16">
        <v>0</v>
      </c>
      <c r="Q693" s="16">
        <v>0</v>
      </c>
      <c r="R693" s="16">
        <v>0</v>
      </c>
      <c r="S693" s="16">
        <v>0</v>
      </c>
      <c r="T693" s="73" t="s">
        <v>2979</v>
      </c>
      <c r="U693" s="73" t="s">
        <v>2979</v>
      </c>
      <c r="V693" s="73" t="s">
        <v>2979</v>
      </c>
      <c r="W693" s="73" t="s">
        <v>2979</v>
      </c>
      <c r="X693" s="73" t="s">
        <v>2979</v>
      </c>
      <c r="Y693" s="73" t="s">
        <v>2979</v>
      </c>
      <c r="Z693" s="73" t="s">
        <v>2979</v>
      </c>
      <c r="AA693" s="73" t="s">
        <v>2979</v>
      </c>
      <c r="AB693" s="54">
        <v>185</v>
      </c>
      <c r="AC693" s="54">
        <v>159</v>
      </c>
      <c r="AD693" s="54">
        <v>150</v>
      </c>
      <c r="AE693" s="73" t="s">
        <v>2979</v>
      </c>
      <c r="AF693" s="73" t="s">
        <v>2979</v>
      </c>
      <c r="AG693" s="73" t="s">
        <v>2979</v>
      </c>
      <c r="AH693" s="73" t="s">
        <v>2979</v>
      </c>
      <c r="AI693" s="41">
        <v>0.59379999999999999</v>
      </c>
      <c r="AJ693" s="30">
        <v>0.64870000000000005</v>
      </c>
      <c r="AK693" s="30">
        <v>0.56240000000000001</v>
      </c>
      <c r="AL693" s="41">
        <f t="shared" si="22"/>
        <v>0.60160000000000002</v>
      </c>
      <c r="AM693" s="30" t="str">
        <f>IFERROR((VLOOKUP(C693,'CEP 24-25'!$F$5:$K$1282,6,0))," ")</f>
        <v>Yes</v>
      </c>
      <c r="AN693" s="41" t="str">
        <f>+IFERROR((VLOOKUP(C693,'HB1238 24-25'!$N$5:$Q$9999,4,0)),"")</f>
        <v/>
      </c>
      <c r="AO693" s="33" t="str">
        <f t="shared" si="23"/>
        <v>Yes</v>
      </c>
    </row>
    <row r="694" spans="1:41" ht="15" customHeight="1" x14ac:dyDescent="0.25">
      <c r="A694" t="s">
        <v>2506</v>
      </c>
      <c r="B694" t="s">
        <v>2088</v>
      </c>
      <c r="C694" s="25">
        <v>3401</v>
      </c>
      <c r="D694" t="s">
        <v>1319</v>
      </c>
      <c r="E694" s="16">
        <v>0</v>
      </c>
      <c r="F694" s="16">
        <v>0</v>
      </c>
      <c r="G694" s="16">
        <v>0</v>
      </c>
      <c r="H694" s="16">
        <v>0</v>
      </c>
      <c r="I694" s="16">
        <v>0</v>
      </c>
      <c r="J694" s="16">
        <v>0</v>
      </c>
      <c r="K694" s="16">
        <v>0</v>
      </c>
      <c r="L694" s="16">
        <v>0</v>
      </c>
      <c r="M694" s="16">
        <v>283</v>
      </c>
      <c r="N694" s="16">
        <v>266</v>
      </c>
      <c r="O694" s="16">
        <v>254</v>
      </c>
      <c r="P694" s="16">
        <v>0</v>
      </c>
      <c r="Q694" s="16">
        <v>0</v>
      </c>
      <c r="R694" s="16">
        <v>0</v>
      </c>
      <c r="S694" s="16">
        <v>0</v>
      </c>
      <c r="T694" s="73" t="s">
        <v>2979</v>
      </c>
      <c r="U694" s="73" t="s">
        <v>2979</v>
      </c>
      <c r="V694" s="73" t="s">
        <v>2979</v>
      </c>
      <c r="W694" s="73" t="s">
        <v>2979</v>
      </c>
      <c r="X694" s="73" t="s">
        <v>2979</v>
      </c>
      <c r="Y694" s="73" t="s">
        <v>2979</v>
      </c>
      <c r="Z694" s="73" t="s">
        <v>2979</v>
      </c>
      <c r="AA694" s="73" t="s">
        <v>2979</v>
      </c>
      <c r="AB694" s="54">
        <v>161</v>
      </c>
      <c r="AC694" s="54">
        <v>179</v>
      </c>
      <c r="AD694" s="54">
        <v>165</v>
      </c>
      <c r="AE694" s="73" t="s">
        <v>2979</v>
      </c>
      <c r="AF694" s="73" t="s">
        <v>2979</v>
      </c>
      <c r="AG694" s="73" t="s">
        <v>2979</v>
      </c>
      <c r="AH694" s="73" t="s">
        <v>2979</v>
      </c>
      <c r="AI694" s="41">
        <v>0.62890000000000001</v>
      </c>
      <c r="AJ694" s="30">
        <v>0.73360000000000003</v>
      </c>
      <c r="AK694" s="30">
        <v>0.58560000000000001</v>
      </c>
      <c r="AL694" s="41">
        <f t="shared" si="22"/>
        <v>0.64939999999999998</v>
      </c>
      <c r="AM694" s="30" t="str">
        <f>IFERROR((VLOOKUP(C694,'CEP 24-25'!$F$5:$K$1282,6,0))," ")</f>
        <v>Yes</v>
      </c>
      <c r="AN694" s="41" t="str">
        <f>+IFERROR((VLOOKUP(C694,'HB1238 24-25'!$N$5:$Q$9999,4,0)),"")</f>
        <v/>
      </c>
      <c r="AO694" s="33" t="str">
        <f t="shared" si="23"/>
        <v>Yes</v>
      </c>
    </row>
    <row r="695" spans="1:41" ht="15" customHeight="1" x14ac:dyDescent="0.25">
      <c r="A695" t="s">
        <v>2506</v>
      </c>
      <c r="B695" t="s">
        <v>2088</v>
      </c>
      <c r="C695" s="25">
        <v>3648</v>
      </c>
      <c r="D695" t="s">
        <v>1321</v>
      </c>
      <c r="E695" s="16">
        <v>0</v>
      </c>
      <c r="F695" s="16">
        <v>0</v>
      </c>
      <c r="G695" s="16">
        <v>0</v>
      </c>
      <c r="H695" s="16">
        <v>0</v>
      </c>
      <c r="I695" s="16">
        <v>0</v>
      </c>
      <c r="J695" s="16">
        <v>0</v>
      </c>
      <c r="K695" s="16">
        <v>0</v>
      </c>
      <c r="L695" s="16">
        <v>0</v>
      </c>
      <c r="M695" s="16">
        <v>0</v>
      </c>
      <c r="N695" s="16">
        <v>0</v>
      </c>
      <c r="O695" s="16">
        <v>0</v>
      </c>
      <c r="P695" s="16">
        <v>268</v>
      </c>
      <c r="Q695" s="16">
        <v>267</v>
      </c>
      <c r="R695" s="16">
        <v>265</v>
      </c>
      <c r="S695" s="16">
        <v>214</v>
      </c>
      <c r="T695" s="73" t="s">
        <v>2979</v>
      </c>
      <c r="U695" s="73" t="s">
        <v>2979</v>
      </c>
      <c r="V695" s="73" t="s">
        <v>2979</v>
      </c>
      <c r="W695" s="73" t="s">
        <v>2979</v>
      </c>
      <c r="X695" s="73" t="s">
        <v>2979</v>
      </c>
      <c r="Y695" s="73" t="s">
        <v>2979</v>
      </c>
      <c r="Z695" s="73" t="s">
        <v>2979</v>
      </c>
      <c r="AA695" s="73" t="s">
        <v>2979</v>
      </c>
      <c r="AB695" s="73" t="s">
        <v>2979</v>
      </c>
      <c r="AC695" s="73" t="s">
        <v>2979</v>
      </c>
      <c r="AD695" s="73" t="s">
        <v>2979</v>
      </c>
      <c r="AE695" s="54">
        <v>180</v>
      </c>
      <c r="AF695" s="54">
        <v>177</v>
      </c>
      <c r="AG695" s="54">
        <v>162</v>
      </c>
      <c r="AH695" s="54">
        <v>122</v>
      </c>
      <c r="AI695" s="41">
        <v>0.6321</v>
      </c>
      <c r="AJ695" s="30">
        <v>0.67900000000000005</v>
      </c>
      <c r="AK695" s="30">
        <v>0.5665</v>
      </c>
      <c r="AL695" s="41">
        <f t="shared" si="22"/>
        <v>0.62590000000000001</v>
      </c>
      <c r="AM695" s="30" t="str">
        <f>IFERROR((VLOOKUP(C695,'CEP 24-25'!$F$5:$K$1282,6,0))," ")</f>
        <v>Yes</v>
      </c>
      <c r="AN695" s="41" t="str">
        <f>+IFERROR((VLOOKUP(C695,'HB1238 24-25'!$N$5:$Q$9999,4,0)),"")</f>
        <v/>
      </c>
      <c r="AO695" s="33" t="str">
        <f t="shared" si="23"/>
        <v>Yes</v>
      </c>
    </row>
    <row r="696" spans="1:41" ht="15" customHeight="1" x14ac:dyDescent="0.25">
      <c r="A696" t="s">
        <v>2713</v>
      </c>
      <c r="B696" t="s">
        <v>2089</v>
      </c>
      <c r="C696" s="25">
        <v>3794</v>
      </c>
      <c r="D696" t="s">
        <v>1684</v>
      </c>
      <c r="E696" s="16">
        <v>44</v>
      </c>
      <c r="F696" s="16">
        <v>42</v>
      </c>
      <c r="G696" s="16">
        <v>0</v>
      </c>
      <c r="H696" s="16">
        <v>64</v>
      </c>
      <c r="I696" s="16">
        <v>57</v>
      </c>
      <c r="J696" s="16">
        <v>65</v>
      </c>
      <c r="K696" s="16">
        <v>56</v>
      </c>
      <c r="L696" s="16">
        <v>54</v>
      </c>
      <c r="M696" s="16">
        <v>0</v>
      </c>
      <c r="N696" s="16">
        <v>0</v>
      </c>
      <c r="O696" s="16">
        <v>0</v>
      </c>
      <c r="P696" s="16">
        <v>0</v>
      </c>
      <c r="Q696" s="16">
        <v>0</v>
      </c>
      <c r="R696" s="16">
        <v>0</v>
      </c>
      <c r="S696" s="16">
        <v>0</v>
      </c>
      <c r="T696" s="15" t="s">
        <v>2004</v>
      </c>
      <c r="U696" s="54">
        <v>12</v>
      </c>
      <c r="V696" s="73" t="s">
        <v>2979</v>
      </c>
      <c r="W696" s="54">
        <v>13</v>
      </c>
      <c r="X696" s="54">
        <v>11</v>
      </c>
      <c r="Y696" s="54">
        <v>15</v>
      </c>
      <c r="Z696" s="54">
        <v>12</v>
      </c>
      <c r="AA696" s="54">
        <v>11</v>
      </c>
      <c r="AB696" s="73" t="s">
        <v>2979</v>
      </c>
      <c r="AC696" s="73" t="s">
        <v>2979</v>
      </c>
      <c r="AD696" s="73" t="s">
        <v>2979</v>
      </c>
      <c r="AE696" s="73" t="s">
        <v>2979</v>
      </c>
      <c r="AF696" s="73" t="s">
        <v>2979</v>
      </c>
      <c r="AG696" s="73" t="s">
        <v>2979</v>
      </c>
      <c r="AH696" s="73" t="s">
        <v>2979</v>
      </c>
      <c r="AI696" s="41">
        <v>0.2094</v>
      </c>
      <c r="AJ696" s="30">
        <v>0.2326</v>
      </c>
      <c r="AK696" s="30">
        <v>0.20380000000000001</v>
      </c>
      <c r="AL696" s="41">
        <f t="shared" si="22"/>
        <v>0.21529999999999999</v>
      </c>
      <c r="AM696" s="30" t="str">
        <f>IFERROR((VLOOKUP(C696,'CEP 24-25'!$F$5:$K$1282,6,0))," ")</f>
        <v xml:space="preserve"> </v>
      </c>
      <c r="AN696" s="41" t="str">
        <f>+IFERROR((VLOOKUP(C696,'HB1238 24-25'!$N$5:$Q$9999,4,0)),"")</f>
        <v/>
      </c>
      <c r="AO696" s="33" t="str">
        <f t="shared" si="23"/>
        <v>No</v>
      </c>
    </row>
    <row r="697" spans="1:41" ht="15" customHeight="1" x14ac:dyDescent="0.25">
      <c r="A697" t="s">
        <v>2713</v>
      </c>
      <c r="B697" t="s">
        <v>2089</v>
      </c>
      <c r="C697" s="25">
        <v>3192</v>
      </c>
      <c r="D697" t="s">
        <v>1683</v>
      </c>
      <c r="E697" s="16">
        <v>0</v>
      </c>
      <c r="F697" s="16">
        <v>0</v>
      </c>
      <c r="G697" s="16">
        <v>0</v>
      </c>
      <c r="H697" s="16">
        <v>0</v>
      </c>
      <c r="I697" s="16">
        <v>0</v>
      </c>
      <c r="J697" s="16">
        <v>0</v>
      </c>
      <c r="K697" s="16">
        <v>0</v>
      </c>
      <c r="L697" s="16">
        <v>0</v>
      </c>
      <c r="M697" s="16">
        <v>0</v>
      </c>
      <c r="N697" s="16">
        <v>0</v>
      </c>
      <c r="O697" s="16">
        <v>0</v>
      </c>
      <c r="P697" s="16">
        <v>64</v>
      </c>
      <c r="Q697" s="16">
        <v>75</v>
      </c>
      <c r="R697" s="16">
        <v>78</v>
      </c>
      <c r="S697" s="16">
        <v>84</v>
      </c>
      <c r="T697" s="73" t="s">
        <v>2979</v>
      </c>
      <c r="U697" s="73" t="s">
        <v>2979</v>
      </c>
      <c r="V697" s="73" t="s">
        <v>2979</v>
      </c>
      <c r="W697" s="73" t="s">
        <v>2979</v>
      </c>
      <c r="X697" s="73" t="s">
        <v>2979</v>
      </c>
      <c r="Y697" s="73" t="s">
        <v>2979</v>
      </c>
      <c r="Z697" s="73" t="s">
        <v>2979</v>
      </c>
      <c r="AA697" s="73" t="s">
        <v>2979</v>
      </c>
      <c r="AB697" s="73" t="s">
        <v>2979</v>
      </c>
      <c r="AC697" s="73" t="s">
        <v>2979</v>
      </c>
      <c r="AD697" s="73" t="s">
        <v>2979</v>
      </c>
      <c r="AE697" s="54">
        <v>19</v>
      </c>
      <c r="AF697" s="54">
        <v>19</v>
      </c>
      <c r="AG697" s="54">
        <v>14</v>
      </c>
      <c r="AH697" s="54">
        <v>13</v>
      </c>
      <c r="AI697" s="41">
        <v>0.21590000000000001</v>
      </c>
      <c r="AJ697" s="30">
        <v>0.22</v>
      </c>
      <c r="AK697" s="30">
        <v>0.20619999999999999</v>
      </c>
      <c r="AL697" s="41">
        <f t="shared" si="22"/>
        <v>0.214</v>
      </c>
      <c r="AM697" s="30" t="str">
        <f>IFERROR((VLOOKUP(C697,'CEP 24-25'!$F$5:$K$1282,6,0))," ")</f>
        <v xml:space="preserve"> </v>
      </c>
      <c r="AN697" s="41" t="str">
        <f>+IFERROR((VLOOKUP(C697,'HB1238 24-25'!$N$5:$Q$9999,4,0)),"")</f>
        <v/>
      </c>
      <c r="AO697" s="33" t="str">
        <f t="shared" si="23"/>
        <v>No</v>
      </c>
    </row>
    <row r="698" spans="1:41" ht="15" customHeight="1" x14ac:dyDescent="0.25">
      <c r="A698" t="s">
        <v>2713</v>
      </c>
      <c r="B698" t="s">
        <v>2089</v>
      </c>
      <c r="C698" s="25">
        <v>4593</v>
      </c>
      <c r="D698" t="s">
        <v>1685</v>
      </c>
      <c r="E698" s="16">
        <v>0</v>
      </c>
      <c r="F698" s="16">
        <v>0</v>
      </c>
      <c r="G698" s="16">
        <v>0</v>
      </c>
      <c r="H698" s="16">
        <v>0</v>
      </c>
      <c r="I698" s="16">
        <v>0</v>
      </c>
      <c r="J698" s="16">
        <v>0</v>
      </c>
      <c r="K698" s="16">
        <v>0</v>
      </c>
      <c r="L698" s="16">
        <v>0</v>
      </c>
      <c r="M698" s="16">
        <v>70</v>
      </c>
      <c r="N698" s="16">
        <v>63</v>
      </c>
      <c r="O698" s="16">
        <v>68</v>
      </c>
      <c r="P698" s="16">
        <v>0</v>
      </c>
      <c r="Q698" s="16">
        <v>0</v>
      </c>
      <c r="R698" s="16">
        <v>0</v>
      </c>
      <c r="S698" s="16">
        <v>0</v>
      </c>
      <c r="T698" s="73" t="s">
        <v>2979</v>
      </c>
      <c r="U698" s="73" t="s">
        <v>2979</v>
      </c>
      <c r="V698" s="73" t="s">
        <v>2979</v>
      </c>
      <c r="W698" s="73" t="s">
        <v>2979</v>
      </c>
      <c r="X698" s="73" t="s">
        <v>2979</v>
      </c>
      <c r="Y698" s="73" t="s">
        <v>2979</v>
      </c>
      <c r="Z698" s="73" t="s">
        <v>2979</v>
      </c>
      <c r="AA698" s="73" t="s">
        <v>2979</v>
      </c>
      <c r="AB698" s="54">
        <v>16</v>
      </c>
      <c r="AC698" s="54">
        <v>17</v>
      </c>
      <c r="AD698" s="54">
        <v>12</v>
      </c>
      <c r="AE698" s="73" t="s">
        <v>2979</v>
      </c>
      <c r="AF698" s="73" t="s">
        <v>2979</v>
      </c>
      <c r="AG698" s="73" t="s">
        <v>2979</v>
      </c>
      <c r="AH698" s="73" t="s">
        <v>2979</v>
      </c>
      <c r="AI698" s="41">
        <v>0.22389999999999999</v>
      </c>
      <c r="AJ698" s="30">
        <v>0.27639999999999998</v>
      </c>
      <c r="AK698" s="30">
        <v>0.2329</v>
      </c>
      <c r="AL698" s="41">
        <f t="shared" si="22"/>
        <v>0.24440000000000001</v>
      </c>
      <c r="AM698" s="30" t="str">
        <f>IFERROR((VLOOKUP(C698,'CEP 24-25'!$F$5:$K$1282,6,0))," ")</f>
        <v xml:space="preserve"> </v>
      </c>
      <c r="AN698" s="41" t="str">
        <f>+IFERROR((VLOOKUP(C698,'HB1238 24-25'!$N$5:$Q$9999,4,0)),"")</f>
        <v/>
      </c>
      <c r="AO698" s="33" t="str">
        <f t="shared" si="23"/>
        <v>No</v>
      </c>
    </row>
    <row r="699" spans="1:41" ht="15" customHeight="1" x14ac:dyDescent="0.25">
      <c r="A699" t="s">
        <v>2507</v>
      </c>
      <c r="B699" t="s">
        <v>2090</v>
      </c>
      <c r="C699" s="25">
        <v>1962</v>
      </c>
      <c r="D699" t="s">
        <v>1908</v>
      </c>
      <c r="E699" s="16">
        <v>0</v>
      </c>
      <c r="F699" s="16">
        <v>0</v>
      </c>
      <c r="G699" s="16">
        <v>0</v>
      </c>
      <c r="H699" s="16">
        <v>0</v>
      </c>
      <c r="I699" s="16">
        <v>0</v>
      </c>
      <c r="J699" s="16">
        <v>0</v>
      </c>
      <c r="K699" s="16">
        <v>0</v>
      </c>
      <c r="L699" s="16">
        <v>0</v>
      </c>
      <c r="M699" s="16">
        <v>0</v>
      </c>
      <c r="N699" s="16">
        <v>0</v>
      </c>
      <c r="O699" s="16">
        <v>0</v>
      </c>
      <c r="P699" s="16">
        <v>11</v>
      </c>
      <c r="Q699" s="16">
        <v>12</v>
      </c>
      <c r="R699" s="16">
        <v>14</v>
      </c>
      <c r="S699" s="16">
        <v>8</v>
      </c>
      <c r="T699" s="73" t="s">
        <v>2979</v>
      </c>
      <c r="U699" s="73" t="s">
        <v>2979</v>
      </c>
      <c r="V699" s="73" t="s">
        <v>2979</v>
      </c>
      <c r="W699" s="73" t="s">
        <v>2979</v>
      </c>
      <c r="X699" s="73" t="s">
        <v>2979</v>
      </c>
      <c r="Y699" s="73" t="s">
        <v>2979</v>
      </c>
      <c r="Z699" s="73" t="s">
        <v>2979</v>
      </c>
      <c r="AA699" s="73" t="s">
        <v>2979</v>
      </c>
      <c r="AB699" s="73" t="s">
        <v>2979</v>
      </c>
      <c r="AC699" s="73" t="s">
        <v>2979</v>
      </c>
      <c r="AD699" s="73" t="s">
        <v>2979</v>
      </c>
      <c r="AE699" s="15" t="s">
        <v>2004</v>
      </c>
      <c r="AF699" s="15" t="s">
        <v>2004</v>
      </c>
      <c r="AG699" s="15" t="s">
        <v>2004</v>
      </c>
      <c r="AH699" s="15" t="s">
        <v>2004</v>
      </c>
      <c r="AI699" s="41">
        <v>0.5111</v>
      </c>
      <c r="AJ699" s="30">
        <v>0.58540000000000003</v>
      </c>
      <c r="AK699" s="30">
        <v>0.54549999999999998</v>
      </c>
      <c r="AL699" s="41">
        <f t="shared" si="22"/>
        <v>0.54730000000000001</v>
      </c>
      <c r="AM699" s="30" t="str">
        <f>IFERROR((VLOOKUP(C699,'CEP 24-25'!$F$5:$K$1282,6,0))," ")</f>
        <v xml:space="preserve"> </v>
      </c>
      <c r="AN699" s="41" t="str">
        <f>+IFERROR((VLOOKUP(C699,'HB1238 24-25'!$N$5:$Q$9999,4,0)),"")</f>
        <v/>
      </c>
      <c r="AO699" s="33" t="str">
        <f t="shared" si="23"/>
        <v>Yes</v>
      </c>
    </row>
    <row r="700" spans="1:41" ht="15" customHeight="1" x14ac:dyDescent="0.25">
      <c r="A700" t="s">
        <v>2507</v>
      </c>
      <c r="B700" t="s">
        <v>2090</v>
      </c>
      <c r="C700" s="25">
        <v>2895</v>
      </c>
      <c r="D700" t="s">
        <v>1631</v>
      </c>
      <c r="E700" s="16">
        <v>0</v>
      </c>
      <c r="F700" s="16">
        <v>6</v>
      </c>
      <c r="G700" s="16">
        <v>0</v>
      </c>
      <c r="H700" s="16">
        <v>5</v>
      </c>
      <c r="I700" s="16">
        <v>8</v>
      </c>
      <c r="J700" s="16">
        <v>10</v>
      </c>
      <c r="K700" s="16">
        <v>8</v>
      </c>
      <c r="L700" s="16">
        <v>9</v>
      </c>
      <c r="M700" s="16">
        <v>0</v>
      </c>
      <c r="N700" s="16">
        <v>0</v>
      </c>
      <c r="O700" s="16">
        <v>0</v>
      </c>
      <c r="P700" s="16">
        <v>0</v>
      </c>
      <c r="Q700" s="16">
        <v>0</v>
      </c>
      <c r="R700" s="16">
        <v>0</v>
      </c>
      <c r="S700" s="16">
        <v>0</v>
      </c>
      <c r="T700" s="73" t="s">
        <v>2979</v>
      </c>
      <c r="U700" s="15" t="s">
        <v>2004</v>
      </c>
      <c r="V700" s="73" t="s">
        <v>2979</v>
      </c>
      <c r="W700" s="15" t="s">
        <v>2004</v>
      </c>
      <c r="X700" s="15" t="s">
        <v>2004</v>
      </c>
      <c r="Y700" s="15" t="s">
        <v>2004</v>
      </c>
      <c r="Z700" s="15" t="s">
        <v>2004</v>
      </c>
      <c r="AA700" s="15" t="s">
        <v>2004</v>
      </c>
      <c r="AB700" s="73" t="s">
        <v>2979</v>
      </c>
      <c r="AC700" s="73" t="s">
        <v>2979</v>
      </c>
      <c r="AD700" s="73" t="s">
        <v>2979</v>
      </c>
      <c r="AE700" s="73" t="s">
        <v>2979</v>
      </c>
      <c r="AF700" s="73" t="s">
        <v>2979</v>
      </c>
      <c r="AG700" s="73" t="s">
        <v>2979</v>
      </c>
      <c r="AH700" s="73" t="s">
        <v>2979</v>
      </c>
      <c r="AI700" s="41">
        <v>0.67390000000000005</v>
      </c>
      <c r="AJ700" s="30">
        <v>0.75560000000000005</v>
      </c>
      <c r="AK700" s="30">
        <v>0.67310000000000003</v>
      </c>
      <c r="AL700" s="41">
        <f t="shared" si="22"/>
        <v>0.70089999999999997</v>
      </c>
      <c r="AM700" s="30" t="str">
        <f>IFERROR((VLOOKUP(C700,'CEP 24-25'!$F$5:$K$1282,6,0))," ")</f>
        <v>Yes</v>
      </c>
      <c r="AN700" s="41" t="str">
        <f>+IFERROR((VLOOKUP(C700,'HB1238 24-25'!$N$5:$Q$9999,4,0)),"")</f>
        <v/>
      </c>
      <c r="AO700" s="33" t="str">
        <f t="shared" si="23"/>
        <v>Yes</v>
      </c>
    </row>
    <row r="701" spans="1:41" ht="15" customHeight="1" x14ac:dyDescent="0.25">
      <c r="A701" t="s">
        <v>2507</v>
      </c>
      <c r="B701" t="s">
        <v>2090</v>
      </c>
      <c r="C701" s="25">
        <v>2896</v>
      </c>
      <c r="D701" t="s">
        <v>1909</v>
      </c>
      <c r="E701" s="16">
        <v>0</v>
      </c>
      <c r="F701" s="16">
        <v>0</v>
      </c>
      <c r="G701" s="16">
        <v>0</v>
      </c>
      <c r="H701" s="16">
        <v>0</v>
      </c>
      <c r="I701" s="16">
        <v>0</v>
      </c>
      <c r="J701" s="16">
        <v>0</v>
      </c>
      <c r="K701" s="16">
        <v>0</v>
      </c>
      <c r="L701" s="16">
        <v>0</v>
      </c>
      <c r="M701" s="16">
        <v>14</v>
      </c>
      <c r="N701" s="16">
        <v>9</v>
      </c>
      <c r="O701" s="16">
        <v>8</v>
      </c>
      <c r="P701" s="16">
        <v>0</v>
      </c>
      <c r="Q701" s="16">
        <v>0</v>
      </c>
      <c r="R701" s="16">
        <v>0</v>
      </c>
      <c r="S701" s="16">
        <v>0</v>
      </c>
      <c r="T701" s="73" t="s">
        <v>2979</v>
      </c>
      <c r="U701" s="73" t="s">
        <v>2979</v>
      </c>
      <c r="V701" s="73" t="s">
        <v>2979</v>
      </c>
      <c r="W701" s="73" t="s">
        <v>2979</v>
      </c>
      <c r="X701" s="73" t="s">
        <v>2979</v>
      </c>
      <c r="Y701" s="73" t="s">
        <v>2979</v>
      </c>
      <c r="Z701" s="73" t="s">
        <v>2979</v>
      </c>
      <c r="AA701" s="73" t="s">
        <v>2979</v>
      </c>
      <c r="AB701" s="54">
        <v>11</v>
      </c>
      <c r="AC701" s="15" t="s">
        <v>2004</v>
      </c>
      <c r="AD701" s="15" t="s">
        <v>2004</v>
      </c>
      <c r="AE701" s="73" t="s">
        <v>2979</v>
      </c>
      <c r="AF701" s="73" t="s">
        <v>2979</v>
      </c>
      <c r="AG701" s="73" t="s">
        <v>2979</v>
      </c>
      <c r="AH701" s="73" t="s">
        <v>2979</v>
      </c>
      <c r="AI701" s="41">
        <v>0.6452</v>
      </c>
      <c r="AJ701" s="30">
        <v>0.35709999999999997</v>
      </c>
      <c r="AK701" s="30">
        <v>0.4516</v>
      </c>
      <c r="AL701" s="41">
        <f t="shared" si="22"/>
        <v>0.48459999999999998</v>
      </c>
      <c r="AM701" s="30" t="str">
        <f>IFERROR((VLOOKUP(C701,'CEP 24-25'!$F$5:$K$1282,6,0))," ")</f>
        <v xml:space="preserve"> </v>
      </c>
      <c r="AN701" s="41" t="str">
        <f>+IFERROR((VLOOKUP(C701,'HB1238 24-25'!$N$5:$Q$9999,4,0)),"")</f>
        <v/>
      </c>
      <c r="AO701" s="33" t="str">
        <f t="shared" si="23"/>
        <v>No</v>
      </c>
    </row>
    <row r="702" spans="1:41" ht="15" customHeight="1" x14ac:dyDescent="0.25">
      <c r="A702" t="s">
        <v>2508</v>
      </c>
      <c r="B702" t="s">
        <v>2091</v>
      </c>
      <c r="C702" s="25">
        <v>3047</v>
      </c>
      <c r="D702" t="s">
        <v>1016</v>
      </c>
      <c r="E702" s="16">
        <v>0</v>
      </c>
      <c r="F702" s="16">
        <v>6</v>
      </c>
      <c r="G702" s="16">
        <v>0</v>
      </c>
      <c r="H702" s="16">
        <v>7</v>
      </c>
      <c r="I702" s="16">
        <v>1</v>
      </c>
      <c r="J702" s="16">
        <v>5</v>
      </c>
      <c r="K702" s="16">
        <v>3</v>
      </c>
      <c r="L702" s="16">
        <v>5</v>
      </c>
      <c r="M702" s="16">
        <v>0</v>
      </c>
      <c r="N702" s="16">
        <v>0</v>
      </c>
      <c r="O702" s="16">
        <v>0</v>
      </c>
      <c r="P702" s="16">
        <v>0</v>
      </c>
      <c r="Q702" s="16">
        <v>0</v>
      </c>
      <c r="R702" s="16">
        <v>0</v>
      </c>
      <c r="S702" s="16">
        <v>0</v>
      </c>
      <c r="T702" s="73" t="s">
        <v>2979</v>
      </c>
      <c r="U702" s="15" t="s">
        <v>2004</v>
      </c>
      <c r="V702" s="73" t="s">
        <v>2979</v>
      </c>
      <c r="W702" s="15" t="s">
        <v>2004</v>
      </c>
      <c r="X702" s="73" t="s">
        <v>2979</v>
      </c>
      <c r="Y702" s="15" t="s">
        <v>2004</v>
      </c>
      <c r="Z702" s="15" t="s">
        <v>2004</v>
      </c>
      <c r="AA702" s="15" t="s">
        <v>2004</v>
      </c>
      <c r="AB702" s="73" t="s">
        <v>2979</v>
      </c>
      <c r="AC702" s="73" t="s">
        <v>2979</v>
      </c>
      <c r="AD702" s="73" t="s">
        <v>2979</v>
      </c>
      <c r="AE702" s="73" t="s">
        <v>2979</v>
      </c>
      <c r="AF702" s="73" t="s">
        <v>2979</v>
      </c>
      <c r="AG702" s="73" t="s">
        <v>2979</v>
      </c>
      <c r="AH702" s="73" t="s">
        <v>2979</v>
      </c>
      <c r="AI702" s="41">
        <v>0.51849999999999996</v>
      </c>
      <c r="AJ702" s="30">
        <v>0.40739999999999998</v>
      </c>
      <c r="AK702" s="30">
        <v>0.5333</v>
      </c>
      <c r="AL702" s="41">
        <f t="shared" si="22"/>
        <v>0.4864</v>
      </c>
      <c r="AM702" s="30" t="str">
        <f>IFERROR((VLOOKUP(C702,'CEP 24-25'!$F$5:$K$1282,6,0))," ")</f>
        <v xml:space="preserve"> </v>
      </c>
      <c r="AN702" s="41" t="str">
        <f>+IFERROR((VLOOKUP(C702,'HB1238 24-25'!$N$5:$Q$9999,4,0)),"")</f>
        <v/>
      </c>
      <c r="AO702" s="33" t="str">
        <f t="shared" si="23"/>
        <v>No</v>
      </c>
    </row>
    <row r="703" spans="1:41" ht="15" customHeight="1" x14ac:dyDescent="0.25">
      <c r="A703" t="s">
        <v>2508</v>
      </c>
      <c r="B703" t="s">
        <v>2091</v>
      </c>
      <c r="C703" s="25">
        <v>3048</v>
      </c>
      <c r="D703" t="s">
        <v>1017</v>
      </c>
      <c r="E703" s="16">
        <v>0</v>
      </c>
      <c r="F703" s="16">
        <v>0</v>
      </c>
      <c r="G703" s="16">
        <v>0</v>
      </c>
      <c r="H703" s="16">
        <v>0</v>
      </c>
      <c r="I703" s="16">
        <v>0</v>
      </c>
      <c r="J703" s="16">
        <v>0</v>
      </c>
      <c r="K703" s="16">
        <v>0</v>
      </c>
      <c r="L703" s="16">
        <v>0</v>
      </c>
      <c r="M703" s="16">
        <v>3</v>
      </c>
      <c r="N703" s="16">
        <v>2</v>
      </c>
      <c r="O703" s="16">
        <v>2</v>
      </c>
      <c r="P703" s="16">
        <v>5</v>
      </c>
      <c r="Q703" s="16">
        <v>4</v>
      </c>
      <c r="R703" s="16">
        <v>2</v>
      </c>
      <c r="S703" s="16">
        <v>11</v>
      </c>
      <c r="T703" s="73" t="s">
        <v>2979</v>
      </c>
      <c r="U703" s="73" t="s">
        <v>2979</v>
      </c>
      <c r="V703" s="73" t="s">
        <v>2979</v>
      </c>
      <c r="W703" s="73" t="s">
        <v>2979</v>
      </c>
      <c r="X703" s="73" t="s">
        <v>2979</v>
      </c>
      <c r="Y703" s="73" t="s">
        <v>2979</v>
      </c>
      <c r="Z703" s="73" t="s">
        <v>2979</v>
      </c>
      <c r="AA703" s="73" t="s">
        <v>2979</v>
      </c>
      <c r="AB703" s="15" t="s">
        <v>2004</v>
      </c>
      <c r="AC703" s="15" t="s">
        <v>2004</v>
      </c>
      <c r="AD703" s="15" t="s">
        <v>2004</v>
      </c>
      <c r="AE703" s="15" t="s">
        <v>2004</v>
      </c>
      <c r="AF703" s="15" t="s">
        <v>2004</v>
      </c>
      <c r="AG703" s="15" t="s">
        <v>2004</v>
      </c>
      <c r="AH703" s="15" t="s">
        <v>2004</v>
      </c>
      <c r="AI703" s="41">
        <v>0.58620000000000005</v>
      </c>
      <c r="AJ703" s="30">
        <v>0.38240000000000002</v>
      </c>
      <c r="AK703" s="30">
        <v>0.47620000000000001</v>
      </c>
      <c r="AL703" s="41">
        <f t="shared" si="22"/>
        <v>0.48159999999999997</v>
      </c>
      <c r="AM703" s="30" t="str">
        <f>IFERROR((VLOOKUP(C703,'CEP 24-25'!$F$5:$K$1282,6,0))," ")</f>
        <v>No</v>
      </c>
      <c r="AN703" s="41" t="str">
        <f>+IFERROR((VLOOKUP(C703,'HB1238 24-25'!$N$5:$Q$9999,4,0)),"")</f>
        <v/>
      </c>
      <c r="AO703" s="33" t="str">
        <f t="shared" si="23"/>
        <v>No</v>
      </c>
    </row>
    <row r="704" spans="1:41" ht="15" customHeight="1" x14ac:dyDescent="0.25">
      <c r="A704" t="s">
        <v>2509</v>
      </c>
      <c r="B704" t="s">
        <v>2092</v>
      </c>
      <c r="C704" s="25">
        <v>2856</v>
      </c>
      <c r="D704" t="s">
        <v>1020</v>
      </c>
      <c r="E704" s="16">
        <v>0</v>
      </c>
      <c r="F704" s="16">
        <v>0</v>
      </c>
      <c r="G704" s="16">
        <v>0</v>
      </c>
      <c r="H704" s="16">
        <v>0</v>
      </c>
      <c r="I704" s="16">
        <v>0</v>
      </c>
      <c r="J704" s="16">
        <v>0</v>
      </c>
      <c r="K704" s="16">
        <v>0</v>
      </c>
      <c r="L704" s="16">
        <v>0</v>
      </c>
      <c r="M704" s="16">
        <v>0</v>
      </c>
      <c r="N704" s="16">
        <v>0</v>
      </c>
      <c r="O704" s="16">
        <v>0</v>
      </c>
      <c r="P704" s="16">
        <v>84</v>
      </c>
      <c r="Q704" s="16">
        <v>81</v>
      </c>
      <c r="R704" s="16">
        <v>76</v>
      </c>
      <c r="S704" s="16">
        <v>80</v>
      </c>
      <c r="T704" s="73" t="s">
        <v>2979</v>
      </c>
      <c r="U704" s="73" t="s">
        <v>2979</v>
      </c>
      <c r="V704" s="73" t="s">
        <v>2979</v>
      </c>
      <c r="W704" s="73" t="s">
        <v>2979</v>
      </c>
      <c r="X704" s="73" t="s">
        <v>2979</v>
      </c>
      <c r="Y704" s="73" t="s">
        <v>2979</v>
      </c>
      <c r="Z704" s="73" t="s">
        <v>2979</v>
      </c>
      <c r="AA704" s="73" t="s">
        <v>2979</v>
      </c>
      <c r="AB704" s="73" t="s">
        <v>2979</v>
      </c>
      <c r="AC704" s="73" t="s">
        <v>2979</v>
      </c>
      <c r="AD704" s="73" t="s">
        <v>2979</v>
      </c>
      <c r="AE704" s="54">
        <v>43</v>
      </c>
      <c r="AF704" s="54">
        <v>55</v>
      </c>
      <c r="AG704" s="54">
        <v>50</v>
      </c>
      <c r="AH704" s="54">
        <v>49</v>
      </c>
      <c r="AI704" s="41">
        <v>0.61370000000000002</v>
      </c>
      <c r="AJ704" s="30">
        <v>0.60629999999999995</v>
      </c>
      <c r="AK704" s="30">
        <v>0.60199999999999998</v>
      </c>
      <c r="AL704" s="41">
        <f t="shared" si="22"/>
        <v>0.60729999999999995</v>
      </c>
      <c r="AM704" s="30" t="str">
        <f>IFERROR((VLOOKUP(C704,'CEP 24-25'!$F$5:$K$1282,6,0))," ")</f>
        <v>No</v>
      </c>
      <c r="AN704" s="41" t="str">
        <f>+IFERROR((VLOOKUP(C704,'HB1238 24-25'!$N$5:$Q$9999,4,0)),"")</f>
        <v/>
      </c>
      <c r="AO704" s="33" t="str">
        <f t="shared" si="23"/>
        <v>Yes</v>
      </c>
    </row>
    <row r="705" spans="1:41" ht="15" customHeight="1" x14ac:dyDescent="0.25">
      <c r="A705" t="s">
        <v>2509</v>
      </c>
      <c r="B705" t="s">
        <v>2092</v>
      </c>
      <c r="C705" s="25">
        <v>3393</v>
      </c>
      <c r="D705" t="s">
        <v>1021</v>
      </c>
      <c r="E705" s="16">
        <v>0</v>
      </c>
      <c r="F705" s="16">
        <v>0</v>
      </c>
      <c r="G705" s="16">
        <v>0</v>
      </c>
      <c r="H705" s="16">
        <v>0</v>
      </c>
      <c r="I705" s="16">
        <v>0</v>
      </c>
      <c r="J705" s="16">
        <v>0</v>
      </c>
      <c r="K705" s="16">
        <v>0</v>
      </c>
      <c r="L705" s="16">
        <v>59</v>
      </c>
      <c r="M705" s="16">
        <v>53</v>
      </c>
      <c r="N705" s="16">
        <v>74</v>
      </c>
      <c r="O705" s="16">
        <v>69</v>
      </c>
      <c r="P705" s="16">
        <v>0</v>
      </c>
      <c r="Q705" s="16">
        <v>0</v>
      </c>
      <c r="R705" s="16">
        <v>0</v>
      </c>
      <c r="S705" s="16">
        <v>0</v>
      </c>
      <c r="T705" s="73" t="s">
        <v>2979</v>
      </c>
      <c r="U705" s="73" t="s">
        <v>2979</v>
      </c>
      <c r="V705" s="73" t="s">
        <v>2979</v>
      </c>
      <c r="W705" s="73" t="s">
        <v>2979</v>
      </c>
      <c r="X705" s="73" t="s">
        <v>2979</v>
      </c>
      <c r="Y705" s="73" t="s">
        <v>2979</v>
      </c>
      <c r="Z705" s="73" t="s">
        <v>2979</v>
      </c>
      <c r="AA705" s="54">
        <v>41</v>
      </c>
      <c r="AB705" s="54">
        <v>35</v>
      </c>
      <c r="AC705" s="54">
        <v>45</v>
      </c>
      <c r="AD705" s="54">
        <v>46</v>
      </c>
      <c r="AE705" s="73" t="s">
        <v>2979</v>
      </c>
      <c r="AF705" s="73" t="s">
        <v>2979</v>
      </c>
      <c r="AG705" s="73" t="s">
        <v>2979</v>
      </c>
      <c r="AH705" s="73" t="s">
        <v>2979</v>
      </c>
      <c r="AI705" s="41">
        <v>0.65490000000000004</v>
      </c>
      <c r="AJ705" s="30">
        <v>0.68420000000000003</v>
      </c>
      <c r="AK705" s="30">
        <v>0.76539999999999997</v>
      </c>
      <c r="AL705" s="41">
        <f t="shared" si="22"/>
        <v>0.70150000000000001</v>
      </c>
      <c r="AM705" s="30" t="str">
        <f>IFERROR((VLOOKUP(C705,'CEP 24-25'!$F$5:$K$1282,6,0))," ")</f>
        <v>Yes</v>
      </c>
      <c r="AN705" s="41" t="str">
        <f>+IFERROR((VLOOKUP(C705,'HB1238 24-25'!$N$5:$Q$9999,4,0)),"")</f>
        <v/>
      </c>
      <c r="AO705" s="33" t="str">
        <f t="shared" si="23"/>
        <v>Yes</v>
      </c>
    </row>
    <row r="706" spans="1:41" ht="15" customHeight="1" x14ac:dyDescent="0.25">
      <c r="A706" t="s">
        <v>2509</v>
      </c>
      <c r="B706" t="s">
        <v>2092</v>
      </c>
      <c r="C706" s="25">
        <v>2677</v>
      </c>
      <c r="D706" t="s">
        <v>1019</v>
      </c>
      <c r="E706" s="16">
        <v>0</v>
      </c>
      <c r="F706" s="16">
        <v>48</v>
      </c>
      <c r="G706" s="16">
        <v>0</v>
      </c>
      <c r="H706" s="16">
        <v>68</v>
      </c>
      <c r="I706" s="16">
        <v>56</v>
      </c>
      <c r="J706" s="16">
        <v>63</v>
      </c>
      <c r="K706" s="16">
        <v>65</v>
      </c>
      <c r="L706" s="16">
        <v>0</v>
      </c>
      <c r="M706" s="16">
        <v>0</v>
      </c>
      <c r="N706" s="16">
        <v>0</v>
      </c>
      <c r="O706" s="16">
        <v>0</v>
      </c>
      <c r="P706" s="16">
        <v>0</v>
      </c>
      <c r="Q706" s="16">
        <v>0</v>
      </c>
      <c r="R706" s="16">
        <v>0</v>
      </c>
      <c r="S706" s="16">
        <v>0</v>
      </c>
      <c r="T706" s="73" t="s">
        <v>2979</v>
      </c>
      <c r="U706" s="54">
        <v>33</v>
      </c>
      <c r="V706" s="73" t="s">
        <v>2979</v>
      </c>
      <c r="W706" s="54">
        <v>42</v>
      </c>
      <c r="X706" s="54">
        <v>36</v>
      </c>
      <c r="Y706" s="54">
        <v>42</v>
      </c>
      <c r="Z706" s="54">
        <v>33</v>
      </c>
      <c r="AA706" s="73" t="s">
        <v>2979</v>
      </c>
      <c r="AB706" s="73" t="s">
        <v>2979</v>
      </c>
      <c r="AC706" s="73" t="s">
        <v>2979</v>
      </c>
      <c r="AD706" s="73" t="s">
        <v>2979</v>
      </c>
      <c r="AE706" s="73" t="s">
        <v>2979</v>
      </c>
      <c r="AF706" s="73" t="s">
        <v>2979</v>
      </c>
      <c r="AG706" s="73" t="s">
        <v>2979</v>
      </c>
      <c r="AH706" s="73" t="s">
        <v>2979</v>
      </c>
      <c r="AI706" s="41">
        <v>0.62</v>
      </c>
      <c r="AJ706" s="30">
        <v>0.58140000000000003</v>
      </c>
      <c r="AK706" s="30">
        <v>0.66100000000000003</v>
      </c>
      <c r="AL706" s="41">
        <f t="shared" si="22"/>
        <v>0.62080000000000002</v>
      </c>
      <c r="AM706" s="30" t="str">
        <f>IFERROR((VLOOKUP(C706,'CEP 24-25'!$F$5:$K$1282,6,0))," ")</f>
        <v>Yes</v>
      </c>
      <c r="AN706" s="41" t="str">
        <f>+IFERROR((VLOOKUP(C706,'HB1238 24-25'!$N$5:$Q$9999,4,0)),"")</f>
        <v/>
      </c>
      <c r="AO706" s="33" t="str">
        <f t="shared" si="23"/>
        <v>Yes</v>
      </c>
    </row>
    <row r="707" spans="1:41" ht="15" customHeight="1" x14ac:dyDescent="0.25">
      <c r="A707" t="s">
        <v>2509</v>
      </c>
      <c r="B707" t="s">
        <v>2092</v>
      </c>
      <c r="C707" s="25">
        <v>5618</v>
      </c>
      <c r="D707" t="s">
        <v>2356</v>
      </c>
      <c r="E707" s="16">
        <v>0</v>
      </c>
      <c r="F707" s="16">
        <v>56</v>
      </c>
      <c r="G707" s="16">
        <v>0</v>
      </c>
      <c r="H707" s="16">
        <v>70</v>
      </c>
      <c r="I707" s="16">
        <v>61</v>
      </c>
      <c r="J707" s="16">
        <v>75</v>
      </c>
      <c r="K707" s="16">
        <v>67</v>
      </c>
      <c r="L707" s="16">
        <v>71</v>
      </c>
      <c r="M707" s="16">
        <v>120</v>
      </c>
      <c r="N707" s="16">
        <v>158</v>
      </c>
      <c r="O707" s="16">
        <v>224</v>
      </c>
      <c r="P707" s="16">
        <v>278</v>
      </c>
      <c r="Q707" s="16">
        <v>341</v>
      </c>
      <c r="R707" s="16">
        <v>335</v>
      </c>
      <c r="S707" s="16">
        <v>272</v>
      </c>
      <c r="T707" s="73" t="s">
        <v>2979</v>
      </c>
      <c r="U707" s="54">
        <v>10</v>
      </c>
      <c r="V707" s="73" t="s">
        <v>2979</v>
      </c>
      <c r="W707" s="54">
        <v>33</v>
      </c>
      <c r="X707" s="54">
        <v>29</v>
      </c>
      <c r="Y707" s="54">
        <v>46</v>
      </c>
      <c r="Z707" s="54">
        <v>31</v>
      </c>
      <c r="AA707" s="54">
        <v>28</v>
      </c>
      <c r="AB707" s="54">
        <v>51</v>
      </c>
      <c r="AC707" s="54">
        <v>74</v>
      </c>
      <c r="AD707" s="54">
        <v>95</v>
      </c>
      <c r="AE707" s="54">
        <v>100</v>
      </c>
      <c r="AF707" s="54">
        <v>135</v>
      </c>
      <c r="AG707" s="54">
        <v>116</v>
      </c>
      <c r="AH707" s="54">
        <v>101</v>
      </c>
      <c r="AI707" s="41">
        <v>0.39900000000000002</v>
      </c>
      <c r="AJ707" s="30">
        <v>0.4224</v>
      </c>
      <c r="AK707" s="30">
        <v>0.37680000000000002</v>
      </c>
      <c r="AL707" s="41">
        <f t="shared" si="22"/>
        <v>0.39939999999999998</v>
      </c>
      <c r="AM707" s="30" t="str">
        <f>IFERROR((VLOOKUP(C707,'CEP 24-25'!$F$5:$K$1282,6,0))," ")</f>
        <v xml:space="preserve"> </v>
      </c>
      <c r="AN707" s="41" t="str">
        <f>+IFERROR((VLOOKUP(C707,'HB1238 24-25'!$N$5:$Q$9999,4,0)),"")</f>
        <v/>
      </c>
      <c r="AO707" s="33" t="str">
        <f t="shared" si="23"/>
        <v>No</v>
      </c>
    </row>
    <row r="708" spans="1:41" ht="15" customHeight="1" x14ac:dyDescent="0.25">
      <c r="A708" t="s">
        <v>2510</v>
      </c>
      <c r="B708" t="s">
        <v>2093</v>
      </c>
      <c r="C708" s="25">
        <v>5336</v>
      </c>
      <c r="D708" t="s">
        <v>411</v>
      </c>
      <c r="E708" s="16">
        <v>0</v>
      </c>
      <c r="F708" s="16">
        <v>0</v>
      </c>
      <c r="G708" s="16">
        <v>0</v>
      </c>
      <c r="H708" s="16">
        <v>0</v>
      </c>
      <c r="I708" s="16">
        <v>0</v>
      </c>
      <c r="J708" s="16">
        <v>0</v>
      </c>
      <c r="K708" s="16">
        <v>0</v>
      </c>
      <c r="L708" s="16">
        <v>0</v>
      </c>
      <c r="M708" s="16">
        <v>0</v>
      </c>
      <c r="N708" s="16">
        <v>0</v>
      </c>
      <c r="O708" s="16">
        <v>0</v>
      </c>
      <c r="P708" s="16">
        <v>2</v>
      </c>
      <c r="Q708" s="16">
        <v>7</v>
      </c>
      <c r="R708" s="16">
        <v>6</v>
      </c>
      <c r="S708" s="16">
        <v>19</v>
      </c>
      <c r="T708" s="73" t="s">
        <v>2979</v>
      </c>
      <c r="U708" s="73" t="s">
        <v>2979</v>
      </c>
      <c r="V708" s="73" t="s">
        <v>2979</v>
      </c>
      <c r="W708" s="73" t="s">
        <v>2979</v>
      </c>
      <c r="X708" s="73" t="s">
        <v>2979</v>
      </c>
      <c r="Y708" s="73" t="s">
        <v>2979</v>
      </c>
      <c r="Z708" s="73" t="s">
        <v>2979</v>
      </c>
      <c r="AA708" s="73" t="s">
        <v>2979</v>
      </c>
      <c r="AB708" s="73" t="s">
        <v>2979</v>
      </c>
      <c r="AC708" s="73" t="s">
        <v>2979</v>
      </c>
      <c r="AD708" s="73" t="s">
        <v>2979</v>
      </c>
      <c r="AE708" s="73" t="s">
        <v>2979</v>
      </c>
      <c r="AF708" s="15" t="s">
        <v>2004</v>
      </c>
      <c r="AG708" s="15" t="s">
        <v>2004</v>
      </c>
      <c r="AH708" s="54">
        <v>14</v>
      </c>
      <c r="AI708" s="41">
        <v>0.70589999999999997</v>
      </c>
      <c r="AJ708" s="30">
        <v>0.78049999999999997</v>
      </c>
      <c r="AK708" s="30">
        <v>0.72409999999999997</v>
      </c>
      <c r="AL708" s="41">
        <f t="shared" ref="AL708:AL771" si="24">ROUND(AVERAGE(AI708:AK708),4)</f>
        <v>0.73680000000000001</v>
      </c>
      <c r="AM708" s="30" t="str">
        <f>IFERROR((VLOOKUP(C708,'CEP 24-25'!$F$5:$K$1282,6,0))," ")</f>
        <v xml:space="preserve"> </v>
      </c>
      <c r="AN708" s="41" t="str">
        <f>+IFERROR((VLOOKUP(C708,'HB1238 24-25'!$N$5:$Q$9999,4,0)),"")</f>
        <v/>
      </c>
      <c r="AO708" s="33" t="str">
        <f t="shared" ref="AO708:AO771" si="25">IF(OR(AL708&gt;=0.5, AM708="Yes",AN708="Yes"),"Yes","No")</f>
        <v>Yes</v>
      </c>
    </row>
    <row r="709" spans="1:41" ht="15" customHeight="1" x14ac:dyDescent="0.25">
      <c r="A709" t="s">
        <v>2510</v>
      </c>
      <c r="B709" t="s">
        <v>2093</v>
      </c>
      <c r="C709" s="25">
        <v>2802</v>
      </c>
      <c r="D709" t="s">
        <v>410</v>
      </c>
      <c r="E709" s="16">
        <v>0</v>
      </c>
      <c r="F709" s="16">
        <v>37</v>
      </c>
      <c r="G709" s="16">
        <v>0</v>
      </c>
      <c r="H709" s="16">
        <v>55</v>
      </c>
      <c r="I709" s="16">
        <v>43</v>
      </c>
      <c r="J709" s="16">
        <v>62</v>
      </c>
      <c r="K709" s="16">
        <v>44</v>
      </c>
      <c r="L709" s="16">
        <v>39</v>
      </c>
      <c r="M709" s="16">
        <v>53</v>
      </c>
      <c r="N709" s="16">
        <v>0</v>
      </c>
      <c r="O709" s="16">
        <v>1</v>
      </c>
      <c r="P709" s="16">
        <v>0</v>
      </c>
      <c r="Q709" s="16">
        <v>0</v>
      </c>
      <c r="R709" s="16">
        <v>0</v>
      </c>
      <c r="S709" s="16">
        <v>0</v>
      </c>
      <c r="T709" s="73" t="s">
        <v>2979</v>
      </c>
      <c r="U709" s="54">
        <v>16</v>
      </c>
      <c r="V709" s="73" t="s">
        <v>2979</v>
      </c>
      <c r="W709" s="54">
        <v>37</v>
      </c>
      <c r="X709" s="54">
        <v>32</v>
      </c>
      <c r="Y709" s="54">
        <v>46</v>
      </c>
      <c r="Z709" s="54">
        <v>29</v>
      </c>
      <c r="AA709" s="54">
        <v>26</v>
      </c>
      <c r="AB709" s="54">
        <v>36</v>
      </c>
      <c r="AC709" s="73" t="s">
        <v>2979</v>
      </c>
      <c r="AD709" s="73" t="s">
        <v>2979</v>
      </c>
      <c r="AE709" s="73" t="s">
        <v>2979</v>
      </c>
      <c r="AF709" s="73" t="s">
        <v>2979</v>
      </c>
      <c r="AG709" s="73" t="s">
        <v>2979</v>
      </c>
      <c r="AH709" s="73" t="s">
        <v>2979</v>
      </c>
      <c r="AI709" s="41">
        <v>0.66469999999999996</v>
      </c>
      <c r="AJ709" s="30">
        <v>0.74309999999999998</v>
      </c>
      <c r="AK709" s="30">
        <v>0.5887</v>
      </c>
      <c r="AL709" s="41">
        <f t="shared" si="24"/>
        <v>0.66549999999999998</v>
      </c>
      <c r="AM709" s="30" t="str">
        <f>IFERROR((VLOOKUP(C709,'CEP 24-25'!$F$5:$K$1282,6,0))," ")</f>
        <v>Yes</v>
      </c>
      <c r="AN709" s="41" t="str">
        <f>+IFERROR((VLOOKUP(C709,'HB1238 24-25'!$N$5:$Q$9999,4,0)),"")</f>
        <v/>
      </c>
      <c r="AO709" s="33" t="str">
        <f t="shared" si="25"/>
        <v>Yes</v>
      </c>
    </row>
    <row r="710" spans="1:41" ht="15" customHeight="1" x14ac:dyDescent="0.25">
      <c r="A710" t="s">
        <v>2510</v>
      </c>
      <c r="B710" t="s">
        <v>2093</v>
      </c>
      <c r="C710" s="25">
        <v>2801</v>
      </c>
      <c r="D710" t="s">
        <v>409</v>
      </c>
      <c r="E710" s="16">
        <v>0</v>
      </c>
      <c r="F710" s="16">
        <v>0</v>
      </c>
      <c r="G710" s="16">
        <v>0</v>
      </c>
      <c r="H710" s="16">
        <v>0</v>
      </c>
      <c r="I710" s="16">
        <v>0</v>
      </c>
      <c r="J710" s="16">
        <v>0</v>
      </c>
      <c r="K710" s="16">
        <v>0</v>
      </c>
      <c r="L710" s="16">
        <v>0</v>
      </c>
      <c r="M710" s="16">
        <v>0</v>
      </c>
      <c r="N710" s="16">
        <v>39</v>
      </c>
      <c r="O710" s="16">
        <v>55</v>
      </c>
      <c r="P710" s="16">
        <v>50</v>
      </c>
      <c r="Q710" s="16">
        <v>54</v>
      </c>
      <c r="R710" s="16">
        <v>55</v>
      </c>
      <c r="S710" s="16">
        <v>55</v>
      </c>
      <c r="T710" s="73" t="s">
        <v>2979</v>
      </c>
      <c r="U710" s="73" t="s">
        <v>2979</v>
      </c>
      <c r="V710" s="73" t="s">
        <v>2979</v>
      </c>
      <c r="W710" s="73" t="s">
        <v>2979</v>
      </c>
      <c r="X710" s="73" t="s">
        <v>2979</v>
      </c>
      <c r="Y710" s="73" t="s">
        <v>2979</v>
      </c>
      <c r="Z710" s="73" t="s">
        <v>2979</v>
      </c>
      <c r="AA710" s="73" t="s">
        <v>2979</v>
      </c>
      <c r="AB710" s="73" t="s">
        <v>2979</v>
      </c>
      <c r="AC710" s="54">
        <v>29</v>
      </c>
      <c r="AD710" s="54">
        <v>34</v>
      </c>
      <c r="AE710" s="54">
        <v>28</v>
      </c>
      <c r="AF710" s="54">
        <v>35</v>
      </c>
      <c r="AG710" s="54">
        <v>34</v>
      </c>
      <c r="AH710" s="54">
        <v>31</v>
      </c>
      <c r="AI710" s="41">
        <v>0.62009999999999998</v>
      </c>
      <c r="AJ710" s="30">
        <v>0.71220000000000006</v>
      </c>
      <c r="AK710" s="30">
        <v>0.63739999999999997</v>
      </c>
      <c r="AL710" s="41">
        <f t="shared" si="24"/>
        <v>0.65659999999999996</v>
      </c>
      <c r="AM710" s="30" t="str">
        <f>IFERROR((VLOOKUP(C710,'CEP 24-25'!$F$5:$K$1282,6,0))," ")</f>
        <v>Yes</v>
      </c>
      <c r="AN710" s="41" t="str">
        <f>+IFERROR((VLOOKUP(C710,'HB1238 24-25'!$N$5:$Q$9999,4,0)),"")</f>
        <v/>
      </c>
      <c r="AO710" s="33" t="str">
        <f t="shared" si="25"/>
        <v>Yes</v>
      </c>
    </row>
    <row r="711" spans="1:41" ht="15" customHeight="1" x14ac:dyDescent="0.25">
      <c r="A711" t="s">
        <v>2511</v>
      </c>
      <c r="B711" t="s">
        <v>2094</v>
      </c>
      <c r="C711" s="25">
        <v>1776</v>
      </c>
      <c r="D711" t="s">
        <v>1952</v>
      </c>
      <c r="E711" s="16">
        <v>0</v>
      </c>
      <c r="F711" s="16">
        <v>0</v>
      </c>
      <c r="G711" s="16">
        <v>0</v>
      </c>
      <c r="H711" s="16">
        <v>0</v>
      </c>
      <c r="I711" s="16">
        <v>0</v>
      </c>
      <c r="J711" s="16">
        <v>0</v>
      </c>
      <c r="K711" s="16">
        <v>0</v>
      </c>
      <c r="L711" s="16">
        <v>0</v>
      </c>
      <c r="M711" s="16">
        <v>0</v>
      </c>
      <c r="N711" s="16">
        <v>0</v>
      </c>
      <c r="O711" s="16">
        <v>0</v>
      </c>
      <c r="P711" s="16">
        <v>0</v>
      </c>
      <c r="Q711" s="16">
        <v>5</v>
      </c>
      <c r="R711" s="16">
        <v>8</v>
      </c>
      <c r="S711" s="16">
        <v>21</v>
      </c>
      <c r="T711" s="73" t="s">
        <v>2979</v>
      </c>
      <c r="U711" s="73" t="s">
        <v>2979</v>
      </c>
      <c r="V711" s="73" t="s">
        <v>2979</v>
      </c>
      <c r="W711" s="73" t="s">
        <v>2979</v>
      </c>
      <c r="X711" s="73" t="s">
        <v>2979</v>
      </c>
      <c r="Y711" s="73" t="s">
        <v>2979</v>
      </c>
      <c r="Z711" s="73" t="s">
        <v>2979</v>
      </c>
      <c r="AA711" s="73" t="s">
        <v>2979</v>
      </c>
      <c r="AB711" s="73" t="s">
        <v>2979</v>
      </c>
      <c r="AC711" s="73" t="s">
        <v>2979</v>
      </c>
      <c r="AD711" s="73" t="s">
        <v>2979</v>
      </c>
      <c r="AE711" s="73" t="s">
        <v>2979</v>
      </c>
      <c r="AF711" s="15" t="s">
        <v>2004</v>
      </c>
      <c r="AG711" s="15" t="s">
        <v>2004</v>
      </c>
      <c r="AH711" s="54">
        <v>19</v>
      </c>
      <c r="AI711" s="41">
        <v>0.88239999999999996</v>
      </c>
      <c r="AJ711" s="30">
        <v>0.93940000000000001</v>
      </c>
      <c r="AK711" s="30">
        <v>1</v>
      </c>
      <c r="AL711" s="41">
        <f t="shared" si="24"/>
        <v>0.94059999999999999</v>
      </c>
      <c r="AM711" s="30" t="str">
        <f>IFERROR((VLOOKUP(C711,'CEP 24-25'!$F$5:$K$1282,6,0))," ")</f>
        <v>Yes</v>
      </c>
      <c r="AN711" s="41" t="str">
        <f>+IFERROR((VLOOKUP(C711,'HB1238 24-25'!$N$5:$Q$9999,4,0)),"")</f>
        <v/>
      </c>
      <c r="AO711" s="33" t="str">
        <f t="shared" si="25"/>
        <v>Yes</v>
      </c>
    </row>
    <row r="712" spans="1:41" ht="15" customHeight="1" x14ac:dyDescent="0.25">
      <c r="A712" t="s">
        <v>2511</v>
      </c>
      <c r="B712" t="s">
        <v>2094</v>
      </c>
      <c r="C712" s="25">
        <v>2555</v>
      </c>
      <c r="D712" t="s">
        <v>1954</v>
      </c>
      <c r="E712" s="16">
        <v>0</v>
      </c>
      <c r="F712" s="16">
        <v>0</v>
      </c>
      <c r="G712" s="16">
        <v>0</v>
      </c>
      <c r="H712" s="16">
        <v>0</v>
      </c>
      <c r="I712" s="16">
        <v>0</v>
      </c>
      <c r="J712" s="16">
        <v>0</v>
      </c>
      <c r="K712" s="16">
        <v>0</v>
      </c>
      <c r="L712" s="16">
        <v>0</v>
      </c>
      <c r="M712" s="16">
        <v>0</v>
      </c>
      <c r="N712" s="16">
        <v>0</v>
      </c>
      <c r="O712" s="16">
        <v>0</v>
      </c>
      <c r="P712" s="16">
        <v>293</v>
      </c>
      <c r="Q712" s="16">
        <v>293</v>
      </c>
      <c r="R712" s="16">
        <v>269</v>
      </c>
      <c r="S712" s="16">
        <v>306</v>
      </c>
      <c r="T712" s="73" t="s">
        <v>2979</v>
      </c>
      <c r="U712" s="73" t="s">
        <v>2979</v>
      </c>
      <c r="V712" s="73" t="s">
        <v>2979</v>
      </c>
      <c r="W712" s="73" t="s">
        <v>2979</v>
      </c>
      <c r="X712" s="73" t="s">
        <v>2979</v>
      </c>
      <c r="Y712" s="73" t="s">
        <v>2979</v>
      </c>
      <c r="Z712" s="73" t="s">
        <v>2979</v>
      </c>
      <c r="AA712" s="73" t="s">
        <v>2979</v>
      </c>
      <c r="AB712" s="73" t="s">
        <v>2979</v>
      </c>
      <c r="AC712" s="73" t="s">
        <v>2979</v>
      </c>
      <c r="AD712" s="73" t="s">
        <v>2979</v>
      </c>
      <c r="AE712" s="54">
        <v>237</v>
      </c>
      <c r="AF712" s="54">
        <v>245</v>
      </c>
      <c r="AG712" s="54">
        <v>214</v>
      </c>
      <c r="AH712" s="54">
        <v>235</v>
      </c>
      <c r="AI712" s="41">
        <v>0.80189999999999995</v>
      </c>
      <c r="AJ712" s="30">
        <v>0.86499999999999999</v>
      </c>
      <c r="AK712" s="30">
        <v>0.86219999999999997</v>
      </c>
      <c r="AL712" s="41">
        <f t="shared" si="24"/>
        <v>0.84299999999999997</v>
      </c>
      <c r="AM712" s="30" t="str">
        <f>IFERROR((VLOOKUP(C712,'CEP 24-25'!$F$5:$K$1282,6,0))," ")</f>
        <v>Yes</v>
      </c>
      <c r="AN712" s="41" t="str">
        <f>+IFERROR((VLOOKUP(C712,'HB1238 24-25'!$N$5:$Q$9999,4,0)),"")</f>
        <v/>
      </c>
      <c r="AO712" s="33" t="str">
        <f t="shared" si="25"/>
        <v>Yes</v>
      </c>
    </row>
    <row r="713" spans="1:41" ht="15" customHeight="1" x14ac:dyDescent="0.25">
      <c r="A713" t="s">
        <v>2511</v>
      </c>
      <c r="B713" t="s">
        <v>2094</v>
      </c>
      <c r="C713" s="25">
        <v>3071</v>
      </c>
      <c r="D713" t="s">
        <v>1957</v>
      </c>
      <c r="E713" s="16">
        <v>0</v>
      </c>
      <c r="F713" s="16">
        <v>0</v>
      </c>
      <c r="G713" s="16">
        <v>0</v>
      </c>
      <c r="H713" s="16">
        <v>0</v>
      </c>
      <c r="I713" s="16">
        <v>0</v>
      </c>
      <c r="J713" s="16">
        <v>0</v>
      </c>
      <c r="K713" s="16">
        <v>0</v>
      </c>
      <c r="L713" s="16">
        <v>0</v>
      </c>
      <c r="M713" s="16">
        <v>258</v>
      </c>
      <c r="N713" s="16">
        <v>261</v>
      </c>
      <c r="O713" s="16">
        <v>296</v>
      </c>
      <c r="P713" s="16">
        <v>0</v>
      </c>
      <c r="Q713" s="16">
        <v>0</v>
      </c>
      <c r="R713" s="16">
        <v>0</v>
      </c>
      <c r="S713" s="16">
        <v>0</v>
      </c>
      <c r="T713" s="73" t="s">
        <v>2979</v>
      </c>
      <c r="U713" s="73" t="s">
        <v>2979</v>
      </c>
      <c r="V713" s="73" t="s">
        <v>2979</v>
      </c>
      <c r="W713" s="73" t="s">
        <v>2979</v>
      </c>
      <c r="X713" s="73" t="s">
        <v>2979</v>
      </c>
      <c r="Y713" s="73" t="s">
        <v>2979</v>
      </c>
      <c r="Z713" s="73" t="s">
        <v>2979</v>
      </c>
      <c r="AA713" s="73" t="s">
        <v>2979</v>
      </c>
      <c r="AB713" s="54">
        <v>214</v>
      </c>
      <c r="AC713" s="54">
        <v>218</v>
      </c>
      <c r="AD713" s="54">
        <v>247</v>
      </c>
      <c r="AE713" s="73" t="s">
        <v>2979</v>
      </c>
      <c r="AF713" s="73" t="s">
        <v>2979</v>
      </c>
      <c r="AG713" s="73" t="s">
        <v>2979</v>
      </c>
      <c r="AH713" s="73" t="s">
        <v>2979</v>
      </c>
      <c r="AI713" s="41">
        <v>0.83309999999999995</v>
      </c>
      <c r="AJ713" s="30">
        <v>0.90529999999999999</v>
      </c>
      <c r="AK713" s="30">
        <v>0.89300000000000002</v>
      </c>
      <c r="AL713" s="41">
        <f t="shared" si="24"/>
        <v>0.87709999999999999</v>
      </c>
      <c r="AM713" s="30" t="str">
        <f>IFERROR((VLOOKUP(C713,'CEP 24-25'!$F$5:$K$1282,6,0))," ")</f>
        <v>Yes</v>
      </c>
      <c r="AN713" s="41" t="str">
        <f>+IFERROR((VLOOKUP(C713,'HB1238 24-25'!$N$5:$Q$9999,4,0)),"")</f>
        <v/>
      </c>
      <c r="AO713" s="33" t="str">
        <f t="shared" si="25"/>
        <v>Yes</v>
      </c>
    </row>
    <row r="714" spans="1:41" ht="15" customHeight="1" x14ac:dyDescent="0.25">
      <c r="A714" t="s">
        <v>2511</v>
      </c>
      <c r="B714" t="s">
        <v>2094</v>
      </c>
      <c r="C714" s="25">
        <v>2345</v>
      </c>
      <c r="D714" t="s">
        <v>1953</v>
      </c>
      <c r="E714" s="16">
        <v>32</v>
      </c>
      <c r="F714" s="16">
        <v>59</v>
      </c>
      <c r="G714" s="16">
        <v>0</v>
      </c>
      <c r="H714" s="16">
        <v>89</v>
      </c>
      <c r="I714" s="16">
        <v>84</v>
      </c>
      <c r="J714" s="16">
        <v>95</v>
      </c>
      <c r="K714" s="16">
        <v>90</v>
      </c>
      <c r="L714" s="16">
        <v>88</v>
      </c>
      <c r="M714" s="16">
        <v>0</v>
      </c>
      <c r="N714" s="16">
        <v>0</v>
      </c>
      <c r="O714" s="16">
        <v>0</v>
      </c>
      <c r="P714" s="16">
        <v>0</v>
      </c>
      <c r="Q714" s="16">
        <v>0</v>
      </c>
      <c r="R714" s="16">
        <v>0</v>
      </c>
      <c r="S714" s="16">
        <v>0</v>
      </c>
      <c r="T714" s="54">
        <v>15</v>
      </c>
      <c r="U714" s="54">
        <v>40</v>
      </c>
      <c r="V714" s="73" t="s">
        <v>2979</v>
      </c>
      <c r="W714" s="54">
        <v>74</v>
      </c>
      <c r="X714" s="54">
        <v>66</v>
      </c>
      <c r="Y714" s="54">
        <v>71</v>
      </c>
      <c r="Z714" s="54">
        <v>69</v>
      </c>
      <c r="AA714" s="54">
        <v>78</v>
      </c>
      <c r="AB714" s="73" t="s">
        <v>2979</v>
      </c>
      <c r="AC714" s="73" t="s">
        <v>2979</v>
      </c>
      <c r="AD714" s="73" t="s">
        <v>2979</v>
      </c>
      <c r="AE714" s="73" t="s">
        <v>2979</v>
      </c>
      <c r="AF714" s="73" t="s">
        <v>2979</v>
      </c>
      <c r="AG714" s="73" t="s">
        <v>2979</v>
      </c>
      <c r="AH714" s="73" t="s">
        <v>2979</v>
      </c>
      <c r="AI714" s="41">
        <v>0.76910000000000001</v>
      </c>
      <c r="AJ714" s="30">
        <v>0.88460000000000005</v>
      </c>
      <c r="AK714" s="30">
        <v>0.9052</v>
      </c>
      <c r="AL714" s="41">
        <f t="shared" si="24"/>
        <v>0.85299999999999998</v>
      </c>
      <c r="AM714" s="30" t="str">
        <f>IFERROR((VLOOKUP(C714,'CEP 24-25'!$F$5:$K$1282,6,0))," ")</f>
        <v>Yes</v>
      </c>
      <c r="AN714" s="41" t="str">
        <f>+IFERROR((VLOOKUP(C714,'HB1238 24-25'!$N$5:$Q$9999,4,0)),"")</f>
        <v/>
      </c>
      <c r="AO714" s="33" t="str">
        <f t="shared" si="25"/>
        <v>Yes</v>
      </c>
    </row>
    <row r="715" spans="1:41" ht="15" customHeight="1" x14ac:dyDescent="0.25">
      <c r="A715" t="s">
        <v>2511</v>
      </c>
      <c r="B715" t="s">
        <v>2094</v>
      </c>
      <c r="C715" s="25">
        <v>3013</v>
      </c>
      <c r="D715" t="s">
        <v>1956</v>
      </c>
      <c r="E715" s="16">
        <v>34</v>
      </c>
      <c r="F715" s="16">
        <v>63</v>
      </c>
      <c r="G715" s="16">
        <v>0</v>
      </c>
      <c r="H715" s="16">
        <v>75</v>
      </c>
      <c r="I715" s="16">
        <v>76</v>
      </c>
      <c r="J715" s="16">
        <v>72</v>
      </c>
      <c r="K715" s="16">
        <v>80</v>
      </c>
      <c r="L715" s="16">
        <v>78</v>
      </c>
      <c r="M715" s="16">
        <v>0</v>
      </c>
      <c r="N715" s="16">
        <v>0</v>
      </c>
      <c r="O715" s="16">
        <v>0</v>
      </c>
      <c r="P715" s="16">
        <v>0</v>
      </c>
      <c r="Q715" s="16">
        <v>0</v>
      </c>
      <c r="R715" s="16">
        <v>0</v>
      </c>
      <c r="S715" s="16">
        <v>0</v>
      </c>
      <c r="T715" s="54">
        <v>15</v>
      </c>
      <c r="U715" s="54">
        <v>48</v>
      </c>
      <c r="V715" s="73" t="s">
        <v>2979</v>
      </c>
      <c r="W715" s="54">
        <v>65</v>
      </c>
      <c r="X715" s="54">
        <v>62</v>
      </c>
      <c r="Y715" s="54">
        <v>60</v>
      </c>
      <c r="Z715" s="54">
        <v>69</v>
      </c>
      <c r="AA715" s="54">
        <v>63</v>
      </c>
      <c r="AB715" s="73" t="s">
        <v>2979</v>
      </c>
      <c r="AC715" s="73" t="s">
        <v>2979</v>
      </c>
      <c r="AD715" s="73" t="s">
        <v>2979</v>
      </c>
      <c r="AE715" s="73" t="s">
        <v>2979</v>
      </c>
      <c r="AF715" s="73" t="s">
        <v>2979</v>
      </c>
      <c r="AG715" s="73" t="s">
        <v>2979</v>
      </c>
      <c r="AH715" s="73" t="s">
        <v>2979</v>
      </c>
      <c r="AI715" s="41">
        <v>0.79920000000000002</v>
      </c>
      <c r="AJ715" s="30">
        <v>0.88649999999999995</v>
      </c>
      <c r="AK715" s="30">
        <v>0.88980000000000004</v>
      </c>
      <c r="AL715" s="41">
        <f t="shared" si="24"/>
        <v>0.85850000000000004</v>
      </c>
      <c r="AM715" s="30" t="str">
        <f>IFERROR((VLOOKUP(C715,'CEP 24-25'!$F$5:$K$1282,6,0))," ")</f>
        <v>Yes</v>
      </c>
      <c r="AN715" s="41" t="str">
        <f>+IFERROR((VLOOKUP(C715,'HB1238 24-25'!$N$5:$Q$9999,4,0)),"")</f>
        <v/>
      </c>
      <c r="AO715" s="33" t="str">
        <f t="shared" si="25"/>
        <v>Yes</v>
      </c>
    </row>
    <row r="716" spans="1:41" ht="15" customHeight="1" x14ac:dyDescent="0.25">
      <c r="A716" t="s">
        <v>2511</v>
      </c>
      <c r="B716" t="s">
        <v>2094</v>
      </c>
      <c r="C716" s="25">
        <v>5399</v>
      </c>
      <c r="D716" t="s">
        <v>1958</v>
      </c>
      <c r="E716" s="16">
        <v>0</v>
      </c>
      <c r="F716" s="16">
        <v>0</v>
      </c>
      <c r="G716" s="16">
        <v>0</v>
      </c>
      <c r="H716" s="16">
        <v>0</v>
      </c>
      <c r="I716" s="16">
        <v>0</v>
      </c>
      <c r="J716" s="16">
        <v>0</v>
      </c>
      <c r="K716" s="16">
        <v>0</v>
      </c>
      <c r="L716" s="16">
        <v>0</v>
      </c>
      <c r="M716" s="16">
        <v>0</v>
      </c>
      <c r="N716" s="16">
        <v>0</v>
      </c>
      <c r="O716" s="16">
        <v>0</v>
      </c>
      <c r="P716" s="16">
        <v>0</v>
      </c>
      <c r="Q716" s="16">
        <v>0</v>
      </c>
      <c r="R716" s="16">
        <v>0</v>
      </c>
      <c r="S716" s="16">
        <v>5</v>
      </c>
      <c r="T716" s="73" t="s">
        <v>2979</v>
      </c>
      <c r="U716" s="73" t="s">
        <v>2979</v>
      </c>
      <c r="V716" s="73" t="s">
        <v>2979</v>
      </c>
      <c r="W716" s="73" t="s">
        <v>2979</v>
      </c>
      <c r="X716" s="73" t="s">
        <v>2979</v>
      </c>
      <c r="Y716" s="73" t="s">
        <v>2979</v>
      </c>
      <c r="Z716" s="73" t="s">
        <v>2979</v>
      </c>
      <c r="AA716" s="73" t="s">
        <v>2979</v>
      </c>
      <c r="AB716" s="73" t="s">
        <v>2979</v>
      </c>
      <c r="AC716" s="73" t="s">
        <v>2979</v>
      </c>
      <c r="AD716" s="73" t="s">
        <v>2979</v>
      </c>
      <c r="AE716" s="73" t="s">
        <v>2979</v>
      </c>
      <c r="AF716" s="73" t="s">
        <v>2979</v>
      </c>
      <c r="AG716" s="73" t="s">
        <v>2979</v>
      </c>
      <c r="AH716" s="15" t="s">
        <v>2004</v>
      </c>
      <c r="AI716" s="41">
        <v>0.6</v>
      </c>
      <c r="AJ716" s="30" t="s">
        <v>2943</v>
      </c>
      <c r="AK716" s="30">
        <v>1</v>
      </c>
      <c r="AL716" s="41">
        <f t="shared" si="24"/>
        <v>0.8</v>
      </c>
      <c r="AM716" s="30" t="str">
        <f>IFERROR((VLOOKUP(C716,'CEP 24-25'!$F$5:$K$1282,6,0))," ")</f>
        <v xml:space="preserve"> </v>
      </c>
      <c r="AN716" s="41" t="str">
        <f>+IFERROR((VLOOKUP(C716,'HB1238 24-25'!$N$5:$Q$9999,4,0)),"")</f>
        <v/>
      </c>
      <c r="AO716" s="33" t="str">
        <f t="shared" si="25"/>
        <v>Yes</v>
      </c>
    </row>
    <row r="717" spans="1:41" ht="15" customHeight="1" x14ac:dyDescent="0.25">
      <c r="A717" t="s">
        <v>2511</v>
      </c>
      <c r="B717" t="s">
        <v>2094</v>
      </c>
      <c r="C717" s="25">
        <v>2756</v>
      </c>
      <c r="D717" t="s">
        <v>1955</v>
      </c>
      <c r="E717" s="16">
        <v>33</v>
      </c>
      <c r="F717" s="16">
        <v>70</v>
      </c>
      <c r="G717" s="16">
        <v>0</v>
      </c>
      <c r="H717" s="16">
        <v>90</v>
      </c>
      <c r="I717" s="16">
        <v>84</v>
      </c>
      <c r="J717" s="16">
        <v>79</v>
      </c>
      <c r="K717" s="16">
        <v>87</v>
      </c>
      <c r="L717" s="16">
        <v>84</v>
      </c>
      <c r="M717" s="16">
        <v>0</v>
      </c>
      <c r="N717" s="16">
        <v>0</v>
      </c>
      <c r="O717" s="16">
        <v>0</v>
      </c>
      <c r="P717" s="16">
        <v>0</v>
      </c>
      <c r="Q717" s="16">
        <v>0</v>
      </c>
      <c r="R717" s="16">
        <v>0</v>
      </c>
      <c r="S717" s="16">
        <v>0</v>
      </c>
      <c r="T717" s="54">
        <v>11</v>
      </c>
      <c r="U717" s="54">
        <v>37</v>
      </c>
      <c r="V717" s="73" t="s">
        <v>2979</v>
      </c>
      <c r="W717" s="54">
        <v>75</v>
      </c>
      <c r="X717" s="54">
        <v>67</v>
      </c>
      <c r="Y717" s="54">
        <v>65</v>
      </c>
      <c r="Z717" s="54">
        <v>71</v>
      </c>
      <c r="AA717" s="54">
        <v>58</v>
      </c>
      <c r="AB717" s="73" t="s">
        <v>2979</v>
      </c>
      <c r="AC717" s="73" t="s">
        <v>2979</v>
      </c>
      <c r="AD717" s="73" t="s">
        <v>2979</v>
      </c>
      <c r="AE717" s="73" t="s">
        <v>2979</v>
      </c>
      <c r="AF717" s="73" t="s">
        <v>2979</v>
      </c>
      <c r="AG717" s="73" t="s">
        <v>2979</v>
      </c>
      <c r="AH717" s="73" t="s">
        <v>2979</v>
      </c>
      <c r="AI717" s="41">
        <v>0.72870000000000001</v>
      </c>
      <c r="AJ717" s="30">
        <v>0.84750000000000003</v>
      </c>
      <c r="AK717" s="30">
        <v>0.84750000000000003</v>
      </c>
      <c r="AL717" s="41">
        <f t="shared" si="24"/>
        <v>0.80789999999999995</v>
      </c>
      <c r="AM717" s="30" t="str">
        <f>IFERROR((VLOOKUP(C717,'CEP 24-25'!$F$5:$K$1282,6,0))," ")</f>
        <v>Yes</v>
      </c>
      <c r="AN717" s="41" t="str">
        <f>+IFERROR((VLOOKUP(C717,'HB1238 24-25'!$N$5:$Q$9999,4,0)),"")</f>
        <v/>
      </c>
      <c r="AO717" s="33" t="str">
        <f t="shared" si="25"/>
        <v>Yes</v>
      </c>
    </row>
    <row r="718" spans="1:41" ht="15" customHeight="1" x14ac:dyDescent="0.25">
      <c r="A718" t="s">
        <v>2512</v>
      </c>
      <c r="B718" t="s">
        <v>2095</v>
      </c>
      <c r="C718" s="25">
        <v>3314</v>
      </c>
      <c r="D718" t="s">
        <v>1977</v>
      </c>
      <c r="E718" s="16">
        <v>0</v>
      </c>
      <c r="F718" s="16">
        <v>0</v>
      </c>
      <c r="G718" s="16">
        <v>0</v>
      </c>
      <c r="H718" s="16">
        <v>0</v>
      </c>
      <c r="I718" s="16">
        <v>0</v>
      </c>
      <c r="J718" s="16">
        <v>0</v>
      </c>
      <c r="K718" s="16">
        <v>0</v>
      </c>
      <c r="L718" s="16">
        <v>0</v>
      </c>
      <c r="M718" s="16">
        <v>0</v>
      </c>
      <c r="N718" s="16">
        <v>0</v>
      </c>
      <c r="O718" s="16">
        <v>0</v>
      </c>
      <c r="P718" s="16">
        <v>113</v>
      </c>
      <c r="Q718" s="16">
        <v>107</v>
      </c>
      <c r="R718" s="16">
        <v>118</v>
      </c>
      <c r="S718" s="16">
        <v>96</v>
      </c>
      <c r="T718" s="73" t="s">
        <v>2979</v>
      </c>
      <c r="U718" s="73" t="s">
        <v>2979</v>
      </c>
      <c r="V718" s="73" t="s">
        <v>2979</v>
      </c>
      <c r="W718" s="73" t="s">
        <v>2979</v>
      </c>
      <c r="X718" s="73" t="s">
        <v>2979</v>
      </c>
      <c r="Y718" s="73" t="s">
        <v>2979</v>
      </c>
      <c r="Z718" s="73" t="s">
        <v>2979</v>
      </c>
      <c r="AA718" s="73" t="s">
        <v>2979</v>
      </c>
      <c r="AB718" s="73" t="s">
        <v>2979</v>
      </c>
      <c r="AC718" s="73" t="s">
        <v>2979</v>
      </c>
      <c r="AD718" s="73" t="s">
        <v>2979</v>
      </c>
      <c r="AE718" s="54">
        <v>102</v>
      </c>
      <c r="AF718" s="54">
        <v>99</v>
      </c>
      <c r="AG718" s="54">
        <v>108</v>
      </c>
      <c r="AH718" s="54">
        <v>82</v>
      </c>
      <c r="AI718" s="41">
        <v>0.90090000000000003</v>
      </c>
      <c r="AJ718" s="30">
        <v>0.92889999999999995</v>
      </c>
      <c r="AK718" s="30">
        <v>0.91339999999999999</v>
      </c>
      <c r="AL718" s="41">
        <f t="shared" si="24"/>
        <v>0.91439999999999999</v>
      </c>
      <c r="AM718" s="30" t="str">
        <f>IFERROR((VLOOKUP(C718,'CEP 24-25'!$F$5:$K$1282,6,0))," ")</f>
        <v>Yes</v>
      </c>
      <c r="AN718" s="41" t="str">
        <f>+IFERROR((VLOOKUP(C718,'HB1238 24-25'!$N$5:$Q$9999,4,0)),"")</f>
        <v/>
      </c>
      <c r="AO718" s="33" t="str">
        <f t="shared" si="25"/>
        <v>Yes</v>
      </c>
    </row>
    <row r="719" spans="1:41" ht="15" customHeight="1" x14ac:dyDescent="0.25">
      <c r="A719" t="s">
        <v>2512</v>
      </c>
      <c r="B719" t="s">
        <v>2095</v>
      </c>
      <c r="C719" s="25">
        <v>2531</v>
      </c>
      <c r="D719" t="s">
        <v>1976</v>
      </c>
      <c r="E719" s="16">
        <v>0</v>
      </c>
      <c r="F719" s="16">
        <v>0</v>
      </c>
      <c r="G719" s="16">
        <v>0</v>
      </c>
      <c r="H719" s="16">
        <v>0</v>
      </c>
      <c r="I719" s="16">
        <v>0</v>
      </c>
      <c r="J719" s="16">
        <v>0</v>
      </c>
      <c r="K719" s="16">
        <v>0</v>
      </c>
      <c r="L719" s="16">
        <v>106</v>
      </c>
      <c r="M719" s="16">
        <v>97</v>
      </c>
      <c r="N719" s="16">
        <v>100</v>
      </c>
      <c r="O719" s="16">
        <v>122</v>
      </c>
      <c r="P719" s="16">
        <v>0</v>
      </c>
      <c r="Q719" s="16">
        <v>0</v>
      </c>
      <c r="R719" s="16">
        <v>0</v>
      </c>
      <c r="S719" s="16">
        <v>0</v>
      </c>
      <c r="T719" s="73" t="s">
        <v>2979</v>
      </c>
      <c r="U719" s="73" t="s">
        <v>2979</v>
      </c>
      <c r="V719" s="73" t="s">
        <v>2979</v>
      </c>
      <c r="W719" s="73" t="s">
        <v>2979</v>
      </c>
      <c r="X719" s="73" t="s">
        <v>2979</v>
      </c>
      <c r="Y719" s="73" t="s">
        <v>2979</v>
      </c>
      <c r="Z719" s="73" t="s">
        <v>2979</v>
      </c>
      <c r="AA719" s="54">
        <v>102</v>
      </c>
      <c r="AB719" s="54">
        <v>90</v>
      </c>
      <c r="AC719" s="54">
        <v>95</v>
      </c>
      <c r="AD719" s="54">
        <v>115</v>
      </c>
      <c r="AE719" s="73" t="s">
        <v>2979</v>
      </c>
      <c r="AF719" s="73" t="s">
        <v>2979</v>
      </c>
      <c r="AG719" s="73" t="s">
        <v>2979</v>
      </c>
      <c r="AH719" s="73" t="s">
        <v>2979</v>
      </c>
      <c r="AI719" s="41">
        <v>0.94589999999999996</v>
      </c>
      <c r="AJ719" s="30">
        <v>0.92400000000000004</v>
      </c>
      <c r="AK719" s="30">
        <v>0.92969999999999997</v>
      </c>
      <c r="AL719" s="41">
        <f t="shared" si="24"/>
        <v>0.93320000000000003</v>
      </c>
      <c r="AM719" s="30" t="str">
        <f>IFERROR((VLOOKUP(C719,'CEP 24-25'!$F$5:$K$1282,6,0))," ")</f>
        <v>Yes</v>
      </c>
      <c r="AN719" s="41" t="str">
        <f>+IFERROR((VLOOKUP(C719,'HB1238 24-25'!$N$5:$Q$9999,4,0)),"")</f>
        <v/>
      </c>
      <c r="AO719" s="33" t="str">
        <f t="shared" si="25"/>
        <v>Yes</v>
      </c>
    </row>
    <row r="720" spans="1:41" ht="15" customHeight="1" x14ac:dyDescent="0.25">
      <c r="A720" t="s">
        <v>2512</v>
      </c>
      <c r="B720" t="s">
        <v>2095</v>
      </c>
      <c r="C720" s="25">
        <v>4535</v>
      </c>
      <c r="D720" t="s">
        <v>1599</v>
      </c>
      <c r="E720" s="16">
        <v>0</v>
      </c>
      <c r="F720" s="16">
        <v>85</v>
      </c>
      <c r="G720" s="16">
        <v>0</v>
      </c>
      <c r="H720" s="16">
        <v>109</v>
      </c>
      <c r="I720" s="16">
        <v>105</v>
      </c>
      <c r="J720" s="16">
        <v>108</v>
      </c>
      <c r="K720" s="16">
        <v>105</v>
      </c>
      <c r="L720" s="16">
        <v>0</v>
      </c>
      <c r="M720" s="16">
        <v>0</v>
      </c>
      <c r="N720" s="16">
        <v>0</v>
      </c>
      <c r="O720" s="16">
        <v>0</v>
      </c>
      <c r="P720" s="16">
        <v>0</v>
      </c>
      <c r="Q720" s="16">
        <v>0</v>
      </c>
      <c r="R720" s="16">
        <v>0</v>
      </c>
      <c r="S720" s="16">
        <v>0</v>
      </c>
      <c r="T720" s="73" t="s">
        <v>2979</v>
      </c>
      <c r="U720" s="54">
        <v>64</v>
      </c>
      <c r="V720" s="73" t="s">
        <v>2979</v>
      </c>
      <c r="W720" s="54">
        <v>99</v>
      </c>
      <c r="X720" s="54">
        <v>92</v>
      </c>
      <c r="Y720" s="54">
        <v>97</v>
      </c>
      <c r="Z720" s="54">
        <v>96</v>
      </c>
      <c r="AA720" s="73" t="s">
        <v>2979</v>
      </c>
      <c r="AB720" s="73" t="s">
        <v>2979</v>
      </c>
      <c r="AC720" s="73" t="s">
        <v>2979</v>
      </c>
      <c r="AD720" s="73" t="s">
        <v>2979</v>
      </c>
      <c r="AE720" s="73" t="s">
        <v>2979</v>
      </c>
      <c r="AF720" s="73" t="s">
        <v>2979</v>
      </c>
      <c r="AG720" s="73" t="s">
        <v>2979</v>
      </c>
      <c r="AH720" s="73" t="s">
        <v>2979</v>
      </c>
      <c r="AI720" s="41">
        <v>0.875</v>
      </c>
      <c r="AJ720" s="30">
        <v>0.89649999999999996</v>
      </c>
      <c r="AK720" s="30">
        <v>0.78820000000000001</v>
      </c>
      <c r="AL720" s="41">
        <f t="shared" si="24"/>
        <v>0.85319999999999996</v>
      </c>
      <c r="AM720" s="30" t="str">
        <f>IFERROR((VLOOKUP(C720,'CEP 24-25'!$F$5:$K$1282,6,0))," ")</f>
        <v>Yes</v>
      </c>
      <c r="AN720" s="41" t="str">
        <f>+IFERROR((VLOOKUP(C720,'HB1238 24-25'!$N$5:$Q$9999,4,0)),"")</f>
        <v/>
      </c>
      <c r="AO720" s="33" t="str">
        <f t="shared" si="25"/>
        <v>Yes</v>
      </c>
    </row>
    <row r="721" spans="1:41" ht="15" customHeight="1" x14ac:dyDescent="0.25">
      <c r="A721" t="s">
        <v>2513</v>
      </c>
      <c r="B721" t="s">
        <v>2096</v>
      </c>
      <c r="C721" s="25">
        <v>5171</v>
      </c>
      <c r="D721" t="s">
        <v>1583</v>
      </c>
      <c r="E721" s="16">
        <v>0</v>
      </c>
      <c r="F721" s="16">
        <v>0</v>
      </c>
      <c r="G721" s="16">
        <v>0</v>
      </c>
      <c r="H721" s="16">
        <v>0</v>
      </c>
      <c r="I721" s="16">
        <v>0</v>
      </c>
      <c r="J721" s="16">
        <v>0</v>
      </c>
      <c r="K721" s="16">
        <v>0</v>
      </c>
      <c r="L721" s="16">
        <v>0</v>
      </c>
      <c r="M721" s="16">
        <v>0</v>
      </c>
      <c r="N721" s="16">
        <v>0</v>
      </c>
      <c r="O721" s="16">
        <v>0</v>
      </c>
      <c r="P721" s="16">
        <v>2</v>
      </c>
      <c r="Q721" s="16">
        <v>29</v>
      </c>
      <c r="R721" s="16">
        <v>49</v>
      </c>
      <c r="S721" s="16">
        <v>109</v>
      </c>
      <c r="T721" s="73" t="s">
        <v>2979</v>
      </c>
      <c r="U721" s="73" t="s">
        <v>2979</v>
      </c>
      <c r="V721" s="73" t="s">
        <v>2979</v>
      </c>
      <c r="W721" s="73" t="s">
        <v>2979</v>
      </c>
      <c r="X721" s="73" t="s">
        <v>2979</v>
      </c>
      <c r="Y721" s="73" t="s">
        <v>2979</v>
      </c>
      <c r="Z721" s="73" t="s">
        <v>2979</v>
      </c>
      <c r="AA721" s="73" t="s">
        <v>2979</v>
      </c>
      <c r="AB721" s="73" t="s">
        <v>2979</v>
      </c>
      <c r="AC721" s="73" t="s">
        <v>2979</v>
      </c>
      <c r="AD721" s="73" t="s">
        <v>2979</v>
      </c>
      <c r="AE721" s="15" t="s">
        <v>2004</v>
      </c>
      <c r="AF721" s="54">
        <v>12</v>
      </c>
      <c r="AG721" s="54">
        <v>29</v>
      </c>
      <c r="AH721" s="54">
        <v>70</v>
      </c>
      <c r="AI721" s="41">
        <v>0.59260000000000002</v>
      </c>
      <c r="AJ721" s="30">
        <v>0.55449999999999999</v>
      </c>
      <c r="AK721" s="30">
        <v>0.51719999999999999</v>
      </c>
      <c r="AL721" s="41">
        <f t="shared" si="24"/>
        <v>0.55479999999999996</v>
      </c>
      <c r="AM721" s="30" t="str">
        <f>IFERROR((VLOOKUP(C721,'CEP 24-25'!$F$5:$K$1282,6,0))," ")</f>
        <v>Yes</v>
      </c>
      <c r="AN721" s="41" t="str">
        <f>+IFERROR((VLOOKUP(C721,'HB1238 24-25'!$N$5:$Q$9999,4,0)),"")</f>
        <v/>
      </c>
      <c r="AO721" s="33" t="str">
        <f t="shared" si="25"/>
        <v>Yes</v>
      </c>
    </row>
    <row r="722" spans="1:41" ht="15" customHeight="1" x14ac:dyDescent="0.25">
      <c r="A722" t="s">
        <v>2513</v>
      </c>
      <c r="B722" t="s">
        <v>2096</v>
      </c>
      <c r="C722" s="25">
        <v>2580</v>
      </c>
      <c r="D722" t="s">
        <v>1579</v>
      </c>
      <c r="E722" s="16">
        <v>0</v>
      </c>
      <c r="F722" s="16">
        <v>0</v>
      </c>
      <c r="G722" s="16">
        <v>0</v>
      </c>
      <c r="H722" s="16">
        <v>0</v>
      </c>
      <c r="I722" s="16">
        <v>0</v>
      </c>
      <c r="J722" s="16">
        <v>0</v>
      </c>
      <c r="K722" s="16">
        <v>0</v>
      </c>
      <c r="L722" s="16">
        <v>0</v>
      </c>
      <c r="M722" s="16">
        <v>0</v>
      </c>
      <c r="N722" s="16">
        <v>0</v>
      </c>
      <c r="O722" s="16">
        <v>1</v>
      </c>
      <c r="P722" s="16">
        <v>176</v>
      </c>
      <c r="Q722" s="16">
        <v>151</v>
      </c>
      <c r="R722" s="16">
        <v>150</v>
      </c>
      <c r="S722" s="16">
        <v>145</v>
      </c>
      <c r="T722" s="73" t="s">
        <v>2979</v>
      </c>
      <c r="U722" s="73" t="s">
        <v>2979</v>
      </c>
      <c r="V722" s="73" t="s">
        <v>2979</v>
      </c>
      <c r="W722" s="73" t="s">
        <v>2979</v>
      </c>
      <c r="X722" s="73" t="s">
        <v>2979</v>
      </c>
      <c r="Y722" s="73" t="s">
        <v>2979</v>
      </c>
      <c r="Z722" s="73" t="s">
        <v>2979</v>
      </c>
      <c r="AA722" s="73" t="s">
        <v>2979</v>
      </c>
      <c r="AB722" s="73" t="s">
        <v>2979</v>
      </c>
      <c r="AC722" s="73" t="s">
        <v>2979</v>
      </c>
      <c r="AD722" s="73" t="s">
        <v>2979</v>
      </c>
      <c r="AE722" s="54">
        <v>85</v>
      </c>
      <c r="AF722" s="54">
        <v>57</v>
      </c>
      <c r="AG722" s="54">
        <v>60</v>
      </c>
      <c r="AH722" s="54">
        <v>49</v>
      </c>
      <c r="AI722" s="41">
        <v>0.40289999999999998</v>
      </c>
      <c r="AJ722" s="30">
        <v>0.3881</v>
      </c>
      <c r="AK722" s="30">
        <v>0.36430000000000001</v>
      </c>
      <c r="AL722" s="41">
        <f t="shared" si="24"/>
        <v>0.3851</v>
      </c>
      <c r="AM722" s="30" t="str">
        <f>IFERROR((VLOOKUP(C722,'CEP 24-25'!$F$5:$K$1282,6,0))," ")</f>
        <v xml:space="preserve"> </v>
      </c>
      <c r="AN722" s="41" t="str">
        <f>+IFERROR((VLOOKUP(C722,'HB1238 24-25'!$N$5:$Q$9999,4,0)),"")</f>
        <v/>
      </c>
      <c r="AO722" s="33" t="str">
        <f t="shared" si="25"/>
        <v>No</v>
      </c>
    </row>
    <row r="723" spans="1:41" ht="15" customHeight="1" x14ac:dyDescent="0.25">
      <c r="A723" t="s">
        <v>2513</v>
      </c>
      <c r="B723" t="s">
        <v>2096</v>
      </c>
      <c r="C723" s="25">
        <v>4113</v>
      </c>
      <c r="D723" t="s">
        <v>1580</v>
      </c>
      <c r="E723" s="16">
        <v>0</v>
      </c>
      <c r="F723" s="16">
        <v>0</v>
      </c>
      <c r="G723" s="16">
        <v>0</v>
      </c>
      <c r="H723" s="16">
        <v>0</v>
      </c>
      <c r="I723" s="16">
        <v>0</v>
      </c>
      <c r="J723" s="16">
        <v>0</v>
      </c>
      <c r="K723" s="16">
        <v>0</v>
      </c>
      <c r="L723" s="16">
        <v>0</v>
      </c>
      <c r="M723" s="16">
        <v>169</v>
      </c>
      <c r="N723" s="16">
        <v>126</v>
      </c>
      <c r="O723" s="16">
        <v>153</v>
      </c>
      <c r="P723" s="16">
        <v>0</v>
      </c>
      <c r="Q723" s="16">
        <v>0</v>
      </c>
      <c r="R723" s="16">
        <v>0</v>
      </c>
      <c r="S723" s="16">
        <v>0</v>
      </c>
      <c r="T723" s="73" t="s">
        <v>2979</v>
      </c>
      <c r="U723" s="73" t="s">
        <v>2979</v>
      </c>
      <c r="V723" s="73" t="s">
        <v>2979</v>
      </c>
      <c r="W723" s="73" t="s">
        <v>2979</v>
      </c>
      <c r="X723" s="73" t="s">
        <v>2979</v>
      </c>
      <c r="Y723" s="73" t="s">
        <v>2979</v>
      </c>
      <c r="Z723" s="73" t="s">
        <v>2979</v>
      </c>
      <c r="AA723" s="73" t="s">
        <v>2979</v>
      </c>
      <c r="AB723" s="54">
        <v>77</v>
      </c>
      <c r="AC723" s="54">
        <v>58</v>
      </c>
      <c r="AD723" s="54">
        <v>71</v>
      </c>
      <c r="AE723" s="73" t="s">
        <v>2979</v>
      </c>
      <c r="AF723" s="73" t="s">
        <v>2979</v>
      </c>
      <c r="AG723" s="73" t="s">
        <v>2979</v>
      </c>
      <c r="AH723" s="73" t="s">
        <v>2979</v>
      </c>
      <c r="AI723" s="41">
        <v>0.45979999999999999</v>
      </c>
      <c r="AJ723" s="30">
        <v>0.45400000000000001</v>
      </c>
      <c r="AK723" s="30">
        <v>0.44900000000000001</v>
      </c>
      <c r="AL723" s="41">
        <f t="shared" si="24"/>
        <v>0.45429999999999998</v>
      </c>
      <c r="AM723" s="30" t="str">
        <f>IFERROR((VLOOKUP(C723,'CEP 24-25'!$F$5:$K$1282,6,0))," ")</f>
        <v>No</v>
      </c>
      <c r="AN723" s="41" t="str">
        <f>+IFERROR((VLOOKUP(C723,'HB1238 24-25'!$N$5:$Q$9999,4,0)),"")</f>
        <v/>
      </c>
      <c r="AO723" s="33" t="str">
        <f t="shared" si="25"/>
        <v>No</v>
      </c>
    </row>
    <row r="724" spans="1:41" ht="15" customHeight="1" x14ac:dyDescent="0.25">
      <c r="A724" t="s">
        <v>2513</v>
      </c>
      <c r="B724" t="s">
        <v>2096</v>
      </c>
      <c r="C724" s="25">
        <v>5349</v>
      </c>
      <c r="D724" t="s">
        <v>1584</v>
      </c>
      <c r="E724" s="16">
        <v>0</v>
      </c>
      <c r="F724" s="16">
        <v>0</v>
      </c>
      <c r="G724" s="16">
        <v>0</v>
      </c>
      <c r="H724" s="16">
        <v>0</v>
      </c>
      <c r="I724" s="16">
        <v>0</v>
      </c>
      <c r="J724" s="16">
        <v>0</v>
      </c>
      <c r="K724" s="16">
        <v>0</v>
      </c>
      <c r="L724" s="16">
        <v>0</v>
      </c>
      <c r="M724" s="16">
        <v>0</v>
      </c>
      <c r="N724" s="16">
        <v>0</v>
      </c>
      <c r="O724" s="16">
        <v>0</v>
      </c>
      <c r="P724" s="16">
        <v>0</v>
      </c>
      <c r="Q724" s="16">
        <v>1</v>
      </c>
      <c r="R724" s="16">
        <v>0</v>
      </c>
      <c r="S724" s="16">
        <v>46</v>
      </c>
      <c r="T724" s="73" t="s">
        <v>2979</v>
      </c>
      <c r="U724" s="73" t="s">
        <v>2979</v>
      </c>
      <c r="V724" s="73" t="s">
        <v>2979</v>
      </c>
      <c r="W724" s="73" t="s">
        <v>2979</v>
      </c>
      <c r="X724" s="73" t="s">
        <v>2979</v>
      </c>
      <c r="Y724" s="73" t="s">
        <v>2979</v>
      </c>
      <c r="Z724" s="73" t="s">
        <v>2979</v>
      </c>
      <c r="AA724" s="73" t="s">
        <v>2979</v>
      </c>
      <c r="AB724" s="73" t="s">
        <v>2979</v>
      </c>
      <c r="AC724" s="73" t="s">
        <v>2979</v>
      </c>
      <c r="AD724" s="73" t="s">
        <v>2979</v>
      </c>
      <c r="AE724" s="73" t="s">
        <v>2979</v>
      </c>
      <c r="AF724" s="15" t="s">
        <v>2004</v>
      </c>
      <c r="AG724" s="73" t="s">
        <v>2979</v>
      </c>
      <c r="AH724" s="54">
        <v>33</v>
      </c>
      <c r="AI724" s="41">
        <v>0.72340000000000004</v>
      </c>
      <c r="AJ724" s="30">
        <v>0.76919999999999999</v>
      </c>
      <c r="AK724" s="30">
        <v>0.81130000000000002</v>
      </c>
      <c r="AL724" s="41">
        <f t="shared" si="24"/>
        <v>0.76800000000000002</v>
      </c>
      <c r="AM724" s="30" t="str">
        <f>IFERROR((VLOOKUP(C724,'CEP 24-25'!$F$5:$K$1282,6,0))," ")</f>
        <v>Yes</v>
      </c>
      <c r="AN724" s="41" t="str">
        <f>+IFERROR((VLOOKUP(C724,'HB1238 24-25'!$N$5:$Q$9999,4,0)),"")</f>
        <v/>
      </c>
      <c r="AO724" s="33" t="str">
        <f t="shared" si="25"/>
        <v>Yes</v>
      </c>
    </row>
    <row r="725" spans="1:41" ht="15" customHeight="1" x14ac:dyDescent="0.25">
      <c r="A725" t="s">
        <v>2513</v>
      </c>
      <c r="B725" t="s">
        <v>2096</v>
      </c>
      <c r="C725" s="25">
        <v>4479</v>
      </c>
      <c r="D725" t="s">
        <v>1582</v>
      </c>
      <c r="E725" s="16">
        <v>0</v>
      </c>
      <c r="F725" s="16">
        <v>0</v>
      </c>
      <c r="G725" s="16">
        <v>0</v>
      </c>
      <c r="H725" s="16">
        <v>0</v>
      </c>
      <c r="I725" s="16">
        <v>0</v>
      </c>
      <c r="J725" s="16">
        <v>181</v>
      </c>
      <c r="K725" s="16">
        <v>150</v>
      </c>
      <c r="L725" s="16">
        <v>171</v>
      </c>
      <c r="M725" s="16">
        <v>0</v>
      </c>
      <c r="N725" s="16">
        <v>0</v>
      </c>
      <c r="O725" s="16">
        <v>0</v>
      </c>
      <c r="P725" s="16">
        <v>0</v>
      </c>
      <c r="Q725" s="16">
        <v>0</v>
      </c>
      <c r="R725" s="16">
        <v>0</v>
      </c>
      <c r="S725" s="16">
        <v>0</v>
      </c>
      <c r="T725" s="73" t="s">
        <v>2979</v>
      </c>
      <c r="U725" s="73" t="s">
        <v>2979</v>
      </c>
      <c r="V725" s="73" t="s">
        <v>2979</v>
      </c>
      <c r="W725" s="73" t="s">
        <v>2979</v>
      </c>
      <c r="X725" s="73" t="s">
        <v>2979</v>
      </c>
      <c r="Y725" s="54">
        <v>77</v>
      </c>
      <c r="Z725" s="54">
        <v>66</v>
      </c>
      <c r="AA725" s="54">
        <v>73</v>
      </c>
      <c r="AB725" s="73" t="s">
        <v>2979</v>
      </c>
      <c r="AC725" s="73" t="s">
        <v>2979</v>
      </c>
      <c r="AD725" s="73" t="s">
        <v>2979</v>
      </c>
      <c r="AE725" s="73" t="s">
        <v>2979</v>
      </c>
      <c r="AF725" s="73" t="s">
        <v>2979</v>
      </c>
      <c r="AG725" s="73" t="s">
        <v>2979</v>
      </c>
      <c r="AH725" s="73" t="s">
        <v>2979</v>
      </c>
      <c r="AI725" s="41">
        <v>0.43030000000000002</v>
      </c>
      <c r="AJ725" s="30">
        <v>0.43180000000000002</v>
      </c>
      <c r="AK725" s="30">
        <v>0.4607</v>
      </c>
      <c r="AL725" s="41">
        <f t="shared" si="24"/>
        <v>0.44090000000000001</v>
      </c>
      <c r="AM725" s="30" t="str">
        <f>IFERROR((VLOOKUP(C725,'CEP 24-25'!$F$5:$K$1282,6,0))," ")</f>
        <v xml:space="preserve"> </v>
      </c>
      <c r="AN725" s="41" t="str">
        <f>+IFERROR((VLOOKUP(C725,'HB1238 24-25'!$N$5:$Q$9999,4,0)),"")</f>
        <v>No</v>
      </c>
      <c r="AO725" s="33" t="str">
        <f t="shared" si="25"/>
        <v>No</v>
      </c>
    </row>
    <row r="726" spans="1:41" ht="15" customHeight="1" x14ac:dyDescent="0.25">
      <c r="A726" t="s">
        <v>2513</v>
      </c>
      <c r="B726" t="s">
        <v>2096</v>
      </c>
      <c r="C726" s="25">
        <v>4330</v>
      </c>
      <c r="D726" t="s">
        <v>1581</v>
      </c>
      <c r="E726" s="16">
        <v>0</v>
      </c>
      <c r="F726" s="16">
        <v>143</v>
      </c>
      <c r="G726" s="16">
        <v>0</v>
      </c>
      <c r="H726" s="16">
        <v>175</v>
      </c>
      <c r="I726" s="16">
        <v>157</v>
      </c>
      <c r="J726" s="16">
        <v>0</v>
      </c>
      <c r="K726" s="16">
        <v>0</v>
      </c>
      <c r="L726" s="16">
        <v>0</v>
      </c>
      <c r="M726" s="16">
        <v>0</v>
      </c>
      <c r="N726" s="16">
        <v>0</v>
      </c>
      <c r="O726" s="16">
        <v>0</v>
      </c>
      <c r="P726" s="16">
        <v>0</v>
      </c>
      <c r="Q726" s="16">
        <v>0</v>
      </c>
      <c r="R726" s="16">
        <v>0</v>
      </c>
      <c r="S726" s="16">
        <v>0</v>
      </c>
      <c r="T726" s="73" t="s">
        <v>2979</v>
      </c>
      <c r="U726" s="54">
        <v>63</v>
      </c>
      <c r="V726" s="73" t="s">
        <v>2979</v>
      </c>
      <c r="W726" s="54">
        <v>73</v>
      </c>
      <c r="X726" s="54">
        <v>80</v>
      </c>
      <c r="Y726" s="73" t="s">
        <v>2979</v>
      </c>
      <c r="Z726" s="73" t="s">
        <v>2979</v>
      </c>
      <c r="AA726" s="73" t="s">
        <v>2979</v>
      </c>
      <c r="AB726" s="73" t="s">
        <v>2979</v>
      </c>
      <c r="AC726" s="73" t="s">
        <v>2979</v>
      </c>
      <c r="AD726" s="73" t="s">
        <v>2979</v>
      </c>
      <c r="AE726" s="73" t="s">
        <v>2979</v>
      </c>
      <c r="AF726" s="73" t="s">
        <v>2979</v>
      </c>
      <c r="AG726" s="73" t="s">
        <v>2979</v>
      </c>
      <c r="AH726" s="73" t="s">
        <v>2979</v>
      </c>
      <c r="AI726" s="41">
        <v>0.45469999999999999</v>
      </c>
      <c r="AJ726" s="30">
        <v>0.4582</v>
      </c>
      <c r="AK726" s="30">
        <v>0.36530000000000001</v>
      </c>
      <c r="AL726" s="41">
        <f t="shared" si="24"/>
        <v>0.42609999999999998</v>
      </c>
      <c r="AM726" s="30" t="str">
        <f>IFERROR((VLOOKUP(C726,'CEP 24-25'!$F$5:$K$1282,6,0))," ")</f>
        <v xml:space="preserve"> </v>
      </c>
      <c r="AN726" s="41" t="str">
        <f>+IFERROR((VLOOKUP(C726,'HB1238 24-25'!$N$5:$Q$9999,4,0)),"")</f>
        <v>No</v>
      </c>
      <c r="AO726" s="33" t="str">
        <f t="shared" si="25"/>
        <v>No</v>
      </c>
    </row>
    <row r="727" spans="1:41" ht="15" customHeight="1" x14ac:dyDescent="0.25">
      <c r="A727" t="s">
        <v>2714</v>
      </c>
      <c r="B727" t="s">
        <v>2097</v>
      </c>
      <c r="C727" s="25">
        <v>2145</v>
      </c>
      <c r="D727" t="s">
        <v>1082</v>
      </c>
      <c r="E727" s="16">
        <v>16</v>
      </c>
      <c r="F727" s="16">
        <v>17</v>
      </c>
      <c r="G727" s="16">
        <v>0</v>
      </c>
      <c r="H727" s="16">
        <v>23</v>
      </c>
      <c r="I727" s="16">
        <v>21</v>
      </c>
      <c r="J727" s="16">
        <v>22</v>
      </c>
      <c r="K727" s="16">
        <v>24</v>
      </c>
      <c r="L727" s="16">
        <v>28</v>
      </c>
      <c r="M727" s="16">
        <v>28</v>
      </c>
      <c r="N727" s="16">
        <v>21</v>
      </c>
      <c r="O727" s="16">
        <v>25</v>
      </c>
      <c r="P727" s="16">
        <v>0</v>
      </c>
      <c r="Q727" s="16">
        <v>0</v>
      </c>
      <c r="R727" s="16">
        <v>0</v>
      </c>
      <c r="S727" s="16">
        <v>0</v>
      </c>
      <c r="T727" s="15" t="s">
        <v>2004</v>
      </c>
      <c r="U727" s="54">
        <v>11</v>
      </c>
      <c r="V727" s="73" t="s">
        <v>2979</v>
      </c>
      <c r="W727" s="54">
        <v>15</v>
      </c>
      <c r="X727" s="54">
        <v>12</v>
      </c>
      <c r="Y727" s="54">
        <v>12</v>
      </c>
      <c r="Z727" s="54">
        <v>10</v>
      </c>
      <c r="AA727" s="54">
        <v>15</v>
      </c>
      <c r="AB727" s="54">
        <v>12</v>
      </c>
      <c r="AC727" s="54">
        <v>11</v>
      </c>
      <c r="AD727" s="54">
        <v>11</v>
      </c>
      <c r="AE727" s="73" t="s">
        <v>2979</v>
      </c>
      <c r="AF727" s="73" t="s">
        <v>2979</v>
      </c>
      <c r="AG727" s="73" t="s">
        <v>2979</v>
      </c>
      <c r="AH727" s="73" t="s">
        <v>2979</v>
      </c>
      <c r="AI727" s="41">
        <v>0.49780000000000002</v>
      </c>
      <c r="AJ727" s="30">
        <v>0.48959999999999998</v>
      </c>
      <c r="AK727" s="30">
        <v>0.47299999999999998</v>
      </c>
      <c r="AL727" s="41">
        <f t="shared" si="24"/>
        <v>0.48680000000000001</v>
      </c>
      <c r="AM727" s="30" t="str">
        <f>IFERROR((VLOOKUP(C727,'CEP 24-25'!$F$5:$K$1282,6,0))," ")</f>
        <v xml:space="preserve"> </v>
      </c>
      <c r="AN727" s="41" t="str">
        <f>+IFERROR((VLOOKUP(C727,'HB1238 24-25'!$N$5:$Q$9999,4,0)),"")</f>
        <v>No</v>
      </c>
      <c r="AO727" s="33" t="str">
        <f t="shared" si="25"/>
        <v>No</v>
      </c>
    </row>
    <row r="728" spans="1:41" ht="15" customHeight="1" x14ac:dyDescent="0.25">
      <c r="A728" t="s">
        <v>2715</v>
      </c>
      <c r="B728" t="s">
        <v>2098</v>
      </c>
      <c r="C728" s="25">
        <v>2097</v>
      </c>
      <c r="D728" t="s">
        <v>1641</v>
      </c>
      <c r="E728" s="16">
        <v>0</v>
      </c>
      <c r="F728" s="16">
        <v>4</v>
      </c>
      <c r="G728" s="16">
        <v>0</v>
      </c>
      <c r="H728" s="16">
        <v>7</v>
      </c>
      <c r="I728" s="16">
        <v>8</v>
      </c>
      <c r="J728" s="16">
        <v>5</v>
      </c>
      <c r="K728" s="16">
        <v>9</v>
      </c>
      <c r="L728" s="16">
        <v>3</v>
      </c>
      <c r="M728" s="16">
        <v>8</v>
      </c>
      <c r="N728" s="16">
        <v>0</v>
      </c>
      <c r="O728" s="16">
        <v>0</v>
      </c>
      <c r="P728" s="16">
        <v>0</v>
      </c>
      <c r="Q728" s="16">
        <v>0</v>
      </c>
      <c r="R728" s="16">
        <v>0</v>
      </c>
      <c r="S728" s="16">
        <v>0</v>
      </c>
      <c r="T728" s="73" t="s">
        <v>2979</v>
      </c>
      <c r="U728" s="73" t="s">
        <v>2979</v>
      </c>
      <c r="V728" s="73" t="s">
        <v>2979</v>
      </c>
      <c r="W728" s="15" t="s">
        <v>2004</v>
      </c>
      <c r="X728" s="15" t="s">
        <v>2004</v>
      </c>
      <c r="Y728" s="15" t="s">
        <v>2004</v>
      </c>
      <c r="Z728" s="15" t="s">
        <v>2004</v>
      </c>
      <c r="AA728" s="15" t="s">
        <v>2004</v>
      </c>
      <c r="AB728" s="15" t="s">
        <v>2004</v>
      </c>
      <c r="AC728" s="73" t="s">
        <v>2979</v>
      </c>
      <c r="AD728" s="73" t="s">
        <v>2979</v>
      </c>
      <c r="AE728" s="73" t="s">
        <v>2979</v>
      </c>
      <c r="AF728" s="73" t="s">
        <v>2979</v>
      </c>
      <c r="AG728" s="73" t="s">
        <v>2979</v>
      </c>
      <c r="AH728" s="73" t="s">
        <v>2979</v>
      </c>
      <c r="AI728" s="41">
        <v>0.40910000000000002</v>
      </c>
      <c r="AJ728" s="30">
        <v>0.52500000000000002</v>
      </c>
      <c r="AK728" s="30">
        <v>0.3947</v>
      </c>
      <c r="AL728" s="41">
        <f t="shared" si="24"/>
        <v>0.44290000000000002</v>
      </c>
      <c r="AM728" s="30" t="str">
        <f>IFERROR((VLOOKUP(C728,'CEP 24-25'!$F$5:$K$1282,6,0))," ")</f>
        <v xml:space="preserve"> </v>
      </c>
      <c r="AN728" s="41" t="str">
        <f>+IFERROR((VLOOKUP(C728,'HB1238 24-25'!$N$5:$Q$9999,4,0)),"")</f>
        <v/>
      </c>
      <c r="AO728" s="33" t="str">
        <f t="shared" si="25"/>
        <v>No</v>
      </c>
    </row>
    <row r="729" spans="1:41" ht="15" customHeight="1" x14ac:dyDescent="0.25">
      <c r="A729" t="s">
        <v>2716</v>
      </c>
      <c r="B729" t="s">
        <v>2099</v>
      </c>
      <c r="C729" s="25">
        <v>2484</v>
      </c>
      <c r="D729" t="s">
        <v>187</v>
      </c>
      <c r="E729" s="16">
        <v>0</v>
      </c>
      <c r="F729" s="16">
        <v>14</v>
      </c>
      <c r="G729" s="16">
        <v>0</v>
      </c>
      <c r="H729" s="16">
        <v>22</v>
      </c>
      <c r="I729" s="16">
        <v>21</v>
      </c>
      <c r="J729" s="16">
        <v>16</v>
      </c>
      <c r="K729" s="16">
        <v>21</v>
      </c>
      <c r="L729" s="16">
        <v>17</v>
      </c>
      <c r="M729" s="16">
        <v>20</v>
      </c>
      <c r="N729" s="16">
        <v>19</v>
      </c>
      <c r="O729" s="16">
        <v>14</v>
      </c>
      <c r="P729" s="16">
        <v>0</v>
      </c>
      <c r="Q729" s="16">
        <v>0</v>
      </c>
      <c r="R729" s="16">
        <v>0</v>
      </c>
      <c r="S729" s="16">
        <v>0</v>
      </c>
      <c r="T729" s="73" t="s">
        <v>2979</v>
      </c>
      <c r="U729" s="15" t="s">
        <v>2004</v>
      </c>
      <c r="V729" s="73" t="s">
        <v>2979</v>
      </c>
      <c r="W729" s="15" t="s">
        <v>2004</v>
      </c>
      <c r="X729" s="15" t="s">
        <v>2004</v>
      </c>
      <c r="Y729" s="15" t="s">
        <v>2004</v>
      </c>
      <c r="Z729" s="15" t="s">
        <v>2004</v>
      </c>
      <c r="AA729" s="15" t="s">
        <v>2004</v>
      </c>
      <c r="AB729" s="15" t="s">
        <v>2004</v>
      </c>
      <c r="AC729" s="15" t="s">
        <v>2004</v>
      </c>
      <c r="AD729" s="15" t="s">
        <v>2004</v>
      </c>
      <c r="AE729" s="73" t="s">
        <v>2979</v>
      </c>
      <c r="AF729" s="73" t="s">
        <v>2979</v>
      </c>
      <c r="AG729" s="73" t="s">
        <v>2979</v>
      </c>
      <c r="AH729" s="73" t="s">
        <v>2979</v>
      </c>
      <c r="AI729" s="41">
        <v>0.2195</v>
      </c>
      <c r="AJ729" s="30">
        <v>0.30769999999999997</v>
      </c>
      <c r="AK729" s="30">
        <v>0.36359999999999998</v>
      </c>
      <c r="AL729" s="41">
        <f t="shared" si="24"/>
        <v>0.2969</v>
      </c>
      <c r="AM729" s="30" t="str">
        <f>IFERROR((VLOOKUP(C729,'CEP 24-25'!$F$5:$K$1282,6,0))," ")</f>
        <v xml:space="preserve"> </v>
      </c>
      <c r="AN729" s="41" t="str">
        <f>+IFERROR((VLOOKUP(C729,'HB1238 24-25'!$N$5:$Q$9999,4,0)),"")</f>
        <v/>
      </c>
      <c r="AO729" s="33" t="str">
        <f t="shared" si="25"/>
        <v>No</v>
      </c>
    </row>
    <row r="730" spans="1:41" ht="15" customHeight="1" x14ac:dyDescent="0.25">
      <c r="A730" t="s">
        <v>2717</v>
      </c>
      <c r="B730" t="s">
        <v>2100</v>
      </c>
      <c r="C730" s="25">
        <v>2406</v>
      </c>
      <c r="D730" t="s">
        <v>1809</v>
      </c>
      <c r="E730" s="16">
        <v>31</v>
      </c>
      <c r="F730" s="16">
        <v>62</v>
      </c>
      <c r="G730" s="16">
        <v>0</v>
      </c>
      <c r="H730" s="16">
        <v>59</v>
      </c>
      <c r="I730" s="16">
        <v>49</v>
      </c>
      <c r="J730" s="16">
        <v>64</v>
      </c>
      <c r="K730" s="16">
        <v>59</v>
      </c>
      <c r="L730" s="16">
        <v>63</v>
      </c>
      <c r="M730" s="16">
        <v>73</v>
      </c>
      <c r="N730" s="16">
        <v>62</v>
      </c>
      <c r="O730" s="16">
        <v>61</v>
      </c>
      <c r="P730" s="16">
        <v>0</v>
      </c>
      <c r="Q730" s="16">
        <v>0</v>
      </c>
      <c r="R730" s="16">
        <v>0</v>
      </c>
      <c r="S730" s="16">
        <v>0</v>
      </c>
      <c r="T730" s="15" t="s">
        <v>2004</v>
      </c>
      <c r="U730" s="54">
        <v>14</v>
      </c>
      <c r="V730" s="73" t="s">
        <v>2979</v>
      </c>
      <c r="W730" s="54">
        <v>21</v>
      </c>
      <c r="X730" s="54">
        <v>12</v>
      </c>
      <c r="Y730" s="54">
        <v>23</v>
      </c>
      <c r="Z730" s="54">
        <v>13</v>
      </c>
      <c r="AA730" s="54">
        <v>23</v>
      </c>
      <c r="AB730" s="54">
        <v>15</v>
      </c>
      <c r="AC730" s="54">
        <v>20</v>
      </c>
      <c r="AD730" s="54">
        <v>20</v>
      </c>
      <c r="AE730" s="73" t="s">
        <v>2979</v>
      </c>
      <c r="AF730" s="73" t="s">
        <v>2979</v>
      </c>
      <c r="AG730" s="73" t="s">
        <v>2979</v>
      </c>
      <c r="AH730" s="73" t="s">
        <v>2979</v>
      </c>
      <c r="AI730" s="41">
        <v>0.28989999999999999</v>
      </c>
      <c r="AJ730" s="30">
        <v>0.24429999999999999</v>
      </c>
      <c r="AK730" s="30">
        <v>0.21759999999999999</v>
      </c>
      <c r="AL730" s="41">
        <f t="shared" si="24"/>
        <v>0.25059999999999999</v>
      </c>
      <c r="AM730" s="30" t="str">
        <f>IFERROR((VLOOKUP(C730,'CEP 24-25'!$F$5:$K$1282,6,0))," ")</f>
        <v xml:space="preserve"> </v>
      </c>
      <c r="AN730" s="41" t="str">
        <f>+IFERROR((VLOOKUP(C730,'HB1238 24-25'!$N$5:$Q$9999,4,0)),"")</f>
        <v/>
      </c>
      <c r="AO730" s="33" t="str">
        <f t="shared" si="25"/>
        <v>No</v>
      </c>
    </row>
    <row r="731" spans="1:41" ht="15" customHeight="1" x14ac:dyDescent="0.25">
      <c r="A731" t="s">
        <v>2514</v>
      </c>
      <c r="B731" t="s">
        <v>2101</v>
      </c>
      <c r="C731" s="25">
        <v>2743</v>
      </c>
      <c r="D731" t="s">
        <v>1077</v>
      </c>
      <c r="E731" s="16">
        <v>0</v>
      </c>
      <c r="F731" s="16">
        <v>8</v>
      </c>
      <c r="G731" s="16">
        <v>0</v>
      </c>
      <c r="H731" s="16">
        <v>6</v>
      </c>
      <c r="I731" s="16">
        <v>15</v>
      </c>
      <c r="J731" s="16">
        <v>9</v>
      </c>
      <c r="K731" s="16">
        <v>11</v>
      </c>
      <c r="L731" s="16">
        <v>9</v>
      </c>
      <c r="M731" s="16">
        <v>13</v>
      </c>
      <c r="N731" s="16">
        <v>0</v>
      </c>
      <c r="O731" s="16">
        <v>0</v>
      </c>
      <c r="P731" s="16">
        <v>0</v>
      </c>
      <c r="Q731" s="16">
        <v>0</v>
      </c>
      <c r="R731" s="16">
        <v>0</v>
      </c>
      <c r="S731" s="16">
        <v>0</v>
      </c>
      <c r="T731" s="73" t="s">
        <v>2979</v>
      </c>
      <c r="U731" s="15" t="s">
        <v>2004</v>
      </c>
      <c r="V731" s="73" t="s">
        <v>2979</v>
      </c>
      <c r="W731" s="15" t="s">
        <v>2004</v>
      </c>
      <c r="X731" s="15" t="s">
        <v>2004</v>
      </c>
      <c r="Y731" s="15" t="s">
        <v>2004</v>
      </c>
      <c r="Z731" s="15" t="s">
        <v>2004</v>
      </c>
      <c r="AA731" s="15" t="s">
        <v>2004</v>
      </c>
      <c r="AB731" s="15" t="s">
        <v>2004</v>
      </c>
      <c r="AC731" s="73" t="s">
        <v>2979</v>
      </c>
      <c r="AD731" s="73" t="s">
        <v>2979</v>
      </c>
      <c r="AE731" s="73" t="s">
        <v>2979</v>
      </c>
      <c r="AF731" s="73" t="s">
        <v>2979</v>
      </c>
      <c r="AG731" s="73" t="s">
        <v>2979</v>
      </c>
      <c r="AH731" s="73" t="s">
        <v>2979</v>
      </c>
      <c r="AI731" s="41">
        <v>0.57750000000000001</v>
      </c>
      <c r="AJ731" s="30">
        <v>0.5625</v>
      </c>
      <c r="AK731" s="30">
        <v>0.4556</v>
      </c>
      <c r="AL731" s="41">
        <f t="shared" si="24"/>
        <v>0.53190000000000004</v>
      </c>
      <c r="AM731" s="30" t="str">
        <f>IFERROR((VLOOKUP(C731,'CEP 24-25'!$F$5:$K$1282,6,0))," ")</f>
        <v>Yes</v>
      </c>
      <c r="AN731" s="41" t="str">
        <f>+IFERROR((VLOOKUP(C731,'HB1238 24-25'!$N$5:$Q$9999,4,0)),"")</f>
        <v/>
      </c>
      <c r="AO731" s="33" t="str">
        <f t="shared" si="25"/>
        <v>Yes</v>
      </c>
    </row>
    <row r="732" spans="1:41" ht="15" customHeight="1" x14ac:dyDescent="0.25">
      <c r="A732" t="s">
        <v>2514</v>
      </c>
      <c r="B732" t="s">
        <v>2101</v>
      </c>
      <c r="C732" s="25">
        <v>3113</v>
      </c>
      <c r="D732" t="s">
        <v>1078</v>
      </c>
      <c r="E732" s="16">
        <v>0</v>
      </c>
      <c r="F732" s="16">
        <v>0</v>
      </c>
      <c r="G732" s="16">
        <v>0</v>
      </c>
      <c r="H732" s="16">
        <v>0</v>
      </c>
      <c r="I732" s="16">
        <v>0</v>
      </c>
      <c r="J732" s="16">
        <v>0</v>
      </c>
      <c r="K732" s="16">
        <v>0</v>
      </c>
      <c r="L732" s="16">
        <v>0</v>
      </c>
      <c r="M732" s="16">
        <v>0</v>
      </c>
      <c r="N732" s="16">
        <v>7</v>
      </c>
      <c r="O732" s="16">
        <v>11</v>
      </c>
      <c r="P732" s="16">
        <v>7</v>
      </c>
      <c r="Q732" s="16">
        <v>5</v>
      </c>
      <c r="R732" s="16">
        <v>6</v>
      </c>
      <c r="S732" s="16">
        <v>5</v>
      </c>
      <c r="T732" s="73" t="s">
        <v>2979</v>
      </c>
      <c r="U732" s="73" t="s">
        <v>2979</v>
      </c>
      <c r="V732" s="73" t="s">
        <v>2979</v>
      </c>
      <c r="W732" s="73" t="s">
        <v>2979</v>
      </c>
      <c r="X732" s="73" t="s">
        <v>2979</v>
      </c>
      <c r="Y732" s="73" t="s">
        <v>2979</v>
      </c>
      <c r="Z732" s="73" t="s">
        <v>2979</v>
      </c>
      <c r="AA732" s="73" t="s">
        <v>2979</v>
      </c>
      <c r="AB732" s="73" t="s">
        <v>2979</v>
      </c>
      <c r="AC732" s="15" t="s">
        <v>2004</v>
      </c>
      <c r="AD732" s="15" t="s">
        <v>2004</v>
      </c>
      <c r="AE732" s="15" t="s">
        <v>2004</v>
      </c>
      <c r="AF732" s="15" t="s">
        <v>2004</v>
      </c>
      <c r="AG732" s="15" t="s">
        <v>2004</v>
      </c>
      <c r="AH732" s="15" t="s">
        <v>2004</v>
      </c>
      <c r="AI732" s="41">
        <v>0.58540000000000003</v>
      </c>
      <c r="AJ732" s="30">
        <v>0.5111</v>
      </c>
      <c r="AK732" s="30">
        <v>0.46510000000000001</v>
      </c>
      <c r="AL732" s="41">
        <f t="shared" si="24"/>
        <v>0.52049999999999996</v>
      </c>
      <c r="AM732" s="30" t="str">
        <f>IFERROR((VLOOKUP(C732,'CEP 24-25'!$F$5:$K$1282,6,0))," ")</f>
        <v>Yes</v>
      </c>
      <c r="AN732" s="41" t="str">
        <f>+IFERROR((VLOOKUP(C732,'HB1238 24-25'!$N$5:$Q$9999,4,0)),"")</f>
        <v/>
      </c>
      <c r="AO732" s="33" t="str">
        <f t="shared" si="25"/>
        <v>Yes</v>
      </c>
    </row>
    <row r="733" spans="1:41" ht="15" customHeight="1" x14ac:dyDescent="0.25">
      <c r="A733" t="s">
        <v>2515</v>
      </c>
      <c r="B733" t="s">
        <v>2102</v>
      </c>
      <c r="C733" s="25">
        <v>4559</v>
      </c>
      <c r="D733" t="s">
        <v>1975</v>
      </c>
      <c r="E733" s="16">
        <v>0</v>
      </c>
      <c r="F733" s="16">
        <v>0</v>
      </c>
      <c r="G733" s="16">
        <v>0</v>
      </c>
      <c r="H733" s="16">
        <v>0</v>
      </c>
      <c r="I733" s="16">
        <v>0</v>
      </c>
      <c r="J733" s="16">
        <v>0</v>
      </c>
      <c r="K733" s="16">
        <v>0</v>
      </c>
      <c r="L733" s="16">
        <v>0</v>
      </c>
      <c r="M733" s="16">
        <v>0</v>
      </c>
      <c r="N733" s="16">
        <v>0</v>
      </c>
      <c r="O733" s="16">
        <v>0</v>
      </c>
      <c r="P733" s="16">
        <v>94</v>
      </c>
      <c r="Q733" s="16">
        <v>97</v>
      </c>
      <c r="R733" s="16">
        <v>90</v>
      </c>
      <c r="S733" s="16">
        <v>88</v>
      </c>
      <c r="T733" s="73" t="s">
        <v>2979</v>
      </c>
      <c r="U733" s="73" t="s">
        <v>2979</v>
      </c>
      <c r="V733" s="73" t="s">
        <v>2979</v>
      </c>
      <c r="W733" s="73" t="s">
        <v>2979</v>
      </c>
      <c r="X733" s="73" t="s">
        <v>2979</v>
      </c>
      <c r="Y733" s="73" t="s">
        <v>2979</v>
      </c>
      <c r="Z733" s="73" t="s">
        <v>2979</v>
      </c>
      <c r="AA733" s="73" t="s">
        <v>2979</v>
      </c>
      <c r="AB733" s="73" t="s">
        <v>2979</v>
      </c>
      <c r="AC733" s="73" t="s">
        <v>2979</v>
      </c>
      <c r="AD733" s="73" t="s">
        <v>2979</v>
      </c>
      <c r="AE733" s="54">
        <v>79</v>
      </c>
      <c r="AF733" s="54">
        <v>64</v>
      </c>
      <c r="AG733" s="54">
        <v>61</v>
      </c>
      <c r="AH733" s="54">
        <v>60</v>
      </c>
      <c r="AI733" s="41">
        <v>0.71540000000000004</v>
      </c>
      <c r="AJ733" s="30">
        <v>0.69189999999999996</v>
      </c>
      <c r="AK733" s="30">
        <v>0.76090000000000002</v>
      </c>
      <c r="AL733" s="41">
        <f t="shared" si="24"/>
        <v>0.72270000000000001</v>
      </c>
      <c r="AM733" s="30" t="str">
        <f>IFERROR((VLOOKUP(C733,'CEP 24-25'!$F$5:$K$1282,6,0))," ")</f>
        <v>Yes</v>
      </c>
      <c r="AN733" s="41" t="str">
        <f>+IFERROR((VLOOKUP(C733,'HB1238 24-25'!$N$5:$Q$9999,4,0)),"")</f>
        <v/>
      </c>
      <c r="AO733" s="33" t="str">
        <f t="shared" si="25"/>
        <v>Yes</v>
      </c>
    </row>
    <row r="734" spans="1:41" ht="15" customHeight="1" x14ac:dyDescent="0.25">
      <c r="A734" t="s">
        <v>2515</v>
      </c>
      <c r="B734" t="s">
        <v>2102</v>
      </c>
      <c r="C734" s="25">
        <v>2718</v>
      </c>
      <c r="D734" t="s">
        <v>695</v>
      </c>
      <c r="E734" s="16">
        <v>0</v>
      </c>
      <c r="F734" s="16">
        <v>0</v>
      </c>
      <c r="G734" s="16">
        <v>0</v>
      </c>
      <c r="H734" s="16">
        <v>0</v>
      </c>
      <c r="I734" s="16">
        <v>0</v>
      </c>
      <c r="J734" s="16">
        <v>0</v>
      </c>
      <c r="K734" s="16">
        <v>0</v>
      </c>
      <c r="L734" s="16">
        <v>0</v>
      </c>
      <c r="M734" s="16">
        <v>82</v>
      </c>
      <c r="N734" s="16">
        <v>80</v>
      </c>
      <c r="O734" s="16">
        <v>81</v>
      </c>
      <c r="P734" s="16">
        <v>0</v>
      </c>
      <c r="Q734" s="16">
        <v>0</v>
      </c>
      <c r="R734" s="16">
        <v>0</v>
      </c>
      <c r="S734" s="16">
        <v>0</v>
      </c>
      <c r="T734" s="73" t="s">
        <v>2979</v>
      </c>
      <c r="U734" s="73" t="s">
        <v>2979</v>
      </c>
      <c r="V734" s="73" t="s">
        <v>2979</v>
      </c>
      <c r="W734" s="73" t="s">
        <v>2979</v>
      </c>
      <c r="X734" s="73" t="s">
        <v>2979</v>
      </c>
      <c r="Y734" s="73" t="s">
        <v>2979</v>
      </c>
      <c r="Z734" s="73" t="s">
        <v>2979</v>
      </c>
      <c r="AA734" s="73" t="s">
        <v>2979</v>
      </c>
      <c r="AB734" s="54">
        <v>61</v>
      </c>
      <c r="AC734" s="54">
        <v>54</v>
      </c>
      <c r="AD734" s="54">
        <v>60</v>
      </c>
      <c r="AE734" s="73" t="s">
        <v>2979</v>
      </c>
      <c r="AF734" s="73" t="s">
        <v>2979</v>
      </c>
      <c r="AG734" s="73" t="s">
        <v>2979</v>
      </c>
      <c r="AH734" s="73" t="s">
        <v>2979</v>
      </c>
      <c r="AI734" s="41">
        <v>0.72019999999999995</v>
      </c>
      <c r="AJ734" s="30">
        <v>0.81820000000000004</v>
      </c>
      <c r="AK734" s="30">
        <v>0.8377</v>
      </c>
      <c r="AL734" s="41">
        <f t="shared" si="24"/>
        <v>0.79200000000000004</v>
      </c>
      <c r="AM734" s="30" t="str">
        <f>IFERROR((VLOOKUP(C734,'CEP 24-25'!$F$5:$K$1282,6,0))," ")</f>
        <v>Yes</v>
      </c>
      <c r="AN734" s="41" t="str">
        <f>+IFERROR((VLOOKUP(C734,'HB1238 24-25'!$N$5:$Q$9999,4,0)),"")</f>
        <v/>
      </c>
      <c r="AO734" s="33" t="str">
        <f t="shared" si="25"/>
        <v>Yes</v>
      </c>
    </row>
    <row r="735" spans="1:41" ht="15" customHeight="1" x14ac:dyDescent="0.25">
      <c r="A735" t="s">
        <v>2515</v>
      </c>
      <c r="B735" t="s">
        <v>2102</v>
      </c>
      <c r="C735" s="25">
        <v>3072</v>
      </c>
      <c r="D735" t="s">
        <v>1973</v>
      </c>
      <c r="E735" s="16">
        <v>51</v>
      </c>
      <c r="F735" s="16">
        <v>46</v>
      </c>
      <c r="G735" s="16">
        <v>0</v>
      </c>
      <c r="H735" s="16">
        <v>72</v>
      </c>
      <c r="I735" s="16">
        <v>68</v>
      </c>
      <c r="J735" s="16">
        <v>1</v>
      </c>
      <c r="K735" s="16">
        <v>1</v>
      </c>
      <c r="L735" s="16">
        <v>0</v>
      </c>
      <c r="M735" s="16">
        <v>1</v>
      </c>
      <c r="N735" s="16">
        <v>1</v>
      </c>
      <c r="O735" s="16">
        <v>0</v>
      </c>
      <c r="P735" s="16">
        <v>0</v>
      </c>
      <c r="Q735" s="16">
        <v>0</v>
      </c>
      <c r="R735" s="16">
        <v>0</v>
      </c>
      <c r="S735" s="16">
        <v>0</v>
      </c>
      <c r="T735" s="15" t="s">
        <v>2004</v>
      </c>
      <c r="U735" s="54">
        <v>29</v>
      </c>
      <c r="V735" s="73" t="s">
        <v>2979</v>
      </c>
      <c r="W735" s="54">
        <v>49</v>
      </c>
      <c r="X735" s="54">
        <v>49</v>
      </c>
      <c r="Y735" s="15" t="s">
        <v>2004</v>
      </c>
      <c r="Z735" s="15" t="s">
        <v>2004</v>
      </c>
      <c r="AA735" s="73" t="s">
        <v>2979</v>
      </c>
      <c r="AB735" s="73" t="s">
        <v>2979</v>
      </c>
      <c r="AC735" s="15" t="s">
        <v>2004</v>
      </c>
      <c r="AD735" s="73" t="s">
        <v>2979</v>
      </c>
      <c r="AE735" s="73" t="s">
        <v>2979</v>
      </c>
      <c r="AF735" s="73" t="s">
        <v>2979</v>
      </c>
      <c r="AG735" s="73" t="s">
        <v>2979</v>
      </c>
      <c r="AH735" s="73" t="s">
        <v>2979</v>
      </c>
      <c r="AI735" s="41">
        <v>0.56020000000000003</v>
      </c>
      <c r="AJ735" s="30">
        <v>0.64639999999999997</v>
      </c>
      <c r="AK735" s="30">
        <v>0.80410000000000004</v>
      </c>
      <c r="AL735" s="41">
        <f t="shared" si="24"/>
        <v>0.67020000000000002</v>
      </c>
      <c r="AM735" s="30" t="str">
        <f>IFERROR((VLOOKUP(C735,'CEP 24-25'!$F$5:$K$1282,6,0))," ")</f>
        <v>Yes</v>
      </c>
      <c r="AN735" s="41" t="str">
        <f>+IFERROR((VLOOKUP(C735,'HB1238 24-25'!$N$5:$Q$9999,4,0)),"")</f>
        <v/>
      </c>
      <c r="AO735" s="33" t="str">
        <f t="shared" si="25"/>
        <v>Yes</v>
      </c>
    </row>
    <row r="736" spans="1:41" ht="15" customHeight="1" x14ac:dyDescent="0.25">
      <c r="A736" t="s">
        <v>2515</v>
      </c>
      <c r="B736" t="s">
        <v>2102</v>
      </c>
      <c r="C736" s="25">
        <v>3073</v>
      </c>
      <c r="D736" t="s">
        <v>2836</v>
      </c>
      <c r="E736" s="16">
        <v>0</v>
      </c>
      <c r="F736" s="16">
        <v>0</v>
      </c>
      <c r="G736" s="16">
        <v>0</v>
      </c>
      <c r="H736" s="16">
        <v>0</v>
      </c>
      <c r="I736" s="16">
        <v>0</v>
      </c>
      <c r="J736" s="16">
        <v>79</v>
      </c>
      <c r="K736" s="16">
        <v>63</v>
      </c>
      <c r="L736" s="16">
        <v>60</v>
      </c>
      <c r="M736" s="16">
        <v>0</v>
      </c>
      <c r="N736" s="16">
        <v>0</v>
      </c>
      <c r="O736" s="16">
        <v>0</v>
      </c>
      <c r="P736" s="16">
        <v>0</v>
      </c>
      <c r="Q736" s="16">
        <v>0</v>
      </c>
      <c r="R736" s="16">
        <v>0</v>
      </c>
      <c r="S736" s="16">
        <v>0</v>
      </c>
      <c r="T736" s="73" t="s">
        <v>2979</v>
      </c>
      <c r="U736" s="73" t="s">
        <v>2979</v>
      </c>
      <c r="V736" s="73" t="s">
        <v>2979</v>
      </c>
      <c r="W736" s="73" t="s">
        <v>2979</v>
      </c>
      <c r="X736" s="73" t="s">
        <v>2979</v>
      </c>
      <c r="Y736" s="54">
        <v>60</v>
      </c>
      <c r="Z736" s="54">
        <v>43</v>
      </c>
      <c r="AA736" s="54">
        <v>45</v>
      </c>
      <c r="AB736" s="73" t="s">
        <v>2979</v>
      </c>
      <c r="AC736" s="73" t="s">
        <v>2979</v>
      </c>
      <c r="AD736" s="73" t="s">
        <v>2979</v>
      </c>
      <c r="AE736" s="73" t="s">
        <v>2979</v>
      </c>
      <c r="AF736" s="73" t="s">
        <v>2979</v>
      </c>
      <c r="AG736" s="73" t="s">
        <v>2979</v>
      </c>
      <c r="AH736" s="73" t="s">
        <v>2979</v>
      </c>
      <c r="AI736" s="41">
        <v>0.73270000000000002</v>
      </c>
      <c r="AJ736" s="30">
        <v>0.75770000000000004</v>
      </c>
      <c r="AK736" s="30">
        <v>0.85709999999999997</v>
      </c>
      <c r="AL736" s="41">
        <f t="shared" si="24"/>
        <v>0.78249999999999997</v>
      </c>
      <c r="AM736" s="30" t="str">
        <f>IFERROR((VLOOKUP(C736,'CEP 24-25'!$F$5:$K$1282,6,0))," ")</f>
        <v>Yes</v>
      </c>
      <c r="AN736" s="41" t="str">
        <f>+IFERROR((VLOOKUP(C736,'HB1238 24-25'!$N$5:$Q$9999,4,0)),"")</f>
        <v/>
      </c>
      <c r="AO736" s="33" t="str">
        <f t="shared" si="25"/>
        <v>Yes</v>
      </c>
    </row>
    <row r="737" spans="1:41" ht="15" customHeight="1" x14ac:dyDescent="0.25">
      <c r="A737" t="s">
        <v>2516</v>
      </c>
      <c r="B737" t="s">
        <v>2103</v>
      </c>
      <c r="C737" s="25">
        <v>2765</v>
      </c>
      <c r="D737" t="s">
        <v>640</v>
      </c>
      <c r="E737" s="16">
        <v>0</v>
      </c>
      <c r="F737" s="16">
        <v>62</v>
      </c>
      <c r="G737" s="16">
        <v>0</v>
      </c>
      <c r="H737" s="16">
        <v>58</v>
      </c>
      <c r="I737" s="16">
        <v>72</v>
      </c>
      <c r="J737" s="16">
        <v>48</v>
      </c>
      <c r="K737" s="16">
        <v>72</v>
      </c>
      <c r="L737" s="16">
        <v>62</v>
      </c>
      <c r="M737" s="16">
        <v>0</v>
      </c>
      <c r="N737" s="16">
        <v>0</v>
      </c>
      <c r="O737" s="16">
        <v>0</v>
      </c>
      <c r="P737" s="16">
        <v>0</v>
      </c>
      <c r="Q737" s="16">
        <v>0</v>
      </c>
      <c r="R737" s="16">
        <v>0</v>
      </c>
      <c r="S737" s="16">
        <v>0</v>
      </c>
      <c r="T737" s="73" t="s">
        <v>2979</v>
      </c>
      <c r="U737" s="54">
        <v>43</v>
      </c>
      <c r="V737" s="73" t="s">
        <v>2979</v>
      </c>
      <c r="W737" s="54">
        <v>34</v>
      </c>
      <c r="X737" s="54">
        <v>58</v>
      </c>
      <c r="Y737" s="54">
        <v>29</v>
      </c>
      <c r="Z737" s="54">
        <v>55</v>
      </c>
      <c r="AA737" s="54">
        <v>52</v>
      </c>
      <c r="AB737" s="73" t="s">
        <v>2979</v>
      </c>
      <c r="AC737" s="73" t="s">
        <v>2979</v>
      </c>
      <c r="AD737" s="73" t="s">
        <v>2979</v>
      </c>
      <c r="AE737" s="73" t="s">
        <v>2979</v>
      </c>
      <c r="AF737" s="73" t="s">
        <v>2979</v>
      </c>
      <c r="AG737" s="73" t="s">
        <v>2979</v>
      </c>
      <c r="AH737" s="73" t="s">
        <v>2979</v>
      </c>
      <c r="AI737" s="41">
        <v>0.72460000000000002</v>
      </c>
      <c r="AJ737" s="30">
        <v>0.70269999999999999</v>
      </c>
      <c r="AK737" s="30">
        <v>0.74809999999999999</v>
      </c>
      <c r="AL737" s="41">
        <f t="shared" si="24"/>
        <v>0.72509999999999997</v>
      </c>
      <c r="AM737" s="30" t="str">
        <f>IFERROR((VLOOKUP(C737,'CEP 24-25'!$F$5:$K$1282,6,0))," ")</f>
        <v>Yes</v>
      </c>
      <c r="AN737" s="41" t="str">
        <f>+IFERROR((VLOOKUP(C737,'HB1238 24-25'!$N$5:$Q$9999,4,0)),"")</f>
        <v/>
      </c>
      <c r="AO737" s="33" t="str">
        <f t="shared" si="25"/>
        <v>Yes</v>
      </c>
    </row>
    <row r="738" spans="1:41" ht="15" customHeight="1" x14ac:dyDescent="0.25">
      <c r="A738" t="s">
        <v>2516</v>
      </c>
      <c r="B738" t="s">
        <v>2103</v>
      </c>
      <c r="C738" s="25">
        <v>5028</v>
      </c>
      <c r="D738" t="s">
        <v>655</v>
      </c>
      <c r="E738" s="16">
        <v>0</v>
      </c>
      <c r="F738" s="16">
        <v>0</v>
      </c>
      <c r="G738" s="16">
        <v>0</v>
      </c>
      <c r="H738" s="16">
        <v>0</v>
      </c>
      <c r="I738" s="16">
        <v>0</v>
      </c>
      <c r="J738" s="16">
        <v>0</v>
      </c>
      <c r="K738" s="16">
        <v>0</v>
      </c>
      <c r="L738" s="16">
        <v>0</v>
      </c>
      <c r="M738" s="16">
        <v>35</v>
      </c>
      <c r="N738" s="16">
        <v>32</v>
      </c>
      <c r="O738" s="16">
        <v>37</v>
      </c>
      <c r="P738" s="16">
        <v>34</v>
      </c>
      <c r="Q738" s="16">
        <v>32</v>
      </c>
      <c r="R738" s="16">
        <v>35</v>
      </c>
      <c r="S738" s="16">
        <v>28</v>
      </c>
      <c r="T738" s="73" t="s">
        <v>2979</v>
      </c>
      <c r="U738" s="73" t="s">
        <v>2979</v>
      </c>
      <c r="V738" s="73" t="s">
        <v>2979</v>
      </c>
      <c r="W738" s="73" t="s">
        <v>2979</v>
      </c>
      <c r="X738" s="73" t="s">
        <v>2979</v>
      </c>
      <c r="Y738" s="73" t="s">
        <v>2979</v>
      </c>
      <c r="Z738" s="73" t="s">
        <v>2979</v>
      </c>
      <c r="AA738" s="73" t="s">
        <v>2979</v>
      </c>
      <c r="AB738" s="54">
        <v>16</v>
      </c>
      <c r="AC738" s="54">
        <v>17</v>
      </c>
      <c r="AD738" s="54">
        <v>15</v>
      </c>
      <c r="AE738" s="54">
        <v>12</v>
      </c>
      <c r="AF738" s="54">
        <v>18</v>
      </c>
      <c r="AG738" s="54">
        <v>18</v>
      </c>
      <c r="AH738" s="54">
        <v>11</v>
      </c>
      <c r="AI738" s="41">
        <v>0.4592</v>
      </c>
      <c r="AJ738" s="30">
        <v>0.45379999999999998</v>
      </c>
      <c r="AK738" s="30">
        <v>0.54430000000000001</v>
      </c>
      <c r="AL738" s="41">
        <f t="shared" si="24"/>
        <v>0.48580000000000001</v>
      </c>
      <c r="AM738" s="30" t="str">
        <f>IFERROR((VLOOKUP(C738,'CEP 24-25'!$F$5:$K$1282,6,0))," ")</f>
        <v>Yes</v>
      </c>
      <c r="AN738" s="41" t="str">
        <f>+IFERROR((VLOOKUP(C738,'HB1238 24-25'!$N$5:$Q$9999,4,0)),"")</f>
        <v/>
      </c>
      <c r="AO738" s="33" t="str">
        <f t="shared" si="25"/>
        <v>Yes</v>
      </c>
    </row>
    <row r="739" spans="1:41" ht="15" customHeight="1" x14ac:dyDescent="0.25">
      <c r="A739" t="s">
        <v>2516</v>
      </c>
      <c r="B739" t="s">
        <v>2103</v>
      </c>
      <c r="C739" s="25">
        <v>2982</v>
      </c>
      <c r="D739" t="s">
        <v>645</v>
      </c>
      <c r="E739" s="16">
        <v>0</v>
      </c>
      <c r="F739" s="16">
        <v>74</v>
      </c>
      <c r="G739" s="16">
        <v>0</v>
      </c>
      <c r="H739" s="16">
        <v>72</v>
      </c>
      <c r="I739" s="16">
        <v>92</v>
      </c>
      <c r="J739" s="16">
        <v>100</v>
      </c>
      <c r="K739" s="16">
        <v>94</v>
      </c>
      <c r="L739" s="16">
        <v>92</v>
      </c>
      <c r="M739" s="16">
        <v>0</v>
      </c>
      <c r="N739" s="16">
        <v>0</v>
      </c>
      <c r="O739" s="16">
        <v>0</v>
      </c>
      <c r="P739" s="16">
        <v>0</v>
      </c>
      <c r="Q739" s="16">
        <v>0</v>
      </c>
      <c r="R739" s="16">
        <v>0</v>
      </c>
      <c r="S739" s="16">
        <v>0</v>
      </c>
      <c r="T739" s="73" t="s">
        <v>2979</v>
      </c>
      <c r="U739" s="54">
        <v>54</v>
      </c>
      <c r="V739" s="73" t="s">
        <v>2979</v>
      </c>
      <c r="W739" s="54">
        <v>51</v>
      </c>
      <c r="X739" s="54">
        <v>72</v>
      </c>
      <c r="Y739" s="54">
        <v>69</v>
      </c>
      <c r="Z739" s="54">
        <v>79</v>
      </c>
      <c r="AA739" s="54">
        <v>67</v>
      </c>
      <c r="AB739" s="73" t="s">
        <v>2979</v>
      </c>
      <c r="AC739" s="73" t="s">
        <v>2979</v>
      </c>
      <c r="AD739" s="73" t="s">
        <v>2979</v>
      </c>
      <c r="AE739" s="73" t="s">
        <v>2979</v>
      </c>
      <c r="AF739" s="73" t="s">
        <v>2979</v>
      </c>
      <c r="AG739" s="73" t="s">
        <v>2979</v>
      </c>
      <c r="AH739" s="73" t="s">
        <v>2979</v>
      </c>
      <c r="AI739" s="41">
        <v>0.74809999999999999</v>
      </c>
      <c r="AJ739" s="30">
        <v>0.77029999999999998</v>
      </c>
      <c r="AK739" s="30">
        <v>0.77580000000000005</v>
      </c>
      <c r="AL739" s="41">
        <f t="shared" si="24"/>
        <v>0.76470000000000005</v>
      </c>
      <c r="AM739" s="30" t="str">
        <f>IFERROR((VLOOKUP(C739,'CEP 24-25'!$F$5:$K$1282,6,0))," ")</f>
        <v>Yes</v>
      </c>
      <c r="AN739" s="41" t="str">
        <f>+IFERROR((VLOOKUP(C739,'HB1238 24-25'!$N$5:$Q$9999,4,0)),"")</f>
        <v/>
      </c>
      <c r="AO739" s="33" t="str">
        <f t="shared" si="25"/>
        <v>Yes</v>
      </c>
    </row>
    <row r="740" spans="1:41" ht="15" customHeight="1" x14ac:dyDescent="0.25">
      <c r="A740" t="s">
        <v>2516</v>
      </c>
      <c r="B740" t="s">
        <v>2103</v>
      </c>
      <c r="C740" s="25">
        <v>3163</v>
      </c>
      <c r="D740" t="s">
        <v>205</v>
      </c>
      <c r="E740" s="16">
        <v>0</v>
      </c>
      <c r="F740" s="16">
        <v>0</v>
      </c>
      <c r="G740" s="16">
        <v>0</v>
      </c>
      <c r="H740" s="16">
        <v>0</v>
      </c>
      <c r="I740" s="16">
        <v>0</v>
      </c>
      <c r="J740" s="16">
        <v>0</v>
      </c>
      <c r="K740" s="16">
        <v>0</v>
      </c>
      <c r="L740" s="16">
        <v>0</v>
      </c>
      <c r="M740" s="16">
        <v>222</v>
      </c>
      <c r="N740" s="16">
        <v>229</v>
      </c>
      <c r="O740" s="16">
        <v>220</v>
      </c>
      <c r="P740" s="16">
        <v>0</v>
      </c>
      <c r="Q740" s="16">
        <v>0</v>
      </c>
      <c r="R740" s="16">
        <v>0</v>
      </c>
      <c r="S740" s="16">
        <v>0</v>
      </c>
      <c r="T740" s="73" t="s">
        <v>2979</v>
      </c>
      <c r="U740" s="73" t="s">
        <v>2979</v>
      </c>
      <c r="V740" s="73" t="s">
        <v>2979</v>
      </c>
      <c r="W740" s="73" t="s">
        <v>2979</v>
      </c>
      <c r="X740" s="73" t="s">
        <v>2979</v>
      </c>
      <c r="Y740" s="73" t="s">
        <v>2979</v>
      </c>
      <c r="Z740" s="73" t="s">
        <v>2979</v>
      </c>
      <c r="AA740" s="73" t="s">
        <v>2979</v>
      </c>
      <c r="AB740" s="54">
        <v>151</v>
      </c>
      <c r="AC740" s="54">
        <v>167</v>
      </c>
      <c r="AD740" s="54">
        <v>149</v>
      </c>
      <c r="AE740" s="73" t="s">
        <v>2979</v>
      </c>
      <c r="AF740" s="73" t="s">
        <v>2979</v>
      </c>
      <c r="AG740" s="73" t="s">
        <v>2979</v>
      </c>
      <c r="AH740" s="73" t="s">
        <v>2979</v>
      </c>
      <c r="AI740" s="41">
        <v>0.69599999999999995</v>
      </c>
      <c r="AJ740" s="30">
        <v>0.68779999999999997</v>
      </c>
      <c r="AK740" s="30">
        <v>0.81920000000000004</v>
      </c>
      <c r="AL740" s="41">
        <f t="shared" si="24"/>
        <v>0.73429999999999995</v>
      </c>
      <c r="AM740" s="30" t="str">
        <f>IFERROR((VLOOKUP(C740,'CEP 24-25'!$F$5:$K$1282,6,0))," ")</f>
        <v>Yes</v>
      </c>
      <c r="AN740" s="41" t="str">
        <f>+IFERROR((VLOOKUP(C740,'HB1238 24-25'!$N$5:$Q$9999,4,0)),"")</f>
        <v/>
      </c>
      <c r="AO740" s="33" t="str">
        <f t="shared" si="25"/>
        <v>Yes</v>
      </c>
    </row>
    <row r="741" spans="1:41" ht="15" customHeight="1" x14ac:dyDescent="0.25">
      <c r="A741" t="s">
        <v>2516</v>
      </c>
      <c r="B741" t="s">
        <v>2103</v>
      </c>
      <c r="C741" s="25">
        <v>2926</v>
      </c>
      <c r="D741" t="s">
        <v>643</v>
      </c>
      <c r="E741" s="16">
        <v>0</v>
      </c>
      <c r="F741" s="16">
        <v>61</v>
      </c>
      <c r="G741" s="16">
        <v>0</v>
      </c>
      <c r="H741" s="16">
        <v>59</v>
      </c>
      <c r="I741" s="16">
        <v>70</v>
      </c>
      <c r="J741" s="16">
        <v>62</v>
      </c>
      <c r="K741" s="16">
        <v>77</v>
      </c>
      <c r="L741" s="16">
        <v>71</v>
      </c>
      <c r="M741" s="16">
        <v>0</v>
      </c>
      <c r="N741" s="16">
        <v>0</v>
      </c>
      <c r="O741" s="16">
        <v>0</v>
      </c>
      <c r="P741" s="16">
        <v>0</v>
      </c>
      <c r="Q741" s="16">
        <v>0</v>
      </c>
      <c r="R741" s="16">
        <v>0</v>
      </c>
      <c r="S741" s="16">
        <v>0</v>
      </c>
      <c r="T741" s="73" t="s">
        <v>2979</v>
      </c>
      <c r="U741" s="54">
        <v>32</v>
      </c>
      <c r="V741" s="73" t="s">
        <v>2979</v>
      </c>
      <c r="W741" s="54">
        <v>40</v>
      </c>
      <c r="X741" s="54">
        <v>47</v>
      </c>
      <c r="Y741" s="54">
        <v>43</v>
      </c>
      <c r="Z741" s="54">
        <v>50</v>
      </c>
      <c r="AA741" s="54">
        <v>49</v>
      </c>
      <c r="AB741" s="73" t="s">
        <v>2979</v>
      </c>
      <c r="AC741" s="73" t="s">
        <v>2979</v>
      </c>
      <c r="AD741" s="73" t="s">
        <v>2979</v>
      </c>
      <c r="AE741" s="73" t="s">
        <v>2979</v>
      </c>
      <c r="AF741" s="73" t="s">
        <v>2979</v>
      </c>
      <c r="AG741" s="73" t="s">
        <v>2979</v>
      </c>
      <c r="AH741" s="73" t="s">
        <v>2979</v>
      </c>
      <c r="AI741" s="41">
        <v>0.65249999999999997</v>
      </c>
      <c r="AJ741" s="30">
        <v>0.67169999999999996</v>
      </c>
      <c r="AK741" s="30">
        <v>0.68879999999999997</v>
      </c>
      <c r="AL741" s="41">
        <f t="shared" si="24"/>
        <v>0.67100000000000004</v>
      </c>
      <c r="AM741" s="30" t="str">
        <f>IFERROR((VLOOKUP(C741,'CEP 24-25'!$F$5:$K$1282,6,0))," ")</f>
        <v>Yes</v>
      </c>
      <c r="AN741" s="41" t="str">
        <f>+IFERROR((VLOOKUP(C741,'HB1238 24-25'!$N$5:$Q$9999,4,0)),"")</f>
        <v/>
      </c>
      <c r="AO741" s="33" t="str">
        <f t="shared" si="25"/>
        <v>Yes</v>
      </c>
    </row>
    <row r="742" spans="1:41" ht="15" customHeight="1" x14ac:dyDescent="0.25">
      <c r="A742" t="s">
        <v>2516</v>
      </c>
      <c r="B742" t="s">
        <v>2103</v>
      </c>
      <c r="C742" s="25">
        <v>3098</v>
      </c>
      <c r="D742" t="s">
        <v>55</v>
      </c>
      <c r="E742" s="16">
        <v>0</v>
      </c>
      <c r="F742" s="16">
        <v>0</v>
      </c>
      <c r="G742" s="16">
        <v>0</v>
      </c>
      <c r="H742" s="16">
        <v>0</v>
      </c>
      <c r="I742" s="16">
        <v>0</v>
      </c>
      <c r="J742" s="16">
        <v>0</v>
      </c>
      <c r="K742" s="16">
        <v>0</v>
      </c>
      <c r="L742" s="16">
        <v>0</v>
      </c>
      <c r="M742" s="16">
        <v>205</v>
      </c>
      <c r="N742" s="16">
        <v>210</v>
      </c>
      <c r="O742" s="16">
        <v>205</v>
      </c>
      <c r="P742" s="16">
        <v>0</v>
      </c>
      <c r="Q742" s="16">
        <v>0</v>
      </c>
      <c r="R742" s="16">
        <v>0</v>
      </c>
      <c r="S742" s="16">
        <v>0</v>
      </c>
      <c r="T742" s="73" t="s">
        <v>2979</v>
      </c>
      <c r="U742" s="73" t="s">
        <v>2979</v>
      </c>
      <c r="V742" s="73" t="s">
        <v>2979</v>
      </c>
      <c r="W742" s="73" t="s">
        <v>2979</v>
      </c>
      <c r="X742" s="73" t="s">
        <v>2979</v>
      </c>
      <c r="Y742" s="73" t="s">
        <v>2979</v>
      </c>
      <c r="Z742" s="73" t="s">
        <v>2979</v>
      </c>
      <c r="AA742" s="73" t="s">
        <v>2979</v>
      </c>
      <c r="AB742" s="54">
        <v>144</v>
      </c>
      <c r="AC742" s="54">
        <v>144</v>
      </c>
      <c r="AD742" s="54">
        <v>145</v>
      </c>
      <c r="AE742" s="73" t="s">
        <v>2979</v>
      </c>
      <c r="AF742" s="73" t="s">
        <v>2979</v>
      </c>
      <c r="AG742" s="73" t="s">
        <v>2979</v>
      </c>
      <c r="AH742" s="73" t="s">
        <v>2979</v>
      </c>
      <c r="AI742" s="41">
        <v>0.69840000000000002</v>
      </c>
      <c r="AJ742" s="30">
        <v>0.69699999999999995</v>
      </c>
      <c r="AK742" s="30">
        <v>0.76629999999999998</v>
      </c>
      <c r="AL742" s="41">
        <f t="shared" si="24"/>
        <v>0.72060000000000002</v>
      </c>
      <c r="AM742" s="30" t="str">
        <f>IFERROR((VLOOKUP(C742,'CEP 24-25'!$F$5:$K$1282,6,0))," ")</f>
        <v>Yes</v>
      </c>
      <c r="AN742" s="41" t="str">
        <f>+IFERROR((VLOOKUP(C742,'HB1238 24-25'!$N$5:$Q$9999,4,0)),"")</f>
        <v/>
      </c>
      <c r="AO742" s="33" t="str">
        <f t="shared" si="25"/>
        <v>Yes</v>
      </c>
    </row>
    <row r="743" spans="1:41" ht="15" customHeight="1" x14ac:dyDescent="0.25">
      <c r="A743" t="s">
        <v>2516</v>
      </c>
      <c r="B743" t="s">
        <v>2103</v>
      </c>
      <c r="C743" s="25">
        <v>1539</v>
      </c>
      <c r="D743" t="s">
        <v>632</v>
      </c>
      <c r="E743" s="16">
        <v>0</v>
      </c>
      <c r="F743" s="16">
        <v>0</v>
      </c>
      <c r="G743" s="16">
        <v>0</v>
      </c>
      <c r="H743" s="16">
        <v>0</v>
      </c>
      <c r="I743" s="16">
        <v>0</v>
      </c>
      <c r="J743" s="16">
        <v>0</v>
      </c>
      <c r="K743" s="16">
        <v>0</v>
      </c>
      <c r="L743" s="16">
        <v>0</v>
      </c>
      <c r="M743" s="16">
        <v>28</v>
      </c>
      <c r="N743" s="16">
        <v>29</v>
      </c>
      <c r="O743" s="16">
        <v>29</v>
      </c>
      <c r="P743" s="16">
        <v>26</v>
      </c>
      <c r="Q743" s="16">
        <v>22</v>
      </c>
      <c r="R743" s="16">
        <v>22</v>
      </c>
      <c r="S743" s="16">
        <v>20</v>
      </c>
      <c r="T743" s="73" t="s">
        <v>2979</v>
      </c>
      <c r="U743" s="73" t="s">
        <v>2979</v>
      </c>
      <c r="V743" s="73" t="s">
        <v>2979</v>
      </c>
      <c r="W743" s="73" t="s">
        <v>2979</v>
      </c>
      <c r="X743" s="73" t="s">
        <v>2979</v>
      </c>
      <c r="Y743" s="73" t="s">
        <v>2979</v>
      </c>
      <c r="Z743" s="73" t="s">
        <v>2979</v>
      </c>
      <c r="AA743" s="73" t="s">
        <v>2979</v>
      </c>
      <c r="AB743" s="54">
        <v>13</v>
      </c>
      <c r="AC743" s="54">
        <v>12</v>
      </c>
      <c r="AD743" s="54">
        <v>15</v>
      </c>
      <c r="AE743" s="54">
        <v>10</v>
      </c>
      <c r="AF743" s="54">
        <v>13</v>
      </c>
      <c r="AG743" s="54">
        <v>12</v>
      </c>
      <c r="AH743" s="15" t="s">
        <v>2004</v>
      </c>
      <c r="AI743" s="41">
        <v>0.4602</v>
      </c>
      <c r="AJ743" s="30">
        <v>0.43819999999999998</v>
      </c>
      <c r="AK743" s="30">
        <v>0.4884</v>
      </c>
      <c r="AL743" s="41">
        <f t="shared" si="24"/>
        <v>0.46229999999999999</v>
      </c>
      <c r="AM743" s="30" t="str">
        <f>IFERROR((VLOOKUP(C743,'CEP 24-25'!$F$5:$K$1282,6,0))," ")</f>
        <v xml:space="preserve"> </v>
      </c>
      <c r="AN743" s="41" t="str">
        <f>+IFERROR((VLOOKUP(C743,'HB1238 24-25'!$N$5:$Q$9999,4,0)),"")</f>
        <v/>
      </c>
      <c r="AO743" s="33" t="str">
        <f t="shared" si="25"/>
        <v>No</v>
      </c>
    </row>
    <row r="744" spans="1:41" ht="15" customHeight="1" x14ac:dyDescent="0.25">
      <c r="A744" t="s">
        <v>2516</v>
      </c>
      <c r="B744" t="s">
        <v>2103</v>
      </c>
      <c r="C744" s="25">
        <v>2418</v>
      </c>
      <c r="D744" t="s">
        <v>636</v>
      </c>
      <c r="E744" s="16">
        <v>0</v>
      </c>
      <c r="F744" s="16">
        <v>74</v>
      </c>
      <c r="G744" s="16">
        <v>0</v>
      </c>
      <c r="H744" s="16">
        <v>78</v>
      </c>
      <c r="I744" s="16">
        <v>78</v>
      </c>
      <c r="J744" s="16">
        <v>82</v>
      </c>
      <c r="K744" s="16">
        <v>55</v>
      </c>
      <c r="L744" s="16">
        <v>77</v>
      </c>
      <c r="M744" s="16">
        <v>0</v>
      </c>
      <c r="N744" s="16">
        <v>0</v>
      </c>
      <c r="O744" s="16">
        <v>0</v>
      </c>
      <c r="P744" s="16">
        <v>0</v>
      </c>
      <c r="Q744" s="16">
        <v>0</v>
      </c>
      <c r="R744" s="16">
        <v>0</v>
      </c>
      <c r="S744" s="16">
        <v>0</v>
      </c>
      <c r="T744" s="73" t="s">
        <v>2979</v>
      </c>
      <c r="U744" s="54">
        <v>31</v>
      </c>
      <c r="V744" s="73" t="s">
        <v>2979</v>
      </c>
      <c r="W744" s="54">
        <v>49</v>
      </c>
      <c r="X744" s="54">
        <v>51</v>
      </c>
      <c r="Y744" s="54">
        <v>40</v>
      </c>
      <c r="Z744" s="54">
        <v>34</v>
      </c>
      <c r="AA744" s="54">
        <v>43</v>
      </c>
      <c r="AB744" s="73" t="s">
        <v>2979</v>
      </c>
      <c r="AC744" s="73" t="s">
        <v>2979</v>
      </c>
      <c r="AD744" s="73" t="s">
        <v>2979</v>
      </c>
      <c r="AE744" s="73" t="s">
        <v>2979</v>
      </c>
      <c r="AF744" s="73" t="s">
        <v>2979</v>
      </c>
      <c r="AG744" s="73" t="s">
        <v>2979</v>
      </c>
      <c r="AH744" s="73" t="s">
        <v>2979</v>
      </c>
      <c r="AI744" s="41">
        <v>0.55859999999999999</v>
      </c>
      <c r="AJ744" s="30">
        <v>0.61729999999999996</v>
      </c>
      <c r="AK744" s="30">
        <v>0.58709999999999996</v>
      </c>
      <c r="AL744" s="41">
        <f t="shared" si="24"/>
        <v>0.5877</v>
      </c>
      <c r="AM744" s="30" t="str">
        <f>IFERROR((VLOOKUP(C744,'CEP 24-25'!$F$5:$K$1282,6,0))," ")</f>
        <v>Yes</v>
      </c>
      <c r="AN744" s="41" t="str">
        <f>+IFERROR((VLOOKUP(C744,'HB1238 24-25'!$N$5:$Q$9999,4,0)),"")</f>
        <v/>
      </c>
      <c r="AO744" s="33" t="str">
        <f t="shared" si="25"/>
        <v>Yes</v>
      </c>
    </row>
    <row r="745" spans="1:41" ht="15" customHeight="1" x14ac:dyDescent="0.25">
      <c r="A745" t="s">
        <v>2516</v>
      </c>
      <c r="B745" t="s">
        <v>2103</v>
      </c>
      <c r="C745" s="25">
        <v>3099</v>
      </c>
      <c r="D745" t="s">
        <v>197</v>
      </c>
      <c r="E745" s="16">
        <v>0</v>
      </c>
      <c r="F745" s="16">
        <v>0</v>
      </c>
      <c r="G745" s="16">
        <v>0</v>
      </c>
      <c r="H745" s="16">
        <v>0</v>
      </c>
      <c r="I745" s="16">
        <v>0</v>
      </c>
      <c r="J745" s="16">
        <v>0</v>
      </c>
      <c r="K745" s="16">
        <v>0</v>
      </c>
      <c r="L745" s="16">
        <v>0</v>
      </c>
      <c r="M745" s="16">
        <v>0</v>
      </c>
      <c r="N745" s="16">
        <v>0</v>
      </c>
      <c r="O745" s="16">
        <v>0</v>
      </c>
      <c r="P745" s="16">
        <v>239</v>
      </c>
      <c r="Q745" s="16">
        <v>272</v>
      </c>
      <c r="R745" s="16">
        <v>286</v>
      </c>
      <c r="S745" s="16">
        <v>285</v>
      </c>
      <c r="T745" s="73" t="s">
        <v>2979</v>
      </c>
      <c r="U745" s="73" t="s">
        <v>2979</v>
      </c>
      <c r="V745" s="73" t="s">
        <v>2979</v>
      </c>
      <c r="W745" s="73" t="s">
        <v>2979</v>
      </c>
      <c r="X745" s="73" t="s">
        <v>2979</v>
      </c>
      <c r="Y745" s="73" t="s">
        <v>2979</v>
      </c>
      <c r="Z745" s="73" t="s">
        <v>2979</v>
      </c>
      <c r="AA745" s="73" t="s">
        <v>2979</v>
      </c>
      <c r="AB745" s="73" t="s">
        <v>2979</v>
      </c>
      <c r="AC745" s="73" t="s">
        <v>2979</v>
      </c>
      <c r="AD745" s="73" t="s">
        <v>2979</v>
      </c>
      <c r="AE745" s="54">
        <v>174</v>
      </c>
      <c r="AF745" s="54">
        <v>197</v>
      </c>
      <c r="AG745" s="54">
        <v>195</v>
      </c>
      <c r="AH745" s="54">
        <v>171</v>
      </c>
      <c r="AI745" s="41">
        <v>0.68110000000000004</v>
      </c>
      <c r="AJ745" s="30">
        <v>0.63449999999999995</v>
      </c>
      <c r="AK745" s="30">
        <v>0.78139999999999998</v>
      </c>
      <c r="AL745" s="41">
        <f t="shared" si="24"/>
        <v>0.69899999999999995</v>
      </c>
      <c r="AM745" s="30" t="str">
        <f>IFERROR((VLOOKUP(C745,'CEP 24-25'!$F$5:$K$1282,6,0))," ")</f>
        <v>Yes</v>
      </c>
      <c r="AN745" s="41" t="str">
        <f>+IFERROR((VLOOKUP(C745,'HB1238 24-25'!$N$5:$Q$9999,4,0)),"")</f>
        <v/>
      </c>
      <c r="AO745" s="33" t="str">
        <f t="shared" si="25"/>
        <v>Yes</v>
      </c>
    </row>
    <row r="746" spans="1:41" ht="15" customHeight="1" x14ac:dyDescent="0.25">
      <c r="A746" t="s">
        <v>2516</v>
      </c>
      <c r="B746" t="s">
        <v>2103</v>
      </c>
      <c r="C746" s="25">
        <v>5551</v>
      </c>
      <c r="D746" t="s">
        <v>1357</v>
      </c>
      <c r="E746" s="16">
        <v>0</v>
      </c>
      <c r="F746" s="16">
        <v>0</v>
      </c>
      <c r="G746" s="16">
        <v>0</v>
      </c>
      <c r="H746" s="16">
        <v>0</v>
      </c>
      <c r="I746" s="16">
        <v>0</v>
      </c>
      <c r="J746" s="16">
        <v>0</v>
      </c>
      <c r="K746" s="16">
        <v>0</v>
      </c>
      <c r="L746" s="16">
        <v>0</v>
      </c>
      <c r="M746" s="16">
        <v>265</v>
      </c>
      <c r="N746" s="16">
        <v>258</v>
      </c>
      <c r="O746" s="16">
        <v>282</v>
      </c>
      <c r="P746" s="16">
        <v>0</v>
      </c>
      <c r="Q746" s="16">
        <v>0</v>
      </c>
      <c r="R746" s="16">
        <v>0</v>
      </c>
      <c r="S746" s="16">
        <v>0</v>
      </c>
      <c r="T746" s="73" t="s">
        <v>2979</v>
      </c>
      <c r="U746" s="73" t="s">
        <v>2979</v>
      </c>
      <c r="V746" s="73" t="s">
        <v>2979</v>
      </c>
      <c r="W746" s="73" t="s">
        <v>2979</v>
      </c>
      <c r="X746" s="73" t="s">
        <v>2979</v>
      </c>
      <c r="Y746" s="73" t="s">
        <v>2979</v>
      </c>
      <c r="Z746" s="73" t="s">
        <v>2979</v>
      </c>
      <c r="AA746" s="73" t="s">
        <v>2979</v>
      </c>
      <c r="AB746" s="54">
        <v>188</v>
      </c>
      <c r="AC746" s="54">
        <v>188</v>
      </c>
      <c r="AD746" s="54">
        <v>194</v>
      </c>
      <c r="AE746" s="73" t="s">
        <v>2979</v>
      </c>
      <c r="AF746" s="73" t="s">
        <v>2979</v>
      </c>
      <c r="AG746" s="73" t="s">
        <v>2979</v>
      </c>
      <c r="AH746" s="73" t="s">
        <v>2979</v>
      </c>
      <c r="AI746" s="41">
        <v>0.70809999999999995</v>
      </c>
      <c r="AJ746" s="30">
        <v>0.69299999999999995</v>
      </c>
      <c r="AK746" s="30">
        <v>0.79059999999999997</v>
      </c>
      <c r="AL746" s="41">
        <f t="shared" si="24"/>
        <v>0.73060000000000003</v>
      </c>
      <c r="AM746" s="30" t="str">
        <f>IFERROR((VLOOKUP(C746,'CEP 24-25'!$F$5:$K$1282,6,0))," ")</f>
        <v>Yes</v>
      </c>
      <c r="AN746" s="41" t="str">
        <f>+IFERROR((VLOOKUP(C746,'HB1238 24-25'!$N$5:$Q$9999,4,0)),"")</f>
        <v/>
      </c>
      <c r="AO746" s="33" t="str">
        <f t="shared" si="25"/>
        <v>Yes</v>
      </c>
    </row>
    <row r="747" spans="1:41" ht="15" customHeight="1" x14ac:dyDescent="0.25">
      <c r="A747" t="s">
        <v>2516</v>
      </c>
      <c r="B747" t="s">
        <v>2103</v>
      </c>
      <c r="C747" s="25">
        <v>2844</v>
      </c>
      <c r="D747" t="s">
        <v>642</v>
      </c>
      <c r="E747" s="16">
        <v>0</v>
      </c>
      <c r="F747" s="16">
        <v>79</v>
      </c>
      <c r="G747" s="16">
        <v>0</v>
      </c>
      <c r="H747" s="16">
        <v>78</v>
      </c>
      <c r="I747" s="16">
        <v>68</v>
      </c>
      <c r="J747" s="16">
        <v>82</v>
      </c>
      <c r="K747" s="16">
        <v>72</v>
      </c>
      <c r="L747" s="16">
        <v>73</v>
      </c>
      <c r="M747" s="16">
        <v>0</v>
      </c>
      <c r="N747" s="16">
        <v>0</v>
      </c>
      <c r="O747" s="16">
        <v>0</v>
      </c>
      <c r="P747" s="16">
        <v>0</v>
      </c>
      <c r="Q747" s="16">
        <v>0</v>
      </c>
      <c r="R747" s="16">
        <v>0</v>
      </c>
      <c r="S747" s="16">
        <v>0</v>
      </c>
      <c r="T747" s="73" t="s">
        <v>2979</v>
      </c>
      <c r="U747" s="54">
        <v>34</v>
      </c>
      <c r="V747" s="73" t="s">
        <v>2979</v>
      </c>
      <c r="W747" s="54">
        <v>33</v>
      </c>
      <c r="X747" s="54">
        <v>36</v>
      </c>
      <c r="Y747" s="54">
        <v>43</v>
      </c>
      <c r="Z747" s="54">
        <v>34</v>
      </c>
      <c r="AA747" s="54">
        <v>34</v>
      </c>
      <c r="AB747" s="73" t="s">
        <v>2979</v>
      </c>
      <c r="AC747" s="73" t="s">
        <v>2979</v>
      </c>
      <c r="AD747" s="73" t="s">
        <v>2979</v>
      </c>
      <c r="AE747" s="73" t="s">
        <v>2979</v>
      </c>
      <c r="AF747" s="73" t="s">
        <v>2979</v>
      </c>
      <c r="AG747" s="73" t="s">
        <v>2979</v>
      </c>
      <c r="AH747" s="73" t="s">
        <v>2979</v>
      </c>
      <c r="AI747" s="41">
        <v>0.47349999999999998</v>
      </c>
      <c r="AJ747" s="30">
        <v>0.45929999999999999</v>
      </c>
      <c r="AK747" s="30">
        <v>0.48320000000000002</v>
      </c>
      <c r="AL747" s="41">
        <f t="shared" si="24"/>
        <v>0.47199999999999998</v>
      </c>
      <c r="AM747" s="30" t="str">
        <f>IFERROR((VLOOKUP(C747,'CEP 24-25'!$F$5:$K$1282,6,0))," ")</f>
        <v>No</v>
      </c>
      <c r="AN747" s="41" t="str">
        <f>+IFERROR((VLOOKUP(C747,'HB1238 24-25'!$N$5:$Q$9999,4,0)),"")</f>
        <v/>
      </c>
      <c r="AO747" s="33" t="str">
        <f t="shared" si="25"/>
        <v>No</v>
      </c>
    </row>
    <row r="748" spans="1:41" ht="15" customHeight="1" x14ac:dyDescent="0.25">
      <c r="A748" t="s">
        <v>2516</v>
      </c>
      <c r="B748" t="s">
        <v>2103</v>
      </c>
      <c r="C748" s="25">
        <v>2699</v>
      </c>
      <c r="D748" t="s">
        <v>638</v>
      </c>
      <c r="E748" s="16">
        <v>0</v>
      </c>
      <c r="F748" s="16">
        <v>79</v>
      </c>
      <c r="G748" s="16">
        <v>0</v>
      </c>
      <c r="H748" s="16">
        <v>82</v>
      </c>
      <c r="I748" s="16">
        <v>97</v>
      </c>
      <c r="J748" s="16">
        <v>67</v>
      </c>
      <c r="K748" s="16">
        <v>63</v>
      </c>
      <c r="L748" s="16">
        <v>80</v>
      </c>
      <c r="M748" s="16">
        <v>0</v>
      </c>
      <c r="N748" s="16">
        <v>0</v>
      </c>
      <c r="O748" s="16">
        <v>0</v>
      </c>
      <c r="P748" s="16">
        <v>0</v>
      </c>
      <c r="Q748" s="16">
        <v>0</v>
      </c>
      <c r="R748" s="16">
        <v>0</v>
      </c>
      <c r="S748" s="16">
        <v>0</v>
      </c>
      <c r="T748" s="73" t="s">
        <v>2979</v>
      </c>
      <c r="U748" s="54">
        <v>36</v>
      </c>
      <c r="V748" s="73" t="s">
        <v>2979</v>
      </c>
      <c r="W748" s="54">
        <v>51</v>
      </c>
      <c r="X748" s="54">
        <v>62</v>
      </c>
      <c r="Y748" s="54">
        <v>44</v>
      </c>
      <c r="Z748" s="54">
        <v>45</v>
      </c>
      <c r="AA748" s="54">
        <v>57</v>
      </c>
      <c r="AB748" s="73" t="s">
        <v>2979</v>
      </c>
      <c r="AC748" s="73" t="s">
        <v>2979</v>
      </c>
      <c r="AD748" s="73" t="s">
        <v>2979</v>
      </c>
      <c r="AE748" s="73" t="s">
        <v>2979</v>
      </c>
      <c r="AF748" s="73" t="s">
        <v>2979</v>
      </c>
      <c r="AG748" s="73" t="s">
        <v>2979</v>
      </c>
      <c r="AH748" s="73" t="s">
        <v>2979</v>
      </c>
      <c r="AI748" s="41">
        <v>0.63029999999999997</v>
      </c>
      <c r="AJ748" s="30">
        <v>0.63560000000000005</v>
      </c>
      <c r="AK748" s="30">
        <v>0.68799999999999994</v>
      </c>
      <c r="AL748" s="41">
        <f t="shared" si="24"/>
        <v>0.65129999999999999</v>
      </c>
      <c r="AM748" s="30" t="str">
        <f>IFERROR((VLOOKUP(C748,'CEP 24-25'!$F$5:$K$1282,6,0))," ")</f>
        <v>Yes</v>
      </c>
      <c r="AN748" s="41" t="str">
        <f>+IFERROR((VLOOKUP(C748,'HB1238 24-25'!$N$5:$Q$9999,4,0)),"")</f>
        <v/>
      </c>
      <c r="AO748" s="33" t="str">
        <f t="shared" si="25"/>
        <v>Yes</v>
      </c>
    </row>
    <row r="749" spans="1:41" ht="15" customHeight="1" x14ac:dyDescent="0.25">
      <c r="A749" t="s">
        <v>2516</v>
      </c>
      <c r="B749" t="s">
        <v>2103</v>
      </c>
      <c r="C749" s="25">
        <v>2325</v>
      </c>
      <c r="D749" t="s">
        <v>635</v>
      </c>
      <c r="E749" s="16">
        <v>0</v>
      </c>
      <c r="F749" s="16">
        <v>0</v>
      </c>
      <c r="G749" s="16">
        <v>0</v>
      </c>
      <c r="H749" s="16">
        <v>0</v>
      </c>
      <c r="I749" s="16">
        <v>0</v>
      </c>
      <c r="J749" s="16">
        <v>0</v>
      </c>
      <c r="K749" s="16">
        <v>0</v>
      </c>
      <c r="L749" s="16">
        <v>0</v>
      </c>
      <c r="M749" s="16">
        <v>0</v>
      </c>
      <c r="N749" s="16">
        <v>0</v>
      </c>
      <c r="O749" s="16">
        <v>0</v>
      </c>
      <c r="P749" s="16">
        <v>351</v>
      </c>
      <c r="Q749" s="16">
        <v>343</v>
      </c>
      <c r="R749" s="16">
        <v>369</v>
      </c>
      <c r="S749" s="16">
        <v>360</v>
      </c>
      <c r="T749" s="73" t="s">
        <v>2979</v>
      </c>
      <c r="U749" s="73" t="s">
        <v>2979</v>
      </c>
      <c r="V749" s="73" t="s">
        <v>2979</v>
      </c>
      <c r="W749" s="73" t="s">
        <v>2979</v>
      </c>
      <c r="X749" s="73" t="s">
        <v>2979</v>
      </c>
      <c r="Y749" s="73" t="s">
        <v>2979</v>
      </c>
      <c r="Z749" s="73" t="s">
        <v>2979</v>
      </c>
      <c r="AA749" s="73" t="s">
        <v>2979</v>
      </c>
      <c r="AB749" s="73" t="s">
        <v>2979</v>
      </c>
      <c r="AC749" s="73" t="s">
        <v>2979</v>
      </c>
      <c r="AD749" s="73" t="s">
        <v>2979</v>
      </c>
      <c r="AE749" s="54">
        <v>217</v>
      </c>
      <c r="AF749" s="54">
        <v>223</v>
      </c>
      <c r="AG749" s="54">
        <v>229</v>
      </c>
      <c r="AH749" s="54">
        <v>226</v>
      </c>
      <c r="AI749" s="41">
        <v>0.629</v>
      </c>
      <c r="AJ749" s="30">
        <v>0.62619999999999998</v>
      </c>
      <c r="AK749" s="30">
        <v>0.72250000000000003</v>
      </c>
      <c r="AL749" s="41">
        <f t="shared" si="24"/>
        <v>0.65920000000000001</v>
      </c>
      <c r="AM749" s="30" t="str">
        <f>IFERROR((VLOOKUP(C749,'CEP 24-25'!$F$5:$K$1282,6,0))," ")</f>
        <v>Yes</v>
      </c>
      <c r="AN749" s="41" t="str">
        <f>+IFERROR((VLOOKUP(C749,'HB1238 24-25'!$N$5:$Q$9999,4,0)),"")</f>
        <v/>
      </c>
      <c r="AO749" s="33" t="str">
        <f t="shared" si="25"/>
        <v>Yes</v>
      </c>
    </row>
    <row r="750" spans="1:41" ht="15" customHeight="1" x14ac:dyDescent="0.25">
      <c r="A750" t="s">
        <v>2516</v>
      </c>
      <c r="B750" t="s">
        <v>2103</v>
      </c>
      <c r="C750" s="25">
        <v>5371</v>
      </c>
      <c r="D750" t="s">
        <v>657</v>
      </c>
      <c r="E750" s="16">
        <v>0</v>
      </c>
      <c r="F750" s="16">
        <v>0</v>
      </c>
      <c r="G750" s="16">
        <v>0</v>
      </c>
      <c r="H750" s="16">
        <v>0</v>
      </c>
      <c r="I750" s="16">
        <v>0</v>
      </c>
      <c r="J750" s="16">
        <v>0</v>
      </c>
      <c r="K750" s="16">
        <v>0</v>
      </c>
      <c r="L750" s="16">
        <v>0</v>
      </c>
      <c r="M750" s="16">
        <v>0</v>
      </c>
      <c r="N750" s="16">
        <v>0</v>
      </c>
      <c r="O750" s="16">
        <v>0</v>
      </c>
      <c r="P750" s="16">
        <v>0</v>
      </c>
      <c r="Q750" s="16">
        <v>0</v>
      </c>
      <c r="R750" s="16">
        <v>4</v>
      </c>
      <c r="S750" s="16">
        <v>6</v>
      </c>
      <c r="T750" s="73" t="s">
        <v>2979</v>
      </c>
      <c r="U750" s="73" t="s">
        <v>2979</v>
      </c>
      <c r="V750" s="73" t="s">
        <v>2979</v>
      </c>
      <c r="W750" s="73" t="s">
        <v>2979</v>
      </c>
      <c r="X750" s="73" t="s">
        <v>2979</v>
      </c>
      <c r="Y750" s="73" t="s">
        <v>2979</v>
      </c>
      <c r="Z750" s="73" t="s">
        <v>2979</v>
      </c>
      <c r="AA750" s="73" t="s">
        <v>2979</v>
      </c>
      <c r="AB750" s="73" t="s">
        <v>2979</v>
      </c>
      <c r="AC750" s="73" t="s">
        <v>2979</v>
      </c>
      <c r="AD750" s="73" t="s">
        <v>2979</v>
      </c>
      <c r="AE750" s="73" t="s">
        <v>2979</v>
      </c>
      <c r="AF750" s="73" t="s">
        <v>2979</v>
      </c>
      <c r="AG750" s="73" t="s">
        <v>2979</v>
      </c>
      <c r="AH750" s="73" t="s">
        <v>2979</v>
      </c>
      <c r="AI750" s="41">
        <v>0</v>
      </c>
      <c r="AJ750" s="30">
        <v>0.2</v>
      </c>
      <c r="AK750" s="30">
        <v>0.1</v>
      </c>
      <c r="AL750" s="41">
        <f t="shared" si="24"/>
        <v>0.1</v>
      </c>
      <c r="AM750" s="30" t="str">
        <f>IFERROR((VLOOKUP(C750,'CEP 24-25'!$F$5:$K$1282,6,0))," ")</f>
        <v xml:space="preserve"> </v>
      </c>
      <c r="AN750" s="41" t="str">
        <f>+IFERROR((VLOOKUP(C750,'HB1238 24-25'!$N$5:$Q$9999,4,0)),"")</f>
        <v/>
      </c>
      <c r="AO750" s="33" t="str">
        <f t="shared" si="25"/>
        <v>No</v>
      </c>
    </row>
    <row r="751" spans="1:41" ht="15" customHeight="1" x14ac:dyDescent="0.25">
      <c r="A751" t="s">
        <v>2516</v>
      </c>
      <c r="B751" t="s">
        <v>2103</v>
      </c>
      <c r="C751" s="25">
        <v>5370</v>
      </c>
      <c r="D751" t="s">
        <v>656</v>
      </c>
      <c r="E751" s="16">
        <v>0</v>
      </c>
      <c r="F751" s="16">
        <v>0</v>
      </c>
      <c r="G751" s="16">
        <v>0</v>
      </c>
      <c r="H751" s="16">
        <v>0</v>
      </c>
      <c r="I751" s="16">
        <v>0</v>
      </c>
      <c r="J751" s="16">
        <v>0</v>
      </c>
      <c r="K751" s="16">
        <v>0</v>
      </c>
      <c r="L751" s="16">
        <v>0</v>
      </c>
      <c r="M751" s="16">
        <v>0</v>
      </c>
      <c r="N751" s="16">
        <v>0</v>
      </c>
      <c r="O751" s="16">
        <v>0</v>
      </c>
      <c r="P751" s="16">
        <v>3</v>
      </c>
      <c r="Q751" s="16">
        <v>3</v>
      </c>
      <c r="R751" s="16">
        <v>26</v>
      </c>
      <c r="S751" s="16">
        <v>207</v>
      </c>
      <c r="T751" s="73" t="s">
        <v>2979</v>
      </c>
      <c r="U751" s="73" t="s">
        <v>2979</v>
      </c>
      <c r="V751" s="73" t="s">
        <v>2979</v>
      </c>
      <c r="W751" s="73" t="s">
        <v>2979</v>
      </c>
      <c r="X751" s="73" t="s">
        <v>2979</v>
      </c>
      <c r="Y751" s="73" t="s">
        <v>2979</v>
      </c>
      <c r="Z751" s="73" t="s">
        <v>2979</v>
      </c>
      <c r="AA751" s="73" t="s">
        <v>2979</v>
      </c>
      <c r="AB751" s="73" t="s">
        <v>2979</v>
      </c>
      <c r="AC751" s="73" t="s">
        <v>2979</v>
      </c>
      <c r="AD751" s="73" t="s">
        <v>2979</v>
      </c>
      <c r="AE751" s="73" t="s">
        <v>2979</v>
      </c>
      <c r="AF751" s="15" t="s">
        <v>2004</v>
      </c>
      <c r="AG751" s="15" t="s">
        <v>2004</v>
      </c>
      <c r="AH751" s="54">
        <v>102</v>
      </c>
      <c r="AI751" s="41">
        <v>0.4728</v>
      </c>
      <c r="AJ751" s="30">
        <v>0.53469999999999995</v>
      </c>
      <c r="AK751" s="30">
        <v>0.48149999999999998</v>
      </c>
      <c r="AL751" s="41">
        <f t="shared" si="24"/>
        <v>0.49630000000000002</v>
      </c>
      <c r="AM751" s="30" t="str">
        <f>IFERROR((VLOOKUP(C751,'CEP 24-25'!$F$5:$K$1282,6,0))," ")</f>
        <v xml:space="preserve"> </v>
      </c>
      <c r="AN751" s="41" t="str">
        <f>+IFERROR((VLOOKUP(C751,'HB1238 24-25'!$N$5:$Q$9999,4,0)),"")</f>
        <v/>
      </c>
      <c r="AO751" s="33" t="str">
        <f t="shared" si="25"/>
        <v>No</v>
      </c>
    </row>
    <row r="752" spans="1:41" ht="15" customHeight="1" x14ac:dyDescent="0.25">
      <c r="A752" t="s">
        <v>2516</v>
      </c>
      <c r="B752" t="s">
        <v>2103</v>
      </c>
      <c r="C752" s="25">
        <v>5622</v>
      </c>
      <c r="D752" t="s">
        <v>2418</v>
      </c>
      <c r="E752" s="16">
        <v>0</v>
      </c>
      <c r="F752" s="16">
        <v>0</v>
      </c>
      <c r="G752" s="16">
        <v>0</v>
      </c>
      <c r="H752" s="16">
        <v>0</v>
      </c>
      <c r="I752" s="16">
        <v>0</v>
      </c>
      <c r="J752" s="16">
        <v>0</v>
      </c>
      <c r="K752" s="16">
        <v>0</v>
      </c>
      <c r="L752" s="16">
        <v>0</v>
      </c>
      <c r="M752" s="16">
        <v>18</v>
      </c>
      <c r="N752" s="16">
        <v>25</v>
      </c>
      <c r="O752" s="16">
        <v>23</v>
      </c>
      <c r="P752" s="16">
        <v>27</v>
      </c>
      <c r="Q752" s="16">
        <v>36</v>
      </c>
      <c r="R752" s="16">
        <v>44</v>
      </c>
      <c r="S752" s="16">
        <v>35</v>
      </c>
      <c r="T752" s="73" t="s">
        <v>2979</v>
      </c>
      <c r="U752" s="73" t="s">
        <v>2979</v>
      </c>
      <c r="V752" s="73" t="s">
        <v>2979</v>
      </c>
      <c r="W752" s="73" t="s">
        <v>2979</v>
      </c>
      <c r="X752" s="73" t="s">
        <v>2979</v>
      </c>
      <c r="Y752" s="73" t="s">
        <v>2979</v>
      </c>
      <c r="Z752" s="73" t="s">
        <v>2979</v>
      </c>
      <c r="AA752" s="73" t="s">
        <v>2979</v>
      </c>
      <c r="AB752" s="54">
        <v>17</v>
      </c>
      <c r="AC752" s="54">
        <v>19</v>
      </c>
      <c r="AD752" s="54">
        <v>16</v>
      </c>
      <c r="AE752" s="54">
        <v>17</v>
      </c>
      <c r="AF752" s="54">
        <v>28</v>
      </c>
      <c r="AG752" s="54">
        <v>32</v>
      </c>
      <c r="AH752" s="54">
        <v>25</v>
      </c>
      <c r="AI752" s="41">
        <v>0.74039999999999995</v>
      </c>
      <c r="AJ752" s="30">
        <v>0.73080000000000001</v>
      </c>
      <c r="AK752" s="30">
        <v>0.86099999999999999</v>
      </c>
      <c r="AL752" s="41">
        <f t="shared" si="24"/>
        <v>0.77739999999999998</v>
      </c>
      <c r="AM752" s="30" t="str">
        <f>IFERROR((VLOOKUP(C752,'CEP 24-25'!$F$5:$K$1282,6,0))," ")</f>
        <v xml:space="preserve"> </v>
      </c>
      <c r="AN752" s="41" t="str">
        <f>+IFERROR((VLOOKUP(C752,'HB1238 24-25'!$N$5:$Q$9999,4,0)),"")</f>
        <v/>
      </c>
      <c r="AO752" s="33" t="str">
        <f t="shared" si="25"/>
        <v>Yes</v>
      </c>
    </row>
    <row r="753" spans="1:41" ht="15" customHeight="1" x14ac:dyDescent="0.25">
      <c r="A753" t="s">
        <v>2516</v>
      </c>
      <c r="B753" t="s">
        <v>2103</v>
      </c>
      <c r="C753" s="25">
        <v>3165</v>
      </c>
      <c r="D753" t="s">
        <v>648</v>
      </c>
      <c r="E753" s="16">
        <v>0</v>
      </c>
      <c r="F753" s="16">
        <v>73</v>
      </c>
      <c r="G753" s="16">
        <v>0</v>
      </c>
      <c r="H753" s="16">
        <v>69</v>
      </c>
      <c r="I753" s="16">
        <v>64</v>
      </c>
      <c r="J753" s="16">
        <v>74</v>
      </c>
      <c r="K753" s="16">
        <v>86</v>
      </c>
      <c r="L753" s="16">
        <v>62</v>
      </c>
      <c r="M753" s="16">
        <v>0</v>
      </c>
      <c r="N753" s="16">
        <v>0</v>
      </c>
      <c r="O753" s="16">
        <v>0</v>
      </c>
      <c r="P753" s="16">
        <v>0</v>
      </c>
      <c r="Q753" s="16">
        <v>0</v>
      </c>
      <c r="R753" s="16">
        <v>0</v>
      </c>
      <c r="S753" s="16">
        <v>0</v>
      </c>
      <c r="T753" s="73" t="s">
        <v>2979</v>
      </c>
      <c r="U753" s="54">
        <v>43</v>
      </c>
      <c r="V753" s="73" t="s">
        <v>2979</v>
      </c>
      <c r="W753" s="54">
        <v>48</v>
      </c>
      <c r="X753" s="54">
        <v>51</v>
      </c>
      <c r="Y753" s="54">
        <v>53</v>
      </c>
      <c r="Z753" s="54">
        <v>60</v>
      </c>
      <c r="AA753" s="54">
        <v>46</v>
      </c>
      <c r="AB753" s="73" t="s">
        <v>2979</v>
      </c>
      <c r="AC753" s="73" t="s">
        <v>2979</v>
      </c>
      <c r="AD753" s="73" t="s">
        <v>2979</v>
      </c>
      <c r="AE753" s="73" t="s">
        <v>2979</v>
      </c>
      <c r="AF753" s="73" t="s">
        <v>2979</v>
      </c>
      <c r="AG753" s="73" t="s">
        <v>2979</v>
      </c>
      <c r="AH753" s="73" t="s">
        <v>2979</v>
      </c>
      <c r="AI753" s="41">
        <v>0.70330000000000004</v>
      </c>
      <c r="AJ753" s="30">
        <v>0.6966</v>
      </c>
      <c r="AK753" s="30">
        <v>0.78180000000000005</v>
      </c>
      <c r="AL753" s="41">
        <f t="shared" si="24"/>
        <v>0.72719999999999996</v>
      </c>
      <c r="AM753" s="30" t="str">
        <f>IFERROR((VLOOKUP(C753,'CEP 24-25'!$F$5:$K$1282,6,0))," ")</f>
        <v>Yes</v>
      </c>
      <c r="AN753" s="41" t="str">
        <f>+IFERROR((VLOOKUP(C753,'HB1238 24-25'!$N$5:$Q$9999,4,0)),"")</f>
        <v/>
      </c>
      <c r="AO753" s="33" t="str">
        <f t="shared" si="25"/>
        <v>Yes</v>
      </c>
    </row>
    <row r="754" spans="1:41" ht="15" customHeight="1" x14ac:dyDescent="0.25">
      <c r="A754" t="s">
        <v>2516</v>
      </c>
      <c r="B754" t="s">
        <v>2103</v>
      </c>
      <c r="C754" s="25">
        <v>1972</v>
      </c>
      <c r="D754" t="s">
        <v>2837</v>
      </c>
      <c r="E754" s="16">
        <v>0</v>
      </c>
      <c r="F754" s="16">
        <v>0</v>
      </c>
      <c r="G754" s="16">
        <v>0</v>
      </c>
      <c r="H754" s="16">
        <v>0</v>
      </c>
      <c r="I754" s="16">
        <v>0</v>
      </c>
      <c r="J754" s="16">
        <v>0</v>
      </c>
      <c r="K754" s="16">
        <v>0</v>
      </c>
      <c r="L754" s="16">
        <v>0</v>
      </c>
      <c r="M754" s="16">
        <v>0</v>
      </c>
      <c r="N754" s="16">
        <v>0</v>
      </c>
      <c r="O754" s="16">
        <v>0</v>
      </c>
      <c r="P754" s="16">
        <v>0</v>
      </c>
      <c r="Q754" s="16">
        <v>29</v>
      </c>
      <c r="R754" s="16">
        <v>46</v>
      </c>
      <c r="S754" s="16">
        <v>67</v>
      </c>
      <c r="T754" s="73" t="s">
        <v>2979</v>
      </c>
      <c r="U754" s="73" t="s">
        <v>2979</v>
      </c>
      <c r="V754" s="73" t="s">
        <v>2979</v>
      </c>
      <c r="W754" s="73" t="s">
        <v>2979</v>
      </c>
      <c r="X754" s="73" t="s">
        <v>2979</v>
      </c>
      <c r="Y754" s="73" t="s">
        <v>2979</v>
      </c>
      <c r="Z754" s="73" t="s">
        <v>2979</v>
      </c>
      <c r="AA754" s="73" t="s">
        <v>2979</v>
      </c>
      <c r="AB754" s="73" t="s">
        <v>2979</v>
      </c>
      <c r="AC754" s="73" t="s">
        <v>2979</v>
      </c>
      <c r="AD754" s="73" t="s">
        <v>2979</v>
      </c>
      <c r="AE754" s="73" t="s">
        <v>2979</v>
      </c>
      <c r="AF754" s="54">
        <v>23</v>
      </c>
      <c r="AG754" s="54">
        <v>34</v>
      </c>
      <c r="AH754" s="54">
        <v>55</v>
      </c>
      <c r="AI754" s="41">
        <v>0.78869999999999996</v>
      </c>
      <c r="AJ754" s="30">
        <v>0.72150000000000003</v>
      </c>
      <c r="AK754" s="30">
        <v>0.79569999999999996</v>
      </c>
      <c r="AL754" s="41">
        <f t="shared" si="24"/>
        <v>0.76859999999999995</v>
      </c>
      <c r="AM754" s="30" t="str">
        <f>IFERROR((VLOOKUP(C754,'CEP 24-25'!$F$5:$K$1282,6,0))," ")</f>
        <v>Yes</v>
      </c>
      <c r="AN754" s="41" t="str">
        <f>+IFERROR((VLOOKUP(C754,'HB1238 24-25'!$N$5:$Q$9999,4,0)),"")</f>
        <v/>
      </c>
      <c r="AO754" s="33" t="str">
        <f t="shared" si="25"/>
        <v>Yes</v>
      </c>
    </row>
    <row r="755" spans="1:41" ht="15" customHeight="1" x14ac:dyDescent="0.25">
      <c r="A755" t="s">
        <v>2516</v>
      </c>
      <c r="B755" t="s">
        <v>2103</v>
      </c>
      <c r="C755" s="25">
        <v>3278</v>
      </c>
      <c r="D755" t="s">
        <v>649</v>
      </c>
      <c r="E755" s="16">
        <v>0</v>
      </c>
      <c r="F755" s="16">
        <v>49</v>
      </c>
      <c r="G755" s="16">
        <v>0</v>
      </c>
      <c r="H755" s="16">
        <v>57</v>
      </c>
      <c r="I755" s="16">
        <v>61</v>
      </c>
      <c r="J755" s="16">
        <v>56</v>
      </c>
      <c r="K755" s="16">
        <v>54</v>
      </c>
      <c r="L755" s="16">
        <v>40</v>
      </c>
      <c r="M755" s="16">
        <v>0</v>
      </c>
      <c r="N755" s="16">
        <v>0</v>
      </c>
      <c r="O755" s="16">
        <v>0</v>
      </c>
      <c r="P755" s="16">
        <v>0</v>
      </c>
      <c r="Q755" s="16">
        <v>0</v>
      </c>
      <c r="R755" s="16">
        <v>0</v>
      </c>
      <c r="S755" s="16">
        <v>0</v>
      </c>
      <c r="T755" s="73" t="s">
        <v>2979</v>
      </c>
      <c r="U755" s="54">
        <v>34</v>
      </c>
      <c r="V755" s="73" t="s">
        <v>2979</v>
      </c>
      <c r="W755" s="54">
        <v>40</v>
      </c>
      <c r="X755" s="54">
        <v>46</v>
      </c>
      <c r="Y755" s="54">
        <v>46</v>
      </c>
      <c r="Z755" s="54">
        <v>41</v>
      </c>
      <c r="AA755" s="54">
        <v>29</v>
      </c>
      <c r="AB755" s="73" t="s">
        <v>2979</v>
      </c>
      <c r="AC755" s="73" t="s">
        <v>2979</v>
      </c>
      <c r="AD755" s="73" t="s">
        <v>2979</v>
      </c>
      <c r="AE755" s="73" t="s">
        <v>2979</v>
      </c>
      <c r="AF755" s="73" t="s">
        <v>2979</v>
      </c>
      <c r="AG755" s="73" t="s">
        <v>2979</v>
      </c>
      <c r="AH755" s="73" t="s">
        <v>2979</v>
      </c>
      <c r="AI755" s="41">
        <v>0.74450000000000005</v>
      </c>
      <c r="AJ755" s="30">
        <v>0.72670000000000001</v>
      </c>
      <c r="AK755" s="30">
        <v>0.76900000000000002</v>
      </c>
      <c r="AL755" s="41">
        <f t="shared" si="24"/>
        <v>0.74670000000000003</v>
      </c>
      <c r="AM755" s="30" t="str">
        <f>IFERROR((VLOOKUP(C755,'CEP 24-25'!$F$5:$K$1282,6,0))," ")</f>
        <v>Yes</v>
      </c>
      <c r="AN755" s="41" t="str">
        <f>+IFERROR((VLOOKUP(C755,'HB1238 24-25'!$N$5:$Q$9999,4,0)),"")</f>
        <v/>
      </c>
      <c r="AO755" s="33" t="str">
        <f t="shared" si="25"/>
        <v>Yes</v>
      </c>
    </row>
    <row r="756" spans="1:41" ht="15" customHeight="1" x14ac:dyDescent="0.25">
      <c r="A756" t="s">
        <v>2516</v>
      </c>
      <c r="B756" t="s">
        <v>2103</v>
      </c>
      <c r="C756" s="25">
        <v>5672</v>
      </c>
      <c r="D756" t="s">
        <v>2419</v>
      </c>
      <c r="E756" s="16">
        <v>0</v>
      </c>
      <c r="F756" s="16">
        <v>0</v>
      </c>
      <c r="G756" s="16">
        <v>0</v>
      </c>
      <c r="H756" s="16">
        <v>0</v>
      </c>
      <c r="I756" s="16">
        <v>0</v>
      </c>
      <c r="J756" s="16">
        <v>0</v>
      </c>
      <c r="K756" s="16">
        <v>0</v>
      </c>
      <c r="L756" s="16">
        <v>0</v>
      </c>
      <c r="M756" s="16">
        <v>0</v>
      </c>
      <c r="N756" s="16">
        <v>0</v>
      </c>
      <c r="O756" s="16">
        <v>0</v>
      </c>
      <c r="P756" s="16">
        <v>26</v>
      </c>
      <c r="Q756" s="16">
        <v>37</v>
      </c>
      <c r="R756" s="16">
        <v>30</v>
      </c>
      <c r="S756" s="16">
        <v>34</v>
      </c>
      <c r="T756" s="73" t="s">
        <v>2979</v>
      </c>
      <c r="U756" s="73" t="s">
        <v>2979</v>
      </c>
      <c r="V756" s="73" t="s">
        <v>2979</v>
      </c>
      <c r="W756" s="73" t="s">
        <v>2979</v>
      </c>
      <c r="X756" s="73" t="s">
        <v>2979</v>
      </c>
      <c r="Y756" s="73" t="s">
        <v>2979</v>
      </c>
      <c r="Z756" s="73" t="s">
        <v>2979</v>
      </c>
      <c r="AA756" s="73" t="s">
        <v>2979</v>
      </c>
      <c r="AB756" s="73" t="s">
        <v>2979</v>
      </c>
      <c r="AC756" s="73" t="s">
        <v>2979</v>
      </c>
      <c r="AD756" s="73" t="s">
        <v>2979</v>
      </c>
      <c r="AE756" s="15" t="s">
        <v>2004</v>
      </c>
      <c r="AF756" s="54">
        <v>16</v>
      </c>
      <c r="AG756" s="54">
        <v>12</v>
      </c>
      <c r="AH756" s="15" t="s">
        <v>2004</v>
      </c>
      <c r="AI756" s="41">
        <v>0.34649999999999997</v>
      </c>
      <c r="AJ756" s="30">
        <v>0.3967</v>
      </c>
      <c r="AK756" s="30">
        <v>0.3095</v>
      </c>
      <c r="AL756" s="41">
        <f t="shared" si="24"/>
        <v>0.35089999999999999</v>
      </c>
      <c r="AM756" s="30" t="str">
        <f>IFERROR((VLOOKUP(C756,'CEP 24-25'!$F$5:$K$1282,6,0))," ")</f>
        <v xml:space="preserve"> </v>
      </c>
      <c r="AN756" s="41" t="str">
        <f>+IFERROR((VLOOKUP(C756,'HB1238 24-25'!$N$5:$Q$9999,4,0)),"")</f>
        <v/>
      </c>
      <c r="AO756" s="33" t="str">
        <f t="shared" si="25"/>
        <v>No</v>
      </c>
    </row>
    <row r="757" spans="1:41" ht="15" customHeight="1" x14ac:dyDescent="0.25">
      <c r="A757" t="s">
        <v>2516</v>
      </c>
      <c r="B757" t="s">
        <v>2103</v>
      </c>
      <c r="C757" s="25">
        <v>3097</v>
      </c>
      <c r="D757" t="s">
        <v>647</v>
      </c>
      <c r="E757" s="16">
        <v>0</v>
      </c>
      <c r="F757" s="16">
        <v>93</v>
      </c>
      <c r="G757" s="16">
        <v>0</v>
      </c>
      <c r="H757" s="16">
        <v>103</v>
      </c>
      <c r="I757" s="16">
        <v>90</v>
      </c>
      <c r="J757" s="16">
        <v>92</v>
      </c>
      <c r="K757" s="16">
        <v>74</v>
      </c>
      <c r="L757" s="16">
        <v>81</v>
      </c>
      <c r="M757" s="16">
        <v>0</v>
      </c>
      <c r="N757" s="16">
        <v>0</v>
      </c>
      <c r="O757" s="16">
        <v>0</v>
      </c>
      <c r="P757" s="16">
        <v>0</v>
      </c>
      <c r="Q757" s="16">
        <v>0</v>
      </c>
      <c r="R757" s="16">
        <v>0</v>
      </c>
      <c r="S757" s="16">
        <v>0</v>
      </c>
      <c r="T757" s="73" t="s">
        <v>2979</v>
      </c>
      <c r="U757" s="54">
        <v>25</v>
      </c>
      <c r="V757" s="73" t="s">
        <v>2979</v>
      </c>
      <c r="W757" s="54">
        <v>45</v>
      </c>
      <c r="X757" s="54">
        <v>39</v>
      </c>
      <c r="Y757" s="54">
        <v>38</v>
      </c>
      <c r="Z757" s="54">
        <v>29</v>
      </c>
      <c r="AA757" s="54">
        <v>33</v>
      </c>
      <c r="AB757" s="73" t="s">
        <v>2979</v>
      </c>
      <c r="AC757" s="73" t="s">
        <v>2979</v>
      </c>
      <c r="AD757" s="73" t="s">
        <v>2979</v>
      </c>
      <c r="AE757" s="73" t="s">
        <v>2979</v>
      </c>
      <c r="AF757" s="73" t="s">
        <v>2979</v>
      </c>
      <c r="AG757" s="73" t="s">
        <v>2979</v>
      </c>
      <c r="AH757" s="73" t="s">
        <v>2979</v>
      </c>
      <c r="AI757" s="41">
        <v>0.3921</v>
      </c>
      <c r="AJ757" s="30">
        <v>0.32719999999999999</v>
      </c>
      <c r="AK757" s="30">
        <v>0.3594</v>
      </c>
      <c r="AL757" s="41">
        <f t="shared" si="24"/>
        <v>0.35959999999999998</v>
      </c>
      <c r="AM757" s="30" t="str">
        <f>IFERROR((VLOOKUP(C757,'CEP 24-25'!$F$5:$K$1282,6,0))," ")</f>
        <v>No</v>
      </c>
      <c r="AN757" s="41" t="str">
        <f>+IFERROR((VLOOKUP(C757,'HB1238 24-25'!$N$5:$Q$9999,4,0)),"")</f>
        <v/>
      </c>
      <c r="AO757" s="33" t="str">
        <f t="shared" si="25"/>
        <v>No</v>
      </c>
    </row>
    <row r="758" spans="1:41" ht="15" customHeight="1" x14ac:dyDescent="0.25">
      <c r="A758" t="s">
        <v>2516</v>
      </c>
      <c r="B758" t="s">
        <v>2103</v>
      </c>
      <c r="C758" s="25">
        <v>2734</v>
      </c>
      <c r="D758" t="s">
        <v>639</v>
      </c>
      <c r="E758" s="16">
        <v>0</v>
      </c>
      <c r="F758" s="16">
        <v>68</v>
      </c>
      <c r="G758" s="16">
        <v>0</v>
      </c>
      <c r="H758" s="16">
        <v>90</v>
      </c>
      <c r="I758" s="16">
        <v>90</v>
      </c>
      <c r="J758" s="16">
        <v>93</v>
      </c>
      <c r="K758" s="16">
        <v>76</v>
      </c>
      <c r="L758" s="16">
        <v>69</v>
      </c>
      <c r="M758" s="16">
        <v>0</v>
      </c>
      <c r="N758" s="16">
        <v>0</v>
      </c>
      <c r="O758" s="16">
        <v>0</v>
      </c>
      <c r="P758" s="16">
        <v>0</v>
      </c>
      <c r="Q758" s="16">
        <v>0</v>
      </c>
      <c r="R758" s="16">
        <v>0</v>
      </c>
      <c r="S758" s="16">
        <v>0</v>
      </c>
      <c r="T758" s="73" t="s">
        <v>2979</v>
      </c>
      <c r="U758" s="54">
        <v>50</v>
      </c>
      <c r="V758" s="73" t="s">
        <v>2979</v>
      </c>
      <c r="W758" s="54">
        <v>66</v>
      </c>
      <c r="X758" s="54">
        <v>66</v>
      </c>
      <c r="Y758" s="54">
        <v>69</v>
      </c>
      <c r="Z758" s="54">
        <v>57</v>
      </c>
      <c r="AA758" s="54">
        <v>49</v>
      </c>
      <c r="AB758" s="73" t="s">
        <v>2979</v>
      </c>
      <c r="AC758" s="73" t="s">
        <v>2979</v>
      </c>
      <c r="AD758" s="73" t="s">
        <v>2979</v>
      </c>
      <c r="AE758" s="73" t="s">
        <v>2979</v>
      </c>
      <c r="AF758" s="73" t="s">
        <v>2979</v>
      </c>
      <c r="AG758" s="73" t="s">
        <v>2979</v>
      </c>
      <c r="AH758" s="73" t="s">
        <v>2979</v>
      </c>
      <c r="AI758" s="41">
        <v>0.73460000000000003</v>
      </c>
      <c r="AJ758" s="30">
        <v>0.7218</v>
      </c>
      <c r="AK758" s="30">
        <v>0.74850000000000005</v>
      </c>
      <c r="AL758" s="41">
        <f t="shared" si="24"/>
        <v>0.73499999999999999</v>
      </c>
      <c r="AM758" s="30" t="str">
        <f>IFERROR((VLOOKUP(C758,'CEP 24-25'!$F$5:$K$1282,6,0))," ")</f>
        <v>Yes</v>
      </c>
      <c r="AN758" s="41" t="str">
        <f>+IFERROR((VLOOKUP(C758,'HB1238 24-25'!$N$5:$Q$9999,4,0)),"")</f>
        <v/>
      </c>
      <c r="AO758" s="33" t="str">
        <f t="shared" si="25"/>
        <v>Yes</v>
      </c>
    </row>
    <row r="759" spans="1:41" ht="15" customHeight="1" x14ac:dyDescent="0.25">
      <c r="A759" t="s">
        <v>2516</v>
      </c>
      <c r="B759" t="s">
        <v>2103</v>
      </c>
      <c r="C759" s="25">
        <v>2984</v>
      </c>
      <c r="D759" t="s">
        <v>389</v>
      </c>
      <c r="E759" s="16">
        <v>0</v>
      </c>
      <c r="F759" s="16">
        <v>76</v>
      </c>
      <c r="G759" s="16">
        <v>0</v>
      </c>
      <c r="H759" s="16">
        <v>132</v>
      </c>
      <c r="I759" s="16">
        <v>75</v>
      </c>
      <c r="J759" s="16">
        <v>88</v>
      </c>
      <c r="K759" s="16">
        <v>85</v>
      </c>
      <c r="L759" s="16">
        <v>78</v>
      </c>
      <c r="M759" s="16">
        <v>0</v>
      </c>
      <c r="N759" s="16">
        <v>0</v>
      </c>
      <c r="O759" s="16">
        <v>0</v>
      </c>
      <c r="P759" s="16">
        <v>0</v>
      </c>
      <c r="Q759" s="16">
        <v>0</v>
      </c>
      <c r="R759" s="16">
        <v>0</v>
      </c>
      <c r="S759" s="16">
        <v>0</v>
      </c>
      <c r="T759" s="73" t="s">
        <v>2979</v>
      </c>
      <c r="U759" s="54">
        <v>52</v>
      </c>
      <c r="V759" s="73" t="s">
        <v>2979</v>
      </c>
      <c r="W759" s="54">
        <v>107</v>
      </c>
      <c r="X759" s="54">
        <v>57</v>
      </c>
      <c r="Y759" s="54">
        <v>65</v>
      </c>
      <c r="Z759" s="54">
        <v>70</v>
      </c>
      <c r="AA759" s="54">
        <v>63</v>
      </c>
      <c r="AB759" s="73" t="s">
        <v>2979</v>
      </c>
      <c r="AC759" s="73" t="s">
        <v>2979</v>
      </c>
      <c r="AD759" s="73" t="s">
        <v>2979</v>
      </c>
      <c r="AE759" s="73" t="s">
        <v>2979</v>
      </c>
      <c r="AF759" s="73" t="s">
        <v>2979</v>
      </c>
      <c r="AG759" s="73" t="s">
        <v>2979</v>
      </c>
      <c r="AH759" s="73" t="s">
        <v>2979</v>
      </c>
      <c r="AI759" s="41">
        <v>0.77529999999999999</v>
      </c>
      <c r="AJ759" s="30">
        <v>0.74590000000000001</v>
      </c>
      <c r="AK759" s="30">
        <v>0.81240000000000001</v>
      </c>
      <c r="AL759" s="41">
        <f t="shared" si="24"/>
        <v>0.77790000000000004</v>
      </c>
      <c r="AM759" s="30" t="str">
        <f>IFERROR((VLOOKUP(C759,'CEP 24-25'!$F$5:$K$1282,6,0))," ")</f>
        <v>Yes</v>
      </c>
      <c r="AN759" s="41" t="str">
        <f>+IFERROR((VLOOKUP(C759,'HB1238 24-25'!$N$5:$Q$9999,4,0)),"")</f>
        <v/>
      </c>
      <c r="AO759" s="33" t="str">
        <f t="shared" si="25"/>
        <v>Yes</v>
      </c>
    </row>
    <row r="760" spans="1:41" ht="15" customHeight="1" x14ac:dyDescent="0.25">
      <c r="A760" t="s">
        <v>2516</v>
      </c>
      <c r="B760" t="s">
        <v>2103</v>
      </c>
      <c r="C760" s="25">
        <v>3279</v>
      </c>
      <c r="D760" t="s">
        <v>650</v>
      </c>
      <c r="E760" s="16">
        <v>0</v>
      </c>
      <c r="F760" s="16">
        <v>0</v>
      </c>
      <c r="G760" s="16">
        <v>0</v>
      </c>
      <c r="H760" s="16">
        <v>0</v>
      </c>
      <c r="I760" s="16">
        <v>0</v>
      </c>
      <c r="J760" s="16">
        <v>0</v>
      </c>
      <c r="K760" s="16">
        <v>0</v>
      </c>
      <c r="L760" s="16">
        <v>0</v>
      </c>
      <c r="M760" s="16">
        <v>0</v>
      </c>
      <c r="N760" s="16">
        <v>0</v>
      </c>
      <c r="O760" s="16">
        <v>0</v>
      </c>
      <c r="P760" s="16">
        <v>412</v>
      </c>
      <c r="Q760" s="16">
        <v>474</v>
      </c>
      <c r="R760" s="16">
        <v>485</v>
      </c>
      <c r="S760" s="16">
        <v>481</v>
      </c>
      <c r="T760" s="73" t="s">
        <v>2979</v>
      </c>
      <c r="U760" s="73" t="s">
        <v>2979</v>
      </c>
      <c r="V760" s="73" t="s">
        <v>2979</v>
      </c>
      <c r="W760" s="73" t="s">
        <v>2979</v>
      </c>
      <c r="X760" s="73" t="s">
        <v>2979</v>
      </c>
      <c r="Y760" s="73" t="s">
        <v>2979</v>
      </c>
      <c r="Z760" s="73" t="s">
        <v>2979</v>
      </c>
      <c r="AA760" s="73" t="s">
        <v>2979</v>
      </c>
      <c r="AB760" s="73" t="s">
        <v>2979</v>
      </c>
      <c r="AC760" s="73" t="s">
        <v>2979</v>
      </c>
      <c r="AD760" s="73" t="s">
        <v>2979</v>
      </c>
      <c r="AE760" s="54">
        <v>241</v>
      </c>
      <c r="AF760" s="54">
        <v>263</v>
      </c>
      <c r="AG760" s="54">
        <v>272</v>
      </c>
      <c r="AH760" s="54">
        <v>246</v>
      </c>
      <c r="AI760" s="41">
        <v>0.55179999999999996</v>
      </c>
      <c r="AJ760" s="30">
        <v>0.55659999999999998</v>
      </c>
      <c r="AK760" s="30">
        <v>0.60850000000000004</v>
      </c>
      <c r="AL760" s="41">
        <f t="shared" si="24"/>
        <v>0.57230000000000003</v>
      </c>
      <c r="AM760" s="30" t="str">
        <f>IFERROR((VLOOKUP(C760,'CEP 24-25'!$F$5:$K$1282,6,0))," ")</f>
        <v>Yes</v>
      </c>
      <c r="AN760" s="41" t="str">
        <f>+IFERROR((VLOOKUP(C760,'HB1238 24-25'!$N$5:$Q$9999,4,0)),"")</f>
        <v/>
      </c>
      <c r="AO760" s="33" t="str">
        <f t="shared" si="25"/>
        <v>Yes</v>
      </c>
    </row>
    <row r="761" spans="1:41" ht="15" customHeight="1" x14ac:dyDescent="0.25">
      <c r="A761" t="s">
        <v>2516</v>
      </c>
      <c r="B761" t="s">
        <v>2103</v>
      </c>
      <c r="C761" s="25">
        <v>2144</v>
      </c>
      <c r="D761" t="s">
        <v>634</v>
      </c>
      <c r="E761" s="16">
        <v>0</v>
      </c>
      <c r="F761" s="16">
        <v>67</v>
      </c>
      <c r="G761" s="16">
        <v>0</v>
      </c>
      <c r="H761" s="16">
        <v>70</v>
      </c>
      <c r="I761" s="16">
        <v>70</v>
      </c>
      <c r="J761" s="16">
        <v>70</v>
      </c>
      <c r="K761" s="16">
        <v>64</v>
      </c>
      <c r="L761" s="16">
        <v>54</v>
      </c>
      <c r="M761" s="16">
        <v>0</v>
      </c>
      <c r="N761" s="16">
        <v>0</v>
      </c>
      <c r="O761" s="16">
        <v>0</v>
      </c>
      <c r="P761" s="16">
        <v>0</v>
      </c>
      <c r="Q761" s="16">
        <v>0</v>
      </c>
      <c r="R761" s="16">
        <v>0</v>
      </c>
      <c r="S761" s="16">
        <v>0</v>
      </c>
      <c r="T761" s="73" t="s">
        <v>2979</v>
      </c>
      <c r="U761" s="54">
        <v>32</v>
      </c>
      <c r="V761" s="73" t="s">
        <v>2979</v>
      </c>
      <c r="W761" s="54">
        <v>42</v>
      </c>
      <c r="X761" s="54">
        <v>40</v>
      </c>
      <c r="Y761" s="54">
        <v>39</v>
      </c>
      <c r="Z761" s="54">
        <v>38</v>
      </c>
      <c r="AA761" s="54">
        <v>37</v>
      </c>
      <c r="AB761" s="73" t="s">
        <v>2979</v>
      </c>
      <c r="AC761" s="73" t="s">
        <v>2979</v>
      </c>
      <c r="AD761" s="73" t="s">
        <v>2979</v>
      </c>
      <c r="AE761" s="73" t="s">
        <v>2979</v>
      </c>
      <c r="AF761" s="73" t="s">
        <v>2979</v>
      </c>
      <c r="AG761" s="73" t="s">
        <v>2979</v>
      </c>
      <c r="AH761" s="73" t="s">
        <v>2979</v>
      </c>
      <c r="AI761" s="41">
        <v>0.57720000000000005</v>
      </c>
      <c r="AJ761" s="30">
        <v>0.62729999999999997</v>
      </c>
      <c r="AK761" s="30">
        <v>0.73960000000000004</v>
      </c>
      <c r="AL761" s="41">
        <f t="shared" si="24"/>
        <v>0.64800000000000002</v>
      </c>
      <c r="AM761" s="30" t="str">
        <f>IFERROR((VLOOKUP(C761,'CEP 24-25'!$F$5:$K$1282,6,0))," ")</f>
        <v>Yes</v>
      </c>
      <c r="AN761" s="41" t="str">
        <f>+IFERROR((VLOOKUP(C761,'HB1238 24-25'!$N$5:$Q$9999,4,0)),"")</f>
        <v/>
      </c>
      <c r="AO761" s="33" t="str">
        <f t="shared" si="25"/>
        <v>Yes</v>
      </c>
    </row>
    <row r="762" spans="1:41" ht="15" customHeight="1" x14ac:dyDescent="0.25">
      <c r="A762" t="s">
        <v>2516</v>
      </c>
      <c r="B762" t="s">
        <v>2103</v>
      </c>
      <c r="C762" s="25">
        <v>2983</v>
      </c>
      <c r="D762" t="s">
        <v>646</v>
      </c>
      <c r="E762" s="16">
        <v>0</v>
      </c>
      <c r="F762" s="16">
        <v>82</v>
      </c>
      <c r="G762" s="16">
        <v>0</v>
      </c>
      <c r="H762" s="16">
        <v>94</v>
      </c>
      <c r="I762" s="16">
        <v>86</v>
      </c>
      <c r="J762" s="16">
        <v>77</v>
      </c>
      <c r="K762" s="16">
        <v>88</v>
      </c>
      <c r="L762" s="16">
        <v>91</v>
      </c>
      <c r="M762" s="16">
        <v>0</v>
      </c>
      <c r="N762" s="16">
        <v>0</v>
      </c>
      <c r="O762" s="16">
        <v>0</v>
      </c>
      <c r="P762" s="16">
        <v>0</v>
      </c>
      <c r="Q762" s="16">
        <v>0</v>
      </c>
      <c r="R762" s="16">
        <v>0</v>
      </c>
      <c r="S762" s="16">
        <v>0</v>
      </c>
      <c r="T762" s="73" t="s">
        <v>2979</v>
      </c>
      <c r="U762" s="54">
        <v>32</v>
      </c>
      <c r="V762" s="73" t="s">
        <v>2979</v>
      </c>
      <c r="W762" s="54">
        <v>38</v>
      </c>
      <c r="X762" s="54">
        <v>41</v>
      </c>
      <c r="Y762" s="54">
        <v>31</v>
      </c>
      <c r="Z762" s="54">
        <v>37</v>
      </c>
      <c r="AA762" s="54">
        <v>39</v>
      </c>
      <c r="AB762" s="73" t="s">
        <v>2979</v>
      </c>
      <c r="AC762" s="73" t="s">
        <v>2979</v>
      </c>
      <c r="AD762" s="73" t="s">
        <v>2979</v>
      </c>
      <c r="AE762" s="73" t="s">
        <v>2979</v>
      </c>
      <c r="AF762" s="73" t="s">
        <v>2979</v>
      </c>
      <c r="AG762" s="73" t="s">
        <v>2979</v>
      </c>
      <c r="AH762" s="73" t="s">
        <v>2979</v>
      </c>
      <c r="AI762" s="41">
        <v>0.42080000000000001</v>
      </c>
      <c r="AJ762" s="30">
        <v>0.40229999999999999</v>
      </c>
      <c r="AK762" s="30">
        <v>0.41499999999999998</v>
      </c>
      <c r="AL762" s="41">
        <f t="shared" si="24"/>
        <v>0.41270000000000001</v>
      </c>
      <c r="AM762" s="30" t="str">
        <f>IFERROR((VLOOKUP(C762,'CEP 24-25'!$F$5:$K$1282,6,0))," ")</f>
        <v>No</v>
      </c>
      <c r="AN762" s="41" t="str">
        <f>+IFERROR((VLOOKUP(C762,'HB1238 24-25'!$N$5:$Q$9999,4,0)),"")</f>
        <v/>
      </c>
      <c r="AO762" s="33" t="str">
        <f t="shared" si="25"/>
        <v>No</v>
      </c>
    </row>
    <row r="763" spans="1:41" ht="15" customHeight="1" x14ac:dyDescent="0.25">
      <c r="A763" t="s">
        <v>2516</v>
      </c>
      <c r="B763" t="s">
        <v>2103</v>
      </c>
      <c r="C763" s="25">
        <v>3333</v>
      </c>
      <c r="D763" t="s">
        <v>215</v>
      </c>
      <c r="E763" s="16">
        <v>0</v>
      </c>
      <c r="F763" s="16">
        <v>0</v>
      </c>
      <c r="G763" s="16">
        <v>0</v>
      </c>
      <c r="H763" s="16">
        <v>0</v>
      </c>
      <c r="I763" s="16">
        <v>0</v>
      </c>
      <c r="J763" s="16">
        <v>0</v>
      </c>
      <c r="K763" s="16">
        <v>0</v>
      </c>
      <c r="L763" s="16">
        <v>0</v>
      </c>
      <c r="M763" s="16">
        <v>216</v>
      </c>
      <c r="N763" s="16">
        <v>202</v>
      </c>
      <c r="O763" s="16">
        <v>186</v>
      </c>
      <c r="P763" s="16">
        <v>0</v>
      </c>
      <c r="Q763" s="16">
        <v>0</v>
      </c>
      <c r="R763" s="16">
        <v>0</v>
      </c>
      <c r="S763" s="16">
        <v>0</v>
      </c>
      <c r="T763" s="73" t="s">
        <v>2979</v>
      </c>
      <c r="U763" s="73" t="s">
        <v>2979</v>
      </c>
      <c r="V763" s="73" t="s">
        <v>2979</v>
      </c>
      <c r="W763" s="73" t="s">
        <v>2979</v>
      </c>
      <c r="X763" s="73" t="s">
        <v>2979</v>
      </c>
      <c r="Y763" s="73" t="s">
        <v>2979</v>
      </c>
      <c r="Z763" s="73" t="s">
        <v>2979</v>
      </c>
      <c r="AA763" s="73" t="s">
        <v>2979</v>
      </c>
      <c r="AB763" s="54">
        <v>168</v>
      </c>
      <c r="AC763" s="54">
        <v>148</v>
      </c>
      <c r="AD763" s="54">
        <v>132</v>
      </c>
      <c r="AE763" s="73" t="s">
        <v>2979</v>
      </c>
      <c r="AF763" s="73" t="s">
        <v>2979</v>
      </c>
      <c r="AG763" s="73" t="s">
        <v>2979</v>
      </c>
      <c r="AH763" s="73" t="s">
        <v>2979</v>
      </c>
      <c r="AI763" s="41">
        <v>0.74170000000000003</v>
      </c>
      <c r="AJ763" s="30">
        <v>0.73</v>
      </c>
      <c r="AK763" s="30">
        <v>0.79879999999999995</v>
      </c>
      <c r="AL763" s="41">
        <f t="shared" si="24"/>
        <v>0.75680000000000003</v>
      </c>
      <c r="AM763" s="30" t="str">
        <f>IFERROR((VLOOKUP(C763,'CEP 24-25'!$F$5:$K$1282,6,0))," ")</f>
        <v>Yes</v>
      </c>
      <c r="AN763" s="41" t="str">
        <f>+IFERROR((VLOOKUP(C763,'HB1238 24-25'!$N$5:$Q$9999,4,0)),"")</f>
        <v/>
      </c>
      <c r="AO763" s="33" t="str">
        <f t="shared" si="25"/>
        <v>Yes</v>
      </c>
    </row>
    <row r="764" spans="1:41" ht="15" customHeight="1" x14ac:dyDescent="0.25">
      <c r="A764" t="s">
        <v>2516</v>
      </c>
      <c r="B764" t="s">
        <v>2103</v>
      </c>
      <c r="C764" s="25">
        <v>3335</v>
      </c>
      <c r="D764" t="s">
        <v>651</v>
      </c>
      <c r="E764" s="16">
        <v>0</v>
      </c>
      <c r="F764" s="16">
        <v>78</v>
      </c>
      <c r="G764" s="16">
        <v>0</v>
      </c>
      <c r="H764" s="16">
        <v>84</v>
      </c>
      <c r="I764" s="16">
        <v>89</v>
      </c>
      <c r="J764" s="16">
        <v>101</v>
      </c>
      <c r="K764" s="16">
        <v>98</v>
      </c>
      <c r="L764" s="16">
        <v>85</v>
      </c>
      <c r="M764" s="16">
        <v>0</v>
      </c>
      <c r="N764" s="16">
        <v>0</v>
      </c>
      <c r="O764" s="16">
        <v>0</v>
      </c>
      <c r="P764" s="16">
        <v>0</v>
      </c>
      <c r="Q764" s="16">
        <v>0</v>
      </c>
      <c r="R764" s="16">
        <v>0</v>
      </c>
      <c r="S764" s="16">
        <v>0</v>
      </c>
      <c r="T764" s="73" t="s">
        <v>2979</v>
      </c>
      <c r="U764" s="54">
        <v>60</v>
      </c>
      <c r="V764" s="73" t="s">
        <v>2979</v>
      </c>
      <c r="W764" s="54">
        <v>71</v>
      </c>
      <c r="X764" s="54">
        <v>69</v>
      </c>
      <c r="Y764" s="54">
        <v>71</v>
      </c>
      <c r="Z764" s="54">
        <v>79</v>
      </c>
      <c r="AA764" s="54">
        <v>70</v>
      </c>
      <c r="AB764" s="73" t="s">
        <v>2979</v>
      </c>
      <c r="AC764" s="73" t="s">
        <v>2979</v>
      </c>
      <c r="AD764" s="73" t="s">
        <v>2979</v>
      </c>
      <c r="AE764" s="73" t="s">
        <v>2979</v>
      </c>
      <c r="AF764" s="73" t="s">
        <v>2979</v>
      </c>
      <c r="AG764" s="73" t="s">
        <v>2979</v>
      </c>
      <c r="AH764" s="73" t="s">
        <v>2979</v>
      </c>
      <c r="AI764" s="41">
        <v>0.78500000000000003</v>
      </c>
      <c r="AJ764" s="30">
        <v>0.76580000000000004</v>
      </c>
      <c r="AK764" s="30">
        <v>0.77349999999999997</v>
      </c>
      <c r="AL764" s="41">
        <f t="shared" si="24"/>
        <v>0.77480000000000004</v>
      </c>
      <c r="AM764" s="30" t="str">
        <f>IFERROR((VLOOKUP(C764,'CEP 24-25'!$F$5:$K$1282,6,0))," ")</f>
        <v>Yes</v>
      </c>
      <c r="AN764" s="41" t="str">
        <f>+IFERROR((VLOOKUP(C764,'HB1238 24-25'!$N$5:$Q$9999,4,0)),"")</f>
        <v/>
      </c>
      <c r="AO764" s="33" t="str">
        <f t="shared" si="25"/>
        <v>Yes</v>
      </c>
    </row>
    <row r="765" spans="1:41" ht="15" customHeight="1" x14ac:dyDescent="0.25">
      <c r="A765" s="150" t="s">
        <v>2516</v>
      </c>
      <c r="B765" t="s">
        <v>2103</v>
      </c>
      <c r="C765" s="25">
        <v>2270</v>
      </c>
      <c r="D765" t="s">
        <v>2319</v>
      </c>
      <c r="E765" s="16">
        <v>0</v>
      </c>
      <c r="F765" s="16">
        <v>0</v>
      </c>
      <c r="G765" s="16">
        <v>0</v>
      </c>
      <c r="H765" s="16">
        <v>0</v>
      </c>
      <c r="I765" s="16">
        <v>0</v>
      </c>
      <c r="J765" s="16">
        <v>0</v>
      </c>
      <c r="K765" s="16">
        <v>0</v>
      </c>
      <c r="L765" s="16">
        <v>0</v>
      </c>
      <c r="M765" s="16">
        <v>0</v>
      </c>
      <c r="N765" s="16">
        <v>0</v>
      </c>
      <c r="O765" s="16">
        <v>0</v>
      </c>
      <c r="P765" s="16">
        <v>0</v>
      </c>
      <c r="Q765" s="16">
        <v>0</v>
      </c>
      <c r="R765" s="16">
        <v>1</v>
      </c>
      <c r="S765" s="16">
        <v>1</v>
      </c>
      <c r="T765" s="73" t="s">
        <v>2979</v>
      </c>
      <c r="U765" s="73" t="s">
        <v>2979</v>
      </c>
      <c r="V765" s="73" t="s">
        <v>2979</v>
      </c>
      <c r="W765" s="73" t="s">
        <v>2979</v>
      </c>
      <c r="X765" s="73" t="s">
        <v>2979</v>
      </c>
      <c r="Y765" s="73" t="s">
        <v>2979</v>
      </c>
      <c r="Z765" s="73" t="s">
        <v>2979</v>
      </c>
      <c r="AA765" s="73" t="s">
        <v>2979</v>
      </c>
      <c r="AB765" s="73" t="s">
        <v>2979</v>
      </c>
      <c r="AC765" s="73" t="s">
        <v>2979</v>
      </c>
      <c r="AD765" s="73" t="s">
        <v>2979</v>
      </c>
      <c r="AE765" s="73" t="s">
        <v>2979</v>
      </c>
      <c r="AF765" s="73" t="s">
        <v>2979</v>
      </c>
      <c r="AG765" s="73" t="s">
        <v>2979</v>
      </c>
      <c r="AH765" s="15" t="s">
        <v>2004</v>
      </c>
      <c r="AI765" s="41">
        <v>0.5</v>
      </c>
      <c r="AJ765" s="30" t="s">
        <v>2943</v>
      </c>
      <c r="AK765" s="30">
        <f>+VLOOKUP(C765,'[1]FINAL School'!$C$4:$AG$2392,31,0)</f>
        <v>1</v>
      </c>
      <c r="AL765" s="41">
        <f t="shared" si="24"/>
        <v>0.75</v>
      </c>
      <c r="AM765" s="30" t="str">
        <f>IFERROR((VLOOKUP(C765,'CEP 24-25'!$F$5:$K$1282,6,0))," ")</f>
        <v>No</v>
      </c>
      <c r="AN765" s="41" t="str">
        <f>+IFERROR((VLOOKUP(C765,'HB1238 24-25'!$N$5:$Q$9999,4,0)),"")</f>
        <v/>
      </c>
      <c r="AO765" s="33" t="str">
        <f t="shared" si="25"/>
        <v>Yes</v>
      </c>
    </row>
    <row r="766" spans="1:41" ht="15" customHeight="1" x14ac:dyDescent="0.25">
      <c r="A766" t="s">
        <v>2516</v>
      </c>
      <c r="B766" t="s">
        <v>2103</v>
      </c>
      <c r="C766" s="25">
        <v>3553</v>
      </c>
      <c r="D766" t="s">
        <v>654</v>
      </c>
      <c r="E766" s="16">
        <v>0</v>
      </c>
      <c r="F766" s="16">
        <v>0</v>
      </c>
      <c r="G766" s="16">
        <v>0</v>
      </c>
      <c r="H766" s="16">
        <v>0</v>
      </c>
      <c r="I766" s="16">
        <v>0</v>
      </c>
      <c r="J766" s="16">
        <v>0</v>
      </c>
      <c r="K766" s="16">
        <v>0</v>
      </c>
      <c r="L766" s="16">
        <v>0</v>
      </c>
      <c r="M766" s="16">
        <v>0</v>
      </c>
      <c r="N766" s="16">
        <v>0</v>
      </c>
      <c r="O766" s="16">
        <v>0</v>
      </c>
      <c r="P766" s="16">
        <v>105</v>
      </c>
      <c r="Q766" s="16">
        <v>105</v>
      </c>
      <c r="R766" s="16">
        <v>95</v>
      </c>
      <c r="S766" s="16">
        <v>95</v>
      </c>
      <c r="T766" s="73" t="s">
        <v>2979</v>
      </c>
      <c r="U766" s="73" t="s">
        <v>2979</v>
      </c>
      <c r="V766" s="73" t="s">
        <v>2979</v>
      </c>
      <c r="W766" s="73" t="s">
        <v>2979</v>
      </c>
      <c r="X766" s="73" t="s">
        <v>2979</v>
      </c>
      <c r="Y766" s="73" t="s">
        <v>2979</v>
      </c>
      <c r="Z766" s="73" t="s">
        <v>2979</v>
      </c>
      <c r="AA766" s="73" t="s">
        <v>2979</v>
      </c>
      <c r="AB766" s="73" t="s">
        <v>2979</v>
      </c>
      <c r="AC766" s="73" t="s">
        <v>2979</v>
      </c>
      <c r="AD766" s="73" t="s">
        <v>2979</v>
      </c>
      <c r="AE766" s="54">
        <v>33</v>
      </c>
      <c r="AF766" s="54">
        <v>38</v>
      </c>
      <c r="AG766" s="54">
        <v>25</v>
      </c>
      <c r="AH766" s="54">
        <v>25</v>
      </c>
      <c r="AI766" s="41">
        <v>0.30249999999999999</v>
      </c>
      <c r="AJ766" s="30">
        <v>0.29310000000000003</v>
      </c>
      <c r="AK766" s="30">
        <v>0.30120000000000002</v>
      </c>
      <c r="AL766" s="41">
        <f t="shared" si="24"/>
        <v>0.2989</v>
      </c>
      <c r="AM766" s="30" t="str">
        <f>IFERROR((VLOOKUP(C766,'CEP 24-25'!$F$5:$K$1282,6,0))," ")</f>
        <v>No</v>
      </c>
      <c r="AN766" s="41" t="str">
        <f>+IFERROR((VLOOKUP(C766,'HB1238 24-25'!$N$5:$Q$9999,4,0)),"")</f>
        <v/>
      </c>
      <c r="AO766" s="33" t="str">
        <f t="shared" si="25"/>
        <v>No</v>
      </c>
    </row>
    <row r="767" spans="1:41" ht="15" customHeight="1" x14ac:dyDescent="0.25">
      <c r="A767" t="s">
        <v>2516</v>
      </c>
      <c r="B767" t="s">
        <v>2103</v>
      </c>
      <c r="C767" s="25">
        <v>3382</v>
      </c>
      <c r="D767" t="s">
        <v>652</v>
      </c>
      <c r="E767" s="16">
        <v>0</v>
      </c>
      <c r="F767" s="16">
        <v>62</v>
      </c>
      <c r="G767" s="16">
        <v>0</v>
      </c>
      <c r="H767" s="16">
        <v>50</v>
      </c>
      <c r="I767" s="16">
        <v>65</v>
      </c>
      <c r="J767" s="16">
        <v>68</v>
      </c>
      <c r="K767" s="16">
        <v>61</v>
      </c>
      <c r="L767" s="16">
        <v>63</v>
      </c>
      <c r="M767" s="16">
        <v>0</v>
      </c>
      <c r="N767" s="16">
        <v>0</v>
      </c>
      <c r="O767" s="16">
        <v>0</v>
      </c>
      <c r="P767" s="16">
        <v>0</v>
      </c>
      <c r="Q767" s="16">
        <v>0</v>
      </c>
      <c r="R767" s="16">
        <v>0</v>
      </c>
      <c r="S767" s="16">
        <v>0</v>
      </c>
      <c r="T767" s="73" t="s">
        <v>2979</v>
      </c>
      <c r="U767" s="54">
        <v>43</v>
      </c>
      <c r="V767" s="73" t="s">
        <v>2979</v>
      </c>
      <c r="W767" s="54">
        <v>23</v>
      </c>
      <c r="X767" s="54">
        <v>43</v>
      </c>
      <c r="Y767" s="54">
        <v>44</v>
      </c>
      <c r="Z767" s="54">
        <v>36</v>
      </c>
      <c r="AA767" s="54">
        <v>37</v>
      </c>
      <c r="AB767" s="73" t="s">
        <v>2979</v>
      </c>
      <c r="AC767" s="73" t="s">
        <v>2979</v>
      </c>
      <c r="AD767" s="73" t="s">
        <v>2979</v>
      </c>
      <c r="AE767" s="73" t="s">
        <v>2979</v>
      </c>
      <c r="AF767" s="73" t="s">
        <v>2979</v>
      </c>
      <c r="AG767" s="73" t="s">
        <v>2979</v>
      </c>
      <c r="AH767" s="73" t="s">
        <v>2979</v>
      </c>
      <c r="AI767" s="41">
        <v>0.61250000000000004</v>
      </c>
      <c r="AJ767" s="30">
        <v>0.64</v>
      </c>
      <c r="AK767" s="30">
        <v>0.61</v>
      </c>
      <c r="AL767" s="41">
        <f t="shared" si="24"/>
        <v>0.62080000000000002</v>
      </c>
      <c r="AM767" s="30" t="str">
        <f>IFERROR((VLOOKUP(C767,'CEP 24-25'!$F$5:$K$1282,6,0))," ")</f>
        <v>Yes</v>
      </c>
      <c r="AN767" s="41" t="str">
        <f>+IFERROR((VLOOKUP(C767,'HB1238 24-25'!$N$5:$Q$9999,4,0)),"")</f>
        <v/>
      </c>
      <c r="AO767" s="33" t="str">
        <f t="shared" si="25"/>
        <v>Yes</v>
      </c>
    </row>
    <row r="768" spans="1:41" ht="15" customHeight="1" x14ac:dyDescent="0.25">
      <c r="A768" t="s">
        <v>2516</v>
      </c>
      <c r="B768" t="s">
        <v>2103</v>
      </c>
      <c r="C768" s="25">
        <v>2842</v>
      </c>
      <c r="D768" t="s">
        <v>641</v>
      </c>
      <c r="E768" s="16">
        <v>0</v>
      </c>
      <c r="F768" s="16">
        <v>48</v>
      </c>
      <c r="G768" s="16">
        <v>0</v>
      </c>
      <c r="H768" s="16">
        <v>59</v>
      </c>
      <c r="I768" s="16">
        <v>77</v>
      </c>
      <c r="J768" s="16">
        <v>68</v>
      </c>
      <c r="K768" s="16">
        <v>76</v>
      </c>
      <c r="L768" s="16">
        <v>70</v>
      </c>
      <c r="M768" s="16">
        <v>0</v>
      </c>
      <c r="N768" s="16">
        <v>0</v>
      </c>
      <c r="O768" s="16">
        <v>0</v>
      </c>
      <c r="P768" s="16">
        <v>0</v>
      </c>
      <c r="Q768" s="16">
        <v>0</v>
      </c>
      <c r="R768" s="16">
        <v>0</v>
      </c>
      <c r="S768" s="16">
        <v>0</v>
      </c>
      <c r="T768" s="73" t="s">
        <v>2979</v>
      </c>
      <c r="U768" s="54">
        <v>21</v>
      </c>
      <c r="V768" s="73" t="s">
        <v>2979</v>
      </c>
      <c r="W768" s="54">
        <v>26</v>
      </c>
      <c r="X768" s="54">
        <v>44</v>
      </c>
      <c r="Y768" s="54">
        <v>34</v>
      </c>
      <c r="Z768" s="54">
        <v>47</v>
      </c>
      <c r="AA768" s="54">
        <v>42</v>
      </c>
      <c r="AB768" s="73" t="s">
        <v>2979</v>
      </c>
      <c r="AC768" s="73" t="s">
        <v>2979</v>
      </c>
      <c r="AD768" s="73" t="s">
        <v>2979</v>
      </c>
      <c r="AE768" s="73" t="s">
        <v>2979</v>
      </c>
      <c r="AF768" s="73" t="s">
        <v>2979</v>
      </c>
      <c r="AG768" s="73" t="s">
        <v>2979</v>
      </c>
      <c r="AH768" s="73" t="s">
        <v>2979</v>
      </c>
      <c r="AI768" s="41">
        <v>0.53769999999999996</v>
      </c>
      <c r="AJ768" s="30">
        <v>0.51459999999999995</v>
      </c>
      <c r="AK768" s="30">
        <v>0.54949999999999999</v>
      </c>
      <c r="AL768" s="41">
        <f t="shared" si="24"/>
        <v>0.53390000000000004</v>
      </c>
      <c r="AM768" s="30" t="str">
        <f>IFERROR((VLOOKUP(C768,'CEP 24-25'!$F$5:$K$1282,6,0))," ")</f>
        <v>Yes</v>
      </c>
      <c r="AN768" s="41" t="str">
        <f>+IFERROR((VLOOKUP(C768,'HB1238 24-25'!$N$5:$Q$9999,4,0)),"")</f>
        <v/>
      </c>
      <c r="AO768" s="33" t="str">
        <f t="shared" si="25"/>
        <v>Yes</v>
      </c>
    </row>
    <row r="769" spans="1:41" ht="15" customHeight="1" x14ac:dyDescent="0.25">
      <c r="A769" t="s">
        <v>2516</v>
      </c>
      <c r="B769" t="s">
        <v>2103</v>
      </c>
      <c r="C769" s="25">
        <v>2927</v>
      </c>
      <c r="D769" t="s">
        <v>644</v>
      </c>
      <c r="E769" s="16">
        <v>0</v>
      </c>
      <c r="F769" s="16">
        <v>0</v>
      </c>
      <c r="G769" s="16">
        <v>0</v>
      </c>
      <c r="H769" s="16">
        <v>0</v>
      </c>
      <c r="I769" s="16">
        <v>0</v>
      </c>
      <c r="J769" s="16">
        <v>0</v>
      </c>
      <c r="K769" s="16">
        <v>0</v>
      </c>
      <c r="L769" s="16">
        <v>0</v>
      </c>
      <c r="M769" s="16">
        <v>231</v>
      </c>
      <c r="N769" s="16">
        <v>181</v>
      </c>
      <c r="O769" s="16">
        <v>170</v>
      </c>
      <c r="P769" s="16">
        <v>0</v>
      </c>
      <c r="Q769" s="16">
        <v>0</v>
      </c>
      <c r="R769" s="16">
        <v>0</v>
      </c>
      <c r="S769" s="16">
        <v>0</v>
      </c>
      <c r="T769" s="73" t="s">
        <v>2979</v>
      </c>
      <c r="U769" s="73" t="s">
        <v>2979</v>
      </c>
      <c r="V769" s="73" t="s">
        <v>2979</v>
      </c>
      <c r="W769" s="73" t="s">
        <v>2979</v>
      </c>
      <c r="X769" s="73" t="s">
        <v>2979</v>
      </c>
      <c r="Y769" s="73" t="s">
        <v>2979</v>
      </c>
      <c r="Z769" s="73" t="s">
        <v>2979</v>
      </c>
      <c r="AA769" s="73" t="s">
        <v>2979</v>
      </c>
      <c r="AB769" s="54">
        <v>102</v>
      </c>
      <c r="AC769" s="54">
        <v>83</v>
      </c>
      <c r="AD769" s="54">
        <v>92</v>
      </c>
      <c r="AE769" s="73" t="s">
        <v>2979</v>
      </c>
      <c r="AF769" s="73" t="s">
        <v>2979</v>
      </c>
      <c r="AG769" s="73" t="s">
        <v>2979</v>
      </c>
      <c r="AH769" s="73" t="s">
        <v>2979</v>
      </c>
      <c r="AI769" s="41">
        <v>0.47589999999999999</v>
      </c>
      <c r="AJ769" s="30">
        <v>0.4471</v>
      </c>
      <c r="AK769" s="30">
        <v>0.49840000000000001</v>
      </c>
      <c r="AL769" s="41">
        <f t="shared" si="24"/>
        <v>0.4738</v>
      </c>
      <c r="AM769" s="30" t="str">
        <f>IFERROR((VLOOKUP(C769,'CEP 24-25'!$F$5:$K$1282,6,0))," ")</f>
        <v>No</v>
      </c>
      <c r="AN769" s="41" t="str">
        <f>+IFERROR((VLOOKUP(C769,'HB1238 24-25'!$N$5:$Q$9999,4,0)),"")</f>
        <v/>
      </c>
      <c r="AO769" s="33" t="str">
        <f t="shared" si="25"/>
        <v>No</v>
      </c>
    </row>
    <row r="770" spans="1:41" ht="15" customHeight="1" x14ac:dyDescent="0.25">
      <c r="A770" t="s">
        <v>2516</v>
      </c>
      <c r="B770" t="s">
        <v>2103</v>
      </c>
      <c r="C770" s="25">
        <v>3483</v>
      </c>
      <c r="D770" t="s">
        <v>653</v>
      </c>
      <c r="E770" s="16">
        <v>0</v>
      </c>
      <c r="F770" s="16">
        <v>0</v>
      </c>
      <c r="G770" s="16">
        <v>0</v>
      </c>
      <c r="H770" s="16">
        <v>0</v>
      </c>
      <c r="I770" s="16">
        <v>0</v>
      </c>
      <c r="J770" s="16">
        <v>0</v>
      </c>
      <c r="K770" s="16">
        <v>0</v>
      </c>
      <c r="L770" s="16">
        <v>0</v>
      </c>
      <c r="M770" s="16">
        <v>0</v>
      </c>
      <c r="N770" s="16">
        <v>0</v>
      </c>
      <c r="O770" s="16">
        <v>0</v>
      </c>
      <c r="P770" s="16">
        <v>150</v>
      </c>
      <c r="Q770" s="16">
        <v>155</v>
      </c>
      <c r="R770" s="16">
        <v>164</v>
      </c>
      <c r="S770" s="16">
        <v>177</v>
      </c>
      <c r="T770" s="73" t="s">
        <v>2979</v>
      </c>
      <c r="U770" s="73" t="s">
        <v>2979</v>
      </c>
      <c r="V770" s="73" t="s">
        <v>2979</v>
      </c>
      <c r="W770" s="73" t="s">
        <v>2979</v>
      </c>
      <c r="X770" s="73" t="s">
        <v>2979</v>
      </c>
      <c r="Y770" s="73" t="s">
        <v>2979</v>
      </c>
      <c r="Z770" s="73" t="s">
        <v>2979</v>
      </c>
      <c r="AA770" s="73" t="s">
        <v>2979</v>
      </c>
      <c r="AB770" s="73" t="s">
        <v>2979</v>
      </c>
      <c r="AC770" s="73" t="s">
        <v>2979</v>
      </c>
      <c r="AD770" s="73" t="s">
        <v>2979</v>
      </c>
      <c r="AE770" s="54">
        <v>105</v>
      </c>
      <c r="AF770" s="54">
        <v>112</v>
      </c>
      <c r="AG770" s="54">
        <v>118</v>
      </c>
      <c r="AH770" s="54">
        <v>121</v>
      </c>
      <c r="AI770" s="41">
        <v>0.70589999999999997</v>
      </c>
      <c r="AJ770" s="30">
        <v>0.72650000000000003</v>
      </c>
      <c r="AK770" s="30">
        <v>0.80379999999999996</v>
      </c>
      <c r="AL770" s="41">
        <f t="shared" si="24"/>
        <v>0.74539999999999995</v>
      </c>
      <c r="AM770" s="30" t="str">
        <f>IFERROR((VLOOKUP(C770,'CEP 24-25'!$F$5:$K$1282,6,0))," ")</f>
        <v>Yes</v>
      </c>
      <c r="AN770" s="41" t="str">
        <f>+IFERROR((VLOOKUP(C770,'HB1238 24-25'!$N$5:$Q$9999,4,0)),"")</f>
        <v/>
      </c>
      <c r="AO770" s="33" t="str">
        <f t="shared" si="25"/>
        <v>Yes</v>
      </c>
    </row>
    <row r="771" spans="1:41" ht="15" customHeight="1" x14ac:dyDescent="0.25">
      <c r="A771" t="s">
        <v>2516</v>
      </c>
      <c r="B771" t="s">
        <v>2103</v>
      </c>
      <c r="C771" s="25">
        <v>2639</v>
      </c>
      <c r="D771" t="s">
        <v>637</v>
      </c>
      <c r="E771" s="16">
        <v>1</v>
      </c>
      <c r="F771" s="16">
        <v>80</v>
      </c>
      <c r="G771" s="16">
        <v>0</v>
      </c>
      <c r="H771" s="16">
        <v>102</v>
      </c>
      <c r="I771" s="16">
        <v>83</v>
      </c>
      <c r="J771" s="16">
        <v>85</v>
      </c>
      <c r="K771" s="16">
        <v>92</v>
      </c>
      <c r="L771" s="16">
        <v>82</v>
      </c>
      <c r="M771" s="16">
        <v>0</v>
      </c>
      <c r="N771" s="16">
        <v>0</v>
      </c>
      <c r="O771" s="16">
        <v>0</v>
      </c>
      <c r="P771" s="16">
        <v>0</v>
      </c>
      <c r="Q771" s="16">
        <v>0</v>
      </c>
      <c r="R771" s="16">
        <v>0</v>
      </c>
      <c r="S771" s="16">
        <v>0</v>
      </c>
      <c r="T771" s="15" t="s">
        <v>2004</v>
      </c>
      <c r="U771" s="54">
        <v>40</v>
      </c>
      <c r="V771" s="73" t="s">
        <v>2979</v>
      </c>
      <c r="W771" s="54">
        <v>74</v>
      </c>
      <c r="X771" s="54">
        <v>60</v>
      </c>
      <c r="Y771" s="54">
        <v>61</v>
      </c>
      <c r="Z771" s="54">
        <v>63</v>
      </c>
      <c r="AA771" s="54">
        <v>63</v>
      </c>
      <c r="AB771" s="73" t="s">
        <v>2979</v>
      </c>
      <c r="AC771" s="73" t="s">
        <v>2979</v>
      </c>
      <c r="AD771" s="73" t="s">
        <v>2979</v>
      </c>
      <c r="AE771" s="73" t="s">
        <v>2979</v>
      </c>
      <c r="AF771" s="73" t="s">
        <v>2979</v>
      </c>
      <c r="AG771" s="73" t="s">
        <v>2979</v>
      </c>
      <c r="AH771" s="73" t="s">
        <v>2979</v>
      </c>
      <c r="AI771" s="41">
        <v>0.6895</v>
      </c>
      <c r="AJ771" s="30">
        <v>0.67669999999999997</v>
      </c>
      <c r="AK771" s="30">
        <v>0.70650000000000002</v>
      </c>
      <c r="AL771" s="41">
        <f t="shared" si="24"/>
        <v>0.69089999999999996</v>
      </c>
      <c r="AM771" s="30" t="str">
        <f>IFERROR((VLOOKUP(C771,'CEP 24-25'!$F$5:$K$1282,6,0))," ")</f>
        <v>Yes</v>
      </c>
      <c r="AN771" s="41" t="str">
        <f>+IFERROR((VLOOKUP(C771,'HB1238 24-25'!$N$5:$Q$9999,4,0)),"")</f>
        <v/>
      </c>
      <c r="AO771" s="33" t="str">
        <f t="shared" si="25"/>
        <v>Yes</v>
      </c>
    </row>
    <row r="772" spans="1:41" ht="15" customHeight="1" x14ac:dyDescent="0.25">
      <c r="A772" t="s">
        <v>2718</v>
      </c>
      <c r="B772" t="s">
        <v>2104</v>
      </c>
      <c r="C772" s="25">
        <v>5311</v>
      </c>
      <c r="D772" t="s">
        <v>183</v>
      </c>
      <c r="E772" s="16">
        <v>69</v>
      </c>
      <c r="F772" s="16">
        <v>132</v>
      </c>
      <c r="G772" s="16">
        <v>0</v>
      </c>
      <c r="H772" s="16">
        <v>135</v>
      </c>
      <c r="I772" s="16">
        <v>148</v>
      </c>
      <c r="J772" s="16">
        <v>139</v>
      </c>
      <c r="K772" s="16">
        <v>156</v>
      </c>
      <c r="L772" s="16">
        <v>139</v>
      </c>
      <c r="M772" s="16">
        <v>0</v>
      </c>
      <c r="N772" s="16">
        <v>0</v>
      </c>
      <c r="O772" s="16">
        <v>0</v>
      </c>
      <c r="P772" s="16">
        <v>0</v>
      </c>
      <c r="Q772" s="16">
        <v>0</v>
      </c>
      <c r="R772" s="16">
        <v>0</v>
      </c>
      <c r="S772" s="16">
        <v>0</v>
      </c>
      <c r="T772" s="54">
        <v>19</v>
      </c>
      <c r="U772" s="54">
        <v>21</v>
      </c>
      <c r="V772" s="73" t="s">
        <v>2979</v>
      </c>
      <c r="W772" s="54">
        <v>46</v>
      </c>
      <c r="X772" s="54">
        <v>45</v>
      </c>
      <c r="Y772" s="54">
        <v>43</v>
      </c>
      <c r="Z772" s="54">
        <v>55</v>
      </c>
      <c r="AA772" s="54">
        <v>38</v>
      </c>
      <c r="AB772" s="73" t="s">
        <v>2979</v>
      </c>
      <c r="AC772" s="73" t="s">
        <v>2979</v>
      </c>
      <c r="AD772" s="73" t="s">
        <v>2979</v>
      </c>
      <c r="AE772" s="73" t="s">
        <v>2979</v>
      </c>
      <c r="AF772" s="73" t="s">
        <v>2979</v>
      </c>
      <c r="AG772" s="73" t="s">
        <v>2979</v>
      </c>
      <c r="AH772" s="73" t="s">
        <v>2979</v>
      </c>
      <c r="AI772" s="41">
        <v>0.2908</v>
      </c>
      <c r="AJ772" s="30">
        <v>0.2838</v>
      </c>
      <c r="AK772" s="30">
        <v>0.2341</v>
      </c>
      <c r="AL772" s="41">
        <f t="shared" ref="AL772:AL835" si="26">ROUND(AVERAGE(AI772:AK772),4)</f>
        <v>0.26960000000000001</v>
      </c>
      <c r="AM772" s="30" t="str">
        <f>IFERROR((VLOOKUP(C772,'CEP 24-25'!$F$5:$K$1282,6,0))," ")</f>
        <v xml:space="preserve"> </v>
      </c>
      <c r="AN772" s="41" t="str">
        <f>+IFERROR((VLOOKUP(C772,'HB1238 24-25'!$N$5:$Q$9999,4,0)),"")</f>
        <v/>
      </c>
      <c r="AO772" s="33" t="str">
        <f t="shared" ref="AO772:AO835" si="27">IF(OR(AL772&gt;=0.5, AM772="Yes",AN772="Yes"),"Yes","No")</f>
        <v>No</v>
      </c>
    </row>
    <row r="773" spans="1:41" ht="15" customHeight="1" x14ac:dyDescent="0.25">
      <c r="A773" t="s">
        <v>2718</v>
      </c>
      <c r="B773" t="s">
        <v>2104</v>
      </c>
      <c r="C773" s="25">
        <v>4568</v>
      </c>
      <c r="D773" t="s">
        <v>182</v>
      </c>
      <c r="E773" s="16">
        <v>0</v>
      </c>
      <c r="F773" s="16">
        <v>0</v>
      </c>
      <c r="G773" s="16">
        <v>0</v>
      </c>
      <c r="H773" s="16">
        <v>0</v>
      </c>
      <c r="I773" s="16">
        <v>0</v>
      </c>
      <c r="J773" s="16">
        <v>0</v>
      </c>
      <c r="K773" s="16">
        <v>0</v>
      </c>
      <c r="L773" s="16">
        <v>0</v>
      </c>
      <c r="M773" s="16">
        <v>0</v>
      </c>
      <c r="N773" s="16">
        <v>0</v>
      </c>
      <c r="O773" s="16">
        <v>0</v>
      </c>
      <c r="P773" s="16">
        <v>167</v>
      </c>
      <c r="Q773" s="16">
        <v>172</v>
      </c>
      <c r="R773" s="16">
        <v>171</v>
      </c>
      <c r="S773" s="16">
        <v>175</v>
      </c>
      <c r="T773" s="73" t="s">
        <v>2979</v>
      </c>
      <c r="U773" s="73" t="s">
        <v>2979</v>
      </c>
      <c r="V773" s="73" t="s">
        <v>2979</v>
      </c>
      <c r="W773" s="73" t="s">
        <v>2979</v>
      </c>
      <c r="X773" s="73" t="s">
        <v>2979</v>
      </c>
      <c r="Y773" s="73" t="s">
        <v>2979</v>
      </c>
      <c r="Z773" s="73" t="s">
        <v>2979</v>
      </c>
      <c r="AA773" s="73" t="s">
        <v>2979</v>
      </c>
      <c r="AB773" s="73" t="s">
        <v>2979</v>
      </c>
      <c r="AC773" s="73" t="s">
        <v>2979</v>
      </c>
      <c r="AD773" s="73" t="s">
        <v>2979</v>
      </c>
      <c r="AE773" s="54">
        <v>45</v>
      </c>
      <c r="AF773" s="54">
        <v>36</v>
      </c>
      <c r="AG773" s="54">
        <v>37</v>
      </c>
      <c r="AH773" s="54">
        <v>25</v>
      </c>
      <c r="AI773" s="41">
        <v>0.20880000000000001</v>
      </c>
      <c r="AJ773" s="30">
        <v>0.20610000000000001</v>
      </c>
      <c r="AK773" s="30">
        <v>0.2021</v>
      </c>
      <c r="AL773" s="41">
        <f t="shared" si="26"/>
        <v>0.20569999999999999</v>
      </c>
      <c r="AM773" s="30" t="str">
        <f>IFERROR((VLOOKUP(C773,'CEP 24-25'!$F$5:$K$1282,6,0))," ")</f>
        <v xml:space="preserve"> </v>
      </c>
      <c r="AN773" s="41" t="str">
        <f>+IFERROR((VLOOKUP(C773,'HB1238 24-25'!$N$5:$Q$9999,4,0)),"")</f>
        <v/>
      </c>
      <c r="AO773" s="33" t="str">
        <f t="shared" si="27"/>
        <v>No</v>
      </c>
    </row>
    <row r="774" spans="1:41" ht="15" customHeight="1" x14ac:dyDescent="0.25">
      <c r="A774" t="s">
        <v>2718</v>
      </c>
      <c r="B774" t="s">
        <v>2104</v>
      </c>
      <c r="C774" s="25">
        <v>3319</v>
      </c>
      <c r="D774" t="s">
        <v>181</v>
      </c>
      <c r="E774" s="16">
        <v>0</v>
      </c>
      <c r="F774" s="16">
        <v>0</v>
      </c>
      <c r="G774" s="16">
        <v>0</v>
      </c>
      <c r="H774" s="16">
        <v>0</v>
      </c>
      <c r="I774" s="16">
        <v>0</v>
      </c>
      <c r="J774" s="16">
        <v>0</v>
      </c>
      <c r="K774" s="16">
        <v>0</v>
      </c>
      <c r="L774" s="16">
        <v>0</v>
      </c>
      <c r="M774" s="16">
        <v>156</v>
      </c>
      <c r="N774" s="16">
        <v>166</v>
      </c>
      <c r="O774" s="16">
        <v>158</v>
      </c>
      <c r="P774" s="16">
        <v>0</v>
      </c>
      <c r="Q774" s="16">
        <v>0</v>
      </c>
      <c r="R774" s="16">
        <v>0</v>
      </c>
      <c r="S774" s="16">
        <v>0</v>
      </c>
      <c r="T774" s="73" t="s">
        <v>2979</v>
      </c>
      <c r="U774" s="73" t="s">
        <v>2979</v>
      </c>
      <c r="V774" s="73" t="s">
        <v>2979</v>
      </c>
      <c r="W774" s="73" t="s">
        <v>2979</v>
      </c>
      <c r="X774" s="73" t="s">
        <v>2979</v>
      </c>
      <c r="Y774" s="73" t="s">
        <v>2979</v>
      </c>
      <c r="Z774" s="73" t="s">
        <v>2979</v>
      </c>
      <c r="AA774" s="73" t="s">
        <v>2979</v>
      </c>
      <c r="AB774" s="54">
        <v>48</v>
      </c>
      <c r="AC774" s="54">
        <v>45</v>
      </c>
      <c r="AD774" s="54">
        <v>34</v>
      </c>
      <c r="AE774" s="73" t="s">
        <v>2979</v>
      </c>
      <c r="AF774" s="73" t="s">
        <v>2979</v>
      </c>
      <c r="AG774" s="73" t="s">
        <v>2979</v>
      </c>
      <c r="AH774" s="73" t="s">
        <v>2979</v>
      </c>
      <c r="AI774" s="41">
        <v>0.2646</v>
      </c>
      <c r="AJ774" s="30">
        <v>0.26240000000000002</v>
      </c>
      <c r="AK774" s="30">
        <v>0.25629999999999997</v>
      </c>
      <c r="AL774" s="41">
        <f t="shared" si="26"/>
        <v>0.2611</v>
      </c>
      <c r="AM774" s="30" t="str">
        <f>IFERROR((VLOOKUP(C774,'CEP 24-25'!$F$5:$K$1282,6,0))," ")</f>
        <v xml:space="preserve"> </v>
      </c>
      <c r="AN774" s="41" t="str">
        <f>+IFERROR((VLOOKUP(C774,'HB1238 24-25'!$N$5:$Q$9999,4,0)),"")</f>
        <v/>
      </c>
      <c r="AO774" s="33" t="str">
        <f t="shared" si="27"/>
        <v>No</v>
      </c>
    </row>
    <row r="775" spans="1:41" ht="15" customHeight="1" x14ac:dyDescent="0.25">
      <c r="A775" t="s">
        <v>2517</v>
      </c>
      <c r="B775" t="s">
        <v>2105</v>
      </c>
      <c r="C775" s="25">
        <v>2310</v>
      </c>
      <c r="D775" t="s">
        <v>1096</v>
      </c>
      <c r="E775" s="16">
        <v>13</v>
      </c>
      <c r="F775" s="16">
        <v>35</v>
      </c>
      <c r="G775" s="16">
        <v>0</v>
      </c>
      <c r="H775" s="16">
        <v>32</v>
      </c>
      <c r="I775" s="16">
        <v>39</v>
      </c>
      <c r="J775" s="16">
        <v>43</v>
      </c>
      <c r="K775" s="16">
        <v>40</v>
      </c>
      <c r="L775" s="16">
        <v>40</v>
      </c>
      <c r="M775" s="16">
        <v>27</v>
      </c>
      <c r="N775" s="16">
        <v>30</v>
      </c>
      <c r="O775" s="16">
        <v>29</v>
      </c>
      <c r="P775" s="16">
        <v>0</v>
      </c>
      <c r="Q775" s="16">
        <v>0</v>
      </c>
      <c r="R775" s="16">
        <v>0</v>
      </c>
      <c r="S775" s="16">
        <v>0</v>
      </c>
      <c r="T775" s="15" t="s">
        <v>2004</v>
      </c>
      <c r="U775" s="54">
        <v>22</v>
      </c>
      <c r="V775" s="73" t="s">
        <v>2979</v>
      </c>
      <c r="W775" s="54">
        <v>25</v>
      </c>
      <c r="X775" s="54">
        <v>31</v>
      </c>
      <c r="Y775" s="54">
        <v>34</v>
      </c>
      <c r="Z775" s="54">
        <v>33</v>
      </c>
      <c r="AA775" s="54">
        <v>28</v>
      </c>
      <c r="AB775" s="54">
        <v>24</v>
      </c>
      <c r="AC775" s="54">
        <v>23</v>
      </c>
      <c r="AD775" s="54">
        <v>20</v>
      </c>
      <c r="AE775" s="73" t="s">
        <v>2979</v>
      </c>
      <c r="AF775" s="73" t="s">
        <v>2979</v>
      </c>
      <c r="AG775" s="73" t="s">
        <v>2979</v>
      </c>
      <c r="AH775" s="73" t="s">
        <v>2979</v>
      </c>
      <c r="AI775" s="41">
        <v>0.753</v>
      </c>
      <c r="AJ775" s="30">
        <v>0.75309999999999999</v>
      </c>
      <c r="AK775" s="30">
        <v>0.78349999999999997</v>
      </c>
      <c r="AL775" s="41">
        <f t="shared" si="26"/>
        <v>0.76319999999999999</v>
      </c>
      <c r="AM775" s="30" t="str">
        <f>IFERROR((VLOOKUP(C775,'CEP 24-25'!$F$5:$K$1282,6,0))," ")</f>
        <v>Yes</v>
      </c>
      <c r="AN775" s="41" t="str">
        <f>+IFERROR((VLOOKUP(C775,'HB1238 24-25'!$N$5:$Q$9999,4,0)),"")</f>
        <v/>
      </c>
      <c r="AO775" s="33" t="str">
        <f t="shared" si="27"/>
        <v>Yes</v>
      </c>
    </row>
    <row r="776" spans="1:41" ht="15" customHeight="1" x14ac:dyDescent="0.25">
      <c r="A776" t="s">
        <v>2518</v>
      </c>
      <c r="B776" t="s">
        <v>2106</v>
      </c>
      <c r="C776" s="25">
        <v>2972</v>
      </c>
      <c r="D776" t="s">
        <v>422</v>
      </c>
      <c r="E776" s="16">
        <v>0</v>
      </c>
      <c r="F776" s="16">
        <v>0</v>
      </c>
      <c r="G776" s="16">
        <v>0</v>
      </c>
      <c r="H776" s="16">
        <v>0</v>
      </c>
      <c r="I776" s="16">
        <v>61</v>
      </c>
      <c r="J776" s="16">
        <v>51</v>
      </c>
      <c r="K776" s="16">
        <v>56</v>
      </c>
      <c r="L776" s="16">
        <v>64</v>
      </c>
      <c r="M776" s="16">
        <v>0</v>
      </c>
      <c r="N776" s="16">
        <v>0</v>
      </c>
      <c r="O776" s="16">
        <v>0</v>
      </c>
      <c r="P776" s="16">
        <v>0</v>
      </c>
      <c r="Q776" s="16">
        <v>0</v>
      </c>
      <c r="R776" s="16">
        <v>0</v>
      </c>
      <c r="S776" s="16">
        <v>0</v>
      </c>
      <c r="T776" s="73" t="s">
        <v>2979</v>
      </c>
      <c r="U776" s="73" t="s">
        <v>2979</v>
      </c>
      <c r="V776" s="73" t="s">
        <v>2979</v>
      </c>
      <c r="W776" s="73" t="s">
        <v>2979</v>
      </c>
      <c r="X776" s="54">
        <v>45</v>
      </c>
      <c r="Y776" s="54">
        <v>38</v>
      </c>
      <c r="Z776" s="54">
        <v>43</v>
      </c>
      <c r="AA776" s="54">
        <v>53</v>
      </c>
      <c r="AB776" s="73" t="s">
        <v>2979</v>
      </c>
      <c r="AC776" s="73" t="s">
        <v>2979</v>
      </c>
      <c r="AD776" s="73" t="s">
        <v>2979</v>
      </c>
      <c r="AE776" s="73" t="s">
        <v>2979</v>
      </c>
      <c r="AF776" s="73" t="s">
        <v>2979</v>
      </c>
      <c r="AG776" s="73" t="s">
        <v>2979</v>
      </c>
      <c r="AH776" s="73" t="s">
        <v>2979</v>
      </c>
      <c r="AI776" s="41">
        <v>0.77159999999999995</v>
      </c>
      <c r="AJ776" s="30">
        <v>0.70179999999999998</v>
      </c>
      <c r="AK776" s="30">
        <v>0.73640000000000005</v>
      </c>
      <c r="AL776" s="41">
        <f t="shared" si="26"/>
        <v>0.73660000000000003</v>
      </c>
      <c r="AM776" s="30" t="str">
        <f>IFERROR((VLOOKUP(C776,'CEP 24-25'!$F$5:$K$1282,6,0))," ")</f>
        <v>Yes</v>
      </c>
      <c r="AN776" s="41" t="str">
        <f>+IFERROR((VLOOKUP(C776,'HB1238 24-25'!$N$5:$Q$9999,4,0)),"")</f>
        <v/>
      </c>
      <c r="AO776" s="33" t="str">
        <f t="shared" si="27"/>
        <v>Yes</v>
      </c>
    </row>
    <row r="777" spans="1:41" ht="15" customHeight="1" x14ac:dyDescent="0.25">
      <c r="A777" t="s">
        <v>2518</v>
      </c>
      <c r="B777" t="s">
        <v>2106</v>
      </c>
      <c r="C777" s="25">
        <v>2268</v>
      </c>
      <c r="D777" t="s">
        <v>334</v>
      </c>
      <c r="E777" s="16">
        <v>2</v>
      </c>
      <c r="F777" s="16">
        <v>89</v>
      </c>
      <c r="G777" s="16">
        <v>0</v>
      </c>
      <c r="H777" s="16">
        <v>91</v>
      </c>
      <c r="I777" s="16">
        <v>0</v>
      </c>
      <c r="J777" s="16">
        <v>0</v>
      </c>
      <c r="K777" s="16">
        <v>0</v>
      </c>
      <c r="L777" s="16">
        <v>0</v>
      </c>
      <c r="M777" s="16">
        <v>0</v>
      </c>
      <c r="N777" s="16">
        <v>0</v>
      </c>
      <c r="O777" s="16">
        <v>0</v>
      </c>
      <c r="P777" s="16">
        <v>0</v>
      </c>
      <c r="Q777" s="16">
        <v>0</v>
      </c>
      <c r="R777" s="16">
        <v>0</v>
      </c>
      <c r="S777" s="16">
        <v>0</v>
      </c>
      <c r="T777" s="15" t="s">
        <v>2004</v>
      </c>
      <c r="U777" s="54">
        <v>68</v>
      </c>
      <c r="V777" s="73" t="s">
        <v>2979</v>
      </c>
      <c r="W777" s="54">
        <v>72</v>
      </c>
      <c r="X777" s="73" t="s">
        <v>2979</v>
      </c>
      <c r="Y777" s="73" t="s">
        <v>2979</v>
      </c>
      <c r="Z777" s="73" t="s">
        <v>2979</v>
      </c>
      <c r="AA777" s="73" t="s">
        <v>2979</v>
      </c>
      <c r="AB777" s="73" t="s">
        <v>2979</v>
      </c>
      <c r="AC777" s="73" t="s">
        <v>2979</v>
      </c>
      <c r="AD777" s="73" t="s">
        <v>2979</v>
      </c>
      <c r="AE777" s="73" t="s">
        <v>2979</v>
      </c>
      <c r="AF777" s="73" t="s">
        <v>2979</v>
      </c>
      <c r="AG777" s="73" t="s">
        <v>2979</v>
      </c>
      <c r="AH777" s="73" t="s">
        <v>2979</v>
      </c>
      <c r="AI777" s="41">
        <v>0.7802</v>
      </c>
      <c r="AJ777" s="30">
        <v>0.57210000000000005</v>
      </c>
      <c r="AK777" s="30">
        <v>0.65680000000000005</v>
      </c>
      <c r="AL777" s="41">
        <f t="shared" si="26"/>
        <v>0.66969999999999996</v>
      </c>
      <c r="AM777" s="30" t="str">
        <f>IFERROR((VLOOKUP(C777,'CEP 24-25'!$F$5:$K$1282,6,0))," ")</f>
        <v>Yes</v>
      </c>
      <c r="AN777" s="41" t="str">
        <f>+IFERROR((VLOOKUP(C777,'HB1238 24-25'!$N$5:$Q$9999,4,0)),"")</f>
        <v/>
      </c>
      <c r="AO777" s="33" t="str">
        <f t="shared" si="27"/>
        <v>Yes</v>
      </c>
    </row>
    <row r="778" spans="1:41" ht="15" customHeight="1" x14ac:dyDescent="0.25">
      <c r="A778" t="s">
        <v>2518</v>
      </c>
      <c r="B778" t="s">
        <v>2106</v>
      </c>
      <c r="C778" s="25">
        <v>3622</v>
      </c>
      <c r="D778" t="s">
        <v>424</v>
      </c>
      <c r="E778" s="16">
        <v>0</v>
      </c>
      <c r="F778" s="16">
        <v>0</v>
      </c>
      <c r="G778" s="16">
        <v>0</v>
      </c>
      <c r="H778" s="16">
        <v>0</v>
      </c>
      <c r="I778" s="16">
        <v>0</v>
      </c>
      <c r="J778" s="16">
        <v>0</v>
      </c>
      <c r="K778" s="16">
        <v>0</v>
      </c>
      <c r="L778" s="16">
        <v>0</v>
      </c>
      <c r="M778" s="16">
        <v>1</v>
      </c>
      <c r="N778" s="16">
        <v>0</v>
      </c>
      <c r="O778" s="16">
        <v>1</v>
      </c>
      <c r="P778" s="16">
        <v>128</v>
      </c>
      <c r="Q778" s="16">
        <v>114</v>
      </c>
      <c r="R778" s="16">
        <v>85</v>
      </c>
      <c r="S778" s="16">
        <v>99</v>
      </c>
      <c r="T778" s="73" t="s">
        <v>2979</v>
      </c>
      <c r="U778" s="73" t="s">
        <v>2979</v>
      </c>
      <c r="V778" s="73" t="s">
        <v>2979</v>
      </c>
      <c r="W778" s="73" t="s">
        <v>2979</v>
      </c>
      <c r="X778" s="73" t="s">
        <v>2979</v>
      </c>
      <c r="Y778" s="73" t="s">
        <v>2979</v>
      </c>
      <c r="Z778" s="73" t="s">
        <v>2979</v>
      </c>
      <c r="AA778" s="73" t="s">
        <v>2979</v>
      </c>
      <c r="AB778" s="15" t="s">
        <v>2004</v>
      </c>
      <c r="AC778" s="73" t="s">
        <v>2979</v>
      </c>
      <c r="AD778" s="15" t="s">
        <v>2004</v>
      </c>
      <c r="AE778" s="54">
        <v>86</v>
      </c>
      <c r="AF778" s="54">
        <v>88</v>
      </c>
      <c r="AG778" s="54">
        <v>58</v>
      </c>
      <c r="AH778" s="54">
        <v>62</v>
      </c>
      <c r="AI778" s="41">
        <v>0.69159999999999999</v>
      </c>
      <c r="AJ778" s="30">
        <v>0.58730000000000004</v>
      </c>
      <c r="AK778" s="30">
        <v>0.621</v>
      </c>
      <c r="AL778" s="41">
        <f t="shared" si="26"/>
        <v>0.63329999999999997</v>
      </c>
      <c r="AM778" s="30" t="str">
        <f>IFERROR((VLOOKUP(C778,'CEP 24-25'!$F$5:$K$1282,6,0))," ")</f>
        <v>Yes</v>
      </c>
      <c r="AN778" s="41" t="str">
        <f>+IFERROR((VLOOKUP(C778,'HB1238 24-25'!$N$5:$Q$9999,4,0)),"")</f>
        <v/>
      </c>
      <c r="AO778" s="33" t="str">
        <f t="shared" si="27"/>
        <v>Yes</v>
      </c>
    </row>
    <row r="779" spans="1:41" ht="15" customHeight="1" x14ac:dyDescent="0.25">
      <c r="A779" t="s">
        <v>2518</v>
      </c>
      <c r="B779" t="s">
        <v>2106</v>
      </c>
      <c r="C779" s="25">
        <v>5191</v>
      </c>
      <c r="D779" t="s">
        <v>425</v>
      </c>
      <c r="E779" s="16">
        <v>0</v>
      </c>
      <c r="F779" s="16">
        <v>0</v>
      </c>
      <c r="G779" s="16">
        <v>0</v>
      </c>
      <c r="H779" s="16">
        <v>0</v>
      </c>
      <c r="I779" s="16">
        <v>0</v>
      </c>
      <c r="J779" s="16">
        <v>0</v>
      </c>
      <c r="K779" s="16">
        <v>1</v>
      </c>
      <c r="L779" s="16">
        <v>2</v>
      </c>
      <c r="M779" s="16">
        <v>4</v>
      </c>
      <c r="N779" s="16">
        <v>5</v>
      </c>
      <c r="O779" s="16">
        <v>10</v>
      </c>
      <c r="P779" s="16">
        <v>10</v>
      </c>
      <c r="Q779" s="16">
        <v>24</v>
      </c>
      <c r="R779" s="16">
        <v>15</v>
      </c>
      <c r="S779" s="16">
        <v>36</v>
      </c>
      <c r="T779" s="73" t="s">
        <v>2979</v>
      </c>
      <c r="U779" s="73" t="s">
        <v>2979</v>
      </c>
      <c r="V779" s="73" t="s">
        <v>2979</v>
      </c>
      <c r="W779" s="73" t="s">
        <v>2979</v>
      </c>
      <c r="X779" s="73" t="s">
        <v>2979</v>
      </c>
      <c r="Y779" s="73" t="s">
        <v>2979</v>
      </c>
      <c r="Z779" s="73" t="s">
        <v>2979</v>
      </c>
      <c r="AA779" s="15" t="s">
        <v>2004</v>
      </c>
      <c r="AB779" s="15" t="s">
        <v>2004</v>
      </c>
      <c r="AC779" s="15" t="s">
        <v>2004</v>
      </c>
      <c r="AD779" s="15" t="s">
        <v>2004</v>
      </c>
      <c r="AE779" s="15" t="s">
        <v>2004</v>
      </c>
      <c r="AF779" s="54">
        <v>17</v>
      </c>
      <c r="AG779" s="54">
        <v>11</v>
      </c>
      <c r="AH779" s="54">
        <v>28</v>
      </c>
      <c r="AI779" s="41">
        <v>0.71960000000000002</v>
      </c>
      <c r="AJ779" s="30">
        <v>0.6744</v>
      </c>
      <c r="AK779" s="30">
        <v>0.64149999999999996</v>
      </c>
      <c r="AL779" s="41">
        <f t="shared" si="26"/>
        <v>0.67849999999999999</v>
      </c>
      <c r="AM779" s="30" t="str">
        <f>IFERROR((VLOOKUP(C779,'CEP 24-25'!$F$5:$K$1282,6,0))," ")</f>
        <v>Yes</v>
      </c>
      <c r="AN779" s="41" t="str">
        <f>+IFERROR((VLOOKUP(C779,'HB1238 24-25'!$N$5:$Q$9999,4,0)),"")</f>
        <v/>
      </c>
      <c r="AO779" s="33" t="str">
        <f t="shared" si="27"/>
        <v>Yes</v>
      </c>
    </row>
    <row r="780" spans="1:41" ht="15" customHeight="1" x14ac:dyDescent="0.25">
      <c r="A780" t="s">
        <v>2518</v>
      </c>
      <c r="B780" t="s">
        <v>2106</v>
      </c>
      <c r="C780" s="25">
        <v>2391</v>
      </c>
      <c r="D780" t="s">
        <v>421</v>
      </c>
      <c r="E780" s="16">
        <v>0</v>
      </c>
      <c r="F780" s="16">
        <v>0</v>
      </c>
      <c r="G780" s="16">
        <v>0</v>
      </c>
      <c r="H780" s="16">
        <v>0</v>
      </c>
      <c r="I780" s="16">
        <v>0</v>
      </c>
      <c r="J780" s="16">
        <v>0</v>
      </c>
      <c r="K780" s="16">
        <v>0</v>
      </c>
      <c r="L780" s="16">
        <v>0</v>
      </c>
      <c r="M780" s="16">
        <v>127</v>
      </c>
      <c r="N780" s="16">
        <v>131</v>
      </c>
      <c r="O780" s="16">
        <v>117</v>
      </c>
      <c r="P780" s="16">
        <v>0</v>
      </c>
      <c r="Q780" s="16">
        <v>0</v>
      </c>
      <c r="R780" s="16">
        <v>0</v>
      </c>
      <c r="S780" s="16">
        <v>0</v>
      </c>
      <c r="T780" s="73" t="s">
        <v>2979</v>
      </c>
      <c r="U780" s="73" t="s">
        <v>2979</v>
      </c>
      <c r="V780" s="73" t="s">
        <v>2979</v>
      </c>
      <c r="W780" s="73" t="s">
        <v>2979</v>
      </c>
      <c r="X780" s="73" t="s">
        <v>2979</v>
      </c>
      <c r="Y780" s="73" t="s">
        <v>2979</v>
      </c>
      <c r="Z780" s="73" t="s">
        <v>2979</v>
      </c>
      <c r="AA780" s="73" t="s">
        <v>2979</v>
      </c>
      <c r="AB780" s="54">
        <v>96</v>
      </c>
      <c r="AC780" s="54">
        <v>90</v>
      </c>
      <c r="AD780" s="54">
        <v>83</v>
      </c>
      <c r="AE780" s="73" t="s">
        <v>2979</v>
      </c>
      <c r="AF780" s="73" t="s">
        <v>2979</v>
      </c>
      <c r="AG780" s="73" t="s">
        <v>2979</v>
      </c>
      <c r="AH780" s="73" t="s">
        <v>2979</v>
      </c>
      <c r="AI780" s="41">
        <v>0.71730000000000005</v>
      </c>
      <c r="AJ780" s="30">
        <v>0.62290000000000001</v>
      </c>
      <c r="AK780" s="30">
        <v>0.69569999999999999</v>
      </c>
      <c r="AL780" s="41">
        <f t="shared" si="26"/>
        <v>0.67859999999999998</v>
      </c>
      <c r="AM780" s="30" t="str">
        <f>IFERROR((VLOOKUP(C780,'CEP 24-25'!$F$5:$K$1282,6,0))," ")</f>
        <v>Yes</v>
      </c>
      <c r="AN780" s="41" t="str">
        <f>+IFERROR((VLOOKUP(C780,'HB1238 24-25'!$N$5:$Q$9999,4,0)),"")</f>
        <v/>
      </c>
      <c r="AO780" s="33" t="str">
        <f t="shared" si="27"/>
        <v>Yes</v>
      </c>
    </row>
    <row r="781" spans="1:41" ht="15" customHeight="1" x14ac:dyDescent="0.25">
      <c r="A781" t="s">
        <v>2518</v>
      </c>
      <c r="B781" t="s">
        <v>2106</v>
      </c>
      <c r="C781" s="25">
        <v>3621</v>
      </c>
      <c r="D781" t="s">
        <v>423</v>
      </c>
      <c r="E781" s="16">
        <v>0</v>
      </c>
      <c r="F781" s="16">
        <v>1</v>
      </c>
      <c r="G781" s="16">
        <v>0</v>
      </c>
      <c r="H781" s="16">
        <v>0</v>
      </c>
      <c r="I781" s="16">
        <v>59</v>
      </c>
      <c r="J781" s="16">
        <v>64</v>
      </c>
      <c r="K781" s="16">
        <v>60</v>
      </c>
      <c r="L781" s="16">
        <v>51</v>
      </c>
      <c r="M781" s="16">
        <v>1</v>
      </c>
      <c r="N781" s="16">
        <v>0</v>
      </c>
      <c r="O781" s="16">
        <v>0</v>
      </c>
      <c r="P781" s="16">
        <v>0</v>
      </c>
      <c r="Q781" s="16">
        <v>0</v>
      </c>
      <c r="R781" s="16">
        <v>0</v>
      </c>
      <c r="S781" s="16">
        <v>0</v>
      </c>
      <c r="T781" s="73" t="s">
        <v>2979</v>
      </c>
      <c r="U781" s="15" t="s">
        <v>2004</v>
      </c>
      <c r="V781" s="73" t="s">
        <v>2979</v>
      </c>
      <c r="W781" s="73" t="s">
        <v>2979</v>
      </c>
      <c r="X781" s="54">
        <v>45</v>
      </c>
      <c r="Y781" s="54">
        <v>55</v>
      </c>
      <c r="Z781" s="54">
        <v>48</v>
      </c>
      <c r="AA781" s="54">
        <v>39</v>
      </c>
      <c r="AB781" s="15" t="s">
        <v>2004</v>
      </c>
      <c r="AC781" s="73" t="s">
        <v>2979</v>
      </c>
      <c r="AD781" s="73" t="s">
        <v>2979</v>
      </c>
      <c r="AE781" s="73" t="s">
        <v>2979</v>
      </c>
      <c r="AF781" s="73" t="s">
        <v>2979</v>
      </c>
      <c r="AG781" s="73" t="s">
        <v>2979</v>
      </c>
      <c r="AH781" s="73" t="s">
        <v>2979</v>
      </c>
      <c r="AI781" s="41">
        <v>0.80079999999999996</v>
      </c>
      <c r="AJ781" s="30">
        <v>0.72889999999999999</v>
      </c>
      <c r="AK781" s="30">
        <v>0.67479999999999996</v>
      </c>
      <c r="AL781" s="41">
        <f t="shared" si="26"/>
        <v>0.73480000000000001</v>
      </c>
      <c r="AM781" s="30" t="str">
        <f>IFERROR((VLOOKUP(C781,'CEP 24-25'!$F$5:$K$1282,6,0))," ")</f>
        <v>Yes</v>
      </c>
      <c r="AN781" s="41" t="str">
        <f>+IFERROR((VLOOKUP(C781,'HB1238 24-25'!$N$5:$Q$9999,4,0)),"")</f>
        <v/>
      </c>
      <c r="AO781" s="33" t="str">
        <f t="shared" si="27"/>
        <v>Yes</v>
      </c>
    </row>
    <row r="782" spans="1:41" ht="15" customHeight="1" x14ac:dyDescent="0.25">
      <c r="A782" t="s">
        <v>2838</v>
      </c>
      <c r="B782" t="s">
        <v>2839</v>
      </c>
      <c r="C782" s="25">
        <v>5736</v>
      </c>
      <c r="D782" t="s">
        <v>2840</v>
      </c>
      <c r="E782" s="16">
        <v>0</v>
      </c>
      <c r="F782" s="16">
        <v>83</v>
      </c>
      <c r="G782" s="16">
        <v>0</v>
      </c>
      <c r="H782" s="16">
        <v>63</v>
      </c>
      <c r="I782" s="16">
        <v>36</v>
      </c>
      <c r="J782" s="16">
        <v>32</v>
      </c>
      <c r="K782" s="16">
        <v>0</v>
      </c>
      <c r="L782" s="16">
        <v>0</v>
      </c>
      <c r="M782" s="16">
        <v>0</v>
      </c>
      <c r="N782" s="16">
        <v>0</v>
      </c>
      <c r="O782" s="16">
        <v>0</v>
      </c>
      <c r="P782" s="16">
        <v>0</v>
      </c>
      <c r="Q782" s="16">
        <v>0</v>
      </c>
      <c r="R782" s="16">
        <v>0</v>
      </c>
      <c r="S782" s="16">
        <v>0</v>
      </c>
      <c r="T782" s="73" t="s">
        <v>2979</v>
      </c>
      <c r="U782" s="54">
        <v>21</v>
      </c>
      <c r="V782" s="73" t="s">
        <v>2979</v>
      </c>
      <c r="W782" s="54">
        <v>43</v>
      </c>
      <c r="X782" s="54">
        <v>20</v>
      </c>
      <c r="Y782" s="54">
        <v>16</v>
      </c>
      <c r="Z782" s="73" t="s">
        <v>2979</v>
      </c>
      <c r="AA782" s="73" t="s">
        <v>2979</v>
      </c>
      <c r="AB782" s="73" t="s">
        <v>2979</v>
      </c>
      <c r="AC782" s="73" t="s">
        <v>2979</v>
      </c>
      <c r="AD782" s="73" t="s">
        <v>2979</v>
      </c>
      <c r="AE782" s="73" t="s">
        <v>2979</v>
      </c>
      <c r="AF782" s="73" t="s">
        <v>2979</v>
      </c>
      <c r="AG782" s="73" t="s">
        <v>2979</v>
      </c>
      <c r="AH782" s="73" t="s">
        <v>2979</v>
      </c>
      <c r="AI782" s="41">
        <v>0.46729999999999999</v>
      </c>
      <c r="AJ782" s="30">
        <v>0.52590000000000003</v>
      </c>
      <c r="AK782" s="30" t="s">
        <v>2943</v>
      </c>
      <c r="AL782" s="41">
        <f t="shared" si="26"/>
        <v>0.49659999999999999</v>
      </c>
      <c r="AM782" s="30" t="str">
        <f>IFERROR((VLOOKUP(C782,'CEP 24-25'!$F$5:$K$1282,6,0))," ")</f>
        <v>Yes</v>
      </c>
      <c r="AN782" s="41" t="str">
        <f>+IFERROR((VLOOKUP(C782,'HB1238 24-25'!$N$5:$Q$9999,4,0)),"")</f>
        <v/>
      </c>
      <c r="AO782" s="33" t="str">
        <f t="shared" si="27"/>
        <v>Yes</v>
      </c>
    </row>
    <row r="783" spans="1:41" ht="15" customHeight="1" x14ac:dyDescent="0.25">
      <c r="A783" t="s">
        <v>2681</v>
      </c>
      <c r="B783" t="s">
        <v>2841</v>
      </c>
      <c r="C783" s="25">
        <v>5661</v>
      </c>
      <c r="D783" t="s">
        <v>2842</v>
      </c>
      <c r="E783" s="16">
        <v>0</v>
      </c>
      <c r="F783" s="16">
        <v>46</v>
      </c>
      <c r="G783" s="16">
        <v>0</v>
      </c>
      <c r="H783" s="16">
        <v>38</v>
      </c>
      <c r="I783" s="16">
        <v>66</v>
      </c>
      <c r="J783" s="16">
        <v>48</v>
      </c>
      <c r="K783" s="16">
        <v>38</v>
      </c>
      <c r="L783" s="16">
        <v>0</v>
      </c>
      <c r="M783" s="16">
        <v>0</v>
      </c>
      <c r="N783" s="16">
        <v>0</v>
      </c>
      <c r="O783" s="16">
        <v>0</v>
      </c>
      <c r="P783" s="16">
        <v>0</v>
      </c>
      <c r="Q783" s="16">
        <v>0</v>
      </c>
      <c r="R783" s="16">
        <v>0</v>
      </c>
      <c r="S783" s="16">
        <v>0</v>
      </c>
      <c r="T783" s="73" t="s">
        <v>2979</v>
      </c>
      <c r="U783" s="54">
        <v>23</v>
      </c>
      <c r="V783" s="73" t="s">
        <v>2979</v>
      </c>
      <c r="W783" s="54">
        <v>27</v>
      </c>
      <c r="X783" s="54">
        <v>40</v>
      </c>
      <c r="Y783" s="54">
        <v>33</v>
      </c>
      <c r="Z783" s="54">
        <v>25</v>
      </c>
      <c r="AA783" s="73" t="s">
        <v>2979</v>
      </c>
      <c r="AB783" s="73" t="s">
        <v>2979</v>
      </c>
      <c r="AC783" s="73" t="s">
        <v>2979</v>
      </c>
      <c r="AD783" s="73" t="s">
        <v>2979</v>
      </c>
      <c r="AE783" s="73" t="s">
        <v>2979</v>
      </c>
      <c r="AF783" s="73" t="s">
        <v>2979</v>
      </c>
      <c r="AG783" s="73" t="s">
        <v>2979</v>
      </c>
      <c r="AH783" s="73" t="s">
        <v>2979</v>
      </c>
      <c r="AI783" s="41">
        <v>0.62709999999999999</v>
      </c>
      <c r="AJ783" s="30">
        <v>0.65269999999999995</v>
      </c>
      <c r="AK783" s="30">
        <v>0.61009999999999998</v>
      </c>
      <c r="AL783" s="41">
        <f t="shared" si="26"/>
        <v>0.63</v>
      </c>
      <c r="AM783" s="30" t="str">
        <f>IFERROR((VLOOKUP(C783,'CEP 24-25'!$F$5:$K$1282,6,0))," ")</f>
        <v>Yes</v>
      </c>
      <c r="AN783" s="41" t="str">
        <f>+IFERROR((VLOOKUP(C783,'HB1238 24-25'!$N$5:$Q$9999,4,0)),"")</f>
        <v/>
      </c>
      <c r="AO783" s="33" t="str">
        <f t="shared" si="27"/>
        <v>Yes</v>
      </c>
    </row>
    <row r="784" spans="1:41" ht="15" customHeight="1" x14ac:dyDescent="0.25">
      <c r="A784" t="s">
        <v>2719</v>
      </c>
      <c r="B784" t="s">
        <v>2340</v>
      </c>
      <c r="C784" s="25">
        <v>5517</v>
      </c>
      <c r="D784" t="s">
        <v>932</v>
      </c>
      <c r="E784" s="16">
        <v>0</v>
      </c>
      <c r="F784" s="16">
        <v>92</v>
      </c>
      <c r="G784" s="16">
        <v>0</v>
      </c>
      <c r="H784" s="16">
        <v>92</v>
      </c>
      <c r="I784" s="16">
        <v>95</v>
      </c>
      <c r="J784" s="16">
        <v>90</v>
      </c>
      <c r="K784" s="16">
        <v>87</v>
      </c>
      <c r="L784" s="16">
        <v>52</v>
      </c>
      <c r="M784" s="16">
        <v>0</v>
      </c>
      <c r="N784" s="16">
        <v>0</v>
      </c>
      <c r="O784" s="16">
        <v>0</v>
      </c>
      <c r="P784" s="16">
        <v>0</v>
      </c>
      <c r="Q784" s="16">
        <v>0</v>
      </c>
      <c r="R784" s="16">
        <v>0</v>
      </c>
      <c r="S784" s="16">
        <v>0</v>
      </c>
      <c r="T784" s="73" t="s">
        <v>2979</v>
      </c>
      <c r="U784" s="54">
        <v>38</v>
      </c>
      <c r="V784" s="73" t="s">
        <v>2979</v>
      </c>
      <c r="W784" s="54">
        <v>63</v>
      </c>
      <c r="X784" s="54">
        <v>64</v>
      </c>
      <c r="Y784" s="54">
        <v>60</v>
      </c>
      <c r="Z784" s="54">
        <v>67</v>
      </c>
      <c r="AA784" s="54">
        <v>34</v>
      </c>
      <c r="AB784" s="73" t="s">
        <v>2979</v>
      </c>
      <c r="AC784" s="73" t="s">
        <v>2979</v>
      </c>
      <c r="AD784" s="73" t="s">
        <v>2979</v>
      </c>
      <c r="AE784" s="73" t="s">
        <v>2979</v>
      </c>
      <c r="AF784" s="73" t="s">
        <v>2979</v>
      </c>
      <c r="AG784" s="73" t="s">
        <v>2979</v>
      </c>
      <c r="AH784" s="73" t="s">
        <v>2979</v>
      </c>
      <c r="AI784" s="41">
        <v>0.64170000000000005</v>
      </c>
      <c r="AJ784" s="30">
        <v>0.67630000000000001</v>
      </c>
      <c r="AK784" s="30">
        <v>0.61670000000000003</v>
      </c>
      <c r="AL784" s="41">
        <f t="shared" si="26"/>
        <v>0.64490000000000003</v>
      </c>
      <c r="AM784" s="30" t="str">
        <f>IFERROR((VLOOKUP(C784,'CEP 24-25'!$F$5:$K$1282,6,0))," ")</f>
        <v>Yes</v>
      </c>
      <c r="AN784" s="41" t="str">
        <f>+IFERROR((VLOOKUP(C784,'HB1238 24-25'!$N$5:$Q$9999,4,0)),"")</f>
        <v/>
      </c>
      <c r="AO784" s="33" t="str">
        <f t="shared" si="27"/>
        <v>Yes</v>
      </c>
    </row>
    <row r="785" spans="1:41" ht="15" customHeight="1" x14ac:dyDescent="0.25">
      <c r="A785" t="s">
        <v>2720</v>
      </c>
      <c r="B785" t="s">
        <v>2341</v>
      </c>
      <c r="C785" s="25">
        <v>5608</v>
      </c>
      <c r="D785" t="s">
        <v>2357</v>
      </c>
      <c r="E785" s="16">
        <v>0</v>
      </c>
      <c r="F785" s="16">
        <v>89</v>
      </c>
      <c r="G785" s="16">
        <v>0</v>
      </c>
      <c r="H785" s="16">
        <v>84</v>
      </c>
      <c r="I785" s="16">
        <v>77</v>
      </c>
      <c r="J785" s="16">
        <v>62</v>
      </c>
      <c r="K785" s="16">
        <v>53</v>
      </c>
      <c r="L785" s="16">
        <v>30</v>
      </c>
      <c r="M785" s="16">
        <v>0</v>
      </c>
      <c r="N785" s="16">
        <v>0</v>
      </c>
      <c r="O785" s="16">
        <v>0</v>
      </c>
      <c r="P785" s="16">
        <v>0</v>
      </c>
      <c r="Q785" s="16">
        <v>0</v>
      </c>
      <c r="R785" s="16">
        <v>0</v>
      </c>
      <c r="S785" s="16">
        <v>0</v>
      </c>
      <c r="T785" s="73" t="s">
        <v>2979</v>
      </c>
      <c r="U785" s="54">
        <v>48</v>
      </c>
      <c r="V785" s="73" t="s">
        <v>2979</v>
      </c>
      <c r="W785" s="54">
        <v>54</v>
      </c>
      <c r="X785" s="54">
        <v>52</v>
      </c>
      <c r="Y785" s="54">
        <v>41</v>
      </c>
      <c r="Z785" s="54">
        <v>30</v>
      </c>
      <c r="AA785" s="54">
        <v>22</v>
      </c>
      <c r="AB785" s="73" t="s">
        <v>2979</v>
      </c>
      <c r="AC785" s="73" t="s">
        <v>2979</v>
      </c>
      <c r="AD785" s="73" t="s">
        <v>2979</v>
      </c>
      <c r="AE785" s="73" t="s">
        <v>2979</v>
      </c>
      <c r="AF785" s="73" t="s">
        <v>2979</v>
      </c>
      <c r="AG785" s="73" t="s">
        <v>2979</v>
      </c>
      <c r="AH785" s="73" t="s">
        <v>2979</v>
      </c>
      <c r="AI785" s="41">
        <v>0.62529999999999997</v>
      </c>
      <c r="AJ785" s="30">
        <v>0.56330000000000002</v>
      </c>
      <c r="AK785" s="30">
        <v>0.57550000000000001</v>
      </c>
      <c r="AL785" s="41">
        <f t="shared" si="26"/>
        <v>0.58799999999999997</v>
      </c>
      <c r="AM785" s="30" t="str">
        <f>IFERROR((VLOOKUP(C785,'CEP 24-25'!$F$5:$K$1282,6,0))," ")</f>
        <v>Yes</v>
      </c>
      <c r="AN785" s="41" t="str">
        <f>+IFERROR((VLOOKUP(C785,'HB1238 24-25'!$N$5:$Q$9999,4,0)),"")</f>
        <v/>
      </c>
      <c r="AO785" s="33" t="str">
        <f t="shared" si="27"/>
        <v>Yes</v>
      </c>
    </row>
    <row r="786" spans="1:41" ht="15" customHeight="1" x14ac:dyDescent="0.25">
      <c r="A786" t="s">
        <v>2519</v>
      </c>
      <c r="B786" t="s">
        <v>2107</v>
      </c>
      <c r="C786" s="25">
        <v>4215</v>
      </c>
      <c r="D786" t="s">
        <v>326</v>
      </c>
      <c r="E786" s="16">
        <v>0</v>
      </c>
      <c r="F786" s="16">
        <v>13</v>
      </c>
      <c r="G786" s="16">
        <v>0</v>
      </c>
      <c r="H786" s="16">
        <v>11</v>
      </c>
      <c r="I786" s="16">
        <v>13</v>
      </c>
      <c r="J786" s="16">
        <v>15</v>
      </c>
      <c r="K786" s="16">
        <v>13</v>
      </c>
      <c r="L786" s="16">
        <v>14</v>
      </c>
      <c r="M786" s="16">
        <v>0</v>
      </c>
      <c r="N786" s="16">
        <v>0</v>
      </c>
      <c r="O786" s="16">
        <v>0</v>
      </c>
      <c r="P786" s="16">
        <v>0</v>
      </c>
      <c r="Q786" s="16">
        <v>0</v>
      </c>
      <c r="R786" s="16">
        <v>0</v>
      </c>
      <c r="S786" s="16">
        <v>0</v>
      </c>
      <c r="T786" s="73" t="s">
        <v>2979</v>
      </c>
      <c r="U786" s="15" t="s">
        <v>2004</v>
      </c>
      <c r="V786" s="73" t="s">
        <v>2979</v>
      </c>
      <c r="W786" s="15" t="s">
        <v>2004</v>
      </c>
      <c r="X786" s="15" t="s">
        <v>2004</v>
      </c>
      <c r="Y786" s="54">
        <v>11</v>
      </c>
      <c r="Z786" s="54">
        <v>11</v>
      </c>
      <c r="AA786" s="54">
        <v>11</v>
      </c>
      <c r="AB786" s="73" t="s">
        <v>2979</v>
      </c>
      <c r="AC786" s="73" t="s">
        <v>2979</v>
      </c>
      <c r="AD786" s="73" t="s">
        <v>2979</v>
      </c>
      <c r="AE786" s="73" t="s">
        <v>2979</v>
      </c>
      <c r="AF786" s="73" t="s">
        <v>2979</v>
      </c>
      <c r="AG786" s="73" t="s">
        <v>2979</v>
      </c>
      <c r="AH786" s="73" t="s">
        <v>2979</v>
      </c>
      <c r="AI786" s="41">
        <v>0.72150000000000003</v>
      </c>
      <c r="AJ786" s="30">
        <v>0.65849999999999997</v>
      </c>
      <c r="AK786" s="30">
        <v>0.84440000000000004</v>
      </c>
      <c r="AL786" s="41">
        <f t="shared" si="26"/>
        <v>0.74150000000000005</v>
      </c>
      <c r="AM786" s="30" t="str">
        <f>IFERROR((VLOOKUP(C786,'CEP 24-25'!$F$5:$K$1282,6,0))," ")</f>
        <v xml:space="preserve"> </v>
      </c>
      <c r="AN786" s="41" t="str">
        <f>+IFERROR((VLOOKUP(C786,'HB1238 24-25'!$N$5:$Q$9999,4,0)),"")</f>
        <v/>
      </c>
      <c r="AO786" s="33" t="str">
        <f t="shared" si="27"/>
        <v>Yes</v>
      </c>
    </row>
    <row r="787" spans="1:41" ht="15" customHeight="1" x14ac:dyDescent="0.25">
      <c r="A787" t="s">
        <v>2519</v>
      </c>
      <c r="B787" t="s">
        <v>2107</v>
      </c>
      <c r="C787" s="25">
        <v>2603</v>
      </c>
      <c r="D787" t="s">
        <v>324</v>
      </c>
      <c r="E787" s="16">
        <v>0</v>
      </c>
      <c r="F787" s="16">
        <v>0</v>
      </c>
      <c r="G787" s="16">
        <v>0</v>
      </c>
      <c r="H787" s="16">
        <v>0</v>
      </c>
      <c r="I787" s="16">
        <v>0</v>
      </c>
      <c r="J787" s="16">
        <v>0</v>
      </c>
      <c r="K787" s="16">
        <v>0</v>
      </c>
      <c r="L787" s="16">
        <v>0</v>
      </c>
      <c r="M787" s="16">
        <v>0</v>
      </c>
      <c r="N787" s="16">
        <v>0</v>
      </c>
      <c r="O787" s="16">
        <v>0</v>
      </c>
      <c r="P787" s="16">
        <v>17</v>
      </c>
      <c r="Q787" s="16">
        <v>12</v>
      </c>
      <c r="R787" s="16">
        <v>12</v>
      </c>
      <c r="S787" s="16">
        <v>21</v>
      </c>
      <c r="T787" s="73" t="s">
        <v>2979</v>
      </c>
      <c r="U787" s="73" t="s">
        <v>2979</v>
      </c>
      <c r="V787" s="73" t="s">
        <v>2979</v>
      </c>
      <c r="W787" s="73" t="s">
        <v>2979</v>
      </c>
      <c r="X787" s="73" t="s">
        <v>2979</v>
      </c>
      <c r="Y787" s="73" t="s">
        <v>2979</v>
      </c>
      <c r="Z787" s="73" t="s">
        <v>2979</v>
      </c>
      <c r="AA787" s="73" t="s">
        <v>2979</v>
      </c>
      <c r="AB787" s="73" t="s">
        <v>2979</v>
      </c>
      <c r="AC787" s="73" t="s">
        <v>2979</v>
      </c>
      <c r="AD787" s="73" t="s">
        <v>2979</v>
      </c>
      <c r="AE787" s="54">
        <v>11</v>
      </c>
      <c r="AF787" s="15" t="s">
        <v>2004</v>
      </c>
      <c r="AG787" s="15" t="s">
        <v>2004</v>
      </c>
      <c r="AH787" s="54">
        <v>16</v>
      </c>
      <c r="AI787" s="41">
        <v>0.7258</v>
      </c>
      <c r="AJ787" s="30">
        <v>0.76190000000000002</v>
      </c>
      <c r="AK787" s="30">
        <v>0.79369999999999996</v>
      </c>
      <c r="AL787" s="41">
        <f t="shared" si="26"/>
        <v>0.76049999999999995</v>
      </c>
      <c r="AM787" s="30" t="str">
        <f>IFERROR((VLOOKUP(C787,'CEP 24-25'!$F$5:$K$1282,6,0))," ")</f>
        <v>Yes</v>
      </c>
      <c r="AN787" s="41" t="str">
        <f>+IFERROR((VLOOKUP(C787,'HB1238 24-25'!$N$5:$Q$9999,4,0)),"")</f>
        <v/>
      </c>
      <c r="AO787" s="33" t="str">
        <f t="shared" si="27"/>
        <v>Yes</v>
      </c>
    </row>
    <row r="788" spans="1:41" ht="15" customHeight="1" x14ac:dyDescent="0.25">
      <c r="A788" t="s">
        <v>2519</v>
      </c>
      <c r="B788" t="s">
        <v>2107</v>
      </c>
      <c r="C788" s="25">
        <v>4214</v>
      </c>
      <c r="D788" t="s">
        <v>325</v>
      </c>
      <c r="E788" s="16">
        <v>0</v>
      </c>
      <c r="F788" s="16">
        <v>0</v>
      </c>
      <c r="G788" s="16">
        <v>0</v>
      </c>
      <c r="H788" s="16">
        <v>0</v>
      </c>
      <c r="I788" s="16">
        <v>0</v>
      </c>
      <c r="J788" s="16">
        <v>0</v>
      </c>
      <c r="K788" s="16">
        <v>0</v>
      </c>
      <c r="L788" s="16">
        <v>0</v>
      </c>
      <c r="M788" s="16">
        <v>14</v>
      </c>
      <c r="N788" s="16">
        <v>19</v>
      </c>
      <c r="O788" s="16">
        <v>14</v>
      </c>
      <c r="P788" s="16">
        <v>0</v>
      </c>
      <c r="Q788" s="16">
        <v>0</v>
      </c>
      <c r="R788" s="16">
        <v>0</v>
      </c>
      <c r="S788" s="16">
        <v>0</v>
      </c>
      <c r="T788" s="73" t="s">
        <v>2979</v>
      </c>
      <c r="U788" s="73" t="s">
        <v>2979</v>
      </c>
      <c r="V788" s="73" t="s">
        <v>2979</v>
      </c>
      <c r="W788" s="73" t="s">
        <v>2979</v>
      </c>
      <c r="X788" s="73" t="s">
        <v>2979</v>
      </c>
      <c r="Y788" s="73" t="s">
        <v>2979</v>
      </c>
      <c r="Z788" s="73" t="s">
        <v>2979</v>
      </c>
      <c r="AA788" s="73" t="s">
        <v>2979</v>
      </c>
      <c r="AB788" s="54">
        <v>10</v>
      </c>
      <c r="AC788" s="54">
        <v>17</v>
      </c>
      <c r="AD788" s="54">
        <v>11</v>
      </c>
      <c r="AE788" s="73" t="s">
        <v>2979</v>
      </c>
      <c r="AF788" s="73" t="s">
        <v>2979</v>
      </c>
      <c r="AG788" s="73" t="s">
        <v>2979</v>
      </c>
      <c r="AH788" s="73" t="s">
        <v>2979</v>
      </c>
      <c r="AI788" s="41">
        <v>0.8085</v>
      </c>
      <c r="AJ788" s="30">
        <v>0.79069999999999996</v>
      </c>
      <c r="AK788" s="30">
        <v>0.79169999999999996</v>
      </c>
      <c r="AL788" s="41">
        <f t="shared" si="26"/>
        <v>0.79700000000000004</v>
      </c>
      <c r="AM788" s="30" t="str">
        <f>IFERROR((VLOOKUP(C788,'CEP 24-25'!$F$5:$K$1282,6,0))," ")</f>
        <v xml:space="preserve"> </v>
      </c>
      <c r="AN788" s="41" t="str">
        <f>+IFERROR((VLOOKUP(C788,'HB1238 24-25'!$N$5:$Q$9999,4,0)),"")</f>
        <v/>
      </c>
      <c r="AO788" s="33" t="str">
        <f t="shared" si="27"/>
        <v>Yes</v>
      </c>
    </row>
    <row r="789" spans="1:41" ht="15" customHeight="1" x14ac:dyDescent="0.25">
      <c r="A789" t="s">
        <v>2721</v>
      </c>
      <c r="B789" t="s">
        <v>2108</v>
      </c>
      <c r="C789" s="25">
        <v>2948</v>
      </c>
      <c r="D789" t="s">
        <v>1537</v>
      </c>
      <c r="E789" s="16">
        <v>0</v>
      </c>
      <c r="F789" s="16">
        <v>5</v>
      </c>
      <c r="G789" s="16">
        <v>0</v>
      </c>
      <c r="H789" s="16">
        <v>7</v>
      </c>
      <c r="I789" s="16">
        <v>5</v>
      </c>
      <c r="J789" s="16">
        <v>3</v>
      </c>
      <c r="K789" s="16">
        <v>5</v>
      </c>
      <c r="L789" s="16">
        <v>2</v>
      </c>
      <c r="M789" s="16">
        <v>6</v>
      </c>
      <c r="N789" s="16">
        <v>1</v>
      </c>
      <c r="O789" s="16">
        <v>2</v>
      </c>
      <c r="P789" s="16">
        <v>0</v>
      </c>
      <c r="Q789" s="16">
        <v>0</v>
      </c>
      <c r="R789" s="16">
        <v>0</v>
      </c>
      <c r="S789" s="16">
        <v>0</v>
      </c>
      <c r="T789" s="73" t="s">
        <v>2979</v>
      </c>
      <c r="U789" s="15" t="s">
        <v>2004</v>
      </c>
      <c r="V789" s="73" t="s">
        <v>2979</v>
      </c>
      <c r="W789" s="15" t="s">
        <v>2004</v>
      </c>
      <c r="X789" s="15" t="s">
        <v>2004</v>
      </c>
      <c r="Y789" s="15" t="s">
        <v>2004</v>
      </c>
      <c r="Z789" s="15" t="s">
        <v>2004</v>
      </c>
      <c r="AA789" s="15" t="s">
        <v>2004</v>
      </c>
      <c r="AB789" s="15" t="s">
        <v>2004</v>
      </c>
      <c r="AC789" s="15" t="s">
        <v>2004</v>
      </c>
      <c r="AD789" s="15" t="s">
        <v>2004</v>
      </c>
      <c r="AE789" s="73" t="s">
        <v>2979</v>
      </c>
      <c r="AF789" s="73" t="s">
        <v>2979</v>
      </c>
      <c r="AG789" s="73" t="s">
        <v>2979</v>
      </c>
      <c r="AH789" s="73" t="s">
        <v>2979</v>
      </c>
      <c r="AI789" s="41">
        <v>0.47220000000000001</v>
      </c>
      <c r="AJ789" s="30">
        <v>0.39129999999999998</v>
      </c>
      <c r="AK789" s="30">
        <v>0.52380000000000004</v>
      </c>
      <c r="AL789" s="41">
        <f t="shared" si="26"/>
        <v>0.46239999999999998</v>
      </c>
      <c r="AM789" s="30" t="str">
        <f>IFERROR((VLOOKUP(C789,'CEP 24-25'!$F$5:$K$1282,6,0))," ")</f>
        <v xml:space="preserve"> </v>
      </c>
      <c r="AN789" s="41" t="str">
        <f>+IFERROR((VLOOKUP(C789,'HB1238 24-25'!$N$5:$Q$9999,4,0)),"")</f>
        <v/>
      </c>
      <c r="AO789" s="33" t="str">
        <f t="shared" si="27"/>
        <v>No</v>
      </c>
    </row>
    <row r="790" spans="1:41" ht="15" customHeight="1" x14ac:dyDescent="0.25">
      <c r="A790" t="s">
        <v>2753</v>
      </c>
      <c r="B790" s="14" t="s">
        <v>3030</v>
      </c>
      <c r="C790" s="25">
        <v>5339</v>
      </c>
      <c r="D790" t="s">
        <v>1725</v>
      </c>
      <c r="E790" s="16">
        <v>0</v>
      </c>
      <c r="F790" s="16">
        <v>0</v>
      </c>
      <c r="G790" s="16">
        <v>0</v>
      </c>
      <c r="H790" s="16">
        <v>0</v>
      </c>
      <c r="I790" s="16">
        <v>0</v>
      </c>
      <c r="J790" s="16">
        <v>0</v>
      </c>
      <c r="K790" s="16">
        <v>0</v>
      </c>
      <c r="L790" s="16">
        <v>0</v>
      </c>
      <c r="M790" s="16">
        <v>0</v>
      </c>
      <c r="N790" s="16">
        <v>0</v>
      </c>
      <c r="O790" s="16">
        <v>0</v>
      </c>
      <c r="P790" s="16">
        <v>56</v>
      </c>
      <c r="Q790" s="16">
        <v>55</v>
      </c>
      <c r="R790" s="16">
        <v>47</v>
      </c>
      <c r="S790" s="16">
        <v>76</v>
      </c>
      <c r="T790" s="73" t="s">
        <v>2979</v>
      </c>
      <c r="U790" s="73" t="s">
        <v>2979</v>
      </c>
      <c r="V790" s="73" t="s">
        <v>2979</v>
      </c>
      <c r="W790" s="73" t="s">
        <v>2979</v>
      </c>
      <c r="X790" s="73" t="s">
        <v>2979</v>
      </c>
      <c r="Y790" s="73" t="s">
        <v>2979</v>
      </c>
      <c r="Z790" s="73" t="s">
        <v>2979</v>
      </c>
      <c r="AA790" s="73" t="s">
        <v>2979</v>
      </c>
      <c r="AB790" s="73" t="s">
        <v>2979</v>
      </c>
      <c r="AC790" s="73" t="s">
        <v>2979</v>
      </c>
      <c r="AD790" s="73" t="s">
        <v>2979</v>
      </c>
      <c r="AE790" s="54">
        <v>23</v>
      </c>
      <c r="AF790" s="54">
        <v>28</v>
      </c>
      <c r="AG790" s="54">
        <v>16</v>
      </c>
      <c r="AH790" s="54">
        <v>22</v>
      </c>
      <c r="AI790" s="41">
        <v>0.38030000000000003</v>
      </c>
      <c r="AJ790" s="30">
        <v>0.42409999999999998</v>
      </c>
      <c r="AK790" s="30">
        <v>0.55469999999999997</v>
      </c>
      <c r="AL790" s="41">
        <f t="shared" si="26"/>
        <v>0.45300000000000001</v>
      </c>
      <c r="AM790" s="30" t="str">
        <f>IFERROR((VLOOKUP(C790,'CEP 24-25'!$F$5:$K$1282,6,0))," ")</f>
        <v>Yes</v>
      </c>
      <c r="AN790" s="41" t="str">
        <f>+IFERROR((VLOOKUP(C790,'HB1238 24-25'!$N$5:$Q$9999,4,0)),"")</f>
        <v/>
      </c>
      <c r="AO790" s="33" t="str">
        <f t="shared" si="27"/>
        <v>Yes</v>
      </c>
    </row>
    <row r="791" spans="1:41" ht="15" customHeight="1" x14ac:dyDescent="0.25">
      <c r="A791" t="s">
        <v>2722</v>
      </c>
      <c r="B791" t="s">
        <v>2109</v>
      </c>
      <c r="C791" s="25">
        <v>3746</v>
      </c>
      <c r="D791" t="s">
        <v>778</v>
      </c>
      <c r="E791" s="16">
        <v>14</v>
      </c>
      <c r="F791" s="16">
        <v>73</v>
      </c>
      <c r="G791" s="16">
        <v>0</v>
      </c>
      <c r="H791" s="16">
        <v>59</v>
      </c>
      <c r="I791" s="16">
        <v>81</v>
      </c>
      <c r="J791" s="16">
        <v>86</v>
      </c>
      <c r="K791" s="16">
        <v>95</v>
      </c>
      <c r="L791" s="16">
        <v>89</v>
      </c>
      <c r="M791" s="16">
        <v>0</v>
      </c>
      <c r="N791" s="16">
        <v>0</v>
      </c>
      <c r="O791" s="16">
        <v>0</v>
      </c>
      <c r="P791" s="16">
        <v>0</v>
      </c>
      <c r="Q791" s="16">
        <v>0</v>
      </c>
      <c r="R791" s="16">
        <v>0</v>
      </c>
      <c r="S791" s="16">
        <v>0</v>
      </c>
      <c r="T791" s="15" t="s">
        <v>2004</v>
      </c>
      <c r="U791" s="15" t="s">
        <v>2004</v>
      </c>
      <c r="V791" s="73" t="s">
        <v>2979</v>
      </c>
      <c r="W791" s="15" t="s">
        <v>2004</v>
      </c>
      <c r="X791" s="54">
        <v>13</v>
      </c>
      <c r="Y791" s="54">
        <v>13</v>
      </c>
      <c r="Z791" s="54">
        <v>16</v>
      </c>
      <c r="AA791" s="54">
        <v>15</v>
      </c>
      <c r="AB791" s="73" t="s">
        <v>2979</v>
      </c>
      <c r="AC791" s="73" t="s">
        <v>2979</v>
      </c>
      <c r="AD791" s="73" t="s">
        <v>2979</v>
      </c>
      <c r="AE791" s="73" t="s">
        <v>2979</v>
      </c>
      <c r="AF791" s="73" t="s">
        <v>2979</v>
      </c>
      <c r="AG791" s="73" t="s">
        <v>2979</v>
      </c>
      <c r="AH791" s="73" t="s">
        <v>2979</v>
      </c>
      <c r="AI791" s="41">
        <v>0.15490000000000001</v>
      </c>
      <c r="AJ791" s="30">
        <v>0.16139999999999999</v>
      </c>
      <c r="AK791" s="30">
        <v>0.1721</v>
      </c>
      <c r="AL791" s="41">
        <f t="shared" si="26"/>
        <v>0.1628</v>
      </c>
      <c r="AM791" s="30" t="str">
        <f>IFERROR((VLOOKUP(C791,'CEP 24-25'!$F$5:$K$1282,6,0))," ")</f>
        <v xml:space="preserve"> </v>
      </c>
      <c r="AN791" s="41" t="str">
        <f>+IFERROR((VLOOKUP(C791,'HB1238 24-25'!$N$5:$Q$9999,4,0)),"")</f>
        <v/>
      </c>
      <c r="AO791" s="33" t="str">
        <f t="shared" si="27"/>
        <v>No</v>
      </c>
    </row>
    <row r="792" spans="1:41" ht="15" customHeight="1" x14ac:dyDescent="0.25">
      <c r="A792" t="s">
        <v>2722</v>
      </c>
      <c r="B792" t="s">
        <v>2109</v>
      </c>
      <c r="C792" s="25">
        <v>4460</v>
      </c>
      <c r="D792" t="s">
        <v>784</v>
      </c>
      <c r="E792" s="16">
        <v>0</v>
      </c>
      <c r="F792" s="16">
        <v>0</v>
      </c>
      <c r="G792" s="16">
        <v>0</v>
      </c>
      <c r="H792" s="16">
        <v>0</v>
      </c>
      <c r="I792" s="16">
        <v>0</v>
      </c>
      <c r="J792" s="16">
        <v>0</v>
      </c>
      <c r="K792" s="16">
        <v>0</v>
      </c>
      <c r="L792" s="16">
        <v>0</v>
      </c>
      <c r="M792" s="16">
        <v>221</v>
      </c>
      <c r="N792" s="16">
        <v>246</v>
      </c>
      <c r="O792" s="16">
        <v>237</v>
      </c>
      <c r="P792" s="16">
        <v>0</v>
      </c>
      <c r="Q792" s="16">
        <v>0</v>
      </c>
      <c r="R792" s="16">
        <v>0</v>
      </c>
      <c r="S792" s="16">
        <v>0</v>
      </c>
      <c r="T792" s="73" t="s">
        <v>2979</v>
      </c>
      <c r="U792" s="73" t="s">
        <v>2979</v>
      </c>
      <c r="V792" s="73" t="s">
        <v>2979</v>
      </c>
      <c r="W792" s="73" t="s">
        <v>2979</v>
      </c>
      <c r="X792" s="73" t="s">
        <v>2979</v>
      </c>
      <c r="Y792" s="73" t="s">
        <v>2979</v>
      </c>
      <c r="Z792" s="73" t="s">
        <v>2979</v>
      </c>
      <c r="AA792" s="73" t="s">
        <v>2979</v>
      </c>
      <c r="AB792" s="54">
        <v>18</v>
      </c>
      <c r="AC792" s="54">
        <v>27</v>
      </c>
      <c r="AD792" s="54">
        <v>14</v>
      </c>
      <c r="AE792" s="73" t="s">
        <v>2979</v>
      </c>
      <c r="AF792" s="73" t="s">
        <v>2979</v>
      </c>
      <c r="AG792" s="73" t="s">
        <v>2979</v>
      </c>
      <c r="AH792" s="73" t="s">
        <v>2979</v>
      </c>
      <c r="AI792" s="41">
        <v>8.3799999999999999E-2</v>
      </c>
      <c r="AJ792" s="30">
        <v>9.3700000000000006E-2</v>
      </c>
      <c r="AK792" s="30">
        <v>8.3500000000000005E-2</v>
      </c>
      <c r="AL792" s="41">
        <f t="shared" si="26"/>
        <v>8.6999999999999994E-2</v>
      </c>
      <c r="AM792" s="30" t="str">
        <f>IFERROR((VLOOKUP(C792,'CEP 24-25'!$F$5:$K$1282,6,0))," ")</f>
        <v xml:space="preserve"> </v>
      </c>
      <c r="AN792" s="41" t="str">
        <f>+IFERROR((VLOOKUP(C792,'HB1238 24-25'!$N$5:$Q$9999,4,0)),"")</f>
        <v/>
      </c>
      <c r="AO792" s="33" t="str">
        <f t="shared" si="27"/>
        <v>No</v>
      </c>
    </row>
    <row r="793" spans="1:41" ht="15" customHeight="1" x14ac:dyDescent="0.25">
      <c r="A793" t="s">
        <v>2722</v>
      </c>
      <c r="B793" t="s">
        <v>2109</v>
      </c>
      <c r="C793" s="25">
        <v>3440</v>
      </c>
      <c r="D793" t="s">
        <v>774</v>
      </c>
      <c r="E793" s="16">
        <v>15</v>
      </c>
      <c r="F793" s="16">
        <v>78</v>
      </c>
      <c r="G793" s="16">
        <v>0</v>
      </c>
      <c r="H793" s="16">
        <v>84</v>
      </c>
      <c r="I793" s="16">
        <v>79</v>
      </c>
      <c r="J793" s="16">
        <v>86</v>
      </c>
      <c r="K793" s="16">
        <v>106</v>
      </c>
      <c r="L793" s="16">
        <v>133</v>
      </c>
      <c r="M793" s="16">
        <v>0</v>
      </c>
      <c r="N793" s="16">
        <v>0</v>
      </c>
      <c r="O793" s="16">
        <v>0</v>
      </c>
      <c r="P793" s="16">
        <v>0</v>
      </c>
      <c r="Q793" s="16">
        <v>0</v>
      </c>
      <c r="R793" s="16">
        <v>0</v>
      </c>
      <c r="S793" s="16">
        <v>0</v>
      </c>
      <c r="T793" s="73" t="s">
        <v>2979</v>
      </c>
      <c r="U793" s="54">
        <v>11</v>
      </c>
      <c r="V793" s="73" t="s">
        <v>2979</v>
      </c>
      <c r="W793" s="54">
        <v>12</v>
      </c>
      <c r="X793" s="15" t="s">
        <v>2004</v>
      </c>
      <c r="Y793" s="54">
        <v>12</v>
      </c>
      <c r="Z793" s="54">
        <v>13</v>
      </c>
      <c r="AA793" s="54">
        <v>13</v>
      </c>
      <c r="AB793" s="73" t="s">
        <v>2979</v>
      </c>
      <c r="AC793" s="73" t="s">
        <v>2979</v>
      </c>
      <c r="AD793" s="73" t="s">
        <v>2979</v>
      </c>
      <c r="AE793" s="73" t="s">
        <v>2979</v>
      </c>
      <c r="AF793" s="73" t="s">
        <v>2979</v>
      </c>
      <c r="AG793" s="73" t="s">
        <v>2979</v>
      </c>
      <c r="AH793" s="73" t="s">
        <v>2979</v>
      </c>
      <c r="AI793" s="41">
        <v>0.1188</v>
      </c>
      <c r="AJ793" s="30">
        <v>0.1145</v>
      </c>
      <c r="AK793" s="30">
        <v>0.12790000000000001</v>
      </c>
      <c r="AL793" s="41">
        <f t="shared" si="26"/>
        <v>0.12039999999999999</v>
      </c>
      <c r="AM793" s="30" t="str">
        <f>IFERROR((VLOOKUP(C793,'CEP 24-25'!$F$5:$K$1282,6,0))," ")</f>
        <v xml:space="preserve"> </v>
      </c>
      <c r="AN793" s="41" t="str">
        <f>+IFERROR((VLOOKUP(C793,'HB1238 24-25'!$N$5:$Q$9999,4,0)),"")</f>
        <v/>
      </c>
      <c r="AO793" s="33" t="str">
        <f t="shared" si="27"/>
        <v>No</v>
      </c>
    </row>
    <row r="794" spans="1:41" ht="15" customHeight="1" x14ac:dyDescent="0.25">
      <c r="A794" t="s">
        <v>2722</v>
      </c>
      <c r="B794" t="s">
        <v>2109</v>
      </c>
      <c r="C794" s="25">
        <v>4565</v>
      </c>
      <c r="D794" t="s">
        <v>786</v>
      </c>
      <c r="E794" s="16">
        <v>0</v>
      </c>
      <c r="F794" s="16">
        <v>43</v>
      </c>
      <c r="G794" s="16">
        <v>0</v>
      </c>
      <c r="H794" s="16">
        <v>66</v>
      </c>
      <c r="I794" s="16">
        <v>63</v>
      </c>
      <c r="J794" s="16">
        <v>57</v>
      </c>
      <c r="K794" s="16">
        <v>86</v>
      </c>
      <c r="L794" s="16">
        <v>76</v>
      </c>
      <c r="M794" s="16">
        <v>0</v>
      </c>
      <c r="N794" s="16">
        <v>0</v>
      </c>
      <c r="O794" s="16">
        <v>0</v>
      </c>
      <c r="P794" s="16">
        <v>0</v>
      </c>
      <c r="Q794" s="16">
        <v>0</v>
      </c>
      <c r="R794" s="16">
        <v>0</v>
      </c>
      <c r="S794" s="16">
        <v>0</v>
      </c>
      <c r="T794" s="73" t="s">
        <v>2979</v>
      </c>
      <c r="U794" s="15" t="s">
        <v>2004</v>
      </c>
      <c r="V794" s="73" t="s">
        <v>2979</v>
      </c>
      <c r="W794" s="15" t="s">
        <v>2004</v>
      </c>
      <c r="X794" s="15" t="s">
        <v>2004</v>
      </c>
      <c r="Y794" s="15" t="s">
        <v>2004</v>
      </c>
      <c r="Z794" s="15" t="s">
        <v>2004</v>
      </c>
      <c r="AA794" s="15" t="s">
        <v>2004</v>
      </c>
      <c r="AB794" s="73" t="s">
        <v>2979</v>
      </c>
      <c r="AC794" s="73" t="s">
        <v>2979</v>
      </c>
      <c r="AD794" s="73" t="s">
        <v>2979</v>
      </c>
      <c r="AE794" s="73" t="s">
        <v>2979</v>
      </c>
      <c r="AF794" s="73" t="s">
        <v>2979</v>
      </c>
      <c r="AG794" s="73" t="s">
        <v>2979</v>
      </c>
      <c r="AH794" s="73" t="s">
        <v>2979</v>
      </c>
      <c r="AI794" s="41">
        <v>4.0899999999999999E-2</v>
      </c>
      <c r="AJ794" s="30">
        <v>2.9399999999999999E-2</v>
      </c>
      <c r="AK794" s="30">
        <v>2.1999999999999999E-2</v>
      </c>
      <c r="AL794" s="41">
        <f t="shared" si="26"/>
        <v>3.0800000000000001E-2</v>
      </c>
      <c r="AM794" s="30" t="str">
        <f>IFERROR((VLOOKUP(C794,'CEP 24-25'!$F$5:$K$1282,6,0))," ")</f>
        <v xml:space="preserve"> </v>
      </c>
      <c r="AN794" s="41" t="str">
        <f>+IFERROR((VLOOKUP(C794,'HB1238 24-25'!$N$5:$Q$9999,4,0)),"")</f>
        <v/>
      </c>
      <c r="AO794" s="33" t="str">
        <f t="shared" si="27"/>
        <v>No</v>
      </c>
    </row>
    <row r="795" spans="1:41" ht="15" customHeight="1" x14ac:dyDescent="0.25">
      <c r="A795" t="s">
        <v>2722</v>
      </c>
      <c r="B795" t="s">
        <v>2109</v>
      </c>
      <c r="C795" s="25">
        <v>5673</v>
      </c>
      <c r="D795" t="s">
        <v>2843</v>
      </c>
      <c r="E795" s="16">
        <v>0</v>
      </c>
      <c r="F795" s="16">
        <v>57</v>
      </c>
      <c r="G795" s="16">
        <v>0</v>
      </c>
      <c r="H795" s="16">
        <v>59</v>
      </c>
      <c r="I795" s="16">
        <v>69</v>
      </c>
      <c r="J795" s="16">
        <v>65</v>
      </c>
      <c r="K795" s="16">
        <v>65</v>
      </c>
      <c r="L795" s="16">
        <v>59</v>
      </c>
      <c r="M795" s="16">
        <v>0</v>
      </c>
      <c r="N795" s="16">
        <v>0</v>
      </c>
      <c r="O795" s="16">
        <v>0</v>
      </c>
      <c r="P795" s="16">
        <v>0</v>
      </c>
      <c r="Q795" s="16">
        <v>0</v>
      </c>
      <c r="R795" s="16">
        <v>0</v>
      </c>
      <c r="S795" s="16">
        <v>0</v>
      </c>
      <c r="T795" s="73" t="s">
        <v>2979</v>
      </c>
      <c r="U795" s="15" t="s">
        <v>2004</v>
      </c>
      <c r="V795" s="73" t="s">
        <v>2979</v>
      </c>
      <c r="W795" s="15" t="s">
        <v>2004</v>
      </c>
      <c r="X795" s="54">
        <v>13</v>
      </c>
      <c r="Y795" s="15" t="s">
        <v>2004</v>
      </c>
      <c r="Z795" s="54">
        <v>11</v>
      </c>
      <c r="AA795" s="54">
        <v>11</v>
      </c>
      <c r="AB795" s="73" t="s">
        <v>2979</v>
      </c>
      <c r="AC795" s="73" t="s">
        <v>2979</v>
      </c>
      <c r="AD795" s="73" t="s">
        <v>2979</v>
      </c>
      <c r="AE795" s="73" t="s">
        <v>2979</v>
      </c>
      <c r="AF795" s="73" t="s">
        <v>2979</v>
      </c>
      <c r="AG795" s="73" t="s">
        <v>2979</v>
      </c>
      <c r="AH795" s="73" t="s">
        <v>2979</v>
      </c>
      <c r="AI795" s="41">
        <v>0.16039999999999999</v>
      </c>
      <c r="AJ795" s="30">
        <v>0.15759999999999999</v>
      </c>
      <c r="AK795" s="30">
        <v>0.1273</v>
      </c>
      <c r="AL795" s="41">
        <f t="shared" si="26"/>
        <v>0.1484</v>
      </c>
      <c r="AM795" s="30" t="str">
        <f>IFERROR((VLOOKUP(C795,'CEP 24-25'!$F$5:$K$1282,6,0))," ")</f>
        <v xml:space="preserve"> </v>
      </c>
      <c r="AN795" s="41" t="str">
        <f>+IFERROR((VLOOKUP(C795,'HB1238 24-25'!$N$5:$Q$9999,4,0)),"")</f>
        <v/>
      </c>
      <c r="AO795" s="33" t="str">
        <f t="shared" si="27"/>
        <v>No</v>
      </c>
    </row>
    <row r="796" spans="1:41" ht="15" customHeight="1" x14ac:dyDescent="0.25">
      <c r="A796" t="s">
        <v>2722</v>
      </c>
      <c r="B796" t="s">
        <v>2109</v>
      </c>
      <c r="C796" s="25">
        <v>4300</v>
      </c>
      <c r="D796" t="s">
        <v>781</v>
      </c>
      <c r="E796" s="16">
        <v>0</v>
      </c>
      <c r="F796" s="16">
        <v>52</v>
      </c>
      <c r="G796" s="16">
        <v>0</v>
      </c>
      <c r="H796" s="16">
        <v>47</v>
      </c>
      <c r="I796" s="16">
        <v>61</v>
      </c>
      <c r="J796" s="16">
        <v>74</v>
      </c>
      <c r="K796" s="16">
        <v>50</v>
      </c>
      <c r="L796" s="16">
        <v>66</v>
      </c>
      <c r="M796" s="16">
        <v>0</v>
      </c>
      <c r="N796" s="16">
        <v>0</v>
      </c>
      <c r="O796" s="16">
        <v>0</v>
      </c>
      <c r="P796" s="16">
        <v>0</v>
      </c>
      <c r="Q796" s="16">
        <v>0</v>
      </c>
      <c r="R796" s="16">
        <v>0</v>
      </c>
      <c r="S796" s="16">
        <v>0</v>
      </c>
      <c r="T796" s="73" t="s">
        <v>2979</v>
      </c>
      <c r="U796" s="15" t="s">
        <v>2004</v>
      </c>
      <c r="V796" s="73" t="s">
        <v>2979</v>
      </c>
      <c r="W796" s="54">
        <v>13</v>
      </c>
      <c r="X796" s="15" t="s">
        <v>2004</v>
      </c>
      <c r="Y796" s="15" t="s">
        <v>2004</v>
      </c>
      <c r="Z796" s="54">
        <v>10</v>
      </c>
      <c r="AA796" s="15" t="s">
        <v>2004</v>
      </c>
      <c r="AB796" s="73" t="s">
        <v>2979</v>
      </c>
      <c r="AC796" s="73" t="s">
        <v>2979</v>
      </c>
      <c r="AD796" s="73" t="s">
        <v>2979</v>
      </c>
      <c r="AE796" s="73" t="s">
        <v>2979</v>
      </c>
      <c r="AF796" s="73" t="s">
        <v>2979</v>
      </c>
      <c r="AG796" s="73" t="s">
        <v>2979</v>
      </c>
      <c r="AH796" s="73" t="s">
        <v>2979</v>
      </c>
      <c r="AI796" s="41">
        <v>0.16289999999999999</v>
      </c>
      <c r="AJ796" s="30">
        <v>0.16200000000000001</v>
      </c>
      <c r="AK796" s="30">
        <v>0.17219999999999999</v>
      </c>
      <c r="AL796" s="41">
        <f t="shared" si="26"/>
        <v>0.16569999999999999</v>
      </c>
      <c r="AM796" s="30" t="str">
        <f>IFERROR((VLOOKUP(C796,'CEP 24-25'!$F$5:$K$1282,6,0))," ")</f>
        <v xml:space="preserve"> </v>
      </c>
      <c r="AN796" s="41" t="str">
        <f>+IFERROR((VLOOKUP(C796,'HB1238 24-25'!$N$5:$Q$9999,4,0)),"")</f>
        <v/>
      </c>
      <c r="AO796" s="33" t="str">
        <f t="shared" si="27"/>
        <v>No</v>
      </c>
    </row>
    <row r="797" spans="1:41" ht="15" customHeight="1" x14ac:dyDescent="0.25">
      <c r="A797" t="s">
        <v>2722</v>
      </c>
      <c r="B797" t="s">
        <v>2109</v>
      </c>
      <c r="C797" s="25">
        <v>2738</v>
      </c>
      <c r="D797" t="s">
        <v>769</v>
      </c>
      <c r="E797" s="16">
        <v>14</v>
      </c>
      <c r="F797" s="16">
        <v>91</v>
      </c>
      <c r="G797" s="16">
        <v>0</v>
      </c>
      <c r="H797" s="16">
        <v>74</v>
      </c>
      <c r="I797" s="16">
        <v>98</v>
      </c>
      <c r="J797" s="16">
        <v>89</v>
      </c>
      <c r="K797" s="16">
        <v>114</v>
      </c>
      <c r="L797" s="16">
        <v>108</v>
      </c>
      <c r="M797" s="16">
        <v>0</v>
      </c>
      <c r="N797" s="16">
        <v>0</v>
      </c>
      <c r="O797" s="16">
        <v>0</v>
      </c>
      <c r="P797" s="16">
        <v>0</v>
      </c>
      <c r="Q797" s="16">
        <v>0</v>
      </c>
      <c r="R797" s="16">
        <v>0</v>
      </c>
      <c r="S797" s="16">
        <v>0</v>
      </c>
      <c r="T797" s="15" t="s">
        <v>2004</v>
      </c>
      <c r="U797" s="54">
        <v>21</v>
      </c>
      <c r="V797" s="73" t="s">
        <v>2979</v>
      </c>
      <c r="W797" s="54">
        <v>24</v>
      </c>
      <c r="X797" s="54">
        <v>29</v>
      </c>
      <c r="Y797" s="54">
        <v>25</v>
      </c>
      <c r="Z797" s="54">
        <v>23</v>
      </c>
      <c r="AA797" s="54">
        <v>34</v>
      </c>
      <c r="AB797" s="73" t="s">
        <v>2979</v>
      </c>
      <c r="AC797" s="73" t="s">
        <v>2979</v>
      </c>
      <c r="AD797" s="73" t="s">
        <v>2979</v>
      </c>
      <c r="AE797" s="73" t="s">
        <v>2979</v>
      </c>
      <c r="AF797" s="73" t="s">
        <v>2979</v>
      </c>
      <c r="AG797" s="73" t="s">
        <v>2979</v>
      </c>
      <c r="AH797" s="73" t="s">
        <v>2979</v>
      </c>
      <c r="AI797" s="41">
        <v>0.27550000000000002</v>
      </c>
      <c r="AJ797" s="30">
        <v>0.28810000000000002</v>
      </c>
      <c r="AK797" s="30">
        <v>0.25340000000000001</v>
      </c>
      <c r="AL797" s="41">
        <f t="shared" si="26"/>
        <v>0.27229999999999999</v>
      </c>
      <c r="AM797" s="30" t="str">
        <f>IFERROR((VLOOKUP(C797,'CEP 24-25'!$F$5:$K$1282,6,0))," ")</f>
        <v xml:space="preserve"> </v>
      </c>
      <c r="AN797" s="41" t="str">
        <f>+IFERROR((VLOOKUP(C797,'HB1238 24-25'!$N$5:$Q$9999,4,0)),"")</f>
        <v/>
      </c>
      <c r="AO797" s="33" t="str">
        <f t="shared" si="27"/>
        <v>No</v>
      </c>
    </row>
    <row r="798" spans="1:41" ht="15" customHeight="1" x14ac:dyDescent="0.25">
      <c r="A798" t="s">
        <v>2722</v>
      </c>
      <c r="B798" t="s">
        <v>2109</v>
      </c>
      <c r="C798" s="25">
        <v>5674</v>
      </c>
      <c r="D798" t="s">
        <v>1343</v>
      </c>
      <c r="E798" s="16">
        <v>0</v>
      </c>
      <c r="F798" s="16">
        <v>0</v>
      </c>
      <c r="G798" s="16">
        <v>0</v>
      </c>
      <c r="H798" s="16">
        <v>0</v>
      </c>
      <c r="I798" s="16">
        <v>0</v>
      </c>
      <c r="J798" s="16">
        <v>0</v>
      </c>
      <c r="K798" s="16">
        <v>0</v>
      </c>
      <c r="L798" s="16">
        <v>0</v>
      </c>
      <c r="M798" s="16">
        <v>200</v>
      </c>
      <c r="N798" s="16">
        <v>215</v>
      </c>
      <c r="O798" s="16">
        <v>202</v>
      </c>
      <c r="P798" s="16">
        <v>0</v>
      </c>
      <c r="Q798" s="16">
        <v>0</v>
      </c>
      <c r="R798" s="16">
        <v>0</v>
      </c>
      <c r="S798" s="16">
        <v>0</v>
      </c>
      <c r="T798" s="73" t="s">
        <v>2979</v>
      </c>
      <c r="U798" s="73" t="s">
        <v>2979</v>
      </c>
      <c r="V798" s="73" t="s">
        <v>2979</v>
      </c>
      <c r="W798" s="73" t="s">
        <v>2979</v>
      </c>
      <c r="X798" s="73" t="s">
        <v>2979</v>
      </c>
      <c r="Y798" s="73" t="s">
        <v>2979</v>
      </c>
      <c r="Z798" s="73" t="s">
        <v>2979</v>
      </c>
      <c r="AA798" s="73" t="s">
        <v>2979</v>
      </c>
      <c r="AB798" s="54">
        <v>19</v>
      </c>
      <c r="AC798" s="54">
        <v>35</v>
      </c>
      <c r="AD798" s="54">
        <v>21</v>
      </c>
      <c r="AE798" s="73" t="s">
        <v>2979</v>
      </c>
      <c r="AF798" s="73" t="s">
        <v>2979</v>
      </c>
      <c r="AG798" s="73" t="s">
        <v>2979</v>
      </c>
      <c r="AH798" s="73" t="s">
        <v>2979</v>
      </c>
      <c r="AI798" s="41">
        <v>0.1216</v>
      </c>
      <c r="AJ798" s="30">
        <v>0.11269999999999999</v>
      </c>
      <c r="AK798" s="30">
        <v>9.9099999999999994E-2</v>
      </c>
      <c r="AL798" s="41">
        <f t="shared" si="26"/>
        <v>0.1111</v>
      </c>
      <c r="AM798" s="30" t="str">
        <f>IFERROR((VLOOKUP(C798,'CEP 24-25'!$F$5:$K$1282,6,0))," ")</f>
        <v xml:space="preserve"> </v>
      </c>
      <c r="AN798" s="41" t="str">
        <f>+IFERROR((VLOOKUP(C798,'HB1238 24-25'!$N$5:$Q$9999,4,0)),"")</f>
        <v/>
      </c>
      <c r="AO798" s="33" t="str">
        <f t="shared" si="27"/>
        <v>No</v>
      </c>
    </row>
    <row r="799" spans="1:41" ht="15" customHeight="1" x14ac:dyDescent="0.25">
      <c r="A799" t="s">
        <v>2722</v>
      </c>
      <c r="B799" t="s">
        <v>2109</v>
      </c>
      <c r="C799" s="25">
        <v>4375</v>
      </c>
      <c r="D799" t="s">
        <v>782</v>
      </c>
      <c r="E799" s="16">
        <v>0</v>
      </c>
      <c r="F799" s="16">
        <v>68</v>
      </c>
      <c r="G799" s="16">
        <v>0</v>
      </c>
      <c r="H799" s="16">
        <v>74</v>
      </c>
      <c r="I799" s="16">
        <v>79</v>
      </c>
      <c r="J799" s="16">
        <v>98</v>
      </c>
      <c r="K799" s="16">
        <v>72</v>
      </c>
      <c r="L799" s="16">
        <v>68</v>
      </c>
      <c r="M799" s="16">
        <v>0</v>
      </c>
      <c r="N799" s="16">
        <v>0</v>
      </c>
      <c r="O799" s="16">
        <v>0</v>
      </c>
      <c r="P799" s="16">
        <v>0</v>
      </c>
      <c r="Q799" s="16">
        <v>0</v>
      </c>
      <c r="R799" s="16">
        <v>0</v>
      </c>
      <c r="S799" s="16">
        <v>0</v>
      </c>
      <c r="T799" s="73" t="s">
        <v>2979</v>
      </c>
      <c r="U799" s="15" t="s">
        <v>2004</v>
      </c>
      <c r="V799" s="73" t="s">
        <v>2979</v>
      </c>
      <c r="W799" s="15" t="s">
        <v>2004</v>
      </c>
      <c r="X799" s="54">
        <v>10</v>
      </c>
      <c r="Y799" s="15" t="s">
        <v>2004</v>
      </c>
      <c r="Z799" s="54">
        <v>13</v>
      </c>
      <c r="AA799" s="15" t="s">
        <v>2004</v>
      </c>
      <c r="AB799" s="73" t="s">
        <v>2979</v>
      </c>
      <c r="AC799" s="73" t="s">
        <v>2979</v>
      </c>
      <c r="AD799" s="73" t="s">
        <v>2979</v>
      </c>
      <c r="AE799" s="73" t="s">
        <v>2979</v>
      </c>
      <c r="AF799" s="73" t="s">
        <v>2979</v>
      </c>
      <c r="AG799" s="73" t="s">
        <v>2979</v>
      </c>
      <c r="AH799" s="73" t="s">
        <v>2979</v>
      </c>
      <c r="AI799" s="41">
        <v>0.1089</v>
      </c>
      <c r="AJ799" s="30">
        <v>7.5499999999999998E-2</v>
      </c>
      <c r="AK799" s="30">
        <v>9.6799999999999997E-2</v>
      </c>
      <c r="AL799" s="41">
        <f t="shared" si="26"/>
        <v>9.3700000000000006E-2</v>
      </c>
      <c r="AM799" s="30" t="str">
        <f>IFERROR((VLOOKUP(C799,'CEP 24-25'!$F$5:$K$1282,6,0))," ")</f>
        <v xml:space="preserve"> </v>
      </c>
      <c r="AN799" s="41" t="str">
        <f>+IFERROR((VLOOKUP(C799,'HB1238 24-25'!$N$5:$Q$9999,4,0)),"")</f>
        <v/>
      </c>
      <c r="AO799" s="33" t="str">
        <f t="shared" si="27"/>
        <v>No</v>
      </c>
    </row>
    <row r="800" spans="1:41" ht="15" customHeight="1" x14ac:dyDescent="0.25">
      <c r="A800" t="s">
        <v>2722</v>
      </c>
      <c r="B800" t="s">
        <v>2109</v>
      </c>
      <c r="C800" s="25">
        <v>5201</v>
      </c>
      <c r="D800" t="s">
        <v>790</v>
      </c>
      <c r="E800" s="16">
        <v>0</v>
      </c>
      <c r="F800" s="16">
        <v>69</v>
      </c>
      <c r="G800" s="16">
        <v>0</v>
      </c>
      <c r="H800" s="16">
        <v>86</v>
      </c>
      <c r="I800" s="16">
        <v>101</v>
      </c>
      <c r="J800" s="16">
        <v>110</v>
      </c>
      <c r="K800" s="16">
        <v>92</v>
      </c>
      <c r="L800" s="16">
        <v>100</v>
      </c>
      <c r="M800" s="16">
        <v>0</v>
      </c>
      <c r="N800" s="16">
        <v>0</v>
      </c>
      <c r="O800" s="16">
        <v>0</v>
      </c>
      <c r="P800" s="16">
        <v>0</v>
      </c>
      <c r="Q800" s="16">
        <v>0</v>
      </c>
      <c r="R800" s="16">
        <v>0</v>
      </c>
      <c r="S800" s="16">
        <v>0</v>
      </c>
      <c r="T800" s="73" t="s">
        <v>2979</v>
      </c>
      <c r="U800" s="15" t="s">
        <v>2004</v>
      </c>
      <c r="V800" s="73" t="s">
        <v>2979</v>
      </c>
      <c r="W800" s="73" t="s">
        <v>2979</v>
      </c>
      <c r="X800" s="15" t="s">
        <v>2004</v>
      </c>
      <c r="Y800" s="15" t="s">
        <v>2004</v>
      </c>
      <c r="Z800" s="15" t="s">
        <v>2004</v>
      </c>
      <c r="AA800" s="15" t="s">
        <v>2004</v>
      </c>
      <c r="AB800" s="73" t="s">
        <v>2979</v>
      </c>
      <c r="AC800" s="73" t="s">
        <v>2979</v>
      </c>
      <c r="AD800" s="73" t="s">
        <v>2979</v>
      </c>
      <c r="AE800" s="73" t="s">
        <v>2979</v>
      </c>
      <c r="AF800" s="73" t="s">
        <v>2979</v>
      </c>
      <c r="AG800" s="73" t="s">
        <v>2979</v>
      </c>
      <c r="AH800" s="73" t="s">
        <v>2979</v>
      </c>
      <c r="AI800" s="41">
        <v>3.4099999999999998E-2</v>
      </c>
      <c r="AJ800" s="30">
        <v>3.44E-2</v>
      </c>
      <c r="AK800" s="30">
        <v>2.3599999999999999E-2</v>
      </c>
      <c r="AL800" s="41">
        <f t="shared" si="26"/>
        <v>3.0700000000000002E-2</v>
      </c>
      <c r="AM800" s="30" t="str">
        <f>IFERROR((VLOOKUP(C800,'CEP 24-25'!$F$5:$K$1282,6,0))," ")</f>
        <v xml:space="preserve"> </v>
      </c>
      <c r="AN800" s="41" t="str">
        <f>+IFERROR((VLOOKUP(C800,'HB1238 24-25'!$N$5:$Q$9999,4,0)),"")</f>
        <v/>
      </c>
      <c r="AO800" s="33" t="str">
        <f t="shared" si="27"/>
        <v>No</v>
      </c>
    </row>
    <row r="801" spans="1:41" ht="15" customHeight="1" x14ac:dyDescent="0.25">
      <c r="A801" t="s">
        <v>2722</v>
      </c>
      <c r="B801" t="s">
        <v>2109</v>
      </c>
      <c r="C801" s="25">
        <v>4376</v>
      </c>
      <c r="D801" t="s">
        <v>783</v>
      </c>
      <c r="E801" s="16">
        <v>15</v>
      </c>
      <c r="F801" s="16">
        <v>61</v>
      </c>
      <c r="G801" s="16">
        <v>0</v>
      </c>
      <c r="H801" s="16">
        <v>70</v>
      </c>
      <c r="I801" s="16">
        <v>66</v>
      </c>
      <c r="J801" s="16">
        <v>85</v>
      </c>
      <c r="K801" s="16">
        <v>77</v>
      </c>
      <c r="L801" s="16">
        <v>109</v>
      </c>
      <c r="M801" s="16">
        <v>0</v>
      </c>
      <c r="N801" s="16">
        <v>0</v>
      </c>
      <c r="O801" s="16">
        <v>0</v>
      </c>
      <c r="P801" s="16">
        <v>0</v>
      </c>
      <c r="Q801" s="16">
        <v>0</v>
      </c>
      <c r="R801" s="16">
        <v>0</v>
      </c>
      <c r="S801" s="16">
        <v>0</v>
      </c>
      <c r="T801" s="15" t="s">
        <v>2004</v>
      </c>
      <c r="U801" s="15" t="s">
        <v>2004</v>
      </c>
      <c r="V801" s="73" t="s">
        <v>2979</v>
      </c>
      <c r="W801" s="15" t="s">
        <v>2004</v>
      </c>
      <c r="X801" s="15" t="s">
        <v>2004</v>
      </c>
      <c r="Y801" s="15" t="s">
        <v>2004</v>
      </c>
      <c r="Z801" s="15" t="s">
        <v>2004</v>
      </c>
      <c r="AA801" s="15" t="s">
        <v>2004</v>
      </c>
      <c r="AB801" s="73" t="s">
        <v>2979</v>
      </c>
      <c r="AC801" s="73" t="s">
        <v>2979</v>
      </c>
      <c r="AD801" s="73" t="s">
        <v>2979</v>
      </c>
      <c r="AE801" s="73" t="s">
        <v>2979</v>
      </c>
      <c r="AF801" s="73" t="s">
        <v>2979</v>
      </c>
      <c r="AG801" s="73" t="s">
        <v>2979</v>
      </c>
      <c r="AH801" s="73" t="s">
        <v>2979</v>
      </c>
      <c r="AI801" s="41">
        <v>3.73E-2</v>
      </c>
      <c r="AJ801" s="30">
        <v>4.1200000000000001E-2</v>
      </c>
      <c r="AK801" s="30">
        <v>3.8699999999999998E-2</v>
      </c>
      <c r="AL801" s="41">
        <f t="shared" si="26"/>
        <v>3.9100000000000003E-2</v>
      </c>
      <c r="AM801" s="30" t="str">
        <f>IFERROR((VLOOKUP(C801,'CEP 24-25'!$F$5:$K$1282,6,0))," ")</f>
        <v xml:space="preserve"> </v>
      </c>
      <c r="AN801" s="41" t="str">
        <f>+IFERROR((VLOOKUP(C801,'HB1238 24-25'!$N$5:$Q$9999,4,0)),"")</f>
        <v/>
      </c>
      <c r="AO801" s="33" t="str">
        <f t="shared" si="27"/>
        <v>No</v>
      </c>
    </row>
    <row r="802" spans="1:41" ht="15" customHeight="1" x14ac:dyDescent="0.25">
      <c r="A802" t="s">
        <v>2722</v>
      </c>
      <c r="B802" t="s">
        <v>2109</v>
      </c>
      <c r="C802" s="25">
        <v>4493</v>
      </c>
      <c r="D802" t="s">
        <v>227</v>
      </c>
      <c r="E802" s="16">
        <v>0</v>
      </c>
      <c r="F802" s="16">
        <v>55</v>
      </c>
      <c r="G802" s="16">
        <v>0</v>
      </c>
      <c r="H802" s="16">
        <v>64</v>
      </c>
      <c r="I802" s="16">
        <v>70</v>
      </c>
      <c r="J802" s="16">
        <v>101</v>
      </c>
      <c r="K802" s="16">
        <v>100</v>
      </c>
      <c r="L802" s="16">
        <v>83</v>
      </c>
      <c r="M802" s="16">
        <v>0</v>
      </c>
      <c r="N802" s="16">
        <v>0</v>
      </c>
      <c r="O802" s="16">
        <v>0</v>
      </c>
      <c r="P802" s="16">
        <v>0</v>
      </c>
      <c r="Q802" s="16">
        <v>0</v>
      </c>
      <c r="R802" s="16">
        <v>0</v>
      </c>
      <c r="S802" s="16">
        <v>0</v>
      </c>
      <c r="T802" s="73" t="s">
        <v>2979</v>
      </c>
      <c r="U802" s="15" t="s">
        <v>2004</v>
      </c>
      <c r="V802" s="73" t="s">
        <v>2979</v>
      </c>
      <c r="W802" s="15" t="s">
        <v>2004</v>
      </c>
      <c r="X802" s="15" t="s">
        <v>2004</v>
      </c>
      <c r="Y802" s="15" t="s">
        <v>2004</v>
      </c>
      <c r="Z802" s="54">
        <v>10</v>
      </c>
      <c r="AA802" s="15" t="s">
        <v>2004</v>
      </c>
      <c r="AB802" s="73" t="s">
        <v>2979</v>
      </c>
      <c r="AC802" s="73" t="s">
        <v>2979</v>
      </c>
      <c r="AD802" s="73" t="s">
        <v>2979</v>
      </c>
      <c r="AE802" s="73" t="s">
        <v>2979</v>
      </c>
      <c r="AF802" s="73" t="s">
        <v>2979</v>
      </c>
      <c r="AG802" s="73" t="s">
        <v>2979</v>
      </c>
      <c r="AH802" s="73" t="s">
        <v>2979</v>
      </c>
      <c r="AI802" s="41">
        <v>8.8800000000000004E-2</v>
      </c>
      <c r="AJ802" s="30">
        <v>8.1600000000000006E-2</v>
      </c>
      <c r="AK802" s="30">
        <v>8.48E-2</v>
      </c>
      <c r="AL802" s="41">
        <f t="shared" si="26"/>
        <v>8.5099999999999995E-2</v>
      </c>
      <c r="AM802" s="30" t="str">
        <f>IFERROR((VLOOKUP(C802,'CEP 24-25'!$F$5:$K$1282,6,0))," ")</f>
        <v xml:space="preserve"> </v>
      </c>
      <c r="AN802" s="41" t="str">
        <f>+IFERROR((VLOOKUP(C802,'HB1238 24-25'!$N$5:$Q$9999,4,0)),"")</f>
        <v/>
      </c>
      <c r="AO802" s="33" t="str">
        <f t="shared" si="27"/>
        <v>No</v>
      </c>
    </row>
    <row r="803" spans="1:41" ht="15" customHeight="1" x14ac:dyDescent="0.25">
      <c r="A803" t="s">
        <v>2722</v>
      </c>
      <c r="B803" t="s">
        <v>2109</v>
      </c>
      <c r="C803" s="25">
        <v>5437</v>
      </c>
      <c r="D803" t="s">
        <v>791</v>
      </c>
      <c r="E803" s="16">
        <v>0</v>
      </c>
      <c r="F803" s="16">
        <v>0</v>
      </c>
      <c r="G803" s="16">
        <v>0</v>
      </c>
      <c r="H803" s="16">
        <v>0</v>
      </c>
      <c r="I803" s="16">
        <v>0</v>
      </c>
      <c r="J803" s="16">
        <v>0</v>
      </c>
      <c r="K803" s="16">
        <v>0</v>
      </c>
      <c r="L803" s="16">
        <v>0</v>
      </c>
      <c r="M803" s="16">
        <v>0</v>
      </c>
      <c r="N803" s="16">
        <v>0</v>
      </c>
      <c r="O803" s="16">
        <v>0</v>
      </c>
      <c r="P803" s="16">
        <v>48</v>
      </c>
      <c r="Q803" s="16">
        <v>50</v>
      </c>
      <c r="R803" s="16">
        <v>51</v>
      </c>
      <c r="S803" s="16">
        <v>56</v>
      </c>
      <c r="T803" s="73" t="s">
        <v>2979</v>
      </c>
      <c r="U803" s="73" t="s">
        <v>2979</v>
      </c>
      <c r="V803" s="73" t="s">
        <v>2979</v>
      </c>
      <c r="W803" s="73" t="s">
        <v>2979</v>
      </c>
      <c r="X803" s="73" t="s">
        <v>2979</v>
      </c>
      <c r="Y803" s="73" t="s">
        <v>2979</v>
      </c>
      <c r="Z803" s="73" t="s">
        <v>2979</v>
      </c>
      <c r="AA803" s="73" t="s">
        <v>2979</v>
      </c>
      <c r="AB803" s="73" t="s">
        <v>2979</v>
      </c>
      <c r="AC803" s="73" t="s">
        <v>2979</v>
      </c>
      <c r="AD803" s="73" t="s">
        <v>2979</v>
      </c>
      <c r="AE803" s="15" t="s">
        <v>2004</v>
      </c>
      <c r="AF803" s="15" t="s">
        <v>2004</v>
      </c>
      <c r="AG803" s="15" t="s">
        <v>2004</v>
      </c>
      <c r="AH803" s="15" t="s">
        <v>2004</v>
      </c>
      <c r="AI803" s="41">
        <v>0.1366</v>
      </c>
      <c r="AJ803" s="30">
        <v>0.1106</v>
      </c>
      <c r="AK803" s="30">
        <v>0.15379999999999999</v>
      </c>
      <c r="AL803" s="41">
        <f t="shared" si="26"/>
        <v>0.13370000000000001</v>
      </c>
      <c r="AM803" s="30" t="str">
        <f>IFERROR((VLOOKUP(C803,'CEP 24-25'!$F$5:$K$1282,6,0))," ")</f>
        <v xml:space="preserve"> </v>
      </c>
      <c r="AN803" s="41" t="str">
        <f>+IFERROR((VLOOKUP(C803,'HB1238 24-25'!$N$5:$Q$9999,4,0)),"")</f>
        <v/>
      </c>
      <c r="AO803" s="33" t="str">
        <f t="shared" si="27"/>
        <v>No</v>
      </c>
    </row>
    <row r="804" spans="1:41" ht="15" customHeight="1" x14ac:dyDescent="0.25">
      <c r="A804" t="s">
        <v>2722</v>
      </c>
      <c r="B804" t="s">
        <v>2109</v>
      </c>
      <c r="C804" s="25">
        <v>5056</v>
      </c>
      <c r="D804" t="s">
        <v>788</v>
      </c>
      <c r="E804" s="16">
        <v>0</v>
      </c>
      <c r="F804" s="16">
        <v>77</v>
      </c>
      <c r="G804" s="16">
        <v>0</v>
      </c>
      <c r="H804" s="16">
        <v>100</v>
      </c>
      <c r="I804" s="16">
        <v>100</v>
      </c>
      <c r="J804" s="16">
        <v>104</v>
      </c>
      <c r="K804" s="16">
        <v>79</v>
      </c>
      <c r="L804" s="16">
        <v>98</v>
      </c>
      <c r="M804" s="16">
        <v>0</v>
      </c>
      <c r="N804" s="16">
        <v>0</v>
      </c>
      <c r="O804" s="16">
        <v>0</v>
      </c>
      <c r="P804" s="16">
        <v>0</v>
      </c>
      <c r="Q804" s="16">
        <v>0</v>
      </c>
      <c r="R804" s="16">
        <v>0</v>
      </c>
      <c r="S804" s="16">
        <v>0</v>
      </c>
      <c r="T804" s="73" t="s">
        <v>2979</v>
      </c>
      <c r="U804" s="15" t="s">
        <v>2004</v>
      </c>
      <c r="V804" s="73" t="s">
        <v>2979</v>
      </c>
      <c r="W804" s="15" t="s">
        <v>2004</v>
      </c>
      <c r="X804" s="54">
        <v>10</v>
      </c>
      <c r="Y804" s="15" t="s">
        <v>2004</v>
      </c>
      <c r="Z804" s="15" t="s">
        <v>2004</v>
      </c>
      <c r="AA804" s="15" t="s">
        <v>2004</v>
      </c>
      <c r="AB804" s="73" t="s">
        <v>2979</v>
      </c>
      <c r="AC804" s="73" t="s">
        <v>2979</v>
      </c>
      <c r="AD804" s="73" t="s">
        <v>2979</v>
      </c>
      <c r="AE804" s="73" t="s">
        <v>2979</v>
      </c>
      <c r="AF804" s="73" t="s">
        <v>2979</v>
      </c>
      <c r="AG804" s="73" t="s">
        <v>2979</v>
      </c>
      <c r="AH804" s="73" t="s">
        <v>2979</v>
      </c>
      <c r="AI804" s="41">
        <v>8.2400000000000001E-2</v>
      </c>
      <c r="AJ804" s="30">
        <v>6.2199999999999998E-2</v>
      </c>
      <c r="AK804" s="30">
        <v>6.0299999999999999E-2</v>
      </c>
      <c r="AL804" s="41">
        <f t="shared" si="26"/>
        <v>6.83E-2</v>
      </c>
      <c r="AM804" s="30" t="str">
        <f>IFERROR((VLOOKUP(C804,'CEP 24-25'!$F$5:$K$1282,6,0))," ")</f>
        <v xml:space="preserve"> </v>
      </c>
      <c r="AN804" s="41" t="str">
        <f>+IFERROR((VLOOKUP(C804,'HB1238 24-25'!$N$5:$Q$9999,4,0)),"")</f>
        <v/>
      </c>
      <c r="AO804" s="33" t="str">
        <f t="shared" si="27"/>
        <v>No</v>
      </c>
    </row>
    <row r="805" spans="1:41" ht="15" customHeight="1" x14ac:dyDescent="0.25">
      <c r="A805" t="s">
        <v>2722</v>
      </c>
      <c r="B805" t="s">
        <v>2109</v>
      </c>
      <c r="C805" s="25">
        <v>3385</v>
      </c>
      <c r="D805" t="s">
        <v>772</v>
      </c>
      <c r="E805" s="16">
        <v>0</v>
      </c>
      <c r="F805" s="16">
        <v>0</v>
      </c>
      <c r="G805" s="16">
        <v>0</v>
      </c>
      <c r="H805" s="16">
        <v>0</v>
      </c>
      <c r="I805" s="16">
        <v>0</v>
      </c>
      <c r="J805" s="16">
        <v>0</v>
      </c>
      <c r="K805" s="16">
        <v>0</v>
      </c>
      <c r="L805" s="16">
        <v>0</v>
      </c>
      <c r="M805" s="16">
        <v>0</v>
      </c>
      <c r="N805" s="16">
        <v>0</v>
      </c>
      <c r="O805" s="16">
        <v>0</v>
      </c>
      <c r="P805" s="16">
        <v>605</v>
      </c>
      <c r="Q805" s="16">
        <v>643</v>
      </c>
      <c r="R805" s="16">
        <v>631</v>
      </c>
      <c r="S805" s="16">
        <v>615</v>
      </c>
      <c r="T805" s="73" t="s">
        <v>2979</v>
      </c>
      <c r="U805" s="73" t="s">
        <v>2979</v>
      </c>
      <c r="V805" s="73" t="s">
        <v>2979</v>
      </c>
      <c r="W805" s="73" t="s">
        <v>2979</v>
      </c>
      <c r="X805" s="73" t="s">
        <v>2979</v>
      </c>
      <c r="Y805" s="73" t="s">
        <v>2979</v>
      </c>
      <c r="Z805" s="73" t="s">
        <v>2979</v>
      </c>
      <c r="AA805" s="73" t="s">
        <v>2979</v>
      </c>
      <c r="AB805" s="73" t="s">
        <v>2979</v>
      </c>
      <c r="AC805" s="73" t="s">
        <v>2979</v>
      </c>
      <c r="AD805" s="73" t="s">
        <v>2979</v>
      </c>
      <c r="AE805" s="54">
        <v>118</v>
      </c>
      <c r="AF805" s="54">
        <v>92</v>
      </c>
      <c r="AG805" s="54">
        <v>95</v>
      </c>
      <c r="AH805" s="54">
        <v>87</v>
      </c>
      <c r="AI805" s="41">
        <v>0.15720000000000001</v>
      </c>
      <c r="AJ805" s="30">
        <v>0.13619999999999999</v>
      </c>
      <c r="AK805" s="30">
        <v>0.13059999999999999</v>
      </c>
      <c r="AL805" s="41">
        <f t="shared" si="26"/>
        <v>0.14130000000000001</v>
      </c>
      <c r="AM805" s="30" t="str">
        <f>IFERROR((VLOOKUP(C805,'CEP 24-25'!$F$5:$K$1282,6,0))," ")</f>
        <v xml:space="preserve"> </v>
      </c>
      <c r="AN805" s="41" t="str">
        <f>+IFERROR((VLOOKUP(C805,'HB1238 24-25'!$N$5:$Q$9999,4,0)),"")</f>
        <v/>
      </c>
      <c r="AO805" s="33" t="str">
        <f t="shared" si="27"/>
        <v>No</v>
      </c>
    </row>
    <row r="806" spans="1:41" ht="15" customHeight="1" x14ac:dyDescent="0.25">
      <c r="A806" t="s">
        <v>2722</v>
      </c>
      <c r="B806" t="s">
        <v>2109</v>
      </c>
      <c r="C806" s="25">
        <v>3038</v>
      </c>
      <c r="D806" t="s">
        <v>770</v>
      </c>
      <c r="E806" s="16">
        <v>0</v>
      </c>
      <c r="F806" s="16">
        <v>0</v>
      </c>
      <c r="G806" s="16">
        <v>0</v>
      </c>
      <c r="H806" s="16">
        <v>0</v>
      </c>
      <c r="I806" s="16">
        <v>0</v>
      </c>
      <c r="J806" s="16">
        <v>0</v>
      </c>
      <c r="K806" s="16">
        <v>0</v>
      </c>
      <c r="L806" s="16">
        <v>0</v>
      </c>
      <c r="M806" s="16">
        <v>288</v>
      </c>
      <c r="N806" s="16">
        <v>255</v>
      </c>
      <c r="O806" s="16">
        <v>273</v>
      </c>
      <c r="P806" s="16">
        <v>0</v>
      </c>
      <c r="Q806" s="16">
        <v>0</v>
      </c>
      <c r="R806" s="16">
        <v>0</v>
      </c>
      <c r="S806" s="16">
        <v>0</v>
      </c>
      <c r="T806" s="73" t="s">
        <v>2979</v>
      </c>
      <c r="U806" s="73" t="s">
        <v>2979</v>
      </c>
      <c r="V806" s="73" t="s">
        <v>2979</v>
      </c>
      <c r="W806" s="73" t="s">
        <v>2979</v>
      </c>
      <c r="X806" s="73" t="s">
        <v>2979</v>
      </c>
      <c r="Y806" s="73" t="s">
        <v>2979</v>
      </c>
      <c r="Z806" s="73" t="s">
        <v>2979</v>
      </c>
      <c r="AA806" s="73" t="s">
        <v>2979</v>
      </c>
      <c r="AB806" s="54">
        <v>72</v>
      </c>
      <c r="AC806" s="54">
        <v>80</v>
      </c>
      <c r="AD806" s="54">
        <v>67</v>
      </c>
      <c r="AE806" s="73" t="s">
        <v>2979</v>
      </c>
      <c r="AF806" s="73" t="s">
        <v>2979</v>
      </c>
      <c r="AG806" s="73" t="s">
        <v>2979</v>
      </c>
      <c r="AH806" s="73" t="s">
        <v>2979</v>
      </c>
      <c r="AI806" s="41">
        <v>0.26840000000000003</v>
      </c>
      <c r="AJ806" s="30">
        <v>0.2581</v>
      </c>
      <c r="AK806" s="30">
        <v>0.22650000000000001</v>
      </c>
      <c r="AL806" s="41">
        <f t="shared" si="26"/>
        <v>0.251</v>
      </c>
      <c r="AM806" s="30" t="str">
        <f>IFERROR((VLOOKUP(C806,'CEP 24-25'!$F$5:$K$1282,6,0))," ")</f>
        <v xml:space="preserve"> </v>
      </c>
      <c r="AN806" s="41" t="str">
        <f>+IFERROR((VLOOKUP(C806,'HB1238 24-25'!$N$5:$Q$9999,4,0)),"")</f>
        <v/>
      </c>
      <c r="AO806" s="33" t="str">
        <f t="shared" si="27"/>
        <v>No</v>
      </c>
    </row>
    <row r="807" spans="1:41" ht="15" customHeight="1" x14ac:dyDescent="0.25">
      <c r="A807" s="150" t="s">
        <v>2722</v>
      </c>
      <c r="B807" t="s">
        <v>2109</v>
      </c>
      <c r="C807" s="25">
        <v>5577</v>
      </c>
      <c r="D807" t="s">
        <v>3037</v>
      </c>
      <c r="E807" s="16">
        <v>1</v>
      </c>
      <c r="F807" s="16">
        <v>0</v>
      </c>
      <c r="G807" s="16">
        <v>0</v>
      </c>
      <c r="H807" s="16">
        <v>0</v>
      </c>
      <c r="I807" s="16">
        <v>0</v>
      </c>
      <c r="J807" s="16">
        <v>0</v>
      </c>
      <c r="K807" s="16">
        <v>0</v>
      </c>
      <c r="L807" s="16">
        <v>0</v>
      </c>
      <c r="M807" s="16">
        <v>0</v>
      </c>
      <c r="N807" s="16">
        <v>0</v>
      </c>
      <c r="O807" s="16">
        <v>0</v>
      </c>
      <c r="P807" s="16">
        <v>0</v>
      </c>
      <c r="Q807" s="16">
        <v>0</v>
      </c>
      <c r="R807" s="16">
        <v>0</v>
      </c>
      <c r="S807" s="16">
        <v>0</v>
      </c>
      <c r="T807" s="15" t="s">
        <v>2004</v>
      </c>
      <c r="U807" s="73" t="s">
        <v>2979</v>
      </c>
      <c r="V807" s="73" t="s">
        <v>2979</v>
      </c>
      <c r="W807" s="73" t="s">
        <v>2979</v>
      </c>
      <c r="X807" s="73" t="s">
        <v>2979</v>
      </c>
      <c r="Y807" s="73" t="s">
        <v>2979</v>
      </c>
      <c r="Z807" s="73" t="s">
        <v>2979</v>
      </c>
      <c r="AA807" s="73" t="s">
        <v>2979</v>
      </c>
      <c r="AB807" s="73" t="s">
        <v>2979</v>
      </c>
      <c r="AC807" s="73" t="s">
        <v>2979</v>
      </c>
      <c r="AD807" s="73" t="s">
        <v>2979</v>
      </c>
      <c r="AE807" s="73" t="s">
        <v>2979</v>
      </c>
      <c r="AF807" s="73" t="s">
        <v>2979</v>
      </c>
      <c r="AG807" s="73" t="s">
        <v>2979</v>
      </c>
      <c r="AH807" s="73" t="s">
        <v>2979</v>
      </c>
      <c r="AI807" s="41">
        <v>1</v>
      </c>
      <c r="AJ807" s="30" t="s">
        <v>2943</v>
      </c>
      <c r="AK807" s="30" t="s">
        <v>2943</v>
      </c>
      <c r="AL807" s="41">
        <f t="shared" si="26"/>
        <v>1</v>
      </c>
      <c r="AM807" s="30" t="str">
        <f>IFERROR((VLOOKUP(C807,'CEP 24-25'!$F$5:$K$1282,6,0))," ")</f>
        <v xml:space="preserve"> </v>
      </c>
      <c r="AN807" s="41" t="str">
        <f>+IFERROR((VLOOKUP(C807,'HB1238 24-25'!$N$5:$Q$9999,4,0)),"")</f>
        <v/>
      </c>
      <c r="AO807" s="33" t="str">
        <f t="shared" si="27"/>
        <v>Yes</v>
      </c>
    </row>
    <row r="808" spans="1:41" ht="15" customHeight="1" x14ac:dyDescent="0.25">
      <c r="A808" t="s">
        <v>2722</v>
      </c>
      <c r="B808" t="s">
        <v>2109</v>
      </c>
      <c r="C808" s="25">
        <v>5062</v>
      </c>
      <c r="D808" t="s">
        <v>2844</v>
      </c>
      <c r="E808" s="16">
        <v>0</v>
      </c>
      <c r="F808" s="16">
        <v>0</v>
      </c>
      <c r="G808" s="16">
        <v>0</v>
      </c>
      <c r="H808" s="16">
        <v>0</v>
      </c>
      <c r="I808" s="16">
        <v>0</v>
      </c>
      <c r="J808" s="16">
        <v>0</v>
      </c>
      <c r="K808" s="16">
        <v>0</v>
      </c>
      <c r="L808" s="16">
        <v>0</v>
      </c>
      <c r="M808" s="16">
        <v>0</v>
      </c>
      <c r="N808" s="16">
        <v>0</v>
      </c>
      <c r="O808" s="16">
        <v>0</v>
      </c>
      <c r="P808" s="16">
        <v>0</v>
      </c>
      <c r="Q808" s="16">
        <v>0</v>
      </c>
      <c r="R808" s="16">
        <v>0</v>
      </c>
      <c r="S808" s="16">
        <v>0</v>
      </c>
      <c r="T808" s="73" t="s">
        <v>2979</v>
      </c>
      <c r="U808" s="73" t="s">
        <v>2979</v>
      </c>
      <c r="V808" s="73" t="s">
        <v>2979</v>
      </c>
      <c r="W808" s="73" t="s">
        <v>2979</v>
      </c>
      <c r="X808" s="73" t="s">
        <v>2979</v>
      </c>
      <c r="Y808" s="73" t="s">
        <v>2979</v>
      </c>
      <c r="Z808" s="73" t="s">
        <v>2979</v>
      </c>
      <c r="AA808" s="73" t="s">
        <v>2979</v>
      </c>
      <c r="AB808" s="73" t="s">
        <v>2979</v>
      </c>
      <c r="AC808" s="73" t="s">
        <v>2979</v>
      </c>
      <c r="AD808" s="73" t="s">
        <v>2979</v>
      </c>
      <c r="AE808" s="73" t="s">
        <v>2979</v>
      </c>
      <c r="AF808" s="73" t="s">
        <v>2979</v>
      </c>
      <c r="AG808" s="73" t="s">
        <v>2979</v>
      </c>
      <c r="AH808" s="73" t="s">
        <v>2979</v>
      </c>
      <c r="AI808" s="41">
        <v>0</v>
      </c>
      <c r="AJ808" s="30">
        <v>0</v>
      </c>
      <c r="AK808" s="30" t="s">
        <v>2943</v>
      </c>
      <c r="AL808" s="41">
        <f t="shared" si="26"/>
        <v>0</v>
      </c>
      <c r="AM808" s="30" t="str">
        <f>IFERROR((VLOOKUP(C808,'CEP 24-25'!$F$5:$K$1282,6,0))," ")</f>
        <v xml:space="preserve"> </v>
      </c>
      <c r="AN808" s="41" t="str">
        <f>+IFERROR((VLOOKUP(C808,'HB1238 24-25'!$N$5:$Q$9999,4,0)),"")</f>
        <v/>
      </c>
      <c r="AO808" s="33" t="str">
        <f t="shared" si="27"/>
        <v>No</v>
      </c>
    </row>
    <row r="809" spans="1:41" ht="15" customHeight="1" x14ac:dyDescent="0.25">
      <c r="A809" t="s">
        <v>2722</v>
      </c>
      <c r="B809" t="s">
        <v>2109</v>
      </c>
      <c r="C809" s="25">
        <v>1624</v>
      </c>
      <c r="D809" t="s">
        <v>768</v>
      </c>
      <c r="E809" s="16">
        <v>0</v>
      </c>
      <c r="F809" s="16">
        <v>3</v>
      </c>
      <c r="G809" s="16">
        <v>0</v>
      </c>
      <c r="H809" s="16">
        <v>1</v>
      </c>
      <c r="I809" s="16">
        <v>0</v>
      </c>
      <c r="J809" s="16">
        <v>1</v>
      </c>
      <c r="K809" s="16">
        <v>0</v>
      </c>
      <c r="L809" s="16">
        <v>1</v>
      </c>
      <c r="M809" s="16">
        <v>6</v>
      </c>
      <c r="N809" s="16">
        <v>2</v>
      </c>
      <c r="O809" s="16">
        <v>1</v>
      </c>
      <c r="P809" s="16">
        <v>1</v>
      </c>
      <c r="Q809" s="16">
        <v>4</v>
      </c>
      <c r="R809" s="16">
        <v>0</v>
      </c>
      <c r="S809" s="16">
        <v>5</v>
      </c>
      <c r="T809" s="73" t="s">
        <v>2979</v>
      </c>
      <c r="U809" s="73" t="s">
        <v>2979</v>
      </c>
      <c r="V809" s="73" t="s">
        <v>2979</v>
      </c>
      <c r="W809" s="73" t="s">
        <v>2979</v>
      </c>
      <c r="X809" s="73" t="s">
        <v>2979</v>
      </c>
      <c r="Y809" s="15" t="s">
        <v>2004</v>
      </c>
      <c r="Z809" s="73" t="s">
        <v>2979</v>
      </c>
      <c r="AA809" s="73" t="s">
        <v>2979</v>
      </c>
      <c r="AB809" s="15" t="s">
        <v>2004</v>
      </c>
      <c r="AC809" s="73" t="s">
        <v>2979</v>
      </c>
      <c r="AD809" s="73" t="s">
        <v>2979</v>
      </c>
      <c r="AE809" s="15" t="s">
        <v>2004</v>
      </c>
      <c r="AF809" s="73" t="s">
        <v>2979</v>
      </c>
      <c r="AG809" s="73" t="s">
        <v>2979</v>
      </c>
      <c r="AH809" s="73" t="s">
        <v>2979</v>
      </c>
      <c r="AI809" s="41">
        <v>0.24</v>
      </c>
      <c r="AJ809" s="30">
        <v>0.22500000000000001</v>
      </c>
      <c r="AK809" s="30">
        <v>0.20830000000000001</v>
      </c>
      <c r="AL809" s="41">
        <f t="shared" si="26"/>
        <v>0.22439999999999999</v>
      </c>
      <c r="AM809" s="30" t="str">
        <f>IFERROR((VLOOKUP(C809,'CEP 24-25'!$F$5:$K$1282,6,0))," ")</f>
        <v xml:space="preserve"> </v>
      </c>
      <c r="AN809" s="41" t="str">
        <f>+IFERROR((VLOOKUP(C809,'HB1238 24-25'!$N$5:$Q$9999,4,0)),"")</f>
        <v/>
      </c>
      <c r="AO809" s="33" t="str">
        <f t="shared" si="27"/>
        <v>No</v>
      </c>
    </row>
    <row r="810" spans="1:41" ht="15" customHeight="1" x14ac:dyDescent="0.25">
      <c r="A810" t="s">
        <v>2722</v>
      </c>
      <c r="B810" t="s">
        <v>2109</v>
      </c>
      <c r="C810" s="25">
        <v>3673</v>
      </c>
      <c r="D810" t="s">
        <v>777</v>
      </c>
      <c r="E810" s="16">
        <v>0</v>
      </c>
      <c r="F810" s="16">
        <v>113</v>
      </c>
      <c r="G810" s="16">
        <v>0</v>
      </c>
      <c r="H810" s="16">
        <v>95</v>
      </c>
      <c r="I810" s="16">
        <v>112</v>
      </c>
      <c r="J810" s="16">
        <v>118</v>
      </c>
      <c r="K810" s="16">
        <v>104</v>
      </c>
      <c r="L810" s="16">
        <v>104</v>
      </c>
      <c r="M810" s="16">
        <v>0</v>
      </c>
      <c r="N810" s="16">
        <v>0</v>
      </c>
      <c r="O810" s="16">
        <v>0</v>
      </c>
      <c r="P810" s="16">
        <v>0</v>
      </c>
      <c r="Q810" s="16">
        <v>0</v>
      </c>
      <c r="R810" s="16">
        <v>0</v>
      </c>
      <c r="S810" s="16">
        <v>0</v>
      </c>
      <c r="T810" s="73" t="s">
        <v>2979</v>
      </c>
      <c r="U810" s="54">
        <v>21</v>
      </c>
      <c r="V810" s="73" t="s">
        <v>2979</v>
      </c>
      <c r="W810" s="54">
        <v>37</v>
      </c>
      <c r="X810" s="54">
        <v>30</v>
      </c>
      <c r="Y810" s="54">
        <v>33</v>
      </c>
      <c r="Z810" s="54">
        <v>30</v>
      </c>
      <c r="AA810" s="54">
        <v>16</v>
      </c>
      <c r="AB810" s="73" t="s">
        <v>2979</v>
      </c>
      <c r="AC810" s="73" t="s">
        <v>2979</v>
      </c>
      <c r="AD810" s="73" t="s">
        <v>2979</v>
      </c>
      <c r="AE810" s="73" t="s">
        <v>2979</v>
      </c>
      <c r="AF810" s="73" t="s">
        <v>2979</v>
      </c>
      <c r="AG810" s="73" t="s">
        <v>2979</v>
      </c>
      <c r="AH810" s="73" t="s">
        <v>2979</v>
      </c>
      <c r="AI810" s="41">
        <v>0.25850000000000001</v>
      </c>
      <c r="AJ810" s="30">
        <v>0.24640000000000001</v>
      </c>
      <c r="AK810" s="30">
        <v>0.20860000000000001</v>
      </c>
      <c r="AL810" s="41">
        <f t="shared" si="26"/>
        <v>0.23780000000000001</v>
      </c>
      <c r="AM810" s="30" t="str">
        <f>IFERROR((VLOOKUP(C810,'CEP 24-25'!$F$5:$K$1282,6,0))," ")</f>
        <v xml:space="preserve"> </v>
      </c>
      <c r="AN810" s="41" t="str">
        <f>+IFERROR((VLOOKUP(C810,'HB1238 24-25'!$N$5:$Q$9999,4,0)),"")</f>
        <v/>
      </c>
      <c r="AO810" s="33" t="str">
        <f t="shared" si="27"/>
        <v>No</v>
      </c>
    </row>
    <row r="811" spans="1:41" ht="15" customHeight="1" x14ac:dyDescent="0.25">
      <c r="A811" t="s">
        <v>2722</v>
      </c>
      <c r="B811" t="s">
        <v>2109</v>
      </c>
      <c r="C811" s="25">
        <v>3962</v>
      </c>
      <c r="D811" t="s">
        <v>780</v>
      </c>
      <c r="E811" s="16">
        <v>0</v>
      </c>
      <c r="F811" s="16">
        <v>0</v>
      </c>
      <c r="G811" s="16">
        <v>0</v>
      </c>
      <c r="H811" s="16">
        <v>0</v>
      </c>
      <c r="I811" s="16">
        <v>0</v>
      </c>
      <c r="J811" s="16">
        <v>0</v>
      </c>
      <c r="K811" s="16">
        <v>0</v>
      </c>
      <c r="L811" s="16">
        <v>0</v>
      </c>
      <c r="M811" s="16">
        <v>0</v>
      </c>
      <c r="N811" s="16">
        <v>0</v>
      </c>
      <c r="O811" s="16">
        <v>0</v>
      </c>
      <c r="P811" s="16">
        <v>366</v>
      </c>
      <c r="Q811" s="16">
        <v>378</v>
      </c>
      <c r="R811" s="16">
        <v>372</v>
      </c>
      <c r="S811" s="16">
        <v>386</v>
      </c>
      <c r="T811" s="73" t="s">
        <v>2979</v>
      </c>
      <c r="U811" s="73" t="s">
        <v>2979</v>
      </c>
      <c r="V811" s="73" t="s">
        <v>2979</v>
      </c>
      <c r="W811" s="73" t="s">
        <v>2979</v>
      </c>
      <c r="X811" s="73" t="s">
        <v>2979</v>
      </c>
      <c r="Y811" s="73" t="s">
        <v>2979</v>
      </c>
      <c r="Z811" s="73" t="s">
        <v>2979</v>
      </c>
      <c r="AA811" s="73" t="s">
        <v>2979</v>
      </c>
      <c r="AB811" s="73" t="s">
        <v>2979</v>
      </c>
      <c r="AC811" s="73" t="s">
        <v>2979</v>
      </c>
      <c r="AD811" s="73" t="s">
        <v>2979</v>
      </c>
      <c r="AE811" s="54">
        <v>58</v>
      </c>
      <c r="AF811" s="54">
        <v>59</v>
      </c>
      <c r="AG811" s="54">
        <v>74</v>
      </c>
      <c r="AH811" s="54">
        <v>69</v>
      </c>
      <c r="AI811" s="41">
        <v>0.1731</v>
      </c>
      <c r="AJ811" s="30">
        <v>0.15740000000000001</v>
      </c>
      <c r="AK811" s="30">
        <v>0.15010000000000001</v>
      </c>
      <c r="AL811" s="41">
        <f t="shared" si="26"/>
        <v>0.16020000000000001</v>
      </c>
      <c r="AM811" s="30" t="str">
        <f>IFERROR((VLOOKUP(C811,'CEP 24-25'!$F$5:$K$1282,6,0))," ")</f>
        <v xml:space="preserve"> </v>
      </c>
      <c r="AN811" s="41" t="str">
        <f>+IFERROR((VLOOKUP(C811,'HB1238 24-25'!$N$5:$Q$9999,4,0)),"")</f>
        <v/>
      </c>
      <c r="AO811" s="33" t="str">
        <f t="shared" si="27"/>
        <v>No</v>
      </c>
    </row>
    <row r="812" spans="1:41" ht="15" customHeight="1" x14ac:dyDescent="0.25">
      <c r="A812" t="s">
        <v>2722</v>
      </c>
      <c r="B812" t="s">
        <v>2109</v>
      </c>
      <c r="C812" s="25">
        <v>3637</v>
      </c>
      <c r="D812" t="s">
        <v>776</v>
      </c>
      <c r="E812" s="16">
        <v>0</v>
      </c>
      <c r="F812" s="16">
        <v>66</v>
      </c>
      <c r="G812" s="16">
        <v>0</v>
      </c>
      <c r="H812" s="16">
        <v>67</v>
      </c>
      <c r="I812" s="16">
        <v>80</v>
      </c>
      <c r="J812" s="16">
        <v>84</v>
      </c>
      <c r="K812" s="16">
        <v>73</v>
      </c>
      <c r="L812" s="16">
        <v>90</v>
      </c>
      <c r="M812" s="16">
        <v>0</v>
      </c>
      <c r="N812" s="16">
        <v>0</v>
      </c>
      <c r="O812" s="16">
        <v>0</v>
      </c>
      <c r="P812" s="16">
        <v>0</v>
      </c>
      <c r="Q812" s="16">
        <v>0</v>
      </c>
      <c r="R812" s="16">
        <v>0</v>
      </c>
      <c r="S812" s="16">
        <v>0</v>
      </c>
      <c r="T812" s="73" t="s">
        <v>2979</v>
      </c>
      <c r="U812" s="15" t="s">
        <v>2004</v>
      </c>
      <c r="V812" s="73" t="s">
        <v>2979</v>
      </c>
      <c r="W812" s="54">
        <v>10</v>
      </c>
      <c r="X812" s="15" t="s">
        <v>2004</v>
      </c>
      <c r="Y812" s="54">
        <v>18</v>
      </c>
      <c r="Z812" s="15" t="s">
        <v>2004</v>
      </c>
      <c r="AA812" s="15" t="s">
        <v>2004</v>
      </c>
      <c r="AB812" s="73" t="s">
        <v>2979</v>
      </c>
      <c r="AC812" s="73" t="s">
        <v>2979</v>
      </c>
      <c r="AD812" s="73" t="s">
        <v>2979</v>
      </c>
      <c r="AE812" s="73" t="s">
        <v>2979</v>
      </c>
      <c r="AF812" s="73" t="s">
        <v>2979</v>
      </c>
      <c r="AG812" s="73" t="s">
        <v>2979</v>
      </c>
      <c r="AH812" s="73" t="s">
        <v>2979</v>
      </c>
      <c r="AI812" s="41">
        <v>0.1196</v>
      </c>
      <c r="AJ812" s="30">
        <v>0.14219999999999999</v>
      </c>
      <c r="AK812" s="30">
        <v>0.1144</v>
      </c>
      <c r="AL812" s="41">
        <f t="shared" si="26"/>
        <v>0.12540000000000001</v>
      </c>
      <c r="AM812" s="30" t="str">
        <f>IFERROR((VLOOKUP(C812,'CEP 24-25'!$F$5:$K$1282,6,0))," ")</f>
        <v xml:space="preserve"> </v>
      </c>
      <c r="AN812" s="41" t="str">
        <f>+IFERROR((VLOOKUP(C812,'HB1238 24-25'!$N$5:$Q$9999,4,0)),"")</f>
        <v/>
      </c>
      <c r="AO812" s="33" t="str">
        <f t="shared" si="27"/>
        <v>No</v>
      </c>
    </row>
    <row r="813" spans="1:41" ht="15" customHeight="1" x14ac:dyDescent="0.25">
      <c r="A813" t="s">
        <v>2722</v>
      </c>
      <c r="B813" t="s">
        <v>2109</v>
      </c>
      <c r="C813" s="25">
        <v>3636</v>
      </c>
      <c r="D813" t="s">
        <v>775</v>
      </c>
      <c r="E813" s="16">
        <v>0</v>
      </c>
      <c r="F813" s="16">
        <v>0</v>
      </c>
      <c r="G813" s="16">
        <v>0</v>
      </c>
      <c r="H813" s="16">
        <v>0</v>
      </c>
      <c r="I813" s="16">
        <v>0</v>
      </c>
      <c r="J813" s="16">
        <v>0</v>
      </c>
      <c r="K813" s="16">
        <v>0</v>
      </c>
      <c r="L813" s="16">
        <v>0</v>
      </c>
      <c r="M813" s="16">
        <v>259</v>
      </c>
      <c r="N813" s="16">
        <v>277</v>
      </c>
      <c r="O813" s="16">
        <v>295</v>
      </c>
      <c r="P813" s="16">
        <v>0</v>
      </c>
      <c r="Q813" s="16">
        <v>0</v>
      </c>
      <c r="R813" s="16">
        <v>0</v>
      </c>
      <c r="S813" s="16">
        <v>0</v>
      </c>
      <c r="T813" s="73" t="s">
        <v>2979</v>
      </c>
      <c r="U813" s="73" t="s">
        <v>2979</v>
      </c>
      <c r="V813" s="73" t="s">
        <v>2979</v>
      </c>
      <c r="W813" s="73" t="s">
        <v>2979</v>
      </c>
      <c r="X813" s="73" t="s">
        <v>2979</v>
      </c>
      <c r="Y813" s="73" t="s">
        <v>2979</v>
      </c>
      <c r="Z813" s="73" t="s">
        <v>2979</v>
      </c>
      <c r="AA813" s="73" t="s">
        <v>2979</v>
      </c>
      <c r="AB813" s="54">
        <v>49</v>
      </c>
      <c r="AC813" s="54">
        <v>38</v>
      </c>
      <c r="AD813" s="54">
        <v>58</v>
      </c>
      <c r="AE813" s="73" t="s">
        <v>2979</v>
      </c>
      <c r="AF813" s="73" t="s">
        <v>2979</v>
      </c>
      <c r="AG813" s="73" t="s">
        <v>2979</v>
      </c>
      <c r="AH813" s="73" t="s">
        <v>2979</v>
      </c>
      <c r="AI813" s="41">
        <v>0.17449999999999999</v>
      </c>
      <c r="AJ813" s="30">
        <v>0.16309999999999999</v>
      </c>
      <c r="AK813" s="30">
        <v>0.15920000000000001</v>
      </c>
      <c r="AL813" s="41">
        <f t="shared" si="26"/>
        <v>0.1656</v>
      </c>
      <c r="AM813" s="30" t="str">
        <f>IFERROR((VLOOKUP(C813,'CEP 24-25'!$F$5:$K$1282,6,0))," ")</f>
        <v xml:space="preserve"> </v>
      </c>
      <c r="AN813" s="41" t="str">
        <f>+IFERROR((VLOOKUP(C813,'HB1238 24-25'!$N$5:$Q$9999,4,0)),"")</f>
        <v/>
      </c>
      <c r="AO813" s="33" t="str">
        <f t="shared" si="27"/>
        <v>No</v>
      </c>
    </row>
    <row r="814" spans="1:41" ht="15" customHeight="1" x14ac:dyDescent="0.25">
      <c r="A814" t="s">
        <v>2722</v>
      </c>
      <c r="B814" t="s">
        <v>2109</v>
      </c>
      <c r="C814" s="25">
        <v>4592</v>
      </c>
      <c r="D814" t="s">
        <v>787</v>
      </c>
      <c r="E814" s="16">
        <v>15</v>
      </c>
      <c r="F814" s="16">
        <v>63</v>
      </c>
      <c r="G814" s="16">
        <v>0</v>
      </c>
      <c r="H814" s="16">
        <v>70</v>
      </c>
      <c r="I814" s="16">
        <v>76</v>
      </c>
      <c r="J814" s="16">
        <v>86</v>
      </c>
      <c r="K814" s="16">
        <v>69</v>
      </c>
      <c r="L814" s="16">
        <v>73</v>
      </c>
      <c r="M814" s="16">
        <v>0</v>
      </c>
      <c r="N814" s="16">
        <v>0</v>
      </c>
      <c r="O814" s="16">
        <v>0</v>
      </c>
      <c r="P814" s="16">
        <v>0</v>
      </c>
      <c r="Q814" s="16">
        <v>0</v>
      </c>
      <c r="R814" s="16">
        <v>0</v>
      </c>
      <c r="S814" s="16">
        <v>0</v>
      </c>
      <c r="T814" s="15" t="s">
        <v>2004</v>
      </c>
      <c r="U814" s="54">
        <v>13</v>
      </c>
      <c r="V814" s="73" t="s">
        <v>2979</v>
      </c>
      <c r="W814" s="54">
        <v>16</v>
      </c>
      <c r="X814" s="54">
        <v>15</v>
      </c>
      <c r="Y814" s="54">
        <v>18</v>
      </c>
      <c r="Z814" s="54">
        <v>15</v>
      </c>
      <c r="AA814" s="54">
        <v>15</v>
      </c>
      <c r="AB814" s="73" t="s">
        <v>2979</v>
      </c>
      <c r="AC814" s="73" t="s">
        <v>2979</v>
      </c>
      <c r="AD814" s="73" t="s">
        <v>2979</v>
      </c>
      <c r="AE814" s="73" t="s">
        <v>2979</v>
      </c>
      <c r="AF814" s="73" t="s">
        <v>2979</v>
      </c>
      <c r="AG814" s="73" t="s">
        <v>2979</v>
      </c>
      <c r="AH814" s="73" t="s">
        <v>2979</v>
      </c>
      <c r="AI814" s="41">
        <v>0.20799999999999999</v>
      </c>
      <c r="AJ814" s="30">
        <v>0.13450000000000001</v>
      </c>
      <c r="AK814" s="30">
        <v>0.1232</v>
      </c>
      <c r="AL814" s="41">
        <f t="shared" si="26"/>
        <v>0.1552</v>
      </c>
      <c r="AM814" s="30" t="str">
        <f>IFERROR((VLOOKUP(C814,'CEP 24-25'!$F$5:$K$1282,6,0))," ")</f>
        <v xml:space="preserve"> </v>
      </c>
      <c r="AN814" s="41" t="str">
        <f>+IFERROR((VLOOKUP(C814,'HB1238 24-25'!$N$5:$Q$9999,4,0)),"")</f>
        <v/>
      </c>
      <c r="AO814" s="33" t="str">
        <f t="shared" si="27"/>
        <v>No</v>
      </c>
    </row>
    <row r="815" spans="1:41" ht="15" customHeight="1" x14ac:dyDescent="0.25">
      <c r="A815" t="s">
        <v>2722</v>
      </c>
      <c r="B815" t="s">
        <v>2109</v>
      </c>
      <c r="C815" s="25">
        <v>5200</v>
      </c>
      <c r="D815" t="s">
        <v>789</v>
      </c>
      <c r="E815" s="16">
        <v>0</v>
      </c>
      <c r="F815" s="16">
        <v>0</v>
      </c>
      <c r="G815" s="16">
        <v>0</v>
      </c>
      <c r="H815" s="16">
        <v>0</v>
      </c>
      <c r="I815" s="16">
        <v>0</v>
      </c>
      <c r="J815" s="16">
        <v>0</v>
      </c>
      <c r="K815" s="16">
        <v>0</v>
      </c>
      <c r="L815" s="16">
        <v>0</v>
      </c>
      <c r="M815" s="16">
        <v>185</v>
      </c>
      <c r="N815" s="16">
        <v>208</v>
      </c>
      <c r="O815" s="16">
        <v>213</v>
      </c>
      <c r="P815" s="16">
        <v>0</v>
      </c>
      <c r="Q815" s="16">
        <v>0</v>
      </c>
      <c r="R815" s="16">
        <v>0</v>
      </c>
      <c r="S815" s="16">
        <v>0</v>
      </c>
      <c r="T815" s="73" t="s">
        <v>2979</v>
      </c>
      <c r="U815" s="73" t="s">
        <v>2979</v>
      </c>
      <c r="V815" s="73" t="s">
        <v>2979</v>
      </c>
      <c r="W815" s="73" t="s">
        <v>2979</v>
      </c>
      <c r="X815" s="73" t="s">
        <v>2979</v>
      </c>
      <c r="Y815" s="73" t="s">
        <v>2979</v>
      </c>
      <c r="Z815" s="73" t="s">
        <v>2979</v>
      </c>
      <c r="AA815" s="73" t="s">
        <v>2979</v>
      </c>
      <c r="AB815" s="54">
        <v>22</v>
      </c>
      <c r="AC815" s="54">
        <v>20</v>
      </c>
      <c r="AD815" s="54">
        <v>22</v>
      </c>
      <c r="AE815" s="73" t="s">
        <v>2979</v>
      </c>
      <c r="AF815" s="73" t="s">
        <v>2979</v>
      </c>
      <c r="AG815" s="73" t="s">
        <v>2979</v>
      </c>
      <c r="AH815" s="73" t="s">
        <v>2979</v>
      </c>
      <c r="AI815" s="41">
        <v>0.1056</v>
      </c>
      <c r="AJ815" s="30">
        <v>8.4699999999999998E-2</v>
      </c>
      <c r="AK815" s="30">
        <v>8.4199999999999997E-2</v>
      </c>
      <c r="AL815" s="41">
        <f t="shared" si="26"/>
        <v>9.1499999999999998E-2</v>
      </c>
      <c r="AM815" s="30" t="str">
        <f>IFERROR((VLOOKUP(C815,'CEP 24-25'!$F$5:$K$1282,6,0))," ")</f>
        <v xml:space="preserve"> </v>
      </c>
      <c r="AN815" s="41" t="str">
        <f>+IFERROR((VLOOKUP(C815,'HB1238 24-25'!$N$5:$Q$9999,4,0)),"")</f>
        <v/>
      </c>
      <c r="AO815" s="33" t="str">
        <f t="shared" si="27"/>
        <v>No</v>
      </c>
    </row>
    <row r="816" spans="1:41" ht="15" customHeight="1" x14ac:dyDescent="0.25">
      <c r="A816" t="s">
        <v>2722</v>
      </c>
      <c r="B816" t="s">
        <v>2109</v>
      </c>
      <c r="C816" s="25">
        <v>3879</v>
      </c>
      <c r="D816" t="s">
        <v>779</v>
      </c>
      <c r="E816" s="16">
        <v>0</v>
      </c>
      <c r="F816" s="16">
        <v>0</v>
      </c>
      <c r="G816" s="16">
        <v>0</v>
      </c>
      <c r="H816" s="16">
        <v>0</v>
      </c>
      <c r="I816" s="16">
        <v>0</v>
      </c>
      <c r="J816" s="16">
        <v>0</v>
      </c>
      <c r="K816" s="16">
        <v>0</v>
      </c>
      <c r="L816" s="16">
        <v>0</v>
      </c>
      <c r="M816" s="16">
        <v>257</v>
      </c>
      <c r="N816" s="16">
        <v>343</v>
      </c>
      <c r="O816" s="16">
        <v>288</v>
      </c>
      <c r="P816" s="16">
        <v>0</v>
      </c>
      <c r="Q816" s="16">
        <v>0</v>
      </c>
      <c r="R816" s="16">
        <v>0</v>
      </c>
      <c r="S816" s="16">
        <v>0</v>
      </c>
      <c r="T816" s="73" t="s">
        <v>2979</v>
      </c>
      <c r="U816" s="73" t="s">
        <v>2979</v>
      </c>
      <c r="V816" s="73" t="s">
        <v>2979</v>
      </c>
      <c r="W816" s="73" t="s">
        <v>2979</v>
      </c>
      <c r="X816" s="73" t="s">
        <v>2979</v>
      </c>
      <c r="Y816" s="73" t="s">
        <v>2979</v>
      </c>
      <c r="Z816" s="73" t="s">
        <v>2979</v>
      </c>
      <c r="AA816" s="73" t="s">
        <v>2979</v>
      </c>
      <c r="AB816" s="54">
        <v>12</v>
      </c>
      <c r="AC816" s="54">
        <v>26</v>
      </c>
      <c r="AD816" s="54">
        <v>20</v>
      </c>
      <c r="AE816" s="73" t="s">
        <v>2979</v>
      </c>
      <c r="AF816" s="73" t="s">
        <v>2979</v>
      </c>
      <c r="AG816" s="73" t="s">
        <v>2979</v>
      </c>
      <c r="AH816" s="73" t="s">
        <v>2979</v>
      </c>
      <c r="AI816" s="41">
        <v>6.5299999999999997E-2</v>
      </c>
      <c r="AJ816" s="30">
        <v>6.1100000000000002E-2</v>
      </c>
      <c r="AK816" s="30">
        <v>3.8600000000000002E-2</v>
      </c>
      <c r="AL816" s="41">
        <f t="shared" si="26"/>
        <v>5.5E-2</v>
      </c>
      <c r="AM816" s="30" t="str">
        <f>IFERROR((VLOOKUP(C816,'CEP 24-25'!$F$5:$K$1282,6,0))," ")</f>
        <v xml:space="preserve"> </v>
      </c>
      <c r="AN816" s="41" t="str">
        <f>+IFERROR((VLOOKUP(C816,'HB1238 24-25'!$N$5:$Q$9999,4,0)),"")</f>
        <v/>
      </c>
      <c r="AO816" s="33" t="str">
        <f t="shared" si="27"/>
        <v>No</v>
      </c>
    </row>
    <row r="817" spans="1:41" ht="15" customHeight="1" x14ac:dyDescent="0.25">
      <c r="A817" t="s">
        <v>2722</v>
      </c>
      <c r="B817" t="s">
        <v>2109</v>
      </c>
      <c r="C817" s="25">
        <v>4495</v>
      </c>
      <c r="D817" t="s">
        <v>785</v>
      </c>
      <c r="E817" s="16">
        <v>0</v>
      </c>
      <c r="F817" s="16">
        <v>0</v>
      </c>
      <c r="G817" s="16">
        <v>0</v>
      </c>
      <c r="H817" s="16">
        <v>0</v>
      </c>
      <c r="I817" s="16">
        <v>0</v>
      </c>
      <c r="J817" s="16">
        <v>0</v>
      </c>
      <c r="K817" s="16">
        <v>0</v>
      </c>
      <c r="L817" s="16">
        <v>0</v>
      </c>
      <c r="M817" s="16">
        <v>0</v>
      </c>
      <c r="N817" s="16">
        <v>0</v>
      </c>
      <c r="O817" s="16">
        <v>0</v>
      </c>
      <c r="P817" s="16">
        <v>568</v>
      </c>
      <c r="Q817" s="16">
        <v>559</v>
      </c>
      <c r="R817" s="16">
        <v>544</v>
      </c>
      <c r="S817" s="16">
        <v>594</v>
      </c>
      <c r="T817" s="73" t="s">
        <v>2979</v>
      </c>
      <c r="U817" s="73" t="s">
        <v>2979</v>
      </c>
      <c r="V817" s="73" t="s">
        <v>2979</v>
      </c>
      <c r="W817" s="73" t="s">
        <v>2979</v>
      </c>
      <c r="X817" s="73" t="s">
        <v>2979</v>
      </c>
      <c r="Y817" s="73" t="s">
        <v>2979</v>
      </c>
      <c r="Z817" s="73" t="s">
        <v>2979</v>
      </c>
      <c r="AA817" s="73" t="s">
        <v>2979</v>
      </c>
      <c r="AB817" s="73" t="s">
        <v>2979</v>
      </c>
      <c r="AC817" s="73" t="s">
        <v>2979</v>
      </c>
      <c r="AD817" s="73" t="s">
        <v>2979</v>
      </c>
      <c r="AE817" s="54">
        <v>46</v>
      </c>
      <c r="AF817" s="54">
        <v>41</v>
      </c>
      <c r="AG817" s="54">
        <v>48</v>
      </c>
      <c r="AH817" s="54">
        <v>41</v>
      </c>
      <c r="AI817" s="41">
        <v>7.7700000000000005E-2</v>
      </c>
      <c r="AJ817" s="30">
        <v>7.3200000000000001E-2</v>
      </c>
      <c r="AK817" s="30">
        <v>6.8199999999999997E-2</v>
      </c>
      <c r="AL817" s="41">
        <f t="shared" si="26"/>
        <v>7.2999999999999995E-2</v>
      </c>
      <c r="AM817" s="30" t="str">
        <f>IFERROR((VLOOKUP(C817,'CEP 24-25'!$F$5:$K$1282,6,0))," ")</f>
        <v xml:space="preserve"> </v>
      </c>
      <c r="AN817" s="41" t="str">
        <f>+IFERROR((VLOOKUP(C817,'HB1238 24-25'!$N$5:$Q$9999,4,0)),"")</f>
        <v/>
      </c>
      <c r="AO817" s="33" t="str">
        <f t="shared" si="27"/>
        <v>No</v>
      </c>
    </row>
    <row r="818" spans="1:41" ht="15" customHeight="1" x14ac:dyDescent="0.25">
      <c r="A818" t="s">
        <v>2722</v>
      </c>
      <c r="B818" t="s">
        <v>2109</v>
      </c>
      <c r="C818" s="25">
        <v>3386</v>
      </c>
      <c r="D818" t="s">
        <v>773</v>
      </c>
      <c r="E818" s="16">
        <v>0</v>
      </c>
      <c r="F818" s="16">
        <v>79</v>
      </c>
      <c r="G818" s="16">
        <v>0</v>
      </c>
      <c r="H818" s="16">
        <v>96</v>
      </c>
      <c r="I818" s="16">
        <v>102</v>
      </c>
      <c r="J818" s="16">
        <v>107</v>
      </c>
      <c r="K818" s="16">
        <v>86</v>
      </c>
      <c r="L818" s="16">
        <v>104</v>
      </c>
      <c r="M818" s="16">
        <v>0</v>
      </c>
      <c r="N818" s="16">
        <v>0</v>
      </c>
      <c r="O818" s="16">
        <v>0</v>
      </c>
      <c r="P818" s="16">
        <v>0</v>
      </c>
      <c r="Q818" s="16">
        <v>0</v>
      </c>
      <c r="R818" s="16">
        <v>0</v>
      </c>
      <c r="S818" s="16">
        <v>0</v>
      </c>
      <c r="T818" s="73" t="s">
        <v>2979</v>
      </c>
      <c r="U818" s="15" t="s">
        <v>2004</v>
      </c>
      <c r="V818" s="73" t="s">
        <v>2979</v>
      </c>
      <c r="W818" s="15" t="s">
        <v>2004</v>
      </c>
      <c r="X818" s="54">
        <v>12</v>
      </c>
      <c r="Y818" s="54">
        <v>10</v>
      </c>
      <c r="Z818" s="54">
        <v>13</v>
      </c>
      <c r="AA818" s="54">
        <v>10</v>
      </c>
      <c r="AB818" s="73" t="s">
        <v>2979</v>
      </c>
      <c r="AC818" s="73" t="s">
        <v>2979</v>
      </c>
      <c r="AD818" s="73" t="s">
        <v>2979</v>
      </c>
      <c r="AE818" s="73" t="s">
        <v>2979</v>
      </c>
      <c r="AF818" s="73" t="s">
        <v>2979</v>
      </c>
      <c r="AG818" s="73" t="s">
        <v>2979</v>
      </c>
      <c r="AH818" s="73" t="s">
        <v>2979</v>
      </c>
      <c r="AI818" s="41">
        <v>0.10100000000000001</v>
      </c>
      <c r="AJ818" s="30">
        <v>8.6599999999999996E-2</v>
      </c>
      <c r="AK818" s="30">
        <v>9.06E-2</v>
      </c>
      <c r="AL818" s="41">
        <f t="shared" si="26"/>
        <v>9.2700000000000005E-2</v>
      </c>
      <c r="AM818" s="30" t="str">
        <f>IFERROR((VLOOKUP(C818,'CEP 24-25'!$F$5:$K$1282,6,0))," ")</f>
        <v xml:space="preserve"> </v>
      </c>
      <c r="AN818" s="41" t="str">
        <f>+IFERROR((VLOOKUP(C818,'HB1238 24-25'!$N$5:$Q$9999,4,0)),"")</f>
        <v/>
      </c>
      <c r="AO818" s="33" t="str">
        <f t="shared" si="27"/>
        <v>No</v>
      </c>
    </row>
    <row r="819" spans="1:41" ht="15" customHeight="1" x14ac:dyDescent="0.25">
      <c r="A819" t="s">
        <v>2722</v>
      </c>
      <c r="B819" t="s">
        <v>2109</v>
      </c>
      <c r="C819" s="25">
        <v>3228</v>
      </c>
      <c r="D819" t="s">
        <v>771</v>
      </c>
      <c r="E819" s="16">
        <v>0</v>
      </c>
      <c r="F819" s="16">
        <v>84</v>
      </c>
      <c r="G819" s="16">
        <v>0</v>
      </c>
      <c r="H819" s="16">
        <v>67</v>
      </c>
      <c r="I819" s="16">
        <v>87</v>
      </c>
      <c r="J819" s="16">
        <v>88</v>
      </c>
      <c r="K819" s="16">
        <v>88</v>
      </c>
      <c r="L819" s="16">
        <v>86</v>
      </c>
      <c r="M819" s="16">
        <v>0</v>
      </c>
      <c r="N819" s="16">
        <v>0</v>
      </c>
      <c r="O819" s="16">
        <v>0</v>
      </c>
      <c r="P819" s="16">
        <v>0</v>
      </c>
      <c r="Q819" s="16">
        <v>0</v>
      </c>
      <c r="R819" s="16">
        <v>0</v>
      </c>
      <c r="S819" s="16">
        <v>0</v>
      </c>
      <c r="T819" s="73" t="s">
        <v>2979</v>
      </c>
      <c r="U819" s="54">
        <v>16</v>
      </c>
      <c r="V819" s="73" t="s">
        <v>2979</v>
      </c>
      <c r="W819" s="54">
        <v>14</v>
      </c>
      <c r="X819" s="54">
        <v>15</v>
      </c>
      <c r="Y819" s="54">
        <v>21</v>
      </c>
      <c r="Z819" s="54">
        <v>14</v>
      </c>
      <c r="AA819" s="54">
        <v>21</v>
      </c>
      <c r="AB819" s="73" t="s">
        <v>2979</v>
      </c>
      <c r="AC819" s="73" t="s">
        <v>2979</v>
      </c>
      <c r="AD819" s="73" t="s">
        <v>2979</v>
      </c>
      <c r="AE819" s="73" t="s">
        <v>2979</v>
      </c>
      <c r="AF819" s="73" t="s">
        <v>2979</v>
      </c>
      <c r="AG819" s="73" t="s">
        <v>2979</v>
      </c>
      <c r="AH819" s="73" t="s">
        <v>2979</v>
      </c>
      <c r="AI819" s="41">
        <v>0.20200000000000001</v>
      </c>
      <c r="AJ819" s="30">
        <v>0.21060000000000001</v>
      </c>
      <c r="AK819" s="30">
        <v>0.17130000000000001</v>
      </c>
      <c r="AL819" s="41">
        <f t="shared" si="26"/>
        <v>0.1946</v>
      </c>
      <c r="AM819" s="30" t="str">
        <f>IFERROR((VLOOKUP(C819,'CEP 24-25'!$F$5:$K$1282,6,0))," ")</f>
        <v xml:space="preserve"> </v>
      </c>
      <c r="AN819" s="41" t="str">
        <f>+IFERROR((VLOOKUP(C819,'HB1238 24-25'!$N$5:$Q$9999,4,0)),"")</f>
        <v/>
      </c>
      <c r="AO819" s="33" t="str">
        <f t="shared" si="27"/>
        <v>No</v>
      </c>
    </row>
    <row r="820" spans="1:41" ht="15" customHeight="1" x14ac:dyDescent="0.25">
      <c r="A820" t="s">
        <v>2520</v>
      </c>
      <c r="B820" t="s">
        <v>2110</v>
      </c>
      <c r="C820" s="25">
        <v>3214</v>
      </c>
      <c r="D820" t="s">
        <v>360</v>
      </c>
      <c r="E820" s="16">
        <v>0</v>
      </c>
      <c r="F820" s="16">
        <v>3</v>
      </c>
      <c r="G820" s="16">
        <v>0</v>
      </c>
      <c r="H820" s="16">
        <v>5</v>
      </c>
      <c r="I820" s="16">
        <v>2</v>
      </c>
      <c r="J820" s="16">
        <v>7</v>
      </c>
      <c r="K820" s="16">
        <v>1</v>
      </c>
      <c r="L820" s="16">
        <v>8</v>
      </c>
      <c r="M820" s="16">
        <v>8</v>
      </c>
      <c r="N820" s="16">
        <v>3</v>
      </c>
      <c r="O820" s="16">
        <v>4</v>
      </c>
      <c r="P820" s="16">
        <v>3</v>
      </c>
      <c r="Q820" s="16">
        <v>4</v>
      </c>
      <c r="R820" s="16">
        <v>3</v>
      </c>
      <c r="S820" s="16">
        <v>4</v>
      </c>
      <c r="T820" s="73" t="s">
        <v>2979</v>
      </c>
      <c r="U820" s="15" t="s">
        <v>2004</v>
      </c>
      <c r="V820" s="73" t="s">
        <v>2979</v>
      </c>
      <c r="W820" s="15" t="s">
        <v>2004</v>
      </c>
      <c r="X820" s="15" t="s">
        <v>2004</v>
      </c>
      <c r="Y820" s="15" t="s">
        <v>2004</v>
      </c>
      <c r="Z820" s="73" t="s">
        <v>2979</v>
      </c>
      <c r="AA820" s="15" t="s">
        <v>2004</v>
      </c>
      <c r="AB820" s="15" t="s">
        <v>2004</v>
      </c>
      <c r="AC820" s="15" t="s">
        <v>2004</v>
      </c>
      <c r="AD820" s="15" t="s">
        <v>2004</v>
      </c>
      <c r="AE820" s="15" t="s">
        <v>2004</v>
      </c>
      <c r="AF820" s="15" t="s">
        <v>2004</v>
      </c>
      <c r="AG820" s="15" t="s">
        <v>2004</v>
      </c>
      <c r="AH820" s="15" t="s">
        <v>2004</v>
      </c>
      <c r="AI820" s="41">
        <v>0.72729999999999995</v>
      </c>
      <c r="AJ820" s="30">
        <v>0.68889999999999996</v>
      </c>
      <c r="AK820" s="30">
        <v>0.33329999999999999</v>
      </c>
      <c r="AL820" s="41">
        <f t="shared" si="26"/>
        <v>0.58320000000000005</v>
      </c>
      <c r="AM820" s="30" t="str">
        <f>IFERROR((VLOOKUP(C820,'CEP 24-25'!$F$5:$K$1282,6,0))," ")</f>
        <v>Yes</v>
      </c>
      <c r="AN820" s="41" t="str">
        <f>+IFERROR((VLOOKUP(C820,'HB1238 24-25'!$N$5:$Q$9999,4,0)),"")</f>
        <v/>
      </c>
      <c r="AO820" s="33" t="str">
        <f t="shared" si="27"/>
        <v>Yes</v>
      </c>
    </row>
    <row r="821" spans="1:41" ht="15" customHeight="1" x14ac:dyDescent="0.25">
      <c r="A821" t="s">
        <v>2723</v>
      </c>
      <c r="B821" t="s">
        <v>2111</v>
      </c>
      <c r="C821" s="25">
        <v>2915</v>
      </c>
      <c r="D821" t="s">
        <v>288</v>
      </c>
      <c r="E821" s="16">
        <v>36</v>
      </c>
      <c r="F821" s="16">
        <v>67</v>
      </c>
      <c r="G821" s="16">
        <v>0</v>
      </c>
      <c r="H821" s="16">
        <v>72</v>
      </c>
      <c r="I821" s="16">
        <v>89</v>
      </c>
      <c r="J821" s="16">
        <v>89</v>
      </c>
      <c r="K821" s="16">
        <v>73</v>
      </c>
      <c r="L821" s="16">
        <v>100</v>
      </c>
      <c r="M821" s="16">
        <v>0</v>
      </c>
      <c r="N821" s="16">
        <v>0</v>
      </c>
      <c r="O821" s="16">
        <v>0</v>
      </c>
      <c r="P821" s="16">
        <v>0</v>
      </c>
      <c r="Q821" s="16">
        <v>0</v>
      </c>
      <c r="R821" s="16">
        <v>0</v>
      </c>
      <c r="S821" s="16">
        <v>0</v>
      </c>
      <c r="T821" s="54">
        <v>12</v>
      </c>
      <c r="U821" s="54">
        <v>23</v>
      </c>
      <c r="V821" s="73" t="s">
        <v>2979</v>
      </c>
      <c r="W821" s="54">
        <v>32</v>
      </c>
      <c r="X821" s="54">
        <v>33</v>
      </c>
      <c r="Y821" s="54">
        <v>27</v>
      </c>
      <c r="Z821" s="54">
        <v>31</v>
      </c>
      <c r="AA821" s="54">
        <v>34</v>
      </c>
      <c r="AB821" s="73" t="s">
        <v>2979</v>
      </c>
      <c r="AC821" s="73" t="s">
        <v>2979</v>
      </c>
      <c r="AD821" s="73" t="s">
        <v>2979</v>
      </c>
      <c r="AE821" s="73" t="s">
        <v>2979</v>
      </c>
      <c r="AF821" s="73" t="s">
        <v>2979</v>
      </c>
      <c r="AG821" s="73" t="s">
        <v>2979</v>
      </c>
      <c r="AH821" s="73" t="s">
        <v>2979</v>
      </c>
      <c r="AI821" s="41">
        <v>0.36499999999999999</v>
      </c>
      <c r="AJ821" s="30">
        <v>0.34260000000000002</v>
      </c>
      <c r="AK821" s="30">
        <v>0.36830000000000002</v>
      </c>
      <c r="AL821" s="41">
        <f t="shared" si="26"/>
        <v>0.35859999999999997</v>
      </c>
      <c r="AM821" s="30" t="str">
        <f>IFERROR((VLOOKUP(C821,'CEP 24-25'!$F$5:$K$1282,6,0))," ")</f>
        <v xml:space="preserve"> </v>
      </c>
      <c r="AN821" s="41" t="str">
        <f>+IFERROR((VLOOKUP(C821,'HB1238 24-25'!$N$5:$Q$9999,4,0)),"")</f>
        <v>No</v>
      </c>
      <c r="AO821" s="33" t="str">
        <f t="shared" si="27"/>
        <v>No</v>
      </c>
    </row>
    <row r="822" spans="1:41" ht="15" customHeight="1" x14ac:dyDescent="0.25">
      <c r="A822" t="s">
        <v>2723</v>
      </c>
      <c r="B822" t="s">
        <v>2111</v>
      </c>
      <c r="C822" s="25">
        <v>5545</v>
      </c>
      <c r="D822" t="s">
        <v>289</v>
      </c>
      <c r="E822" s="16">
        <v>0</v>
      </c>
      <c r="F822" s="16">
        <v>0</v>
      </c>
      <c r="G822" s="16">
        <v>0</v>
      </c>
      <c r="H822" s="16">
        <v>0</v>
      </c>
      <c r="I822" s="16">
        <v>0</v>
      </c>
      <c r="J822" s="16">
        <v>0</v>
      </c>
      <c r="K822" s="16">
        <v>0</v>
      </c>
      <c r="L822" s="16">
        <v>0</v>
      </c>
      <c r="M822" s="16">
        <v>0</v>
      </c>
      <c r="N822" s="16">
        <v>0</v>
      </c>
      <c r="O822" s="16">
        <v>0</v>
      </c>
      <c r="P822" s="16">
        <v>75</v>
      </c>
      <c r="Q822" s="16">
        <v>94</v>
      </c>
      <c r="R822" s="16">
        <v>86</v>
      </c>
      <c r="S822" s="16">
        <v>92</v>
      </c>
      <c r="T822" s="73" t="s">
        <v>2979</v>
      </c>
      <c r="U822" s="73" t="s">
        <v>2979</v>
      </c>
      <c r="V822" s="73" t="s">
        <v>2979</v>
      </c>
      <c r="W822" s="73" t="s">
        <v>2979</v>
      </c>
      <c r="X822" s="73" t="s">
        <v>2979</v>
      </c>
      <c r="Y822" s="73" t="s">
        <v>2979</v>
      </c>
      <c r="Z822" s="73" t="s">
        <v>2979</v>
      </c>
      <c r="AA822" s="73" t="s">
        <v>2979</v>
      </c>
      <c r="AB822" s="73" t="s">
        <v>2979</v>
      </c>
      <c r="AC822" s="73" t="s">
        <v>2979</v>
      </c>
      <c r="AD822" s="73" t="s">
        <v>2979</v>
      </c>
      <c r="AE822" s="54">
        <v>33</v>
      </c>
      <c r="AF822" s="54">
        <v>35</v>
      </c>
      <c r="AG822" s="54">
        <v>25</v>
      </c>
      <c r="AH822" s="54">
        <v>32</v>
      </c>
      <c r="AI822" s="41">
        <v>0.36020000000000002</v>
      </c>
      <c r="AJ822" s="30">
        <v>0.35289999999999999</v>
      </c>
      <c r="AK822" s="30">
        <v>0.35920000000000002</v>
      </c>
      <c r="AL822" s="41">
        <f t="shared" si="26"/>
        <v>0.3574</v>
      </c>
      <c r="AM822" s="30" t="str">
        <f>IFERROR((VLOOKUP(C822,'CEP 24-25'!$F$5:$K$1282,6,0))," ")</f>
        <v xml:space="preserve"> </v>
      </c>
      <c r="AN822" s="41" t="str">
        <f>+IFERROR((VLOOKUP(C822,'HB1238 24-25'!$N$5:$Q$9999,4,0)),"")</f>
        <v/>
      </c>
      <c r="AO822" s="33" t="str">
        <f t="shared" si="27"/>
        <v>No</v>
      </c>
    </row>
    <row r="823" spans="1:41" ht="15" customHeight="1" x14ac:dyDescent="0.25">
      <c r="A823" t="s">
        <v>2723</v>
      </c>
      <c r="B823" t="s">
        <v>2111</v>
      </c>
      <c r="C823" s="25">
        <v>2561</v>
      </c>
      <c r="D823" t="s">
        <v>287</v>
      </c>
      <c r="E823" s="16">
        <v>0</v>
      </c>
      <c r="F823" s="16">
        <v>0</v>
      </c>
      <c r="G823" s="16">
        <v>0</v>
      </c>
      <c r="H823" s="16">
        <v>0</v>
      </c>
      <c r="I823" s="16">
        <v>0</v>
      </c>
      <c r="J823" s="16">
        <v>0</v>
      </c>
      <c r="K823" s="16">
        <v>0</v>
      </c>
      <c r="L823" s="16">
        <v>0</v>
      </c>
      <c r="M823" s="16">
        <v>90</v>
      </c>
      <c r="N823" s="16">
        <v>101</v>
      </c>
      <c r="O823" s="16">
        <v>76</v>
      </c>
      <c r="P823" s="16">
        <v>0</v>
      </c>
      <c r="Q823" s="16">
        <v>0</v>
      </c>
      <c r="R823" s="16">
        <v>0</v>
      </c>
      <c r="S823" s="16">
        <v>0</v>
      </c>
      <c r="T823" s="73" t="s">
        <v>2979</v>
      </c>
      <c r="U823" s="73" t="s">
        <v>2979</v>
      </c>
      <c r="V823" s="73" t="s">
        <v>2979</v>
      </c>
      <c r="W823" s="73" t="s">
        <v>2979</v>
      </c>
      <c r="X823" s="73" t="s">
        <v>2979</v>
      </c>
      <c r="Y823" s="73" t="s">
        <v>2979</v>
      </c>
      <c r="Z823" s="73" t="s">
        <v>2979</v>
      </c>
      <c r="AA823" s="73" t="s">
        <v>2979</v>
      </c>
      <c r="AB823" s="54">
        <v>44</v>
      </c>
      <c r="AC823" s="54">
        <v>34</v>
      </c>
      <c r="AD823" s="54">
        <v>24</v>
      </c>
      <c r="AE823" s="73" t="s">
        <v>2979</v>
      </c>
      <c r="AF823" s="73" t="s">
        <v>2979</v>
      </c>
      <c r="AG823" s="73" t="s">
        <v>2979</v>
      </c>
      <c r="AH823" s="73" t="s">
        <v>2979</v>
      </c>
      <c r="AI823" s="41">
        <v>0.38200000000000001</v>
      </c>
      <c r="AJ823" s="30">
        <v>0.39429999999999998</v>
      </c>
      <c r="AK823" s="30">
        <v>0.36930000000000002</v>
      </c>
      <c r="AL823" s="41">
        <f t="shared" si="26"/>
        <v>0.38190000000000002</v>
      </c>
      <c r="AM823" s="30" t="str">
        <f>IFERROR((VLOOKUP(C823,'CEP 24-25'!$F$5:$K$1282,6,0))," ")</f>
        <v xml:space="preserve"> </v>
      </c>
      <c r="AN823" s="41" t="str">
        <f>+IFERROR((VLOOKUP(C823,'HB1238 24-25'!$N$5:$Q$9999,4,0)),"")</f>
        <v/>
      </c>
      <c r="AO823" s="33" t="str">
        <f t="shared" si="27"/>
        <v>No</v>
      </c>
    </row>
    <row r="824" spans="1:41" ht="15" customHeight="1" x14ac:dyDescent="0.25">
      <c r="A824" t="s">
        <v>2521</v>
      </c>
      <c r="B824" t="s">
        <v>2112</v>
      </c>
      <c r="C824" s="25">
        <v>2602</v>
      </c>
      <c r="D824" t="s">
        <v>322</v>
      </c>
      <c r="E824" s="16">
        <v>0</v>
      </c>
      <c r="F824" s="16">
        <v>6</v>
      </c>
      <c r="G824" s="16">
        <v>0</v>
      </c>
      <c r="H824" s="16">
        <v>7</v>
      </c>
      <c r="I824" s="16">
        <v>3</v>
      </c>
      <c r="J824" s="16">
        <v>7</v>
      </c>
      <c r="K824" s="16">
        <v>6</v>
      </c>
      <c r="L824" s="16">
        <v>7</v>
      </c>
      <c r="M824" s="16">
        <v>4</v>
      </c>
      <c r="N824" s="16">
        <v>0</v>
      </c>
      <c r="O824" s="16">
        <v>0</v>
      </c>
      <c r="P824" s="16">
        <v>0</v>
      </c>
      <c r="Q824" s="16">
        <v>0</v>
      </c>
      <c r="R824" s="16">
        <v>0</v>
      </c>
      <c r="S824" s="16">
        <v>0</v>
      </c>
      <c r="T824" s="73" t="s">
        <v>2979</v>
      </c>
      <c r="U824" s="73" t="s">
        <v>2979</v>
      </c>
      <c r="V824" s="73" t="s">
        <v>2979</v>
      </c>
      <c r="W824" s="15" t="s">
        <v>2004</v>
      </c>
      <c r="X824" s="15" t="s">
        <v>2004</v>
      </c>
      <c r="Y824" s="15" t="s">
        <v>2004</v>
      </c>
      <c r="Z824" s="15" t="s">
        <v>2004</v>
      </c>
      <c r="AA824" s="15" t="s">
        <v>2004</v>
      </c>
      <c r="AB824" s="15" t="s">
        <v>2004</v>
      </c>
      <c r="AC824" s="73" t="s">
        <v>2979</v>
      </c>
      <c r="AD824" s="73" t="s">
        <v>2979</v>
      </c>
      <c r="AE824" s="73" t="s">
        <v>2979</v>
      </c>
      <c r="AF824" s="73" t="s">
        <v>2979</v>
      </c>
      <c r="AG824" s="73" t="s">
        <v>2979</v>
      </c>
      <c r="AH824" s="73" t="s">
        <v>2979</v>
      </c>
      <c r="AI824" s="41">
        <v>0.8</v>
      </c>
      <c r="AJ824" s="30">
        <v>0.93179999999999996</v>
      </c>
      <c r="AK824" s="30">
        <v>0.9</v>
      </c>
      <c r="AL824" s="41">
        <f t="shared" si="26"/>
        <v>0.87729999999999997</v>
      </c>
      <c r="AM824" s="30" t="str">
        <f>IFERROR((VLOOKUP(C824,'CEP 24-25'!$F$5:$K$1282,6,0))," ")</f>
        <v>Yes</v>
      </c>
      <c r="AN824" s="41" t="str">
        <f>+IFERROR((VLOOKUP(C824,'HB1238 24-25'!$N$5:$Q$9999,4,0)),"")</f>
        <v/>
      </c>
      <c r="AO824" s="33" t="str">
        <f t="shared" si="27"/>
        <v>Yes</v>
      </c>
    </row>
    <row r="825" spans="1:41" ht="15" customHeight="1" x14ac:dyDescent="0.25">
      <c r="A825" t="s">
        <v>2522</v>
      </c>
      <c r="B825" t="s">
        <v>2113</v>
      </c>
      <c r="C825" s="25">
        <v>3323</v>
      </c>
      <c r="D825" t="s">
        <v>303</v>
      </c>
      <c r="E825" s="16">
        <v>15</v>
      </c>
      <c r="F825" s="16">
        <v>50</v>
      </c>
      <c r="G825" s="16">
        <v>0</v>
      </c>
      <c r="H825" s="16">
        <v>62</v>
      </c>
      <c r="I825" s="16">
        <v>67</v>
      </c>
      <c r="J825" s="16">
        <v>56</v>
      </c>
      <c r="K825" s="16">
        <v>37</v>
      </c>
      <c r="L825" s="16">
        <v>57</v>
      </c>
      <c r="M825" s="16">
        <v>0</v>
      </c>
      <c r="N825" s="16">
        <v>0</v>
      </c>
      <c r="O825" s="16">
        <v>0</v>
      </c>
      <c r="P825" s="16">
        <v>0</v>
      </c>
      <c r="Q825" s="16">
        <v>0</v>
      </c>
      <c r="R825" s="16">
        <v>0</v>
      </c>
      <c r="S825" s="16">
        <v>0</v>
      </c>
      <c r="T825" s="54">
        <v>12</v>
      </c>
      <c r="U825" s="54">
        <v>38</v>
      </c>
      <c r="V825" s="73" t="s">
        <v>2979</v>
      </c>
      <c r="W825" s="54">
        <v>52</v>
      </c>
      <c r="X825" s="54">
        <v>54</v>
      </c>
      <c r="Y825" s="54">
        <v>44</v>
      </c>
      <c r="Z825" s="54">
        <v>29</v>
      </c>
      <c r="AA825" s="54">
        <v>47</v>
      </c>
      <c r="AB825" s="73" t="s">
        <v>2979</v>
      </c>
      <c r="AC825" s="73" t="s">
        <v>2979</v>
      </c>
      <c r="AD825" s="73" t="s">
        <v>2979</v>
      </c>
      <c r="AE825" s="73" t="s">
        <v>2979</v>
      </c>
      <c r="AF825" s="73" t="s">
        <v>2979</v>
      </c>
      <c r="AG825" s="73" t="s">
        <v>2979</v>
      </c>
      <c r="AH825" s="73" t="s">
        <v>2979</v>
      </c>
      <c r="AI825" s="41">
        <v>0.80230000000000001</v>
      </c>
      <c r="AJ825" s="30">
        <v>0.77780000000000005</v>
      </c>
      <c r="AK825" s="30">
        <v>0.82050000000000001</v>
      </c>
      <c r="AL825" s="41">
        <f t="shared" si="26"/>
        <v>0.80020000000000002</v>
      </c>
      <c r="AM825" s="30" t="str">
        <f>IFERROR((VLOOKUP(C825,'CEP 24-25'!$F$5:$K$1282,6,0))," ")</f>
        <v>Yes</v>
      </c>
      <c r="AN825" s="41" t="str">
        <f>+IFERROR((VLOOKUP(C825,'HB1238 24-25'!$N$5:$Q$9999,4,0)),"")</f>
        <v/>
      </c>
      <c r="AO825" s="33" t="str">
        <f t="shared" si="27"/>
        <v>Yes</v>
      </c>
    </row>
    <row r="826" spans="1:41" ht="15" customHeight="1" x14ac:dyDescent="0.25">
      <c r="A826" t="s">
        <v>2522</v>
      </c>
      <c r="B826" t="s">
        <v>2113</v>
      </c>
      <c r="C826" s="25">
        <v>3082</v>
      </c>
      <c r="D826" t="s">
        <v>301</v>
      </c>
      <c r="E826" s="16">
        <v>31</v>
      </c>
      <c r="F826" s="16">
        <v>51</v>
      </c>
      <c r="G826" s="16">
        <v>0</v>
      </c>
      <c r="H826" s="16">
        <v>45</v>
      </c>
      <c r="I826" s="16">
        <v>62</v>
      </c>
      <c r="J826" s="16">
        <v>83</v>
      </c>
      <c r="K826" s="16">
        <v>75</v>
      </c>
      <c r="L826" s="16">
        <v>79</v>
      </c>
      <c r="M826" s="16">
        <v>0</v>
      </c>
      <c r="N826" s="16">
        <v>0</v>
      </c>
      <c r="O826" s="16">
        <v>0</v>
      </c>
      <c r="P826" s="16">
        <v>0</v>
      </c>
      <c r="Q826" s="16">
        <v>0</v>
      </c>
      <c r="R826" s="16">
        <v>0</v>
      </c>
      <c r="S826" s="16">
        <v>0</v>
      </c>
      <c r="T826" s="54">
        <v>20</v>
      </c>
      <c r="U826" s="54">
        <v>30</v>
      </c>
      <c r="V826" s="73" t="s">
        <v>2979</v>
      </c>
      <c r="W826" s="54">
        <v>30</v>
      </c>
      <c r="X826" s="54">
        <v>38</v>
      </c>
      <c r="Y826" s="54">
        <v>55</v>
      </c>
      <c r="Z826" s="54">
        <v>46</v>
      </c>
      <c r="AA826" s="54">
        <v>45</v>
      </c>
      <c r="AB826" s="73" t="s">
        <v>2979</v>
      </c>
      <c r="AC826" s="73" t="s">
        <v>2979</v>
      </c>
      <c r="AD826" s="73" t="s">
        <v>2979</v>
      </c>
      <c r="AE826" s="73" t="s">
        <v>2979</v>
      </c>
      <c r="AF826" s="73" t="s">
        <v>2979</v>
      </c>
      <c r="AG826" s="73" t="s">
        <v>2979</v>
      </c>
      <c r="AH826" s="73" t="s">
        <v>2979</v>
      </c>
      <c r="AI826" s="41">
        <v>0.61970000000000003</v>
      </c>
      <c r="AJ826" s="30">
        <v>0.62560000000000004</v>
      </c>
      <c r="AK826" s="30">
        <v>0.57210000000000005</v>
      </c>
      <c r="AL826" s="41">
        <f t="shared" si="26"/>
        <v>0.60580000000000001</v>
      </c>
      <c r="AM826" s="30" t="str">
        <f>IFERROR((VLOOKUP(C826,'CEP 24-25'!$F$5:$K$1282,6,0))," ")</f>
        <v>Yes</v>
      </c>
      <c r="AN826" s="41" t="str">
        <f>+IFERROR((VLOOKUP(C826,'HB1238 24-25'!$N$5:$Q$9999,4,0)),"")</f>
        <v/>
      </c>
      <c r="AO826" s="33" t="str">
        <f t="shared" si="27"/>
        <v>Yes</v>
      </c>
    </row>
    <row r="827" spans="1:41" ht="15" customHeight="1" x14ac:dyDescent="0.25">
      <c r="A827" t="s">
        <v>2522</v>
      </c>
      <c r="B827" t="s">
        <v>2113</v>
      </c>
      <c r="C827" s="25">
        <v>2913</v>
      </c>
      <c r="D827" t="s">
        <v>299</v>
      </c>
      <c r="E827" s="16">
        <v>0</v>
      </c>
      <c r="F827" s="16">
        <v>16</v>
      </c>
      <c r="G827" s="16">
        <v>0</v>
      </c>
      <c r="H827" s="16">
        <v>13</v>
      </c>
      <c r="I827" s="16">
        <v>27</v>
      </c>
      <c r="J827" s="16">
        <v>20</v>
      </c>
      <c r="K827" s="16">
        <v>15</v>
      </c>
      <c r="L827" s="16">
        <v>16</v>
      </c>
      <c r="M827" s="16">
        <v>0</v>
      </c>
      <c r="N827" s="16">
        <v>0</v>
      </c>
      <c r="O827" s="16">
        <v>0</v>
      </c>
      <c r="P827" s="16">
        <v>0</v>
      </c>
      <c r="Q827" s="16">
        <v>0</v>
      </c>
      <c r="R827" s="16">
        <v>0</v>
      </c>
      <c r="S827" s="16">
        <v>0</v>
      </c>
      <c r="T827" s="73" t="s">
        <v>2979</v>
      </c>
      <c r="U827" s="15" t="s">
        <v>2004</v>
      </c>
      <c r="V827" s="73" t="s">
        <v>2979</v>
      </c>
      <c r="W827" s="15" t="s">
        <v>2004</v>
      </c>
      <c r="X827" s="54">
        <v>17</v>
      </c>
      <c r="Y827" s="54">
        <v>10</v>
      </c>
      <c r="Z827" s="15" t="s">
        <v>2004</v>
      </c>
      <c r="AA827" s="15" t="s">
        <v>2004</v>
      </c>
      <c r="AB827" s="73" t="s">
        <v>2979</v>
      </c>
      <c r="AC827" s="73" t="s">
        <v>2979</v>
      </c>
      <c r="AD827" s="73" t="s">
        <v>2979</v>
      </c>
      <c r="AE827" s="73" t="s">
        <v>2979</v>
      </c>
      <c r="AF827" s="73" t="s">
        <v>2979</v>
      </c>
      <c r="AG827" s="73" t="s">
        <v>2979</v>
      </c>
      <c r="AH827" s="73" t="s">
        <v>2979</v>
      </c>
      <c r="AI827" s="41">
        <v>0.54210000000000003</v>
      </c>
      <c r="AJ827" s="30">
        <v>0.495</v>
      </c>
      <c r="AK827" s="30">
        <v>0.4486</v>
      </c>
      <c r="AL827" s="41">
        <f t="shared" si="26"/>
        <v>0.49519999999999997</v>
      </c>
      <c r="AM827" s="30" t="str">
        <f>IFERROR((VLOOKUP(C827,'CEP 24-25'!$F$5:$K$1282,6,0))," ")</f>
        <v>No</v>
      </c>
      <c r="AN827" s="41" t="str">
        <f>+IFERROR((VLOOKUP(C827,'HB1238 24-25'!$N$5:$Q$9999,4,0)),"")</f>
        <v/>
      </c>
      <c r="AO827" s="33" t="str">
        <f t="shared" si="27"/>
        <v>No</v>
      </c>
    </row>
    <row r="828" spans="1:41" ht="15" customHeight="1" x14ac:dyDescent="0.25">
      <c r="A828" t="s">
        <v>2522</v>
      </c>
      <c r="B828" t="s">
        <v>2113</v>
      </c>
      <c r="C828" s="25">
        <v>3322</v>
      </c>
      <c r="D828" t="s">
        <v>302</v>
      </c>
      <c r="E828" s="16">
        <v>0</v>
      </c>
      <c r="F828" s="16">
        <v>0</v>
      </c>
      <c r="G828" s="16">
        <v>0</v>
      </c>
      <c r="H828" s="16">
        <v>0</v>
      </c>
      <c r="I828" s="16">
        <v>0</v>
      </c>
      <c r="J828" s="16">
        <v>0</v>
      </c>
      <c r="K828" s="16">
        <v>0</v>
      </c>
      <c r="L828" s="16">
        <v>0</v>
      </c>
      <c r="M828" s="16">
        <v>169</v>
      </c>
      <c r="N828" s="16">
        <v>166</v>
      </c>
      <c r="O828" s="16">
        <v>167</v>
      </c>
      <c r="P828" s="16">
        <v>0</v>
      </c>
      <c r="Q828" s="16">
        <v>0</v>
      </c>
      <c r="R828" s="16">
        <v>0</v>
      </c>
      <c r="S828" s="16">
        <v>0</v>
      </c>
      <c r="T828" s="73" t="s">
        <v>2979</v>
      </c>
      <c r="U828" s="73" t="s">
        <v>2979</v>
      </c>
      <c r="V828" s="73" t="s">
        <v>2979</v>
      </c>
      <c r="W828" s="73" t="s">
        <v>2979</v>
      </c>
      <c r="X828" s="73" t="s">
        <v>2979</v>
      </c>
      <c r="Y828" s="73" t="s">
        <v>2979</v>
      </c>
      <c r="Z828" s="73" t="s">
        <v>2979</v>
      </c>
      <c r="AA828" s="73" t="s">
        <v>2979</v>
      </c>
      <c r="AB828" s="54">
        <v>107</v>
      </c>
      <c r="AC828" s="54">
        <v>103</v>
      </c>
      <c r="AD828" s="54">
        <v>101</v>
      </c>
      <c r="AE828" s="73" t="s">
        <v>2979</v>
      </c>
      <c r="AF828" s="73" t="s">
        <v>2979</v>
      </c>
      <c r="AG828" s="73" t="s">
        <v>2979</v>
      </c>
      <c r="AH828" s="73" t="s">
        <v>2979</v>
      </c>
      <c r="AI828" s="41">
        <v>0.61950000000000005</v>
      </c>
      <c r="AJ828" s="30">
        <v>0.57499999999999996</v>
      </c>
      <c r="AK828" s="30">
        <v>0.60580000000000001</v>
      </c>
      <c r="AL828" s="41">
        <f t="shared" si="26"/>
        <v>0.60009999999999997</v>
      </c>
      <c r="AM828" s="30" t="str">
        <f>IFERROR((VLOOKUP(C828,'CEP 24-25'!$F$5:$K$1282,6,0))," ")</f>
        <v>Yes</v>
      </c>
      <c r="AN828" s="41" t="str">
        <f>+IFERROR((VLOOKUP(C828,'HB1238 24-25'!$N$5:$Q$9999,4,0)),"")</f>
        <v/>
      </c>
      <c r="AO828" s="33" t="str">
        <f t="shared" si="27"/>
        <v>Yes</v>
      </c>
    </row>
    <row r="829" spans="1:41" ht="15" customHeight="1" x14ac:dyDescent="0.25">
      <c r="A829" t="s">
        <v>2522</v>
      </c>
      <c r="B829" t="s">
        <v>2113</v>
      </c>
      <c r="C829" s="25">
        <v>2916</v>
      </c>
      <c r="D829" t="s">
        <v>300</v>
      </c>
      <c r="E829" s="16">
        <v>0</v>
      </c>
      <c r="F829" s="16">
        <v>0</v>
      </c>
      <c r="G829" s="16">
        <v>0</v>
      </c>
      <c r="H829" s="16">
        <v>0</v>
      </c>
      <c r="I829" s="16">
        <v>0</v>
      </c>
      <c r="J829" s="16">
        <v>0</v>
      </c>
      <c r="K829" s="16">
        <v>0</v>
      </c>
      <c r="L829" s="16">
        <v>0</v>
      </c>
      <c r="M829" s="16">
        <v>180</v>
      </c>
      <c r="N829" s="16">
        <v>201</v>
      </c>
      <c r="O829" s="16">
        <v>178</v>
      </c>
      <c r="P829" s="16">
        <v>0</v>
      </c>
      <c r="Q829" s="16">
        <v>0</v>
      </c>
      <c r="R829" s="16">
        <v>0</v>
      </c>
      <c r="S829" s="16">
        <v>0</v>
      </c>
      <c r="T829" s="73" t="s">
        <v>2979</v>
      </c>
      <c r="U829" s="73" t="s">
        <v>2979</v>
      </c>
      <c r="V829" s="73" t="s">
        <v>2979</v>
      </c>
      <c r="W829" s="73" t="s">
        <v>2979</v>
      </c>
      <c r="X829" s="73" t="s">
        <v>2979</v>
      </c>
      <c r="Y829" s="73" t="s">
        <v>2979</v>
      </c>
      <c r="Z829" s="73" t="s">
        <v>2979</v>
      </c>
      <c r="AA829" s="73" t="s">
        <v>2979</v>
      </c>
      <c r="AB829" s="54">
        <v>114</v>
      </c>
      <c r="AC829" s="54">
        <v>130</v>
      </c>
      <c r="AD829" s="54">
        <v>112</v>
      </c>
      <c r="AE829" s="73" t="s">
        <v>2979</v>
      </c>
      <c r="AF829" s="73" t="s">
        <v>2979</v>
      </c>
      <c r="AG829" s="73" t="s">
        <v>2979</v>
      </c>
      <c r="AH829" s="73" t="s">
        <v>2979</v>
      </c>
      <c r="AI829" s="41">
        <v>0.63690000000000002</v>
      </c>
      <c r="AJ829" s="30">
        <v>0.67959999999999998</v>
      </c>
      <c r="AK829" s="30">
        <v>0.70350000000000001</v>
      </c>
      <c r="AL829" s="41">
        <f t="shared" si="26"/>
        <v>0.67330000000000001</v>
      </c>
      <c r="AM829" s="30" t="str">
        <f>IFERROR((VLOOKUP(C829,'CEP 24-25'!$F$5:$K$1282,6,0))," ")</f>
        <v>Yes</v>
      </c>
      <c r="AN829" s="41" t="str">
        <f>+IFERROR((VLOOKUP(C829,'HB1238 24-25'!$N$5:$Q$9999,4,0)),"")</f>
        <v/>
      </c>
      <c r="AO829" s="33" t="str">
        <f t="shared" si="27"/>
        <v>Yes</v>
      </c>
    </row>
    <row r="830" spans="1:41" ht="15" customHeight="1" x14ac:dyDescent="0.25">
      <c r="A830" t="s">
        <v>2522</v>
      </c>
      <c r="B830" t="s">
        <v>2113</v>
      </c>
      <c r="C830" s="25">
        <v>5547</v>
      </c>
      <c r="D830" t="s">
        <v>305</v>
      </c>
      <c r="E830" s="16">
        <v>0</v>
      </c>
      <c r="F830" s="16">
        <v>0</v>
      </c>
      <c r="G830" s="16">
        <v>0</v>
      </c>
      <c r="H830" s="16">
        <v>0</v>
      </c>
      <c r="I830" s="16">
        <v>0</v>
      </c>
      <c r="J830" s="16">
        <v>0</v>
      </c>
      <c r="K830" s="16">
        <v>0</v>
      </c>
      <c r="L830" s="16">
        <v>0</v>
      </c>
      <c r="M830" s="16">
        <v>0</v>
      </c>
      <c r="N830" s="16">
        <v>0</v>
      </c>
      <c r="O830" s="16">
        <v>0</v>
      </c>
      <c r="P830" s="16">
        <v>0</v>
      </c>
      <c r="Q830" s="16">
        <v>0</v>
      </c>
      <c r="R830" s="16">
        <v>3</v>
      </c>
      <c r="S830" s="16">
        <v>9</v>
      </c>
      <c r="T830" s="73" t="s">
        <v>2979</v>
      </c>
      <c r="U830" s="73" t="s">
        <v>2979</v>
      </c>
      <c r="V830" s="73" t="s">
        <v>2979</v>
      </c>
      <c r="W830" s="73" t="s">
        <v>2979</v>
      </c>
      <c r="X830" s="73" t="s">
        <v>2979</v>
      </c>
      <c r="Y830" s="73" t="s">
        <v>2979</v>
      </c>
      <c r="Z830" s="73" t="s">
        <v>2979</v>
      </c>
      <c r="AA830" s="73" t="s">
        <v>2979</v>
      </c>
      <c r="AB830" s="73" t="s">
        <v>2979</v>
      </c>
      <c r="AC830" s="73" t="s">
        <v>2979</v>
      </c>
      <c r="AD830" s="73" t="s">
        <v>2979</v>
      </c>
      <c r="AE830" s="73" t="s">
        <v>2979</v>
      </c>
      <c r="AF830" s="73" t="s">
        <v>2979</v>
      </c>
      <c r="AG830" s="15" t="s">
        <v>2004</v>
      </c>
      <c r="AH830" s="15" t="s">
        <v>2004</v>
      </c>
      <c r="AI830" s="41">
        <v>0.66669999999999996</v>
      </c>
      <c r="AJ830" s="30">
        <v>0.69440000000000002</v>
      </c>
      <c r="AK830" s="30">
        <v>0.86960000000000004</v>
      </c>
      <c r="AL830" s="41">
        <f t="shared" si="26"/>
        <v>0.74360000000000004</v>
      </c>
      <c r="AM830" s="30" t="str">
        <f>IFERROR((VLOOKUP(C830,'CEP 24-25'!$F$5:$K$1282,6,0))," ")</f>
        <v xml:space="preserve"> </v>
      </c>
      <c r="AN830" s="41" t="str">
        <f>+IFERROR((VLOOKUP(C830,'HB1238 24-25'!$N$5:$Q$9999,4,0)),"")</f>
        <v/>
      </c>
      <c r="AO830" s="33" t="str">
        <f t="shared" si="27"/>
        <v>Yes</v>
      </c>
    </row>
    <row r="831" spans="1:41" ht="15" customHeight="1" x14ac:dyDescent="0.25">
      <c r="A831" t="s">
        <v>2522</v>
      </c>
      <c r="B831" t="s">
        <v>2113</v>
      </c>
      <c r="C831" s="25">
        <v>2266</v>
      </c>
      <c r="D831" t="s">
        <v>296</v>
      </c>
      <c r="E831" s="16">
        <v>0</v>
      </c>
      <c r="F831" s="16">
        <v>0</v>
      </c>
      <c r="G831" s="16">
        <v>0</v>
      </c>
      <c r="H831" s="16">
        <v>0</v>
      </c>
      <c r="I831" s="16">
        <v>0</v>
      </c>
      <c r="J831" s="16">
        <v>0</v>
      </c>
      <c r="K831" s="16">
        <v>0</v>
      </c>
      <c r="L831" s="16">
        <v>0</v>
      </c>
      <c r="M831" s="16">
        <v>0</v>
      </c>
      <c r="N831" s="16">
        <v>0</v>
      </c>
      <c r="O831" s="16">
        <v>0</v>
      </c>
      <c r="P831" s="16">
        <v>382</v>
      </c>
      <c r="Q831" s="16">
        <v>383</v>
      </c>
      <c r="R831" s="16">
        <v>330</v>
      </c>
      <c r="S831" s="16">
        <v>317</v>
      </c>
      <c r="T831" s="73" t="s">
        <v>2979</v>
      </c>
      <c r="U831" s="73" t="s">
        <v>2979</v>
      </c>
      <c r="V831" s="73" t="s">
        <v>2979</v>
      </c>
      <c r="W831" s="73" t="s">
        <v>2979</v>
      </c>
      <c r="X831" s="73" t="s">
        <v>2979</v>
      </c>
      <c r="Y831" s="73" t="s">
        <v>2979</v>
      </c>
      <c r="Z831" s="73" t="s">
        <v>2979</v>
      </c>
      <c r="AA831" s="73" t="s">
        <v>2979</v>
      </c>
      <c r="AB831" s="73" t="s">
        <v>2979</v>
      </c>
      <c r="AC831" s="73" t="s">
        <v>2979</v>
      </c>
      <c r="AD831" s="73" t="s">
        <v>2979</v>
      </c>
      <c r="AE831" s="54">
        <v>215</v>
      </c>
      <c r="AF831" s="54">
        <v>205</v>
      </c>
      <c r="AG831" s="54">
        <v>180</v>
      </c>
      <c r="AH831" s="54">
        <v>163</v>
      </c>
      <c r="AI831" s="41">
        <v>0.54039999999999999</v>
      </c>
      <c r="AJ831" s="30">
        <v>0.57240000000000002</v>
      </c>
      <c r="AK831" s="30">
        <v>0.57399999999999995</v>
      </c>
      <c r="AL831" s="41">
        <f t="shared" si="26"/>
        <v>0.56230000000000002</v>
      </c>
      <c r="AM831" s="30" t="str">
        <f>IFERROR((VLOOKUP(C831,'CEP 24-25'!$F$5:$K$1282,6,0))," ")</f>
        <v>Yes</v>
      </c>
      <c r="AN831" s="41" t="str">
        <f>+IFERROR((VLOOKUP(C831,'HB1238 24-25'!$N$5:$Q$9999,4,0)),"")</f>
        <v/>
      </c>
      <c r="AO831" s="33" t="str">
        <f t="shared" si="27"/>
        <v>Yes</v>
      </c>
    </row>
    <row r="832" spans="1:41" ht="15" customHeight="1" x14ac:dyDescent="0.25">
      <c r="A832" t="s">
        <v>2522</v>
      </c>
      <c r="B832" t="s">
        <v>2113</v>
      </c>
      <c r="C832" s="25">
        <v>5194</v>
      </c>
      <c r="D832" t="s">
        <v>304</v>
      </c>
      <c r="E832" s="16">
        <v>0</v>
      </c>
      <c r="F832" s="16">
        <v>2</v>
      </c>
      <c r="G832" s="16">
        <v>0</v>
      </c>
      <c r="H832" s="16">
        <v>1</v>
      </c>
      <c r="I832" s="16">
        <v>3</v>
      </c>
      <c r="J832" s="16">
        <v>2</v>
      </c>
      <c r="K832" s="16">
        <v>4</v>
      </c>
      <c r="L832" s="16">
        <v>4</v>
      </c>
      <c r="M832" s="16">
        <v>10</v>
      </c>
      <c r="N832" s="16">
        <v>12</v>
      </c>
      <c r="O832" s="16">
        <v>29</v>
      </c>
      <c r="P832" s="16">
        <v>25</v>
      </c>
      <c r="Q832" s="16">
        <v>27</v>
      </c>
      <c r="R832" s="16">
        <v>55</v>
      </c>
      <c r="S832" s="16">
        <v>41</v>
      </c>
      <c r="T832" s="73" t="s">
        <v>2979</v>
      </c>
      <c r="U832" s="73" t="s">
        <v>2979</v>
      </c>
      <c r="V832" s="73" t="s">
        <v>2979</v>
      </c>
      <c r="W832" s="15" t="s">
        <v>2004</v>
      </c>
      <c r="X832" s="15" t="s">
        <v>2004</v>
      </c>
      <c r="Y832" s="15" t="s">
        <v>2004</v>
      </c>
      <c r="Z832" s="15" t="s">
        <v>2004</v>
      </c>
      <c r="AA832" s="15" t="s">
        <v>2004</v>
      </c>
      <c r="AB832" s="15" t="s">
        <v>2004</v>
      </c>
      <c r="AC832" s="15" t="s">
        <v>2004</v>
      </c>
      <c r="AD832" s="54">
        <v>21</v>
      </c>
      <c r="AE832" s="54">
        <v>18</v>
      </c>
      <c r="AF832" s="54">
        <v>16</v>
      </c>
      <c r="AG832" s="54">
        <v>34</v>
      </c>
      <c r="AH832" s="54">
        <v>22</v>
      </c>
      <c r="AI832" s="41">
        <v>0.61860000000000004</v>
      </c>
      <c r="AJ832" s="30">
        <v>0.65349999999999997</v>
      </c>
      <c r="AK832" s="30">
        <v>0.6</v>
      </c>
      <c r="AL832" s="41">
        <f t="shared" si="26"/>
        <v>0.624</v>
      </c>
      <c r="AM832" s="30" t="str">
        <f>IFERROR((VLOOKUP(C832,'CEP 24-25'!$F$5:$K$1282,6,0))," ")</f>
        <v xml:space="preserve"> </v>
      </c>
      <c r="AN832" s="41" t="str">
        <f>+IFERROR((VLOOKUP(C832,'HB1238 24-25'!$N$5:$Q$9999,4,0)),"")</f>
        <v/>
      </c>
      <c r="AO832" s="33" t="str">
        <f t="shared" si="27"/>
        <v>Yes</v>
      </c>
    </row>
    <row r="833" spans="1:41" ht="15" customHeight="1" x14ac:dyDescent="0.25">
      <c r="A833" t="s">
        <v>2522</v>
      </c>
      <c r="B833" t="s">
        <v>2113</v>
      </c>
      <c r="C833" s="25">
        <v>5675</v>
      </c>
      <c r="D833" t="s">
        <v>2407</v>
      </c>
      <c r="E833" s="16">
        <v>64</v>
      </c>
      <c r="F833" s="16">
        <v>116</v>
      </c>
      <c r="G833" s="16">
        <v>0</v>
      </c>
      <c r="H833" s="16">
        <v>133</v>
      </c>
      <c r="I833" s="16">
        <v>140</v>
      </c>
      <c r="J833" s="16">
        <v>124</v>
      </c>
      <c r="K833" s="16">
        <v>148</v>
      </c>
      <c r="L833" s="16">
        <v>131</v>
      </c>
      <c r="M833" s="16">
        <v>0</v>
      </c>
      <c r="N833" s="16">
        <v>0</v>
      </c>
      <c r="O833" s="16">
        <v>0</v>
      </c>
      <c r="P833" s="16">
        <v>0</v>
      </c>
      <c r="Q833" s="16">
        <v>0</v>
      </c>
      <c r="R833" s="16">
        <v>0</v>
      </c>
      <c r="S833" s="16">
        <v>0</v>
      </c>
      <c r="T833" s="54">
        <v>34</v>
      </c>
      <c r="U833" s="54">
        <v>81</v>
      </c>
      <c r="V833" s="73" t="s">
        <v>2979</v>
      </c>
      <c r="W833" s="54">
        <v>82</v>
      </c>
      <c r="X833" s="54">
        <v>80</v>
      </c>
      <c r="Y833" s="54">
        <v>78</v>
      </c>
      <c r="Z833" s="54">
        <v>85</v>
      </c>
      <c r="AA833" s="54">
        <v>76</v>
      </c>
      <c r="AB833" s="73" t="s">
        <v>2979</v>
      </c>
      <c r="AC833" s="73" t="s">
        <v>2979</v>
      </c>
      <c r="AD833" s="73" t="s">
        <v>2979</v>
      </c>
      <c r="AE833" s="73" t="s">
        <v>2979</v>
      </c>
      <c r="AF833" s="73" t="s">
        <v>2979</v>
      </c>
      <c r="AG833" s="73" t="s">
        <v>2979</v>
      </c>
      <c r="AH833" s="73" t="s">
        <v>2979</v>
      </c>
      <c r="AI833" s="41">
        <v>0.6028</v>
      </c>
      <c r="AJ833" s="30">
        <v>0.62809999999999999</v>
      </c>
      <c r="AK833" s="30">
        <v>0.63400000000000001</v>
      </c>
      <c r="AL833" s="41">
        <f t="shared" si="26"/>
        <v>0.62160000000000004</v>
      </c>
      <c r="AM833" s="30" t="str">
        <f>IFERROR((VLOOKUP(C833,'CEP 24-25'!$F$5:$K$1282,6,0))," ")</f>
        <v>Yes</v>
      </c>
      <c r="AN833" s="41" t="str">
        <f>+IFERROR((VLOOKUP(C833,'HB1238 24-25'!$N$5:$Q$9999,4,0)),"")</f>
        <v/>
      </c>
      <c r="AO833" s="33" t="str">
        <f t="shared" si="27"/>
        <v>Yes</v>
      </c>
    </row>
    <row r="834" spans="1:41" ht="15" customHeight="1" x14ac:dyDescent="0.25">
      <c r="A834" t="s">
        <v>2522</v>
      </c>
      <c r="B834" t="s">
        <v>2113</v>
      </c>
      <c r="C834" s="25">
        <v>1934</v>
      </c>
      <c r="D834" t="s">
        <v>295</v>
      </c>
      <c r="E834" s="16">
        <v>0</v>
      </c>
      <c r="F834" s="16">
        <v>0</v>
      </c>
      <c r="G834" s="16">
        <v>0</v>
      </c>
      <c r="H834" s="16">
        <v>0</v>
      </c>
      <c r="I834" s="16">
        <v>0</v>
      </c>
      <c r="J834" s="16">
        <v>0</v>
      </c>
      <c r="K834" s="16">
        <v>0</v>
      </c>
      <c r="L834" s="16">
        <v>0</v>
      </c>
      <c r="M834" s="16">
        <v>0</v>
      </c>
      <c r="N834" s="16">
        <v>0</v>
      </c>
      <c r="O834" s="16">
        <v>0</v>
      </c>
      <c r="P834" s="16">
        <v>3</v>
      </c>
      <c r="Q834" s="16">
        <v>2</v>
      </c>
      <c r="R834" s="16">
        <v>9</v>
      </c>
      <c r="S834" s="16">
        <v>1</v>
      </c>
      <c r="T834" s="73" t="s">
        <v>2979</v>
      </c>
      <c r="U834" s="73" t="s">
        <v>2979</v>
      </c>
      <c r="V834" s="73" t="s">
        <v>2979</v>
      </c>
      <c r="W834" s="73" t="s">
        <v>2979</v>
      </c>
      <c r="X834" s="73" t="s">
        <v>2979</v>
      </c>
      <c r="Y834" s="73" t="s">
        <v>2979</v>
      </c>
      <c r="Z834" s="73" t="s">
        <v>2979</v>
      </c>
      <c r="AA834" s="73" t="s">
        <v>2979</v>
      </c>
      <c r="AB834" s="73" t="s">
        <v>2979</v>
      </c>
      <c r="AC834" s="73" t="s">
        <v>2979</v>
      </c>
      <c r="AD834" s="73" t="s">
        <v>2979</v>
      </c>
      <c r="AE834" s="15" t="s">
        <v>2004</v>
      </c>
      <c r="AF834" s="15" t="s">
        <v>2004</v>
      </c>
      <c r="AG834" s="15" t="s">
        <v>2004</v>
      </c>
      <c r="AH834" s="15" t="s">
        <v>2004</v>
      </c>
      <c r="AI834" s="41">
        <v>0.93330000000000002</v>
      </c>
      <c r="AJ834" s="30">
        <v>0.75</v>
      </c>
      <c r="AK834" s="30">
        <v>0.875</v>
      </c>
      <c r="AL834" s="41">
        <f t="shared" si="26"/>
        <v>0.8528</v>
      </c>
      <c r="AM834" s="30" t="str">
        <f>IFERROR((VLOOKUP(C834,'CEP 24-25'!$F$5:$K$1282,6,0))," ")</f>
        <v xml:space="preserve"> </v>
      </c>
      <c r="AN834" s="41" t="str">
        <f>+IFERROR((VLOOKUP(C834,'HB1238 24-25'!$N$5:$Q$9999,4,0)),"")</f>
        <v/>
      </c>
      <c r="AO834" s="33" t="str">
        <f t="shared" si="27"/>
        <v>Yes</v>
      </c>
    </row>
    <row r="835" spans="1:41" ht="15" customHeight="1" x14ac:dyDescent="0.25">
      <c r="A835" t="s">
        <v>2522</v>
      </c>
      <c r="B835" t="s">
        <v>2113</v>
      </c>
      <c r="C835" s="25">
        <v>2596</v>
      </c>
      <c r="D835" t="s">
        <v>297</v>
      </c>
      <c r="E835" s="16">
        <v>15</v>
      </c>
      <c r="F835" s="16">
        <v>25</v>
      </c>
      <c r="G835" s="16">
        <v>0</v>
      </c>
      <c r="H835" s="16">
        <v>28</v>
      </c>
      <c r="I835" s="16">
        <v>32</v>
      </c>
      <c r="J835" s="16">
        <v>26</v>
      </c>
      <c r="K835" s="16">
        <v>30</v>
      </c>
      <c r="L835" s="16">
        <v>32</v>
      </c>
      <c r="M835" s="16">
        <v>0</v>
      </c>
      <c r="N835" s="16">
        <v>0</v>
      </c>
      <c r="O835" s="16">
        <v>0</v>
      </c>
      <c r="P835" s="16">
        <v>0</v>
      </c>
      <c r="Q835" s="16">
        <v>0</v>
      </c>
      <c r="R835" s="16">
        <v>0</v>
      </c>
      <c r="S835" s="16">
        <v>0</v>
      </c>
      <c r="T835" s="15" t="s">
        <v>2004</v>
      </c>
      <c r="U835" s="15" t="s">
        <v>2004</v>
      </c>
      <c r="V835" s="73" t="s">
        <v>2979</v>
      </c>
      <c r="W835" s="54">
        <v>10</v>
      </c>
      <c r="X835" s="54">
        <v>14</v>
      </c>
      <c r="Y835" s="54">
        <v>10</v>
      </c>
      <c r="Z835" s="54">
        <v>16</v>
      </c>
      <c r="AA835" s="54">
        <v>11</v>
      </c>
      <c r="AB835" s="73" t="s">
        <v>2979</v>
      </c>
      <c r="AC835" s="73" t="s">
        <v>2979</v>
      </c>
      <c r="AD835" s="73" t="s">
        <v>2979</v>
      </c>
      <c r="AE835" s="73" t="s">
        <v>2979</v>
      </c>
      <c r="AF835" s="73" t="s">
        <v>2979</v>
      </c>
      <c r="AG835" s="73" t="s">
        <v>2979</v>
      </c>
      <c r="AH835" s="73" t="s">
        <v>2979</v>
      </c>
      <c r="AI835" s="41">
        <v>0.38300000000000001</v>
      </c>
      <c r="AJ835" s="30">
        <v>0.46710000000000002</v>
      </c>
      <c r="AK835" s="30">
        <v>0.44850000000000001</v>
      </c>
      <c r="AL835" s="41">
        <f t="shared" si="26"/>
        <v>0.43290000000000001</v>
      </c>
      <c r="AM835" s="30" t="str">
        <f>IFERROR((VLOOKUP(C835,'CEP 24-25'!$F$5:$K$1282,6,0))," ")</f>
        <v>No</v>
      </c>
      <c r="AN835" s="41" t="str">
        <f>+IFERROR((VLOOKUP(C835,'HB1238 24-25'!$N$5:$Q$9999,4,0)),"")</f>
        <v/>
      </c>
      <c r="AO835" s="33" t="str">
        <f t="shared" si="27"/>
        <v>No</v>
      </c>
    </row>
    <row r="836" spans="1:41" ht="15" customHeight="1" x14ac:dyDescent="0.25">
      <c r="A836" t="s">
        <v>2522</v>
      </c>
      <c r="B836" t="s">
        <v>2113</v>
      </c>
      <c r="C836" s="25">
        <v>5076</v>
      </c>
      <c r="D836" t="s">
        <v>121</v>
      </c>
      <c r="E836" s="16">
        <v>0</v>
      </c>
      <c r="F836" s="16">
        <v>0</v>
      </c>
      <c r="G836" s="16">
        <v>0</v>
      </c>
      <c r="H836" s="16">
        <v>0</v>
      </c>
      <c r="I836" s="16">
        <v>0</v>
      </c>
      <c r="J836" s="16">
        <v>0</v>
      </c>
      <c r="K836" s="16">
        <v>1</v>
      </c>
      <c r="L836" s="16">
        <v>1</v>
      </c>
      <c r="M836" s="16">
        <v>0</v>
      </c>
      <c r="N836" s="16">
        <v>0</v>
      </c>
      <c r="O836" s="16">
        <v>0</v>
      </c>
      <c r="P836" s="16">
        <v>0</v>
      </c>
      <c r="Q836" s="16">
        <v>0</v>
      </c>
      <c r="R836" s="16">
        <v>0</v>
      </c>
      <c r="S836" s="16">
        <v>0</v>
      </c>
      <c r="T836" s="73" t="s">
        <v>2979</v>
      </c>
      <c r="U836" s="73" t="s">
        <v>2979</v>
      </c>
      <c r="V836" s="73" t="s">
        <v>2979</v>
      </c>
      <c r="W836" s="73" t="s">
        <v>2979</v>
      </c>
      <c r="X836" s="73" t="s">
        <v>2979</v>
      </c>
      <c r="Y836" s="73" t="s">
        <v>2979</v>
      </c>
      <c r="Z836" s="15" t="s">
        <v>2004</v>
      </c>
      <c r="AA836" s="73" t="s">
        <v>2979</v>
      </c>
      <c r="AB836" s="73" t="s">
        <v>2979</v>
      </c>
      <c r="AC836" s="73" t="s">
        <v>2979</v>
      </c>
      <c r="AD836" s="73" t="s">
        <v>2979</v>
      </c>
      <c r="AE836" s="73" t="s">
        <v>2979</v>
      </c>
      <c r="AF836" s="73" t="s">
        <v>2979</v>
      </c>
      <c r="AG836" s="73" t="s">
        <v>2979</v>
      </c>
      <c r="AH836" s="73" t="s">
        <v>2979</v>
      </c>
      <c r="AI836" s="41">
        <v>0.5</v>
      </c>
      <c r="AJ836" s="30">
        <v>0.5</v>
      </c>
      <c r="AK836" s="30">
        <v>0</v>
      </c>
      <c r="AL836" s="41">
        <f t="shared" ref="AL836:AL899" si="28">ROUND(AVERAGE(AI836:AK836),4)</f>
        <v>0.33329999999999999</v>
      </c>
      <c r="AM836" s="30" t="str">
        <f>IFERROR((VLOOKUP(C836,'CEP 24-25'!$F$5:$K$1282,6,0))," ")</f>
        <v xml:space="preserve"> </v>
      </c>
      <c r="AN836" s="41" t="str">
        <f>+IFERROR((VLOOKUP(C836,'HB1238 24-25'!$N$5:$Q$9999,4,0)),"")</f>
        <v/>
      </c>
      <c r="AO836" s="33" t="str">
        <f t="shared" ref="AO836:AO899" si="29">IF(OR(AL836&gt;=0.5, AM836="Yes",AN836="Yes"),"Yes","No")</f>
        <v>No</v>
      </c>
    </row>
    <row r="837" spans="1:41" ht="15" customHeight="1" x14ac:dyDescent="0.25">
      <c r="A837" t="s">
        <v>2522</v>
      </c>
      <c r="B837" t="s">
        <v>2113</v>
      </c>
      <c r="C837" s="25">
        <v>2624</v>
      </c>
      <c r="D837" t="s">
        <v>298</v>
      </c>
      <c r="E837" s="16">
        <v>29</v>
      </c>
      <c r="F837" s="16">
        <v>46</v>
      </c>
      <c r="G837" s="16">
        <v>0</v>
      </c>
      <c r="H837" s="16">
        <v>58</v>
      </c>
      <c r="I837" s="16">
        <v>42</v>
      </c>
      <c r="J837" s="16">
        <v>47</v>
      </c>
      <c r="K837" s="16">
        <v>55</v>
      </c>
      <c r="L837" s="16">
        <v>59</v>
      </c>
      <c r="M837" s="16">
        <v>0</v>
      </c>
      <c r="N837" s="16">
        <v>0</v>
      </c>
      <c r="O837" s="16">
        <v>0</v>
      </c>
      <c r="P837" s="16">
        <v>0</v>
      </c>
      <c r="Q837" s="16">
        <v>0</v>
      </c>
      <c r="R837" s="16">
        <v>0</v>
      </c>
      <c r="S837" s="16">
        <v>0</v>
      </c>
      <c r="T837" s="54">
        <v>22</v>
      </c>
      <c r="U837" s="54">
        <v>32</v>
      </c>
      <c r="V837" s="73" t="s">
        <v>2979</v>
      </c>
      <c r="W837" s="54">
        <v>51</v>
      </c>
      <c r="X837" s="54">
        <v>37</v>
      </c>
      <c r="Y837" s="54">
        <v>41</v>
      </c>
      <c r="Z837" s="54">
        <v>42</v>
      </c>
      <c r="AA837" s="54">
        <v>46</v>
      </c>
      <c r="AB837" s="73" t="s">
        <v>2979</v>
      </c>
      <c r="AC837" s="73" t="s">
        <v>2979</v>
      </c>
      <c r="AD837" s="73" t="s">
        <v>2979</v>
      </c>
      <c r="AE837" s="73" t="s">
        <v>2979</v>
      </c>
      <c r="AF837" s="73" t="s">
        <v>2979</v>
      </c>
      <c r="AG837" s="73" t="s">
        <v>2979</v>
      </c>
      <c r="AH837" s="73" t="s">
        <v>2979</v>
      </c>
      <c r="AI837" s="41">
        <v>0.80649999999999999</v>
      </c>
      <c r="AJ837" s="30">
        <v>0.87539999999999996</v>
      </c>
      <c r="AK837" s="30">
        <v>0.80479999999999996</v>
      </c>
      <c r="AL837" s="41">
        <f t="shared" si="28"/>
        <v>0.82889999999999997</v>
      </c>
      <c r="AM837" s="30" t="str">
        <f>IFERROR((VLOOKUP(C837,'CEP 24-25'!$F$5:$K$1282,6,0))," ")</f>
        <v>Yes</v>
      </c>
      <c r="AN837" s="41" t="str">
        <f>+IFERROR((VLOOKUP(C837,'HB1238 24-25'!$N$5:$Q$9999,4,0)),"")</f>
        <v/>
      </c>
      <c r="AO837" s="33" t="str">
        <f t="shared" si="29"/>
        <v>Yes</v>
      </c>
    </row>
    <row r="838" spans="1:41" ht="15" customHeight="1" x14ac:dyDescent="0.25">
      <c r="A838" t="s">
        <v>2523</v>
      </c>
      <c r="B838" t="s">
        <v>2114</v>
      </c>
      <c r="C838" s="25">
        <v>4418</v>
      </c>
      <c r="D838" t="s">
        <v>48</v>
      </c>
      <c r="E838" s="16">
        <v>0</v>
      </c>
      <c r="F838" s="16">
        <v>0</v>
      </c>
      <c r="G838" s="16">
        <v>0</v>
      </c>
      <c r="H838" s="16">
        <v>0</v>
      </c>
      <c r="I838" s="16">
        <v>0</v>
      </c>
      <c r="J838" s="16">
        <v>0</v>
      </c>
      <c r="K838" s="16">
        <v>0</v>
      </c>
      <c r="L838" s="16">
        <v>0</v>
      </c>
      <c r="M838" s="16">
        <v>0</v>
      </c>
      <c r="N838" s="16">
        <v>0</v>
      </c>
      <c r="O838" s="16">
        <v>0</v>
      </c>
      <c r="P838" s="16">
        <v>0</v>
      </c>
      <c r="Q838" s="16">
        <v>0</v>
      </c>
      <c r="R838" s="16">
        <v>0</v>
      </c>
      <c r="S838" s="16">
        <v>0</v>
      </c>
      <c r="T838" s="73" t="s">
        <v>2979</v>
      </c>
      <c r="U838" s="73" t="s">
        <v>2979</v>
      </c>
      <c r="V838" s="73" t="s">
        <v>2979</v>
      </c>
      <c r="W838" s="73" t="s">
        <v>2979</v>
      </c>
      <c r="X838" s="73" t="s">
        <v>2979</v>
      </c>
      <c r="Y838" s="73" t="s">
        <v>2979</v>
      </c>
      <c r="Z838" s="73" t="s">
        <v>2979</v>
      </c>
      <c r="AA838" s="73" t="s">
        <v>2979</v>
      </c>
      <c r="AB838" s="73" t="s">
        <v>2979</v>
      </c>
      <c r="AC838" s="73" t="s">
        <v>2979</v>
      </c>
      <c r="AD838" s="73" t="s">
        <v>2979</v>
      </c>
      <c r="AE838" s="73" t="s">
        <v>2979</v>
      </c>
      <c r="AF838" s="73" t="s">
        <v>2979</v>
      </c>
      <c r="AG838" s="73" t="s">
        <v>2979</v>
      </c>
      <c r="AH838" s="73" t="s">
        <v>2979</v>
      </c>
      <c r="AI838" s="41">
        <v>0</v>
      </c>
      <c r="AJ838" s="30">
        <v>0.93420000000000003</v>
      </c>
      <c r="AK838" s="30">
        <v>0.93220000000000003</v>
      </c>
      <c r="AL838" s="41">
        <f t="shared" si="28"/>
        <v>0.62209999999999999</v>
      </c>
      <c r="AM838" s="30" t="str">
        <f>IFERROR((VLOOKUP(C838,'CEP 24-25'!$F$5:$K$1282,6,0))," ")</f>
        <v>Yes</v>
      </c>
      <c r="AN838" s="41" t="str">
        <f>+IFERROR((VLOOKUP(C838,'HB1238 24-25'!$N$5:$Q$9999,4,0)),"")</f>
        <v/>
      </c>
      <c r="AO838" s="33" t="str">
        <f t="shared" si="29"/>
        <v>Yes</v>
      </c>
    </row>
    <row r="839" spans="1:41" ht="15" customHeight="1" x14ac:dyDescent="0.25">
      <c r="A839" t="s">
        <v>2523</v>
      </c>
      <c r="B839" t="s">
        <v>2114</v>
      </c>
      <c r="C839" s="25">
        <v>5520</v>
      </c>
      <c r="D839" t="s">
        <v>56</v>
      </c>
      <c r="E839" s="16">
        <v>0</v>
      </c>
      <c r="F839" s="16">
        <v>0</v>
      </c>
      <c r="G839" s="16">
        <v>0</v>
      </c>
      <c r="H839" s="16">
        <v>0</v>
      </c>
      <c r="I839" s="16">
        <v>0</v>
      </c>
      <c r="J839" s="16">
        <v>0</v>
      </c>
      <c r="K839" s="16">
        <v>0</v>
      </c>
      <c r="L839" s="16">
        <v>0</v>
      </c>
      <c r="M839" s="16">
        <v>0</v>
      </c>
      <c r="N839" s="16">
        <v>0</v>
      </c>
      <c r="O839" s="16">
        <v>0</v>
      </c>
      <c r="P839" s="16">
        <v>0</v>
      </c>
      <c r="Q839" s="16">
        <v>0</v>
      </c>
      <c r="R839" s="16">
        <v>0</v>
      </c>
      <c r="S839" s="16">
        <v>0</v>
      </c>
      <c r="T839" s="73" t="s">
        <v>2979</v>
      </c>
      <c r="U839" s="73" t="s">
        <v>2979</v>
      </c>
      <c r="V839" s="73" t="s">
        <v>2979</v>
      </c>
      <c r="W839" s="73" t="s">
        <v>2979</v>
      </c>
      <c r="X839" s="73" t="s">
        <v>2979</v>
      </c>
      <c r="Y839" s="73" t="s">
        <v>2979</v>
      </c>
      <c r="Z839" s="73" t="s">
        <v>2979</v>
      </c>
      <c r="AA839" s="73" t="s">
        <v>2979</v>
      </c>
      <c r="AB839" s="73" t="s">
        <v>2979</v>
      </c>
      <c r="AC839" s="73" t="s">
        <v>2979</v>
      </c>
      <c r="AD839" s="73" t="s">
        <v>2979</v>
      </c>
      <c r="AE839" s="73" t="s">
        <v>2979</v>
      </c>
      <c r="AF839" s="73" t="s">
        <v>2979</v>
      </c>
      <c r="AG839" s="73" t="s">
        <v>2979</v>
      </c>
      <c r="AH839" s="73" t="s">
        <v>2979</v>
      </c>
      <c r="AI839" s="41">
        <v>0</v>
      </c>
      <c r="AJ839" s="30">
        <v>0.22650000000000001</v>
      </c>
      <c r="AK839" s="30">
        <v>0.2656</v>
      </c>
      <c r="AL839" s="41">
        <f t="shared" si="28"/>
        <v>0.16400000000000001</v>
      </c>
      <c r="AM839" s="30" t="str">
        <f>IFERROR((VLOOKUP(C839,'CEP 24-25'!$F$5:$K$1282,6,0))," ")</f>
        <v>No</v>
      </c>
      <c r="AN839" s="41" t="str">
        <f>+IFERROR((VLOOKUP(C839,'HB1238 24-25'!$N$5:$Q$9999,4,0)),"")</f>
        <v/>
      </c>
      <c r="AO839" s="33" t="str">
        <f t="shared" si="29"/>
        <v>No</v>
      </c>
    </row>
    <row r="840" spans="1:41" ht="15" customHeight="1" x14ac:dyDescent="0.25">
      <c r="A840" t="s">
        <v>2523</v>
      </c>
      <c r="B840" t="s">
        <v>2114</v>
      </c>
      <c r="C840" s="25">
        <v>4072</v>
      </c>
      <c r="D840" t="s">
        <v>42</v>
      </c>
      <c r="E840" s="16">
        <v>0</v>
      </c>
      <c r="F840" s="16">
        <v>0</v>
      </c>
      <c r="G840" s="16">
        <v>0</v>
      </c>
      <c r="H840" s="16">
        <v>0</v>
      </c>
      <c r="I840" s="16">
        <v>0</v>
      </c>
      <c r="J840" s="16">
        <v>0</v>
      </c>
      <c r="K840" s="16">
        <v>0</v>
      </c>
      <c r="L840" s="16">
        <v>0</v>
      </c>
      <c r="M840" s="16">
        <v>0</v>
      </c>
      <c r="N840" s="16">
        <v>0</v>
      </c>
      <c r="O840" s="16">
        <v>0</v>
      </c>
      <c r="P840" s="16">
        <v>0</v>
      </c>
      <c r="Q840" s="16">
        <v>0</v>
      </c>
      <c r="R840" s="16">
        <v>0</v>
      </c>
      <c r="S840" s="16">
        <v>0</v>
      </c>
      <c r="T840" s="73" t="s">
        <v>2979</v>
      </c>
      <c r="U840" s="73" t="s">
        <v>2979</v>
      </c>
      <c r="V840" s="73" t="s">
        <v>2979</v>
      </c>
      <c r="W840" s="73" t="s">
        <v>2979</v>
      </c>
      <c r="X840" s="73" t="s">
        <v>2979</v>
      </c>
      <c r="Y840" s="73" t="s">
        <v>2979</v>
      </c>
      <c r="Z840" s="73" t="s">
        <v>2979</v>
      </c>
      <c r="AA840" s="73" t="s">
        <v>2979</v>
      </c>
      <c r="AB840" s="73" t="s">
        <v>2979</v>
      </c>
      <c r="AC840" s="73" t="s">
        <v>2979</v>
      </c>
      <c r="AD840" s="73" t="s">
        <v>2979</v>
      </c>
      <c r="AE840" s="73" t="s">
        <v>2979</v>
      </c>
      <c r="AF840" s="73" t="s">
        <v>2979</v>
      </c>
      <c r="AG840" s="73" t="s">
        <v>2979</v>
      </c>
      <c r="AH840" s="73" t="s">
        <v>2979</v>
      </c>
      <c r="AI840" s="41">
        <v>0</v>
      </c>
      <c r="AJ840" s="30">
        <v>0.62729999999999997</v>
      </c>
      <c r="AK840" s="30">
        <v>0.68149999999999999</v>
      </c>
      <c r="AL840" s="41">
        <f t="shared" si="28"/>
        <v>0.43630000000000002</v>
      </c>
      <c r="AM840" s="30" t="str">
        <f>IFERROR((VLOOKUP(C840,'CEP 24-25'!$F$5:$K$1282,6,0))," ")</f>
        <v>Yes</v>
      </c>
      <c r="AN840" s="41" t="str">
        <f>+IFERROR((VLOOKUP(C840,'HB1238 24-25'!$N$5:$Q$9999,4,0)),"")</f>
        <v/>
      </c>
      <c r="AO840" s="33" t="str">
        <f t="shared" si="29"/>
        <v>Yes</v>
      </c>
    </row>
    <row r="841" spans="1:41" ht="15" customHeight="1" x14ac:dyDescent="0.25">
      <c r="A841" t="s">
        <v>2523</v>
      </c>
      <c r="B841" t="s">
        <v>2114</v>
      </c>
      <c r="C841" s="25">
        <v>4202</v>
      </c>
      <c r="D841" t="s">
        <v>47</v>
      </c>
      <c r="E841" s="16">
        <v>0</v>
      </c>
      <c r="F841" s="16">
        <v>0</v>
      </c>
      <c r="G841" s="16">
        <v>0</v>
      </c>
      <c r="H841" s="16">
        <v>0</v>
      </c>
      <c r="I841" s="16">
        <v>0</v>
      </c>
      <c r="J841" s="16">
        <v>0</v>
      </c>
      <c r="K841" s="16">
        <v>0</v>
      </c>
      <c r="L841" s="16">
        <v>0</v>
      </c>
      <c r="M841" s="16">
        <v>0</v>
      </c>
      <c r="N841" s="16">
        <v>0</v>
      </c>
      <c r="O841" s="16">
        <v>0</v>
      </c>
      <c r="P841" s="16">
        <v>0</v>
      </c>
      <c r="Q841" s="16">
        <v>0</v>
      </c>
      <c r="R841" s="16">
        <v>0</v>
      </c>
      <c r="S841" s="16">
        <v>0</v>
      </c>
      <c r="T841" s="73" t="s">
        <v>2979</v>
      </c>
      <c r="U841" s="73" t="s">
        <v>2979</v>
      </c>
      <c r="V841" s="73" t="s">
        <v>2979</v>
      </c>
      <c r="W841" s="73" t="s">
        <v>2979</v>
      </c>
      <c r="X841" s="73" t="s">
        <v>2979</v>
      </c>
      <c r="Y841" s="73" t="s">
        <v>2979</v>
      </c>
      <c r="Z841" s="73" t="s">
        <v>2979</v>
      </c>
      <c r="AA841" s="73" t="s">
        <v>2979</v>
      </c>
      <c r="AB841" s="73" t="s">
        <v>2979</v>
      </c>
      <c r="AC841" s="73" t="s">
        <v>2979</v>
      </c>
      <c r="AD841" s="73" t="s">
        <v>2979</v>
      </c>
      <c r="AE841" s="73" t="s">
        <v>2979</v>
      </c>
      <c r="AF841" s="73" t="s">
        <v>2979</v>
      </c>
      <c r="AG841" s="73" t="s">
        <v>2979</v>
      </c>
      <c r="AH841" s="73" t="s">
        <v>2979</v>
      </c>
      <c r="AI841" s="41">
        <v>0</v>
      </c>
      <c r="AJ841" s="30">
        <v>0.59109999999999996</v>
      </c>
      <c r="AK841" s="30">
        <v>0.63200000000000001</v>
      </c>
      <c r="AL841" s="41">
        <f t="shared" si="28"/>
        <v>0.40770000000000001</v>
      </c>
      <c r="AM841" s="30" t="str">
        <f>IFERROR((VLOOKUP(C841,'CEP 24-25'!$F$5:$K$1282,6,0))," ")</f>
        <v>No</v>
      </c>
      <c r="AN841" s="41" t="str">
        <f>+IFERROR((VLOOKUP(C841,'HB1238 24-25'!$N$5:$Q$9999,4,0)),"")</f>
        <v/>
      </c>
      <c r="AO841" s="33" t="str">
        <f t="shared" si="29"/>
        <v>No</v>
      </c>
    </row>
    <row r="842" spans="1:41" ht="15" customHeight="1" x14ac:dyDescent="0.25">
      <c r="A842" t="s">
        <v>2523</v>
      </c>
      <c r="B842" t="s">
        <v>2114</v>
      </c>
      <c r="C842" s="25">
        <v>5439</v>
      </c>
      <c r="D842" t="s">
        <v>55</v>
      </c>
      <c r="E842" s="16">
        <v>0</v>
      </c>
      <c r="F842" s="16">
        <v>0</v>
      </c>
      <c r="G842" s="16">
        <v>0</v>
      </c>
      <c r="H842" s="16">
        <v>0</v>
      </c>
      <c r="I842" s="16">
        <v>0</v>
      </c>
      <c r="J842" s="16">
        <v>0</v>
      </c>
      <c r="K842" s="16">
        <v>0</v>
      </c>
      <c r="L842" s="16">
        <v>0</v>
      </c>
      <c r="M842" s="16">
        <v>0</v>
      </c>
      <c r="N842" s="16">
        <v>0</v>
      </c>
      <c r="O842" s="16">
        <v>0</v>
      </c>
      <c r="P842" s="16">
        <v>0</v>
      </c>
      <c r="Q842" s="16">
        <v>0</v>
      </c>
      <c r="R842" s="16">
        <v>0</v>
      </c>
      <c r="S842" s="16">
        <v>0</v>
      </c>
      <c r="T842" s="73" t="s">
        <v>2979</v>
      </c>
      <c r="U842" s="73" t="s">
        <v>2979</v>
      </c>
      <c r="V842" s="73" t="s">
        <v>2979</v>
      </c>
      <c r="W842" s="73" t="s">
        <v>2979</v>
      </c>
      <c r="X842" s="73" t="s">
        <v>2979</v>
      </c>
      <c r="Y842" s="73" t="s">
        <v>2979</v>
      </c>
      <c r="Z842" s="73" t="s">
        <v>2979</v>
      </c>
      <c r="AA842" s="73" t="s">
        <v>2979</v>
      </c>
      <c r="AB842" s="73" t="s">
        <v>2979</v>
      </c>
      <c r="AC842" s="73" t="s">
        <v>2979</v>
      </c>
      <c r="AD842" s="73" t="s">
        <v>2979</v>
      </c>
      <c r="AE842" s="73" t="s">
        <v>2979</v>
      </c>
      <c r="AF842" s="73" t="s">
        <v>2979</v>
      </c>
      <c r="AG842" s="73" t="s">
        <v>2979</v>
      </c>
      <c r="AH842" s="73" t="s">
        <v>2979</v>
      </c>
      <c r="AI842" s="41">
        <v>0</v>
      </c>
      <c r="AJ842" s="30">
        <v>0.5292</v>
      </c>
      <c r="AK842" s="30">
        <v>0.51080000000000003</v>
      </c>
      <c r="AL842" s="41">
        <f t="shared" si="28"/>
        <v>0.34670000000000001</v>
      </c>
      <c r="AM842" s="30" t="str">
        <f>IFERROR((VLOOKUP(C842,'CEP 24-25'!$F$5:$K$1282,6,0))," ")</f>
        <v>Yes</v>
      </c>
      <c r="AN842" s="41" t="str">
        <f>+IFERROR((VLOOKUP(C842,'HB1238 24-25'!$N$5:$Q$9999,4,0)),"")</f>
        <v/>
      </c>
      <c r="AO842" s="33" t="str">
        <f t="shared" si="29"/>
        <v>Yes</v>
      </c>
    </row>
    <row r="843" spans="1:41" ht="15" customHeight="1" x14ac:dyDescent="0.25">
      <c r="A843" t="s">
        <v>2523</v>
      </c>
      <c r="B843" t="s">
        <v>2114</v>
      </c>
      <c r="C843" s="25">
        <v>5220</v>
      </c>
      <c r="D843" t="s">
        <v>53</v>
      </c>
      <c r="E843" s="16">
        <v>0</v>
      </c>
      <c r="F843" s="16">
        <v>0</v>
      </c>
      <c r="G843" s="16">
        <v>0</v>
      </c>
      <c r="H843" s="16">
        <v>0</v>
      </c>
      <c r="I843" s="16">
        <v>0</v>
      </c>
      <c r="J843" s="16">
        <v>0</v>
      </c>
      <c r="K843" s="16">
        <v>0</v>
      </c>
      <c r="L843" s="16">
        <v>0</v>
      </c>
      <c r="M843" s="16">
        <v>0</v>
      </c>
      <c r="N843" s="16">
        <v>0</v>
      </c>
      <c r="O843" s="16">
        <v>0</v>
      </c>
      <c r="P843" s="16">
        <v>0</v>
      </c>
      <c r="Q843" s="16">
        <v>0</v>
      </c>
      <c r="R843" s="16">
        <v>0</v>
      </c>
      <c r="S843" s="16">
        <v>0</v>
      </c>
      <c r="T843" s="73" t="s">
        <v>2979</v>
      </c>
      <c r="U843" s="73" t="s">
        <v>2979</v>
      </c>
      <c r="V843" s="73" t="s">
        <v>2979</v>
      </c>
      <c r="W843" s="73" t="s">
        <v>2979</v>
      </c>
      <c r="X843" s="73" t="s">
        <v>2979</v>
      </c>
      <c r="Y843" s="73" t="s">
        <v>2979</v>
      </c>
      <c r="Z843" s="73" t="s">
        <v>2979</v>
      </c>
      <c r="AA843" s="73" t="s">
        <v>2979</v>
      </c>
      <c r="AB843" s="73" t="s">
        <v>2979</v>
      </c>
      <c r="AC843" s="73" t="s">
        <v>2979</v>
      </c>
      <c r="AD843" s="73" t="s">
        <v>2979</v>
      </c>
      <c r="AE843" s="73" t="s">
        <v>2979</v>
      </c>
      <c r="AF843" s="73" t="s">
        <v>2979</v>
      </c>
      <c r="AG843" s="73" t="s">
        <v>2979</v>
      </c>
      <c r="AH843" s="73" t="s">
        <v>2979</v>
      </c>
      <c r="AI843" s="41">
        <v>0</v>
      </c>
      <c r="AJ843" s="30">
        <v>0.21060000000000001</v>
      </c>
      <c r="AK843" s="30">
        <v>0.23080000000000001</v>
      </c>
      <c r="AL843" s="41">
        <f t="shared" si="28"/>
        <v>0.14710000000000001</v>
      </c>
      <c r="AM843" s="30" t="str">
        <f>IFERROR((VLOOKUP(C843,'CEP 24-25'!$F$5:$K$1282,6,0))," ")</f>
        <v>No</v>
      </c>
      <c r="AN843" s="41" t="str">
        <f>+IFERROR((VLOOKUP(C843,'HB1238 24-25'!$N$5:$Q$9999,4,0)),"")</f>
        <v/>
      </c>
      <c r="AO843" s="33" t="str">
        <f t="shared" si="29"/>
        <v>No</v>
      </c>
    </row>
    <row r="844" spans="1:41" ht="15" customHeight="1" x14ac:dyDescent="0.25">
      <c r="A844" t="s">
        <v>2523</v>
      </c>
      <c r="B844" t="s">
        <v>2114</v>
      </c>
      <c r="C844" s="25">
        <v>4028</v>
      </c>
      <c r="D844" t="s">
        <v>41</v>
      </c>
      <c r="E844" s="16">
        <v>0</v>
      </c>
      <c r="F844" s="16">
        <v>0</v>
      </c>
      <c r="G844" s="16">
        <v>0</v>
      </c>
      <c r="H844" s="16">
        <v>0</v>
      </c>
      <c r="I844" s="16">
        <v>0</v>
      </c>
      <c r="J844" s="16">
        <v>0</v>
      </c>
      <c r="K844" s="16">
        <v>0</v>
      </c>
      <c r="L844" s="16">
        <v>0</v>
      </c>
      <c r="M844" s="16">
        <v>0</v>
      </c>
      <c r="N844" s="16">
        <v>0</v>
      </c>
      <c r="O844" s="16">
        <v>0</v>
      </c>
      <c r="P844" s="16">
        <v>0</v>
      </c>
      <c r="Q844" s="16">
        <v>0</v>
      </c>
      <c r="R844" s="16">
        <v>0</v>
      </c>
      <c r="S844" s="16">
        <v>0</v>
      </c>
      <c r="T844" s="73" t="s">
        <v>2979</v>
      </c>
      <c r="U844" s="73" t="s">
        <v>2979</v>
      </c>
      <c r="V844" s="73" t="s">
        <v>2979</v>
      </c>
      <c r="W844" s="73" t="s">
        <v>2979</v>
      </c>
      <c r="X844" s="73" t="s">
        <v>2979</v>
      </c>
      <c r="Y844" s="73" t="s">
        <v>2979</v>
      </c>
      <c r="Z844" s="73" t="s">
        <v>2979</v>
      </c>
      <c r="AA844" s="73" t="s">
        <v>2979</v>
      </c>
      <c r="AB844" s="73" t="s">
        <v>2979</v>
      </c>
      <c r="AC844" s="73" t="s">
        <v>2979</v>
      </c>
      <c r="AD844" s="73" t="s">
        <v>2979</v>
      </c>
      <c r="AE844" s="73" t="s">
        <v>2979</v>
      </c>
      <c r="AF844" s="73" t="s">
        <v>2979</v>
      </c>
      <c r="AG844" s="73" t="s">
        <v>2979</v>
      </c>
      <c r="AH844" s="73" t="s">
        <v>2979</v>
      </c>
      <c r="AI844" s="41">
        <v>0</v>
      </c>
      <c r="AJ844" s="30">
        <v>0.28249999999999997</v>
      </c>
      <c r="AK844" s="30">
        <v>0.2913</v>
      </c>
      <c r="AL844" s="41">
        <f t="shared" si="28"/>
        <v>0.1913</v>
      </c>
      <c r="AM844" s="30" t="str">
        <f>IFERROR((VLOOKUP(C844,'CEP 24-25'!$F$5:$K$1282,6,0))," ")</f>
        <v>No</v>
      </c>
      <c r="AN844" s="41" t="str">
        <f>+IFERROR((VLOOKUP(C844,'HB1238 24-25'!$N$5:$Q$9999,4,0)),"")</f>
        <v/>
      </c>
      <c r="AO844" s="33" t="str">
        <f t="shared" si="29"/>
        <v>No</v>
      </c>
    </row>
    <row r="845" spans="1:41" ht="15" customHeight="1" x14ac:dyDescent="0.25">
      <c r="A845" t="s">
        <v>2523</v>
      </c>
      <c r="B845" t="s">
        <v>2114</v>
      </c>
      <c r="C845" s="25">
        <v>2824</v>
      </c>
      <c r="D845" t="s">
        <v>31</v>
      </c>
      <c r="E845" s="16">
        <v>0</v>
      </c>
      <c r="F845" s="16">
        <v>0</v>
      </c>
      <c r="G845" s="16">
        <v>0</v>
      </c>
      <c r="H845" s="16">
        <v>0</v>
      </c>
      <c r="I845" s="16">
        <v>0</v>
      </c>
      <c r="J845" s="16">
        <v>0</v>
      </c>
      <c r="K845" s="16">
        <v>0</v>
      </c>
      <c r="L845" s="16">
        <v>0</v>
      </c>
      <c r="M845" s="16">
        <v>0</v>
      </c>
      <c r="N845" s="16">
        <v>0</v>
      </c>
      <c r="O845" s="16">
        <v>0</v>
      </c>
      <c r="P845" s="16">
        <v>0</v>
      </c>
      <c r="Q845" s="16">
        <v>0</v>
      </c>
      <c r="R845" s="16">
        <v>0</v>
      </c>
      <c r="S845" s="16">
        <v>0</v>
      </c>
      <c r="T845" s="73" t="s">
        <v>2979</v>
      </c>
      <c r="U845" s="73" t="s">
        <v>2979</v>
      </c>
      <c r="V845" s="73" t="s">
        <v>2979</v>
      </c>
      <c r="W845" s="73" t="s">
        <v>2979</v>
      </c>
      <c r="X845" s="73" t="s">
        <v>2979</v>
      </c>
      <c r="Y845" s="73" t="s">
        <v>2979</v>
      </c>
      <c r="Z845" s="73" t="s">
        <v>2979</v>
      </c>
      <c r="AA845" s="73" t="s">
        <v>2979</v>
      </c>
      <c r="AB845" s="73" t="s">
        <v>2979</v>
      </c>
      <c r="AC845" s="73" t="s">
        <v>2979</v>
      </c>
      <c r="AD845" s="73" t="s">
        <v>2979</v>
      </c>
      <c r="AE845" s="73" t="s">
        <v>2979</v>
      </c>
      <c r="AF845" s="73" t="s">
        <v>2979</v>
      </c>
      <c r="AG845" s="73" t="s">
        <v>2979</v>
      </c>
      <c r="AH845" s="73" t="s">
        <v>2979</v>
      </c>
      <c r="AI845" s="41">
        <v>0</v>
      </c>
      <c r="AJ845" s="30">
        <v>0.85709999999999997</v>
      </c>
      <c r="AK845" s="30">
        <v>0.84619999999999995</v>
      </c>
      <c r="AL845" s="41">
        <f t="shared" si="28"/>
        <v>0.56779999999999997</v>
      </c>
      <c r="AM845" s="30" t="str">
        <f>IFERROR((VLOOKUP(C845,'CEP 24-25'!$F$5:$K$1282,6,0))," ")</f>
        <v>Yes</v>
      </c>
      <c r="AN845" s="41" t="str">
        <f>+IFERROR((VLOOKUP(C845,'HB1238 24-25'!$N$5:$Q$9999,4,0)),"")</f>
        <v/>
      </c>
      <c r="AO845" s="33" t="str">
        <f t="shared" si="29"/>
        <v>Yes</v>
      </c>
    </row>
    <row r="846" spans="1:41" ht="15" customHeight="1" x14ac:dyDescent="0.25">
      <c r="A846" t="s">
        <v>2523</v>
      </c>
      <c r="B846" t="s">
        <v>2114</v>
      </c>
      <c r="C846" s="25">
        <v>3315</v>
      </c>
      <c r="D846" t="s">
        <v>37</v>
      </c>
      <c r="E846" s="16">
        <v>0</v>
      </c>
      <c r="F846" s="16">
        <v>0</v>
      </c>
      <c r="G846" s="16">
        <v>0</v>
      </c>
      <c r="H846" s="16">
        <v>0</v>
      </c>
      <c r="I846" s="16">
        <v>0</v>
      </c>
      <c r="J846" s="16">
        <v>0</v>
      </c>
      <c r="K846" s="16">
        <v>0</v>
      </c>
      <c r="L846" s="16">
        <v>0</v>
      </c>
      <c r="M846" s="16">
        <v>0</v>
      </c>
      <c r="N846" s="16">
        <v>0</v>
      </c>
      <c r="O846" s="16">
        <v>0</v>
      </c>
      <c r="P846" s="16">
        <v>0</v>
      </c>
      <c r="Q846" s="16">
        <v>0</v>
      </c>
      <c r="R846" s="16">
        <v>0</v>
      </c>
      <c r="S846" s="16">
        <v>0</v>
      </c>
      <c r="T846" s="73" t="s">
        <v>2979</v>
      </c>
      <c r="U846" s="73" t="s">
        <v>2979</v>
      </c>
      <c r="V846" s="73" t="s">
        <v>2979</v>
      </c>
      <c r="W846" s="73" t="s">
        <v>2979</v>
      </c>
      <c r="X846" s="73" t="s">
        <v>2979</v>
      </c>
      <c r="Y846" s="73" t="s">
        <v>2979</v>
      </c>
      <c r="Z846" s="73" t="s">
        <v>2979</v>
      </c>
      <c r="AA846" s="73" t="s">
        <v>2979</v>
      </c>
      <c r="AB846" s="73" t="s">
        <v>2979</v>
      </c>
      <c r="AC846" s="73" t="s">
        <v>2979</v>
      </c>
      <c r="AD846" s="73" t="s">
        <v>2979</v>
      </c>
      <c r="AE846" s="73" t="s">
        <v>2979</v>
      </c>
      <c r="AF846" s="73" t="s">
        <v>2979</v>
      </c>
      <c r="AG846" s="73" t="s">
        <v>2979</v>
      </c>
      <c r="AH846" s="73" t="s">
        <v>2979</v>
      </c>
      <c r="AI846" s="41">
        <v>0</v>
      </c>
      <c r="AJ846" s="30">
        <v>0.79820000000000002</v>
      </c>
      <c r="AK846" s="30">
        <v>0.80979999999999996</v>
      </c>
      <c r="AL846" s="41">
        <f t="shared" si="28"/>
        <v>0.53600000000000003</v>
      </c>
      <c r="AM846" s="30" t="str">
        <f>IFERROR((VLOOKUP(C846,'CEP 24-25'!$F$5:$K$1282,6,0))," ")</f>
        <v>Yes</v>
      </c>
      <c r="AN846" s="41" t="str">
        <f>+IFERROR((VLOOKUP(C846,'HB1238 24-25'!$N$5:$Q$9999,4,0)),"")</f>
        <v/>
      </c>
      <c r="AO846" s="33" t="str">
        <f t="shared" si="29"/>
        <v>Yes</v>
      </c>
    </row>
    <row r="847" spans="1:41" ht="15" customHeight="1" x14ac:dyDescent="0.25">
      <c r="A847" t="s">
        <v>2523</v>
      </c>
      <c r="B847" t="s">
        <v>2114</v>
      </c>
      <c r="C847" s="25">
        <v>5727</v>
      </c>
      <c r="D847" t="s">
        <v>2813</v>
      </c>
      <c r="E847" s="16">
        <v>0</v>
      </c>
      <c r="F847" s="16">
        <v>0</v>
      </c>
      <c r="G847" s="16">
        <v>0</v>
      </c>
      <c r="H847" s="16">
        <v>0</v>
      </c>
      <c r="I847" s="16">
        <v>0</v>
      </c>
      <c r="J847" s="16">
        <v>0</v>
      </c>
      <c r="K847" s="16">
        <v>0</v>
      </c>
      <c r="L847" s="16">
        <v>0</v>
      </c>
      <c r="M847" s="16">
        <v>0</v>
      </c>
      <c r="N847" s="16">
        <v>0</v>
      </c>
      <c r="O847" s="16">
        <v>0</v>
      </c>
      <c r="P847" s="16">
        <v>0</v>
      </c>
      <c r="Q847" s="16">
        <v>0</v>
      </c>
      <c r="R847" s="16">
        <v>0</v>
      </c>
      <c r="S847" s="16">
        <v>1</v>
      </c>
      <c r="T847" s="73" t="s">
        <v>2979</v>
      </c>
      <c r="U847" s="73" t="s">
        <v>2979</v>
      </c>
      <c r="V847" s="73" t="s">
        <v>2979</v>
      </c>
      <c r="W847" s="73" t="s">
        <v>2979</v>
      </c>
      <c r="X847" s="73" t="s">
        <v>2979</v>
      </c>
      <c r="Y847" s="73" t="s">
        <v>2979</v>
      </c>
      <c r="Z847" s="73" t="s">
        <v>2979</v>
      </c>
      <c r="AA847" s="73" t="s">
        <v>2979</v>
      </c>
      <c r="AB847" s="73" t="s">
        <v>2979</v>
      </c>
      <c r="AC847" s="73" t="s">
        <v>2979</v>
      </c>
      <c r="AD847" s="73" t="s">
        <v>2979</v>
      </c>
      <c r="AE847" s="73" t="s">
        <v>2979</v>
      </c>
      <c r="AF847" s="73" t="s">
        <v>2979</v>
      </c>
      <c r="AG847" s="73" t="s">
        <v>2979</v>
      </c>
      <c r="AH847" s="15" t="s">
        <v>2004</v>
      </c>
      <c r="AI847" s="41">
        <v>1</v>
      </c>
      <c r="AJ847" s="30">
        <v>0.52170000000000005</v>
      </c>
      <c r="AK847" s="30">
        <v>0.68510000000000004</v>
      </c>
      <c r="AL847" s="41">
        <f t="shared" si="28"/>
        <v>0.73560000000000003</v>
      </c>
      <c r="AM847" s="30" t="str">
        <f>IFERROR((VLOOKUP(C847,'CEP 24-25'!$F$5:$K$1282,6,0))," ")</f>
        <v xml:space="preserve"> </v>
      </c>
      <c r="AN847" s="41" t="str">
        <f>+IFERROR((VLOOKUP(C847,'HB1238 24-25'!$N$5:$Q$9999,4,0)),"")</f>
        <v/>
      </c>
      <c r="AO847" s="33" t="str">
        <f t="shared" si="29"/>
        <v>Yes</v>
      </c>
    </row>
    <row r="848" spans="1:41" ht="15" customHeight="1" x14ac:dyDescent="0.25">
      <c r="A848" t="s">
        <v>2523</v>
      </c>
      <c r="B848" t="s">
        <v>2114</v>
      </c>
      <c r="C848" s="25">
        <v>5521</v>
      </c>
      <c r="D848" t="s">
        <v>57</v>
      </c>
      <c r="E848" s="16">
        <v>0</v>
      </c>
      <c r="F848" s="16">
        <v>0</v>
      </c>
      <c r="G848" s="16">
        <v>0</v>
      </c>
      <c r="H848" s="16">
        <v>0</v>
      </c>
      <c r="I848" s="16">
        <v>0</v>
      </c>
      <c r="J848" s="16">
        <v>0</v>
      </c>
      <c r="K848" s="16">
        <v>0</v>
      </c>
      <c r="L848" s="16">
        <v>0</v>
      </c>
      <c r="M848" s="16">
        <v>0</v>
      </c>
      <c r="N848" s="16">
        <v>0</v>
      </c>
      <c r="O848" s="16">
        <v>0</v>
      </c>
      <c r="P848" s="16">
        <v>0</v>
      </c>
      <c r="Q848" s="16">
        <v>0</v>
      </c>
      <c r="R848" s="16">
        <v>0</v>
      </c>
      <c r="S848" s="16">
        <v>0</v>
      </c>
      <c r="T848" s="73" t="s">
        <v>2979</v>
      </c>
      <c r="U848" s="73" t="s">
        <v>2979</v>
      </c>
      <c r="V848" s="73" t="s">
        <v>2979</v>
      </c>
      <c r="W848" s="73" t="s">
        <v>2979</v>
      </c>
      <c r="X848" s="73" t="s">
        <v>2979</v>
      </c>
      <c r="Y848" s="73" t="s">
        <v>2979</v>
      </c>
      <c r="Z848" s="73" t="s">
        <v>2979</v>
      </c>
      <c r="AA848" s="73" t="s">
        <v>2979</v>
      </c>
      <c r="AB848" s="73" t="s">
        <v>2979</v>
      </c>
      <c r="AC848" s="73" t="s">
        <v>2979</v>
      </c>
      <c r="AD848" s="73" t="s">
        <v>2979</v>
      </c>
      <c r="AE848" s="73" t="s">
        <v>2979</v>
      </c>
      <c r="AF848" s="73" t="s">
        <v>2979</v>
      </c>
      <c r="AG848" s="73" t="s">
        <v>2979</v>
      </c>
      <c r="AH848" s="73" t="s">
        <v>2979</v>
      </c>
      <c r="AI848" s="41">
        <v>0</v>
      </c>
      <c r="AJ848" s="30">
        <v>0.6956</v>
      </c>
      <c r="AK848" s="30">
        <v>0.68910000000000005</v>
      </c>
      <c r="AL848" s="41">
        <f t="shared" si="28"/>
        <v>0.46160000000000001</v>
      </c>
      <c r="AM848" s="30" t="str">
        <f>IFERROR((VLOOKUP(C848,'CEP 24-25'!$F$5:$K$1282,6,0))," ")</f>
        <v>Yes</v>
      </c>
      <c r="AN848" s="41" t="str">
        <f>+IFERROR((VLOOKUP(C848,'HB1238 24-25'!$N$5:$Q$9999,4,0)),"")</f>
        <v/>
      </c>
      <c r="AO848" s="33" t="str">
        <f t="shared" si="29"/>
        <v>Yes</v>
      </c>
    </row>
    <row r="849" spans="1:41" ht="15" customHeight="1" x14ac:dyDescent="0.25">
      <c r="A849" t="s">
        <v>2523</v>
      </c>
      <c r="B849" t="s">
        <v>2114</v>
      </c>
      <c r="C849" s="25">
        <v>3077</v>
      </c>
      <c r="D849" t="s">
        <v>34</v>
      </c>
      <c r="E849" s="16">
        <v>0</v>
      </c>
      <c r="F849" s="16">
        <v>0</v>
      </c>
      <c r="G849" s="16">
        <v>0</v>
      </c>
      <c r="H849" s="16">
        <v>0</v>
      </c>
      <c r="I849" s="16">
        <v>0</v>
      </c>
      <c r="J849" s="16">
        <v>0</v>
      </c>
      <c r="K849" s="16">
        <v>0</v>
      </c>
      <c r="L849" s="16">
        <v>0</v>
      </c>
      <c r="M849" s="16">
        <v>0</v>
      </c>
      <c r="N849" s="16">
        <v>0</v>
      </c>
      <c r="O849" s="16">
        <v>0</v>
      </c>
      <c r="P849" s="16">
        <v>0</v>
      </c>
      <c r="Q849" s="16">
        <v>0</v>
      </c>
      <c r="R849" s="16">
        <v>0</v>
      </c>
      <c r="S849" s="16">
        <v>0</v>
      </c>
      <c r="T849" s="73" t="s">
        <v>2979</v>
      </c>
      <c r="U849" s="73" t="s">
        <v>2979</v>
      </c>
      <c r="V849" s="73" t="s">
        <v>2979</v>
      </c>
      <c r="W849" s="73" t="s">
        <v>2979</v>
      </c>
      <c r="X849" s="73" t="s">
        <v>2979</v>
      </c>
      <c r="Y849" s="73" t="s">
        <v>2979</v>
      </c>
      <c r="Z849" s="73" t="s">
        <v>2979</v>
      </c>
      <c r="AA849" s="73" t="s">
        <v>2979</v>
      </c>
      <c r="AB849" s="73" t="s">
        <v>2979</v>
      </c>
      <c r="AC849" s="73" t="s">
        <v>2979</v>
      </c>
      <c r="AD849" s="73" t="s">
        <v>2979</v>
      </c>
      <c r="AE849" s="73" t="s">
        <v>2979</v>
      </c>
      <c r="AF849" s="73" t="s">
        <v>2979</v>
      </c>
      <c r="AG849" s="73" t="s">
        <v>2979</v>
      </c>
      <c r="AH849" s="73" t="s">
        <v>2979</v>
      </c>
      <c r="AI849" s="41">
        <v>0</v>
      </c>
      <c r="AJ849" s="30">
        <v>0.77510000000000001</v>
      </c>
      <c r="AK849" s="30">
        <v>0.79700000000000004</v>
      </c>
      <c r="AL849" s="41">
        <f t="shared" si="28"/>
        <v>0.52400000000000002</v>
      </c>
      <c r="AM849" s="30" t="str">
        <f>IFERROR((VLOOKUP(C849,'CEP 24-25'!$F$5:$K$1282,6,0))," ")</f>
        <v>Yes</v>
      </c>
      <c r="AN849" s="41" t="str">
        <f>+IFERROR((VLOOKUP(C849,'HB1238 24-25'!$N$5:$Q$9999,4,0)),"")</f>
        <v/>
      </c>
      <c r="AO849" s="33" t="str">
        <f t="shared" si="29"/>
        <v>Yes</v>
      </c>
    </row>
    <row r="850" spans="1:41" ht="15" customHeight="1" x14ac:dyDescent="0.25">
      <c r="A850" t="s">
        <v>2523</v>
      </c>
      <c r="B850" t="s">
        <v>2114</v>
      </c>
      <c r="C850" s="25">
        <v>3267</v>
      </c>
      <c r="D850" t="s">
        <v>36</v>
      </c>
      <c r="E850" s="16">
        <v>0</v>
      </c>
      <c r="F850" s="16">
        <v>0</v>
      </c>
      <c r="G850" s="16">
        <v>0</v>
      </c>
      <c r="H850" s="16">
        <v>0</v>
      </c>
      <c r="I850" s="16">
        <v>0</v>
      </c>
      <c r="J850" s="16">
        <v>0</v>
      </c>
      <c r="K850" s="16">
        <v>0</v>
      </c>
      <c r="L850" s="16">
        <v>0</v>
      </c>
      <c r="M850" s="16">
        <v>0</v>
      </c>
      <c r="N850" s="16">
        <v>0</v>
      </c>
      <c r="O850" s="16">
        <v>0</v>
      </c>
      <c r="P850" s="16">
        <v>0</v>
      </c>
      <c r="Q850" s="16">
        <v>0</v>
      </c>
      <c r="R850" s="16">
        <v>0</v>
      </c>
      <c r="S850" s="16">
        <v>0</v>
      </c>
      <c r="T850" s="73" t="s">
        <v>2979</v>
      </c>
      <c r="U850" s="73" t="s">
        <v>2979</v>
      </c>
      <c r="V850" s="73" t="s">
        <v>2979</v>
      </c>
      <c r="W850" s="73" t="s">
        <v>2979</v>
      </c>
      <c r="X850" s="73" t="s">
        <v>2979</v>
      </c>
      <c r="Y850" s="73" t="s">
        <v>2979</v>
      </c>
      <c r="Z850" s="73" t="s">
        <v>2979</v>
      </c>
      <c r="AA850" s="73" t="s">
        <v>2979</v>
      </c>
      <c r="AB850" s="73" t="s">
        <v>2979</v>
      </c>
      <c r="AC850" s="73" t="s">
        <v>2979</v>
      </c>
      <c r="AD850" s="73" t="s">
        <v>2979</v>
      </c>
      <c r="AE850" s="73" t="s">
        <v>2979</v>
      </c>
      <c r="AF850" s="73" t="s">
        <v>2979</v>
      </c>
      <c r="AG850" s="73" t="s">
        <v>2979</v>
      </c>
      <c r="AH850" s="73" t="s">
        <v>2979</v>
      </c>
      <c r="AI850" s="41">
        <v>0</v>
      </c>
      <c r="AJ850" s="30">
        <v>0.80659999999999998</v>
      </c>
      <c r="AK850" s="30">
        <v>0.83620000000000005</v>
      </c>
      <c r="AL850" s="41">
        <f t="shared" si="28"/>
        <v>0.54759999999999998</v>
      </c>
      <c r="AM850" s="30" t="str">
        <f>IFERROR((VLOOKUP(C850,'CEP 24-25'!$F$5:$K$1282,6,0))," ")</f>
        <v>Yes</v>
      </c>
      <c r="AN850" s="41" t="str">
        <f>+IFERROR((VLOOKUP(C850,'HB1238 24-25'!$N$5:$Q$9999,4,0)),"")</f>
        <v/>
      </c>
      <c r="AO850" s="33" t="str">
        <f t="shared" si="29"/>
        <v>Yes</v>
      </c>
    </row>
    <row r="851" spans="1:41" ht="15" customHeight="1" x14ac:dyDescent="0.25">
      <c r="A851" t="s">
        <v>2523</v>
      </c>
      <c r="B851" t="s">
        <v>2114</v>
      </c>
      <c r="C851" s="25">
        <v>4429</v>
      </c>
      <c r="D851" t="s">
        <v>49</v>
      </c>
      <c r="E851" s="16">
        <v>0</v>
      </c>
      <c r="F851" s="16">
        <v>0</v>
      </c>
      <c r="G851" s="16">
        <v>0</v>
      </c>
      <c r="H851" s="16">
        <v>0</v>
      </c>
      <c r="I851" s="16">
        <v>0</v>
      </c>
      <c r="J851" s="16">
        <v>0</v>
      </c>
      <c r="K851" s="16">
        <v>0</v>
      </c>
      <c r="L851" s="16">
        <v>0</v>
      </c>
      <c r="M851" s="16">
        <v>0</v>
      </c>
      <c r="N851" s="16">
        <v>0</v>
      </c>
      <c r="O851" s="16">
        <v>0</v>
      </c>
      <c r="P851" s="16">
        <v>0</v>
      </c>
      <c r="Q851" s="16">
        <v>0</v>
      </c>
      <c r="R851" s="16">
        <v>0</v>
      </c>
      <c r="S851" s="16">
        <v>0</v>
      </c>
      <c r="T851" s="73" t="s">
        <v>2979</v>
      </c>
      <c r="U851" s="73" t="s">
        <v>2979</v>
      </c>
      <c r="V851" s="73" t="s">
        <v>2979</v>
      </c>
      <c r="W851" s="73" t="s">
        <v>2979</v>
      </c>
      <c r="X851" s="73" t="s">
        <v>2979</v>
      </c>
      <c r="Y851" s="73" t="s">
        <v>2979</v>
      </c>
      <c r="Z851" s="73" t="s">
        <v>2979</v>
      </c>
      <c r="AA851" s="73" t="s">
        <v>2979</v>
      </c>
      <c r="AB851" s="73" t="s">
        <v>2979</v>
      </c>
      <c r="AC851" s="73" t="s">
        <v>2979</v>
      </c>
      <c r="AD851" s="73" t="s">
        <v>2979</v>
      </c>
      <c r="AE851" s="73" t="s">
        <v>2979</v>
      </c>
      <c r="AF851" s="73" t="s">
        <v>2979</v>
      </c>
      <c r="AG851" s="73" t="s">
        <v>2979</v>
      </c>
      <c r="AH851" s="73" t="s">
        <v>2979</v>
      </c>
      <c r="AI851" s="41">
        <v>0</v>
      </c>
      <c r="AJ851" s="30">
        <v>0.59760000000000002</v>
      </c>
      <c r="AK851" s="30">
        <v>0.64710000000000001</v>
      </c>
      <c r="AL851" s="41">
        <f t="shared" si="28"/>
        <v>0.41489999999999999</v>
      </c>
      <c r="AM851" s="30" t="str">
        <f>IFERROR((VLOOKUP(C851,'CEP 24-25'!$F$5:$K$1282,6,0))," ")</f>
        <v>Yes</v>
      </c>
      <c r="AN851" s="41" t="str">
        <f>+IFERROR((VLOOKUP(C851,'HB1238 24-25'!$N$5:$Q$9999,4,0)),"")</f>
        <v/>
      </c>
      <c r="AO851" s="33" t="str">
        <f t="shared" si="29"/>
        <v>Yes</v>
      </c>
    </row>
    <row r="852" spans="1:41" x14ac:dyDescent="0.25">
      <c r="A852" t="s">
        <v>2523</v>
      </c>
      <c r="B852" t="s">
        <v>2114</v>
      </c>
      <c r="C852" s="25">
        <v>3731</v>
      </c>
      <c r="D852" t="s">
        <v>40</v>
      </c>
      <c r="E852" s="16">
        <v>0</v>
      </c>
      <c r="F852" s="16">
        <v>0</v>
      </c>
      <c r="G852" s="16">
        <v>0</v>
      </c>
      <c r="H852" s="16">
        <v>0</v>
      </c>
      <c r="I852" s="16">
        <v>0</v>
      </c>
      <c r="J852" s="16">
        <v>0</v>
      </c>
      <c r="K852" s="16">
        <v>0</v>
      </c>
      <c r="L852" s="16">
        <v>0</v>
      </c>
      <c r="M852" s="16">
        <v>0</v>
      </c>
      <c r="N852" s="16">
        <v>0</v>
      </c>
      <c r="O852" s="16">
        <v>0</v>
      </c>
      <c r="P852" s="16">
        <v>0</v>
      </c>
      <c r="Q852" s="16">
        <v>3</v>
      </c>
      <c r="R852" s="16">
        <v>2</v>
      </c>
      <c r="S852" s="16">
        <v>13</v>
      </c>
      <c r="T852" s="73" t="s">
        <v>2979</v>
      </c>
      <c r="U852" s="73" t="s">
        <v>2979</v>
      </c>
      <c r="V852" s="73" t="s">
        <v>2979</v>
      </c>
      <c r="W852" s="73" t="s">
        <v>2979</v>
      </c>
      <c r="X852" s="73" t="s">
        <v>2979</v>
      </c>
      <c r="Y852" s="73" t="s">
        <v>2979</v>
      </c>
      <c r="Z852" s="73" t="s">
        <v>2979</v>
      </c>
      <c r="AA852" s="73" t="s">
        <v>2979</v>
      </c>
      <c r="AB852" s="73" t="s">
        <v>2979</v>
      </c>
      <c r="AC852" s="73" t="s">
        <v>2979</v>
      </c>
      <c r="AD852" s="73" t="s">
        <v>2979</v>
      </c>
      <c r="AE852" s="73" t="s">
        <v>2979</v>
      </c>
      <c r="AF852" s="73" t="s">
        <v>2979</v>
      </c>
      <c r="AG852" s="15" t="s">
        <v>2004</v>
      </c>
      <c r="AH852" s="15" t="s">
        <v>2004</v>
      </c>
      <c r="AI852" s="41">
        <v>0.27779999999999999</v>
      </c>
      <c r="AJ852" s="30">
        <v>0.42920000000000003</v>
      </c>
      <c r="AK852" s="30">
        <v>0.42959999999999998</v>
      </c>
      <c r="AL852" s="41">
        <f t="shared" si="28"/>
        <v>0.37890000000000001</v>
      </c>
      <c r="AM852" s="30" t="str">
        <f>IFERROR((VLOOKUP(C852,'CEP 24-25'!$F$5:$K$1282,6,0))," ")</f>
        <v>No</v>
      </c>
      <c r="AN852" s="41" t="str">
        <f>+IFERROR((VLOOKUP(C852,'HB1238 24-25'!$N$5:$Q$9999,4,0)),"")</f>
        <v/>
      </c>
      <c r="AO852" s="33" t="str">
        <f t="shared" si="29"/>
        <v>No</v>
      </c>
    </row>
    <row r="853" spans="1:41" ht="15" customHeight="1" x14ac:dyDescent="0.25">
      <c r="A853" t="s">
        <v>2523</v>
      </c>
      <c r="B853" t="s">
        <v>2114</v>
      </c>
      <c r="C853" s="25">
        <v>2826</v>
      </c>
      <c r="D853" t="s">
        <v>33</v>
      </c>
      <c r="E853" s="16">
        <v>0</v>
      </c>
      <c r="F853" s="16">
        <v>0</v>
      </c>
      <c r="G853" s="16">
        <v>0</v>
      </c>
      <c r="H853" s="16">
        <v>0</v>
      </c>
      <c r="I853" s="16">
        <v>0</v>
      </c>
      <c r="J853" s="16">
        <v>0</v>
      </c>
      <c r="K853" s="16">
        <v>0</v>
      </c>
      <c r="L853" s="16">
        <v>0</v>
      </c>
      <c r="M853" s="16">
        <v>0</v>
      </c>
      <c r="N853" s="16">
        <v>0</v>
      </c>
      <c r="O853" s="16">
        <v>0</v>
      </c>
      <c r="P853" s="16">
        <v>0</v>
      </c>
      <c r="Q853" s="16">
        <v>1</v>
      </c>
      <c r="R853" s="16">
        <v>8</v>
      </c>
      <c r="S853" s="16">
        <v>7</v>
      </c>
      <c r="T853" s="73" t="s">
        <v>2979</v>
      </c>
      <c r="U853" s="73" t="s">
        <v>2979</v>
      </c>
      <c r="V853" s="73" t="s">
        <v>2979</v>
      </c>
      <c r="W853" s="73" t="s">
        <v>2979</v>
      </c>
      <c r="X853" s="73" t="s">
        <v>2979</v>
      </c>
      <c r="Y853" s="73" t="s">
        <v>2979</v>
      </c>
      <c r="Z853" s="73" t="s">
        <v>2979</v>
      </c>
      <c r="AA853" s="73" t="s">
        <v>2979</v>
      </c>
      <c r="AB853" s="73" t="s">
        <v>2979</v>
      </c>
      <c r="AC853" s="73" t="s">
        <v>2979</v>
      </c>
      <c r="AD853" s="73" t="s">
        <v>2979</v>
      </c>
      <c r="AE853" s="73" t="s">
        <v>2979</v>
      </c>
      <c r="AF853" s="73" t="s">
        <v>2979</v>
      </c>
      <c r="AG853" s="15" t="s">
        <v>2004</v>
      </c>
      <c r="AH853" s="15" t="s">
        <v>2004</v>
      </c>
      <c r="AI853" s="41">
        <v>0.4375</v>
      </c>
      <c r="AJ853" s="30">
        <v>0.68889999999999996</v>
      </c>
      <c r="AK853" s="30">
        <v>0.68830000000000002</v>
      </c>
      <c r="AL853" s="41">
        <f t="shared" si="28"/>
        <v>0.60489999999999999</v>
      </c>
      <c r="AM853" s="30" t="str">
        <f>IFERROR((VLOOKUP(C853,'CEP 24-25'!$F$5:$K$1282,6,0))," ")</f>
        <v>Yes</v>
      </c>
      <c r="AN853" s="41" t="str">
        <f>+IFERROR((VLOOKUP(C853,'HB1238 24-25'!$N$5:$Q$9999,4,0)),"")</f>
        <v/>
      </c>
      <c r="AO853" s="33" t="str">
        <f t="shared" si="29"/>
        <v>Yes</v>
      </c>
    </row>
    <row r="854" spans="1:41" ht="15" customHeight="1" x14ac:dyDescent="0.25">
      <c r="A854" t="s">
        <v>2523</v>
      </c>
      <c r="B854" t="s">
        <v>2114</v>
      </c>
      <c r="C854" s="25">
        <v>1884</v>
      </c>
      <c r="D854" t="s">
        <v>29</v>
      </c>
      <c r="E854" s="16">
        <v>0</v>
      </c>
      <c r="F854" s="16">
        <v>0</v>
      </c>
      <c r="G854" s="16">
        <v>0</v>
      </c>
      <c r="H854" s="16">
        <v>0</v>
      </c>
      <c r="I854" s="16">
        <v>0</v>
      </c>
      <c r="J854" s="16">
        <v>0</v>
      </c>
      <c r="K854" s="16">
        <v>0</v>
      </c>
      <c r="L854" s="16">
        <v>0</v>
      </c>
      <c r="M854" s="16">
        <v>0</v>
      </c>
      <c r="N854" s="16">
        <v>0</v>
      </c>
      <c r="O854" s="16">
        <v>0</v>
      </c>
      <c r="P854" s="16">
        <v>0</v>
      </c>
      <c r="Q854" s="16">
        <v>1</v>
      </c>
      <c r="R854" s="16">
        <v>0</v>
      </c>
      <c r="S854" s="16">
        <v>2</v>
      </c>
      <c r="T854" s="73" t="s">
        <v>2979</v>
      </c>
      <c r="U854" s="73" t="s">
        <v>2979</v>
      </c>
      <c r="V854" s="73" t="s">
        <v>2979</v>
      </c>
      <c r="W854" s="73" t="s">
        <v>2979</v>
      </c>
      <c r="X854" s="73" t="s">
        <v>2979</v>
      </c>
      <c r="Y854" s="73" t="s">
        <v>2979</v>
      </c>
      <c r="Z854" s="73" t="s">
        <v>2979</v>
      </c>
      <c r="AA854" s="73" t="s">
        <v>2979</v>
      </c>
      <c r="AB854" s="73" t="s">
        <v>2979</v>
      </c>
      <c r="AC854" s="73" t="s">
        <v>2979</v>
      </c>
      <c r="AD854" s="73" t="s">
        <v>2979</v>
      </c>
      <c r="AE854" s="73" t="s">
        <v>2979</v>
      </c>
      <c r="AF854" s="15" t="s">
        <v>2004</v>
      </c>
      <c r="AG854" s="73" t="s">
        <v>2979</v>
      </c>
      <c r="AH854" s="15" t="s">
        <v>2004</v>
      </c>
      <c r="AI854" s="41">
        <v>0.66669999999999996</v>
      </c>
      <c r="AJ854" s="30">
        <v>0.63129999999999997</v>
      </c>
      <c r="AK854" s="30">
        <v>0.69510000000000005</v>
      </c>
      <c r="AL854" s="41">
        <f t="shared" si="28"/>
        <v>0.66439999999999999</v>
      </c>
      <c r="AM854" s="30" t="str">
        <f>IFERROR((VLOOKUP(C854,'CEP 24-25'!$F$5:$K$1282,6,0))," ")</f>
        <v>Yes</v>
      </c>
      <c r="AN854" s="41" t="str">
        <f>+IFERROR((VLOOKUP(C854,'HB1238 24-25'!$N$5:$Q$9999,4,0)),"")</f>
        <v/>
      </c>
      <c r="AO854" s="33" t="str">
        <f t="shared" si="29"/>
        <v>Yes</v>
      </c>
    </row>
    <row r="855" spans="1:41" ht="15" customHeight="1" x14ac:dyDescent="0.25">
      <c r="A855" t="s">
        <v>2523</v>
      </c>
      <c r="B855" t="s">
        <v>2114</v>
      </c>
      <c r="C855" s="25">
        <v>4181</v>
      </c>
      <c r="D855" t="s">
        <v>46</v>
      </c>
      <c r="E855" s="16">
        <v>0</v>
      </c>
      <c r="F855" s="16">
        <v>0</v>
      </c>
      <c r="G855" s="16">
        <v>0</v>
      </c>
      <c r="H855" s="16">
        <v>0</v>
      </c>
      <c r="I855" s="16">
        <v>0</v>
      </c>
      <c r="J855" s="16">
        <v>0</v>
      </c>
      <c r="K855" s="16">
        <v>0</v>
      </c>
      <c r="L855" s="16">
        <v>0</v>
      </c>
      <c r="M855" s="16">
        <v>0</v>
      </c>
      <c r="N855" s="16">
        <v>0</v>
      </c>
      <c r="O855" s="16">
        <v>0</v>
      </c>
      <c r="P855" s="16">
        <v>0</v>
      </c>
      <c r="Q855" s="16">
        <v>0</v>
      </c>
      <c r="R855" s="16">
        <v>0</v>
      </c>
      <c r="S855" s="16">
        <v>0</v>
      </c>
      <c r="T855" s="73" t="s">
        <v>2979</v>
      </c>
      <c r="U855" s="73" t="s">
        <v>2979</v>
      </c>
      <c r="V855" s="73" t="s">
        <v>2979</v>
      </c>
      <c r="W855" s="73" t="s">
        <v>2979</v>
      </c>
      <c r="X855" s="73" t="s">
        <v>2979</v>
      </c>
      <c r="Y855" s="73" t="s">
        <v>2979</v>
      </c>
      <c r="Z855" s="73" t="s">
        <v>2979</v>
      </c>
      <c r="AA855" s="73" t="s">
        <v>2979</v>
      </c>
      <c r="AB855" s="73" t="s">
        <v>2979</v>
      </c>
      <c r="AC855" s="73" t="s">
        <v>2979</v>
      </c>
      <c r="AD855" s="73" t="s">
        <v>2979</v>
      </c>
      <c r="AE855" s="73" t="s">
        <v>2979</v>
      </c>
      <c r="AF855" s="73" t="s">
        <v>2979</v>
      </c>
      <c r="AG855" s="73" t="s">
        <v>2979</v>
      </c>
      <c r="AH855" s="73" t="s">
        <v>2979</v>
      </c>
      <c r="AI855" s="41">
        <v>0</v>
      </c>
      <c r="AJ855" s="30">
        <v>0.61460000000000004</v>
      </c>
      <c r="AK855" s="30">
        <v>0.58620000000000005</v>
      </c>
      <c r="AL855" s="41">
        <f t="shared" si="28"/>
        <v>0.40029999999999999</v>
      </c>
      <c r="AM855" s="30" t="str">
        <f>IFERROR((VLOOKUP(C855,'CEP 24-25'!$F$5:$K$1282,6,0))," ")</f>
        <v>Yes</v>
      </c>
      <c r="AN855" s="41" t="str">
        <f>+IFERROR((VLOOKUP(C855,'HB1238 24-25'!$N$5:$Q$9999,4,0)),"")</f>
        <v/>
      </c>
      <c r="AO855" s="33" t="str">
        <f t="shared" si="29"/>
        <v>Yes</v>
      </c>
    </row>
    <row r="856" spans="1:41" ht="15" customHeight="1" x14ac:dyDescent="0.25">
      <c r="A856" t="s">
        <v>2523</v>
      </c>
      <c r="B856" t="s">
        <v>2114</v>
      </c>
      <c r="C856" s="25">
        <v>1941</v>
      </c>
      <c r="D856" t="s">
        <v>30</v>
      </c>
      <c r="E856" s="16">
        <v>0</v>
      </c>
      <c r="F856" s="16">
        <v>0</v>
      </c>
      <c r="G856" s="16">
        <v>0</v>
      </c>
      <c r="H856" s="16">
        <v>0</v>
      </c>
      <c r="I856" s="16">
        <v>0</v>
      </c>
      <c r="J856" s="16">
        <v>0</v>
      </c>
      <c r="K856" s="16">
        <v>0</v>
      </c>
      <c r="L856" s="16">
        <v>0</v>
      </c>
      <c r="M856" s="16">
        <v>0</v>
      </c>
      <c r="N856" s="16">
        <v>0</v>
      </c>
      <c r="O856" s="16">
        <v>0</v>
      </c>
      <c r="P856" s="16">
        <v>0</v>
      </c>
      <c r="Q856" s="16">
        <v>0</v>
      </c>
      <c r="R856" s="16">
        <v>0</v>
      </c>
      <c r="S856" s="16">
        <v>0</v>
      </c>
      <c r="T856" s="73" t="s">
        <v>2979</v>
      </c>
      <c r="U856" s="73" t="s">
        <v>2979</v>
      </c>
      <c r="V856" s="73" t="s">
        <v>2979</v>
      </c>
      <c r="W856" s="73" t="s">
        <v>2979</v>
      </c>
      <c r="X856" s="73" t="s">
        <v>2979</v>
      </c>
      <c r="Y856" s="73" t="s">
        <v>2979</v>
      </c>
      <c r="Z856" s="73" t="s">
        <v>2979</v>
      </c>
      <c r="AA856" s="73" t="s">
        <v>2979</v>
      </c>
      <c r="AB856" s="73" t="s">
        <v>2979</v>
      </c>
      <c r="AC856" s="73" t="s">
        <v>2979</v>
      </c>
      <c r="AD856" s="73" t="s">
        <v>2979</v>
      </c>
      <c r="AE856" s="73" t="s">
        <v>2979</v>
      </c>
      <c r="AF856" s="73" t="s">
        <v>2979</v>
      </c>
      <c r="AG856" s="73" t="s">
        <v>2979</v>
      </c>
      <c r="AH856" s="73" t="s">
        <v>2979</v>
      </c>
      <c r="AI856" s="41">
        <v>0</v>
      </c>
      <c r="AJ856" s="30">
        <v>0.34379999999999999</v>
      </c>
      <c r="AK856" s="30">
        <v>0.36420000000000002</v>
      </c>
      <c r="AL856" s="41">
        <f t="shared" si="28"/>
        <v>0.23599999999999999</v>
      </c>
      <c r="AM856" s="30" t="str">
        <f>IFERROR((VLOOKUP(C856,'CEP 24-25'!$F$5:$K$1282,6,0))," ")</f>
        <v>No</v>
      </c>
      <c r="AN856" s="41" t="str">
        <f>+IFERROR((VLOOKUP(C856,'HB1238 24-25'!$N$5:$Q$9999,4,0)),"")</f>
        <v/>
      </c>
      <c r="AO856" s="33" t="str">
        <f t="shared" si="29"/>
        <v>No</v>
      </c>
    </row>
    <row r="857" spans="1:41" ht="15" customHeight="1" x14ac:dyDescent="0.25">
      <c r="A857" t="s">
        <v>2523</v>
      </c>
      <c r="B857" t="s">
        <v>2114</v>
      </c>
      <c r="C857" s="25">
        <v>3472</v>
      </c>
      <c r="D857" t="s">
        <v>39</v>
      </c>
      <c r="E857" s="16">
        <v>0</v>
      </c>
      <c r="F857" s="16">
        <v>0</v>
      </c>
      <c r="G857" s="16">
        <v>0</v>
      </c>
      <c r="H857" s="16">
        <v>0</v>
      </c>
      <c r="I857" s="16">
        <v>0</v>
      </c>
      <c r="J857" s="16">
        <v>0</v>
      </c>
      <c r="K857" s="16">
        <v>0</v>
      </c>
      <c r="L857" s="16">
        <v>0</v>
      </c>
      <c r="M857" s="16">
        <v>0</v>
      </c>
      <c r="N857" s="16">
        <v>0</v>
      </c>
      <c r="O857" s="16">
        <v>0</v>
      </c>
      <c r="P857" s="16">
        <v>0</v>
      </c>
      <c r="Q857" s="16">
        <v>0</v>
      </c>
      <c r="R857" s="16">
        <v>0</v>
      </c>
      <c r="S857" s="16">
        <v>0</v>
      </c>
      <c r="T857" s="73" t="s">
        <v>2979</v>
      </c>
      <c r="U857" s="73" t="s">
        <v>2979</v>
      </c>
      <c r="V857" s="73" t="s">
        <v>2979</v>
      </c>
      <c r="W857" s="73" t="s">
        <v>2979</v>
      </c>
      <c r="X857" s="73" t="s">
        <v>2979</v>
      </c>
      <c r="Y857" s="73" t="s">
        <v>2979</v>
      </c>
      <c r="Z857" s="73" t="s">
        <v>2979</v>
      </c>
      <c r="AA857" s="73" t="s">
        <v>2979</v>
      </c>
      <c r="AB857" s="73" t="s">
        <v>2979</v>
      </c>
      <c r="AC857" s="73" t="s">
        <v>2979</v>
      </c>
      <c r="AD857" s="73" t="s">
        <v>2979</v>
      </c>
      <c r="AE857" s="73" t="s">
        <v>2979</v>
      </c>
      <c r="AF857" s="73" t="s">
        <v>2979</v>
      </c>
      <c r="AG857" s="73" t="s">
        <v>2979</v>
      </c>
      <c r="AH857" s="73" t="s">
        <v>2979</v>
      </c>
      <c r="AI857" s="41">
        <v>0</v>
      </c>
      <c r="AJ857" s="30">
        <v>0.88500000000000001</v>
      </c>
      <c r="AK857" s="30">
        <v>0.88729999999999998</v>
      </c>
      <c r="AL857" s="41">
        <f t="shared" si="28"/>
        <v>0.59079999999999999</v>
      </c>
      <c r="AM857" s="30" t="str">
        <f>IFERROR((VLOOKUP(C857,'CEP 24-25'!$F$5:$K$1282,6,0))," ")</f>
        <v>Yes</v>
      </c>
      <c r="AN857" s="41" t="str">
        <f>+IFERROR((VLOOKUP(C857,'HB1238 24-25'!$N$5:$Q$9999,4,0)),"")</f>
        <v/>
      </c>
      <c r="AO857" s="33" t="str">
        <f t="shared" si="29"/>
        <v>Yes</v>
      </c>
    </row>
    <row r="858" spans="1:41" ht="15" customHeight="1" x14ac:dyDescent="0.25">
      <c r="A858" t="s">
        <v>2523</v>
      </c>
      <c r="B858" t="s">
        <v>2114</v>
      </c>
      <c r="C858" s="25">
        <v>5106</v>
      </c>
      <c r="D858" t="s">
        <v>52</v>
      </c>
      <c r="E858" s="16">
        <v>0</v>
      </c>
      <c r="F858" s="16">
        <v>0</v>
      </c>
      <c r="G858" s="16">
        <v>0</v>
      </c>
      <c r="H858" s="16">
        <v>0</v>
      </c>
      <c r="I858" s="16">
        <v>0</v>
      </c>
      <c r="J858" s="16">
        <v>0</v>
      </c>
      <c r="K858" s="16">
        <v>0</v>
      </c>
      <c r="L858" s="16">
        <v>0</v>
      </c>
      <c r="M858" s="16">
        <v>0</v>
      </c>
      <c r="N858" s="16">
        <v>0</v>
      </c>
      <c r="O858" s="16">
        <v>0</v>
      </c>
      <c r="P858" s="16">
        <v>0</v>
      </c>
      <c r="Q858" s="16">
        <v>0</v>
      </c>
      <c r="R858" s="16">
        <v>0</v>
      </c>
      <c r="S858" s="16">
        <v>1</v>
      </c>
      <c r="T858" s="73" t="s">
        <v>2979</v>
      </c>
      <c r="U858" s="73" t="s">
        <v>2979</v>
      </c>
      <c r="V858" s="73" t="s">
        <v>2979</v>
      </c>
      <c r="W858" s="73" t="s">
        <v>2979</v>
      </c>
      <c r="X858" s="73" t="s">
        <v>2979</v>
      </c>
      <c r="Y858" s="73" t="s">
        <v>2979</v>
      </c>
      <c r="Z858" s="73" t="s">
        <v>2979</v>
      </c>
      <c r="AA858" s="73" t="s">
        <v>2979</v>
      </c>
      <c r="AB858" s="73" t="s">
        <v>2979</v>
      </c>
      <c r="AC858" s="73" t="s">
        <v>2979</v>
      </c>
      <c r="AD858" s="73" t="s">
        <v>2979</v>
      </c>
      <c r="AE858" s="73" t="s">
        <v>2979</v>
      </c>
      <c r="AF858" s="73" t="s">
        <v>2979</v>
      </c>
      <c r="AG858" s="73" t="s">
        <v>2979</v>
      </c>
      <c r="AH858" s="15" t="s">
        <v>2004</v>
      </c>
      <c r="AI858" s="41">
        <v>1</v>
      </c>
      <c r="AJ858" s="30">
        <v>0.58930000000000005</v>
      </c>
      <c r="AK858" s="30">
        <v>0.62070000000000003</v>
      </c>
      <c r="AL858" s="41">
        <f t="shared" si="28"/>
        <v>0.73670000000000002</v>
      </c>
      <c r="AM858" s="30" t="str">
        <f>IFERROR((VLOOKUP(C858,'CEP 24-25'!$F$5:$K$1282,6,0))," ")</f>
        <v>Yes</v>
      </c>
      <c r="AN858" s="41" t="str">
        <f>+IFERROR((VLOOKUP(C858,'HB1238 24-25'!$N$5:$Q$9999,4,0)),"")</f>
        <v/>
      </c>
      <c r="AO858" s="33" t="str">
        <f t="shared" si="29"/>
        <v>Yes</v>
      </c>
    </row>
    <row r="859" spans="1:41" ht="15" customHeight="1" x14ac:dyDescent="0.25">
      <c r="A859" t="s">
        <v>2523</v>
      </c>
      <c r="B859" t="s">
        <v>2114</v>
      </c>
      <c r="C859" s="25">
        <v>4446</v>
      </c>
      <c r="D859" t="s">
        <v>50</v>
      </c>
      <c r="E859" s="16">
        <v>0</v>
      </c>
      <c r="F859" s="16">
        <v>0</v>
      </c>
      <c r="G859" s="16">
        <v>0</v>
      </c>
      <c r="H859" s="16">
        <v>0</v>
      </c>
      <c r="I859" s="16">
        <v>0</v>
      </c>
      <c r="J859" s="16">
        <v>0</v>
      </c>
      <c r="K859" s="16">
        <v>0</v>
      </c>
      <c r="L859" s="16">
        <v>0</v>
      </c>
      <c r="M859" s="16">
        <v>0</v>
      </c>
      <c r="N859" s="16">
        <v>0</v>
      </c>
      <c r="O859" s="16">
        <v>0</v>
      </c>
      <c r="P859" s="16">
        <v>0</v>
      </c>
      <c r="Q859" s="16">
        <v>0</v>
      </c>
      <c r="R859" s="16">
        <v>0</v>
      </c>
      <c r="S859" s="16">
        <v>0</v>
      </c>
      <c r="T859" s="73" t="s">
        <v>2979</v>
      </c>
      <c r="U859" s="73" t="s">
        <v>2979</v>
      </c>
      <c r="V859" s="73" t="s">
        <v>2979</v>
      </c>
      <c r="W859" s="73" t="s">
        <v>2979</v>
      </c>
      <c r="X859" s="73" t="s">
        <v>2979</v>
      </c>
      <c r="Y859" s="73" t="s">
        <v>2979</v>
      </c>
      <c r="Z859" s="73" t="s">
        <v>2979</v>
      </c>
      <c r="AA859" s="73" t="s">
        <v>2979</v>
      </c>
      <c r="AB859" s="73" t="s">
        <v>2979</v>
      </c>
      <c r="AC859" s="73" t="s">
        <v>2979</v>
      </c>
      <c r="AD859" s="73" t="s">
        <v>2979</v>
      </c>
      <c r="AE859" s="73" t="s">
        <v>2979</v>
      </c>
      <c r="AF859" s="73" t="s">
        <v>2979</v>
      </c>
      <c r="AG859" s="73" t="s">
        <v>2979</v>
      </c>
      <c r="AH859" s="73" t="s">
        <v>2979</v>
      </c>
      <c r="AI859" s="41">
        <v>0</v>
      </c>
      <c r="AJ859" s="30">
        <v>0.34279999999999999</v>
      </c>
      <c r="AK859" s="30">
        <v>0.38019999999999998</v>
      </c>
      <c r="AL859" s="41">
        <f t="shared" si="28"/>
        <v>0.24099999999999999</v>
      </c>
      <c r="AM859" s="30" t="str">
        <f>IFERROR((VLOOKUP(C859,'CEP 24-25'!$F$5:$K$1282,6,0))," ")</f>
        <v>No</v>
      </c>
      <c r="AN859" s="41" t="str">
        <f>+IFERROR((VLOOKUP(C859,'HB1238 24-25'!$N$5:$Q$9999,4,0)),"")</f>
        <v/>
      </c>
      <c r="AO859" s="33" t="str">
        <f t="shared" si="29"/>
        <v>No</v>
      </c>
    </row>
    <row r="860" spans="1:41" ht="15" customHeight="1" x14ac:dyDescent="0.25">
      <c r="A860" t="s">
        <v>2523</v>
      </c>
      <c r="B860" t="s">
        <v>2114</v>
      </c>
      <c r="C860" s="25">
        <v>5438</v>
      </c>
      <c r="D860" t="s">
        <v>54</v>
      </c>
      <c r="E860" s="16">
        <v>0</v>
      </c>
      <c r="F860" s="16">
        <v>0</v>
      </c>
      <c r="G860" s="16">
        <v>0</v>
      </c>
      <c r="H860" s="16">
        <v>0</v>
      </c>
      <c r="I860" s="16">
        <v>0</v>
      </c>
      <c r="J860" s="16">
        <v>0</v>
      </c>
      <c r="K860" s="16">
        <v>0</v>
      </c>
      <c r="L860" s="16">
        <v>0</v>
      </c>
      <c r="M860" s="16">
        <v>0</v>
      </c>
      <c r="N860" s="16">
        <v>0</v>
      </c>
      <c r="O860" s="16">
        <v>0</v>
      </c>
      <c r="P860" s="16">
        <v>0</v>
      </c>
      <c r="Q860" s="16">
        <v>0</v>
      </c>
      <c r="R860" s="16">
        <v>0</v>
      </c>
      <c r="S860" s="16">
        <v>0</v>
      </c>
      <c r="T860" s="73" t="s">
        <v>2979</v>
      </c>
      <c r="U860" s="73" t="s">
        <v>2979</v>
      </c>
      <c r="V860" s="73" t="s">
        <v>2979</v>
      </c>
      <c r="W860" s="73" t="s">
        <v>2979</v>
      </c>
      <c r="X860" s="73" t="s">
        <v>2979</v>
      </c>
      <c r="Y860" s="73" t="s">
        <v>2979</v>
      </c>
      <c r="Z860" s="73" t="s">
        <v>2979</v>
      </c>
      <c r="AA860" s="73" t="s">
        <v>2979</v>
      </c>
      <c r="AB860" s="73" t="s">
        <v>2979</v>
      </c>
      <c r="AC860" s="73" t="s">
        <v>2979</v>
      </c>
      <c r="AD860" s="73" t="s">
        <v>2979</v>
      </c>
      <c r="AE860" s="73" t="s">
        <v>2979</v>
      </c>
      <c r="AF860" s="73" t="s">
        <v>2979</v>
      </c>
      <c r="AG860" s="73" t="s">
        <v>2979</v>
      </c>
      <c r="AH860" s="73" t="s">
        <v>2979</v>
      </c>
      <c r="AI860" s="41">
        <v>0</v>
      </c>
      <c r="AJ860" s="30">
        <v>0.38250000000000001</v>
      </c>
      <c r="AK860" s="30">
        <v>0.37780000000000002</v>
      </c>
      <c r="AL860" s="41">
        <f t="shared" si="28"/>
        <v>0.25340000000000001</v>
      </c>
      <c r="AM860" s="30" t="str">
        <f>IFERROR((VLOOKUP(C860,'CEP 24-25'!$F$5:$K$1282,6,0))," ")</f>
        <v>No</v>
      </c>
      <c r="AN860" s="41" t="str">
        <f>+IFERROR((VLOOKUP(C860,'HB1238 24-25'!$N$5:$Q$9999,4,0)),"")</f>
        <v/>
      </c>
      <c r="AO860" s="33" t="str">
        <f t="shared" si="29"/>
        <v>No</v>
      </c>
    </row>
    <row r="861" spans="1:41" ht="15" customHeight="1" x14ac:dyDescent="0.25">
      <c r="A861" t="s">
        <v>2523</v>
      </c>
      <c r="B861" t="s">
        <v>2114</v>
      </c>
      <c r="C861" s="25">
        <v>4073</v>
      </c>
      <c r="D861" t="s">
        <v>43</v>
      </c>
      <c r="E861" s="16">
        <v>0</v>
      </c>
      <c r="F861" s="16">
        <v>0</v>
      </c>
      <c r="G861" s="16">
        <v>0</v>
      </c>
      <c r="H861" s="16">
        <v>0</v>
      </c>
      <c r="I861" s="16">
        <v>0</v>
      </c>
      <c r="J861" s="16">
        <v>0</v>
      </c>
      <c r="K861" s="16">
        <v>0</v>
      </c>
      <c r="L861" s="16">
        <v>0</v>
      </c>
      <c r="M861" s="16">
        <v>0</v>
      </c>
      <c r="N861" s="16">
        <v>0</v>
      </c>
      <c r="O861" s="16">
        <v>0</v>
      </c>
      <c r="P861" s="16">
        <v>0</v>
      </c>
      <c r="Q861" s="16">
        <v>0</v>
      </c>
      <c r="R861" s="16">
        <v>0</v>
      </c>
      <c r="S861" s="16">
        <v>0</v>
      </c>
      <c r="T861" s="73" t="s">
        <v>2979</v>
      </c>
      <c r="U861" s="73" t="s">
        <v>2979</v>
      </c>
      <c r="V861" s="73" t="s">
        <v>2979</v>
      </c>
      <c r="W861" s="73" t="s">
        <v>2979</v>
      </c>
      <c r="X861" s="73" t="s">
        <v>2979</v>
      </c>
      <c r="Y861" s="73" t="s">
        <v>2979</v>
      </c>
      <c r="Z861" s="73" t="s">
        <v>2979</v>
      </c>
      <c r="AA861" s="73" t="s">
        <v>2979</v>
      </c>
      <c r="AB861" s="73" t="s">
        <v>2979</v>
      </c>
      <c r="AC861" s="73" t="s">
        <v>2979</v>
      </c>
      <c r="AD861" s="73" t="s">
        <v>2979</v>
      </c>
      <c r="AE861" s="73" t="s">
        <v>2979</v>
      </c>
      <c r="AF861" s="73" t="s">
        <v>2979</v>
      </c>
      <c r="AG861" s="73" t="s">
        <v>2979</v>
      </c>
      <c r="AH861" s="73" t="s">
        <v>2979</v>
      </c>
      <c r="AI861" s="41">
        <v>0</v>
      </c>
      <c r="AJ861" s="30">
        <v>0.61670000000000003</v>
      </c>
      <c r="AK861" s="30">
        <v>0.67120000000000002</v>
      </c>
      <c r="AL861" s="41">
        <f t="shared" si="28"/>
        <v>0.42930000000000001</v>
      </c>
      <c r="AM861" s="30" t="str">
        <f>IFERROR((VLOOKUP(C861,'CEP 24-25'!$F$5:$K$1282,6,0))," ")</f>
        <v>Yes</v>
      </c>
      <c r="AN861" s="41" t="str">
        <f>+IFERROR((VLOOKUP(C861,'HB1238 24-25'!$N$5:$Q$9999,4,0)),"")</f>
        <v/>
      </c>
      <c r="AO861" s="33" t="str">
        <f t="shared" si="29"/>
        <v>Yes</v>
      </c>
    </row>
    <row r="862" spans="1:41" ht="15" customHeight="1" x14ac:dyDescent="0.25">
      <c r="A862" t="s">
        <v>2523</v>
      </c>
      <c r="B862" t="s">
        <v>2114</v>
      </c>
      <c r="C862" s="25">
        <v>4484</v>
      </c>
      <c r="D862" t="s">
        <v>51</v>
      </c>
      <c r="E862" s="16">
        <v>0</v>
      </c>
      <c r="F862" s="16">
        <v>0</v>
      </c>
      <c r="G862" s="16">
        <v>0</v>
      </c>
      <c r="H862" s="16">
        <v>0</v>
      </c>
      <c r="I862" s="16">
        <v>0</v>
      </c>
      <c r="J862" s="16">
        <v>0</v>
      </c>
      <c r="K862" s="16">
        <v>0</v>
      </c>
      <c r="L862" s="16">
        <v>0</v>
      </c>
      <c r="M862" s="16">
        <v>0</v>
      </c>
      <c r="N862" s="16">
        <v>0</v>
      </c>
      <c r="O862" s="16">
        <v>0</v>
      </c>
      <c r="P862" s="16">
        <v>1</v>
      </c>
      <c r="Q862" s="16">
        <v>4</v>
      </c>
      <c r="R862" s="16">
        <v>10</v>
      </c>
      <c r="S862" s="16">
        <v>12</v>
      </c>
      <c r="T862" s="73" t="s">
        <v>2979</v>
      </c>
      <c r="U862" s="73" t="s">
        <v>2979</v>
      </c>
      <c r="V862" s="73" t="s">
        <v>2979</v>
      </c>
      <c r="W862" s="73" t="s">
        <v>2979</v>
      </c>
      <c r="X862" s="73" t="s">
        <v>2979</v>
      </c>
      <c r="Y862" s="73" t="s">
        <v>2979</v>
      </c>
      <c r="Z862" s="73" t="s">
        <v>2979</v>
      </c>
      <c r="AA862" s="73" t="s">
        <v>2979</v>
      </c>
      <c r="AB862" s="73" t="s">
        <v>2979</v>
      </c>
      <c r="AC862" s="73" t="s">
        <v>2979</v>
      </c>
      <c r="AD862" s="73" t="s">
        <v>2979</v>
      </c>
      <c r="AE862" s="73" t="s">
        <v>2979</v>
      </c>
      <c r="AF862" s="15" t="s">
        <v>2004</v>
      </c>
      <c r="AG862" s="15" t="s">
        <v>2004</v>
      </c>
      <c r="AH862" s="15" t="s">
        <v>2004</v>
      </c>
      <c r="AI862" s="41">
        <v>0.44440000000000002</v>
      </c>
      <c r="AJ862" s="30">
        <v>0.57979999999999998</v>
      </c>
      <c r="AK862" s="30">
        <v>0.54610000000000003</v>
      </c>
      <c r="AL862" s="41">
        <f t="shared" si="28"/>
        <v>0.52339999999999998</v>
      </c>
      <c r="AM862" s="30" t="str">
        <f>IFERROR((VLOOKUP(C862,'CEP 24-25'!$F$5:$K$1282,6,0))," ")</f>
        <v>Yes</v>
      </c>
      <c r="AN862" s="41" t="str">
        <f>+IFERROR((VLOOKUP(C862,'HB1238 24-25'!$N$5:$Q$9999,4,0)),"")</f>
        <v/>
      </c>
      <c r="AO862" s="33" t="str">
        <f t="shared" si="29"/>
        <v>Yes</v>
      </c>
    </row>
    <row r="863" spans="1:41" x14ac:dyDescent="0.25">
      <c r="A863" t="s">
        <v>2523</v>
      </c>
      <c r="B863" t="s">
        <v>2114</v>
      </c>
      <c r="C863" s="25">
        <v>4136</v>
      </c>
      <c r="D863" t="s">
        <v>45</v>
      </c>
      <c r="E863" s="16">
        <v>0</v>
      </c>
      <c r="F863" s="16">
        <v>0</v>
      </c>
      <c r="G863" s="16">
        <v>0</v>
      </c>
      <c r="H863" s="16">
        <v>0</v>
      </c>
      <c r="I863" s="16">
        <v>0</v>
      </c>
      <c r="J863" s="16">
        <v>0</v>
      </c>
      <c r="K863" s="16">
        <v>0</v>
      </c>
      <c r="L863" s="16">
        <v>0</v>
      </c>
      <c r="M863" s="16">
        <v>0</v>
      </c>
      <c r="N863" s="16">
        <v>0</v>
      </c>
      <c r="O863" s="16">
        <v>0</v>
      </c>
      <c r="P863" s="16">
        <v>0</v>
      </c>
      <c r="Q863" s="16">
        <v>0</v>
      </c>
      <c r="R863" s="16">
        <v>0</v>
      </c>
      <c r="S863" s="16">
        <v>0</v>
      </c>
      <c r="T863" s="73" t="s">
        <v>2979</v>
      </c>
      <c r="U863" s="73" t="s">
        <v>2979</v>
      </c>
      <c r="V863" s="73" t="s">
        <v>2979</v>
      </c>
      <c r="W863" s="73" t="s">
        <v>2979</v>
      </c>
      <c r="X863" s="73" t="s">
        <v>2979</v>
      </c>
      <c r="Y863" s="73" t="s">
        <v>2979</v>
      </c>
      <c r="Z863" s="73" t="s">
        <v>2979</v>
      </c>
      <c r="AA863" s="73" t="s">
        <v>2979</v>
      </c>
      <c r="AB863" s="73" t="s">
        <v>2979</v>
      </c>
      <c r="AC863" s="73" t="s">
        <v>2979</v>
      </c>
      <c r="AD863" s="73" t="s">
        <v>2979</v>
      </c>
      <c r="AE863" s="73" t="s">
        <v>2979</v>
      </c>
      <c r="AF863" s="73" t="s">
        <v>2979</v>
      </c>
      <c r="AG863" s="73" t="s">
        <v>2979</v>
      </c>
      <c r="AH863" s="73" t="s">
        <v>2979</v>
      </c>
      <c r="AI863" s="41">
        <v>0</v>
      </c>
      <c r="AJ863" s="30">
        <v>0.61499999999999999</v>
      </c>
      <c r="AK863" s="30">
        <v>0.55840000000000001</v>
      </c>
      <c r="AL863" s="41">
        <f t="shared" si="28"/>
        <v>0.3911</v>
      </c>
      <c r="AM863" s="30" t="str">
        <f>IFERROR((VLOOKUP(C863,'CEP 24-25'!$F$5:$K$1282,6,0))," ")</f>
        <v>Yes</v>
      </c>
      <c r="AN863" s="41" t="str">
        <f>+IFERROR((VLOOKUP(C863,'HB1238 24-25'!$N$5:$Q$9999,4,0)),"")</f>
        <v/>
      </c>
      <c r="AO863" s="33" t="str">
        <f t="shared" si="29"/>
        <v>Yes</v>
      </c>
    </row>
    <row r="864" spans="1:41" ht="15" customHeight="1" x14ac:dyDescent="0.25">
      <c r="A864" t="s">
        <v>2523</v>
      </c>
      <c r="B864" t="s">
        <v>2114</v>
      </c>
      <c r="C864" s="25">
        <v>4118</v>
      </c>
      <c r="D864" t="s">
        <v>44</v>
      </c>
      <c r="E864" s="16">
        <v>0</v>
      </c>
      <c r="F864" s="16">
        <v>0</v>
      </c>
      <c r="G864" s="16">
        <v>0</v>
      </c>
      <c r="H864" s="16">
        <v>0</v>
      </c>
      <c r="I864" s="16">
        <v>0</v>
      </c>
      <c r="J864" s="16">
        <v>0</v>
      </c>
      <c r="K864" s="16">
        <v>0</v>
      </c>
      <c r="L864" s="16">
        <v>0</v>
      </c>
      <c r="M864" s="16">
        <v>0</v>
      </c>
      <c r="N864" s="16">
        <v>0</v>
      </c>
      <c r="O864" s="16">
        <v>0</v>
      </c>
      <c r="P864" s="16">
        <v>0</v>
      </c>
      <c r="Q864" s="16">
        <v>0</v>
      </c>
      <c r="R864" s="16">
        <v>0</v>
      </c>
      <c r="S864" s="16">
        <v>0</v>
      </c>
      <c r="T864" s="73" t="s">
        <v>2979</v>
      </c>
      <c r="U864" s="73" t="s">
        <v>2979</v>
      </c>
      <c r="V864" s="73" t="s">
        <v>2979</v>
      </c>
      <c r="W864" s="73" t="s">
        <v>2979</v>
      </c>
      <c r="X864" s="73" t="s">
        <v>2979</v>
      </c>
      <c r="Y864" s="73" t="s">
        <v>2979</v>
      </c>
      <c r="Z864" s="73" t="s">
        <v>2979</v>
      </c>
      <c r="AA864" s="73" t="s">
        <v>2979</v>
      </c>
      <c r="AB864" s="73" t="s">
        <v>2979</v>
      </c>
      <c r="AC864" s="73" t="s">
        <v>2979</v>
      </c>
      <c r="AD864" s="73" t="s">
        <v>2979</v>
      </c>
      <c r="AE864" s="73" t="s">
        <v>2979</v>
      </c>
      <c r="AF864" s="73" t="s">
        <v>2979</v>
      </c>
      <c r="AG864" s="73" t="s">
        <v>2979</v>
      </c>
      <c r="AH864" s="73" t="s">
        <v>2979</v>
      </c>
      <c r="AI864" s="41">
        <v>0</v>
      </c>
      <c r="AJ864" s="30">
        <v>0.43540000000000001</v>
      </c>
      <c r="AK864" s="30">
        <v>0.4864</v>
      </c>
      <c r="AL864" s="41">
        <f t="shared" si="28"/>
        <v>0.30730000000000002</v>
      </c>
      <c r="AM864" s="30" t="str">
        <f>IFERROR((VLOOKUP(C864,'CEP 24-25'!$F$5:$K$1282,6,0))," ")</f>
        <v>No</v>
      </c>
      <c r="AN864" s="41" t="str">
        <f>+IFERROR((VLOOKUP(C864,'HB1238 24-25'!$N$5:$Q$9999,4,0)),"")</f>
        <v/>
      </c>
      <c r="AO864" s="33" t="str">
        <f t="shared" si="29"/>
        <v>No</v>
      </c>
    </row>
    <row r="865" spans="1:41" ht="15" customHeight="1" x14ac:dyDescent="0.25">
      <c r="A865" t="s">
        <v>2523</v>
      </c>
      <c r="B865" t="s">
        <v>2114</v>
      </c>
      <c r="C865" s="25">
        <v>3369</v>
      </c>
      <c r="D865" t="s">
        <v>38</v>
      </c>
      <c r="E865" s="16">
        <v>0</v>
      </c>
      <c r="F865" s="16">
        <v>0</v>
      </c>
      <c r="G865" s="16">
        <v>0</v>
      </c>
      <c r="H865" s="16">
        <v>0</v>
      </c>
      <c r="I865" s="16">
        <v>0</v>
      </c>
      <c r="J865" s="16">
        <v>0</v>
      </c>
      <c r="K865" s="16">
        <v>0</v>
      </c>
      <c r="L865" s="16">
        <v>0</v>
      </c>
      <c r="M865" s="16">
        <v>0</v>
      </c>
      <c r="N865" s="16">
        <v>0</v>
      </c>
      <c r="O865" s="16">
        <v>0</v>
      </c>
      <c r="P865" s="16">
        <v>0</v>
      </c>
      <c r="Q865" s="16">
        <v>0</v>
      </c>
      <c r="R865" s="16">
        <v>0</v>
      </c>
      <c r="S865" s="16">
        <v>0</v>
      </c>
      <c r="T865" s="73" t="s">
        <v>2979</v>
      </c>
      <c r="U865" s="73" t="s">
        <v>2979</v>
      </c>
      <c r="V865" s="73" t="s">
        <v>2979</v>
      </c>
      <c r="W865" s="73" t="s">
        <v>2979</v>
      </c>
      <c r="X865" s="73" t="s">
        <v>2979</v>
      </c>
      <c r="Y865" s="73" t="s">
        <v>2979</v>
      </c>
      <c r="Z865" s="73" t="s">
        <v>2979</v>
      </c>
      <c r="AA865" s="73" t="s">
        <v>2979</v>
      </c>
      <c r="AB865" s="73" t="s">
        <v>2979</v>
      </c>
      <c r="AC865" s="73" t="s">
        <v>2979</v>
      </c>
      <c r="AD865" s="73" t="s">
        <v>2979</v>
      </c>
      <c r="AE865" s="73" t="s">
        <v>2979</v>
      </c>
      <c r="AF865" s="73" t="s">
        <v>2979</v>
      </c>
      <c r="AG865" s="73" t="s">
        <v>2979</v>
      </c>
      <c r="AH865" s="73" t="s">
        <v>2979</v>
      </c>
      <c r="AI865" s="41">
        <v>0</v>
      </c>
      <c r="AJ865" s="30">
        <v>0.69440000000000002</v>
      </c>
      <c r="AK865" s="30">
        <v>0.67589999999999995</v>
      </c>
      <c r="AL865" s="41">
        <f t="shared" si="28"/>
        <v>0.45679999999999998</v>
      </c>
      <c r="AM865" s="30" t="str">
        <f>IFERROR((VLOOKUP(C865,'CEP 24-25'!$F$5:$K$1282,6,0))," ")</f>
        <v>Yes</v>
      </c>
      <c r="AN865" s="41" t="str">
        <f>+IFERROR((VLOOKUP(C865,'HB1238 24-25'!$N$5:$Q$9999,4,0)),"")</f>
        <v/>
      </c>
      <c r="AO865" s="33" t="str">
        <f t="shared" si="29"/>
        <v>Yes</v>
      </c>
    </row>
    <row r="866" spans="1:41" ht="15" customHeight="1" x14ac:dyDescent="0.25">
      <c r="A866" t="s">
        <v>2523</v>
      </c>
      <c r="B866" t="s">
        <v>2114</v>
      </c>
      <c r="C866" s="25">
        <v>3144</v>
      </c>
      <c r="D866" t="s">
        <v>35</v>
      </c>
      <c r="E866" s="16">
        <v>0</v>
      </c>
      <c r="F866" s="16">
        <v>0</v>
      </c>
      <c r="G866" s="16">
        <v>0</v>
      </c>
      <c r="H866" s="16">
        <v>0</v>
      </c>
      <c r="I866" s="16">
        <v>0</v>
      </c>
      <c r="J866" s="16">
        <v>0</v>
      </c>
      <c r="K866" s="16">
        <v>0</v>
      </c>
      <c r="L866" s="16">
        <v>0</v>
      </c>
      <c r="M866" s="16">
        <v>0</v>
      </c>
      <c r="N866" s="16">
        <v>0</v>
      </c>
      <c r="O866" s="16">
        <v>0</v>
      </c>
      <c r="P866" s="16">
        <v>0</v>
      </c>
      <c r="Q866" s="16">
        <v>0</v>
      </c>
      <c r="R866" s="16">
        <v>0</v>
      </c>
      <c r="S866" s="16">
        <v>0</v>
      </c>
      <c r="T866" s="73" t="s">
        <v>2979</v>
      </c>
      <c r="U866" s="73" t="s">
        <v>2979</v>
      </c>
      <c r="V866" s="73" t="s">
        <v>2979</v>
      </c>
      <c r="W866" s="73" t="s">
        <v>2979</v>
      </c>
      <c r="X866" s="73" t="s">
        <v>2979</v>
      </c>
      <c r="Y866" s="73" t="s">
        <v>2979</v>
      </c>
      <c r="Z866" s="73" t="s">
        <v>2979</v>
      </c>
      <c r="AA866" s="73" t="s">
        <v>2979</v>
      </c>
      <c r="AB866" s="73" t="s">
        <v>2979</v>
      </c>
      <c r="AC866" s="73" t="s">
        <v>2979</v>
      </c>
      <c r="AD866" s="73" t="s">
        <v>2979</v>
      </c>
      <c r="AE866" s="73" t="s">
        <v>2979</v>
      </c>
      <c r="AF866" s="73" t="s">
        <v>2979</v>
      </c>
      <c r="AG866" s="73" t="s">
        <v>2979</v>
      </c>
      <c r="AH866" s="73" t="s">
        <v>2979</v>
      </c>
      <c r="AI866" s="41">
        <v>0</v>
      </c>
      <c r="AJ866" s="30">
        <v>0.78879999999999995</v>
      </c>
      <c r="AK866" s="30">
        <v>0.77270000000000005</v>
      </c>
      <c r="AL866" s="41">
        <f t="shared" si="28"/>
        <v>0.52049999999999996</v>
      </c>
      <c r="AM866" s="30" t="str">
        <f>IFERROR((VLOOKUP(C866,'CEP 24-25'!$F$5:$K$1282,6,0))," ")</f>
        <v>Yes</v>
      </c>
      <c r="AN866" s="41" t="str">
        <f>+IFERROR((VLOOKUP(C866,'HB1238 24-25'!$N$5:$Q$9999,4,0)),"")</f>
        <v/>
      </c>
      <c r="AO866" s="33" t="str">
        <f t="shared" si="29"/>
        <v>Yes</v>
      </c>
    </row>
    <row r="867" spans="1:41" ht="15" customHeight="1" x14ac:dyDescent="0.25">
      <c r="A867" t="s">
        <v>2523</v>
      </c>
      <c r="B867" t="s">
        <v>2114</v>
      </c>
      <c r="C867" s="25">
        <v>2825</v>
      </c>
      <c r="D867" t="s">
        <v>32</v>
      </c>
      <c r="E867" s="16">
        <v>0</v>
      </c>
      <c r="F867" s="16">
        <v>0</v>
      </c>
      <c r="G867" s="16">
        <v>0</v>
      </c>
      <c r="H867" s="16">
        <v>0</v>
      </c>
      <c r="I867" s="16">
        <v>0</v>
      </c>
      <c r="J867" s="16">
        <v>0</v>
      </c>
      <c r="K867" s="16">
        <v>0</v>
      </c>
      <c r="L867" s="16">
        <v>0</v>
      </c>
      <c r="M867" s="16">
        <v>0</v>
      </c>
      <c r="N867" s="16">
        <v>0</v>
      </c>
      <c r="O867" s="16">
        <v>0</v>
      </c>
      <c r="P867" s="16">
        <v>0</v>
      </c>
      <c r="Q867" s="16">
        <v>0</v>
      </c>
      <c r="R867" s="16">
        <v>0</v>
      </c>
      <c r="S867" s="16">
        <v>0</v>
      </c>
      <c r="T867" s="73" t="s">
        <v>2979</v>
      </c>
      <c r="U867" s="73" t="s">
        <v>2979</v>
      </c>
      <c r="V867" s="73" t="s">
        <v>2979</v>
      </c>
      <c r="W867" s="73" t="s">
        <v>2979</v>
      </c>
      <c r="X867" s="73" t="s">
        <v>2979</v>
      </c>
      <c r="Y867" s="73" t="s">
        <v>2979</v>
      </c>
      <c r="Z867" s="73" t="s">
        <v>2979</v>
      </c>
      <c r="AA867" s="73" t="s">
        <v>2979</v>
      </c>
      <c r="AB867" s="73" t="s">
        <v>2979</v>
      </c>
      <c r="AC867" s="73" t="s">
        <v>2979</v>
      </c>
      <c r="AD867" s="73" t="s">
        <v>2979</v>
      </c>
      <c r="AE867" s="73" t="s">
        <v>2979</v>
      </c>
      <c r="AF867" s="73" t="s">
        <v>2979</v>
      </c>
      <c r="AG867" s="73" t="s">
        <v>2979</v>
      </c>
      <c r="AH867" s="73" t="s">
        <v>2979</v>
      </c>
      <c r="AI867" s="41">
        <v>0</v>
      </c>
      <c r="AJ867" s="30">
        <v>0.84450000000000003</v>
      </c>
      <c r="AK867" s="30">
        <v>0.84350000000000003</v>
      </c>
      <c r="AL867" s="41">
        <f t="shared" si="28"/>
        <v>0.56269999999999998</v>
      </c>
      <c r="AM867" s="30" t="str">
        <f>IFERROR((VLOOKUP(C867,'CEP 24-25'!$F$5:$K$1282,6,0))," ")</f>
        <v>Yes</v>
      </c>
      <c r="AN867" s="41" t="str">
        <f>+IFERROR((VLOOKUP(C867,'HB1238 24-25'!$N$5:$Q$9999,4,0)),"")</f>
        <v/>
      </c>
      <c r="AO867" s="33" t="str">
        <f t="shared" si="29"/>
        <v>Yes</v>
      </c>
    </row>
    <row r="868" spans="1:41" ht="15" customHeight="1" x14ac:dyDescent="0.25">
      <c r="A868" t="s">
        <v>2524</v>
      </c>
      <c r="B868" t="s">
        <v>2115</v>
      </c>
      <c r="C868" s="25">
        <v>5738</v>
      </c>
      <c r="D868" t="s">
        <v>2845</v>
      </c>
      <c r="E868" s="16">
        <v>0</v>
      </c>
      <c r="F868" s="16">
        <v>0</v>
      </c>
      <c r="G868" s="16">
        <v>0</v>
      </c>
      <c r="H868" s="16">
        <v>0</v>
      </c>
      <c r="I868" s="16">
        <v>0</v>
      </c>
      <c r="J868" s="16">
        <v>0</v>
      </c>
      <c r="K868" s="16">
        <v>0</v>
      </c>
      <c r="L868" s="16">
        <v>0</v>
      </c>
      <c r="M868" s="16">
        <v>283</v>
      </c>
      <c r="N868" s="16">
        <v>267</v>
      </c>
      <c r="O868" s="16">
        <v>258</v>
      </c>
      <c r="P868" s="16">
        <v>0</v>
      </c>
      <c r="Q868" s="16">
        <v>0</v>
      </c>
      <c r="R868" s="16">
        <v>0</v>
      </c>
      <c r="S868" s="16">
        <v>0</v>
      </c>
      <c r="T868" s="73" t="s">
        <v>2979</v>
      </c>
      <c r="U868" s="73" t="s">
        <v>2979</v>
      </c>
      <c r="V868" s="73" t="s">
        <v>2979</v>
      </c>
      <c r="W868" s="73" t="s">
        <v>2979</v>
      </c>
      <c r="X868" s="73" t="s">
        <v>2979</v>
      </c>
      <c r="Y868" s="73" t="s">
        <v>2979</v>
      </c>
      <c r="Z868" s="73" t="s">
        <v>2979</v>
      </c>
      <c r="AA868" s="73" t="s">
        <v>2979</v>
      </c>
      <c r="AB868" s="54">
        <v>205</v>
      </c>
      <c r="AC868" s="54">
        <v>189</v>
      </c>
      <c r="AD868" s="54">
        <v>177</v>
      </c>
      <c r="AE868" s="73" t="s">
        <v>2979</v>
      </c>
      <c r="AF868" s="73" t="s">
        <v>2979</v>
      </c>
      <c r="AG868" s="73" t="s">
        <v>2979</v>
      </c>
      <c r="AH868" s="73" t="s">
        <v>2979</v>
      </c>
      <c r="AI868" s="41">
        <v>0.70669999999999999</v>
      </c>
      <c r="AJ868" s="30">
        <v>0.68640000000000001</v>
      </c>
      <c r="AK868" s="30" t="s">
        <v>2943</v>
      </c>
      <c r="AL868" s="41">
        <f t="shared" si="28"/>
        <v>0.6966</v>
      </c>
      <c r="AM868" s="30"/>
      <c r="AN868" s="41" t="str">
        <f>+IFERROR((VLOOKUP(C868,'HB1238 24-25'!$N$5:$Q$9999,4,0)),"")</f>
        <v/>
      </c>
      <c r="AO868" s="33" t="str">
        <f t="shared" si="29"/>
        <v>Yes</v>
      </c>
    </row>
    <row r="869" spans="1:41" ht="15" customHeight="1" x14ac:dyDescent="0.25">
      <c r="A869" t="s">
        <v>2524</v>
      </c>
      <c r="B869" t="s">
        <v>2115</v>
      </c>
      <c r="C869" s="25">
        <v>4353</v>
      </c>
      <c r="D869" t="s">
        <v>882</v>
      </c>
      <c r="E869" s="16">
        <v>0</v>
      </c>
      <c r="F869" s="16">
        <v>54</v>
      </c>
      <c r="G869" s="16">
        <v>0</v>
      </c>
      <c r="H869" s="16">
        <v>56</v>
      </c>
      <c r="I869" s="16">
        <v>46</v>
      </c>
      <c r="J869" s="16">
        <v>57</v>
      </c>
      <c r="K869" s="16">
        <v>57</v>
      </c>
      <c r="L869" s="16">
        <v>46</v>
      </c>
      <c r="M869" s="16">
        <v>0</v>
      </c>
      <c r="N869" s="16">
        <v>0</v>
      </c>
      <c r="O869" s="16">
        <v>0</v>
      </c>
      <c r="P869" s="16">
        <v>0</v>
      </c>
      <c r="Q869" s="16">
        <v>0</v>
      </c>
      <c r="R869" s="16">
        <v>0</v>
      </c>
      <c r="S869" s="16">
        <v>0</v>
      </c>
      <c r="T869" s="73" t="s">
        <v>2979</v>
      </c>
      <c r="U869" s="54">
        <v>12</v>
      </c>
      <c r="V869" s="73" t="s">
        <v>2979</v>
      </c>
      <c r="W869" s="54">
        <v>19</v>
      </c>
      <c r="X869" s="54">
        <v>11</v>
      </c>
      <c r="Y869" s="54">
        <v>18</v>
      </c>
      <c r="Z869" s="54">
        <v>22</v>
      </c>
      <c r="AA869" s="54">
        <v>14</v>
      </c>
      <c r="AB869" s="73" t="s">
        <v>2979</v>
      </c>
      <c r="AC869" s="73" t="s">
        <v>2979</v>
      </c>
      <c r="AD869" s="73" t="s">
        <v>2979</v>
      </c>
      <c r="AE869" s="73" t="s">
        <v>2979</v>
      </c>
      <c r="AF869" s="73" t="s">
        <v>2979</v>
      </c>
      <c r="AG869" s="73" t="s">
        <v>2979</v>
      </c>
      <c r="AH869" s="73" t="s">
        <v>2979</v>
      </c>
      <c r="AI869" s="41">
        <v>0.30380000000000001</v>
      </c>
      <c r="AJ869" s="30">
        <v>0.30249999999999999</v>
      </c>
      <c r="AK869" s="30">
        <v>0.29659999999999997</v>
      </c>
      <c r="AL869" s="41">
        <f t="shared" si="28"/>
        <v>0.30099999999999999</v>
      </c>
      <c r="AM869" s="30"/>
      <c r="AN869" s="41" t="str">
        <f>+IFERROR((VLOOKUP(C869,'HB1238 24-25'!$N$5:$Q$9999,4,0)),"")</f>
        <v/>
      </c>
      <c r="AO869" s="33" t="str">
        <f t="shared" si="29"/>
        <v>No</v>
      </c>
    </row>
    <row r="870" spans="1:41" ht="15" customHeight="1" x14ac:dyDescent="0.25">
      <c r="A870" t="s">
        <v>2524</v>
      </c>
      <c r="B870" t="s">
        <v>2115</v>
      </c>
      <c r="C870" s="25">
        <v>4440</v>
      </c>
      <c r="D870" t="s">
        <v>886</v>
      </c>
      <c r="E870" s="16">
        <v>0</v>
      </c>
      <c r="F870" s="16">
        <v>0</v>
      </c>
      <c r="G870" s="16">
        <v>0</v>
      </c>
      <c r="H870" s="16">
        <v>0</v>
      </c>
      <c r="I870" s="16">
        <v>0</v>
      </c>
      <c r="J870" s="16">
        <v>0</v>
      </c>
      <c r="K870" s="16">
        <v>0</v>
      </c>
      <c r="L870" s="16">
        <v>0</v>
      </c>
      <c r="M870" s="16">
        <v>281</v>
      </c>
      <c r="N870" s="16">
        <v>279</v>
      </c>
      <c r="O870" s="16">
        <v>303</v>
      </c>
      <c r="P870" s="16">
        <v>0</v>
      </c>
      <c r="Q870" s="16">
        <v>0</v>
      </c>
      <c r="R870" s="16">
        <v>0</v>
      </c>
      <c r="S870" s="16">
        <v>0</v>
      </c>
      <c r="T870" s="73" t="s">
        <v>2979</v>
      </c>
      <c r="U870" s="73" t="s">
        <v>2979</v>
      </c>
      <c r="V870" s="73" t="s">
        <v>2979</v>
      </c>
      <c r="W870" s="73" t="s">
        <v>2979</v>
      </c>
      <c r="X870" s="73" t="s">
        <v>2979</v>
      </c>
      <c r="Y870" s="73" t="s">
        <v>2979</v>
      </c>
      <c r="Z870" s="73" t="s">
        <v>2979</v>
      </c>
      <c r="AA870" s="73" t="s">
        <v>2979</v>
      </c>
      <c r="AB870" s="54">
        <v>129</v>
      </c>
      <c r="AC870" s="54">
        <v>128</v>
      </c>
      <c r="AD870" s="54">
        <v>146</v>
      </c>
      <c r="AE870" s="73" t="s">
        <v>2979</v>
      </c>
      <c r="AF870" s="73" t="s">
        <v>2979</v>
      </c>
      <c r="AG870" s="73" t="s">
        <v>2979</v>
      </c>
      <c r="AH870" s="73" t="s">
        <v>2979</v>
      </c>
      <c r="AI870" s="41">
        <v>0.46700000000000003</v>
      </c>
      <c r="AJ870" s="30">
        <v>0.49619999999999997</v>
      </c>
      <c r="AK870" s="30">
        <v>0.51239999999999997</v>
      </c>
      <c r="AL870" s="41">
        <f t="shared" si="28"/>
        <v>0.4919</v>
      </c>
      <c r="AM870" s="30"/>
      <c r="AN870" s="41" t="str">
        <f>+IFERROR((VLOOKUP(C870,'HB1238 24-25'!$N$5:$Q$9999,4,0)),"")</f>
        <v/>
      </c>
      <c r="AO870" s="33" t="str">
        <f t="shared" si="29"/>
        <v>No</v>
      </c>
    </row>
    <row r="871" spans="1:41" ht="15" customHeight="1" x14ac:dyDescent="0.25">
      <c r="A871" t="s">
        <v>2524</v>
      </c>
      <c r="B871" t="s">
        <v>2115</v>
      </c>
      <c r="C871" s="25">
        <v>3676</v>
      </c>
      <c r="D871" t="s">
        <v>869</v>
      </c>
      <c r="E871" s="16">
        <v>0</v>
      </c>
      <c r="F871" s="16">
        <v>49</v>
      </c>
      <c r="G871" s="16">
        <v>0</v>
      </c>
      <c r="H871" s="16">
        <v>45</v>
      </c>
      <c r="I871" s="16">
        <v>49</v>
      </c>
      <c r="J871" s="16">
        <v>47</v>
      </c>
      <c r="K871" s="16">
        <v>47</v>
      </c>
      <c r="L871" s="16">
        <v>36</v>
      </c>
      <c r="M871" s="16">
        <v>0</v>
      </c>
      <c r="N871" s="16">
        <v>0</v>
      </c>
      <c r="O871" s="16">
        <v>0</v>
      </c>
      <c r="P871" s="16">
        <v>0</v>
      </c>
      <c r="Q871" s="16">
        <v>0</v>
      </c>
      <c r="R871" s="16">
        <v>0</v>
      </c>
      <c r="S871" s="16">
        <v>0</v>
      </c>
      <c r="T871" s="73" t="s">
        <v>2979</v>
      </c>
      <c r="U871" s="54">
        <v>16</v>
      </c>
      <c r="V871" s="73" t="s">
        <v>2979</v>
      </c>
      <c r="W871" s="54">
        <v>20</v>
      </c>
      <c r="X871" s="54">
        <v>26</v>
      </c>
      <c r="Y871" s="54">
        <v>18</v>
      </c>
      <c r="Z871" s="54">
        <v>13</v>
      </c>
      <c r="AA871" s="54">
        <v>17</v>
      </c>
      <c r="AB871" s="73" t="s">
        <v>2979</v>
      </c>
      <c r="AC871" s="73" t="s">
        <v>2979</v>
      </c>
      <c r="AD871" s="73" t="s">
        <v>2979</v>
      </c>
      <c r="AE871" s="73" t="s">
        <v>2979</v>
      </c>
      <c r="AF871" s="73" t="s">
        <v>2979</v>
      </c>
      <c r="AG871" s="73" t="s">
        <v>2979</v>
      </c>
      <c r="AH871" s="73" t="s">
        <v>2979</v>
      </c>
      <c r="AI871" s="41">
        <v>0.40289999999999998</v>
      </c>
      <c r="AJ871" s="30">
        <v>0.37959999999999999</v>
      </c>
      <c r="AK871" s="30">
        <v>0.4758</v>
      </c>
      <c r="AL871" s="41">
        <f t="shared" si="28"/>
        <v>0.4194</v>
      </c>
      <c r="AM871" s="30"/>
      <c r="AN871" s="41" t="str">
        <f>+IFERROR((VLOOKUP(C871,'HB1238 24-25'!$N$5:$Q$9999,4,0)),"")</f>
        <v/>
      </c>
      <c r="AO871" s="33" t="str">
        <f t="shared" si="29"/>
        <v>No</v>
      </c>
    </row>
    <row r="872" spans="1:41" ht="15" customHeight="1" x14ac:dyDescent="0.25">
      <c r="A872" t="s">
        <v>2524</v>
      </c>
      <c r="B872" t="s">
        <v>2115</v>
      </c>
      <c r="C872" s="25">
        <v>3388</v>
      </c>
      <c r="D872" t="s">
        <v>863</v>
      </c>
      <c r="E872" s="16">
        <v>0</v>
      </c>
      <c r="F872" s="16">
        <v>65</v>
      </c>
      <c r="G872" s="16">
        <v>0</v>
      </c>
      <c r="H872" s="16">
        <v>67</v>
      </c>
      <c r="I872" s="16">
        <v>73</v>
      </c>
      <c r="J872" s="16">
        <v>76</v>
      </c>
      <c r="K872" s="16">
        <v>67</v>
      </c>
      <c r="L872" s="16">
        <v>65</v>
      </c>
      <c r="M872" s="16">
        <v>0</v>
      </c>
      <c r="N872" s="16">
        <v>0</v>
      </c>
      <c r="O872" s="16">
        <v>0</v>
      </c>
      <c r="P872" s="16">
        <v>0</v>
      </c>
      <c r="Q872" s="16">
        <v>0</v>
      </c>
      <c r="R872" s="16">
        <v>0</v>
      </c>
      <c r="S872" s="16">
        <v>0</v>
      </c>
      <c r="T872" s="73" t="s">
        <v>2979</v>
      </c>
      <c r="U872" s="54">
        <v>26</v>
      </c>
      <c r="V872" s="73" t="s">
        <v>2979</v>
      </c>
      <c r="W872" s="54">
        <v>31</v>
      </c>
      <c r="X872" s="54">
        <v>35</v>
      </c>
      <c r="Y872" s="54">
        <v>34</v>
      </c>
      <c r="Z872" s="54">
        <v>34</v>
      </c>
      <c r="AA872" s="54">
        <v>34</v>
      </c>
      <c r="AB872" s="73" t="s">
        <v>2979</v>
      </c>
      <c r="AC872" s="73" t="s">
        <v>2979</v>
      </c>
      <c r="AD872" s="73" t="s">
        <v>2979</v>
      </c>
      <c r="AE872" s="73" t="s">
        <v>2979</v>
      </c>
      <c r="AF872" s="73" t="s">
        <v>2979</v>
      </c>
      <c r="AG872" s="73" t="s">
        <v>2979</v>
      </c>
      <c r="AH872" s="73" t="s">
        <v>2979</v>
      </c>
      <c r="AI872" s="41">
        <v>0.46970000000000001</v>
      </c>
      <c r="AJ872" s="30">
        <v>0.5262</v>
      </c>
      <c r="AK872" s="30">
        <v>0.58630000000000004</v>
      </c>
      <c r="AL872" s="41">
        <f t="shared" si="28"/>
        <v>0.52739999999999998</v>
      </c>
      <c r="AM872" s="30" t="str">
        <f>IFERROR((VLOOKUP(C872,'CEP 24-25'!$F$5:$K$1282,6,0))," ")</f>
        <v>Yes</v>
      </c>
      <c r="AN872" s="41" t="str">
        <f>+IFERROR((VLOOKUP(C872,'HB1238 24-25'!$N$5:$Q$9999,4,0)),"")</f>
        <v/>
      </c>
      <c r="AO872" s="33" t="str">
        <f t="shared" si="29"/>
        <v>Yes</v>
      </c>
    </row>
    <row r="873" spans="1:41" ht="15" customHeight="1" x14ac:dyDescent="0.25">
      <c r="A873" t="s">
        <v>2524</v>
      </c>
      <c r="B873" t="s">
        <v>2115</v>
      </c>
      <c r="C873" s="25">
        <v>4126</v>
      </c>
      <c r="D873" t="s">
        <v>875</v>
      </c>
      <c r="E873" s="16">
        <v>0</v>
      </c>
      <c r="F873" s="16">
        <v>66</v>
      </c>
      <c r="G873" s="16">
        <v>0</v>
      </c>
      <c r="H873" s="16">
        <v>66</v>
      </c>
      <c r="I873" s="16">
        <v>68</v>
      </c>
      <c r="J873" s="16">
        <v>57</v>
      </c>
      <c r="K873" s="16">
        <v>57</v>
      </c>
      <c r="L873" s="16">
        <v>63</v>
      </c>
      <c r="M873" s="16">
        <v>0</v>
      </c>
      <c r="N873" s="16">
        <v>0</v>
      </c>
      <c r="O873" s="16">
        <v>0</v>
      </c>
      <c r="P873" s="16">
        <v>0</v>
      </c>
      <c r="Q873" s="16">
        <v>0</v>
      </c>
      <c r="R873" s="16">
        <v>0</v>
      </c>
      <c r="S873" s="16">
        <v>0</v>
      </c>
      <c r="T873" s="73" t="s">
        <v>2979</v>
      </c>
      <c r="U873" s="54">
        <v>10</v>
      </c>
      <c r="V873" s="73" t="s">
        <v>2979</v>
      </c>
      <c r="W873" s="54">
        <v>18</v>
      </c>
      <c r="X873" s="54">
        <v>25</v>
      </c>
      <c r="Y873" s="54">
        <v>20</v>
      </c>
      <c r="Z873" s="54">
        <v>22</v>
      </c>
      <c r="AA873" s="54">
        <v>30</v>
      </c>
      <c r="AB873" s="73" t="s">
        <v>2979</v>
      </c>
      <c r="AC873" s="73" t="s">
        <v>2979</v>
      </c>
      <c r="AD873" s="73" t="s">
        <v>2979</v>
      </c>
      <c r="AE873" s="73" t="s">
        <v>2979</v>
      </c>
      <c r="AF873" s="73" t="s">
        <v>2979</v>
      </c>
      <c r="AG873" s="73" t="s">
        <v>2979</v>
      </c>
      <c r="AH873" s="73" t="s">
        <v>2979</v>
      </c>
      <c r="AI873" s="41">
        <v>0.33160000000000001</v>
      </c>
      <c r="AJ873" s="30">
        <v>0.3453</v>
      </c>
      <c r="AK873" s="30">
        <v>0.40039999999999998</v>
      </c>
      <c r="AL873" s="41">
        <f t="shared" si="28"/>
        <v>0.35909999999999997</v>
      </c>
      <c r="AM873" s="30"/>
      <c r="AN873" s="41" t="str">
        <f>+IFERROR((VLOOKUP(C873,'HB1238 24-25'!$N$5:$Q$9999,4,0)),"")</f>
        <v/>
      </c>
      <c r="AO873" s="33" t="str">
        <f t="shared" si="29"/>
        <v>No</v>
      </c>
    </row>
    <row r="874" spans="1:41" ht="15" customHeight="1" x14ac:dyDescent="0.25">
      <c r="A874" t="s">
        <v>2524</v>
      </c>
      <c r="B874" t="s">
        <v>2115</v>
      </c>
      <c r="C874" s="25">
        <v>2851</v>
      </c>
      <c r="D874" t="s">
        <v>861</v>
      </c>
      <c r="E874" s="16">
        <v>0</v>
      </c>
      <c r="F874" s="16">
        <v>51</v>
      </c>
      <c r="G874" s="16">
        <v>0</v>
      </c>
      <c r="H874" s="16">
        <v>60</v>
      </c>
      <c r="I874" s="16">
        <v>58</v>
      </c>
      <c r="J874" s="16">
        <v>75</v>
      </c>
      <c r="K874" s="16">
        <v>51</v>
      </c>
      <c r="L874" s="16">
        <v>51</v>
      </c>
      <c r="M874" s="16">
        <v>0</v>
      </c>
      <c r="N874" s="16">
        <v>0</v>
      </c>
      <c r="O874" s="16">
        <v>0</v>
      </c>
      <c r="P874" s="16">
        <v>0</v>
      </c>
      <c r="Q874" s="16">
        <v>0</v>
      </c>
      <c r="R874" s="16">
        <v>0</v>
      </c>
      <c r="S874" s="16">
        <v>0</v>
      </c>
      <c r="T874" s="73" t="s">
        <v>2979</v>
      </c>
      <c r="U874" s="54">
        <v>17</v>
      </c>
      <c r="V874" s="73" t="s">
        <v>2979</v>
      </c>
      <c r="W874" s="54">
        <v>42</v>
      </c>
      <c r="X874" s="54">
        <v>41</v>
      </c>
      <c r="Y874" s="54">
        <v>53</v>
      </c>
      <c r="Z874" s="54">
        <v>41</v>
      </c>
      <c r="AA874" s="54">
        <v>35</v>
      </c>
      <c r="AB874" s="73" t="s">
        <v>2979</v>
      </c>
      <c r="AC874" s="73" t="s">
        <v>2979</v>
      </c>
      <c r="AD874" s="73" t="s">
        <v>2979</v>
      </c>
      <c r="AE874" s="73" t="s">
        <v>2979</v>
      </c>
      <c r="AF874" s="73" t="s">
        <v>2979</v>
      </c>
      <c r="AG874" s="73" t="s">
        <v>2979</v>
      </c>
      <c r="AH874" s="73" t="s">
        <v>2979</v>
      </c>
      <c r="AI874" s="41">
        <v>0.66180000000000005</v>
      </c>
      <c r="AJ874" s="30">
        <v>0.71540000000000004</v>
      </c>
      <c r="AK874" s="30">
        <v>0.77490000000000003</v>
      </c>
      <c r="AL874" s="41">
        <f t="shared" si="28"/>
        <v>0.71740000000000004</v>
      </c>
      <c r="AM874" s="30" t="str">
        <f>IFERROR((VLOOKUP(C874,'CEP 24-25'!$F$5:$K$1282,6,0))," ")</f>
        <v>Yes</v>
      </c>
      <c r="AN874" s="41" t="str">
        <f>+IFERROR((VLOOKUP(C874,'HB1238 24-25'!$N$5:$Q$9999,4,0)),"")</f>
        <v/>
      </c>
      <c r="AO874" s="33" t="str">
        <f t="shared" si="29"/>
        <v>Yes</v>
      </c>
    </row>
    <row r="875" spans="1:41" x14ac:dyDescent="0.25">
      <c r="A875" t="s">
        <v>2524</v>
      </c>
      <c r="B875" t="s">
        <v>2115</v>
      </c>
      <c r="C875" s="25">
        <v>4545</v>
      </c>
      <c r="D875" t="s">
        <v>893</v>
      </c>
      <c r="E875" s="16">
        <v>0</v>
      </c>
      <c r="F875" s="16">
        <v>45</v>
      </c>
      <c r="G875" s="16">
        <v>0</v>
      </c>
      <c r="H875" s="16">
        <v>51</v>
      </c>
      <c r="I875" s="16">
        <v>58</v>
      </c>
      <c r="J875" s="16">
        <v>48</v>
      </c>
      <c r="K875" s="16">
        <v>58</v>
      </c>
      <c r="L875" s="16">
        <v>56</v>
      </c>
      <c r="M875" s="16">
        <v>0</v>
      </c>
      <c r="N875" s="16">
        <v>0</v>
      </c>
      <c r="O875" s="16">
        <v>0</v>
      </c>
      <c r="P875" s="16">
        <v>0</v>
      </c>
      <c r="Q875" s="16">
        <v>0</v>
      </c>
      <c r="R875" s="16">
        <v>0</v>
      </c>
      <c r="S875" s="16">
        <v>0</v>
      </c>
      <c r="T875" s="73" t="s">
        <v>2979</v>
      </c>
      <c r="U875" s="54">
        <v>15</v>
      </c>
      <c r="V875" s="73" t="s">
        <v>2979</v>
      </c>
      <c r="W875" s="54">
        <v>28</v>
      </c>
      <c r="X875" s="54">
        <v>31</v>
      </c>
      <c r="Y875" s="54">
        <v>23</v>
      </c>
      <c r="Z875" s="54">
        <v>29</v>
      </c>
      <c r="AA875" s="54">
        <v>30</v>
      </c>
      <c r="AB875" s="73" t="s">
        <v>2979</v>
      </c>
      <c r="AC875" s="73" t="s">
        <v>2979</v>
      </c>
      <c r="AD875" s="73" t="s">
        <v>2979</v>
      </c>
      <c r="AE875" s="73" t="s">
        <v>2979</v>
      </c>
      <c r="AF875" s="73" t="s">
        <v>2979</v>
      </c>
      <c r="AG875" s="73" t="s">
        <v>2979</v>
      </c>
      <c r="AH875" s="73" t="s">
        <v>2979</v>
      </c>
      <c r="AI875" s="41">
        <v>0.49370000000000003</v>
      </c>
      <c r="AJ875" s="30">
        <v>0.57589999999999997</v>
      </c>
      <c r="AK875" s="30">
        <v>0.52600000000000002</v>
      </c>
      <c r="AL875" s="41">
        <f t="shared" si="28"/>
        <v>0.53190000000000004</v>
      </c>
      <c r="AM875" s="30" t="str">
        <f>IFERROR((VLOOKUP(C875,'CEP 24-25'!$F$5:$K$1282,6,0))," ")</f>
        <v>Yes</v>
      </c>
      <c r="AN875" s="41" t="str">
        <f>+IFERROR((VLOOKUP(C875,'HB1238 24-25'!$N$5:$Q$9999,4,0)),"")</f>
        <v>Yes</v>
      </c>
      <c r="AO875" s="33" t="str">
        <f t="shared" si="29"/>
        <v>Yes</v>
      </c>
    </row>
    <row r="876" spans="1:41" x14ac:dyDescent="0.25">
      <c r="A876" t="s">
        <v>2524</v>
      </c>
      <c r="B876" t="s">
        <v>2115</v>
      </c>
      <c r="C876" s="25">
        <v>3678</v>
      </c>
      <c r="D876" t="s">
        <v>871</v>
      </c>
      <c r="E876" s="16">
        <v>0</v>
      </c>
      <c r="F876" s="16">
        <v>54</v>
      </c>
      <c r="G876" s="16">
        <v>0</v>
      </c>
      <c r="H876" s="16">
        <v>55</v>
      </c>
      <c r="I876" s="16">
        <v>61</v>
      </c>
      <c r="J876" s="16">
        <v>42</v>
      </c>
      <c r="K876" s="16">
        <v>56</v>
      </c>
      <c r="L876" s="16">
        <v>46</v>
      </c>
      <c r="M876" s="16">
        <v>0</v>
      </c>
      <c r="N876" s="16">
        <v>0</v>
      </c>
      <c r="O876" s="16">
        <v>0</v>
      </c>
      <c r="P876" s="16">
        <v>0</v>
      </c>
      <c r="Q876" s="16">
        <v>0</v>
      </c>
      <c r="R876" s="16">
        <v>0</v>
      </c>
      <c r="S876" s="16">
        <v>0</v>
      </c>
      <c r="T876" s="73" t="s">
        <v>2979</v>
      </c>
      <c r="U876" s="54">
        <v>13</v>
      </c>
      <c r="V876" s="73" t="s">
        <v>2979</v>
      </c>
      <c r="W876" s="54">
        <v>16</v>
      </c>
      <c r="X876" s="54">
        <v>20</v>
      </c>
      <c r="Y876" s="54">
        <v>17</v>
      </c>
      <c r="Z876" s="54">
        <v>22</v>
      </c>
      <c r="AA876" s="54">
        <v>19</v>
      </c>
      <c r="AB876" s="73" t="s">
        <v>2979</v>
      </c>
      <c r="AC876" s="73" t="s">
        <v>2979</v>
      </c>
      <c r="AD876" s="73" t="s">
        <v>2979</v>
      </c>
      <c r="AE876" s="73" t="s">
        <v>2979</v>
      </c>
      <c r="AF876" s="73" t="s">
        <v>2979</v>
      </c>
      <c r="AG876" s="73" t="s">
        <v>2979</v>
      </c>
      <c r="AH876" s="73" t="s">
        <v>2979</v>
      </c>
      <c r="AI876" s="41">
        <v>0.34079999999999999</v>
      </c>
      <c r="AJ876" s="30">
        <v>0.38080000000000003</v>
      </c>
      <c r="AK876" s="30">
        <v>0.43169999999999997</v>
      </c>
      <c r="AL876" s="41">
        <f t="shared" si="28"/>
        <v>0.38440000000000002</v>
      </c>
      <c r="AM876" s="30"/>
      <c r="AN876" s="41" t="str">
        <f>+IFERROR((VLOOKUP(C876,'HB1238 24-25'!$N$5:$Q$9999,4,0)),"")</f>
        <v/>
      </c>
      <c r="AO876" s="33" t="str">
        <f t="shared" si="29"/>
        <v>No</v>
      </c>
    </row>
    <row r="877" spans="1:41" x14ac:dyDescent="0.25">
      <c r="A877" t="s">
        <v>2524</v>
      </c>
      <c r="B877" t="s">
        <v>2115</v>
      </c>
      <c r="C877" s="25">
        <v>4413</v>
      </c>
      <c r="D877" t="s">
        <v>884</v>
      </c>
      <c r="E877" s="16">
        <v>0</v>
      </c>
      <c r="F877" s="16">
        <v>44</v>
      </c>
      <c r="G877" s="16">
        <v>0</v>
      </c>
      <c r="H877" s="16">
        <v>42</v>
      </c>
      <c r="I877" s="16">
        <v>56</v>
      </c>
      <c r="J877" s="16">
        <v>52</v>
      </c>
      <c r="K877" s="16">
        <v>36</v>
      </c>
      <c r="L877" s="16">
        <v>46</v>
      </c>
      <c r="M877" s="16">
        <v>0</v>
      </c>
      <c r="N877" s="16">
        <v>0</v>
      </c>
      <c r="O877" s="16">
        <v>0</v>
      </c>
      <c r="P877" s="16">
        <v>0</v>
      </c>
      <c r="Q877" s="16">
        <v>0</v>
      </c>
      <c r="R877" s="16">
        <v>0</v>
      </c>
      <c r="S877" s="16">
        <v>0</v>
      </c>
      <c r="T877" s="73" t="s">
        <v>2979</v>
      </c>
      <c r="U877" s="54">
        <v>16</v>
      </c>
      <c r="V877" s="73" t="s">
        <v>2979</v>
      </c>
      <c r="W877" s="54">
        <v>35</v>
      </c>
      <c r="X877" s="54">
        <v>39</v>
      </c>
      <c r="Y877" s="54">
        <v>33</v>
      </c>
      <c r="Z877" s="54">
        <v>24</v>
      </c>
      <c r="AA877" s="54">
        <v>40</v>
      </c>
      <c r="AB877" s="73" t="s">
        <v>2979</v>
      </c>
      <c r="AC877" s="73" t="s">
        <v>2979</v>
      </c>
      <c r="AD877" s="73" t="s">
        <v>2979</v>
      </c>
      <c r="AE877" s="73" t="s">
        <v>2979</v>
      </c>
      <c r="AF877" s="73" t="s">
        <v>2979</v>
      </c>
      <c r="AG877" s="73" t="s">
        <v>2979</v>
      </c>
      <c r="AH877" s="73" t="s">
        <v>2979</v>
      </c>
      <c r="AI877" s="41">
        <v>0.67749999999999999</v>
      </c>
      <c r="AJ877" s="30">
        <v>0.74070000000000003</v>
      </c>
      <c r="AK877" s="30">
        <v>0.76449999999999996</v>
      </c>
      <c r="AL877" s="41">
        <f t="shared" si="28"/>
        <v>0.72760000000000002</v>
      </c>
      <c r="AM877" s="30" t="str">
        <f>IFERROR((VLOOKUP(C877,'CEP 24-25'!$F$5:$K$1282,6,0))," ")</f>
        <v>Yes</v>
      </c>
      <c r="AN877" s="41" t="str">
        <f>+IFERROR((VLOOKUP(C877,'HB1238 24-25'!$N$5:$Q$9999,4,0)),"")</f>
        <v/>
      </c>
      <c r="AO877" s="33" t="str">
        <f t="shared" si="29"/>
        <v>Yes</v>
      </c>
    </row>
    <row r="878" spans="1:41" ht="15" customHeight="1" x14ac:dyDescent="0.25">
      <c r="A878" t="s">
        <v>2524</v>
      </c>
      <c r="B878" t="s">
        <v>2115</v>
      </c>
      <c r="C878" s="25">
        <v>4489</v>
      </c>
      <c r="D878" t="s">
        <v>890</v>
      </c>
      <c r="E878" s="16">
        <v>0</v>
      </c>
      <c r="F878" s="16">
        <v>33</v>
      </c>
      <c r="G878" s="16">
        <v>0</v>
      </c>
      <c r="H878" s="16">
        <v>41</v>
      </c>
      <c r="I878" s="16">
        <v>58</v>
      </c>
      <c r="J878" s="16">
        <v>54</v>
      </c>
      <c r="K878" s="16">
        <v>59</v>
      </c>
      <c r="L878" s="16">
        <v>49</v>
      </c>
      <c r="M878" s="16">
        <v>0</v>
      </c>
      <c r="N878" s="16">
        <v>0</v>
      </c>
      <c r="O878" s="16">
        <v>0</v>
      </c>
      <c r="P878" s="16">
        <v>0</v>
      </c>
      <c r="Q878" s="16">
        <v>0</v>
      </c>
      <c r="R878" s="16">
        <v>0</v>
      </c>
      <c r="S878" s="16">
        <v>0</v>
      </c>
      <c r="T878" s="73" t="s">
        <v>2979</v>
      </c>
      <c r="U878" s="15" t="s">
        <v>2004</v>
      </c>
      <c r="V878" s="73" t="s">
        <v>2979</v>
      </c>
      <c r="W878" s="54">
        <v>22</v>
      </c>
      <c r="X878" s="54">
        <v>22</v>
      </c>
      <c r="Y878" s="54">
        <v>24</v>
      </c>
      <c r="Z878" s="54">
        <v>24</v>
      </c>
      <c r="AA878" s="54">
        <v>23</v>
      </c>
      <c r="AB878" s="73" t="s">
        <v>2979</v>
      </c>
      <c r="AC878" s="73" t="s">
        <v>2979</v>
      </c>
      <c r="AD878" s="73" t="s">
        <v>2979</v>
      </c>
      <c r="AE878" s="73" t="s">
        <v>2979</v>
      </c>
      <c r="AF878" s="73" t="s">
        <v>2979</v>
      </c>
      <c r="AG878" s="73" t="s">
        <v>2979</v>
      </c>
      <c r="AH878" s="73" t="s">
        <v>2979</v>
      </c>
      <c r="AI878" s="41">
        <v>0.42180000000000001</v>
      </c>
      <c r="AJ878" s="30">
        <v>0.49690000000000001</v>
      </c>
      <c r="AK878" s="30">
        <v>0.54039999999999999</v>
      </c>
      <c r="AL878" s="41">
        <f t="shared" si="28"/>
        <v>0.4864</v>
      </c>
      <c r="AM878" s="30" t="str">
        <f>IFERROR((VLOOKUP(C878,'CEP 24-25'!$F$5:$K$1282,6,0))," ")</f>
        <v>Yes</v>
      </c>
      <c r="AN878" s="41" t="str">
        <f>+IFERROR((VLOOKUP(C878,'HB1238 24-25'!$N$5:$Q$9999,4,0)),"")</f>
        <v/>
      </c>
      <c r="AO878" s="33" t="str">
        <f t="shared" si="29"/>
        <v>Yes</v>
      </c>
    </row>
    <row r="879" spans="1:41" ht="15" customHeight="1" x14ac:dyDescent="0.25">
      <c r="A879" t="s">
        <v>2524</v>
      </c>
      <c r="B879" t="s">
        <v>2115</v>
      </c>
      <c r="C879" s="25">
        <v>3708</v>
      </c>
      <c r="D879" t="s">
        <v>873</v>
      </c>
      <c r="E879" s="16">
        <v>0</v>
      </c>
      <c r="F879" s="16">
        <v>43</v>
      </c>
      <c r="G879" s="16">
        <v>0</v>
      </c>
      <c r="H879" s="16">
        <v>51</v>
      </c>
      <c r="I879" s="16">
        <v>36</v>
      </c>
      <c r="J879" s="16">
        <v>64</v>
      </c>
      <c r="K879" s="16">
        <v>72</v>
      </c>
      <c r="L879" s="16">
        <v>70</v>
      </c>
      <c r="M879" s="16">
        <v>0</v>
      </c>
      <c r="N879" s="16">
        <v>0</v>
      </c>
      <c r="O879" s="16">
        <v>0</v>
      </c>
      <c r="P879" s="16">
        <v>0</v>
      </c>
      <c r="Q879" s="16">
        <v>0</v>
      </c>
      <c r="R879" s="16">
        <v>0</v>
      </c>
      <c r="S879" s="16">
        <v>0</v>
      </c>
      <c r="T879" s="73" t="s">
        <v>2979</v>
      </c>
      <c r="U879" s="54">
        <v>11</v>
      </c>
      <c r="V879" s="73" t="s">
        <v>2979</v>
      </c>
      <c r="W879" s="54">
        <v>25</v>
      </c>
      <c r="X879" s="54">
        <v>11</v>
      </c>
      <c r="Y879" s="54">
        <v>17</v>
      </c>
      <c r="Z879" s="54">
        <v>17</v>
      </c>
      <c r="AA879" s="54">
        <v>28</v>
      </c>
      <c r="AB879" s="73" t="s">
        <v>2979</v>
      </c>
      <c r="AC879" s="73" t="s">
        <v>2979</v>
      </c>
      <c r="AD879" s="73" t="s">
        <v>2979</v>
      </c>
      <c r="AE879" s="73" t="s">
        <v>2979</v>
      </c>
      <c r="AF879" s="73" t="s">
        <v>2979</v>
      </c>
      <c r="AG879" s="73" t="s">
        <v>2979</v>
      </c>
      <c r="AH879" s="73" t="s">
        <v>2979</v>
      </c>
      <c r="AI879" s="41">
        <v>0.32440000000000002</v>
      </c>
      <c r="AJ879" s="30">
        <v>0.29830000000000001</v>
      </c>
      <c r="AK879" s="30">
        <v>0.3095</v>
      </c>
      <c r="AL879" s="41">
        <f t="shared" si="28"/>
        <v>0.31069999999999998</v>
      </c>
      <c r="AM879" s="30"/>
      <c r="AN879" s="41" t="str">
        <f>+IFERROR((VLOOKUP(C879,'HB1238 24-25'!$N$5:$Q$9999,4,0)),"")</f>
        <v/>
      </c>
      <c r="AO879" s="33" t="str">
        <f t="shared" si="29"/>
        <v>No</v>
      </c>
    </row>
    <row r="880" spans="1:41" ht="15" customHeight="1" x14ac:dyDescent="0.25">
      <c r="A880" t="s">
        <v>2524</v>
      </c>
      <c r="B880" t="s">
        <v>2115</v>
      </c>
      <c r="C880" s="25">
        <v>4345</v>
      </c>
      <c r="D880" t="s">
        <v>881</v>
      </c>
      <c r="E880" s="16">
        <v>0</v>
      </c>
      <c r="F880" s="16">
        <v>78</v>
      </c>
      <c r="G880" s="16">
        <v>0</v>
      </c>
      <c r="H880" s="16">
        <v>73</v>
      </c>
      <c r="I880" s="16">
        <v>61</v>
      </c>
      <c r="J880" s="16">
        <v>55</v>
      </c>
      <c r="K880" s="16">
        <v>81</v>
      </c>
      <c r="L880" s="16">
        <v>55</v>
      </c>
      <c r="M880" s="16">
        <v>0</v>
      </c>
      <c r="N880" s="16">
        <v>0</v>
      </c>
      <c r="O880" s="16">
        <v>0</v>
      </c>
      <c r="P880" s="16">
        <v>0</v>
      </c>
      <c r="Q880" s="16">
        <v>0</v>
      </c>
      <c r="R880" s="16">
        <v>0</v>
      </c>
      <c r="S880" s="16">
        <v>0</v>
      </c>
      <c r="T880" s="73" t="s">
        <v>2979</v>
      </c>
      <c r="U880" s="54">
        <v>29</v>
      </c>
      <c r="V880" s="73" t="s">
        <v>2979</v>
      </c>
      <c r="W880" s="54">
        <v>40</v>
      </c>
      <c r="X880" s="54">
        <v>38</v>
      </c>
      <c r="Y880" s="54">
        <v>35</v>
      </c>
      <c r="Z880" s="54">
        <v>43</v>
      </c>
      <c r="AA880" s="54">
        <v>32</v>
      </c>
      <c r="AB880" s="73" t="s">
        <v>2979</v>
      </c>
      <c r="AC880" s="73" t="s">
        <v>2979</v>
      </c>
      <c r="AD880" s="73" t="s">
        <v>2979</v>
      </c>
      <c r="AE880" s="73" t="s">
        <v>2979</v>
      </c>
      <c r="AF880" s="73" t="s">
        <v>2979</v>
      </c>
      <c r="AG880" s="73" t="s">
        <v>2979</v>
      </c>
      <c r="AH880" s="73" t="s">
        <v>2979</v>
      </c>
      <c r="AI880" s="41">
        <v>0.53849999999999998</v>
      </c>
      <c r="AJ880" s="30">
        <v>0.60570000000000002</v>
      </c>
      <c r="AK880" s="30">
        <v>0.56220000000000003</v>
      </c>
      <c r="AL880" s="41">
        <f t="shared" si="28"/>
        <v>0.56879999999999997</v>
      </c>
      <c r="AM880" s="30" t="str">
        <f>IFERROR((VLOOKUP(C880,'CEP 24-25'!$F$5:$K$1282,6,0))," ")</f>
        <v>Yes</v>
      </c>
      <c r="AN880" s="41" t="str">
        <f>+IFERROR((VLOOKUP(C880,'HB1238 24-25'!$N$5:$Q$9999,4,0)),"")</f>
        <v/>
      </c>
      <c r="AO880" s="33" t="str">
        <f t="shared" si="29"/>
        <v>Yes</v>
      </c>
    </row>
    <row r="881" spans="1:41" ht="15" customHeight="1" x14ac:dyDescent="0.25">
      <c r="A881" t="s">
        <v>2524</v>
      </c>
      <c r="B881" t="s">
        <v>2115</v>
      </c>
      <c r="C881" s="25">
        <v>5275</v>
      </c>
      <c r="D881" t="s">
        <v>896</v>
      </c>
      <c r="E881" s="16">
        <v>0</v>
      </c>
      <c r="F881" s="16">
        <v>0</v>
      </c>
      <c r="G881" s="16">
        <v>0</v>
      </c>
      <c r="H881" s="16">
        <v>0</v>
      </c>
      <c r="I881" s="16">
        <v>0</v>
      </c>
      <c r="J881" s="16">
        <v>0</v>
      </c>
      <c r="K881" s="16">
        <v>0</v>
      </c>
      <c r="L881" s="16">
        <v>0</v>
      </c>
      <c r="M881" s="16">
        <v>0</v>
      </c>
      <c r="N881" s="16">
        <v>0</v>
      </c>
      <c r="O881" s="16">
        <v>0</v>
      </c>
      <c r="P881" s="16">
        <v>0</v>
      </c>
      <c r="Q881" s="16">
        <v>4</v>
      </c>
      <c r="R881" s="16">
        <v>16</v>
      </c>
      <c r="S881" s="16">
        <v>284</v>
      </c>
      <c r="T881" s="73" t="s">
        <v>2979</v>
      </c>
      <c r="U881" s="73" t="s">
        <v>2979</v>
      </c>
      <c r="V881" s="73" t="s">
        <v>2979</v>
      </c>
      <c r="W881" s="73" t="s">
        <v>2979</v>
      </c>
      <c r="X881" s="73" t="s">
        <v>2979</v>
      </c>
      <c r="Y881" s="73" t="s">
        <v>2979</v>
      </c>
      <c r="Z881" s="73" t="s">
        <v>2979</v>
      </c>
      <c r="AA881" s="73" t="s">
        <v>2979</v>
      </c>
      <c r="AB881" s="73" t="s">
        <v>2979</v>
      </c>
      <c r="AC881" s="73" t="s">
        <v>2979</v>
      </c>
      <c r="AD881" s="73" t="s">
        <v>2979</v>
      </c>
      <c r="AE881" s="73" t="s">
        <v>2979</v>
      </c>
      <c r="AF881" s="15" t="s">
        <v>2004</v>
      </c>
      <c r="AG881" s="54">
        <v>11</v>
      </c>
      <c r="AH881" s="54">
        <v>173</v>
      </c>
      <c r="AI881" s="41">
        <v>0.61509999999999998</v>
      </c>
      <c r="AJ881" s="30">
        <v>0.58889999999999998</v>
      </c>
      <c r="AK881" s="30">
        <v>0.7</v>
      </c>
      <c r="AL881" s="41">
        <f t="shared" si="28"/>
        <v>0.63470000000000004</v>
      </c>
      <c r="AM881" s="30" t="str">
        <f>IFERROR((VLOOKUP(C881,'CEP 24-25'!$F$5:$K$1282,6,0))," ")</f>
        <v>Yes</v>
      </c>
      <c r="AN881" s="41" t="str">
        <f>+IFERROR((VLOOKUP(C881,'HB1238 24-25'!$N$5:$Q$9999,4,0)),"")</f>
        <v/>
      </c>
      <c r="AO881" s="33" t="str">
        <f t="shared" si="29"/>
        <v>Yes</v>
      </c>
    </row>
    <row r="882" spans="1:41" ht="15" customHeight="1" x14ac:dyDescent="0.25">
      <c r="A882" t="s">
        <v>2524</v>
      </c>
      <c r="B882" t="s">
        <v>2115</v>
      </c>
      <c r="C882" s="25">
        <v>4301</v>
      </c>
      <c r="D882" t="s">
        <v>880</v>
      </c>
      <c r="E882" s="16">
        <v>0</v>
      </c>
      <c r="F882" s="16">
        <v>57</v>
      </c>
      <c r="G882" s="16">
        <v>0</v>
      </c>
      <c r="H882" s="16">
        <v>42</v>
      </c>
      <c r="I882" s="16">
        <v>66</v>
      </c>
      <c r="J882" s="16">
        <v>58</v>
      </c>
      <c r="K882" s="16">
        <v>52</v>
      </c>
      <c r="L882" s="16">
        <v>49</v>
      </c>
      <c r="M882" s="16">
        <v>0</v>
      </c>
      <c r="N882" s="16">
        <v>0</v>
      </c>
      <c r="O882" s="16">
        <v>0</v>
      </c>
      <c r="P882" s="16">
        <v>0</v>
      </c>
      <c r="Q882" s="16">
        <v>0</v>
      </c>
      <c r="R882" s="16">
        <v>0</v>
      </c>
      <c r="S882" s="16">
        <v>0</v>
      </c>
      <c r="T882" s="73" t="s">
        <v>2979</v>
      </c>
      <c r="U882" s="54">
        <v>17</v>
      </c>
      <c r="V882" s="73" t="s">
        <v>2979</v>
      </c>
      <c r="W882" s="54">
        <v>24</v>
      </c>
      <c r="X882" s="54">
        <v>38</v>
      </c>
      <c r="Y882" s="54">
        <v>29</v>
      </c>
      <c r="Z882" s="54">
        <v>23</v>
      </c>
      <c r="AA882" s="54">
        <v>25</v>
      </c>
      <c r="AB882" s="73" t="s">
        <v>2979</v>
      </c>
      <c r="AC882" s="73" t="s">
        <v>2979</v>
      </c>
      <c r="AD882" s="73" t="s">
        <v>2979</v>
      </c>
      <c r="AE882" s="73" t="s">
        <v>2979</v>
      </c>
      <c r="AF882" s="73" t="s">
        <v>2979</v>
      </c>
      <c r="AG882" s="73" t="s">
        <v>2979</v>
      </c>
      <c r="AH882" s="73" t="s">
        <v>2979</v>
      </c>
      <c r="AI882" s="41">
        <v>0.48149999999999998</v>
      </c>
      <c r="AJ882" s="30">
        <v>0.52990000000000004</v>
      </c>
      <c r="AK882" s="30">
        <v>0.4395</v>
      </c>
      <c r="AL882" s="41">
        <f t="shared" si="28"/>
        <v>0.48359999999999997</v>
      </c>
      <c r="AM882" s="30"/>
      <c r="AN882" s="41" t="str">
        <f>+IFERROR((VLOOKUP(C882,'HB1238 24-25'!$N$5:$Q$9999,4,0)),"")</f>
        <v/>
      </c>
      <c r="AO882" s="33" t="str">
        <f t="shared" si="29"/>
        <v>No</v>
      </c>
    </row>
    <row r="883" spans="1:41" ht="15" customHeight="1" x14ac:dyDescent="0.25">
      <c r="A883" t="s">
        <v>2524</v>
      </c>
      <c r="B883" t="s">
        <v>2115</v>
      </c>
      <c r="C883" s="25">
        <v>4520</v>
      </c>
      <c r="D883" t="s">
        <v>892</v>
      </c>
      <c r="E883" s="16">
        <v>0</v>
      </c>
      <c r="F883" s="16">
        <v>56</v>
      </c>
      <c r="G883" s="16">
        <v>0</v>
      </c>
      <c r="H883" s="16">
        <v>67</v>
      </c>
      <c r="I883" s="16">
        <v>86</v>
      </c>
      <c r="J883" s="16">
        <v>68</v>
      </c>
      <c r="K883" s="16">
        <v>80</v>
      </c>
      <c r="L883" s="16">
        <v>78</v>
      </c>
      <c r="M883" s="16">
        <v>0</v>
      </c>
      <c r="N883" s="16">
        <v>0</v>
      </c>
      <c r="O883" s="16">
        <v>0</v>
      </c>
      <c r="P883" s="16">
        <v>0</v>
      </c>
      <c r="Q883" s="16">
        <v>0</v>
      </c>
      <c r="R883" s="16">
        <v>0</v>
      </c>
      <c r="S883" s="16">
        <v>0</v>
      </c>
      <c r="T883" s="73" t="s">
        <v>2979</v>
      </c>
      <c r="U883" s="54">
        <v>28</v>
      </c>
      <c r="V883" s="73" t="s">
        <v>2979</v>
      </c>
      <c r="W883" s="54">
        <v>48</v>
      </c>
      <c r="X883" s="54">
        <v>68</v>
      </c>
      <c r="Y883" s="54">
        <v>51</v>
      </c>
      <c r="Z883" s="54">
        <v>55</v>
      </c>
      <c r="AA883" s="54">
        <v>58</v>
      </c>
      <c r="AB883" s="73" t="s">
        <v>2979</v>
      </c>
      <c r="AC883" s="73" t="s">
        <v>2979</v>
      </c>
      <c r="AD883" s="73" t="s">
        <v>2979</v>
      </c>
      <c r="AE883" s="73" t="s">
        <v>2979</v>
      </c>
      <c r="AF883" s="73" t="s">
        <v>2979</v>
      </c>
      <c r="AG883" s="73" t="s">
        <v>2979</v>
      </c>
      <c r="AH883" s="73" t="s">
        <v>2979</v>
      </c>
      <c r="AI883" s="41">
        <v>0.70799999999999996</v>
      </c>
      <c r="AJ883" s="30">
        <v>0.72860000000000003</v>
      </c>
      <c r="AK883" s="30">
        <v>0.77510000000000001</v>
      </c>
      <c r="AL883" s="41">
        <f t="shared" si="28"/>
        <v>0.73719999999999997</v>
      </c>
      <c r="AM883" s="30" t="str">
        <f>IFERROR((VLOOKUP(C883,'CEP 24-25'!$F$5:$K$1282,6,0))," ")</f>
        <v>Yes</v>
      </c>
      <c r="AN883" s="41" t="str">
        <f>+IFERROR((VLOOKUP(C883,'HB1238 24-25'!$N$5:$Q$9999,4,0)),"")</f>
        <v/>
      </c>
      <c r="AO883" s="33" t="str">
        <f t="shared" si="29"/>
        <v>Yes</v>
      </c>
    </row>
    <row r="884" spans="1:41" ht="15" customHeight="1" x14ac:dyDescent="0.25">
      <c r="A884" t="s">
        <v>2524</v>
      </c>
      <c r="B884" t="s">
        <v>2115</v>
      </c>
      <c r="C884" s="25">
        <v>5676</v>
      </c>
      <c r="D884" t="s">
        <v>2421</v>
      </c>
      <c r="E884" s="16">
        <v>0</v>
      </c>
      <c r="F884" s="16">
        <v>0</v>
      </c>
      <c r="G884" s="16">
        <v>0</v>
      </c>
      <c r="H884" s="16">
        <v>0</v>
      </c>
      <c r="I884" s="16">
        <v>0</v>
      </c>
      <c r="J884" s="16">
        <v>18</v>
      </c>
      <c r="K884" s="16">
        <v>23</v>
      </c>
      <c r="L884" s="16">
        <v>25</v>
      </c>
      <c r="M884" s="16">
        <v>22</v>
      </c>
      <c r="N884" s="16">
        <v>24</v>
      </c>
      <c r="O884" s="16">
        <v>47</v>
      </c>
      <c r="P884" s="16">
        <v>40</v>
      </c>
      <c r="Q884" s="16">
        <v>19</v>
      </c>
      <c r="R884" s="16">
        <v>20</v>
      </c>
      <c r="S884" s="16">
        <v>42</v>
      </c>
      <c r="T884" s="73" t="s">
        <v>2979</v>
      </c>
      <c r="U884" s="73" t="s">
        <v>2979</v>
      </c>
      <c r="V884" s="73" t="s">
        <v>2979</v>
      </c>
      <c r="W884" s="73" t="s">
        <v>2979</v>
      </c>
      <c r="X884" s="73" t="s">
        <v>2979</v>
      </c>
      <c r="Y884" s="15" t="s">
        <v>2004</v>
      </c>
      <c r="Z884" s="54">
        <v>10</v>
      </c>
      <c r="AA884" s="54">
        <v>10</v>
      </c>
      <c r="AB884" s="15" t="s">
        <v>2004</v>
      </c>
      <c r="AC884" s="54">
        <v>11</v>
      </c>
      <c r="AD884" s="54">
        <v>14</v>
      </c>
      <c r="AE884" s="54">
        <v>17</v>
      </c>
      <c r="AF884" s="15" t="s">
        <v>2004</v>
      </c>
      <c r="AG884" s="15" t="s">
        <v>2004</v>
      </c>
      <c r="AH884" s="54">
        <v>16</v>
      </c>
      <c r="AI884" s="41">
        <v>0.37859999999999999</v>
      </c>
      <c r="AJ884" s="30">
        <v>0.42199999999999999</v>
      </c>
      <c r="AK884" s="30">
        <v>0.4128</v>
      </c>
      <c r="AL884" s="41">
        <f t="shared" si="28"/>
        <v>0.40450000000000003</v>
      </c>
      <c r="AM884" s="30"/>
      <c r="AN884" s="41" t="str">
        <f>+IFERROR((VLOOKUP(C884,'HB1238 24-25'!$N$5:$Q$9999,4,0)),"")</f>
        <v/>
      </c>
      <c r="AO884" s="33" t="str">
        <f t="shared" si="29"/>
        <v>No</v>
      </c>
    </row>
    <row r="885" spans="1:41" ht="15" customHeight="1" x14ac:dyDescent="0.25">
      <c r="A885" t="s">
        <v>2524</v>
      </c>
      <c r="B885" t="s">
        <v>2115</v>
      </c>
      <c r="C885" s="25">
        <v>5729</v>
      </c>
      <c r="D885" t="s">
        <v>2814</v>
      </c>
      <c r="E885" s="16">
        <v>0</v>
      </c>
      <c r="F885" s="16">
        <v>0</v>
      </c>
      <c r="G885" s="16">
        <v>0</v>
      </c>
      <c r="H885" s="16">
        <v>0</v>
      </c>
      <c r="I885" s="16">
        <v>0</v>
      </c>
      <c r="J885" s="16">
        <v>0</v>
      </c>
      <c r="K885" s="16">
        <v>0</v>
      </c>
      <c r="L885" s="16">
        <v>0</v>
      </c>
      <c r="M885" s="16">
        <v>9</v>
      </c>
      <c r="N885" s="16">
        <v>12</v>
      </c>
      <c r="O885" s="16">
        <v>20</v>
      </c>
      <c r="P885" s="16">
        <v>16</v>
      </c>
      <c r="Q885" s="16">
        <v>30</v>
      </c>
      <c r="R885" s="16">
        <v>26</v>
      </c>
      <c r="S885" s="16">
        <v>14</v>
      </c>
      <c r="T885" s="73" t="s">
        <v>2979</v>
      </c>
      <c r="U885" s="73" t="s">
        <v>2979</v>
      </c>
      <c r="V885" s="73" t="s">
        <v>2979</v>
      </c>
      <c r="W885" s="73" t="s">
        <v>2979</v>
      </c>
      <c r="X885" s="73" t="s">
        <v>2979</v>
      </c>
      <c r="Y885" s="73" t="s">
        <v>2979</v>
      </c>
      <c r="Z885" s="73" t="s">
        <v>2979</v>
      </c>
      <c r="AA885" s="73" t="s">
        <v>2979</v>
      </c>
      <c r="AB885" s="15" t="s">
        <v>2004</v>
      </c>
      <c r="AC885" s="15" t="s">
        <v>2004</v>
      </c>
      <c r="AD885" s="54">
        <v>12</v>
      </c>
      <c r="AE885" s="54">
        <v>12</v>
      </c>
      <c r="AF885" s="54">
        <v>16</v>
      </c>
      <c r="AG885" s="54">
        <v>13</v>
      </c>
      <c r="AH885" s="15" t="s">
        <v>2004</v>
      </c>
      <c r="AI885" s="41">
        <v>0.57479999999999998</v>
      </c>
      <c r="AJ885" s="30">
        <v>0.55810000000000004</v>
      </c>
      <c r="AK885" s="30">
        <v>0.65820000000000001</v>
      </c>
      <c r="AL885" s="41">
        <f t="shared" si="28"/>
        <v>0.59699999999999998</v>
      </c>
      <c r="AM885" s="30" t="str">
        <f>IFERROR((VLOOKUP(C885,'CEP 24-25'!$F$5:$K$1282,6,0))," ")</f>
        <v xml:space="preserve"> </v>
      </c>
      <c r="AN885" s="41" t="str">
        <f>+IFERROR((VLOOKUP(C885,'HB1238 24-25'!$N$5:$Q$9999,4,0)),"")</f>
        <v/>
      </c>
      <c r="AO885" s="33" t="str">
        <f t="shared" si="29"/>
        <v>Yes</v>
      </c>
    </row>
    <row r="886" spans="1:41" ht="15" customHeight="1" x14ac:dyDescent="0.25">
      <c r="A886" t="s">
        <v>2524</v>
      </c>
      <c r="B886" t="s">
        <v>2115</v>
      </c>
      <c r="C886" s="25">
        <v>4492</v>
      </c>
      <c r="D886" t="s">
        <v>891</v>
      </c>
      <c r="E886" s="16">
        <v>0</v>
      </c>
      <c r="F886" s="16">
        <v>0</v>
      </c>
      <c r="G886" s="16">
        <v>0</v>
      </c>
      <c r="H886" s="16">
        <v>0</v>
      </c>
      <c r="I886" s="16">
        <v>0</v>
      </c>
      <c r="J886" s="16">
        <v>0</v>
      </c>
      <c r="K886" s="16">
        <v>0</v>
      </c>
      <c r="L886" s="16">
        <v>0</v>
      </c>
      <c r="M886" s="16">
        <v>0</v>
      </c>
      <c r="N886" s="16">
        <v>0</v>
      </c>
      <c r="O886" s="16">
        <v>0</v>
      </c>
      <c r="P886" s="16">
        <v>402</v>
      </c>
      <c r="Q886" s="16">
        <v>393</v>
      </c>
      <c r="R886" s="16">
        <v>369</v>
      </c>
      <c r="S886" s="16">
        <v>397</v>
      </c>
      <c r="T886" s="73" t="s">
        <v>2979</v>
      </c>
      <c r="U886" s="73" t="s">
        <v>2979</v>
      </c>
      <c r="V886" s="73" t="s">
        <v>2979</v>
      </c>
      <c r="W886" s="73" t="s">
        <v>2979</v>
      </c>
      <c r="X886" s="73" t="s">
        <v>2979</v>
      </c>
      <c r="Y886" s="73" t="s">
        <v>2979</v>
      </c>
      <c r="Z886" s="73" t="s">
        <v>2979</v>
      </c>
      <c r="AA886" s="73" t="s">
        <v>2979</v>
      </c>
      <c r="AB886" s="73" t="s">
        <v>2979</v>
      </c>
      <c r="AC886" s="73" t="s">
        <v>2979</v>
      </c>
      <c r="AD886" s="73" t="s">
        <v>2979</v>
      </c>
      <c r="AE886" s="54">
        <v>175</v>
      </c>
      <c r="AF886" s="54">
        <v>189</v>
      </c>
      <c r="AG886" s="54">
        <v>158</v>
      </c>
      <c r="AH886" s="54">
        <v>176</v>
      </c>
      <c r="AI886" s="41">
        <v>0.4471</v>
      </c>
      <c r="AJ886" s="30">
        <v>0.49740000000000001</v>
      </c>
      <c r="AK886" s="30">
        <v>0.50700000000000001</v>
      </c>
      <c r="AL886" s="41">
        <f t="shared" si="28"/>
        <v>0.48380000000000001</v>
      </c>
      <c r="AM886" s="30"/>
      <c r="AN886" s="41" t="str">
        <f>+IFERROR((VLOOKUP(C886,'HB1238 24-25'!$N$5:$Q$9999,4,0)),"")</f>
        <v/>
      </c>
      <c r="AO886" s="33" t="str">
        <f t="shared" si="29"/>
        <v>No</v>
      </c>
    </row>
    <row r="887" spans="1:41" ht="15" customHeight="1" x14ac:dyDescent="0.25">
      <c r="A887" t="s">
        <v>2524</v>
      </c>
      <c r="B887" t="s">
        <v>2115</v>
      </c>
      <c r="C887" s="25">
        <v>2797</v>
      </c>
      <c r="D887" t="s">
        <v>860</v>
      </c>
      <c r="E887" s="16">
        <v>0</v>
      </c>
      <c r="F887" s="16">
        <v>0</v>
      </c>
      <c r="G887" s="16">
        <v>0</v>
      </c>
      <c r="H887" s="16">
        <v>0</v>
      </c>
      <c r="I887" s="16">
        <v>0</v>
      </c>
      <c r="J887" s="16">
        <v>0</v>
      </c>
      <c r="K887" s="16">
        <v>0</v>
      </c>
      <c r="L887" s="16">
        <v>0</v>
      </c>
      <c r="M887" s="16">
        <v>0</v>
      </c>
      <c r="N887" s="16">
        <v>0</v>
      </c>
      <c r="O887" s="16">
        <v>0</v>
      </c>
      <c r="P887" s="16">
        <v>393</v>
      </c>
      <c r="Q887" s="16">
        <v>430</v>
      </c>
      <c r="R887" s="16">
        <v>404</v>
      </c>
      <c r="S887" s="16">
        <v>413</v>
      </c>
      <c r="T887" s="73" t="s">
        <v>2979</v>
      </c>
      <c r="U887" s="73" t="s">
        <v>2979</v>
      </c>
      <c r="V887" s="73" t="s">
        <v>2979</v>
      </c>
      <c r="W887" s="73" t="s">
        <v>2979</v>
      </c>
      <c r="X887" s="73" t="s">
        <v>2979</v>
      </c>
      <c r="Y887" s="73" t="s">
        <v>2979</v>
      </c>
      <c r="Z887" s="73" t="s">
        <v>2979</v>
      </c>
      <c r="AA887" s="73" t="s">
        <v>2979</v>
      </c>
      <c r="AB887" s="73" t="s">
        <v>2979</v>
      </c>
      <c r="AC887" s="73" t="s">
        <v>2979</v>
      </c>
      <c r="AD887" s="73" t="s">
        <v>2979</v>
      </c>
      <c r="AE887" s="54">
        <v>260</v>
      </c>
      <c r="AF887" s="54">
        <v>274</v>
      </c>
      <c r="AG887" s="54">
        <v>266</v>
      </c>
      <c r="AH887" s="54">
        <v>248</v>
      </c>
      <c r="AI887" s="41">
        <v>0.63900000000000001</v>
      </c>
      <c r="AJ887" s="30">
        <v>0.64429999999999998</v>
      </c>
      <c r="AK887" s="30">
        <v>0.74839999999999995</v>
      </c>
      <c r="AL887" s="41">
        <f t="shared" si="28"/>
        <v>0.67720000000000002</v>
      </c>
      <c r="AM887" s="30" t="str">
        <f>IFERROR((VLOOKUP(C887,'CEP 24-25'!$F$5:$K$1282,6,0))," ")</f>
        <v>Yes</v>
      </c>
      <c r="AN887" s="41" t="str">
        <f>+IFERROR((VLOOKUP(C887,'HB1238 24-25'!$N$5:$Q$9999,4,0)),"")</f>
        <v/>
      </c>
      <c r="AO887" s="33" t="str">
        <f t="shared" si="29"/>
        <v>Yes</v>
      </c>
    </row>
    <row r="888" spans="1:41" ht="15" customHeight="1" x14ac:dyDescent="0.25">
      <c r="A888" t="s">
        <v>2524</v>
      </c>
      <c r="B888" t="s">
        <v>2115</v>
      </c>
      <c r="C888" s="25">
        <v>3640</v>
      </c>
      <c r="D888" t="s">
        <v>868</v>
      </c>
      <c r="E888" s="16">
        <v>0</v>
      </c>
      <c r="F888" s="16">
        <v>0</v>
      </c>
      <c r="G888" s="16">
        <v>0</v>
      </c>
      <c r="H888" s="16">
        <v>0</v>
      </c>
      <c r="I888" s="16">
        <v>0</v>
      </c>
      <c r="J888" s="16">
        <v>0</v>
      </c>
      <c r="K888" s="16">
        <v>0</v>
      </c>
      <c r="L888" s="16">
        <v>0</v>
      </c>
      <c r="M888" s="16">
        <v>0</v>
      </c>
      <c r="N888" s="16">
        <v>0</v>
      </c>
      <c r="O888" s="16">
        <v>0</v>
      </c>
      <c r="P888" s="16">
        <v>507</v>
      </c>
      <c r="Q888" s="16">
        <v>561</v>
      </c>
      <c r="R888" s="16">
        <v>557</v>
      </c>
      <c r="S888" s="16">
        <v>560</v>
      </c>
      <c r="T888" s="73" t="s">
        <v>2979</v>
      </c>
      <c r="U888" s="73" t="s">
        <v>2979</v>
      </c>
      <c r="V888" s="73" t="s">
        <v>2979</v>
      </c>
      <c r="W888" s="73" t="s">
        <v>2979</v>
      </c>
      <c r="X888" s="73" t="s">
        <v>2979</v>
      </c>
      <c r="Y888" s="73" t="s">
        <v>2979</v>
      </c>
      <c r="Z888" s="73" t="s">
        <v>2979</v>
      </c>
      <c r="AA888" s="73" t="s">
        <v>2979</v>
      </c>
      <c r="AB888" s="73" t="s">
        <v>2979</v>
      </c>
      <c r="AC888" s="73" t="s">
        <v>2979</v>
      </c>
      <c r="AD888" s="73" t="s">
        <v>2979</v>
      </c>
      <c r="AE888" s="54">
        <v>179</v>
      </c>
      <c r="AF888" s="54">
        <v>253</v>
      </c>
      <c r="AG888" s="54">
        <v>220</v>
      </c>
      <c r="AH888" s="54">
        <v>207</v>
      </c>
      <c r="AI888" s="41">
        <v>0.3931</v>
      </c>
      <c r="AJ888" s="30">
        <v>0.40529999999999999</v>
      </c>
      <c r="AK888" s="30">
        <v>0.39760000000000001</v>
      </c>
      <c r="AL888" s="41">
        <f t="shared" si="28"/>
        <v>0.3987</v>
      </c>
      <c r="AM888" s="30" t="str">
        <f>IFERROR((VLOOKUP(C888,'CEP 24-25'!$F$5:$K$1282,6,0))," ")</f>
        <v>No</v>
      </c>
      <c r="AN888" s="41" t="str">
        <f>+IFERROR((VLOOKUP(C888,'HB1238 24-25'!$N$5:$Q$9999,4,0)),"")</f>
        <v/>
      </c>
      <c r="AO888" s="33" t="str">
        <f t="shared" si="29"/>
        <v>No</v>
      </c>
    </row>
    <row r="889" spans="1:41" x14ac:dyDescent="0.25">
      <c r="A889" t="s">
        <v>2524</v>
      </c>
      <c r="B889" t="s">
        <v>2115</v>
      </c>
      <c r="C889" s="25">
        <v>4128</v>
      </c>
      <c r="D889" t="s">
        <v>877</v>
      </c>
      <c r="E889" s="16">
        <v>0</v>
      </c>
      <c r="F889" s="16">
        <v>0</v>
      </c>
      <c r="G889" s="16">
        <v>0</v>
      </c>
      <c r="H889" s="16">
        <v>0</v>
      </c>
      <c r="I889" s="16">
        <v>0</v>
      </c>
      <c r="J889" s="16">
        <v>0</v>
      </c>
      <c r="K889" s="16">
        <v>0</v>
      </c>
      <c r="L889" s="16">
        <v>0</v>
      </c>
      <c r="M889" s="16">
        <v>0</v>
      </c>
      <c r="N889" s="16">
        <v>0</v>
      </c>
      <c r="O889" s="16">
        <v>0</v>
      </c>
      <c r="P889" s="16">
        <v>519</v>
      </c>
      <c r="Q889" s="16">
        <v>484</v>
      </c>
      <c r="R889" s="16">
        <v>536</v>
      </c>
      <c r="S889" s="16">
        <v>445</v>
      </c>
      <c r="T889" s="73" t="s">
        <v>2979</v>
      </c>
      <c r="U889" s="73" t="s">
        <v>2979</v>
      </c>
      <c r="V889" s="73" t="s">
        <v>2979</v>
      </c>
      <c r="W889" s="73" t="s">
        <v>2979</v>
      </c>
      <c r="X889" s="73" t="s">
        <v>2979</v>
      </c>
      <c r="Y889" s="73" t="s">
        <v>2979</v>
      </c>
      <c r="Z889" s="73" t="s">
        <v>2979</v>
      </c>
      <c r="AA889" s="73" t="s">
        <v>2979</v>
      </c>
      <c r="AB889" s="73" t="s">
        <v>2979</v>
      </c>
      <c r="AC889" s="73" t="s">
        <v>2979</v>
      </c>
      <c r="AD889" s="73" t="s">
        <v>2979</v>
      </c>
      <c r="AE889" s="54">
        <v>232</v>
      </c>
      <c r="AF889" s="54">
        <v>250</v>
      </c>
      <c r="AG889" s="54">
        <v>251</v>
      </c>
      <c r="AH889" s="54">
        <v>185</v>
      </c>
      <c r="AI889" s="41">
        <v>0.4627</v>
      </c>
      <c r="AJ889" s="30">
        <v>0.48270000000000002</v>
      </c>
      <c r="AK889" s="30">
        <v>0.46289999999999998</v>
      </c>
      <c r="AL889" s="41">
        <f t="shared" si="28"/>
        <v>0.46939999999999998</v>
      </c>
      <c r="AM889" s="30" t="str">
        <f>IFERROR((VLOOKUP(C889,'CEP 24-25'!$F$5:$K$1282,6,0))," ")</f>
        <v>No</v>
      </c>
      <c r="AN889" s="41" t="str">
        <f>+IFERROR((VLOOKUP(C889,'HB1238 24-25'!$N$5:$Q$9999,4,0)),"")</f>
        <v/>
      </c>
      <c r="AO889" s="33" t="str">
        <f t="shared" si="29"/>
        <v>No</v>
      </c>
    </row>
    <row r="890" spans="1:41" ht="15" customHeight="1" x14ac:dyDescent="0.25">
      <c r="A890" t="s">
        <v>2524</v>
      </c>
      <c r="B890" t="s">
        <v>2115</v>
      </c>
      <c r="C890" s="25">
        <v>3550</v>
      </c>
      <c r="D890" t="s">
        <v>866</v>
      </c>
      <c r="E890" s="16">
        <v>0</v>
      </c>
      <c r="F890" s="16">
        <v>54</v>
      </c>
      <c r="G890" s="16">
        <v>0</v>
      </c>
      <c r="H890" s="16">
        <v>46</v>
      </c>
      <c r="I890" s="16">
        <v>66</v>
      </c>
      <c r="J890" s="16">
        <v>89</v>
      </c>
      <c r="K890" s="16">
        <v>79</v>
      </c>
      <c r="L890" s="16">
        <v>81</v>
      </c>
      <c r="M890" s="16">
        <v>0</v>
      </c>
      <c r="N890" s="16">
        <v>0</v>
      </c>
      <c r="O890" s="16">
        <v>0</v>
      </c>
      <c r="P890" s="16">
        <v>0</v>
      </c>
      <c r="Q890" s="16">
        <v>0</v>
      </c>
      <c r="R890" s="16">
        <v>0</v>
      </c>
      <c r="S890" s="16">
        <v>0</v>
      </c>
      <c r="T890" s="73" t="s">
        <v>2979</v>
      </c>
      <c r="U890" s="54">
        <v>13</v>
      </c>
      <c r="V890" s="73" t="s">
        <v>2979</v>
      </c>
      <c r="W890" s="54">
        <v>18</v>
      </c>
      <c r="X890" s="54">
        <v>17</v>
      </c>
      <c r="Y890" s="54">
        <v>24</v>
      </c>
      <c r="Z890" s="54">
        <v>22</v>
      </c>
      <c r="AA890" s="54">
        <v>30</v>
      </c>
      <c r="AB890" s="73" t="s">
        <v>2979</v>
      </c>
      <c r="AC890" s="73" t="s">
        <v>2979</v>
      </c>
      <c r="AD890" s="73" t="s">
        <v>2979</v>
      </c>
      <c r="AE890" s="73" t="s">
        <v>2979</v>
      </c>
      <c r="AF890" s="73" t="s">
        <v>2979</v>
      </c>
      <c r="AG890" s="73" t="s">
        <v>2979</v>
      </c>
      <c r="AH890" s="73" t="s">
        <v>2979</v>
      </c>
      <c r="AI890" s="41">
        <v>0.29880000000000001</v>
      </c>
      <c r="AJ890" s="30">
        <v>0.3054</v>
      </c>
      <c r="AK890" s="30">
        <v>0.33800000000000002</v>
      </c>
      <c r="AL890" s="41">
        <f t="shared" si="28"/>
        <v>0.31409999999999999</v>
      </c>
      <c r="AM890" s="30"/>
      <c r="AN890" s="41" t="str">
        <f>+IFERROR((VLOOKUP(C890,'HB1238 24-25'!$N$5:$Q$9999,4,0)),"")</f>
        <v/>
      </c>
      <c r="AO890" s="33" t="str">
        <f t="shared" si="29"/>
        <v>No</v>
      </c>
    </row>
    <row r="891" spans="1:41" ht="15" customHeight="1" x14ac:dyDescent="0.25">
      <c r="A891" t="s">
        <v>2524</v>
      </c>
      <c r="B891" t="s">
        <v>2115</v>
      </c>
      <c r="C891" s="25">
        <v>4294</v>
      </c>
      <c r="D891" t="s">
        <v>879</v>
      </c>
      <c r="E891" s="16">
        <v>0</v>
      </c>
      <c r="F891" s="16">
        <v>60</v>
      </c>
      <c r="G891" s="16">
        <v>0</v>
      </c>
      <c r="H891" s="16">
        <v>76</v>
      </c>
      <c r="I891" s="16">
        <v>76</v>
      </c>
      <c r="J891" s="16">
        <v>73</v>
      </c>
      <c r="K891" s="16">
        <v>79</v>
      </c>
      <c r="L891" s="16">
        <v>75</v>
      </c>
      <c r="M891" s="16">
        <v>0</v>
      </c>
      <c r="N891" s="16">
        <v>0</v>
      </c>
      <c r="O891" s="16">
        <v>0</v>
      </c>
      <c r="P891" s="16">
        <v>0</v>
      </c>
      <c r="Q891" s="16">
        <v>0</v>
      </c>
      <c r="R891" s="16">
        <v>0</v>
      </c>
      <c r="S891" s="16">
        <v>0</v>
      </c>
      <c r="T891" s="73" t="s">
        <v>2979</v>
      </c>
      <c r="U891" s="54">
        <v>16</v>
      </c>
      <c r="V891" s="73" t="s">
        <v>2979</v>
      </c>
      <c r="W891" s="54">
        <v>34</v>
      </c>
      <c r="X891" s="54">
        <v>31</v>
      </c>
      <c r="Y891" s="54">
        <v>46</v>
      </c>
      <c r="Z891" s="54">
        <v>33</v>
      </c>
      <c r="AA891" s="54">
        <v>37</v>
      </c>
      <c r="AB891" s="73" t="s">
        <v>2979</v>
      </c>
      <c r="AC891" s="73" t="s">
        <v>2979</v>
      </c>
      <c r="AD891" s="73" t="s">
        <v>2979</v>
      </c>
      <c r="AE891" s="73" t="s">
        <v>2979</v>
      </c>
      <c r="AF891" s="73" t="s">
        <v>2979</v>
      </c>
      <c r="AG891" s="73" t="s">
        <v>2979</v>
      </c>
      <c r="AH891" s="73" t="s">
        <v>2979</v>
      </c>
      <c r="AI891" s="41">
        <v>0.44869999999999999</v>
      </c>
      <c r="AJ891" s="30">
        <v>0.4879</v>
      </c>
      <c r="AK891" s="30">
        <v>0.58599999999999997</v>
      </c>
      <c r="AL891" s="41">
        <f t="shared" si="28"/>
        <v>0.50749999999999995</v>
      </c>
      <c r="AM891" s="30" t="str">
        <f>IFERROR((VLOOKUP(C891,'CEP 24-25'!$F$5:$K$1282,6,0))," ")</f>
        <v>Yes</v>
      </c>
      <c r="AN891" s="41" t="str">
        <f>+IFERROR((VLOOKUP(C891,'HB1238 24-25'!$N$5:$Q$9999,4,0)),"")</f>
        <v/>
      </c>
      <c r="AO891" s="33" t="str">
        <f t="shared" si="29"/>
        <v>Yes</v>
      </c>
    </row>
    <row r="892" spans="1:41" ht="15" customHeight="1" x14ac:dyDescent="0.25">
      <c r="A892" t="s">
        <v>2524</v>
      </c>
      <c r="B892" t="s">
        <v>2115</v>
      </c>
      <c r="C892" s="25">
        <v>4127</v>
      </c>
      <c r="D892" t="s">
        <v>876</v>
      </c>
      <c r="E892" s="16">
        <v>0</v>
      </c>
      <c r="F892" s="16">
        <v>0</v>
      </c>
      <c r="G892" s="16">
        <v>0</v>
      </c>
      <c r="H892" s="16">
        <v>0</v>
      </c>
      <c r="I892" s="16">
        <v>0</v>
      </c>
      <c r="J892" s="16">
        <v>0</v>
      </c>
      <c r="K892" s="16">
        <v>0</v>
      </c>
      <c r="L892" s="16">
        <v>0</v>
      </c>
      <c r="M892" s="16">
        <v>242</v>
      </c>
      <c r="N892" s="16">
        <v>240</v>
      </c>
      <c r="O892" s="16">
        <v>234</v>
      </c>
      <c r="P892" s="16">
        <v>0</v>
      </c>
      <c r="Q892" s="16">
        <v>0</v>
      </c>
      <c r="R892" s="16">
        <v>0</v>
      </c>
      <c r="S892" s="16">
        <v>0</v>
      </c>
      <c r="T892" s="73" t="s">
        <v>2979</v>
      </c>
      <c r="U892" s="73" t="s">
        <v>2979</v>
      </c>
      <c r="V892" s="73" t="s">
        <v>2979</v>
      </c>
      <c r="W892" s="73" t="s">
        <v>2979</v>
      </c>
      <c r="X892" s="73" t="s">
        <v>2979</v>
      </c>
      <c r="Y892" s="73" t="s">
        <v>2979</v>
      </c>
      <c r="Z892" s="73" t="s">
        <v>2979</v>
      </c>
      <c r="AA892" s="73" t="s">
        <v>2979</v>
      </c>
      <c r="AB892" s="54">
        <v>100</v>
      </c>
      <c r="AC892" s="54">
        <v>99</v>
      </c>
      <c r="AD892" s="54">
        <v>113</v>
      </c>
      <c r="AE892" s="73" t="s">
        <v>2979</v>
      </c>
      <c r="AF892" s="73" t="s">
        <v>2979</v>
      </c>
      <c r="AG892" s="73" t="s">
        <v>2979</v>
      </c>
      <c r="AH892" s="73" t="s">
        <v>2979</v>
      </c>
      <c r="AI892" s="41">
        <v>0.43580000000000002</v>
      </c>
      <c r="AJ892" s="30">
        <v>0.46279999999999999</v>
      </c>
      <c r="AK892" s="30">
        <v>0.50970000000000004</v>
      </c>
      <c r="AL892" s="41">
        <f t="shared" si="28"/>
        <v>0.46939999999999998</v>
      </c>
      <c r="AM892" s="30"/>
      <c r="AN892" s="41" t="str">
        <f>+IFERROR((VLOOKUP(C892,'HB1238 24-25'!$N$5:$Q$9999,4,0)),"")</f>
        <v/>
      </c>
      <c r="AO892" s="33" t="str">
        <f t="shared" si="29"/>
        <v>No</v>
      </c>
    </row>
    <row r="893" spans="1:41" ht="15" customHeight="1" x14ac:dyDescent="0.25">
      <c r="A893" t="s">
        <v>2524</v>
      </c>
      <c r="B893" t="s">
        <v>2115</v>
      </c>
      <c r="C893" s="25">
        <v>4465</v>
      </c>
      <c r="D893" t="s">
        <v>887</v>
      </c>
      <c r="E893" s="16">
        <v>0</v>
      </c>
      <c r="F893" s="16">
        <v>69</v>
      </c>
      <c r="G893" s="16">
        <v>0</v>
      </c>
      <c r="H893" s="16">
        <v>49</v>
      </c>
      <c r="I893" s="16">
        <v>74</v>
      </c>
      <c r="J893" s="16">
        <v>66</v>
      </c>
      <c r="K893" s="16">
        <v>67</v>
      </c>
      <c r="L893" s="16">
        <v>73</v>
      </c>
      <c r="M893" s="16">
        <v>0</v>
      </c>
      <c r="N893" s="16">
        <v>0</v>
      </c>
      <c r="O893" s="16">
        <v>0</v>
      </c>
      <c r="P893" s="16">
        <v>0</v>
      </c>
      <c r="Q893" s="16">
        <v>0</v>
      </c>
      <c r="R893" s="16">
        <v>0</v>
      </c>
      <c r="S893" s="16">
        <v>0</v>
      </c>
      <c r="T893" s="73" t="s">
        <v>2979</v>
      </c>
      <c r="U893" s="54">
        <v>41</v>
      </c>
      <c r="V893" s="73" t="s">
        <v>2979</v>
      </c>
      <c r="W893" s="54">
        <v>29</v>
      </c>
      <c r="X893" s="54">
        <v>53</v>
      </c>
      <c r="Y893" s="54">
        <v>45</v>
      </c>
      <c r="Z893" s="54">
        <v>47</v>
      </c>
      <c r="AA893" s="54">
        <v>56</v>
      </c>
      <c r="AB893" s="73" t="s">
        <v>2979</v>
      </c>
      <c r="AC893" s="73" t="s">
        <v>2979</v>
      </c>
      <c r="AD893" s="73" t="s">
        <v>2979</v>
      </c>
      <c r="AE893" s="73" t="s">
        <v>2979</v>
      </c>
      <c r="AF893" s="73" t="s">
        <v>2979</v>
      </c>
      <c r="AG893" s="73" t="s">
        <v>2979</v>
      </c>
      <c r="AH893" s="73" t="s">
        <v>2979</v>
      </c>
      <c r="AI893" s="41">
        <v>0.68089999999999995</v>
      </c>
      <c r="AJ893" s="30">
        <v>0.67020000000000002</v>
      </c>
      <c r="AK893" s="30">
        <v>0.65400000000000003</v>
      </c>
      <c r="AL893" s="41">
        <f t="shared" si="28"/>
        <v>0.66839999999999999</v>
      </c>
      <c r="AM893" s="30" t="str">
        <f>IFERROR((VLOOKUP(C893,'CEP 24-25'!$F$5:$K$1282,6,0))," ")</f>
        <v>Yes</v>
      </c>
      <c r="AN893" s="41" t="str">
        <f>+IFERROR((VLOOKUP(C893,'HB1238 24-25'!$N$5:$Q$9999,4,0)),"")</f>
        <v/>
      </c>
      <c r="AO893" s="33" t="str">
        <f t="shared" si="29"/>
        <v>Yes</v>
      </c>
    </row>
    <row r="894" spans="1:41" ht="15" customHeight="1" x14ac:dyDescent="0.25">
      <c r="A894" t="s">
        <v>2524</v>
      </c>
      <c r="B894" t="s">
        <v>2115</v>
      </c>
      <c r="C894" s="25">
        <v>3764</v>
      </c>
      <c r="D894" t="s">
        <v>874</v>
      </c>
      <c r="E894" s="16">
        <v>0</v>
      </c>
      <c r="F894" s="16">
        <v>0</v>
      </c>
      <c r="G894" s="16">
        <v>0</v>
      </c>
      <c r="H894" s="16">
        <v>0</v>
      </c>
      <c r="I894" s="16">
        <v>0</v>
      </c>
      <c r="J894" s="16">
        <v>0</v>
      </c>
      <c r="K894" s="16">
        <v>0</v>
      </c>
      <c r="L894" s="16">
        <v>0</v>
      </c>
      <c r="M894" s="16">
        <v>262</v>
      </c>
      <c r="N894" s="16">
        <v>264</v>
      </c>
      <c r="O894" s="16">
        <v>257</v>
      </c>
      <c r="P894" s="16">
        <v>0</v>
      </c>
      <c r="Q894" s="16">
        <v>0</v>
      </c>
      <c r="R894" s="16">
        <v>0</v>
      </c>
      <c r="S894" s="16">
        <v>0</v>
      </c>
      <c r="T894" s="73" t="s">
        <v>2979</v>
      </c>
      <c r="U894" s="73" t="s">
        <v>2979</v>
      </c>
      <c r="V894" s="73" t="s">
        <v>2979</v>
      </c>
      <c r="W894" s="73" t="s">
        <v>2979</v>
      </c>
      <c r="X894" s="73" t="s">
        <v>2979</v>
      </c>
      <c r="Y894" s="73" t="s">
        <v>2979</v>
      </c>
      <c r="Z894" s="73" t="s">
        <v>2979</v>
      </c>
      <c r="AA894" s="73" t="s">
        <v>2979</v>
      </c>
      <c r="AB894" s="54">
        <v>149</v>
      </c>
      <c r="AC894" s="54">
        <v>151</v>
      </c>
      <c r="AD894" s="54">
        <v>142</v>
      </c>
      <c r="AE894" s="73" t="s">
        <v>2979</v>
      </c>
      <c r="AF894" s="73" t="s">
        <v>2979</v>
      </c>
      <c r="AG894" s="73" t="s">
        <v>2979</v>
      </c>
      <c r="AH894" s="73" t="s">
        <v>2979</v>
      </c>
      <c r="AI894" s="41">
        <v>0.5645</v>
      </c>
      <c r="AJ894" s="30">
        <v>0.57840000000000003</v>
      </c>
      <c r="AK894" s="30">
        <v>0.72499999999999998</v>
      </c>
      <c r="AL894" s="41">
        <f t="shared" si="28"/>
        <v>0.62260000000000004</v>
      </c>
      <c r="AM894" s="30" t="str">
        <f>IFERROR((VLOOKUP(C894,'CEP 24-25'!$F$5:$K$1282,6,0))," ")</f>
        <v>Yes</v>
      </c>
      <c r="AN894" s="41" t="str">
        <f>+IFERROR((VLOOKUP(C894,'HB1238 24-25'!$N$5:$Q$9999,4,0)),"")</f>
        <v/>
      </c>
      <c r="AO894" s="33" t="str">
        <f t="shared" si="29"/>
        <v>Yes</v>
      </c>
    </row>
    <row r="895" spans="1:41" ht="15" customHeight="1" x14ac:dyDescent="0.25">
      <c r="A895" t="s">
        <v>2524</v>
      </c>
      <c r="B895" t="s">
        <v>2115</v>
      </c>
      <c r="C895" s="25">
        <v>2565</v>
      </c>
      <c r="D895" t="s">
        <v>859</v>
      </c>
      <c r="E895" s="16">
        <v>0</v>
      </c>
      <c r="F895" s="16">
        <v>58</v>
      </c>
      <c r="G895" s="16">
        <v>0</v>
      </c>
      <c r="H895" s="16">
        <v>51</v>
      </c>
      <c r="I895" s="16">
        <v>59</v>
      </c>
      <c r="J895" s="16">
        <v>69</v>
      </c>
      <c r="K895" s="16">
        <v>58</v>
      </c>
      <c r="L895" s="16">
        <v>69</v>
      </c>
      <c r="M895" s="16">
        <v>0</v>
      </c>
      <c r="N895" s="16">
        <v>0</v>
      </c>
      <c r="O895" s="16">
        <v>0</v>
      </c>
      <c r="P895" s="16">
        <v>0</v>
      </c>
      <c r="Q895" s="16">
        <v>0</v>
      </c>
      <c r="R895" s="16">
        <v>0</v>
      </c>
      <c r="S895" s="16">
        <v>0</v>
      </c>
      <c r="T895" s="73" t="s">
        <v>2979</v>
      </c>
      <c r="U895" s="54">
        <v>19</v>
      </c>
      <c r="V895" s="73" t="s">
        <v>2979</v>
      </c>
      <c r="W895" s="54">
        <v>26</v>
      </c>
      <c r="X895" s="54">
        <v>15</v>
      </c>
      <c r="Y895" s="54">
        <v>21</v>
      </c>
      <c r="Z895" s="54">
        <v>19</v>
      </c>
      <c r="AA895" s="54">
        <v>26</v>
      </c>
      <c r="AB895" s="73" t="s">
        <v>2979</v>
      </c>
      <c r="AC895" s="73" t="s">
        <v>2979</v>
      </c>
      <c r="AD895" s="73" t="s">
        <v>2979</v>
      </c>
      <c r="AE895" s="73" t="s">
        <v>2979</v>
      </c>
      <c r="AF895" s="73" t="s">
        <v>2979</v>
      </c>
      <c r="AG895" s="73" t="s">
        <v>2979</v>
      </c>
      <c r="AH895" s="73" t="s">
        <v>2979</v>
      </c>
      <c r="AI895" s="41">
        <v>0.34620000000000001</v>
      </c>
      <c r="AJ895" s="30">
        <v>0.34949999999999998</v>
      </c>
      <c r="AK895" s="30">
        <v>0.47149999999999997</v>
      </c>
      <c r="AL895" s="41">
        <f t="shared" si="28"/>
        <v>0.3891</v>
      </c>
      <c r="AM895" s="30"/>
      <c r="AN895" s="41" t="str">
        <f>+IFERROR((VLOOKUP(C895,'HB1238 24-25'!$N$5:$Q$9999,4,0)),"")</f>
        <v/>
      </c>
      <c r="AO895" s="33" t="str">
        <f t="shared" si="29"/>
        <v>No</v>
      </c>
    </row>
    <row r="896" spans="1:41" ht="15" customHeight="1" x14ac:dyDescent="0.25">
      <c r="A896" t="s">
        <v>2524</v>
      </c>
      <c r="B896" t="s">
        <v>2115</v>
      </c>
      <c r="C896" s="25">
        <v>3233</v>
      </c>
      <c r="D896" t="s">
        <v>862</v>
      </c>
      <c r="E896" s="16">
        <v>0</v>
      </c>
      <c r="F896" s="16">
        <v>0</v>
      </c>
      <c r="G896" s="16">
        <v>0</v>
      </c>
      <c r="H896" s="16">
        <v>0</v>
      </c>
      <c r="I896" s="16">
        <v>0</v>
      </c>
      <c r="J896" s="16">
        <v>0</v>
      </c>
      <c r="K896" s="16">
        <v>0</v>
      </c>
      <c r="L896" s="16">
        <v>0</v>
      </c>
      <c r="M896" s="16">
        <v>217</v>
      </c>
      <c r="N896" s="16">
        <v>222</v>
      </c>
      <c r="O896" s="16">
        <v>207</v>
      </c>
      <c r="P896" s="16">
        <v>0</v>
      </c>
      <c r="Q896" s="16">
        <v>0</v>
      </c>
      <c r="R896" s="16">
        <v>0</v>
      </c>
      <c r="S896" s="16">
        <v>0</v>
      </c>
      <c r="T896" s="73" t="s">
        <v>2979</v>
      </c>
      <c r="U896" s="73" t="s">
        <v>2979</v>
      </c>
      <c r="V896" s="73" t="s">
        <v>2979</v>
      </c>
      <c r="W896" s="73" t="s">
        <v>2979</v>
      </c>
      <c r="X896" s="73" t="s">
        <v>2979</v>
      </c>
      <c r="Y896" s="73" t="s">
        <v>2979</v>
      </c>
      <c r="Z896" s="73" t="s">
        <v>2979</v>
      </c>
      <c r="AA896" s="73" t="s">
        <v>2979</v>
      </c>
      <c r="AB896" s="54">
        <v>120</v>
      </c>
      <c r="AC896" s="54">
        <v>111</v>
      </c>
      <c r="AD896" s="54">
        <v>104</v>
      </c>
      <c r="AE896" s="73" t="s">
        <v>2979</v>
      </c>
      <c r="AF896" s="73" t="s">
        <v>2979</v>
      </c>
      <c r="AG896" s="73" t="s">
        <v>2979</v>
      </c>
      <c r="AH896" s="73" t="s">
        <v>2979</v>
      </c>
      <c r="AI896" s="41">
        <v>0.51859999999999995</v>
      </c>
      <c r="AJ896" s="30">
        <v>0.5655</v>
      </c>
      <c r="AK896" s="30">
        <v>0.67379999999999995</v>
      </c>
      <c r="AL896" s="41">
        <f t="shared" si="28"/>
        <v>0.58599999999999997</v>
      </c>
      <c r="AM896" s="30" t="str">
        <f>IFERROR((VLOOKUP(C896,'CEP 24-25'!$F$5:$K$1282,6,0))," ")</f>
        <v>Yes</v>
      </c>
      <c r="AN896" s="41" t="str">
        <f>+IFERROR((VLOOKUP(C896,'HB1238 24-25'!$N$5:$Q$9999,4,0)),"")</f>
        <v/>
      </c>
      <c r="AO896" s="33" t="str">
        <f t="shared" si="29"/>
        <v>Yes</v>
      </c>
    </row>
    <row r="897" spans="1:41" ht="15" customHeight="1" x14ac:dyDescent="0.25">
      <c r="A897" t="s">
        <v>2524</v>
      </c>
      <c r="B897" t="s">
        <v>2115</v>
      </c>
      <c r="C897" s="25">
        <v>5016</v>
      </c>
      <c r="D897" t="s">
        <v>895</v>
      </c>
      <c r="E897" s="16">
        <v>0</v>
      </c>
      <c r="F897" s="16">
        <v>0</v>
      </c>
      <c r="G897" s="16">
        <v>0</v>
      </c>
      <c r="H897" s="16">
        <v>0</v>
      </c>
      <c r="I897" s="16">
        <v>0</v>
      </c>
      <c r="J897" s="16">
        <v>0</v>
      </c>
      <c r="K897" s="16">
        <v>0</v>
      </c>
      <c r="L897" s="16">
        <v>0</v>
      </c>
      <c r="M897" s="16">
        <v>277</v>
      </c>
      <c r="N897" s="16">
        <v>294</v>
      </c>
      <c r="O897" s="16">
        <v>281</v>
      </c>
      <c r="P897" s="16">
        <v>0</v>
      </c>
      <c r="Q897" s="16">
        <v>0</v>
      </c>
      <c r="R897" s="16">
        <v>0</v>
      </c>
      <c r="S897" s="16">
        <v>0</v>
      </c>
      <c r="T897" s="73" t="s">
        <v>2979</v>
      </c>
      <c r="U897" s="73" t="s">
        <v>2979</v>
      </c>
      <c r="V897" s="73" t="s">
        <v>2979</v>
      </c>
      <c r="W897" s="73" t="s">
        <v>2979</v>
      </c>
      <c r="X897" s="73" t="s">
        <v>2979</v>
      </c>
      <c r="Y897" s="73" t="s">
        <v>2979</v>
      </c>
      <c r="Z897" s="73" t="s">
        <v>2979</v>
      </c>
      <c r="AA897" s="73" t="s">
        <v>2979</v>
      </c>
      <c r="AB897" s="54">
        <v>204</v>
      </c>
      <c r="AC897" s="54">
        <v>191</v>
      </c>
      <c r="AD897" s="54">
        <v>195</v>
      </c>
      <c r="AE897" s="73" t="s">
        <v>2979</v>
      </c>
      <c r="AF897" s="73" t="s">
        <v>2979</v>
      </c>
      <c r="AG897" s="73" t="s">
        <v>2979</v>
      </c>
      <c r="AH897" s="73" t="s">
        <v>2979</v>
      </c>
      <c r="AI897" s="41">
        <v>0.6925</v>
      </c>
      <c r="AJ897" s="30">
        <v>0.68089999999999995</v>
      </c>
      <c r="AK897" s="30">
        <v>0.81159999999999999</v>
      </c>
      <c r="AL897" s="41">
        <f t="shared" si="28"/>
        <v>0.72829999999999995</v>
      </c>
      <c r="AM897" s="30" t="str">
        <f>IFERROR((VLOOKUP(C897,'CEP 24-25'!$F$5:$K$1282,6,0))," ")</f>
        <v>Yes</v>
      </c>
      <c r="AN897" s="41" t="str">
        <f>+IFERROR((VLOOKUP(C897,'HB1238 24-25'!$N$5:$Q$9999,4,0)),"")</f>
        <v/>
      </c>
      <c r="AO897" s="33" t="str">
        <f t="shared" si="29"/>
        <v>Yes</v>
      </c>
    </row>
    <row r="898" spans="1:41" ht="15" customHeight="1" x14ac:dyDescent="0.25">
      <c r="A898" t="s">
        <v>2524</v>
      </c>
      <c r="B898" t="s">
        <v>2115</v>
      </c>
      <c r="C898" s="25">
        <v>4581</v>
      </c>
      <c r="D898" t="s">
        <v>894</v>
      </c>
      <c r="E898" s="16">
        <v>0</v>
      </c>
      <c r="F898" s="16">
        <v>71</v>
      </c>
      <c r="G898" s="16">
        <v>0</v>
      </c>
      <c r="H898" s="16">
        <v>82</v>
      </c>
      <c r="I898" s="16">
        <v>78</v>
      </c>
      <c r="J898" s="16">
        <v>66</v>
      </c>
      <c r="K898" s="16">
        <v>66</v>
      </c>
      <c r="L898" s="16">
        <v>96</v>
      </c>
      <c r="M898" s="16">
        <v>0</v>
      </c>
      <c r="N898" s="16">
        <v>0</v>
      </c>
      <c r="O898" s="16">
        <v>0</v>
      </c>
      <c r="P898" s="16">
        <v>0</v>
      </c>
      <c r="Q898" s="16">
        <v>0</v>
      </c>
      <c r="R898" s="16">
        <v>0</v>
      </c>
      <c r="S898" s="16">
        <v>0</v>
      </c>
      <c r="T898" s="73" t="s">
        <v>2979</v>
      </c>
      <c r="U898" s="54">
        <v>29</v>
      </c>
      <c r="V898" s="73" t="s">
        <v>2979</v>
      </c>
      <c r="W898" s="54">
        <v>56</v>
      </c>
      <c r="X898" s="54">
        <v>47</v>
      </c>
      <c r="Y898" s="54">
        <v>47</v>
      </c>
      <c r="Z898" s="54">
        <v>43</v>
      </c>
      <c r="AA898" s="54">
        <v>61</v>
      </c>
      <c r="AB898" s="73" t="s">
        <v>2979</v>
      </c>
      <c r="AC898" s="73" t="s">
        <v>2979</v>
      </c>
      <c r="AD898" s="73" t="s">
        <v>2979</v>
      </c>
      <c r="AE898" s="73" t="s">
        <v>2979</v>
      </c>
      <c r="AF898" s="73" t="s">
        <v>2979</v>
      </c>
      <c r="AG898" s="73" t="s">
        <v>2979</v>
      </c>
      <c r="AH898" s="73" t="s">
        <v>2979</v>
      </c>
      <c r="AI898" s="41">
        <v>0.61660000000000004</v>
      </c>
      <c r="AJ898" s="30">
        <v>0.64070000000000005</v>
      </c>
      <c r="AK898" s="30">
        <v>0.74790000000000001</v>
      </c>
      <c r="AL898" s="41">
        <f t="shared" si="28"/>
        <v>0.66839999999999999</v>
      </c>
      <c r="AM898" s="30" t="str">
        <f>IFERROR((VLOOKUP(C898,'CEP 24-25'!$F$5:$K$1282,6,0))," ")</f>
        <v>Yes</v>
      </c>
      <c r="AN898" s="41" t="str">
        <f>+IFERROR((VLOOKUP(C898,'HB1238 24-25'!$N$5:$Q$9999,4,0)),"")</f>
        <v/>
      </c>
      <c r="AO898" s="33" t="str">
        <f t="shared" si="29"/>
        <v>Yes</v>
      </c>
    </row>
    <row r="899" spans="1:41" x14ac:dyDescent="0.25">
      <c r="A899" t="s">
        <v>2524</v>
      </c>
      <c r="B899" t="s">
        <v>2115</v>
      </c>
      <c r="C899" s="25">
        <v>4356</v>
      </c>
      <c r="D899" t="s">
        <v>883</v>
      </c>
      <c r="E899" s="16">
        <v>0</v>
      </c>
      <c r="F899" s="16">
        <v>73</v>
      </c>
      <c r="G899" s="16">
        <v>0</v>
      </c>
      <c r="H899" s="16">
        <v>77</v>
      </c>
      <c r="I899" s="16">
        <v>69</v>
      </c>
      <c r="J899" s="16">
        <v>96</v>
      </c>
      <c r="K899" s="16">
        <v>85</v>
      </c>
      <c r="L899" s="16">
        <v>72</v>
      </c>
      <c r="M899" s="16">
        <v>0</v>
      </c>
      <c r="N899" s="16">
        <v>0</v>
      </c>
      <c r="O899" s="16">
        <v>0</v>
      </c>
      <c r="P899" s="16">
        <v>0</v>
      </c>
      <c r="Q899" s="16">
        <v>0</v>
      </c>
      <c r="R899" s="16">
        <v>0</v>
      </c>
      <c r="S899" s="16">
        <v>0</v>
      </c>
      <c r="T899" s="73" t="s">
        <v>2979</v>
      </c>
      <c r="U899" s="54">
        <v>34</v>
      </c>
      <c r="V899" s="73" t="s">
        <v>2979</v>
      </c>
      <c r="W899" s="54">
        <v>55</v>
      </c>
      <c r="X899" s="54">
        <v>41</v>
      </c>
      <c r="Y899" s="54">
        <v>62</v>
      </c>
      <c r="Z899" s="54">
        <v>53</v>
      </c>
      <c r="AA899" s="54">
        <v>44</v>
      </c>
      <c r="AB899" s="73" t="s">
        <v>2979</v>
      </c>
      <c r="AC899" s="73" t="s">
        <v>2979</v>
      </c>
      <c r="AD899" s="73" t="s">
        <v>2979</v>
      </c>
      <c r="AE899" s="73" t="s">
        <v>2979</v>
      </c>
      <c r="AF899" s="73" t="s">
        <v>2979</v>
      </c>
      <c r="AG899" s="73" t="s">
        <v>2979</v>
      </c>
      <c r="AH899" s="73" t="s">
        <v>2979</v>
      </c>
      <c r="AI899" s="41">
        <v>0.61229999999999996</v>
      </c>
      <c r="AJ899" s="30">
        <v>0.6</v>
      </c>
      <c r="AK899" s="30">
        <v>0.71160000000000001</v>
      </c>
      <c r="AL899" s="41">
        <f t="shared" si="28"/>
        <v>0.64129999999999998</v>
      </c>
      <c r="AM899" s="30" t="str">
        <f>IFERROR((VLOOKUP(C899,'CEP 24-25'!$F$5:$K$1282,6,0))," ")</f>
        <v>Yes</v>
      </c>
      <c r="AN899" s="41" t="str">
        <f>+IFERROR((VLOOKUP(C899,'HB1238 24-25'!$N$5:$Q$9999,4,0)),"")</f>
        <v/>
      </c>
      <c r="AO899" s="33" t="str">
        <f t="shared" si="29"/>
        <v>Yes</v>
      </c>
    </row>
    <row r="900" spans="1:41" ht="15" customHeight="1" x14ac:dyDescent="0.25">
      <c r="A900" t="s">
        <v>2524</v>
      </c>
      <c r="B900" t="s">
        <v>2115</v>
      </c>
      <c r="C900" s="25">
        <v>4485</v>
      </c>
      <c r="D900" t="s">
        <v>889</v>
      </c>
      <c r="E900" s="16">
        <v>0</v>
      </c>
      <c r="F900" s="16">
        <v>0</v>
      </c>
      <c r="G900" s="16">
        <v>0</v>
      </c>
      <c r="H900" s="16">
        <v>0</v>
      </c>
      <c r="I900" s="16">
        <v>0</v>
      </c>
      <c r="J900" s="16">
        <v>0</v>
      </c>
      <c r="K900" s="16">
        <v>0</v>
      </c>
      <c r="L900" s="16">
        <v>0</v>
      </c>
      <c r="M900" s="16">
        <v>292</v>
      </c>
      <c r="N900" s="16">
        <v>329</v>
      </c>
      <c r="O900" s="16">
        <v>291</v>
      </c>
      <c r="P900" s="16">
        <v>0</v>
      </c>
      <c r="Q900" s="16">
        <v>0</v>
      </c>
      <c r="R900" s="16">
        <v>0</v>
      </c>
      <c r="S900" s="16">
        <v>0</v>
      </c>
      <c r="T900" s="73" t="s">
        <v>2979</v>
      </c>
      <c r="U900" s="73" t="s">
        <v>2979</v>
      </c>
      <c r="V900" s="73" t="s">
        <v>2979</v>
      </c>
      <c r="W900" s="73" t="s">
        <v>2979</v>
      </c>
      <c r="X900" s="73" t="s">
        <v>2979</v>
      </c>
      <c r="Y900" s="73" t="s">
        <v>2979</v>
      </c>
      <c r="Z900" s="73" t="s">
        <v>2979</v>
      </c>
      <c r="AA900" s="73" t="s">
        <v>2979</v>
      </c>
      <c r="AB900" s="54">
        <v>83</v>
      </c>
      <c r="AC900" s="54">
        <v>110</v>
      </c>
      <c r="AD900" s="54">
        <v>86</v>
      </c>
      <c r="AE900" s="73" t="s">
        <v>2979</v>
      </c>
      <c r="AF900" s="73" t="s">
        <v>2979</v>
      </c>
      <c r="AG900" s="73" t="s">
        <v>2979</v>
      </c>
      <c r="AH900" s="73" t="s">
        <v>2979</v>
      </c>
      <c r="AI900" s="41">
        <v>0.30590000000000001</v>
      </c>
      <c r="AJ900" s="30">
        <v>0.3206</v>
      </c>
      <c r="AK900" s="30">
        <v>0.30349999999999999</v>
      </c>
      <c r="AL900" s="41">
        <f t="shared" ref="AL900:AL963" si="30">ROUND(AVERAGE(AI900:AK900),4)</f>
        <v>0.31</v>
      </c>
      <c r="AM900" s="30"/>
      <c r="AN900" s="41" t="str">
        <f>+IFERROR((VLOOKUP(C900,'HB1238 24-25'!$N$5:$Q$9999,4,0)),"")</f>
        <v/>
      </c>
      <c r="AO900" s="33" t="str">
        <f t="shared" ref="AO900:AO963" si="31">IF(OR(AL900&gt;=0.5, AM900="Yes",AN900="Yes"),"Yes","No")</f>
        <v>No</v>
      </c>
    </row>
    <row r="901" spans="1:41" ht="15" customHeight="1" x14ac:dyDescent="0.25">
      <c r="A901" t="s">
        <v>2524</v>
      </c>
      <c r="B901" t="s">
        <v>2115</v>
      </c>
      <c r="C901" s="25">
        <v>5178</v>
      </c>
      <c r="D901" t="s">
        <v>587</v>
      </c>
      <c r="E901" s="16">
        <v>0</v>
      </c>
      <c r="F901" s="16">
        <v>52</v>
      </c>
      <c r="G901" s="16">
        <v>0</v>
      </c>
      <c r="H901" s="16">
        <v>73</v>
      </c>
      <c r="I901" s="16">
        <v>73</v>
      </c>
      <c r="J901" s="16">
        <v>63</v>
      </c>
      <c r="K901" s="16">
        <v>54</v>
      </c>
      <c r="L901" s="16">
        <v>75</v>
      </c>
      <c r="M901" s="16">
        <v>0</v>
      </c>
      <c r="N901" s="16">
        <v>0</v>
      </c>
      <c r="O901" s="16">
        <v>0</v>
      </c>
      <c r="P901" s="16">
        <v>0</v>
      </c>
      <c r="Q901" s="16">
        <v>0</v>
      </c>
      <c r="R901" s="16">
        <v>0</v>
      </c>
      <c r="S901" s="16">
        <v>0</v>
      </c>
      <c r="T901" s="73" t="s">
        <v>2979</v>
      </c>
      <c r="U901" s="54">
        <v>22</v>
      </c>
      <c r="V901" s="73" t="s">
        <v>2979</v>
      </c>
      <c r="W901" s="54">
        <v>45</v>
      </c>
      <c r="X901" s="54">
        <v>38</v>
      </c>
      <c r="Y901" s="54">
        <v>39</v>
      </c>
      <c r="Z901" s="54">
        <v>37</v>
      </c>
      <c r="AA901" s="54">
        <v>47</v>
      </c>
      <c r="AB901" s="73" t="s">
        <v>2979</v>
      </c>
      <c r="AC901" s="73" t="s">
        <v>2979</v>
      </c>
      <c r="AD901" s="73" t="s">
        <v>2979</v>
      </c>
      <c r="AE901" s="73" t="s">
        <v>2979</v>
      </c>
      <c r="AF901" s="73" t="s">
        <v>2979</v>
      </c>
      <c r="AG901" s="73" t="s">
        <v>2979</v>
      </c>
      <c r="AH901" s="73" t="s">
        <v>2979</v>
      </c>
      <c r="AI901" s="41">
        <v>0.58460000000000001</v>
      </c>
      <c r="AJ901" s="30">
        <v>0.64349999999999996</v>
      </c>
      <c r="AK901" s="30">
        <v>0.71950000000000003</v>
      </c>
      <c r="AL901" s="41">
        <f t="shared" si="30"/>
        <v>0.6492</v>
      </c>
      <c r="AM901" s="30" t="str">
        <f>IFERROR((VLOOKUP(C901,'CEP 24-25'!$F$5:$K$1282,6,0))," ")</f>
        <v>Yes</v>
      </c>
      <c r="AN901" s="41" t="str">
        <f>+IFERROR((VLOOKUP(C901,'HB1238 24-25'!$N$5:$Q$9999,4,0)),"")</f>
        <v/>
      </c>
      <c r="AO901" s="33" t="str">
        <f t="shared" si="31"/>
        <v>Yes</v>
      </c>
    </row>
    <row r="902" spans="1:41" ht="15" customHeight="1" x14ac:dyDescent="0.25">
      <c r="A902" t="s">
        <v>2524</v>
      </c>
      <c r="B902" t="s">
        <v>2115</v>
      </c>
      <c r="C902" s="25">
        <v>3491</v>
      </c>
      <c r="D902" t="s">
        <v>865</v>
      </c>
      <c r="E902" s="16">
        <v>0</v>
      </c>
      <c r="F902" s="16">
        <v>81</v>
      </c>
      <c r="G902" s="16">
        <v>0</v>
      </c>
      <c r="H902" s="16">
        <v>68</v>
      </c>
      <c r="I902" s="16">
        <v>76</v>
      </c>
      <c r="J902" s="16">
        <v>75</v>
      </c>
      <c r="K902" s="16">
        <v>71</v>
      </c>
      <c r="L902" s="16">
        <v>72</v>
      </c>
      <c r="M902" s="16">
        <v>0</v>
      </c>
      <c r="N902" s="16">
        <v>0</v>
      </c>
      <c r="O902" s="16">
        <v>0</v>
      </c>
      <c r="P902" s="16">
        <v>0</v>
      </c>
      <c r="Q902" s="16">
        <v>0</v>
      </c>
      <c r="R902" s="16">
        <v>0</v>
      </c>
      <c r="S902" s="16">
        <v>0</v>
      </c>
      <c r="T902" s="73" t="s">
        <v>2979</v>
      </c>
      <c r="U902" s="54">
        <v>47</v>
      </c>
      <c r="V902" s="73" t="s">
        <v>2979</v>
      </c>
      <c r="W902" s="54">
        <v>46</v>
      </c>
      <c r="X902" s="54">
        <v>51</v>
      </c>
      <c r="Y902" s="54">
        <v>53</v>
      </c>
      <c r="Z902" s="54">
        <v>47</v>
      </c>
      <c r="AA902" s="54">
        <v>54</v>
      </c>
      <c r="AB902" s="73" t="s">
        <v>2979</v>
      </c>
      <c r="AC902" s="73" t="s">
        <v>2979</v>
      </c>
      <c r="AD902" s="73" t="s">
        <v>2979</v>
      </c>
      <c r="AE902" s="73" t="s">
        <v>2979</v>
      </c>
      <c r="AF902" s="73" t="s">
        <v>2979</v>
      </c>
      <c r="AG902" s="73" t="s">
        <v>2979</v>
      </c>
      <c r="AH902" s="73" t="s">
        <v>2979</v>
      </c>
      <c r="AI902" s="41">
        <v>0.67269999999999996</v>
      </c>
      <c r="AJ902" s="30">
        <v>0.67520000000000002</v>
      </c>
      <c r="AK902" s="30">
        <v>0.74750000000000005</v>
      </c>
      <c r="AL902" s="41">
        <f t="shared" si="30"/>
        <v>0.69850000000000001</v>
      </c>
      <c r="AM902" s="30" t="str">
        <f>IFERROR((VLOOKUP(C902,'CEP 24-25'!$F$5:$K$1282,6,0))," ")</f>
        <v>Yes</v>
      </c>
      <c r="AN902" s="41" t="str">
        <f>+IFERROR((VLOOKUP(C902,'HB1238 24-25'!$N$5:$Q$9999,4,0)),"")</f>
        <v/>
      </c>
      <c r="AO902" s="33" t="str">
        <f t="shared" si="31"/>
        <v>Yes</v>
      </c>
    </row>
    <row r="903" spans="1:41" ht="15" customHeight="1" x14ac:dyDescent="0.25">
      <c r="A903" t="s">
        <v>2524</v>
      </c>
      <c r="B903" t="s">
        <v>2115</v>
      </c>
      <c r="C903" s="25">
        <v>3593</v>
      </c>
      <c r="D903" t="s">
        <v>867</v>
      </c>
      <c r="E903" s="16">
        <v>0</v>
      </c>
      <c r="F903" s="16">
        <v>42</v>
      </c>
      <c r="G903" s="16">
        <v>0</v>
      </c>
      <c r="H903" s="16">
        <v>43</v>
      </c>
      <c r="I903" s="16">
        <v>45</v>
      </c>
      <c r="J903" s="16">
        <v>61</v>
      </c>
      <c r="K903" s="16">
        <v>45</v>
      </c>
      <c r="L903" s="16">
        <v>58</v>
      </c>
      <c r="M903" s="16">
        <v>0</v>
      </c>
      <c r="N903" s="16">
        <v>0</v>
      </c>
      <c r="O903" s="16">
        <v>0</v>
      </c>
      <c r="P903" s="16">
        <v>0</v>
      </c>
      <c r="Q903" s="16">
        <v>0</v>
      </c>
      <c r="R903" s="16">
        <v>0</v>
      </c>
      <c r="S903" s="16">
        <v>0</v>
      </c>
      <c r="T903" s="73" t="s">
        <v>2979</v>
      </c>
      <c r="U903" s="54">
        <v>22</v>
      </c>
      <c r="V903" s="73" t="s">
        <v>2979</v>
      </c>
      <c r="W903" s="54">
        <v>29</v>
      </c>
      <c r="X903" s="54">
        <v>30</v>
      </c>
      <c r="Y903" s="54">
        <v>47</v>
      </c>
      <c r="Z903" s="54">
        <v>36</v>
      </c>
      <c r="AA903" s="54">
        <v>45</v>
      </c>
      <c r="AB903" s="73" t="s">
        <v>2979</v>
      </c>
      <c r="AC903" s="73" t="s">
        <v>2979</v>
      </c>
      <c r="AD903" s="73" t="s">
        <v>2979</v>
      </c>
      <c r="AE903" s="73" t="s">
        <v>2979</v>
      </c>
      <c r="AF903" s="73" t="s">
        <v>2979</v>
      </c>
      <c r="AG903" s="73" t="s">
        <v>2979</v>
      </c>
      <c r="AH903" s="73" t="s">
        <v>2979</v>
      </c>
      <c r="AI903" s="41">
        <v>0.71089999999999998</v>
      </c>
      <c r="AJ903" s="30">
        <v>0.74309999999999998</v>
      </c>
      <c r="AK903" s="30">
        <v>0.74019999999999997</v>
      </c>
      <c r="AL903" s="41">
        <f t="shared" si="30"/>
        <v>0.73140000000000005</v>
      </c>
      <c r="AM903" s="30" t="str">
        <f>IFERROR((VLOOKUP(C903,'CEP 24-25'!$F$5:$K$1282,6,0))," ")</f>
        <v>Yes</v>
      </c>
      <c r="AN903" s="41" t="str">
        <f>+IFERROR((VLOOKUP(C903,'HB1238 24-25'!$N$5:$Q$9999,4,0)),"")</f>
        <v/>
      </c>
      <c r="AO903" s="33" t="str">
        <f t="shared" si="31"/>
        <v>Yes</v>
      </c>
    </row>
    <row r="904" spans="1:41" ht="15" customHeight="1" x14ac:dyDescent="0.25">
      <c r="A904" t="s">
        <v>2524</v>
      </c>
      <c r="B904" t="s">
        <v>2115</v>
      </c>
      <c r="C904" s="25">
        <v>4293</v>
      </c>
      <c r="D904" t="s">
        <v>878</v>
      </c>
      <c r="E904" s="16">
        <v>0</v>
      </c>
      <c r="F904" s="16">
        <v>67</v>
      </c>
      <c r="G904" s="16">
        <v>0</v>
      </c>
      <c r="H904" s="16">
        <v>64</v>
      </c>
      <c r="I904" s="16">
        <v>70</v>
      </c>
      <c r="J904" s="16">
        <v>74</v>
      </c>
      <c r="K904" s="16">
        <v>69</v>
      </c>
      <c r="L904" s="16">
        <v>68</v>
      </c>
      <c r="M904" s="16">
        <v>0</v>
      </c>
      <c r="N904" s="16">
        <v>0</v>
      </c>
      <c r="O904" s="16">
        <v>0</v>
      </c>
      <c r="P904" s="16">
        <v>0</v>
      </c>
      <c r="Q904" s="16">
        <v>0</v>
      </c>
      <c r="R904" s="16">
        <v>0</v>
      </c>
      <c r="S904" s="16">
        <v>0</v>
      </c>
      <c r="T904" s="73" t="s">
        <v>2979</v>
      </c>
      <c r="U904" s="15" t="s">
        <v>2004</v>
      </c>
      <c r="V904" s="73" t="s">
        <v>2979</v>
      </c>
      <c r="W904" s="54">
        <v>14</v>
      </c>
      <c r="X904" s="54">
        <v>13</v>
      </c>
      <c r="Y904" s="54">
        <v>16</v>
      </c>
      <c r="Z904" s="54">
        <v>10</v>
      </c>
      <c r="AA904" s="54">
        <v>11</v>
      </c>
      <c r="AB904" s="73" t="s">
        <v>2979</v>
      </c>
      <c r="AC904" s="73" t="s">
        <v>2979</v>
      </c>
      <c r="AD904" s="73" t="s">
        <v>2979</v>
      </c>
      <c r="AE904" s="73" t="s">
        <v>2979</v>
      </c>
      <c r="AF904" s="73" t="s">
        <v>2979</v>
      </c>
      <c r="AG904" s="73" t="s">
        <v>2979</v>
      </c>
      <c r="AH904" s="73" t="s">
        <v>2979</v>
      </c>
      <c r="AI904" s="41">
        <v>0.17230000000000001</v>
      </c>
      <c r="AJ904" s="30">
        <v>0.18909999999999999</v>
      </c>
      <c r="AK904" s="30">
        <v>0.2162</v>
      </c>
      <c r="AL904" s="41">
        <f t="shared" si="30"/>
        <v>0.1925</v>
      </c>
      <c r="AM904" s="30"/>
      <c r="AN904" s="41" t="str">
        <f>+IFERROR((VLOOKUP(C904,'HB1238 24-25'!$N$5:$Q$9999,4,0)),"")</f>
        <v/>
      </c>
      <c r="AO904" s="33" t="str">
        <f t="shared" si="31"/>
        <v>No</v>
      </c>
    </row>
    <row r="905" spans="1:41" ht="15" customHeight="1" x14ac:dyDescent="0.25">
      <c r="A905" t="s">
        <v>2524</v>
      </c>
      <c r="B905" t="s">
        <v>2115</v>
      </c>
      <c r="C905" s="25">
        <v>5677</v>
      </c>
      <c r="D905" t="s">
        <v>2422</v>
      </c>
      <c r="E905" s="16">
        <v>0</v>
      </c>
      <c r="F905" s="16">
        <v>99</v>
      </c>
      <c r="G905" s="16">
        <v>0</v>
      </c>
      <c r="H905" s="16">
        <v>116</v>
      </c>
      <c r="I905" s="16">
        <v>107</v>
      </c>
      <c r="J905" s="16">
        <v>104</v>
      </c>
      <c r="K905" s="16">
        <v>105</v>
      </c>
      <c r="L905" s="16">
        <v>98</v>
      </c>
      <c r="M905" s="16">
        <v>0</v>
      </c>
      <c r="N905" s="16">
        <v>0</v>
      </c>
      <c r="O905" s="16">
        <v>0</v>
      </c>
      <c r="P905" s="16">
        <v>0</v>
      </c>
      <c r="Q905" s="16">
        <v>0</v>
      </c>
      <c r="R905" s="16">
        <v>0</v>
      </c>
      <c r="S905" s="16">
        <v>0</v>
      </c>
      <c r="T905" s="73" t="s">
        <v>2979</v>
      </c>
      <c r="U905" s="54">
        <v>58</v>
      </c>
      <c r="V905" s="73" t="s">
        <v>2979</v>
      </c>
      <c r="W905" s="54">
        <v>79</v>
      </c>
      <c r="X905" s="54">
        <v>75</v>
      </c>
      <c r="Y905" s="54">
        <v>83</v>
      </c>
      <c r="Z905" s="54">
        <v>78</v>
      </c>
      <c r="AA905" s="54">
        <v>76</v>
      </c>
      <c r="AB905" s="73" t="s">
        <v>2979</v>
      </c>
      <c r="AC905" s="73" t="s">
        <v>2979</v>
      </c>
      <c r="AD905" s="73" t="s">
        <v>2979</v>
      </c>
      <c r="AE905" s="73" t="s">
        <v>2979</v>
      </c>
      <c r="AF905" s="73" t="s">
        <v>2979</v>
      </c>
      <c r="AG905" s="73" t="s">
        <v>2979</v>
      </c>
      <c r="AH905" s="73" t="s">
        <v>2979</v>
      </c>
      <c r="AI905" s="41">
        <v>0.71379999999999999</v>
      </c>
      <c r="AJ905" s="30">
        <v>0.71740000000000004</v>
      </c>
      <c r="AK905" s="30">
        <v>0.74319999999999997</v>
      </c>
      <c r="AL905" s="41">
        <f t="shared" si="30"/>
        <v>0.7248</v>
      </c>
      <c r="AM905" s="30"/>
      <c r="AN905" s="41" t="str">
        <f>+IFERROR((VLOOKUP(C905,'HB1238 24-25'!$N$5:$Q$9999,4,0)),"")</f>
        <v/>
      </c>
      <c r="AO905" s="33" t="str">
        <f t="shared" si="31"/>
        <v>Yes</v>
      </c>
    </row>
    <row r="906" spans="1:41" ht="15" customHeight="1" x14ac:dyDescent="0.25">
      <c r="A906" t="s">
        <v>2524</v>
      </c>
      <c r="B906" t="s">
        <v>2115</v>
      </c>
      <c r="C906" s="25">
        <v>4466</v>
      </c>
      <c r="D906" t="s">
        <v>888</v>
      </c>
      <c r="E906" s="16">
        <v>0</v>
      </c>
      <c r="F906" s="16">
        <v>45</v>
      </c>
      <c r="G906" s="16">
        <v>0</v>
      </c>
      <c r="H906" s="16">
        <v>45</v>
      </c>
      <c r="I906" s="16">
        <v>62</v>
      </c>
      <c r="J906" s="16">
        <v>42</v>
      </c>
      <c r="K906" s="16">
        <v>49</v>
      </c>
      <c r="L906" s="16">
        <v>58</v>
      </c>
      <c r="M906" s="16">
        <v>0</v>
      </c>
      <c r="N906" s="16">
        <v>0</v>
      </c>
      <c r="O906" s="16">
        <v>0</v>
      </c>
      <c r="P906" s="16">
        <v>0</v>
      </c>
      <c r="Q906" s="16">
        <v>0</v>
      </c>
      <c r="R906" s="16">
        <v>0</v>
      </c>
      <c r="S906" s="16">
        <v>0</v>
      </c>
      <c r="T906" s="73" t="s">
        <v>2979</v>
      </c>
      <c r="U906" s="15" t="s">
        <v>2004</v>
      </c>
      <c r="V906" s="73" t="s">
        <v>2979</v>
      </c>
      <c r="W906" s="54">
        <v>10</v>
      </c>
      <c r="X906" s="54">
        <v>21</v>
      </c>
      <c r="Y906" s="54">
        <v>10</v>
      </c>
      <c r="Z906" s="54">
        <v>12</v>
      </c>
      <c r="AA906" s="54">
        <v>20</v>
      </c>
      <c r="AB906" s="73" t="s">
        <v>2979</v>
      </c>
      <c r="AC906" s="73" t="s">
        <v>2979</v>
      </c>
      <c r="AD906" s="73" t="s">
        <v>2979</v>
      </c>
      <c r="AE906" s="73" t="s">
        <v>2979</v>
      </c>
      <c r="AF906" s="73" t="s">
        <v>2979</v>
      </c>
      <c r="AG906" s="73" t="s">
        <v>2979</v>
      </c>
      <c r="AH906" s="73" t="s">
        <v>2979</v>
      </c>
      <c r="AI906" s="41">
        <v>0.24579999999999999</v>
      </c>
      <c r="AJ906" s="30">
        <v>0.27789999999999998</v>
      </c>
      <c r="AK906" s="30">
        <v>0.2878</v>
      </c>
      <c r="AL906" s="41">
        <f t="shared" si="30"/>
        <v>0.27050000000000002</v>
      </c>
      <c r="AM906" s="30"/>
      <c r="AN906" s="41" t="str">
        <f>+IFERROR((VLOOKUP(C906,'HB1238 24-25'!$N$5:$Q$9999,4,0)),"")</f>
        <v/>
      </c>
      <c r="AO906" s="33" t="str">
        <f t="shared" si="31"/>
        <v>No</v>
      </c>
    </row>
    <row r="907" spans="1:41" ht="15" customHeight="1" x14ac:dyDescent="0.25">
      <c r="A907" t="s">
        <v>2524</v>
      </c>
      <c r="B907" t="s">
        <v>2115</v>
      </c>
      <c r="C907" s="25">
        <v>3389</v>
      </c>
      <c r="D907" t="s">
        <v>864</v>
      </c>
      <c r="E907" s="16">
        <v>0</v>
      </c>
      <c r="F907" s="16">
        <v>81</v>
      </c>
      <c r="G907" s="16">
        <v>0</v>
      </c>
      <c r="H907" s="16">
        <v>90</v>
      </c>
      <c r="I907" s="16">
        <v>88</v>
      </c>
      <c r="J907" s="16">
        <v>71</v>
      </c>
      <c r="K907" s="16">
        <v>69</v>
      </c>
      <c r="L907" s="16">
        <v>78</v>
      </c>
      <c r="M907" s="16">
        <v>0</v>
      </c>
      <c r="N907" s="16">
        <v>0</v>
      </c>
      <c r="O907" s="16">
        <v>0</v>
      </c>
      <c r="P907" s="16">
        <v>0</v>
      </c>
      <c r="Q907" s="16">
        <v>0</v>
      </c>
      <c r="R907" s="16">
        <v>0</v>
      </c>
      <c r="S907" s="16">
        <v>0</v>
      </c>
      <c r="T907" s="73" t="s">
        <v>2979</v>
      </c>
      <c r="U907" s="54">
        <v>31</v>
      </c>
      <c r="V907" s="73" t="s">
        <v>2979</v>
      </c>
      <c r="W907" s="54">
        <v>57</v>
      </c>
      <c r="X907" s="54">
        <v>57</v>
      </c>
      <c r="Y907" s="54">
        <v>49</v>
      </c>
      <c r="Z907" s="54">
        <v>49</v>
      </c>
      <c r="AA907" s="54">
        <v>60</v>
      </c>
      <c r="AB907" s="73" t="s">
        <v>2979</v>
      </c>
      <c r="AC907" s="73" t="s">
        <v>2979</v>
      </c>
      <c r="AD907" s="73" t="s">
        <v>2979</v>
      </c>
      <c r="AE907" s="73" t="s">
        <v>2979</v>
      </c>
      <c r="AF907" s="73" t="s">
        <v>2979</v>
      </c>
      <c r="AG907" s="73" t="s">
        <v>2979</v>
      </c>
      <c r="AH907" s="73" t="s">
        <v>2979</v>
      </c>
      <c r="AI907" s="41">
        <v>0.63519999999999999</v>
      </c>
      <c r="AJ907" s="30">
        <v>0.63139999999999996</v>
      </c>
      <c r="AK907" s="30">
        <v>0.76090000000000002</v>
      </c>
      <c r="AL907" s="41">
        <f t="shared" si="30"/>
        <v>0.67579999999999996</v>
      </c>
      <c r="AM907" s="30" t="str">
        <f>IFERROR((VLOOKUP(C907,'CEP 24-25'!$F$5:$K$1282,6,0))," ")</f>
        <v>Yes</v>
      </c>
      <c r="AN907" s="41" t="str">
        <f>+IFERROR((VLOOKUP(C907,'HB1238 24-25'!$N$5:$Q$9999,4,0)),"")</f>
        <v/>
      </c>
      <c r="AO907" s="33" t="str">
        <f t="shared" si="31"/>
        <v>Yes</v>
      </c>
    </row>
    <row r="908" spans="1:41" ht="15" customHeight="1" x14ac:dyDescent="0.25">
      <c r="A908" t="s">
        <v>2524</v>
      </c>
      <c r="B908" t="s">
        <v>2115</v>
      </c>
      <c r="C908" s="25">
        <v>3707</v>
      </c>
      <c r="D908" t="s">
        <v>872</v>
      </c>
      <c r="E908" s="16">
        <v>0</v>
      </c>
      <c r="F908" s="16">
        <v>41</v>
      </c>
      <c r="G908" s="16">
        <v>0</v>
      </c>
      <c r="H908" s="16">
        <v>36</v>
      </c>
      <c r="I908" s="16">
        <v>37</v>
      </c>
      <c r="J908" s="16">
        <v>51</v>
      </c>
      <c r="K908" s="16">
        <v>45</v>
      </c>
      <c r="L908" s="16">
        <v>39</v>
      </c>
      <c r="M908" s="16">
        <v>0</v>
      </c>
      <c r="N908" s="16">
        <v>0</v>
      </c>
      <c r="O908" s="16">
        <v>0</v>
      </c>
      <c r="P908" s="16">
        <v>0</v>
      </c>
      <c r="Q908" s="16">
        <v>0</v>
      </c>
      <c r="R908" s="16">
        <v>0</v>
      </c>
      <c r="S908" s="16">
        <v>0</v>
      </c>
      <c r="T908" s="73" t="s">
        <v>2979</v>
      </c>
      <c r="U908" s="54">
        <v>12</v>
      </c>
      <c r="V908" s="73" t="s">
        <v>2979</v>
      </c>
      <c r="W908" s="54">
        <v>13</v>
      </c>
      <c r="X908" s="54">
        <v>10</v>
      </c>
      <c r="Y908" s="54">
        <v>25</v>
      </c>
      <c r="Z908" s="54">
        <v>23</v>
      </c>
      <c r="AA908" s="54">
        <v>16</v>
      </c>
      <c r="AB908" s="73" t="s">
        <v>2979</v>
      </c>
      <c r="AC908" s="73" t="s">
        <v>2979</v>
      </c>
      <c r="AD908" s="73" t="s">
        <v>2979</v>
      </c>
      <c r="AE908" s="73" t="s">
        <v>2979</v>
      </c>
      <c r="AF908" s="73" t="s">
        <v>2979</v>
      </c>
      <c r="AG908" s="73" t="s">
        <v>2979</v>
      </c>
      <c r="AH908" s="73" t="s">
        <v>2979</v>
      </c>
      <c r="AI908" s="41">
        <v>0.39760000000000001</v>
      </c>
      <c r="AJ908" s="30">
        <v>0.4612</v>
      </c>
      <c r="AK908" s="30">
        <v>0.47220000000000001</v>
      </c>
      <c r="AL908" s="41">
        <f t="shared" si="30"/>
        <v>0.44369999999999998</v>
      </c>
      <c r="AM908" s="30" t="str">
        <f>IFERROR((VLOOKUP(C908,'CEP 24-25'!$F$5:$K$1282,6,0))," ")</f>
        <v>No</v>
      </c>
      <c r="AN908" s="41" t="str">
        <f>+IFERROR((VLOOKUP(C908,'HB1238 24-25'!$N$5:$Q$9999,4,0)),"")</f>
        <v>No</v>
      </c>
      <c r="AO908" s="33" t="str">
        <f t="shared" si="31"/>
        <v>No</v>
      </c>
    </row>
    <row r="909" spans="1:41" ht="15" customHeight="1" x14ac:dyDescent="0.25">
      <c r="A909" t="s">
        <v>2524</v>
      </c>
      <c r="B909" t="s">
        <v>2115</v>
      </c>
      <c r="C909" s="25">
        <v>3677</v>
      </c>
      <c r="D909" t="s">
        <v>870</v>
      </c>
      <c r="E909" s="16">
        <v>0</v>
      </c>
      <c r="F909" s="16">
        <v>60</v>
      </c>
      <c r="G909" s="16">
        <v>0</v>
      </c>
      <c r="H909" s="16">
        <v>46</v>
      </c>
      <c r="I909" s="16">
        <v>66</v>
      </c>
      <c r="J909" s="16">
        <v>52</v>
      </c>
      <c r="K909" s="16">
        <v>66</v>
      </c>
      <c r="L909" s="16">
        <v>56</v>
      </c>
      <c r="M909" s="16">
        <v>0</v>
      </c>
      <c r="N909" s="16">
        <v>0</v>
      </c>
      <c r="O909" s="16">
        <v>0</v>
      </c>
      <c r="P909" s="16">
        <v>0</v>
      </c>
      <c r="Q909" s="16">
        <v>0</v>
      </c>
      <c r="R909" s="16">
        <v>0</v>
      </c>
      <c r="S909" s="16">
        <v>0</v>
      </c>
      <c r="T909" s="73" t="s">
        <v>2979</v>
      </c>
      <c r="U909" s="54">
        <v>30</v>
      </c>
      <c r="V909" s="73" t="s">
        <v>2979</v>
      </c>
      <c r="W909" s="54">
        <v>23</v>
      </c>
      <c r="X909" s="54">
        <v>43</v>
      </c>
      <c r="Y909" s="54">
        <v>37</v>
      </c>
      <c r="Z909" s="54">
        <v>38</v>
      </c>
      <c r="AA909" s="54">
        <v>41</v>
      </c>
      <c r="AB909" s="73" t="s">
        <v>2979</v>
      </c>
      <c r="AC909" s="73" t="s">
        <v>2979</v>
      </c>
      <c r="AD909" s="73" t="s">
        <v>2979</v>
      </c>
      <c r="AE909" s="73" t="s">
        <v>2979</v>
      </c>
      <c r="AF909" s="73" t="s">
        <v>2979</v>
      </c>
      <c r="AG909" s="73" t="s">
        <v>2979</v>
      </c>
      <c r="AH909" s="73" t="s">
        <v>2979</v>
      </c>
      <c r="AI909" s="41">
        <v>0.61270000000000002</v>
      </c>
      <c r="AJ909" s="30">
        <v>0.65449999999999997</v>
      </c>
      <c r="AK909" s="30">
        <v>0.71279999999999999</v>
      </c>
      <c r="AL909" s="41">
        <f t="shared" si="30"/>
        <v>0.66</v>
      </c>
      <c r="AM909" s="30" t="str">
        <f>IFERROR((VLOOKUP(C909,'CEP 24-25'!$F$5:$K$1282,6,0))," ")</f>
        <v>Yes</v>
      </c>
      <c r="AN909" s="41" t="str">
        <f>+IFERROR((VLOOKUP(C909,'HB1238 24-25'!$N$5:$Q$9999,4,0)),"")</f>
        <v/>
      </c>
      <c r="AO909" s="33" t="str">
        <f t="shared" si="31"/>
        <v>Yes</v>
      </c>
    </row>
    <row r="910" spans="1:41" ht="15" customHeight="1" x14ac:dyDescent="0.25">
      <c r="A910" t="s">
        <v>2524</v>
      </c>
      <c r="B910" t="s">
        <v>2115</v>
      </c>
      <c r="C910" s="25">
        <v>4420</v>
      </c>
      <c r="D910" t="s">
        <v>885</v>
      </c>
      <c r="E910" s="16">
        <v>0</v>
      </c>
      <c r="F910" s="16">
        <v>79</v>
      </c>
      <c r="G910" s="16">
        <v>0</v>
      </c>
      <c r="H910" s="16">
        <v>63</v>
      </c>
      <c r="I910" s="16">
        <v>87</v>
      </c>
      <c r="J910" s="16">
        <v>85</v>
      </c>
      <c r="K910" s="16">
        <v>94</v>
      </c>
      <c r="L910" s="16">
        <v>88</v>
      </c>
      <c r="M910" s="16">
        <v>0</v>
      </c>
      <c r="N910" s="16">
        <v>0</v>
      </c>
      <c r="O910" s="16">
        <v>0</v>
      </c>
      <c r="P910" s="16">
        <v>0</v>
      </c>
      <c r="Q910" s="16">
        <v>0</v>
      </c>
      <c r="R910" s="16">
        <v>0</v>
      </c>
      <c r="S910" s="16">
        <v>0</v>
      </c>
      <c r="T910" s="73" t="s">
        <v>2979</v>
      </c>
      <c r="U910" s="54">
        <v>19</v>
      </c>
      <c r="V910" s="73" t="s">
        <v>2979</v>
      </c>
      <c r="W910" s="54">
        <v>22</v>
      </c>
      <c r="X910" s="54">
        <v>34</v>
      </c>
      <c r="Y910" s="54">
        <v>37</v>
      </c>
      <c r="Z910" s="54">
        <v>30</v>
      </c>
      <c r="AA910" s="54">
        <v>40</v>
      </c>
      <c r="AB910" s="73" t="s">
        <v>2979</v>
      </c>
      <c r="AC910" s="73" t="s">
        <v>2979</v>
      </c>
      <c r="AD910" s="73" t="s">
        <v>2979</v>
      </c>
      <c r="AE910" s="73" t="s">
        <v>2979</v>
      </c>
      <c r="AF910" s="73" t="s">
        <v>2979</v>
      </c>
      <c r="AG910" s="73" t="s">
        <v>2979</v>
      </c>
      <c r="AH910" s="73" t="s">
        <v>2979</v>
      </c>
      <c r="AI910" s="41">
        <v>0.3669</v>
      </c>
      <c r="AJ910" s="30">
        <v>0.43030000000000002</v>
      </c>
      <c r="AK910" s="30">
        <v>0.38350000000000001</v>
      </c>
      <c r="AL910" s="41">
        <f t="shared" si="30"/>
        <v>0.39360000000000001</v>
      </c>
      <c r="AM910" s="30"/>
      <c r="AN910" s="41" t="str">
        <f>+IFERROR((VLOOKUP(C910,'HB1238 24-25'!$N$5:$Q$9999,4,0)),"")</f>
        <v/>
      </c>
      <c r="AO910" s="33" t="str">
        <f t="shared" si="31"/>
        <v>No</v>
      </c>
    </row>
    <row r="911" spans="1:41" ht="15" customHeight="1" x14ac:dyDescent="0.25">
      <c r="A911" t="s">
        <v>2524</v>
      </c>
      <c r="B911" t="s">
        <v>2115</v>
      </c>
      <c r="C911" s="25">
        <v>5440</v>
      </c>
      <c r="D911" t="s">
        <v>897</v>
      </c>
      <c r="E911" s="16">
        <v>0</v>
      </c>
      <c r="F911" s="16">
        <v>0</v>
      </c>
      <c r="G911" s="16">
        <v>0</v>
      </c>
      <c r="H911" s="16">
        <v>0</v>
      </c>
      <c r="I911" s="16">
        <v>0</v>
      </c>
      <c r="J911" s="16">
        <v>0</v>
      </c>
      <c r="K911" s="16">
        <v>0</v>
      </c>
      <c r="L911" s="16">
        <v>0</v>
      </c>
      <c r="M911" s="16">
        <v>0</v>
      </c>
      <c r="N911" s="16">
        <v>0</v>
      </c>
      <c r="O911" s="16">
        <v>0</v>
      </c>
      <c r="P911" s="16">
        <v>0</v>
      </c>
      <c r="Q911" s="16">
        <v>0</v>
      </c>
      <c r="R911" s="16">
        <v>0</v>
      </c>
      <c r="S911" s="16">
        <v>61</v>
      </c>
      <c r="T911" s="73" t="s">
        <v>2979</v>
      </c>
      <c r="U911" s="73" t="s">
        <v>2979</v>
      </c>
      <c r="V911" s="73" t="s">
        <v>2979</v>
      </c>
      <c r="W911" s="73" t="s">
        <v>2979</v>
      </c>
      <c r="X911" s="73" t="s">
        <v>2979</v>
      </c>
      <c r="Y911" s="73" t="s">
        <v>2979</v>
      </c>
      <c r="Z911" s="73" t="s">
        <v>2979</v>
      </c>
      <c r="AA911" s="73" t="s">
        <v>2979</v>
      </c>
      <c r="AB911" s="73" t="s">
        <v>2979</v>
      </c>
      <c r="AC911" s="73" t="s">
        <v>2979</v>
      </c>
      <c r="AD911" s="73" t="s">
        <v>2979</v>
      </c>
      <c r="AE911" s="73" t="s">
        <v>2979</v>
      </c>
      <c r="AF911" s="73" t="s">
        <v>2979</v>
      </c>
      <c r="AG911" s="73" t="s">
        <v>2979</v>
      </c>
      <c r="AH911" s="54">
        <v>47</v>
      </c>
      <c r="AI911" s="41">
        <v>0.77049999999999996</v>
      </c>
      <c r="AJ911" s="30">
        <v>0.66249999999999998</v>
      </c>
      <c r="AK911" s="30">
        <v>0.70509999999999995</v>
      </c>
      <c r="AL911" s="41">
        <f t="shared" si="30"/>
        <v>0.7127</v>
      </c>
      <c r="AM911" s="30" t="str">
        <f>IFERROR((VLOOKUP(C911,'CEP 24-25'!$F$5:$K$1282,6,0))," ")</f>
        <v>Yes</v>
      </c>
      <c r="AN911" s="41" t="str">
        <f>+IFERROR((VLOOKUP(C911,'HB1238 24-25'!$N$5:$Q$9999,4,0)),"")</f>
        <v/>
      </c>
      <c r="AO911" s="33" t="str">
        <f t="shared" si="31"/>
        <v>Yes</v>
      </c>
    </row>
    <row r="912" spans="1:41" ht="15" customHeight="1" x14ac:dyDescent="0.25">
      <c r="A912" t="s">
        <v>2525</v>
      </c>
      <c r="B912" t="s">
        <v>2116</v>
      </c>
      <c r="C912" s="25">
        <v>5180</v>
      </c>
      <c r="D912" t="s">
        <v>1755</v>
      </c>
      <c r="E912" s="16">
        <v>0</v>
      </c>
      <c r="F912" s="16">
        <v>0</v>
      </c>
      <c r="G912" s="16">
        <v>0</v>
      </c>
      <c r="H912" s="16">
        <v>0</v>
      </c>
      <c r="I912" s="16">
        <v>0</v>
      </c>
      <c r="J912" s="16">
        <v>0</v>
      </c>
      <c r="K912" s="16">
        <v>0</v>
      </c>
      <c r="L912" s="16">
        <v>0</v>
      </c>
      <c r="M912" s="16">
        <v>0</v>
      </c>
      <c r="N912" s="16">
        <v>0</v>
      </c>
      <c r="O912" s="16">
        <v>0</v>
      </c>
      <c r="P912" s="16">
        <v>118</v>
      </c>
      <c r="Q912" s="16">
        <v>124</v>
      </c>
      <c r="R912" s="16">
        <v>75</v>
      </c>
      <c r="S912" s="16">
        <v>95</v>
      </c>
      <c r="T912" s="73" t="s">
        <v>2979</v>
      </c>
      <c r="U912" s="73" t="s">
        <v>2979</v>
      </c>
      <c r="V912" s="73" t="s">
        <v>2979</v>
      </c>
      <c r="W912" s="73" t="s">
        <v>2979</v>
      </c>
      <c r="X912" s="73" t="s">
        <v>2979</v>
      </c>
      <c r="Y912" s="73" t="s">
        <v>2979</v>
      </c>
      <c r="Z912" s="73" t="s">
        <v>2979</v>
      </c>
      <c r="AA912" s="73" t="s">
        <v>2979</v>
      </c>
      <c r="AB912" s="73" t="s">
        <v>2979</v>
      </c>
      <c r="AC912" s="73" t="s">
        <v>2979</v>
      </c>
      <c r="AD912" s="73" t="s">
        <v>2979</v>
      </c>
      <c r="AE912" s="15" t="s">
        <v>2004</v>
      </c>
      <c r="AF912" s="54">
        <v>35</v>
      </c>
      <c r="AG912" s="54">
        <v>28</v>
      </c>
      <c r="AH912" s="54">
        <v>31</v>
      </c>
      <c r="AI912" s="41">
        <v>0.2379</v>
      </c>
      <c r="AJ912" s="30">
        <v>0.23430000000000001</v>
      </c>
      <c r="AK912" s="30">
        <v>0.30819999999999997</v>
      </c>
      <c r="AL912" s="41">
        <f t="shared" si="30"/>
        <v>0.2601</v>
      </c>
      <c r="AM912" s="30" t="str">
        <f>IFERROR((VLOOKUP(C912,'CEP 24-25'!$F$5:$K$1282,6,0))," ")</f>
        <v xml:space="preserve"> </v>
      </c>
      <c r="AN912" s="41" t="str">
        <f>+IFERROR((VLOOKUP(C912,'HB1238 24-25'!$N$5:$Q$9999,4,0)),"")</f>
        <v/>
      </c>
      <c r="AO912" s="33" t="str">
        <f t="shared" si="31"/>
        <v>No</v>
      </c>
    </row>
    <row r="913" spans="1:41" ht="15" customHeight="1" x14ac:dyDescent="0.25">
      <c r="A913" s="150" t="s">
        <v>2525</v>
      </c>
      <c r="B913" t="s">
        <v>2116</v>
      </c>
      <c r="C913" s="25">
        <v>5516</v>
      </c>
      <c r="D913" t="s">
        <v>3048</v>
      </c>
      <c r="E913" s="16">
        <v>1</v>
      </c>
      <c r="F913" s="16">
        <v>1</v>
      </c>
      <c r="G913" s="16">
        <v>0</v>
      </c>
      <c r="H913" s="16">
        <v>0</v>
      </c>
      <c r="I913" s="16">
        <v>0</v>
      </c>
      <c r="J913" s="16">
        <v>0</v>
      </c>
      <c r="K913" s="16">
        <v>0</v>
      </c>
      <c r="L913" s="16">
        <v>0</v>
      </c>
      <c r="M913" s="16">
        <v>0</v>
      </c>
      <c r="N913" s="16">
        <v>0</v>
      </c>
      <c r="O913" s="16">
        <v>0</v>
      </c>
      <c r="P913" s="16">
        <v>0</v>
      </c>
      <c r="Q913" s="16">
        <v>0</v>
      </c>
      <c r="R913" s="16">
        <v>0</v>
      </c>
      <c r="S913" s="16">
        <v>0</v>
      </c>
      <c r="T913" s="15" t="s">
        <v>2004</v>
      </c>
      <c r="U913" s="73" t="s">
        <v>2979</v>
      </c>
      <c r="V913" s="73" t="s">
        <v>2979</v>
      </c>
      <c r="W913" s="73" t="s">
        <v>2979</v>
      </c>
      <c r="X913" s="73" t="s">
        <v>2979</v>
      </c>
      <c r="Y913" s="73" t="s">
        <v>2979</v>
      </c>
      <c r="Z913" s="73" t="s">
        <v>2979</v>
      </c>
      <c r="AA913" s="73" t="s">
        <v>2979</v>
      </c>
      <c r="AB913" s="73" t="s">
        <v>2979</v>
      </c>
      <c r="AC913" s="73" t="s">
        <v>2979</v>
      </c>
      <c r="AD913" s="73" t="s">
        <v>2979</v>
      </c>
      <c r="AE913" s="73" t="s">
        <v>2979</v>
      </c>
      <c r="AF913" s="73" t="s">
        <v>2979</v>
      </c>
      <c r="AG913" s="73" t="s">
        <v>2979</v>
      </c>
      <c r="AH913" s="73" t="s">
        <v>2979</v>
      </c>
      <c r="AI913" s="41">
        <v>0.5</v>
      </c>
      <c r="AJ913" s="30" t="s">
        <v>2943</v>
      </c>
      <c r="AK913" s="30">
        <f>+VLOOKUP(C913,'[1]FINAL School'!$C$4:$AG$2392,31,0)</f>
        <v>0</v>
      </c>
      <c r="AL913" s="41">
        <f t="shared" si="30"/>
        <v>0.25</v>
      </c>
      <c r="AM913" s="30" t="str">
        <f>IFERROR((VLOOKUP(C913,'CEP 24-25'!$F$5:$K$1282,6,0))," ")</f>
        <v xml:space="preserve"> </v>
      </c>
      <c r="AN913" s="41" t="str">
        <f>+IFERROR((VLOOKUP(C913,'HB1238 24-25'!$N$5:$Q$9999,4,0)),"")</f>
        <v/>
      </c>
      <c r="AO913" s="33" t="str">
        <f t="shared" si="31"/>
        <v>No</v>
      </c>
    </row>
    <row r="914" spans="1:41" ht="15" customHeight="1" x14ac:dyDescent="0.25">
      <c r="A914" t="s">
        <v>2525</v>
      </c>
      <c r="B914" t="s">
        <v>2116</v>
      </c>
      <c r="C914" s="25">
        <v>2385</v>
      </c>
      <c r="D914" t="s">
        <v>1752</v>
      </c>
      <c r="E914" s="16">
        <v>17</v>
      </c>
      <c r="F914" s="16">
        <v>32</v>
      </c>
      <c r="G914" s="16">
        <v>0</v>
      </c>
      <c r="H914" s="16">
        <v>47</v>
      </c>
      <c r="I914" s="16">
        <v>43</v>
      </c>
      <c r="J914" s="16">
        <v>51</v>
      </c>
      <c r="K914" s="16">
        <v>53</v>
      </c>
      <c r="L914" s="16">
        <v>0</v>
      </c>
      <c r="M914" s="16">
        <v>0</v>
      </c>
      <c r="N914" s="16">
        <v>0</v>
      </c>
      <c r="O914" s="16">
        <v>0</v>
      </c>
      <c r="P914" s="16">
        <v>0</v>
      </c>
      <c r="Q914" s="16">
        <v>0</v>
      </c>
      <c r="R914" s="16">
        <v>0</v>
      </c>
      <c r="S914" s="16">
        <v>0</v>
      </c>
      <c r="T914" s="15" t="s">
        <v>2004</v>
      </c>
      <c r="U914" s="54">
        <v>17</v>
      </c>
      <c r="V914" s="73" t="s">
        <v>2979</v>
      </c>
      <c r="W914" s="54">
        <v>31</v>
      </c>
      <c r="X914" s="54">
        <v>29</v>
      </c>
      <c r="Y914" s="54">
        <v>35</v>
      </c>
      <c r="Z914" s="54">
        <v>30</v>
      </c>
      <c r="AA914" s="73" t="s">
        <v>2979</v>
      </c>
      <c r="AB914" s="73" t="s">
        <v>2979</v>
      </c>
      <c r="AC914" s="73" t="s">
        <v>2979</v>
      </c>
      <c r="AD914" s="73" t="s">
        <v>2979</v>
      </c>
      <c r="AE914" s="73" t="s">
        <v>2979</v>
      </c>
      <c r="AF914" s="73" t="s">
        <v>2979</v>
      </c>
      <c r="AG914" s="73" t="s">
        <v>2979</v>
      </c>
      <c r="AH914" s="73" t="s">
        <v>2979</v>
      </c>
      <c r="AI914" s="41">
        <v>0.60909999999999997</v>
      </c>
      <c r="AJ914" s="30">
        <v>0.5927</v>
      </c>
      <c r="AK914" s="30">
        <v>0.58030000000000004</v>
      </c>
      <c r="AL914" s="41">
        <f t="shared" si="30"/>
        <v>0.59399999999999997</v>
      </c>
      <c r="AM914" s="30" t="str">
        <f>IFERROR((VLOOKUP(C914,'CEP 24-25'!$F$5:$K$1282,6,0))," ")</f>
        <v>Yes</v>
      </c>
      <c r="AN914" s="41" t="str">
        <f>+IFERROR((VLOOKUP(C914,'HB1238 24-25'!$N$5:$Q$9999,4,0)),"")</f>
        <v/>
      </c>
      <c r="AO914" s="33" t="str">
        <f t="shared" si="31"/>
        <v>Yes</v>
      </c>
    </row>
    <row r="915" spans="1:41" ht="15" customHeight="1" x14ac:dyDescent="0.25">
      <c r="A915" t="s">
        <v>2525</v>
      </c>
      <c r="B915" t="s">
        <v>2116</v>
      </c>
      <c r="C915" s="25">
        <v>4206</v>
      </c>
      <c r="D915" t="s">
        <v>1754</v>
      </c>
      <c r="E915" s="16">
        <v>0</v>
      </c>
      <c r="F915" s="16">
        <v>0</v>
      </c>
      <c r="G915" s="16">
        <v>0</v>
      </c>
      <c r="H915" s="16">
        <v>0</v>
      </c>
      <c r="I915" s="16">
        <v>0</v>
      </c>
      <c r="J915" s="16">
        <v>0</v>
      </c>
      <c r="K915" s="16">
        <v>0</v>
      </c>
      <c r="L915" s="16">
        <v>0</v>
      </c>
      <c r="M915" s="16">
        <v>0</v>
      </c>
      <c r="N915" s="16">
        <v>0</v>
      </c>
      <c r="O915" s="16">
        <v>0</v>
      </c>
      <c r="P915" s="16">
        <v>55</v>
      </c>
      <c r="Q915" s="16">
        <v>73</v>
      </c>
      <c r="R915" s="16">
        <v>56</v>
      </c>
      <c r="S915" s="16">
        <v>48</v>
      </c>
      <c r="T915" s="73" t="s">
        <v>2979</v>
      </c>
      <c r="U915" s="73" t="s">
        <v>2979</v>
      </c>
      <c r="V915" s="73" t="s">
        <v>2979</v>
      </c>
      <c r="W915" s="73" t="s">
        <v>2979</v>
      </c>
      <c r="X915" s="73" t="s">
        <v>2979</v>
      </c>
      <c r="Y915" s="73" t="s">
        <v>2979</v>
      </c>
      <c r="Z915" s="73" t="s">
        <v>2979</v>
      </c>
      <c r="AA915" s="73" t="s">
        <v>2979</v>
      </c>
      <c r="AB915" s="73" t="s">
        <v>2979</v>
      </c>
      <c r="AC915" s="73" t="s">
        <v>2979</v>
      </c>
      <c r="AD915" s="73" t="s">
        <v>2979</v>
      </c>
      <c r="AE915" s="54">
        <v>28</v>
      </c>
      <c r="AF915" s="54">
        <v>43</v>
      </c>
      <c r="AG915" s="54">
        <v>31</v>
      </c>
      <c r="AH915" s="54">
        <v>30</v>
      </c>
      <c r="AI915" s="41">
        <v>0.56899999999999995</v>
      </c>
      <c r="AJ915" s="30">
        <v>0.60560000000000003</v>
      </c>
      <c r="AK915" s="30">
        <v>0.63980000000000004</v>
      </c>
      <c r="AL915" s="41">
        <f t="shared" si="30"/>
        <v>0.6048</v>
      </c>
      <c r="AM915" s="30" t="str">
        <f>IFERROR((VLOOKUP(C915,'CEP 24-25'!$F$5:$K$1282,6,0))," ")</f>
        <v>Yes</v>
      </c>
      <c r="AN915" s="41" t="str">
        <f>+IFERROR((VLOOKUP(C915,'HB1238 24-25'!$N$5:$Q$9999,4,0)),"")</f>
        <v/>
      </c>
      <c r="AO915" s="33" t="str">
        <f t="shared" si="31"/>
        <v>Yes</v>
      </c>
    </row>
    <row r="916" spans="1:41" ht="15" customHeight="1" x14ac:dyDescent="0.25">
      <c r="A916" t="s">
        <v>2525</v>
      </c>
      <c r="B916" t="s">
        <v>2116</v>
      </c>
      <c r="C916" s="25">
        <v>3198</v>
      </c>
      <c r="D916" t="s">
        <v>1753</v>
      </c>
      <c r="E916" s="16">
        <v>0</v>
      </c>
      <c r="F916" s="16">
        <v>0</v>
      </c>
      <c r="G916" s="16">
        <v>0</v>
      </c>
      <c r="H916" s="16">
        <v>0</v>
      </c>
      <c r="I916" s="16">
        <v>0</v>
      </c>
      <c r="J916" s="16">
        <v>0</v>
      </c>
      <c r="K916" s="16">
        <v>0</v>
      </c>
      <c r="L916" s="16">
        <v>52</v>
      </c>
      <c r="M916" s="16">
        <v>57</v>
      </c>
      <c r="N916" s="16">
        <v>42</v>
      </c>
      <c r="O916" s="16">
        <v>54</v>
      </c>
      <c r="P916" s="16">
        <v>0</v>
      </c>
      <c r="Q916" s="16">
        <v>0</v>
      </c>
      <c r="R916" s="16">
        <v>0</v>
      </c>
      <c r="S916" s="16">
        <v>0</v>
      </c>
      <c r="T916" s="73" t="s">
        <v>2979</v>
      </c>
      <c r="U916" s="73" t="s">
        <v>2979</v>
      </c>
      <c r="V916" s="73" t="s">
        <v>2979</v>
      </c>
      <c r="W916" s="73" t="s">
        <v>2979</v>
      </c>
      <c r="X916" s="73" t="s">
        <v>2979</v>
      </c>
      <c r="Y916" s="73" t="s">
        <v>2979</v>
      </c>
      <c r="Z916" s="73" t="s">
        <v>2979</v>
      </c>
      <c r="AA916" s="54">
        <v>36</v>
      </c>
      <c r="AB916" s="54">
        <v>32</v>
      </c>
      <c r="AC916" s="54">
        <v>30</v>
      </c>
      <c r="AD916" s="54">
        <v>30</v>
      </c>
      <c r="AE916" s="73" t="s">
        <v>2979</v>
      </c>
      <c r="AF916" s="73" t="s">
        <v>2979</v>
      </c>
      <c r="AG916" s="73" t="s">
        <v>2979</v>
      </c>
      <c r="AH916" s="73" t="s">
        <v>2979</v>
      </c>
      <c r="AI916" s="41">
        <v>0.62439999999999996</v>
      </c>
      <c r="AJ916" s="30">
        <v>0.61719999999999997</v>
      </c>
      <c r="AK916" s="30">
        <v>0.66239999999999999</v>
      </c>
      <c r="AL916" s="41">
        <f t="shared" si="30"/>
        <v>0.63470000000000004</v>
      </c>
      <c r="AM916" s="30" t="str">
        <f>IFERROR((VLOOKUP(C916,'CEP 24-25'!$F$5:$K$1282,6,0))," ")</f>
        <v>Yes</v>
      </c>
      <c r="AN916" s="41" t="str">
        <f>+IFERROR((VLOOKUP(C916,'HB1238 24-25'!$N$5:$Q$9999,4,0)),"")</f>
        <v/>
      </c>
      <c r="AO916" s="33" t="str">
        <f t="shared" si="31"/>
        <v>Yes</v>
      </c>
    </row>
    <row r="917" spans="1:41" ht="15" customHeight="1" x14ac:dyDescent="0.25">
      <c r="A917" t="s">
        <v>2526</v>
      </c>
      <c r="B917" t="s">
        <v>2117</v>
      </c>
      <c r="C917" s="25">
        <v>5719</v>
      </c>
      <c r="D917" t="s">
        <v>2667</v>
      </c>
      <c r="E917" s="16">
        <v>11</v>
      </c>
      <c r="F917" s="16">
        <v>78</v>
      </c>
      <c r="G917" s="16">
        <v>0</v>
      </c>
      <c r="H917" s="16">
        <v>105</v>
      </c>
      <c r="I917" s="16">
        <v>104</v>
      </c>
      <c r="J917" s="16">
        <v>95</v>
      </c>
      <c r="K917" s="16">
        <v>95</v>
      </c>
      <c r="L917" s="16">
        <v>89</v>
      </c>
      <c r="M917" s="16">
        <v>0</v>
      </c>
      <c r="N917" s="16">
        <v>0</v>
      </c>
      <c r="O917" s="16">
        <v>0</v>
      </c>
      <c r="P917" s="16">
        <v>0</v>
      </c>
      <c r="Q917" s="16">
        <v>0</v>
      </c>
      <c r="R917" s="16">
        <v>0</v>
      </c>
      <c r="S917" s="16">
        <v>0</v>
      </c>
      <c r="T917" s="73" t="s">
        <v>2979</v>
      </c>
      <c r="U917" s="54">
        <v>26</v>
      </c>
      <c r="V917" s="73" t="s">
        <v>2979</v>
      </c>
      <c r="W917" s="54">
        <v>70</v>
      </c>
      <c r="X917" s="54">
        <v>81</v>
      </c>
      <c r="Y917" s="54">
        <v>83</v>
      </c>
      <c r="Z917" s="54">
        <v>77</v>
      </c>
      <c r="AA917" s="54">
        <v>63</v>
      </c>
      <c r="AB917" s="73" t="s">
        <v>2979</v>
      </c>
      <c r="AC917" s="73" t="s">
        <v>2979</v>
      </c>
      <c r="AD917" s="73" t="s">
        <v>2979</v>
      </c>
      <c r="AE917" s="73" t="s">
        <v>2979</v>
      </c>
      <c r="AF917" s="73" t="s">
        <v>2979</v>
      </c>
      <c r="AG917" s="73" t="s">
        <v>2979</v>
      </c>
      <c r="AH917" s="73" t="s">
        <v>2979</v>
      </c>
      <c r="AI917" s="41">
        <v>0.69320000000000004</v>
      </c>
      <c r="AJ917" s="30">
        <v>0.82010000000000005</v>
      </c>
      <c r="AK917" s="30">
        <v>0.78029999999999999</v>
      </c>
      <c r="AL917" s="41">
        <f t="shared" si="30"/>
        <v>0.76449999999999996</v>
      </c>
      <c r="AM917" s="30" t="str">
        <f>IFERROR((VLOOKUP(C917,'CEP 24-25'!$F$5:$K$1282,6,0))," ")</f>
        <v xml:space="preserve"> </v>
      </c>
      <c r="AN917" s="41" t="str">
        <f>+IFERROR((VLOOKUP(C917,'HB1238 24-25'!$N$5:$Q$9999,4,0)),"")</f>
        <v/>
      </c>
      <c r="AO917" s="33" t="str">
        <f t="shared" si="31"/>
        <v>Yes</v>
      </c>
    </row>
    <row r="918" spans="1:41" ht="15" customHeight="1" x14ac:dyDescent="0.25">
      <c r="A918" t="s">
        <v>2526</v>
      </c>
      <c r="B918" t="s">
        <v>2117</v>
      </c>
      <c r="C918" s="25">
        <v>2904</v>
      </c>
      <c r="D918" t="s">
        <v>59</v>
      </c>
      <c r="E918" s="16">
        <v>0</v>
      </c>
      <c r="F918" s="16">
        <v>0</v>
      </c>
      <c r="G918" s="16">
        <v>0</v>
      </c>
      <c r="H918" s="16">
        <v>0</v>
      </c>
      <c r="I918" s="16">
        <v>0</v>
      </c>
      <c r="J918" s="16">
        <v>0</v>
      </c>
      <c r="K918" s="16">
        <v>0</v>
      </c>
      <c r="L918" s="16">
        <v>0</v>
      </c>
      <c r="M918" s="16">
        <v>0</v>
      </c>
      <c r="N918" s="16">
        <v>1</v>
      </c>
      <c r="O918" s="16">
        <v>2</v>
      </c>
      <c r="P918" s="16">
        <v>109</v>
      </c>
      <c r="Q918" s="16">
        <v>117</v>
      </c>
      <c r="R918" s="16">
        <v>110</v>
      </c>
      <c r="S918" s="16">
        <v>108</v>
      </c>
      <c r="T918" s="73" t="s">
        <v>2979</v>
      </c>
      <c r="U918" s="73" t="s">
        <v>2979</v>
      </c>
      <c r="V918" s="73" t="s">
        <v>2979</v>
      </c>
      <c r="W918" s="73" t="s">
        <v>2979</v>
      </c>
      <c r="X918" s="73" t="s">
        <v>2979</v>
      </c>
      <c r="Y918" s="73" t="s">
        <v>2979</v>
      </c>
      <c r="Z918" s="73" t="s">
        <v>2979</v>
      </c>
      <c r="AA918" s="73" t="s">
        <v>2979</v>
      </c>
      <c r="AB918" s="73" t="s">
        <v>2979</v>
      </c>
      <c r="AC918" s="73" t="s">
        <v>2979</v>
      </c>
      <c r="AD918" s="73" t="s">
        <v>2979</v>
      </c>
      <c r="AE918" s="15" t="s">
        <v>2004</v>
      </c>
      <c r="AF918" s="54">
        <v>11</v>
      </c>
      <c r="AG918" s="54">
        <v>98</v>
      </c>
      <c r="AH918" s="54">
        <v>96</v>
      </c>
      <c r="AI918" s="41">
        <v>0.46529999999999999</v>
      </c>
      <c r="AJ918" s="30">
        <v>0.67930000000000001</v>
      </c>
      <c r="AK918" s="30">
        <v>0.91800000000000004</v>
      </c>
      <c r="AL918" s="41">
        <f t="shared" si="30"/>
        <v>0.6875</v>
      </c>
      <c r="AM918" s="30" t="str">
        <f>IFERROR((VLOOKUP(C918,'CEP 24-25'!$F$5:$K$1282,6,0))," ")</f>
        <v>Yes</v>
      </c>
      <c r="AN918" s="41" t="str">
        <f>+IFERROR((VLOOKUP(C918,'HB1238 24-25'!$N$5:$Q$9999,4,0)),"")</f>
        <v/>
      </c>
      <c r="AO918" s="33" t="str">
        <f t="shared" si="31"/>
        <v>Yes</v>
      </c>
    </row>
    <row r="919" spans="1:41" ht="15" customHeight="1" x14ac:dyDescent="0.25">
      <c r="A919" t="s">
        <v>2526</v>
      </c>
      <c r="B919" t="s">
        <v>2117</v>
      </c>
      <c r="C919" s="25">
        <v>3961</v>
      </c>
      <c r="D919" t="s">
        <v>60</v>
      </c>
      <c r="E919" s="16">
        <v>0</v>
      </c>
      <c r="F919" s="16">
        <v>0</v>
      </c>
      <c r="G919" s="16">
        <v>0</v>
      </c>
      <c r="H919" s="16">
        <v>0</v>
      </c>
      <c r="I919" s="16">
        <v>0</v>
      </c>
      <c r="J919" s="16">
        <v>0</v>
      </c>
      <c r="K919" s="16">
        <v>0</v>
      </c>
      <c r="L919" s="16">
        <v>0</v>
      </c>
      <c r="M919" s="16">
        <v>115</v>
      </c>
      <c r="N919" s="16">
        <v>122</v>
      </c>
      <c r="O919" s="16">
        <v>103</v>
      </c>
      <c r="P919" s="16">
        <v>0</v>
      </c>
      <c r="Q919" s="16">
        <v>0</v>
      </c>
      <c r="R919" s="16">
        <v>0</v>
      </c>
      <c r="S919" s="16">
        <v>0</v>
      </c>
      <c r="T919" s="73" t="s">
        <v>2979</v>
      </c>
      <c r="U919" s="73" t="s">
        <v>2979</v>
      </c>
      <c r="V919" s="73" t="s">
        <v>2979</v>
      </c>
      <c r="W919" s="73" t="s">
        <v>2979</v>
      </c>
      <c r="X919" s="73" t="s">
        <v>2979</v>
      </c>
      <c r="Y919" s="73" t="s">
        <v>2979</v>
      </c>
      <c r="Z919" s="73" t="s">
        <v>2979</v>
      </c>
      <c r="AA919" s="73" t="s">
        <v>2979</v>
      </c>
      <c r="AB919" s="73" t="s">
        <v>2979</v>
      </c>
      <c r="AC919" s="54">
        <v>12</v>
      </c>
      <c r="AD919" s="54">
        <v>77</v>
      </c>
      <c r="AE919" s="73" t="s">
        <v>2979</v>
      </c>
      <c r="AF919" s="73" t="s">
        <v>2979</v>
      </c>
      <c r="AG919" s="73" t="s">
        <v>2979</v>
      </c>
      <c r="AH919" s="73" t="s">
        <v>2979</v>
      </c>
      <c r="AI919" s="41">
        <v>0.26179999999999998</v>
      </c>
      <c r="AJ919" s="30">
        <v>0.57010000000000005</v>
      </c>
      <c r="AK919" s="30">
        <v>0.8589</v>
      </c>
      <c r="AL919" s="41">
        <f t="shared" si="30"/>
        <v>0.56359999999999999</v>
      </c>
      <c r="AM919" s="30" t="str">
        <f>IFERROR((VLOOKUP(C919,'CEP 24-25'!$F$5:$K$1282,6,0))," ")</f>
        <v>Yes</v>
      </c>
      <c r="AN919" s="41" t="str">
        <f>+IFERROR((VLOOKUP(C919,'HB1238 24-25'!$N$5:$Q$9999,4,0)),"")</f>
        <v/>
      </c>
      <c r="AO919" s="33" t="str">
        <f t="shared" si="31"/>
        <v>Yes</v>
      </c>
    </row>
    <row r="920" spans="1:41" x14ac:dyDescent="0.25">
      <c r="A920" t="s">
        <v>2724</v>
      </c>
      <c r="B920" t="s">
        <v>2118</v>
      </c>
      <c r="C920" s="25">
        <v>2569</v>
      </c>
      <c r="D920" t="s">
        <v>1005</v>
      </c>
      <c r="E920" s="16">
        <v>18</v>
      </c>
      <c r="F920" s="16">
        <v>44</v>
      </c>
      <c r="G920" s="16">
        <v>0</v>
      </c>
      <c r="H920" s="16">
        <v>39</v>
      </c>
      <c r="I920" s="16">
        <v>30</v>
      </c>
      <c r="J920" s="16">
        <v>39</v>
      </c>
      <c r="K920" s="16">
        <v>48</v>
      </c>
      <c r="L920" s="16">
        <v>28</v>
      </c>
      <c r="M920" s="16">
        <v>0</v>
      </c>
      <c r="N920" s="16">
        <v>0</v>
      </c>
      <c r="O920" s="16">
        <v>0</v>
      </c>
      <c r="P920" s="16">
        <v>0</v>
      </c>
      <c r="Q920" s="16">
        <v>0</v>
      </c>
      <c r="R920" s="16">
        <v>0</v>
      </c>
      <c r="S920" s="16">
        <v>0</v>
      </c>
      <c r="T920" s="15" t="s">
        <v>2004</v>
      </c>
      <c r="U920" s="54">
        <v>16</v>
      </c>
      <c r="V920" s="73" t="s">
        <v>2979</v>
      </c>
      <c r="W920" s="54">
        <v>18</v>
      </c>
      <c r="X920" s="54">
        <v>18</v>
      </c>
      <c r="Y920" s="54">
        <v>19</v>
      </c>
      <c r="Z920" s="54">
        <v>26</v>
      </c>
      <c r="AA920" s="54">
        <v>17</v>
      </c>
      <c r="AB920" s="73" t="s">
        <v>2979</v>
      </c>
      <c r="AC920" s="73" t="s">
        <v>2979</v>
      </c>
      <c r="AD920" s="73" t="s">
        <v>2979</v>
      </c>
      <c r="AE920" s="73" t="s">
        <v>2979</v>
      </c>
      <c r="AF920" s="73" t="s">
        <v>2979</v>
      </c>
      <c r="AG920" s="73" t="s">
        <v>2979</v>
      </c>
      <c r="AH920" s="73" t="s">
        <v>2979</v>
      </c>
      <c r="AI920" s="41">
        <v>0.48780000000000001</v>
      </c>
      <c r="AJ920" s="30">
        <v>0.50790000000000002</v>
      </c>
      <c r="AK920" s="30">
        <v>0.49630000000000002</v>
      </c>
      <c r="AL920" s="41">
        <f t="shared" si="30"/>
        <v>0.49730000000000002</v>
      </c>
      <c r="AM920" s="30" t="str">
        <f>IFERROR((VLOOKUP(C920,'CEP 24-25'!$F$5:$K$1282,6,0))," ")</f>
        <v xml:space="preserve"> </v>
      </c>
      <c r="AN920" s="41" t="str">
        <f>+IFERROR((VLOOKUP(C920,'HB1238 24-25'!$N$5:$Q$9999,4,0)),"")</f>
        <v>No</v>
      </c>
      <c r="AO920" s="33" t="str">
        <f t="shared" si="31"/>
        <v>No</v>
      </c>
    </row>
    <row r="921" spans="1:41" ht="15" customHeight="1" x14ac:dyDescent="0.25">
      <c r="A921" t="s">
        <v>2724</v>
      </c>
      <c r="B921" t="s">
        <v>2118</v>
      </c>
      <c r="C921" s="25">
        <v>2766</v>
      </c>
      <c r="D921" t="s">
        <v>1006</v>
      </c>
      <c r="E921" s="16">
        <v>0</v>
      </c>
      <c r="F921" s="16">
        <v>0</v>
      </c>
      <c r="G921" s="16">
        <v>0</v>
      </c>
      <c r="H921" s="16">
        <v>0</v>
      </c>
      <c r="I921" s="16">
        <v>0</v>
      </c>
      <c r="J921" s="16">
        <v>0</v>
      </c>
      <c r="K921" s="16">
        <v>0</v>
      </c>
      <c r="L921" s="16">
        <v>0</v>
      </c>
      <c r="M921" s="16">
        <v>44</v>
      </c>
      <c r="N921" s="16">
        <v>49</v>
      </c>
      <c r="O921" s="16">
        <v>46</v>
      </c>
      <c r="P921" s="16">
        <v>44</v>
      </c>
      <c r="Q921" s="16">
        <v>43</v>
      </c>
      <c r="R921" s="16">
        <v>45</v>
      </c>
      <c r="S921" s="16">
        <v>46</v>
      </c>
      <c r="T921" s="73" t="s">
        <v>2979</v>
      </c>
      <c r="U921" s="73" t="s">
        <v>2979</v>
      </c>
      <c r="V921" s="73" t="s">
        <v>2979</v>
      </c>
      <c r="W921" s="73" t="s">
        <v>2979</v>
      </c>
      <c r="X921" s="73" t="s">
        <v>2979</v>
      </c>
      <c r="Y921" s="73" t="s">
        <v>2979</v>
      </c>
      <c r="Z921" s="73" t="s">
        <v>2979</v>
      </c>
      <c r="AA921" s="73" t="s">
        <v>2979</v>
      </c>
      <c r="AB921" s="54">
        <v>26</v>
      </c>
      <c r="AC921" s="54">
        <v>29</v>
      </c>
      <c r="AD921" s="54">
        <v>28</v>
      </c>
      <c r="AE921" s="54">
        <v>22</v>
      </c>
      <c r="AF921" s="54">
        <v>27</v>
      </c>
      <c r="AG921" s="54">
        <v>22</v>
      </c>
      <c r="AH921" s="54">
        <v>21</v>
      </c>
      <c r="AI921" s="41">
        <v>0.55210000000000004</v>
      </c>
      <c r="AJ921" s="30">
        <v>0.57330000000000003</v>
      </c>
      <c r="AK921" s="30">
        <v>0.52839999999999998</v>
      </c>
      <c r="AL921" s="41">
        <f t="shared" si="30"/>
        <v>0.55130000000000001</v>
      </c>
      <c r="AM921" s="30" t="str">
        <f>IFERROR((VLOOKUP(C921,'CEP 24-25'!$F$5:$K$1282,6,0))," ")</f>
        <v xml:space="preserve"> </v>
      </c>
      <c r="AN921" s="41" t="str">
        <f>+IFERROR((VLOOKUP(C921,'HB1238 24-25'!$N$5:$Q$9999,4,0)),"")</f>
        <v/>
      </c>
      <c r="AO921" s="33" t="str">
        <f t="shared" si="31"/>
        <v>Yes</v>
      </c>
    </row>
    <row r="922" spans="1:41" ht="15" customHeight="1" x14ac:dyDescent="0.25">
      <c r="A922" t="s">
        <v>2527</v>
      </c>
      <c r="B922" t="s">
        <v>2119</v>
      </c>
      <c r="C922" s="25">
        <v>3494</v>
      </c>
      <c r="D922" t="s">
        <v>1018</v>
      </c>
      <c r="E922" s="16">
        <v>0</v>
      </c>
      <c r="F922" s="16">
        <v>0</v>
      </c>
      <c r="G922" s="16">
        <v>0</v>
      </c>
      <c r="H922" s="16">
        <v>6</v>
      </c>
      <c r="I922" s="16">
        <v>7</v>
      </c>
      <c r="J922" s="16">
        <v>6</v>
      </c>
      <c r="K922" s="16">
        <v>5</v>
      </c>
      <c r="L922" s="16">
        <v>9</v>
      </c>
      <c r="M922" s="16">
        <v>6</v>
      </c>
      <c r="N922" s="16">
        <v>5</v>
      </c>
      <c r="O922" s="16">
        <v>8</v>
      </c>
      <c r="P922" s="16">
        <v>1</v>
      </c>
      <c r="Q922" s="16">
        <v>6</v>
      </c>
      <c r="R922" s="16">
        <v>9</v>
      </c>
      <c r="S922" s="16">
        <v>3</v>
      </c>
      <c r="T922" s="73" t="s">
        <v>2979</v>
      </c>
      <c r="U922" s="73" t="s">
        <v>2979</v>
      </c>
      <c r="V922" s="73" t="s">
        <v>2979</v>
      </c>
      <c r="W922" s="73" t="s">
        <v>2979</v>
      </c>
      <c r="X922" s="15" t="s">
        <v>2004</v>
      </c>
      <c r="Y922" s="15" t="s">
        <v>2004</v>
      </c>
      <c r="Z922" s="15" t="s">
        <v>2004</v>
      </c>
      <c r="AA922" s="15" t="s">
        <v>2004</v>
      </c>
      <c r="AB922" s="15" t="s">
        <v>2004</v>
      </c>
      <c r="AC922" s="15" t="s">
        <v>2004</v>
      </c>
      <c r="AD922" s="15" t="s">
        <v>2004</v>
      </c>
      <c r="AE922" s="15" t="s">
        <v>2004</v>
      </c>
      <c r="AF922" s="15" t="s">
        <v>2004</v>
      </c>
      <c r="AG922" s="15" t="s">
        <v>2004</v>
      </c>
      <c r="AH922" s="15" t="s">
        <v>2004</v>
      </c>
      <c r="AI922" s="41">
        <v>0.54930000000000001</v>
      </c>
      <c r="AJ922" s="30">
        <v>0.54220000000000002</v>
      </c>
      <c r="AK922" s="30">
        <v>9.7000000000000003E-3</v>
      </c>
      <c r="AL922" s="41">
        <f t="shared" si="30"/>
        <v>0.36709999999999998</v>
      </c>
      <c r="AM922" s="30" t="str">
        <f>IFERROR((VLOOKUP(C922,'CEP 24-25'!$F$5:$K$1282,6,0))," ")</f>
        <v>No</v>
      </c>
      <c r="AN922" s="41" t="str">
        <f>+IFERROR((VLOOKUP(C922,'HB1238 24-25'!$N$5:$Q$9999,4,0)),"")</f>
        <v/>
      </c>
      <c r="AO922" s="33" t="str">
        <f t="shared" si="31"/>
        <v>No</v>
      </c>
    </row>
    <row r="923" spans="1:41" ht="15" customHeight="1" x14ac:dyDescent="0.25">
      <c r="A923" t="s">
        <v>2528</v>
      </c>
      <c r="B923" t="s">
        <v>2121</v>
      </c>
      <c r="C923" s="25">
        <v>2522</v>
      </c>
      <c r="D923" t="s">
        <v>1405</v>
      </c>
      <c r="E923" s="16">
        <v>0</v>
      </c>
      <c r="F923" s="16">
        <v>29</v>
      </c>
      <c r="G923" s="16">
        <v>0</v>
      </c>
      <c r="H923" s="16">
        <v>21</v>
      </c>
      <c r="I923" s="16">
        <v>34</v>
      </c>
      <c r="J923" s="16">
        <v>33</v>
      </c>
      <c r="K923" s="16">
        <v>31</v>
      </c>
      <c r="L923" s="16">
        <v>37</v>
      </c>
      <c r="M923" s="16">
        <v>0</v>
      </c>
      <c r="N923" s="16">
        <v>0</v>
      </c>
      <c r="O923" s="16">
        <v>0</v>
      </c>
      <c r="P923" s="16">
        <v>0</v>
      </c>
      <c r="Q923" s="16">
        <v>0</v>
      </c>
      <c r="R923" s="16">
        <v>0</v>
      </c>
      <c r="S923" s="16">
        <v>0</v>
      </c>
      <c r="T923" s="73" t="s">
        <v>2979</v>
      </c>
      <c r="U923" s="54">
        <v>14</v>
      </c>
      <c r="V923" s="73" t="s">
        <v>2979</v>
      </c>
      <c r="W923" s="54">
        <v>13</v>
      </c>
      <c r="X923" s="54">
        <v>18</v>
      </c>
      <c r="Y923" s="54">
        <v>20</v>
      </c>
      <c r="Z923" s="54">
        <v>19</v>
      </c>
      <c r="AA923" s="54">
        <v>25</v>
      </c>
      <c r="AB923" s="73" t="s">
        <v>2979</v>
      </c>
      <c r="AC923" s="73" t="s">
        <v>2979</v>
      </c>
      <c r="AD923" s="73" t="s">
        <v>2979</v>
      </c>
      <c r="AE923" s="73" t="s">
        <v>2979</v>
      </c>
      <c r="AF923" s="73" t="s">
        <v>2979</v>
      </c>
      <c r="AG923" s="73" t="s">
        <v>2979</v>
      </c>
      <c r="AH923" s="73" t="s">
        <v>2979</v>
      </c>
      <c r="AI923" s="41">
        <v>0.58919999999999995</v>
      </c>
      <c r="AJ923" s="30">
        <v>0.58099999999999996</v>
      </c>
      <c r="AK923" s="30">
        <v>0.47439999999999999</v>
      </c>
      <c r="AL923" s="41">
        <f t="shared" si="30"/>
        <v>0.54820000000000002</v>
      </c>
      <c r="AM923" s="30" t="str">
        <f>IFERROR((VLOOKUP(C923,'CEP 24-25'!$F$5:$K$1282,6,0))," ")</f>
        <v>Yes</v>
      </c>
      <c r="AN923" s="41" t="str">
        <f>+IFERROR((VLOOKUP(C923,'HB1238 24-25'!$N$5:$Q$9999,4,0)),"")</f>
        <v/>
      </c>
      <c r="AO923" s="33" t="str">
        <f t="shared" si="31"/>
        <v>Yes</v>
      </c>
    </row>
    <row r="924" spans="1:41" ht="15" customHeight="1" x14ac:dyDescent="0.25">
      <c r="A924" t="s">
        <v>2528</v>
      </c>
      <c r="B924" t="s">
        <v>2121</v>
      </c>
      <c r="C924" s="25">
        <v>2276</v>
      </c>
      <c r="D924" t="s">
        <v>1404</v>
      </c>
      <c r="E924" s="16">
        <v>0</v>
      </c>
      <c r="F924" s="16">
        <v>0</v>
      </c>
      <c r="G924" s="16">
        <v>0</v>
      </c>
      <c r="H924" s="16">
        <v>0</v>
      </c>
      <c r="I924" s="16">
        <v>0</v>
      </c>
      <c r="J924" s="16">
        <v>0</v>
      </c>
      <c r="K924" s="16">
        <v>0</v>
      </c>
      <c r="L924" s="16">
        <v>0</v>
      </c>
      <c r="M924" s="16">
        <v>0</v>
      </c>
      <c r="N924" s="16">
        <v>0</v>
      </c>
      <c r="O924" s="16">
        <v>0</v>
      </c>
      <c r="P924" s="16">
        <v>47</v>
      </c>
      <c r="Q924" s="16">
        <v>39</v>
      </c>
      <c r="R924" s="16">
        <v>48</v>
      </c>
      <c r="S924" s="16">
        <v>45</v>
      </c>
      <c r="T924" s="73" t="s">
        <v>2979</v>
      </c>
      <c r="U924" s="73" t="s">
        <v>2979</v>
      </c>
      <c r="V924" s="73" t="s">
        <v>2979</v>
      </c>
      <c r="W924" s="73" t="s">
        <v>2979</v>
      </c>
      <c r="X924" s="73" t="s">
        <v>2979</v>
      </c>
      <c r="Y924" s="73" t="s">
        <v>2979</v>
      </c>
      <c r="Z924" s="73" t="s">
        <v>2979</v>
      </c>
      <c r="AA924" s="73" t="s">
        <v>2979</v>
      </c>
      <c r="AB924" s="73" t="s">
        <v>2979</v>
      </c>
      <c r="AC924" s="73" t="s">
        <v>2979</v>
      </c>
      <c r="AD924" s="73" t="s">
        <v>2979</v>
      </c>
      <c r="AE924" s="54">
        <v>29</v>
      </c>
      <c r="AF924" s="54">
        <v>31</v>
      </c>
      <c r="AG924" s="54">
        <v>35</v>
      </c>
      <c r="AH924" s="54">
        <v>31</v>
      </c>
      <c r="AI924" s="41">
        <v>0.70389999999999997</v>
      </c>
      <c r="AJ924" s="30">
        <v>0.69640000000000002</v>
      </c>
      <c r="AK924" s="30">
        <v>0.62629999999999997</v>
      </c>
      <c r="AL924" s="41">
        <f t="shared" si="30"/>
        <v>0.67549999999999999</v>
      </c>
      <c r="AM924" s="30" t="str">
        <f>IFERROR((VLOOKUP(C924,'CEP 24-25'!$F$5:$K$1282,6,0))," ")</f>
        <v>No</v>
      </c>
      <c r="AN924" s="41" t="str">
        <f>+IFERROR((VLOOKUP(C924,'HB1238 24-25'!$N$5:$Q$9999,4,0)),"")</f>
        <v/>
      </c>
      <c r="AO924" s="33" t="str">
        <f t="shared" si="31"/>
        <v>Yes</v>
      </c>
    </row>
    <row r="925" spans="1:41" ht="15" customHeight="1" x14ac:dyDescent="0.25">
      <c r="A925" t="s">
        <v>2528</v>
      </c>
      <c r="B925" t="s">
        <v>2121</v>
      </c>
      <c r="C925" s="25">
        <v>3900</v>
      </c>
      <c r="D925" t="s">
        <v>1406</v>
      </c>
      <c r="E925" s="16">
        <v>0</v>
      </c>
      <c r="F925" s="16">
        <v>0</v>
      </c>
      <c r="G925" s="16">
        <v>0</v>
      </c>
      <c r="H925" s="16">
        <v>0</v>
      </c>
      <c r="I925" s="16">
        <v>0</v>
      </c>
      <c r="J925" s="16">
        <v>0</v>
      </c>
      <c r="K925" s="16">
        <v>0</v>
      </c>
      <c r="L925" s="16">
        <v>0</v>
      </c>
      <c r="M925" s="16">
        <v>44</v>
      </c>
      <c r="N925" s="16">
        <v>42</v>
      </c>
      <c r="O925" s="16">
        <v>37</v>
      </c>
      <c r="P925" s="16">
        <v>0</v>
      </c>
      <c r="Q925" s="16">
        <v>0</v>
      </c>
      <c r="R925" s="16">
        <v>0</v>
      </c>
      <c r="S925" s="16">
        <v>0</v>
      </c>
      <c r="T925" s="73" t="s">
        <v>2979</v>
      </c>
      <c r="U925" s="73" t="s">
        <v>2979</v>
      </c>
      <c r="V925" s="73" t="s">
        <v>2979</v>
      </c>
      <c r="W925" s="73" t="s">
        <v>2979</v>
      </c>
      <c r="X925" s="73" t="s">
        <v>2979</v>
      </c>
      <c r="Y925" s="73" t="s">
        <v>2979</v>
      </c>
      <c r="Z925" s="73" t="s">
        <v>2979</v>
      </c>
      <c r="AA925" s="73" t="s">
        <v>2979</v>
      </c>
      <c r="AB925" s="54">
        <v>25</v>
      </c>
      <c r="AC925" s="54">
        <v>23</v>
      </c>
      <c r="AD925" s="54">
        <v>23</v>
      </c>
      <c r="AE925" s="73" t="s">
        <v>2979</v>
      </c>
      <c r="AF925" s="73" t="s">
        <v>2979</v>
      </c>
      <c r="AG925" s="73" t="s">
        <v>2979</v>
      </c>
      <c r="AH925" s="73" t="s">
        <v>2979</v>
      </c>
      <c r="AI925" s="41">
        <v>0.57720000000000005</v>
      </c>
      <c r="AJ925" s="30">
        <v>0.62309999999999999</v>
      </c>
      <c r="AK925" s="30">
        <v>0.61860000000000004</v>
      </c>
      <c r="AL925" s="41">
        <f t="shared" si="30"/>
        <v>0.60629999999999995</v>
      </c>
      <c r="AM925" s="30" t="str">
        <f>IFERROR((VLOOKUP(C925,'CEP 24-25'!$F$5:$K$1282,6,0))," ")</f>
        <v>Yes</v>
      </c>
      <c r="AN925" s="41" t="str">
        <f>+IFERROR((VLOOKUP(C925,'HB1238 24-25'!$N$5:$Q$9999,4,0)),"")</f>
        <v/>
      </c>
      <c r="AO925" s="33" t="str">
        <f t="shared" si="31"/>
        <v>Yes</v>
      </c>
    </row>
    <row r="926" spans="1:41" ht="15" customHeight="1" x14ac:dyDescent="0.25">
      <c r="A926" t="s">
        <v>2725</v>
      </c>
      <c r="B926" t="s">
        <v>2120</v>
      </c>
      <c r="C926" s="25">
        <v>5326</v>
      </c>
      <c r="D926" t="s">
        <v>2846</v>
      </c>
      <c r="E926" s="16">
        <v>0</v>
      </c>
      <c r="F926" s="16">
        <v>0</v>
      </c>
      <c r="G926" s="16">
        <v>0</v>
      </c>
      <c r="H926" s="16">
        <v>0</v>
      </c>
      <c r="I926" s="16">
        <v>0</v>
      </c>
      <c r="J926" s="16">
        <v>1</v>
      </c>
      <c r="K926" s="16">
        <v>0</v>
      </c>
      <c r="L926" s="16">
        <v>3</v>
      </c>
      <c r="M926" s="16">
        <v>2</v>
      </c>
      <c r="N926" s="16">
        <v>4</v>
      </c>
      <c r="O926" s="16">
        <v>3</v>
      </c>
      <c r="P926" s="16">
        <v>12</v>
      </c>
      <c r="Q926" s="16">
        <v>1</v>
      </c>
      <c r="R926" s="16">
        <v>7</v>
      </c>
      <c r="S926" s="16">
        <v>5</v>
      </c>
      <c r="T926" s="73" t="s">
        <v>2979</v>
      </c>
      <c r="U926" s="73" t="s">
        <v>2979</v>
      </c>
      <c r="V926" s="73" t="s">
        <v>2979</v>
      </c>
      <c r="W926" s="73" t="s">
        <v>2979</v>
      </c>
      <c r="X926" s="73" t="s">
        <v>2979</v>
      </c>
      <c r="Y926" s="15" t="s">
        <v>2004</v>
      </c>
      <c r="Z926" s="73" t="s">
        <v>2979</v>
      </c>
      <c r="AA926" s="15" t="s">
        <v>2004</v>
      </c>
      <c r="AB926" s="73" t="s">
        <v>2979</v>
      </c>
      <c r="AC926" s="15" t="s">
        <v>2004</v>
      </c>
      <c r="AD926" s="15" t="s">
        <v>2004</v>
      </c>
      <c r="AE926" s="15" t="s">
        <v>2004</v>
      </c>
      <c r="AF926" s="15" t="s">
        <v>2004</v>
      </c>
      <c r="AG926" s="15" t="s">
        <v>2004</v>
      </c>
      <c r="AH926" s="15" t="s">
        <v>2004</v>
      </c>
      <c r="AI926" s="41">
        <v>0.28949999999999998</v>
      </c>
      <c r="AJ926" s="30">
        <v>0.28949999999999998</v>
      </c>
      <c r="AK926" s="30">
        <v>0.27910000000000001</v>
      </c>
      <c r="AL926" s="41">
        <f t="shared" si="30"/>
        <v>0.28599999999999998</v>
      </c>
      <c r="AM926" s="30" t="str">
        <f>IFERROR((VLOOKUP(C926,'CEP 24-25'!$F$5:$K$1282,6,0))," ")</f>
        <v xml:space="preserve"> </v>
      </c>
      <c r="AN926" s="41" t="str">
        <f>+IFERROR((VLOOKUP(C926,'HB1238 24-25'!$N$5:$Q$9999,4,0)),"")</f>
        <v/>
      </c>
      <c r="AO926" s="33" t="str">
        <f t="shared" si="31"/>
        <v>No</v>
      </c>
    </row>
    <row r="927" spans="1:41" ht="15" customHeight="1" x14ac:dyDescent="0.25">
      <c r="A927" t="s">
        <v>2725</v>
      </c>
      <c r="B927" t="s">
        <v>2120</v>
      </c>
      <c r="C927" s="25">
        <v>2558</v>
      </c>
      <c r="D927" t="s">
        <v>184</v>
      </c>
      <c r="E927" s="16">
        <v>0</v>
      </c>
      <c r="F927" s="16">
        <v>127</v>
      </c>
      <c r="G927" s="16">
        <v>0</v>
      </c>
      <c r="H927" s="16">
        <v>126</v>
      </c>
      <c r="I927" s="16">
        <v>124</v>
      </c>
      <c r="J927" s="16">
        <v>140</v>
      </c>
      <c r="K927" s="16">
        <v>132</v>
      </c>
      <c r="L927" s="16">
        <v>124</v>
      </c>
      <c r="M927" s="16">
        <v>0</v>
      </c>
      <c r="N927" s="16">
        <v>0</v>
      </c>
      <c r="O927" s="16">
        <v>0</v>
      </c>
      <c r="P927" s="16">
        <v>0</v>
      </c>
      <c r="Q927" s="16">
        <v>0</v>
      </c>
      <c r="R927" s="16">
        <v>0</v>
      </c>
      <c r="S927" s="16">
        <v>0</v>
      </c>
      <c r="T927" s="73" t="s">
        <v>2979</v>
      </c>
      <c r="U927" s="54">
        <v>42</v>
      </c>
      <c r="V927" s="73" t="s">
        <v>2979</v>
      </c>
      <c r="W927" s="54">
        <v>41</v>
      </c>
      <c r="X927" s="54">
        <v>44</v>
      </c>
      <c r="Y927" s="54">
        <v>36</v>
      </c>
      <c r="Z927" s="54">
        <v>36</v>
      </c>
      <c r="AA927" s="54">
        <v>33</v>
      </c>
      <c r="AB927" s="73" t="s">
        <v>2979</v>
      </c>
      <c r="AC927" s="73" t="s">
        <v>2979</v>
      </c>
      <c r="AD927" s="73" t="s">
        <v>2979</v>
      </c>
      <c r="AE927" s="73" t="s">
        <v>2979</v>
      </c>
      <c r="AF927" s="73" t="s">
        <v>2979</v>
      </c>
      <c r="AG927" s="73" t="s">
        <v>2979</v>
      </c>
      <c r="AH927" s="73" t="s">
        <v>2979</v>
      </c>
      <c r="AI927" s="41">
        <v>0.30009999999999998</v>
      </c>
      <c r="AJ927" s="30">
        <v>0.29880000000000001</v>
      </c>
      <c r="AK927" s="30">
        <v>0.27450000000000002</v>
      </c>
      <c r="AL927" s="41">
        <f t="shared" si="30"/>
        <v>0.29110000000000003</v>
      </c>
      <c r="AM927" s="30" t="str">
        <f>IFERROR((VLOOKUP(C927,'CEP 24-25'!$F$5:$K$1282,6,0))," ")</f>
        <v xml:space="preserve"> </v>
      </c>
      <c r="AN927" s="41" t="str">
        <f>+IFERROR((VLOOKUP(C927,'HB1238 24-25'!$N$5:$Q$9999,4,0)),"")</f>
        <v/>
      </c>
      <c r="AO927" s="33" t="str">
        <f t="shared" si="31"/>
        <v>No</v>
      </c>
    </row>
    <row r="928" spans="1:41" ht="15" customHeight="1" x14ac:dyDescent="0.25">
      <c r="A928" t="s">
        <v>2725</v>
      </c>
      <c r="B928" t="s">
        <v>2120</v>
      </c>
      <c r="C928" s="25">
        <v>4431</v>
      </c>
      <c r="D928" t="s">
        <v>186</v>
      </c>
      <c r="E928" s="16">
        <v>0</v>
      </c>
      <c r="F928" s="16">
        <v>0</v>
      </c>
      <c r="G928" s="16">
        <v>0</v>
      </c>
      <c r="H928" s="16">
        <v>0</v>
      </c>
      <c r="I928" s="16">
        <v>0</v>
      </c>
      <c r="J928" s="16">
        <v>0</v>
      </c>
      <c r="K928" s="16">
        <v>0</v>
      </c>
      <c r="L928" s="16">
        <v>0</v>
      </c>
      <c r="M928" s="16">
        <v>0</v>
      </c>
      <c r="N928" s="16">
        <v>0</v>
      </c>
      <c r="O928" s="16">
        <v>0</v>
      </c>
      <c r="P928" s="16">
        <v>143</v>
      </c>
      <c r="Q928" s="16">
        <v>141</v>
      </c>
      <c r="R928" s="16">
        <v>152</v>
      </c>
      <c r="S928" s="16">
        <v>131</v>
      </c>
      <c r="T928" s="73" t="s">
        <v>2979</v>
      </c>
      <c r="U928" s="73" t="s">
        <v>2979</v>
      </c>
      <c r="V928" s="73" t="s">
        <v>2979</v>
      </c>
      <c r="W928" s="73" t="s">
        <v>2979</v>
      </c>
      <c r="X928" s="73" t="s">
        <v>2979</v>
      </c>
      <c r="Y928" s="73" t="s">
        <v>2979</v>
      </c>
      <c r="Z928" s="73" t="s">
        <v>2979</v>
      </c>
      <c r="AA928" s="73" t="s">
        <v>2979</v>
      </c>
      <c r="AB928" s="73" t="s">
        <v>2979</v>
      </c>
      <c r="AC928" s="73" t="s">
        <v>2979</v>
      </c>
      <c r="AD928" s="73" t="s">
        <v>2979</v>
      </c>
      <c r="AE928" s="54">
        <v>33</v>
      </c>
      <c r="AF928" s="54">
        <v>40</v>
      </c>
      <c r="AG928" s="54">
        <v>34</v>
      </c>
      <c r="AH928" s="54">
        <v>40</v>
      </c>
      <c r="AI928" s="41">
        <v>0.25929999999999997</v>
      </c>
      <c r="AJ928" s="30">
        <v>0.28139999999999998</v>
      </c>
      <c r="AK928" s="30">
        <v>0.26229999999999998</v>
      </c>
      <c r="AL928" s="41">
        <f t="shared" si="30"/>
        <v>0.26769999999999999</v>
      </c>
      <c r="AM928" s="30" t="str">
        <f>IFERROR((VLOOKUP(C928,'CEP 24-25'!$F$5:$K$1282,6,0))," ")</f>
        <v xml:space="preserve"> </v>
      </c>
      <c r="AN928" s="41" t="str">
        <f>+IFERROR((VLOOKUP(C928,'HB1238 24-25'!$N$5:$Q$9999,4,0)),"")</f>
        <v/>
      </c>
      <c r="AO928" s="33" t="str">
        <f t="shared" si="31"/>
        <v>No</v>
      </c>
    </row>
    <row r="929" spans="1:41" ht="15" customHeight="1" x14ac:dyDescent="0.25">
      <c r="A929" t="s">
        <v>2725</v>
      </c>
      <c r="B929" t="s">
        <v>2120</v>
      </c>
      <c r="C929" s="25">
        <v>3371</v>
      </c>
      <c r="D929" t="s">
        <v>185</v>
      </c>
      <c r="E929" s="16">
        <v>0</v>
      </c>
      <c r="F929" s="16">
        <v>0</v>
      </c>
      <c r="G929" s="16">
        <v>0</v>
      </c>
      <c r="H929" s="16">
        <v>0</v>
      </c>
      <c r="I929" s="16">
        <v>0</v>
      </c>
      <c r="J929" s="16">
        <v>0</v>
      </c>
      <c r="K929" s="16">
        <v>0</v>
      </c>
      <c r="L929" s="16">
        <v>0</v>
      </c>
      <c r="M929" s="16">
        <v>161</v>
      </c>
      <c r="N929" s="16">
        <v>131</v>
      </c>
      <c r="O929" s="16">
        <v>148</v>
      </c>
      <c r="P929" s="16">
        <v>0</v>
      </c>
      <c r="Q929" s="16">
        <v>0</v>
      </c>
      <c r="R929" s="16">
        <v>0</v>
      </c>
      <c r="S929" s="16">
        <v>0</v>
      </c>
      <c r="T929" s="73" t="s">
        <v>2979</v>
      </c>
      <c r="U929" s="73" t="s">
        <v>2979</v>
      </c>
      <c r="V929" s="73" t="s">
        <v>2979</v>
      </c>
      <c r="W929" s="73" t="s">
        <v>2979</v>
      </c>
      <c r="X929" s="73" t="s">
        <v>2979</v>
      </c>
      <c r="Y929" s="73" t="s">
        <v>2979</v>
      </c>
      <c r="Z929" s="73" t="s">
        <v>2979</v>
      </c>
      <c r="AA929" s="73" t="s">
        <v>2979</v>
      </c>
      <c r="AB929" s="54">
        <v>50</v>
      </c>
      <c r="AC929" s="54">
        <v>41</v>
      </c>
      <c r="AD929" s="54">
        <v>46</v>
      </c>
      <c r="AE929" s="73" t="s">
        <v>2979</v>
      </c>
      <c r="AF929" s="73" t="s">
        <v>2979</v>
      </c>
      <c r="AG929" s="73" t="s">
        <v>2979</v>
      </c>
      <c r="AH929" s="73" t="s">
        <v>2979</v>
      </c>
      <c r="AI929" s="41">
        <v>0.31140000000000001</v>
      </c>
      <c r="AJ929" s="30">
        <v>0.30020000000000002</v>
      </c>
      <c r="AK929" s="30">
        <v>0.29849999999999999</v>
      </c>
      <c r="AL929" s="41">
        <f t="shared" si="30"/>
        <v>0.3034</v>
      </c>
      <c r="AM929" s="30" t="str">
        <f>IFERROR((VLOOKUP(C929,'CEP 24-25'!$F$5:$K$1282,6,0))," ")</f>
        <v xml:space="preserve"> </v>
      </c>
      <c r="AN929" s="41" t="str">
        <f>+IFERROR((VLOOKUP(C929,'HB1238 24-25'!$N$5:$Q$9999,4,0)),"")</f>
        <v/>
      </c>
      <c r="AO929" s="33" t="str">
        <f t="shared" si="31"/>
        <v>No</v>
      </c>
    </row>
    <row r="930" spans="1:41" ht="15" customHeight="1" x14ac:dyDescent="0.25">
      <c r="A930" t="s">
        <v>2726</v>
      </c>
      <c r="B930" t="s">
        <v>2122</v>
      </c>
      <c r="C930" s="25">
        <v>2087</v>
      </c>
      <c r="D930" t="s">
        <v>1897</v>
      </c>
      <c r="E930" s="16">
        <v>3</v>
      </c>
      <c r="F930" s="16">
        <v>5</v>
      </c>
      <c r="G930" s="16">
        <v>0</v>
      </c>
      <c r="H930" s="16">
        <v>1</v>
      </c>
      <c r="I930" s="16">
        <v>9</v>
      </c>
      <c r="J930" s="16">
        <v>2</v>
      </c>
      <c r="K930" s="16">
        <v>7</v>
      </c>
      <c r="L930" s="16">
        <v>6</v>
      </c>
      <c r="M930" s="16">
        <v>0</v>
      </c>
      <c r="N930" s="16">
        <v>0</v>
      </c>
      <c r="O930" s="16">
        <v>0</v>
      </c>
      <c r="P930" s="16">
        <v>0</v>
      </c>
      <c r="Q930" s="16">
        <v>0</v>
      </c>
      <c r="R930" s="16">
        <v>0</v>
      </c>
      <c r="S930" s="16">
        <v>0</v>
      </c>
      <c r="T930" s="15" t="s">
        <v>2004</v>
      </c>
      <c r="U930" s="15" t="s">
        <v>2004</v>
      </c>
      <c r="V930" s="73" t="s">
        <v>2979</v>
      </c>
      <c r="W930" s="73" t="s">
        <v>2979</v>
      </c>
      <c r="X930" s="15" t="s">
        <v>2004</v>
      </c>
      <c r="Y930" s="15" t="s">
        <v>2004</v>
      </c>
      <c r="Z930" s="15" t="s">
        <v>2004</v>
      </c>
      <c r="AA930" s="15" t="s">
        <v>2004</v>
      </c>
      <c r="AB930" s="73" t="s">
        <v>2979</v>
      </c>
      <c r="AC930" s="73" t="s">
        <v>2979</v>
      </c>
      <c r="AD930" s="73" t="s">
        <v>2979</v>
      </c>
      <c r="AE930" s="73" t="s">
        <v>2979</v>
      </c>
      <c r="AF930" s="73" t="s">
        <v>2979</v>
      </c>
      <c r="AG930" s="73" t="s">
        <v>2979</v>
      </c>
      <c r="AH930" s="73" t="s">
        <v>2979</v>
      </c>
      <c r="AI930" s="41">
        <v>0.45450000000000002</v>
      </c>
      <c r="AJ930" s="30">
        <v>0.63639999999999997</v>
      </c>
      <c r="AK930" s="30">
        <v>0.64290000000000003</v>
      </c>
      <c r="AL930" s="41">
        <f t="shared" si="30"/>
        <v>0.57789999999999997</v>
      </c>
      <c r="AM930" s="30" t="str">
        <f>IFERROR((VLOOKUP(C930,'CEP 24-25'!$F$5:$K$1282,6,0))," ")</f>
        <v xml:space="preserve"> </v>
      </c>
      <c r="AN930" s="41" t="str">
        <f>+IFERROR((VLOOKUP(C930,'HB1238 24-25'!$N$5:$Q$9999,4,0)),"")</f>
        <v/>
      </c>
      <c r="AO930" s="33" t="str">
        <f t="shared" si="31"/>
        <v>Yes</v>
      </c>
    </row>
    <row r="931" spans="1:41" ht="15" customHeight="1" x14ac:dyDescent="0.25">
      <c r="A931" t="s">
        <v>2726</v>
      </c>
      <c r="B931" t="s">
        <v>2122</v>
      </c>
      <c r="C931" s="25">
        <v>2088</v>
      </c>
      <c r="D931" t="s">
        <v>1898</v>
      </c>
      <c r="E931" s="16">
        <v>0</v>
      </c>
      <c r="F931" s="16">
        <v>0</v>
      </c>
      <c r="G931" s="16">
        <v>0</v>
      </c>
      <c r="H931" s="16">
        <v>0</v>
      </c>
      <c r="I931" s="16">
        <v>0</v>
      </c>
      <c r="J931" s="16">
        <v>0</v>
      </c>
      <c r="K931" s="16">
        <v>0</v>
      </c>
      <c r="L931" s="16">
        <v>0</v>
      </c>
      <c r="M931" s="16">
        <v>4</v>
      </c>
      <c r="N931" s="16">
        <v>5</v>
      </c>
      <c r="O931" s="16">
        <v>4</v>
      </c>
      <c r="P931" s="16">
        <v>5</v>
      </c>
      <c r="Q931" s="16">
        <v>6</v>
      </c>
      <c r="R931" s="16">
        <v>4</v>
      </c>
      <c r="S931" s="16">
        <v>13</v>
      </c>
      <c r="T931" s="73" t="s">
        <v>2979</v>
      </c>
      <c r="U931" s="73" t="s">
        <v>2979</v>
      </c>
      <c r="V931" s="73" t="s">
        <v>2979</v>
      </c>
      <c r="W931" s="73" t="s">
        <v>2979</v>
      </c>
      <c r="X931" s="73" t="s">
        <v>2979</v>
      </c>
      <c r="Y931" s="73" t="s">
        <v>2979</v>
      </c>
      <c r="Z931" s="73" t="s">
        <v>2979</v>
      </c>
      <c r="AA931" s="73" t="s">
        <v>2979</v>
      </c>
      <c r="AB931" s="15" t="s">
        <v>2004</v>
      </c>
      <c r="AC931" s="15" t="s">
        <v>2004</v>
      </c>
      <c r="AD931" s="15" t="s">
        <v>2004</v>
      </c>
      <c r="AE931" s="15" t="s">
        <v>2004</v>
      </c>
      <c r="AF931" s="15" t="s">
        <v>2004</v>
      </c>
      <c r="AG931" s="15" t="s">
        <v>2004</v>
      </c>
      <c r="AH931" s="15" t="s">
        <v>2004</v>
      </c>
      <c r="AI931" s="41">
        <v>0.41460000000000002</v>
      </c>
      <c r="AJ931" s="30">
        <v>0.39019999999999999</v>
      </c>
      <c r="AK931" s="30">
        <v>0.39129999999999998</v>
      </c>
      <c r="AL931" s="41">
        <f t="shared" si="30"/>
        <v>0.3987</v>
      </c>
      <c r="AM931" s="30" t="str">
        <f>IFERROR((VLOOKUP(C931,'CEP 24-25'!$F$5:$K$1282,6,0))," ")</f>
        <v xml:space="preserve"> </v>
      </c>
      <c r="AN931" s="41" t="str">
        <f>+IFERROR((VLOOKUP(C931,'HB1238 24-25'!$N$5:$Q$9999,4,0)),"")</f>
        <v/>
      </c>
      <c r="AO931" s="33" t="str">
        <f t="shared" si="31"/>
        <v>No</v>
      </c>
    </row>
    <row r="932" spans="1:41" ht="15" customHeight="1" x14ac:dyDescent="0.25">
      <c r="A932" t="s">
        <v>2529</v>
      </c>
      <c r="B932" t="s">
        <v>2123</v>
      </c>
      <c r="C932" s="25">
        <v>4260</v>
      </c>
      <c r="D932" t="s">
        <v>98</v>
      </c>
      <c r="E932" s="16">
        <v>0</v>
      </c>
      <c r="F932" s="16">
        <v>0</v>
      </c>
      <c r="G932" s="16">
        <v>0</v>
      </c>
      <c r="H932" s="16">
        <v>0</v>
      </c>
      <c r="I932" s="16">
        <v>0</v>
      </c>
      <c r="J932" s="16">
        <v>0</v>
      </c>
      <c r="K932" s="16">
        <v>0</v>
      </c>
      <c r="L932" s="16">
        <v>0</v>
      </c>
      <c r="M932" s="16">
        <v>0</v>
      </c>
      <c r="N932" s="16">
        <v>0</v>
      </c>
      <c r="O932" s="16">
        <v>0</v>
      </c>
      <c r="P932" s="16">
        <v>115</v>
      </c>
      <c r="Q932" s="16">
        <v>113</v>
      </c>
      <c r="R932" s="16">
        <v>117</v>
      </c>
      <c r="S932" s="16">
        <v>95</v>
      </c>
      <c r="T932" s="73" t="s">
        <v>2979</v>
      </c>
      <c r="U932" s="73" t="s">
        <v>2979</v>
      </c>
      <c r="V932" s="73" t="s">
        <v>2979</v>
      </c>
      <c r="W932" s="73" t="s">
        <v>2979</v>
      </c>
      <c r="X932" s="73" t="s">
        <v>2979</v>
      </c>
      <c r="Y932" s="73" t="s">
        <v>2979</v>
      </c>
      <c r="Z932" s="73" t="s">
        <v>2979</v>
      </c>
      <c r="AA932" s="73" t="s">
        <v>2979</v>
      </c>
      <c r="AB932" s="73" t="s">
        <v>2979</v>
      </c>
      <c r="AC932" s="73" t="s">
        <v>2979</v>
      </c>
      <c r="AD932" s="73" t="s">
        <v>2979</v>
      </c>
      <c r="AE932" s="54">
        <v>73</v>
      </c>
      <c r="AF932" s="54">
        <v>69</v>
      </c>
      <c r="AG932" s="54">
        <v>73</v>
      </c>
      <c r="AH932" s="54">
        <v>50</v>
      </c>
      <c r="AI932" s="41">
        <v>0.60229999999999995</v>
      </c>
      <c r="AJ932" s="30">
        <v>0.57240000000000002</v>
      </c>
      <c r="AK932" s="30">
        <v>0.59599999999999997</v>
      </c>
      <c r="AL932" s="41">
        <f t="shared" si="30"/>
        <v>0.59019999999999995</v>
      </c>
      <c r="AM932" s="30" t="str">
        <f>IFERROR((VLOOKUP(C932,'CEP 24-25'!$F$5:$K$1282,6,0))," ")</f>
        <v>Yes</v>
      </c>
      <c r="AN932" s="41" t="str">
        <f>+IFERROR((VLOOKUP(C932,'HB1238 24-25'!$N$5:$Q$9999,4,0)),"")</f>
        <v/>
      </c>
      <c r="AO932" s="33" t="str">
        <f t="shared" si="31"/>
        <v>Yes</v>
      </c>
    </row>
    <row r="933" spans="1:41" ht="15" customHeight="1" x14ac:dyDescent="0.25">
      <c r="A933" t="s">
        <v>2529</v>
      </c>
      <c r="B933" t="s">
        <v>2123</v>
      </c>
      <c r="C933" s="25">
        <v>2317</v>
      </c>
      <c r="D933" t="s">
        <v>95</v>
      </c>
      <c r="E933" s="16">
        <v>0</v>
      </c>
      <c r="F933" s="16">
        <v>0</v>
      </c>
      <c r="G933" s="16">
        <v>0</v>
      </c>
      <c r="H933" s="16">
        <v>0</v>
      </c>
      <c r="I933" s="16">
        <v>0</v>
      </c>
      <c r="J933" s="16">
        <v>0</v>
      </c>
      <c r="K933" s="16">
        <v>0</v>
      </c>
      <c r="L933" s="16">
        <v>0</v>
      </c>
      <c r="M933" s="16">
        <v>94</v>
      </c>
      <c r="N933" s="16">
        <v>87</v>
      </c>
      <c r="O933" s="16">
        <v>104</v>
      </c>
      <c r="P933" s="16">
        <v>0</v>
      </c>
      <c r="Q933" s="16">
        <v>0</v>
      </c>
      <c r="R933" s="16">
        <v>0</v>
      </c>
      <c r="S933" s="16">
        <v>0</v>
      </c>
      <c r="T933" s="73" t="s">
        <v>2979</v>
      </c>
      <c r="U933" s="73" t="s">
        <v>2979</v>
      </c>
      <c r="V933" s="73" t="s">
        <v>2979</v>
      </c>
      <c r="W933" s="73" t="s">
        <v>2979</v>
      </c>
      <c r="X933" s="73" t="s">
        <v>2979</v>
      </c>
      <c r="Y933" s="73" t="s">
        <v>2979</v>
      </c>
      <c r="Z933" s="73" t="s">
        <v>2979</v>
      </c>
      <c r="AA933" s="73" t="s">
        <v>2979</v>
      </c>
      <c r="AB933" s="54">
        <v>58</v>
      </c>
      <c r="AC933" s="54">
        <v>57</v>
      </c>
      <c r="AD933" s="54">
        <v>56</v>
      </c>
      <c r="AE933" s="73" t="s">
        <v>2979</v>
      </c>
      <c r="AF933" s="73" t="s">
        <v>2979</v>
      </c>
      <c r="AG933" s="73" t="s">
        <v>2979</v>
      </c>
      <c r="AH933" s="73" t="s">
        <v>2979</v>
      </c>
      <c r="AI933" s="41">
        <v>0.6</v>
      </c>
      <c r="AJ933" s="30">
        <v>0.61460000000000004</v>
      </c>
      <c r="AK933" s="30">
        <v>0.62350000000000005</v>
      </c>
      <c r="AL933" s="41">
        <f t="shared" si="30"/>
        <v>0.61270000000000002</v>
      </c>
      <c r="AM933" s="30" t="str">
        <f>IFERROR((VLOOKUP(C933,'CEP 24-25'!$F$5:$K$1282,6,0))," ")</f>
        <v>Yes</v>
      </c>
      <c r="AN933" s="41" t="str">
        <f>+IFERROR((VLOOKUP(C933,'HB1238 24-25'!$N$5:$Q$9999,4,0)),"")</f>
        <v/>
      </c>
      <c r="AO933" s="33" t="str">
        <f t="shared" si="31"/>
        <v>Yes</v>
      </c>
    </row>
    <row r="934" spans="1:41" ht="15" customHeight="1" x14ac:dyDescent="0.25">
      <c r="A934" t="s">
        <v>2529</v>
      </c>
      <c r="B934" t="s">
        <v>2123</v>
      </c>
      <c r="C934" s="25">
        <v>1940</v>
      </c>
      <c r="D934" t="s">
        <v>94</v>
      </c>
      <c r="E934" s="16">
        <v>0</v>
      </c>
      <c r="F934" s="16">
        <v>0</v>
      </c>
      <c r="G934" s="16">
        <v>0</v>
      </c>
      <c r="H934" s="16">
        <v>0</v>
      </c>
      <c r="I934" s="16">
        <v>0</v>
      </c>
      <c r="J934" s="16">
        <v>0</v>
      </c>
      <c r="K934" s="16">
        <v>0</v>
      </c>
      <c r="L934" s="16">
        <v>0</v>
      </c>
      <c r="M934" s="16">
        <v>0</v>
      </c>
      <c r="N934" s="16">
        <v>0</v>
      </c>
      <c r="O934" s="16">
        <v>1</v>
      </c>
      <c r="P934" s="16">
        <v>3</v>
      </c>
      <c r="Q934" s="16">
        <v>17</v>
      </c>
      <c r="R934" s="16">
        <v>11</v>
      </c>
      <c r="S934" s="16">
        <v>21</v>
      </c>
      <c r="T934" s="73" t="s">
        <v>2979</v>
      </c>
      <c r="U934" s="73" t="s">
        <v>2979</v>
      </c>
      <c r="V934" s="73" t="s">
        <v>2979</v>
      </c>
      <c r="W934" s="73" t="s">
        <v>2979</v>
      </c>
      <c r="X934" s="73" t="s">
        <v>2979</v>
      </c>
      <c r="Y934" s="73" t="s">
        <v>2979</v>
      </c>
      <c r="Z934" s="73" t="s">
        <v>2979</v>
      </c>
      <c r="AA934" s="73" t="s">
        <v>2979</v>
      </c>
      <c r="AB934" s="73" t="s">
        <v>2979</v>
      </c>
      <c r="AC934" s="73" t="s">
        <v>2979</v>
      </c>
      <c r="AD934" s="73" t="s">
        <v>2979</v>
      </c>
      <c r="AE934" s="15" t="s">
        <v>2004</v>
      </c>
      <c r="AF934" s="15" t="s">
        <v>2004</v>
      </c>
      <c r="AG934" s="15" t="s">
        <v>2004</v>
      </c>
      <c r="AH934" s="54">
        <v>16</v>
      </c>
      <c r="AI934" s="41">
        <v>0.58489999999999998</v>
      </c>
      <c r="AJ934" s="30">
        <v>0.7</v>
      </c>
      <c r="AK934" s="30">
        <v>0.8125</v>
      </c>
      <c r="AL934" s="41">
        <f t="shared" si="30"/>
        <v>0.69910000000000005</v>
      </c>
      <c r="AM934" s="30" t="str">
        <f>IFERROR((VLOOKUP(C934,'CEP 24-25'!$F$5:$K$1282,6,0))," ")</f>
        <v>Yes</v>
      </c>
      <c r="AN934" s="41" t="str">
        <f>+IFERROR((VLOOKUP(C934,'HB1238 24-25'!$N$5:$Q$9999,4,0)),"")</f>
        <v/>
      </c>
      <c r="AO934" s="33" t="str">
        <f t="shared" si="31"/>
        <v>Yes</v>
      </c>
    </row>
    <row r="935" spans="1:41" ht="15" customHeight="1" x14ac:dyDescent="0.25">
      <c r="A935" t="s">
        <v>2529</v>
      </c>
      <c r="B935" t="s">
        <v>2123</v>
      </c>
      <c r="C935" s="25">
        <v>3861</v>
      </c>
      <c r="D935" t="s">
        <v>97</v>
      </c>
      <c r="E935" s="16">
        <v>0</v>
      </c>
      <c r="F935" s="16">
        <v>0</v>
      </c>
      <c r="G935" s="16">
        <v>0</v>
      </c>
      <c r="H935" s="16">
        <v>1</v>
      </c>
      <c r="I935" s="16">
        <v>0</v>
      </c>
      <c r="J935" s="16">
        <v>1</v>
      </c>
      <c r="K935" s="16">
        <v>0</v>
      </c>
      <c r="L935" s="16">
        <v>0</v>
      </c>
      <c r="M935" s="16">
        <v>1</v>
      </c>
      <c r="N935" s="16">
        <v>0</v>
      </c>
      <c r="O935" s="16">
        <v>0</v>
      </c>
      <c r="P935" s="16">
        <v>1</v>
      </c>
      <c r="Q935" s="16">
        <v>0</v>
      </c>
      <c r="R935" s="16">
        <v>0</v>
      </c>
      <c r="S935" s="16">
        <v>0</v>
      </c>
      <c r="T935" s="73" t="s">
        <v>2979</v>
      </c>
      <c r="U935" s="73" t="s">
        <v>2979</v>
      </c>
      <c r="V935" s="73" t="s">
        <v>2979</v>
      </c>
      <c r="W935" s="73" t="s">
        <v>2979</v>
      </c>
      <c r="X935" s="73" t="s">
        <v>2979</v>
      </c>
      <c r="Y935" s="73" t="s">
        <v>2979</v>
      </c>
      <c r="Z935" s="73" t="s">
        <v>2979</v>
      </c>
      <c r="AA935" s="73" t="s">
        <v>2979</v>
      </c>
      <c r="AB935" s="73" t="s">
        <v>2979</v>
      </c>
      <c r="AC935" s="73" t="s">
        <v>2979</v>
      </c>
      <c r="AD935" s="73" t="s">
        <v>2979</v>
      </c>
      <c r="AE935" s="73" t="s">
        <v>2979</v>
      </c>
      <c r="AF935" s="73" t="s">
        <v>2979</v>
      </c>
      <c r="AG935" s="73" t="s">
        <v>2979</v>
      </c>
      <c r="AH935" s="73" t="s">
        <v>2979</v>
      </c>
      <c r="AI935" s="41">
        <v>0</v>
      </c>
      <c r="AJ935" s="30">
        <v>0</v>
      </c>
      <c r="AK935" s="30">
        <v>0</v>
      </c>
      <c r="AL935" s="41">
        <f t="shared" si="30"/>
        <v>0</v>
      </c>
      <c r="AM935" s="30" t="str">
        <f>IFERROR((VLOOKUP(C935,'CEP 24-25'!$F$5:$K$1282,6,0))," ")</f>
        <v xml:space="preserve"> </v>
      </c>
      <c r="AN935" s="41" t="str">
        <f>+IFERROR((VLOOKUP(C935,'HB1238 24-25'!$N$5:$Q$9999,4,0)),"")</f>
        <v/>
      </c>
      <c r="AO935" s="33" t="str">
        <f t="shared" si="31"/>
        <v>No</v>
      </c>
    </row>
    <row r="936" spans="1:41" ht="15" customHeight="1" x14ac:dyDescent="0.25">
      <c r="A936" t="s">
        <v>2529</v>
      </c>
      <c r="B936" t="s">
        <v>2123</v>
      </c>
      <c r="C936" s="25">
        <v>2689</v>
      </c>
      <c r="D936" t="s">
        <v>96</v>
      </c>
      <c r="E936" s="16">
        <v>0</v>
      </c>
      <c r="F936" s="16">
        <v>75</v>
      </c>
      <c r="G936" s="16">
        <v>0</v>
      </c>
      <c r="H936" s="16">
        <v>74</v>
      </c>
      <c r="I936" s="16">
        <v>77</v>
      </c>
      <c r="J936" s="16">
        <v>86</v>
      </c>
      <c r="K936" s="16">
        <v>74</v>
      </c>
      <c r="L936" s="16">
        <v>86</v>
      </c>
      <c r="M936" s="16">
        <v>0</v>
      </c>
      <c r="N936" s="16">
        <v>0</v>
      </c>
      <c r="O936" s="16">
        <v>0</v>
      </c>
      <c r="P936" s="16">
        <v>0</v>
      </c>
      <c r="Q936" s="16">
        <v>0</v>
      </c>
      <c r="R936" s="16">
        <v>0</v>
      </c>
      <c r="S936" s="16">
        <v>0</v>
      </c>
      <c r="T936" s="73" t="s">
        <v>2979</v>
      </c>
      <c r="U936" s="54">
        <v>48</v>
      </c>
      <c r="V936" s="73" t="s">
        <v>2979</v>
      </c>
      <c r="W936" s="54">
        <v>42</v>
      </c>
      <c r="X936" s="54">
        <v>43</v>
      </c>
      <c r="Y936" s="54">
        <v>44</v>
      </c>
      <c r="Z936" s="54">
        <v>44</v>
      </c>
      <c r="AA936" s="54">
        <v>45</v>
      </c>
      <c r="AB936" s="73" t="s">
        <v>2979</v>
      </c>
      <c r="AC936" s="73" t="s">
        <v>2979</v>
      </c>
      <c r="AD936" s="73" t="s">
        <v>2979</v>
      </c>
      <c r="AE936" s="73" t="s">
        <v>2979</v>
      </c>
      <c r="AF936" s="73" t="s">
        <v>2979</v>
      </c>
      <c r="AG936" s="73" t="s">
        <v>2979</v>
      </c>
      <c r="AH936" s="73" t="s">
        <v>2979</v>
      </c>
      <c r="AI936" s="41">
        <v>0.56359999999999999</v>
      </c>
      <c r="AJ936" s="30">
        <v>0.53159999999999996</v>
      </c>
      <c r="AK936" s="30">
        <v>0.60119999999999996</v>
      </c>
      <c r="AL936" s="41">
        <f t="shared" si="30"/>
        <v>0.5655</v>
      </c>
      <c r="AM936" s="30" t="str">
        <f>IFERROR((VLOOKUP(C936,'CEP 24-25'!$F$5:$K$1282,6,0))," ")</f>
        <v>Yes</v>
      </c>
      <c r="AN936" s="41" t="str">
        <f>+IFERROR((VLOOKUP(C936,'HB1238 24-25'!$N$5:$Q$9999,4,0)),"")</f>
        <v/>
      </c>
      <c r="AO936" s="33" t="str">
        <f t="shared" si="31"/>
        <v>Yes</v>
      </c>
    </row>
    <row r="937" spans="1:41" ht="15" customHeight="1" x14ac:dyDescent="0.25">
      <c r="A937" t="s">
        <v>2530</v>
      </c>
      <c r="B937" t="s">
        <v>2125</v>
      </c>
      <c r="C937" s="25">
        <v>5099</v>
      </c>
      <c r="D937" t="s">
        <v>1453</v>
      </c>
      <c r="E937" s="16">
        <v>0</v>
      </c>
      <c r="F937" s="16">
        <v>0</v>
      </c>
      <c r="G937" s="16">
        <v>0</v>
      </c>
      <c r="H937" s="16">
        <v>0</v>
      </c>
      <c r="I937" s="16">
        <v>0</v>
      </c>
      <c r="J937" s="16">
        <v>0</v>
      </c>
      <c r="K937" s="16">
        <v>0</v>
      </c>
      <c r="L937" s="16">
        <v>0</v>
      </c>
      <c r="M937" s="16">
        <v>0</v>
      </c>
      <c r="N937" s="16">
        <v>0</v>
      </c>
      <c r="O937" s="16">
        <v>757</v>
      </c>
      <c r="P937" s="16">
        <v>734</v>
      </c>
      <c r="Q937" s="16">
        <v>0</v>
      </c>
      <c r="R937" s="16">
        <v>0</v>
      </c>
      <c r="S937" s="16">
        <v>0</v>
      </c>
      <c r="T937" s="73" t="s">
        <v>2979</v>
      </c>
      <c r="U937" s="73" t="s">
        <v>2979</v>
      </c>
      <c r="V937" s="73" t="s">
        <v>2979</v>
      </c>
      <c r="W937" s="73" t="s">
        <v>2979</v>
      </c>
      <c r="X937" s="73" t="s">
        <v>2979</v>
      </c>
      <c r="Y937" s="73" t="s">
        <v>2979</v>
      </c>
      <c r="Z937" s="73" t="s">
        <v>2979</v>
      </c>
      <c r="AA937" s="73" t="s">
        <v>2979</v>
      </c>
      <c r="AB937" s="73" t="s">
        <v>2979</v>
      </c>
      <c r="AC937" s="73" t="s">
        <v>2979</v>
      </c>
      <c r="AD937" s="54">
        <v>218</v>
      </c>
      <c r="AE937" s="54">
        <v>217</v>
      </c>
      <c r="AF937" s="73" t="s">
        <v>2979</v>
      </c>
      <c r="AG937" s="73" t="s">
        <v>2979</v>
      </c>
      <c r="AH937" s="73" t="s">
        <v>2979</v>
      </c>
      <c r="AI937" s="41">
        <v>0.2918</v>
      </c>
      <c r="AJ937" s="30">
        <v>0.30980000000000002</v>
      </c>
      <c r="AK937" s="30">
        <v>0.3291</v>
      </c>
      <c r="AL937" s="41">
        <f t="shared" si="30"/>
        <v>0.31019999999999998</v>
      </c>
      <c r="AM937" s="30" t="str">
        <f>IFERROR((VLOOKUP(C937,'CEP 24-25'!$F$5:$K$1282,6,0))," ")</f>
        <v xml:space="preserve"> </v>
      </c>
      <c r="AN937" s="41" t="str">
        <f>+IFERROR((VLOOKUP(C937,'HB1238 24-25'!$N$5:$Q$9999,4,0)),"")</f>
        <v/>
      </c>
      <c r="AO937" s="33" t="str">
        <f t="shared" si="31"/>
        <v>No</v>
      </c>
    </row>
    <row r="938" spans="1:41" ht="15" customHeight="1" x14ac:dyDescent="0.25">
      <c r="A938" t="s">
        <v>2530</v>
      </c>
      <c r="B938" t="s">
        <v>2125</v>
      </c>
      <c r="C938" s="25">
        <v>4391</v>
      </c>
      <c r="D938" t="s">
        <v>1016</v>
      </c>
      <c r="E938" s="16">
        <v>0</v>
      </c>
      <c r="F938" s="16">
        <v>100</v>
      </c>
      <c r="G938" s="16">
        <v>0</v>
      </c>
      <c r="H938" s="16">
        <v>94</v>
      </c>
      <c r="I938" s="16">
        <v>112</v>
      </c>
      <c r="J938" s="16">
        <v>127</v>
      </c>
      <c r="K938" s="16">
        <v>103</v>
      </c>
      <c r="L938" s="16">
        <v>105</v>
      </c>
      <c r="M938" s="16">
        <v>0</v>
      </c>
      <c r="N938" s="16">
        <v>0</v>
      </c>
      <c r="O938" s="16">
        <v>0</v>
      </c>
      <c r="P938" s="16">
        <v>0</v>
      </c>
      <c r="Q938" s="16">
        <v>0</v>
      </c>
      <c r="R938" s="16">
        <v>0</v>
      </c>
      <c r="S938" s="16">
        <v>0</v>
      </c>
      <c r="T938" s="73" t="s">
        <v>2979</v>
      </c>
      <c r="U938" s="54">
        <v>23</v>
      </c>
      <c r="V938" s="73" t="s">
        <v>2979</v>
      </c>
      <c r="W938" s="54">
        <v>28</v>
      </c>
      <c r="X938" s="54">
        <v>29</v>
      </c>
      <c r="Y938" s="54">
        <v>32</v>
      </c>
      <c r="Z938" s="54">
        <v>25</v>
      </c>
      <c r="AA938" s="54">
        <v>24</v>
      </c>
      <c r="AB938" s="73" t="s">
        <v>2979</v>
      </c>
      <c r="AC938" s="73" t="s">
        <v>2979</v>
      </c>
      <c r="AD938" s="73" t="s">
        <v>2979</v>
      </c>
      <c r="AE938" s="73" t="s">
        <v>2979</v>
      </c>
      <c r="AF938" s="73" t="s">
        <v>2979</v>
      </c>
      <c r="AG938" s="73" t="s">
        <v>2979</v>
      </c>
      <c r="AH938" s="73" t="s">
        <v>2979</v>
      </c>
      <c r="AI938" s="41">
        <v>0.25119999999999998</v>
      </c>
      <c r="AJ938" s="30">
        <v>0.2477</v>
      </c>
      <c r="AK938" s="30">
        <v>0.21579999999999999</v>
      </c>
      <c r="AL938" s="41">
        <f t="shared" si="30"/>
        <v>0.2382</v>
      </c>
      <c r="AM938" s="30" t="str">
        <f>IFERROR((VLOOKUP(C938,'CEP 24-25'!$F$5:$K$1282,6,0))," ")</f>
        <v xml:space="preserve"> </v>
      </c>
      <c r="AN938" s="41" t="str">
        <f>+IFERROR((VLOOKUP(C938,'HB1238 24-25'!$N$5:$Q$9999,4,0)),"")</f>
        <v/>
      </c>
      <c r="AO938" s="33" t="str">
        <f t="shared" si="31"/>
        <v>No</v>
      </c>
    </row>
    <row r="939" spans="1:41" ht="15" customHeight="1" x14ac:dyDescent="0.25">
      <c r="A939" t="s">
        <v>2530</v>
      </c>
      <c r="B939" t="s">
        <v>2125</v>
      </c>
      <c r="C939" s="25">
        <v>4534</v>
      </c>
      <c r="D939" t="s">
        <v>23</v>
      </c>
      <c r="E939" s="16">
        <v>0</v>
      </c>
      <c r="F939" s="16">
        <v>82</v>
      </c>
      <c r="G939" s="16">
        <v>0</v>
      </c>
      <c r="H939" s="16">
        <v>95</v>
      </c>
      <c r="I939" s="16">
        <v>88</v>
      </c>
      <c r="J939" s="16">
        <v>106</v>
      </c>
      <c r="K939" s="16">
        <v>92</v>
      </c>
      <c r="L939" s="16">
        <v>94</v>
      </c>
      <c r="M939" s="16">
        <v>0</v>
      </c>
      <c r="N939" s="16">
        <v>0</v>
      </c>
      <c r="O939" s="16">
        <v>0</v>
      </c>
      <c r="P939" s="16">
        <v>0</v>
      </c>
      <c r="Q939" s="16">
        <v>0</v>
      </c>
      <c r="R939" s="16">
        <v>0</v>
      </c>
      <c r="S939" s="16">
        <v>0</v>
      </c>
      <c r="T939" s="73" t="s">
        <v>2979</v>
      </c>
      <c r="U939" s="54">
        <v>16</v>
      </c>
      <c r="V939" s="73" t="s">
        <v>2979</v>
      </c>
      <c r="W939" s="54">
        <v>28</v>
      </c>
      <c r="X939" s="54">
        <v>25</v>
      </c>
      <c r="Y939" s="54">
        <v>29</v>
      </c>
      <c r="Z939" s="54">
        <v>20</v>
      </c>
      <c r="AA939" s="54">
        <v>20</v>
      </c>
      <c r="AB939" s="73" t="s">
        <v>2979</v>
      </c>
      <c r="AC939" s="73" t="s">
        <v>2979</v>
      </c>
      <c r="AD939" s="73" t="s">
        <v>2979</v>
      </c>
      <c r="AE939" s="73" t="s">
        <v>2979</v>
      </c>
      <c r="AF939" s="73" t="s">
        <v>2979</v>
      </c>
      <c r="AG939" s="73" t="s">
        <v>2979</v>
      </c>
      <c r="AH939" s="73" t="s">
        <v>2979</v>
      </c>
      <c r="AI939" s="41">
        <v>0.24779999999999999</v>
      </c>
      <c r="AJ939" s="30">
        <v>0.2465</v>
      </c>
      <c r="AK939" s="30">
        <v>0.2394</v>
      </c>
      <c r="AL939" s="41">
        <f t="shared" si="30"/>
        <v>0.24460000000000001</v>
      </c>
      <c r="AM939" s="30" t="str">
        <f>IFERROR((VLOOKUP(C939,'CEP 24-25'!$F$5:$K$1282,6,0))," ")</f>
        <v xml:space="preserve"> </v>
      </c>
      <c r="AN939" s="41" t="str">
        <f>+IFERROR((VLOOKUP(C939,'HB1238 24-25'!$N$5:$Q$9999,4,0)),"")</f>
        <v/>
      </c>
      <c r="AO939" s="33" t="str">
        <f t="shared" si="31"/>
        <v>No</v>
      </c>
    </row>
    <row r="940" spans="1:41" ht="15" customHeight="1" x14ac:dyDescent="0.25">
      <c r="A940" t="s">
        <v>2530</v>
      </c>
      <c r="B940" t="s">
        <v>2125</v>
      </c>
      <c r="C940" s="25">
        <v>2885</v>
      </c>
      <c r="D940" t="s">
        <v>1449</v>
      </c>
      <c r="E940" s="16">
        <v>0</v>
      </c>
      <c r="F940" s="16">
        <v>149</v>
      </c>
      <c r="G940" s="16">
        <v>0</v>
      </c>
      <c r="H940" s="16">
        <v>129</v>
      </c>
      <c r="I940" s="16">
        <v>145</v>
      </c>
      <c r="J940" s="16">
        <v>154</v>
      </c>
      <c r="K940" s="16">
        <v>133</v>
      </c>
      <c r="L940" s="16">
        <v>132</v>
      </c>
      <c r="M940" s="16">
        <v>0</v>
      </c>
      <c r="N940" s="16">
        <v>0</v>
      </c>
      <c r="O940" s="16">
        <v>0</v>
      </c>
      <c r="P940" s="16">
        <v>0</v>
      </c>
      <c r="Q940" s="16">
        <v>0</v>
      </c>
      <c r="R940" s="16">
        <v>0</v>
      </c>
      <c r="S940" s="16">
        <v>0</v>
      </c>
      <c r="T940" s="73" t="s">
        <v>2979</v>
      </c>
      <c r="U940" s="54">
        <v>30</v>
      </c>
      <c r="V940" s="73" t="s">
        <v>2979</v>
      </c>
      <c r="W940" s="54">
        <v>36</v>
      </c>
      <c r="X940" s="54">
        <v>42</v>
      </c>
      <c r="Y940" s="54">
        <v>40</v>
      </c>
      <c r="Z940" s="54">
        <v>42</v>
      </c>
      <c r="AA940" s="54">
        <v>33</v>
      </c>
      <c r="AB940" s="73" t="s">
        <v>2979</v>
      </c>
      <c r="AC940" s="73" t="s">
        <v>2979</v>
      </c>
      <c r="AD940" s="73" t="s">
        <v>2979</v>
      </c>
      <c r="AE940" s="73" t="s">
        <v>2979</v>
      </c>
      <c r="AF940" s="73" t="s">
        <v>2979</v>
      </c>
      <c r="AG940" s="73" t="s">
        <v>2979</v>
      </c>
      <c r="AH940" s="73" t="s">
        <v>2979</v>
      </c>
      <c r="AI940" s="41">
        <v>0.26479999999999998</v>
      </c>
      <c r="AJ940" s="30">
        <v>0.26190000000000002</v>
      </c>
      <c r="AK940" s="30">
        <v>0.25130000000000002</v>
      </c>
      <c r="AL940" s="41">
        <f t="shared" si="30"/>
        <v>0.25929999999999997</v>
      </c>
      <c r="AM940" s="30" t="str">
        <f>IFERROR((VLOOKUP(C940,'CEP 24-25'!$F$5:$K$1282,6,0))," ")</f>
        <v xml:space="preserve"> </v>
      </c>
      <c r="AN940" s="41" t="str">
        <f>+IFERROR((VLOOKUP(C940,'HB1238 24-25'!$N$5:$Q$9999,4,0)),"")</f>
        <v/>
      </c>
      <c r="AO940" s="33" t="str">
        <f t="shared" si="31"/>
        <v>No</v>
      </c>
    </row>
    <row r="941" spans="1:41" ht="15" customHeight="1" x14ac:dyDescent="0.25">
      <c r="A941" t="s">
        <v>2530</v>
      </c>
      <c r="B941" t="s">
        <v>2125</v>
      </c>
      <c r="C941" s="25">
        <v>1753</v>
      </c>
      <c r="D941" t="s">
        <v>1446</v>
      </c>
      <c r="E941" s="16">
        <v>0</v>
      </c>
      <c r="F941" s="16">
        <v>6</v>
      </c>
      <c r="G941" s="16">
        <v>0</v>
      </c>
      <c r="H941" s="16">
        <v>10</v>
      </c>
      <c r="I941" s="16">
        <v>8</v>
      </c>
      <c r="J941" s="16">
        <v>7</v>
      </c>
      <c r="K941" s="16">
        <v>11</v>
      </c>
      <c r="L941" s="16">
        <v>9</v>
      </c>
      <c r="M941" s="16">
        <v>5</v>
      </c>
      <c r="N941" s="16">
        <v>5</v>
      </c>
      <c r="O941" s="16">
        <v>7</v>
      </c>
      <c r="P941" s="16">
        <v>3</v>
      </c>
      <c r="Q941" s="16">
        <v>8</v>
      </c>
      <c r="R941" s="16">
        <v>3</v>
      </c>
      <c r="S941" s="16">
        <v>19</v>
      </c>
      <c r="T941" s="73" t="s">
        <v>2979</v>
      </c>
      <c r="U941" s="73" t="s">
        <v>2979</v>
      </c>
      <c r="V941" s="73" t="s">
        <v>2979</v>
      </c>
      <c r="W941" s="15" t="s">
        <v>2004</v>
      </c>
      <c r="X941" s="73" t="s">
        <v>2979</v>
      </c>
      <c r="Y941" s="15" t="s">
        <v>2004</v>
      </c>
      <c r="Z941" s="15" t="s">
        <v>2004</v>
      </c>
      <c r="AA941" s="15" t="s">
        <v>2004</v>
      </c>
      <c r="AB941" s="73" t="s">
        <v>2979</v>
      </c>
      <c r="AC941" s="15" t="s">
        <v>2004</v>
      </c>
      <c r="AD941" s="73" t="s">
        <v>2979</v>
      </c>
      <c r="AE941" s="15" t="s">
        <v>2004</v>
      </c>
      <c r="AF941" s="15" t="s">
        <v>2004</v>
      </c>
      <c r="AG941" s="15" t="s">
        <v>2004</v>
      </c>
      <c r="AH941" s="54">
        <v>12</v>
      </c>
      <c r="AI941" s="41">
        <v>0.28710000000000002</v>
      </c>
      <c r="AJ941" s="30">
        <v>0.11269999999999999</v>
      </c>
      <c r="AK941" s="30">
        <v>0.18640000000000001</v>
      </c>
      <c r="AL941" s="41">
        <f t="shared" si="30"/>
        <v>0.19539999999999999</v>
      </c>
      <c r="AM941" s="30" t="str">
        <f>IFERROR((VLOOKUP(C941,'CEP 24-25'!$F$5:$K$1282,6,0))," ")</f>
        <v xml:space="preserve"> </v>
      </c>
      <c r="AN941" s="41" t="str">
        <f>+IFERROR((VLOOKUP(C941,'HB1238 24-25'!$N$5:$Q$9999,4,0)),"")</f>
        <v/>
      </c>
      <c r="AO941" s="33" t="str">
        <f t="shared" si="31"/>
        <v>No</v>
      </c>
    </row>
    <row r="942" spans="1:41" ht="15" customHeight="1" x14ac:dyDescent="0.25">
      <c r="A942" t="s">
        <v>2530</v>
      </c>
      <c r="B942" t="s">
        <v>2125</v>
      </c>
      <c r="C942" s="25">
        <v>3408</v>
      </c>
      <c r="D942" t="s">
        <v>1450</v>
      </c>
      <c r="E942" s="16">
        <v>0</v>
      </c>
      <c r="F942" s="16">
        <v>0</v>
      </c>
      <c r="G942" s="16">
        <v>0</v>
      </c>
      <c r="H942" s="16">
        <v>0</v>
      </c>
      <c r="I942" s="16">
        <v>0</v>
      </c>
      <c r="J942" s="16">
        <v>0</v>
      </c>
      <c r="K942" s="16">
        <v>0</v>
      </c>
      <c r="L942" s="16">
        <v>0</v>
      </c>
      <c r="M942" s="16">
        <v>336</v>
      </c>
      <c r="N942" s="16">
        <v>373</v>
      </c>
      <c r="O942" s="16">
        <v>0</v>
      </c>
      <c r="P942" s="16">
        <v>0</v>
      </c>
      <c r="Q942" s="16">
        <v>0</v>
      </c>
      <c r="R942" s="16">
        <v>0</v>
      </c>
      <c r="S942" s="16">
        <v>0</v>
      </c>
      <c r="T942" s="73" t="s">
        <v>2979</v>
      </c>
      <c r="U942" s="73" t="s">
        <v>2979</v>
      </c>
      <c r="V942" s="73" t="s">
        <v>2979</v>
      </c>
      <c r="W942" s="73" t="s">
        <v>2979</v>
      </c>
      <c r="X942" s="73" t="s">
        <v>2979</v>
      </c>
      <c r="Y942" s="73" t="s">
        <v>2979</v>
      </c>
      <c r="Z942" s="73" t="s">
        <v>2979</v>
      </c>
      <c r="AA942" s="73" t="s">
        <v>2979</v>
      </c>
      <c r="AB942" s="54">
        <v>108</v>
      </c>
      <c r="AC942" s="54">
        <v>112</v>
      </c>
      <c r="AD942" s="73" t="s">
        <v>2979</v>
      </c>
      <c r="AE942" s="73" t="s">
        <v>2979</v>
      </c>
      <c r="AF942" s="73" t="s">
        <v>2979</v>
      </c>
      <c r="AG942" s="73" t="s">
        <v>2979</v>
      </c>
      <c r="AH942" s="73" t="s">
        <v>2979</v>
      </c>
      <c r="AI942" s="41">
        <v>0.31030000000000002</v>
      </c>
      <c r="AJ942" s="30">
        <v>0.32440000000000002</v>
      </c>
      <c r="AK942" s="30">
        <v>0.28089999999999998</v>
      </c>
      <c r="AL942" s="41">
        <f t="shared" si="30"/>
        <v>0.30520000000000003</v>
      </c>
      <c r="AM942" s="30" t="str">
        <f>IFERROR((VLOOKUP(C942,'CEP 24-25'!$F$5:$K$1282,6,0))," ")</f>
        <v xml:space="preserve"> </v>
      </c>
      <c r="AN942" s="41" t="str">
        <f>+IFERROR((VLOOKUP(C942,'HB1238 24-25'!$N$5:$Q$9999,4,0)),"")</f>
        <v/>
      </c>
      <c r="AO942" s="33" t="str">
        <f t="shared" si="31"/>
        <v>No</v>
      </c>
    </row>
    <row r="943" spans="1:41" ht="15" customHeight="1" x14ac:dyDescent="0.25">
      <c r="A943" t="s">
        <v>2530</v>
      </c>
      <c r="B943" t="s">
        <v>2125</v>
      </c>
      <c r="C943" s="25">
        <v>2426</v>
      </c>
      <c r="D943" t="s">
        <v>1447</v>
      </c>
      <c r="E943" s="16">
        <v>0</v>
      </c>
      <c r="F943" s="16">
        <v>0</v>
      </c>
      <c r="G943" s="16">
        <v>0</v>
      </c>
      <c r="H943" s="16">
        <v>0</v>
      </c>
      <c r="I943" s="16">
        <v>0</v>
      </c>
      <c r="J943" s="16">
        <v>0</v>
      </c>
      <c r="K943" s="16">
        <v>0</v>
      </c>
      <c r="L943" s="16">
        <v>0</v>
      </c>
      <c r="M943" s="16">
        <v>0</v>
      </c>
      <c r="N943" s="16">
        <v>0</v>
      </c>
      <c r="O943" s="16">
        <v>0</v>
      </c>
      <c r="P943" s="16">
        <v>0</v>
      </c>
      <c r="Q943" s="16">
        <v>735</v>
      </c>
      <c r="R943" s="16">
        <v>741</v>
      </c>
      <c r="S943" s="16">
        <v>742</v>
      </c>
      <c r="T943" s="73" t="s">
        <v>2979</v>
      </c>
      <c r="U943" s="73" t="s">
        <v>2979</v>
      </c>
      <c r="V943" s="73" t="s">
        <v>2979</v>
      </c>
      <c r="W943" s="73" t="s">
        <v>2979</v>
      </c>
      <c r="X943" s="73" t="s">
        <v>2979</v>
      </c>
      <c r="Y943" s="73" t="s">
        <v>2979</v>
      </c>
      <c r="Z943" s="73" t="s">
        <v>2979</v>
      </c>
      <c r="AA943" s="73" t="s">
        <v>2979</v>
      </c>
      <c r="AB943" s="73" t="s">
        <v>2979</v>
      </c>
      <c r="AC943" s="73" t="s">
        <v>2979</v>
      </c>
      <c r="AD943" s="73" t="s">
        <v>2979</v>
      </c>
      <c r="AE943" s="73" t="s">
        <v>2979</v>
      </c>
      <c r="AF943" s="54">
        <v>234</v>
      </c>
      <c r="AG943" s="54">
        <v>219</v>
      </c>
      <c r="AH943" s="54">
        <v>220</v>
      </c>
      <c r="AI943" s="41">
        <v>0.3034</v>
      </c>
      <c r="AJ943" s="30">
        <v>0.29470000000000002</v>
      </c>
      <c r="AK943" s="30">
        <v>0.29270000000000002</v>
      </c>
      <c r="AL943" s="41">
        <f t="shared" si="30"/>
        <v>0.2969</v>
      </c>
      <c r="AM943" s="30" t="str">
        <f>IFERROR((VLOOKUP(C943,'CEP 24-25'!$F$5:$K$1282,6,0))," ")</f>
        <v xml:space="preserve"> </v>
      </c>
      <c r="AN943" s="41" t="str">
        <f>+IFERROR((VLOOKUP(C943,'HB1238 24-25'!$N$5:$Q$9999,4,0)),"")</f>
        <v/>
      </c>
      <c r="AO943" s="33" t="str">
        <f t="shared" si="31"/>
        <v>No</v>
      </c>
    </row>
    <row r="944" spans="1:41" ht="15" customHeight="1" x14ac:dyDescent="0.25">
      <c r="A944" s="150" t="s">
        <v>2530</v>
      </c>
      <c r="B944" t="s">
        <v>2125</v>
      </c>
      <c r="C944" s="25">
        <v>5742</v>
      </c>
      <c r="D944" t="s">
        <v>3044</v>
      </c>
      <c r="E944" s="16">
        <v>0</v>
      </c>
      <c r="F944" s="16">
        <v>0</v>
      </c>
      <c r="G944" s="16">
        <v>0</v>
      </c>
      <c r="H944" s="16">
        <v>0</v>
      </c>
      <c r="I944" s="16">
        <v>0</v>
      </c>
      <c r="J944" s="16">
        <v>0</v>
      </c>
      <c r="K944" s="16">
        <v>0</v>
      </c>
      <c r="L944" s="16">
        <v>0</v>
      </c>
      <c r="M944" s="16">
        <v>0</v>
      </c>
      <c r="N944" s="16">
        <v>0</v>
      </c>
      <c r="O944" s="16">
        <v>0</v>
      </c>
      <c r="P944" s="16">
        <v>0</v>
      </c>
      <c r="Q944" s="16">
        <v>0</v>
      </c>
      <c r="R944" s="16">
        <v>0</v>
      </c>
      <c r="S944" s="16">
        <v>7</v>
      </c>
      <c r="T944" s="73" t="s">
        <v>2979</v>
      </c>
      <c r="U944" s="73" t="s">
        <v>2979</v>
      </c>
      <c r="V944" s="73" t="s">
        <v>2979</v>
      </c>
      <c r="W944" s="73" t="s">
        <v>2979</v>
      </c>
      <c r="X944" s="73" t="s">
        <v>2979</v>
      </c>
      <c r="Y944" s="73" t="s">
        <v>2979</v>
      </c>
      <c r="Z944" s="73" t="s">
        <v>2979</v>
      </c>
      <c r="AA944" s="73" t="s">
        <v>2979</v>
      </c>
      <c r="AB944" s="73" t="s">
        <v>2979</v>
      </c>
      <c r="AC944" s="73" t="s">
        <v>2979</v>
      </c>
      <c r="AD944" s="73" t="s">
        <v>2979</v>
      </c>
      <c r="AE944" s="73" t="s">
        <v>2979</v>
      </c>
      <c r="AF944" s="73" t="s">
        <v>2979</v>
      </c>
      <c r="AG944" s="73" t="s">
        <v>2979</v>
      </c>
      <c r="AH944" s="73" t="s">
        <v>2979</v>
      </c>
      <c r="AI944" s="41">
        <v>0</v>
      </c>
      <c r="AJ944" s="30" t="s">
        <v>2943</v>
      </c>
      <c r="AK944" s="30" t="s">
        <v>2943</v>
      </c>
      <c r="AL944" s="41">
        <f t="shared" si="30"/>
        <v>0</v>
      </c>
      <c r="AM944" s="30" t="str">
        <f>IFERROR((VLOOKUP(C944,'CEP 24-25'!$F$5:$K$1282,6,0))," ")</f>
        <v xml:space="preserve"> </v>
      </c>
      <c r="AN944" s="41" t="str">
        <f>+IFERROR((VLOOKUP(C944,'HB1238 24-25'!$N$5:$Q$9999,4,0)),"")</f>
        <v/>
      </c>
      <c r="AO944" s="33" t="str">
        <f t="shared" si="31"/>
        <v>No</v>
      </c>
    </row>
    <row r="945" spans="1:41" ht="15" customHeight="1" x14ac:dyDescent="0.25">
      <c r="A945" t="s">
        <v>2530</v>
      </c>
      <c r="B945" t="s">
        <v>2125</v>
      </c>
      <c r="C945" s="25">
        <v>2884</v>
      </c>
      <c r="D945" t="s">
        <v>1448</v>
      </c>
      <c r="E945" s="16">
        <v>0</v>
      </c>
      <c r="F945" s="16">
        <v>101</v>
      </c>
      <c r="G945" s="16">
        <v>0</v>
      </c>
      <c r="H945" s="16">
        <v>78</v>
      </c>
      <c r="I945" s="16">
        <v>94</v>
      </c>
      <c r="J945" s="16">
        <v>106</v>
      </c>
      <c r="K945" s="16">
        <v>84</v>
      </c>
      <c r="L945" s="16">
        <v>94</v>
      </c>
      <c r="M945" s="16">
        <v>0</v>
      </c>
      <c r="N945" s="16">
        <v>0</v>
      </c>
      <c r="O945" s="16">
        <v>0</v>
      </c>
      <c r="P945" s="16">
        <v>0</v>
      </c>
      <c r="Q945" s="16">
        <v>0</v>
      </c>
      <c r="R945" s="16">
        <v>0</v>
      </c>
      <c r="S945" s="16">
        <v>0</v>
      </c>
      <c r="T945" s="73" t="s">
        <v>2979</v>
      </c>
      <c r="U945" s="54">
        <v>41</v>
      </c>
      <c r="V945" s="73" t="s">
        <v>2979</v>
      </c>
      <c r="W945" s="54">
        <v>30</v>
      </c>
      <c r="X945" s="54">
        <v>38</v>
      </c>
      <c r="Y945" s="54">
        <v>32</v>
      </c>
      <c r="Z945" s="54">
        <v>26</v>
      </c>
      <c r="AA945" s="54">
        <v>27</v>
      </c>
      <c r="AB945" s="73" t="s">
        <v>2979</v>
      </c>
      <c r="AC945" s="73" t="s">
        <v>2979</v>
      </c>
      <c r="AD945" s="73" t="s">
        <v>2979</v>
      </c>
      <c r="AE945" s="73" t="s">
        <v>2979</v>
      </c>
      <c r="AF945" s="73" t="s">
        <v>2979</v>
      </c>
      <c r="AG945" s="73" t="s">
        <v>2979</v>
      </c>
      <c r="AH945" s="73" t="s">
        <v>2979</v>
      </c>
      <c r="AI945" s="41">
        <v>0.3483</v>
      </c>
      <c r="AJ945" s="30">
        <v>0.29089999999999999</v>
      </c>
      <c r="AK945" s="30">
        <v>0.29830000000000001</v>
      </c>
      <c r="AL945" s="41">
        <f t="shared" si="30"/>
        <v>0.3125</v>
      </c>
      <c r="AM945" s="30" t="str">
        <f>IFERROR((VLOOKUP(C945,'CEP 24-25'!$F$5:$K$1282,6,0))," ")</f>
        <v xml:space="preserve"> </v>
      </c>
      <c r="AN945" s="41" t="str">
        <f>+IFERROR((VLOOKUP(C945,'HB1238 24-25'!$N$5:$Q$9999,4,0)),"")</f>
        <v/>
      </c>
      <c r="AO945" s="33" t="str">
        <f t="shared" si="31"/>
        <v>No</v>
      </c>
    </row>
    <row r="946" spans="1:41" x14ac:dyDescent="0.25">
      <c r="A946" t="s">
        <v>2530</v>
      </c>
      <c r="B946" t="s">
        <v>2125</v>
      </c>
      <c r="C946" s="25">
        <v>4139</v>
      </c>
      <c r="D946" t="s">
        <v>1451</v>
      </c>
      <c r="E946" s="16">
        <v>0</v>
      </c>
      <c r="F946" s="16">
        <v>0</v>
      </c>
      <c r="G946" s="16">
        <v>0</v>
      </c>
      <c r="H946" s="16">
        <v>0</v>
      </c>
      <c r="I946" s="16">
        <v>0</v>
      </c>
      <c r="J946" s="16">
        <v>0</v>
      </c>
      <c r="K946" s="16">
        <v>0</v>
      </c>
      <c r="L946" s="16">
        <v>0</v>
      </c>
      <c r="M946" s="16">
        <v>439</v>
      </c>
      <c r="N946" s="16">
        <v>419</v>
      </c>
      <c r="O946" s="16">
        <v>0</v>
      </c>
      <c r="P946" s="16">
        <v>0</v>
      </c>
      <c r="Q946" s="16">
        <v>0</v>
      </c>
      <c r="R946" s="16">
        <v>0</v>
      </c>
      <c r="S946" s="16">
        <v>0</v>
      </c>
      <c r="T946" s="73" t="s">
        <v>2979</v>
      </c>
      <c r="U946" s="73" t="s">
        <v>2979</v>
      </c>
      <c r="V946" s="73" t="s">
        <v>2979</v>
      </c>
      <c r="W946" s="73" t="s">
        <v>2979</v>
      </c>
      <c r="X946" s="73" t="s">
        <v>2979</v>
      </c>
      <c r="Y946" s="73" t="s">
        <v>2979</v>
      </c>
      <c r="Z946" s="73" t="s">
        <v>2979</v>
      </c>
      <c r="AA946" s="73" t="s">
        <v>2979</v>
      </c>
      <c r="AB946" s="54">
        <v>139</v>
      </c>
      <c r="AC946" s="54">
        <v>122</v>
      </c>
      <c r="AD946" s="73" t="s">
        <v>2979</v>
      </c>
      <c r="AE946" s="73" t="s">
        <v>2979</v>
      </c>
      <c r="AF946" s="73" t="s">
        <v>2979</v>
      </c>
      <c r="AG946" s="73" t="s">
        <v>2979</v>
      </c>
      <c r="AH946" s="73" t="s">
        <v>2979</v>
      </c>
      <c r="AI946" s="41">
        <v>0.30420000000000003</v>
      </c>
      <c r="AJ946" s="30">
        <v>0.2833</v>
      </c>
      <c r="AK946" s="30">
        <v>0.28720000000000001</v>
      </c>
      <c r="AL946" s="41">
        <f t="shared" si="30"/>
        <v>0.29160000000000003</v>
      </c>
      <c r="AM946" s="30" t="str">
        <f>IFERROR((VLOOKUP(C946,'CEP 24-25'!$F$5:$K$1282,6,0))," ")</f>
        <v xml:space="preserve"> </v>
      </c>
      <c r="AN946" s="41" t="str">
        <f>+IFERROR((VLOOKUP(C946,'HB1238 24-25'!$N$5:$Q$9999,4,0)),"")</f>
        <v/>
      </c>
      <c r="AO946" s="33" t="str">
        <f t="shared" si="31"/>
        <v>No</v>
      </c>
    </row>
    <row r="947" spans="1:41" ht="15" customHeight="1" x14ac:dyDescent="0.25">
      <c r="A947" t="s">
        <v>2530</v>
      </c>
      <c r="B947" t="s">
        <v>2125</v>
      </c>
      <c r="C947" s="25">
        <v>4392</v>
      </c>
      <c r="D947" t="s">
        <v>1452</v>
      </c>
      <c r="E947" s="16">
        <v>0</v>
      </c>
      <c r="F947" s="16">
        <v>103</v>
      </c>
      <c r="G947" s="16">
        <v>0</v>
      </c>
      <c r="H947" s="16">
        <v>80</v>
      </c>
      <c r="I947" s="16">
        <v>102</v>
      </c>
      <c r="J947" s="16">
        <v>102</v>
      </c>
      <c r="K947" s="16">
        <v>92</v>
      </c>
      <c r="L947" s="16">
        <v>84</v>
      </c>
      <c r="M947" s="16">
        <v>0</v>
      </c>
      <c r="N947" s="16">
        <v>0</v>
      </c>
      <c r="O947" s="16">
        <v>0</v>
      </c>
      <c r="P947" s="16">
        <v>0</v>
      </c>
      <c r="Q947" s="16">
        <v>0</v>
      </c>
      <c r="R947" s="16">
        <v>0</v>
      </c>
      <c r="S947" s="16">
        <v>0</v>
      </c>
      <c r="T947" s="73" t="s">
        <v>2979</v>
      </c>
      <c r="U947" s="54">
        <v>26</v>
      </c>
      <c r="V947" s="73" t="s">
        <v>2979</v>
      </c>
      <c r="W947" s="54">
        <v>26</v>
      </c>
      <c r="X947" s="54">
        <v>35</v>
      </c>
      <c r="Y947" s="54">
        <v>32</v>
      </c>
      <c r="Z947" s="54">
        <v>33</v>
      </c>
      <c r="AA947" s="54">
        <v>26</v>
      </c>
      <c r="AB947" s="73" t="s">
        <v>2979</v>
      </c>
      <c r="AC947" s="73" t="s">
        <v>2979</v>
      </c>
      <c r="AD947" s="73" t="s">
        <v>2979</v>
      </c>
      <c r="AE947" s="73" t="s">
        <v>2979</v>
      </c>
      <c r="AF947" s="73" t="s">
        <v>2979</v>
      </c>
      <c r="AG947" s="73" t="s">
        <v>2979</v>
      </c>
      <c r="AH947" s="73" t="s">
        <v>2979</v>
      </c>
      <c r="AI947" s="41">
        <v>0.31619999999999998</v>
      </c>
      <c r="AJ947" s="30">
        <v>0.33510000000000001</v>
      </c>
      <c r="AK947" s="30">
        <v>0.31090000000000001</v>
      </c>
      <c r="AL947" s="41">
        <f t="shared" si="30"/>
        <v>0.32069999999999999</v>
      </c>
      <c r="AM947" s="30" t="str">
        <f>IFERROR((VLOOKUP(C947,'CEP 24-25'!$F$5:$K$1282,6,0))," ")</f>
        <v xml:space="preserve"> </v>
      </c>
      <c r="AN947" s="41" t="str">
        <f>+IFERROR((VLOOKUP(C947,'HB1238 24-25'!$N$5:$Q$9999,4,0)),"")</f>
        <v/>
      </c>
      <c r="AO947" s="33" t="str">
        <f t="shared" si="31"/>
        <v>No</v>
      </c>
    </row>
    <row r="948" spans="1:41" ht="15" customHeight="1" x14ac:dyDescent="0.25">
      <c r="A948" t="s">
        <v>2530</v>
      </c>
      <c r="B948" t="s">
        <v>2125</v>
      </c>
      <c r="C948" s="25">
        <v>5477</v>
      </c>
      <c r="D948" t="s">
        <v>1454</v>
      </c>
      <c r="E948" s="16">
        <v>0</v>
      </c>
      <c r="F948" s="16">
        <v>122</v>
      </c>
      <c r="G948" s="16">
        <v>0</v>
      </c>
      <c r="H948" s="16">
        <v>107</v>
      </c>
      <c r="I948" s="16">
        <v>106</v>
      </c>
      <c r="J948" s="16">
        <v>129</v>
      </c>
      <c r="K948" s="16">
        <v>133</v>
      </c>
      <c r="L948" s="16">
        <v>104</v>
      </c>
      <c r="M948" s="16">
        <v>0</v>
      </c>
      <c r="N948" s="16">
        <v>0</v>
      </c>
      <c r="O948" s="16">
        <v>0</v>
      </c>
      <c r="P948" s="16">
        <v>0</v>
      </c>
      <c r="Q948" s="16">
        <v>0</v>
      </c>
      <c r="R948" s="16">
        <v>0</v>
      </c>
      <c r="S948" s="16">
        <v>0</v>
      </c>
      <c r="T948" s="73" t="s">
        <v>2979</v>
      </c>
      <c r="U948" s="54">
        <v>33</v>
      </c>
      <c r="V948" s="73" t="s">
        <v>2979</v>
      </c>
      <c r="W948" s="54">
        <v>33</v>
      </c>
      <c r="X948" s="54">
        <v>36</v>
      </c>
      <c r="Y948" s="54">
        <v>47</v>
      </c>
      <c r="Z948" s="54">
        <v>42</v>
      </c>
      <c r="AA948" s="54">
        <v>29</v>
      </c>
      <c r="AB948" s="73" t="s">
        <v>2979</v>
      </c>
      <c r="AC948" s="73" t="s">
        <v>2979</v>
      </c>
      <c r="AD948" s="73" t="s">
        <v>2979</v>
      </c>
      <c r="AE948" s="73" t="s">
        <v>2979</v>
      </c>
      <c r="AF948" s="73" t="s">
        <v>2979</v>
      </c>
      <c r="AG948" s="73" t="s">
        <v>2979</v>
      </c>
      <c r="AH948" s="73" t="s">
        <v>2979</v>
      </c>
      <c r="AI948" s="41">
        <v>0.31380000000000002</v>
      </c>
      <c r="AJ948" s="30">
        <v>0.33489999999999998</v>
      </c>
      <c r="AK948" s="30">
        <v>0.3377</v>
      </c>
      <c r="AL948" s="41">
        <f t="shared" si="30"/>
        <v>0.32879999999999998</v>
      </c>
      <c r="AM948" s="30" t="str">
        <f>IFERROR((VLOOKUP(C948,'CEP 24-25'!$F$5:$K$1282,6,0))," ")</f>
        <v xml:space="preserve"> </v>
      </c>
      <c r="AN948" s="41" t="str">
        <f>+IFERROR((VLOOKUP(C948,'HB1238 24-25'!$N$5:$Q$9999,4,0)),"")</f>
        <v/>
      </c>
      <c r="AO948" s="33" t="str">
        <f t="shared" si="31"/>
        <v>No</v>
      </c>
    </row>
    <row r="949" spans="1:41" ht="15" customHeight="1" x14ac:dyDescent="0.25">
      <c r="A949" t="s">
        <v>2530</v>
      </c>
      <c r="B949" t="s">
        <v>2125</v>
      </c>
      <c r="C949" s="25">
        <v>3753</v>
      </c>
      <c r="D949" t="s">
        <v>592</v>
      </c>
      <c r="E949" s="16">
        <v>0</v>
      </c>
      <c r="F949" s="16">
        <v>111</v>
      </c>
      <c r="G949" s="16">
        <v>0</v>
      </c>
      <c r="H949" s="16">
        <v>121</v>
      </c>
      <c r="I949" s="16">
        <v>103</v>
      </c>
      <c r="J949" s="16">
        <v>145</v>
      </c>
      <c r="K949" s="16">
        <v>108</v>
      </c>
      <c r="L949" s="16">
        <v>108</v>
      </c>
      <c r="M949" s="16">
        <v>0</v>
      </c>
      <c r="N949" s="16">
        <v>0</v>
      </c>
      <c r="O949" s="16">
        <v>0</v>
      </c>
      <c r="P949" s="16">
        <v>0</v>
      </c>
      <c r="Q949" s="16">
        <v>0</v>
      </c>
      <c r="R949" s="16">
        <v>0</v>
      </c>
      <c r="S949" s="16">
        <v>0</v>
      </c>
      <c r="T949" s="73" t="s">
        <v>2979</v>
      </c>
      <c r="U949" s="54">
        <v>21</v>
      </c>
      <c r="V949" s="73" t="s">
        <v>2979</v>
      </c>
      <c r="W949" s="54">
        <v>30</v>
      </c>
      <c r="X949" s="54">
        <v>29</v>
      </c>
      <c r="Y949" s="54">
        <v>42</v>
      </c>
      <c r="Z949" s="54">
        <v>28</v>
      </c>
      <c r="AA949" s="54">
        <v>35</v>
      </c>
      <c r="AB949" s="73" t="s">
        <v>2979</v>
      </c>
      <c r="AC949" s="73" t="s">
        <v>2979</v>
      </c>
      <c r="AD949" s="73" t="s">
        <v>2979</v>
      </c>
      <c r="AE949" s="73" t="s">
        <v>2979</v>
      </c>
      <c r="AF949" s="73" t="s">
        <v>2979</v>
      </c>
      <c r="AG949" s="73" t="s">
        <v>2979</v>
      </c>
      <c r="AH949" s="73" t="s">
        <v>2979</v>
      </c>
      <c r="AI949" s="41">
        <v>0.26579999999999998</v>
      </c>
      <c r="AJ949" s="30">
        <v>0.27400000000000002</v>
      </c>
      <c r="AK949" s="30">
        <v>0.2581</v>
      </c>
      <c r="AL949" s="41">
        <f t="shared" si="30"/>
        <v>0.26600000000000001</v>
      </c>
      <c r="AM949" s="30" t="str">
        <f>IFERROR((VLOOKUP(C949,'CEP 24-25'!$F$5:$K$1282,6,0))," ")</f>
        <v xml:space="preserve"> </v>
      </c>
      <c r="AN949" s="41" t="str">
        <f>+IFERROR((VLOOKUP(C949,'HB1238 24-25'!$N$5:$Q$9999,4,0)),"")</f>
        <v/>
      </c>
      <c r="AO949" s="33" t="str">
        <f t="shared" si="31"/>
        <v>No</v>
      </c>
    </row>
    <row r="950" spans="1:41" ht="15" customHeight="1" x14ac:dyDescent="0.25">
      <c r="A950" t="s">
        <v>2727</v>
      </c>
      <c r="B950" t="s">
        <v>2126</v>
      </c>
      <c r="C950" s="25">
        <v>4256</v>
      </c>
      <c r="D950" t="s">
        <v>845</v>
      </c>
      <c r="E950" s="16">
        <v>0</v>
      </c>
      <c r="F950" s="16">
        <v>96</v>
      </c>
      <c r="G950" s="16">
        <v>0</v>
      </c>
      <c r="H950" s="16">
        <v>81</v>
      </c>
      <c r="I950" s="16">
        <v>108</v>
      </c>
      <c r="J950" s="16">
        <v>117</v>
      </c>
      <c r="K950" s="16">
        <v>106</v>
      </c>
      <c r="L950" s="16">
        <v>109</v>
      </c>
      <c r="M950" s="16">
        <v>0</v>
      </c>
      <c r="N950" s="16">
        <v>0</v>
      </c>
      <c r="O950" s="16">
        <v>0</v>
      </c>
      <c r="P950" s="16">
        <v>0</v>
      </c>
      <c r="Q950" s="16">
        <v>0</v>
      </c>
      <c r="R950" s="16">
        <v>0</v>
      </c>
      <c r="S950" s="16">
        <v>0</v>
      </c>
      <c r="T950" s="73" t="s">
        <v>2979</v>
      </c>
      <c r="U950" s="15" t="s">
        <v>2004</v>
      </c>
      <c r="V950" s="73" t="s">
        <v>2979</v>
      </c>
      <c r="W950" s="15" t="s">
        <v>2004</v>
      </c>
      <c r="X950" s="15" t="s">
        <v>2004</v>
      </c>
      <c r="Y950" s="15" t="s">
        <v>2004</v>
      </c>
      <c r="Z950" s="15" t="s">
        <v>2004</v>
      </c>
      <c r="AA950" s="15" t="s">
        <v>2004</v>
      </c>
      <c r="AB950" s="73" t="s">
        <v>2979</v>
      </c>
      <c r="AC950" s="73" t="s">
        <v>2979</v>
      </c>
      <c r="AD950" s="73" t="s">
        <v>2979</v>
      </c>
      <c r="AE950" s="73" t="s">
        <v>2979</v>
      </c>
      <c r="AF950" s="73" t="s">
        <v>2979</v>
      </c>
      <c r="AG950" s="73" t="s">
        <v>2979</v>
      </c>
      <c r="AH950" s="73" t="s">
        <v>2979</v>
      </c>
      <c r="AI950" s="41">
        <v>5.67E-2</v>
      </c>
      <c r="AJ950" s="30">
        <v>4.8899999999999999E-2</v>
      </c>
      <c r="AK950" s="30">
        <v>3.39E-2</v>
      </c>
      <c r="AL950" s="41">
        <f t="shared" si="30"/>
        <v>4.65E-2</v>
      </c>
      <c r="AM950" s="30" t="str">
        <f>IFERROR((VLOOKUP(C950,'CEP 24-25'!$F$5:$K$1282,6,0))," ")</f>
        <v xml:space="preserve"> </v>
      </c>
      <c r="AN950" s="41" t="str">
        <f>+IFERROR((VLOOKUP(C950,'HB1238 24-25'!$N$5:$Q$9999,4,0)),"")</f>
        <v/>
      </c>
      <c r="AO950" s="33" t="str">
        <f t="shared" si="31"/>
        <v>No</v>
      </c>
    </row>
    <row r="951" spans="1:41" ht="15" customHeight="1" x14ac:dyDescent="0.25">
      <c r="A951" t="s">
        <v>2727</v>
      </c>
      <c r="B951" t="s">
        <v>2126</v>
      </c>
      <c r="C951" s="25">
        <v>3548</v>
      </c>
      <c r="D951" t="s">
        <v>826</v>
      </c>
      <c r="E951" s="16">
        <v>0</v>
      </c>
      <c r="F951" s="16">
        <v>65</v>
      </c>
      <c r="G951" s="16">
        <v>0</v>
      </c>
      <c r="H951" s="16">
        <v>68</v>
      </c>
      <c r="I951" s="16">
        <v>70</v>
      </c>
      <c r="J951" s="16">
        <v>84</v>
      </c>
      <c r="K951" s="16">
        <v>74</v>
      </c>
      <c r="L951" s="16">
        <v>70</v>
      </c>
      <c r="M951" s="16">
        <v>0</v>
      </c>
      <c r="N951" s="16">
        <v>0</v>
      </c>
      <c r="O951" s="16">
        <v>0</v>
      </c>
      <c r="P951" s="16">
        <v>0</v>
      </c>
      <c r="Q951" s="16">
        <v>0</v>
      </c>
      <c r="R951" s="16">
        <v>0</v>
      </c>
      <c r="S951" s="16">
        <v>0</v>
      </c>
      <c r="T951" s="73" t="s">
        <v>2979</v>
      </c>
      <c r="U951" s="15" t="s">
        <v>2004</v>
      </c>
      <c r="V951" s="73" t="s">
        <v>2979</v>
      </c>
      <c r="W951" s="15" t="s">
        <v>2004</v>
      </c>
      <c r="X951" s="15" t="s">
        <v>2004</v>
      </c>
      <c r="Y951" s="15" t="s">
        <v>2004</v>
      </c>
      <c r="Z951" s="15" t="s">
        <v>2004</v>
      </c>
      <c r="AA951" s="15" t="s">
        <v>2004</v>
      </c>
      <c r="AB951" s="73" t="s">
        <v>2979</v>
      </c>
      <c r="AC951" s="73" t="s">
        <v>2979</v>
      </c>
      <c r="AD951" s="73" t="s">
        <v>2979</v>
      </c>
      <c r="AE951" s="73" t="s">
        <v>2979</v>
      </c>
      <c r="AF951" s="73" t="s">
        <v>2979</v>
      </c>
      <c r="AG951" s="73" t="s">
        <v>2979</v>
      </c>
      <c r="AH951" s="73" t="s">
        <v>2979</v>
      </c>
      <c r="AI951" s="41">
        <v>6.2600000000000003E-2</v>
      </c>
      <c r="AJ951" s="30">
        <v>6.8000000000000005E-2</v>
      </c>
      <c r="AK951" s="30">
        <v>7.5399999999999995E-2</v>
      </c>
      <c r="AL951" s="41">
        <f t="shared" si="30"/>
        <v>6.8699999999999997E-2</v>
      </c>
      <c r="AM951" s="30" t="str">
        <f>IFERROR((VLOOKUP(C951,'CEP 24-25'!$F$5:$K$1282,6,0))," ")</f>
        <v xml:space="preserve"> </v>
      </c>
      <c r="AN951" s="41" t="str">
        <f>+IFERROR((VLOOKUP(C951,'HB1238 24-25'!$N$5:$Q$9999,4,0)),"")</f>
        <v/>
      </c>
      <c r="AO951" s="33" t="str">
        <f t="shared" si="31"/>
        <v>No</v>
      </c>
    </row>
    <row r="952" spans="1:41" ht="15" customHeight="1" x14ac:dyDescent="0.25">
      <c r="A952" t="s">
        <v>2727</v>
      </c>
      <c r="B952" t="s">
        <v>2126</v>
      </c>
      <c r="C952" s="25">
        <v>3592</v>
      </c>
      <c r="D952" t="s">
        <v>828</v>
      </c>
      <c r="E952" s="16">
        <v>0</v>
      </c>
      <c r="F952" s="16">
        <v>81</v>
      </c>
      <c r="G952" s="16">
        <v>0</v>
      </c>
      <c r="H952" s="16">
        <v>70</v>
      </c>
      <c r="I952" s="16">
        <v>78</v>
      </c>
      <c r="J952" s="16">
        <v>76</v>
      </c>
      <c r="K952" s="16">
        <v>65</v>
      </c>
      <c r="L952" s="16">
        <v>62</v>
      </c>
      <c r="M952" s="16">
        <v>0</v>
      </c>
      <c r="N952" s="16">
        <v>0</v>
      </c>
      <c r="O952" s="16">
        <v>0</v>
      </c>
      <c r="P952" s="16">
        <v>0</v>
      </c>
      <c r="Q952" s="16">
        <v>0</v>
      </c>
      <c r="R952" s="16">
        <v>0</v>
      </c>
      <c r="S952" s="16">
        <v>0</v>
      </c>
      <c r="T952" s="73" t="s">
        <v>2979</v>
      </c>
      <c r="U952" s="54">
        <v>22</v>
      </c>
      <c r="V952" s="73" t="s">
        <v>2979</v>
      </c>
      <c r="W952" s="54">
        <v>28</v>
      </c>
      <c r="X952" s="54">
        <v>25</v>
      </c>
      <c r="Y952" s="54">
        <v>24</v>
      </c>
      <c r="Z952" s="54">
        <v>21</v>
      </c>
      <c r="AA952" s="54">
        <v>18</v>
      </c>
      <c r="AB952" s="73" t="s">
        <v>2979</v>
      </c>
      <c r="AC952" s="73" t="s">
        <v>2979</v>
      </c>
      <c r="AD952" s="73" t="s">
        <v>2979</v>
      </c>
      <c r="AE952" s="73" t="s">
        <v>2979</v>
      </c>
      <c r="AF952" s="73" t="s">
        <v>2979</v>
      </c>
      <c r="AG952" s="73" t="s">
        <v>2979</v>
      </c>
      <c r="AH952" s="73" t="s">
        <v>2979</v>
      </c>
      <c r="AI952" s="41">
        <v>0.31940000000000002</v>
      </c>
      <c r="AJ952" s="30">
        <v>0.28770000000000001</v>
      </c>
      <c r="AK952" s="30">
        <v>0.2069</v>
      </c>
      <c r="AL952" s="41">
        <f t="shared" si="30"/>
        <v>0.27129999999999999</v>
      </c>
      <c r="AM952" s="30" t="str">
        <f>IFERROR((VLOOKUP(C952,'CEP 24-25'!$F$5:$K$1282,6,0))," ")</f>
        <v xml:space="preserve"> </v>
      </c>
      <c r="AN952" s="41" t="str">
        <f>+IFERROR((VLOOKUP(C952,'HB1238 24-25'!$N$5:$Q$9999,4,0)),"")</f>
        <v/>
      </c>
      <c r="AO952" s="33" t="str">
        <f t="shared" si="31"/>
        <v>No</v>
      </c>
    </row>
    <row r="953" spans="1:41" ht="15" customHeight="1" x14ac:dyDescent="0.25">
      <c r="A953" t="s">
        <v>2727</v>
      </c>
      <c r="B953" t="s">
        <v>2126</v>
      </c>
      <c r="C953" s="25">
        <v>4532</v>
      </c>
      <c r="D953" t="s">
        <v>852</v>
      </c>
      <c r="E953" s="16">
        <v>0</v>
      </c>
      <c r="F953" s="16">
        <v>53</v>
      </c>
      <c r="G953" s="16">
        <v>0</v>
      </c>
      <c r="H953" s="16">
        <v>65</v>
      </c>
      <c r="I953" s="16">
        <v>77</v>
      </c>
      <c r="J953" s="16">
        <v>84</v>
      </c>
      <c r="K953" s="16">
        <v>94</v>
      </c>
      <c r="L953" s="16">
        <v>107</v>
      </c>
      <c r="M953" s="16">
        <v>0</v>
      </c>
      <c r="N953" s="16">
        <v>0</v>
      </c>
      <c r="O953" s="16">
        <v>0</v>
      </c>
      <c r="P953" s="16">
        <v>0</v>
      </c>
      <c r="Q953" s="16">
        <v>0</v>
      </c>
      <c r="R953" s="16">
        <v>0</v>
      </c>
      <c r="S953" s="16">
        <v>0</v>
      </c>
      <c r="T953" s="73" t="s">
        <v>2979</v>
      </c>
      <c r="U953" s="15" t="s">
        <v>2004</v>
      </c>
      <c r="V953" s="73" t="s">
        <v>2979</v>
      </c>
      <c r="W953" s="15" t="s">
        <v>2004</v>
      </c>
      <c r="X953" s="15" t="s">
        <v>2004</v>
      </c>
      <c r="Y953" s="15" t="s">
        <v>2004</v>
      </c>
      <c r="Z953" s="15" t="s">
        <v>2004</v>
      </c>
      <c r="AA953" s="15" t="s">
        <v>2004</v>
      </c>
      <c r="AB953" s="73" t="s">
        <v>2979</v>
      </c>
      <c r="AC953" s="73" t="s">
        <v>2979</v>
      </c>
      <c r="AD953" s="73" t="s">
        <v>2979</v>
      </c>
      <c r="AE953" s="73" t="s">
        <v>2979</v>
      </c>
      <c r="AF953" s="73" t="s">
        <v>2979</v>
      </c>
      <c r="AG953" s="73" t="s">
        <v>2979</v>
      </c>
      <c r="AH953" s="73" t="s">
        <v>2979</v>
      </c>
      <c r="AI953" s="41">
        <v>5.8299999999999998E-2</v>
      </c>
      <c r="AJ953" s="30">
        <v>3.73E-2</v>
      </c>
      <c r="AK953" s="30">
        <v>2.75E-2</v>
      </c>
      <c r="AL953" s="41">
        <f t="shared" si="30"/>
        <v>4.1000000000000002E-2</v>
      </c>
      <c r="AM953" s="30" t="str">
        <f>IFERROR((VLOOKUP(C953,'CEP 24-25'!$F$5:$K$1282,6,0))," ")</f>
        <v xml:space="preserve"> </v>
      </c>
      <c r="AN953" s="41" t="str">
        <f>+IFERROR((VLOOKUP(C953,'HB1238 24-25'!$N$5:$Q$9999,4,0)),"")</f>
        <v/>
      </c>
      <c r="AO953" s="33" t="str">
        <f t="shared" si="31"/>
        <v>No</v>
      </c>
    </row>
    <row r="954" spans="1:41" ht="15" customHeight="1" x14ac:dyDescent="0.25">
      <c r="A954" t="s">
        <v>2727</v>
      </c>
      <c r="B954" t="s">
        <v>2126</v>
      </c>
      <c r="C954" s="25">
        <v>5139</v>
      </c>
      <c r="D954" t="s">
        <v>855</v>
      </c>
      <c r="E954" s="16">
        <v>0</v>
      </c>
      <c r="F954" s="16">
        <v>49</v>
      </c>
      <c r="G954" s="16">
        <v>0</v>
      </c>
      <c r="H954" s="16">
        <v>69</v>
      </c>
      <c r="I954" s="16">
        <v>70</v>
      </c>
      <c r="J954" s="16">
        <v>86</v>
      </c>
      <c r="K954" s="16">
        <v>91</v>
      </c>
      <c r="L954" s="16">
        <v>75</v>
      </c>
      <c r="M954" s="16">
        <v>0</v>
      </c>
      <c r="N954" s="16">
        <v>0</v>
      </c>
      <c r="O954" s="16">
        <v>0</v>
      </c>
      <c r="P954" s="16">
        <v>0</v>
      </c>
      <c r="Q954" s="16">
        <v>0</v>
      </c>
      <c r="R954" s="16">
        <v>0</v>
      </c>
      <c r="S954" s="16">
        <v>0</v>
      </c>
      <c r="T954" s="73" t="s">
        <v>2979</v>
      </c>
      <c r="U954" s="15" t="s">
        <v>2004</v>
      </c>
      <c r="V954" s="73" t="s">
        <v>2979</v>
      </c>
      <c r="W954" s="15" t="s">
        <v>2004</v>
      </c>
      <c r="X954" s="15" t="s">
        <v>2004</v>
      </c>
      <c r="Y954" s="15" t="s">
        <v>2004</v>
      </c>
      <c r="Z954" s="15" t="s">
        <v>2004</v>
      </c>
      <c r="AA954" s="15" t="s">
        <v>2004</v>
      </c>
      <c r="AB954" s="73" t="s">
        <v>2979</v>
      </c>
      <c r="AC954" s="73" t="s">
        <v>2979</v>
      </c>
      <c r="AD954" s="73" t="s">
        <v>2979</v>
      </c>
      <c r="AE954" s="73" t="s">
        <v>2979</v>
      </c>
      <c r="AF954" s="73" t="s">
        <v>2979</v>
      </c>
      <c r="AG954" s="73" t="s">
        <v>2979</v>
      </c>
      <c r="AH954" s="73" t="s">
        <v>2979</v>
      </c>
      <c r="AI954" s="41">
        <v>2.5000000000000001E-2</v>
      </c>
      <c r="AJ954" s="30">
        <v>1.6899999999999998E-2</v>
      </c>
      <c r="AK954" s="30">
        <v>2.07E-2</v>
      </c>
      <c r="AL954" s="41">
        <f t="shared" si="30"/>
        <v>2.0899999999999998E-2</v>
      </c>
      <c r="AM954" s="30" t="str">
        <f>IFERROR((VLOOKUP(C954,'CEP 24-25'!$F$5:$K$1282,6,0))," ")</f>
        <v xml:space="preserve"> </v>
      </c>
      <c r="AN954" s="41" t="str">
        <f>+IFERROR((VLOOKUP(C954,'HB1238 24-25'!$N$5:$Q$9999,4,0)),"")</f>
        <v/>
      </c>
      <c r="AO954" s="33" t="str">
        <f t="shared" si="31"/>
        <v>No</v>
      </c>
    </row>
    <row r="955" spans="1:41" ht="15" customHeight="1" x14ac:dyDescent="0.25">
      <c r="A955" t="s">
        <v>2727</v>
      </c>
      <c r="B955" t="s">
        <v>2126</v>
      </c>
      <c r="C955" s="25">
        <v>5511</v>
      </c>
      <c r="D955" t="s">
        <v>857</v>
      </c>
      <c r="E955" s="16">
        <v>0</v>
      </c>
      <c r="F955" s="16">
        <v>61</v>
      </c>
      <c r="G955" s="16">
        <v>0</v>
      </c>
      <c r="H955" s="16">
        <v>67</v>
      </c>
      <c r="I955" s="16">
        <v>72</v>
      </c>
      <c r="J955" s="16">
        <v>72</v>
      </c>
      <c r="K955" s="16">
        <v>81</v>
      </c>
      <c r="L955" s="16">
        <v>99</v>
      </c>
      <c r="M955" s="16">
        <v>0</v>
      </c>
      <c r="N955" s="16">
        <v>0</v>
      </c>
      <c r="O955" s="16">
        <v>0</v>
      </c>
      <c r="P955" s="16">
        <v>0</v>
      </c>
      <c r="Q955" s="16">
        <v>0</v>
      </c>
      <c r="R955" s="16">
        <v>0</v>
      </c>
      <c r="S955" s="16">
        <v>0</v>
      </c>
      <c r="T955" s="73" t="s">
        <v>2979</v>
      </c>
      <c r="U955" s="54">
        <v>15</v>
      </c>
      <c r="V955" s="73" t="s">
        <v>2979</v>
      </c>
      <c r="W955" s="54">
        <v>13</v>
      </c>
      <c r="X955" s="54">
        <v>14</v>
      </c>
      <c r="Y955" s="54">
        <v>13</v>
      </c>
      <c r="Z955" s="54">
        <v>10</v>
      </c>
      <c r="AA955" s="54">
        <v>13</v>
      </c>
      <c r="AB955" s="73" t="s">
        <v>2979</v>
      </c>
      <c r="AC955" s="73" t="s">
        <v>2979</v>
      </c>
      <c r="AD955" s="73" t="s">
        <v>2979</v>
      </c>
      <c r="AE955" s="73" t="s">
        <v>2979</v>
      </c>
      <c r="AF955" s="73" t="s">
        <v>2979</v>
      </c>
      <c r="AG955" s="73" t="s">
        <v>2979</v>
      </c>
      <c r="AH955" s="73" t="s">
        <v>2979</v>
      </c>
      <c r="AI955" s="41">
        <v>0.1726</v>
      </c>
      <c r="AJ955" s="30">
        <v>0.16239999999999999</v>
      </c>
      <c r="AK955" s="30">
        <v>0.13120000000000001</v>
      </c>
      <c r="AL955" s="41">
        <f t="shared" si="30"/>
        <v>0.15540000000000001</v>
      </c>
      <c r="AM955" s="30" t="str">
        <f>IFERROR((VLOOKUP(C955,'CEP 24-25'!$F$5:$K$1282,6,0))," ")</f>
        <v xml:space="preserve"> </v>
      </c>
      <c r="AN955" s="41" t="str">
        <f>+IFERROR((VLOOKUP(C955,'HB1238 24-25'!$N$5:$Q$9999,4,0)),"")</f>
        <v/>
      </c>
      <c r="AO955" s="33" t="str">
        <f t="shared" si="31"/>
        <v>No</v>
      </c>
    </row>
    <row r="956" spans="1:41" ht="15" customHeight="1" x14ac:dyDescent="0.25">
      <c r="A956" t="s">
        <v>2727</v>
      </c>
      <c r="B956" t="s">
        <v>2126</v>
      </c>
      <c r="C956" s="25">
        <v>3856</v>
      </c>
      <c r="D956" t="s">
        <v>837</v>
      </c>
      <c r="E956" s="16">
        <v>0</v>
      </c>
      <c r="F956" s="16">
        <v>0</v>
      </c>
      <c r="G956" s="16">
        <v>0</v>
      </c>
      <c r="H956" s="16">
        <v>12</v>
      </c>
      <c r="I956" s="16">
        <v>15</v>
      </c>
      <c r="J956" s="16">
        <v>12</v>
      </c>
      <c r="K956" s="16">
        <v>12</v>
      </c>
      <c r="L956" s="16">
        <v>15</v>
      </c>
      <c r="M956" s="16">
        <v>0</v>
      </c>
      <c r="N956" s="16">
        <v>0</v>
      </c>
      <c r="O956" s="16">
        <v>0</v>
      </c>
      <c r="P956" s="16">
        <v>0</v>
      </c>
      <c r="Q956" s="16">
        <v>0</v>
      </c>
      <c r="R956" s="16">
        <v>0</v>
      </c>
      <c r="S956" s="16">
        <v>0</v>
      </c>
      <c r="T956" s="73" t="s">
        <v>2979</v>
      </c>
      <c r="U956" s="73" t="s">
        <v>2979</v>
      </c>
      <c r="V956" s="73" t="s">
        <v>2979</v>
      </c>
      <c r="W956" s="15" t="s">
        <v>2004</v>
      </c>
      <c r="X956" s="15" t="s">
        <v>2004</v>
      </c>
      <c r="Y956" s="15" t="s">
        <v>2004</v>
      </c>
      <c r="Z956" s="15" t="s">
        <v>2004</v>
      </c>
      <c r="AA956" s="73" t="s">
        <v>2979</v>
      </c>
      <c r="AB956" s="73" t="s">
        <v>2979</v>
      </c>
      <c r="AC956" s="73" t="s">
        <v>2979</v>
      </c>
      <c r="AD956" s="73" t="s">
        <v>2979</v>
      </c>
      <c r="AE956" s="73" t="s">
        <v>2979</v>
      </c>
      <c r="AF956" s="73" t="s">
        <v>2979</v>
      </c>
      <c r="AG956" s="73" t="s">
        <v>2979</v>
      </c>
      <c r="AH956" s="73" t="s">
        <v>2979</v>
      </c>
      <c r="AI956" s="41">
        <v>0.1061</v>
      </c>
      <c r="AJ956" s="30">
        <v>8.5699999999999998E-2</v>
      </c>
      <c r="AK956" s="30">
        <v>8.5699999999999998E-2</v>
      </c>
      <c r="AL956" s="41">
        <f t="shared" si="30"/>
        <v>9.2499999999999999E-2</v>
      </c>
      <c r="AM956" s="30" t="str">
        <f>IFERROR((VLOOKUP(C956,'CEP 24-25'!$F$5:$K$1282,6,0))," ")</f>
        <v xml:space="preserve"> </v>
      </c>
      <c r="AN956" s="41" t="str">
        <f>+IFERROR((VLOOKUP(C956,'HB1238 24-25'!$N$5:$Q$9999,4,0)),"")</f>
        <v/>
      </c>
      <c r="AO956" s="33" t="str">
        <f t="shared" si="31"/>
        <v>No</v>
      </c>
    </row>
    <row r="957" spans="1:41" ht="15" customHeight="1" x14ac:dyDescent="0.25">
      <c r="A957" t="s">
        <v>2727</v>
      </c>
      <c r="B957" t="s">
        <v>2126</v>
      </c>
      <c r="C957" s="25">
        <v>1649</v>
      </c>
      <c r="D957" t="s">
        <v>808</v>
      </c>
      <c r="E957" s="16">
        <v>0</v>
      </c>
      <c r="F957" s="16">
        <v>0</v>
      </c>
      <c r="G957" s="16">
        <v>0</v>
      </c>
      <c r="H957" s="16">
        <v>0</v>
      </c>
      <c r="I957" s="16">
        <v>0</v>
      </c>
      <c r="J957" s="16">
        <v>2</v>
      </c>
      <c r="K957" s="16">
        <v>0</v>
      </c>
      <c r="L957" s="16">
        <v>0</v>
      </c>
      <c r="M957" s="16">
        <v>0</v>
      </c>
      <c r="N957" s="16">
        <v>0</v>
      </c>
      <c r="O957" s="16">
        <v>4</v>
      </c>
      <c r="P957" s="16">
        <v>0</v>
      </c>
      <c r="Q957" s="16">
        <v>0</v>
      </c>
      <c r="R957" s="16">
        <v>0</v>
      </c>
      <c r="S957" s="16">
        <v>0</v>
      </c>
      <c r="T957" s="73" t="s">
        <v>2979</v>
      </c>
      <c r="U957" s="73" t="s">
        <v>2979</v>
      </c>
      <c r="V957" s="73" t="s">
        <v>2979</v>
      </c>
      <c r="W957" s="73" t="s">
        <v>2979</v>
      </c>
      <c r="X957" s="73" t="s">
        <v>2979</v>
      </c>
      <c r="Y957" s="15" t="s">
        <v>2004</v>
      </c>
      <c r="Z957" s="73" t="s">
        <v>2979</v>
      </c>
      <c r="AA957" s="73" t="s">
        <v>2979</v>
      </c>
      <c r="AB957" s="73" t="s">
        <v>2979</v>
      </c>
      <c r="AC957" s="73" t="s">
        <v>2979</v>
      </c>
      <c r="AD957" s="73" t="s">
        <v>2979</v>
      </c>
      <c r="AE957" s="73" t="s">
        <v>2979</v>
      </c>
      <c r="AF957" s="73" t="s">
        <v>2979</v>
      </c>
      <c r="AG957" s="73" t="s">
        <v>2979</v>
      </c>
      <c r="AH957" s="73" t="s">
        <v>2979</v>
      </c>
      <c r="AI957" s="41">
        <v>0.33329999999999999</v>
      </c>
      <c r="AJ957" s="30">
        <v>0.6</v>
      </c>
      <c r="AK957" s="30">
        <v>0.1</v>
      </c>
      <c r="AL957" s="41">
        <f t="shared" si="30"/>
        <v>0.34439999999999998</v>
      </c>
      <c r="AM957" s="30" t="str">
        <f>IFERROR((VLOOKUP(C957,'CEP 24-25'!$F$5:$K$1282,6,0))," ")</f>
        <v xml:space="preserve"> </v>
      </c>
      <c r="AN957" s="41" t="str">
        <f>+IFERROR((VLOOKUP(C957,'HB1238 24-25'!$N$5:$Q$9999,4,0)),"")</f>
        <v/>
      </c>
      <c r="AO957" s="33" t="str">
        <f t="shared" si="31"/>
        <v>No</v>
      </c>
    </row>
    <row r="958" spans="1:41" ht="15" customHeight="1" x14ac:dyDescent="0.25">
      <c r="A958" t="s">
        <v>2727</v>
      </c>
      <c r="B958" t="s">
        <v>2126</v>
      </c>
      <c r="C958" s="25">
        <v>4018</v>
      </c>
      <c r="D958" t="s">
        <v>840</v>
      </c>
      <c r="E958" s="16">
        <v>0</v>
      </c>
      <c r="F958" s="16">
        <v>57</v>
      </c>
      <c r="G958" s="16">
        <v>0</v>
      </c>
      <c r="H958" s="16">
        <v>49</v>
      </c>
      <c r="I958" s="16">
        <v>45</v>
      </c>
      <c r="J958" s="16">
        <v>51</v>
      </c>
      <c r="K958" s="16">
        <v>50</v>
      </c>
      <c r="L958" s="16">
        <v>43</v>
      </c>
      <c r="M958" s="16">
        <v>0</v>
      </c>
      <c r="N958" s="16">
        <v>0</v>
      </c>
      <c r="O958" s="16">
        <v>0</v>
      </c>
      <c r="P958" s="16">
        <v>0</v>
      </c>
      <c r="Q958" s="16">
        <v>0</v>
      </c>
      <c r="R958" s="16">
        <v>0</v>
      </c>
      <c r="S958" s="16">
        <v>0</v>
      </c>
      <c r="T958" s="73" t="s">
        <v>2979</v>
      </c>
      <c r="U958" s="15" t="s">
        <v>2004</v>
      </c>
      <c r="V958" s="73" t="s">
        <v>2979</v>
      </c>
      <c r="W958" s="15" t="s">
        <v>2004</v>
      </c>
      <c r="X958" s="15" t="s">
        <v>2004</v>
      </c>
      <c r="Y958" s="15" t="s">
        <v>2004</v>
      </c>
      <c r="Z958" s="54">
        <v>10</v>
      </c>
      <c r="AA958" s="15" t="s">
        <v>2004</v>
      </c>
      <c r="AB958" s="73" t="s">
        <v>2979</v>
      </c>
      <c r="AC958" s="73" t="s">
        <v>2979</v>
      </c>
      <c r="AD958" s="73" t="s">
        <v>2979</v>
      </c>
      <c r="AE958" s="73" t="s">
        <v>2979</v>
      </c>
      <c r="AF958" s="73" t="s">
        <v>2979</v>
      </c>
      <c r="AG958" s="73" t="s">
        <v>2979</v>
      </c>
      <c r="AH958" s="73" t="s">
        <v>2979</v>
      </c>
      <c r="AI958" s="41">
        <v>0.13900000000000001</v>
      </c>
      <c r="AJ958" s="30">
        <v>0.1469</v>
      </c>
      <c r="AK958" s="30">
        <v>9.1499999999999998E-2</v>
      </c>
      <c r="AL958" s="41">
        <f t="shared" si="30"/>
        <v>0.1258</v>
      </c>
      <c r="AM958" s="30" t="str">
        <f>IFERROR((VLOOKUP(C958,'CEP 24-25'!$F$5:$K$1282,6,0))," ")</f>
        <v xml:space="preserve"> </v>
      </c>
      <c r="AN958" s="41" t="str">
        <f>+IFERROR((VLOOKUP(C958,'HB1238 24-25'!$N$5:$Q$9999,4,0)),"")</f>
        <v/>
      </c>
      <c r="AO958" s="33" t="str">
        <f t="shared" si="31"/>
        <v>No</v>
      </c>
    </row>
    <row r="959" spans="1:41" ht="15" customHeight="1" x14ac:dyDescent="0.25">
      <c r="A959" t="s">
        <v>2727</v>
      </c>
      <c r="B959" t="s">
        <v>2126</v>
      </c>
      <c r="C959" s="25">
        <v>1658</v>
      </c>
      <c r="D959" t="s">
        <v>809</v>
      </c>
      <c r="E959" s="16">
        <v>0</v>
      </c>
      <c r="F959" s="16">
        <v>11</v>
      </c>
      <c r="G959" s="16">
        <v>0</v>
      </c>
      <c r="H959" s="16">
        <v>11</v>
      </c>
      <c r="I959" s="16">
        <v>11</v>
      </c>
      <c r="J959" s="16">
        <v>12</v>
      </c>
      <c r="K959" s="16">
        <v>12</v>
      </c>
      <c r="L959" s="16">
        <v>13</v>
      </c>
      <c r="M959" s="16">
        <v>0</v>
      </c>
      <c r="N959" s="16">
        <v>0</v>
      </c>
      <c r="O959" s="16">
        <v>0</v>
      </c>
      <c r="P959" s="16">
        <v>0</v>
      </c>
      <c r="Q959" s="16">
        <v>0</v>
      </c>
      <c r="R959" s="16">
        <v>0</v>
      </c>
      <c r="S959" s="16">
        <v>0</v>
      </c>
      <c r="T959" s="73" t="s">
        <v>2979</v>
      </c>
      <c r="U959" s="73" t="s">
        <v>2979</v>
      </c>
      <c r="V959" s="73" t="s">
        <v>2979</v>
      </c>
      <c r="W959" s="15" t="s">
        <v>2004</v>
      </c>
      <c r="X959" s="15" t="s">
        <v>2004</v>
      </c>
      <c r="Y959" s="15" t="s">
        <v>2004</v>
      </c>
      <c r="Z959" s="73" t="s">
        <v>2979</v>
      </c>
      <c r="AA959" s="15" t="s">
        <v>2004</v>
      </c>
      <c r="AB959" s="73" t="s">
        <v>2979</v>
      </c>
      <c r="AC959" s="73" t="s">
        <v>2979</v>
      </c>
      <c r="AD959" s="73" t="s">
        <v>2979</v>
      </c>
      <c r="AE959" s="73" t="s">
        <v>2979</v>
      </c>
      <c r="AF959" s="73" t="s">
        <v>2979</v>
      </c>
      <c r="AG959" s="73" t="s">
        <v>2979</v>
      </c>
      <c r="AH959" s="73" t="s">
        <v>2979</v>
      </c>
      <c r="AI959" s="41">
        <v>7.1400000000000005E-2</v>
      </c>
      <c r="AJ959" s="30">
        <v>7.1400000000000005E-2</v>
      </c>
      <c r="AK959" s="30">
        <v>4.1099999999999998E-2</v>
      </c>
      <c r="AL959" s="41">
        <f t="shared" si="30"/>
        <v>6.13E-2</v>
      </c>
      <c r="AM959" s="30" t="str">
        <f>IFERROR((VLOOKUP(C959,'CEP 24-25'!$F$5:$K$1282,6,0))," ")</f>
        <v xml:space="preserve"> </v>
      </c>
      <c r="AN959" s="41" t="str">
        <f>+IFERROR((VLOOKUP(C959,'HB1238 24-25'!$N$5:$Q$9999,4,0)),"")</f>
        <v/>
      </c>
      <c r="AO959" s="33" t="str">
        <f t="shared" si="31"/>
        <v>No</v>
      </c>
    </row>
    <row r="960" spans="1:41" ht="15" customHeight="1" x14ac:dyDescent="0.25">
      <c r="A960" t="s">
        <v>2727</v>
      </c>
      <c r="B960" t="s">
        <v>2126</v>
      </c>
      <c r="C960" s="25">
        <v>4439</v>
      </c>
      <c r="D960" t="s">
        <v>851</v>
      </c>
      <c r="E960" s="16">
        <v>0</v>
      </c>
      <c r="F960" s="16">
        <v>0</v>
      </c>
      <c r="G960" s="16">
        <v>0</v>
      </c>
      <c r="H960" s="16">
        <v>0</v>
      </c>
      <c r="I960" s="16">
        <v>0</v>
      </c>
      <c r="J960" s="16">
        <v>0</v>
      </c>
      <c r="K960" s="16">
        <v>0</v>
      </c>
      <c r="L960" s="16">
        <v>0</v>
      </c>
      <c r="M960" s="16">
        <v>0</v>
      </c>
      <c r="N960" s="16">
        <v>0</v>
      </c>
      <c r="O960" s="16">
        <v>0</v>
      </c>
      <c r="P960" s="16">
        <v>660</v>
      </c>
      <c r="Q960" s="16">
        <v>595</v>
      </c>
      <c r="R960" s="16">
        <v>591</v>
      </c>
      <c r="S960" s="16">
        <v>646</v>
      </c>
      <c r="T960" s="73" t="s">
        <v>2979</v>
      </c>
      <c r="U960" s="73" t="s">
        <v>2979</v>
      </c>
      <c r="V960" s="73" t="s">
        <v>2979</v>
      </c>
      <c r="W960" s="73" t="s">
        <v>2979</v>
      </c>
      <c r="X960" s="73" t="s">
        <v>2979</v>
      </c>
      <c r="Y960" s="73" t="s">
        <v>2979</v>
      </c>
      <c r="Z960" s="73" t="s">
        <v>2979</v>
      </c>
      <c r="AA960" s="73" t="s">
        <v>2979</v>
      </c>
      <c r="AB960" s="73" t="s">
        <v>2979</v>
      </c>
      <c r="AC960" s="73" t="s">
        <v>2979</v>
      </c>
      <c r="AD960" s="73" t="s">
        <v>2979</v>
      </c>
      <c r="AE960" s="54">
        <v>29</v>
      </c>
      <c r="AF960" s="54">
        <v>36</v>
      </c>
      <c r="AG960" s="54">
        <v>36</v>
      </c>
      <c r="AH960" s="54">
        <v>33</v>
      </c>
      <c r="AI960" s="41">
        <v>5.3800000000000001E-2</v>
      </c>
      <c r="AJ960" s="30">
        <v>5.5100000000000003E-2</v>
      </c>
      <c r="AK960" s="30">
        <v>5.6500000000000002E-2</v>
      </c>
      <c r="AL960" s="41">
        <f t="shared" si="30"/>
        <v>5.5100000000000003E-2</v>
      </c>
      <c r="AM960" s="30" t="str">
        <f>IFERROR((VLOOKUP(C960,'CEP 24-25'!$F$5:$K$1282,6,0))," ")</f>
        <v xml:space="preserve"> </v>
      </c>
      <c r="AN960" s="41" t="str">
        <f>+IFERROR((VLOOKUP(C960,'HB1238 24-25'!$N$5:$Q$9999,4,0)),"")</f>
        <v/>
      </c>
      <c r="AO960" s="33" t="str">
        <f t="shared" si="31"/>
        <v>No</v>
      </c>
    </row>
    <row r="961" spans="1:41" ht="15" customHeight="1" x14ac:dyDescent="0.25">
      <c r="A961" t="s">
        <v>2727</v>
      </c>
      <c r="B961" t="s">
        <v>2126</v>
      </c>
      <c r="C961" s="25">
        <v>4424</v>
      </c>
      <c r="D961" t="s">
        <v>850</v>
      </c>
      <c r="E961" s="16">
        <v>0</v>
      </c>
      <c r="F961" s="16">
        <v>72</v>
      </c>
      <c r="G961" s="16">
        <v>0</v>
      </c>
      <c r="H961" s="16">
        <v>80</v>
      </c>
      <c r="I961" s="16">
        <v>83</v>
      </c>
      <c r="J961" s="16">
        <v>73</v>
      </c>
      <c r="K961" s="16">
        <v>78</v>
      </c>
      <c r="L961" s="16">
        <v>63</v>
      </c>
      <c r="M961" s="16">
        <v>0</v>
      </c>
      <c r="N961" s="16">
        <v>0</v>
      </c>
      <c r="O961" s="16">
        <v>0</v>
      </c>
      <c r="P961" s="16">
        <v>0</v>
      </c>
      <c r="Q961" s="16">
        <v>0</v>
      </c>
      <c r="R961" s="16">
        <v>0</v>
      </c>
      <c r="S961" s="16">
        <v>0</v>
      </c>
      <c r="T961" s="73" t="s">
        <v>2979</v>
      </c>
      <c r="U961" s="15" t="s">
        <v>2004</v>
      </c>
      <c r="V961" s="73" t="s">
        <v>2979</v>
      </c>
      <c r="W961" s="54">
        <v>16</v>
      </c>
      <c r="X961" s="54">
        <v>14</v>
      </c>
      <c r="Y961" s="54">
        <v>18</v>
      </c>
      <c r="Z961" s="54">
        <v>17</v>
      </c>
      <c r="AA961" s="54">
        <v>15</v>
      </c>
      <c r="AB961" s="73" t="s">
        <v>2979</v>
      </c>
      <c r="AC961" s="73" t="s">
        <v>2979</v>
      </c>
      <c r="AD961" s="73" t="s">
        <v>2979</v>
      </c>
      <c r="AE961" s="73" t="s">
        <v>2979</v>
      </c>
      <c r="AF961" s="73" t="s">
        <v>2979</v>
      </c>
      <c r="AG961" s="73" t="s">
        <v>2979</v>
      </c>
      <c r="AH961" s="73" t="s">
        <v>2979</v>
      </c>
      <c r="AI961" s="41">
        <v>0.19600000000000001</v>
      </c>
      <c r="AJ961" s="30">
        <v>0.1701</v>
      </c>
      <c r="AK961" s="30">
        <v>0.15740000000000001</v>
      </c>
      <c r="AL961" s="41">
        <f t="shared" si="30"/>
        <v>0.17449999999999999</v>
      </c>
      <c r="AM961" s="30" t="str">
        <f>IFERROR((VLOOKUP(C961,'CEP 24-25'!$F$5:$K$1282,6,0))," ")</f>
        <v xml:space="preserve"> </v>
      </c>
      <c r="AN961" s="41" t="str">
        <f>+IFERROR((VLOOKUP(C961,'HB1238 24-25'!$N$5:$Q$9999,4,0)),"")</f>
        <v/>
      </c>
      <c r="AO961" s="33" t="str">
        <f t="shared" si="31"/>
        <v>No</v>
      </c>
    </row>
    <row r="962" spans="1:41" ht="15" customHeight="1" x14ac:dyDescent="0.25">
      <c r="A962" t="s">
        <v>2727</v>
      </c>
      <c r="B962" t="s">
        <v>2126</v>
      </c>
      <c r="C962" s="25">
        <v>5512</v>
      </c>
      <c r="D962" t="s">
        <v>858</v>
      </c>
      <c r="E962" s="16">
        <v>0</v>
      </c>
      <c r="F962" s="16">
        <v>42</v>
      </c>
      <c r="G962" s="16">
        <v>0</v>
      </c>
      <c r="H962" s="16">
        <v>50</v>
      </c>
      <c r="I962" s="16">
        <v>65</v>
      </c>
      <c r="J962" s="16">
        <v>82</v>
      </c>
      <c r="K962" s="16">
        <v>62</v>
      </c>
      <c r="L962" s="16">
        <v>102</v>
      </c>
      <c r="M962" s="16">
        <v>0</v>
      </c>
      <c r="N962" s="16">
        <v>0</v>
      </c>
      <c r="O962" s="16">
        <v>0</v>
      </c>
      <c r="P962" s="16">
        <v>0</v>
      </c>
      <c r="Q962" s="16">
        <v>0</v>
      </c>
      <c r="R962" s="16">
        <v>0</v>
      </c>
      <c r="S962" s="16">
        <v>0</v>
      </c>
      <c r="T962" s="73" t="s">
        <v>2979</v>
      </c>
      <c r="U962" s="15" t="s">
        <v>2004</v>
      </c>
      <c r="V962" s="73" t="s">
        <v>2979</v>
      </c>
      <c r="W962" s="15" t="s">
        <v>2004</v>
      </c>
      <c r="X962" s="15" t="s">
        <v>2004</v>
      </c>
      <c r="Y962" s="54">
        <v>12</v>
      </c>
      <c r="Z962" s="15" t="s">
        <v>2004</v>
      </c>
      <c r="AA962" s="54">
        <v>14</v>
      </c>
      <c r="AB962" s="73" t="s">
        <v>2979</v>
      </c>
      <c r="AC962" s="73" t="s">
        <v>2979</v>
      </c>
      <c r="AD962" s="73" t="s">
        <v>2979</v>
      </c>
      <c r="AE962" s="73" t="s">
        <v>2979</v>
      </c>
      <c r="AF962" s="73" t="s">
        <v>2979</v>
      </c>
      <c r="AG962" s="73" t="s">
        <v>2979</v>
      </c>
      <c r="AH962" s="73" t="s">
        <v>2979</v>
      </c>
      <c r="AI962" s="41">
        <v>0.129</v>
      </c>
      <c r="AJ962" s="30">
        <v>0.15060000000000001</v>
      </c>
      <c r="AK962" s="30">
        <v>0.1472</v>
      </c>
      <c r="AL962" s="41">
        <f t="shared" si="30"/>
        <v>0.14230000000000001</v>
      </c>
      <c r="AM962" s="30" t="str">
        <f>IFERROR((VLOOKUP(C962,'CEP 24-25'!$F$5:$K$1282,6,0))," ")</f>
        <v xml:space="preserve"> </v>
      </c>
      <c r="AN962" s="41" t="str">
        <f>+IFERROR((VLOOKUP(C962,'HB1238 24-25'!$N$5:$Q$9999,4,0)),"")</f>
        <v/>
      </c>
      <c r="AO962" s="33" t="str">
        <f t="shared" si="31"/>
        <v>No</v>
      </c>
    </row>
    <row r="963" spans="1:41" ht="15" customHeight="1" x14ac:dyDescent="0.25">
      <c r="A963" t="s">
        <v>2727</v>
      </c>
      <c r="B963" t="s">
        <v>2126</v>
      </c>
      <c r="C963" s="25">
        <v>3855</v>
      </c>
      <c r="D963" t="s">
        <v>836</v>
      </c>
      <c r="E963" s="16">
        <v>0</v>
      </c>
      <c r="F963" s="16">
        <v>0</v>
      </c>
      <c r="G963" s="16">
        <v>0</v>
      </c>
      <c r="H963" s="16">
        <v>0</v>
      </c>
      <c r="I963" s="16">
        <v>0</v>
      </c>
      <c r="J963" s="16">
        <v>0</v>
      </c>
      <c r="K963" s="16">
        <v>0</v>
      </c>
      <c r="L963" s="16">
        <v>0</v>
      </c>
      <c r="M963" s="16">
        <v>0</v>
      </c>
      <c r="N963" s="16">
        <v>0</v>
      </c>
      <c r="O963" s="16">
        <v>0</v>
      </c>
      <c r="P963" s="16">
        <v>5</v>
      </c>
      <c r="Q963" s="16">
        <v>14</v>
      </c>
      <c r="R963" s="16">
        <v>19</v>
      </c>
      <c r="S963" s="16">
        <v>30</v>
      </c>
      <c r="T963" s="73" t="s">
        <v>2979</v>
      </c>
      <c r="U963" s="73" t="s">
        <v>2979</v>
      </c>
      <c r="V963" s="73" t="s">
        <v>2979</v>
      </c>
      <c r="W963" s="73" t="s">
        <v>2979</v>
      </c>
      <c r="X963" s="73" t="s">
        <v>2979</v>
      </c>
      <c r="Y963" s="73" t="s">
        <v>2979</v>
      </c>
      <c r="Z963" s="73" t="s">
        <v>2979</v>
      </c>
      <c r="AA963" s="73" t="s">
        <v>2979</v>
      </c>
      <c r="AB963" s="73" t="s">
        <v>2979</v>
      </c>
      <c r="AC963" s="73" t="s">
        <v>2979</v>
      </c>
      <c r="AD963" s="73" t="s">
        <v>2979</v>
      </c>
      <c r="AE963" s="15" t="s">
        <v>2004</v>
      </c>
      <c r="AF963" s="15" t="s">
        <v>2004</v>
      </c>
      <c r="AG963" s="15" t="s">
        <v>2004</v>
      </c>
      <c r="AH963" s="54">
        <v>10</v>
      </c>
      <c r="AI963" s="41">
        <v>0.3382</v>
      </c>
      <c r="AJ963" s="30">
        <v>0.34329999999999999</v>
      </c>
      <c r="AK963" s="30">
        <v>0.26829999999999998</v>
      </c>
      <c r="AL963" s="41">
        <f t="shared" si="30"/>
        <v>0.31659999999999999</v>
      </c>
      <c r="AM963" s="30" t="str">
        <f>IFERROR((VLOOKUP(C963,'CEP 24-25'!$F$5:$K$1282,6,0))," ")</f>
        <v xml:space="preserve"> </v>
      </c>
      <c r="AN963" s="41" t="str">
        <f>+IFERROR((VLOOKUP(C963,'HB1238 24-25'!$N$5:$Q$9999,4,0)),"")</f>
        <v/>
      </c>
      <c r="AO963" s="33" t="str">
        <f t="shared" si="31"/>
        <v>No</v>
      </c>
    </row>
    <row r="964" spans="1:41" ht="15" customHeight="1" x14ac:dyDescent="0.25">
      <c r="A964" t="s">
        <v>2727</v>
      </c>
      <c r="B964" t="s">
        <v>2126</v>
      </c>
      <c r="C964" s="25">
        <v>1688</v>
      </c>
      <c r="D964" t="s">
        <v>811</v>
      </c>
      <c r="E964" s="16">
        <v>0</v>
      </c>
      <c r="F964" s="16">
        <v>4</v>
      </c>
      <c r="G964" s="16">
        <v>0</v>
      </c>
      <c r="H964" s="16">
        <v>6</v>
      </c>
      <c r="I964" s="16">
        <v>4</v>
      </c>
      <c r="J964" s="16">
        <v>4</v>
      </c>
      <c r="K964" s="16">
        <v>6</v>
      </c>
      <c r="L964" s="16">
        <v>6</v>
      </c>
      <c r="M964" s="16">
        <v>6</v>
      </c>
      <c r="N964" s="16">
        <v>6</v>
      </c>
      <c r="O964" s="16">
        <v>10</v>
      </c>
      <c r="P964" s="16">
        <v>7</v>
      </c>
      <c r="Q964" s="16">
        <v>8</v>
      </c>
      <c r="R964" s="16">
        <v>7</v>
      </c>
      <c r="S964" s="16">
        <v>3</v>
      </c>
      <c r="T964" s="73" t="s">
        <v>2979</v>
      </c>
      <c r="U964" s="15" t="s">
        <v>2004</v>
      </c>
      <c r="V964" s="73" t="s">
        <v>2979</v>
      </c>
      <c r="W964" s="73" t="s">
        <v>2979</v>
      </c>
      <c r="X964" s="73" t="s">
        <v>2979</v>
      </c>
      <c r="Y964" s="15" t="s">
        <v>2004</v>
      </c>
      <c r="Z964" s="73" t="s">
        <v>2979</v>
      </c>
      <c r="AA964" s="73" t="s">
        <v>2979</v>
      </c>
      <c r="AB964" s="73" t="s">
        <v>2979</v>
      </c>
      <c r="AC964" s="15" t="s">
        <v>2004</v>
      </c>
      <c r="AD964" s="15" t="s">
        <v>2004</v>
      </c>
      <c r="AE964" s="15" t="s">
        <v>2004</v>
      </c>
      <c r="AF964" s="15" t="s">
        <v>2004</v>
      </c>
      <c r="AG964" s="15" t="s">
        <v>2004</v>
      </c>
      <c r="AH964" s="15" t="s">
        <v>2004</v>
      </c>
      <c r="AI964" s="41">
        <v>0.16880000000000001</v>
      </c>
      <c r="AJ964" s="30">
        <v>0.1159</v>
      </c>
      <c r="AK964" s="30">
        <v>0.11269999999999999</v>
      </c>
      <c r="AL964" s="41">
        <f t="shared" ref="AL964:AL1027" si="32">ROUND(AVERAGE(AI964:AK964),4)</f>
        <v>0.13250000000000001</v>
      </c>
      <c r="AM964" s="30" t="str">
        <f>IFERROR((VLOOKUP(C964,'CEP 24-25'!$F$5:$K$1282,6,0))," ")</f>
        <v xml:space="preserve"> </v>
      </c>
      <c r="AN964" s="41" t="str">
        <f>+IFERROR((VLOOKUP(C964,'HB1238 24-25'!$N$5:$Q$9999,4,0)),"")</f>
        <v/>
      </c>
      <c r="AO964" s="33" t="str">
        <f t="shared" ref="AO964:AO1027" si="33">IF(OR(AL964&gt;=0.5, AM964="Yes",AN964="Yes"),"Yes","No")</f>
        <v>No</v>
      </c>
    </row>
    <row r="965" spans="1:41" ht="15" customHeight="1" x14ac:dyDescent="0.25">
      <c r="A965" t="s">
        <v>2727</v>
      </c>
      <c r="B965" t="s">
        <v>2126</v>
      </c>
      <c r="C965" s="25">
        <v>1800</v>
      </c>
      <c r="D965" t="s">
        <v>813</v>
      </c>
      <c r="E965" s="16">
        <v>0</v>
      </c>
      <c r="F965" s="16">
        <v>0</v>
      </c>
      <c r="G965" s="16">
        <v>0</v>
      </c>
      <c r="H965" s="16">
        <v>0</v>
      </c>
      <c r="I965" s="16">
        <v>0</v>
      </c>
      <c r="J965" s="16">
        <v>0</v>
      </c>
      <c r="K965" s="16">
        <v>0</v>
      </c>
      <c r="L965" s="16">
        <v>0</v>
      </c>
      <c r="M965" s="16">
        <v>48</v>
      </c>
      <c r="N965" s="16">
        <v>44</v>
      </c>
      <c r="O965" s="16">
        <v>47</v>
      </c>
      <c r="P965" s="16">
        <v>0</v>
      </c>
      <c r="Q965" s="16">
        <v>0</v>
      </c>
      <c r="R965" s="16">
        <v>0</v>
      </c>
      <c r="S965" s="16">
        <v>0</v>
      </c>
      <c r="T965" s="73" t="s">
        <v>2979</v>
      </c>
      <c r="U965" s="73" t="s">
        <v>2979</v>
      </c>
      <c r="V965" s="73" t="s">
        <v>2979</v>
      </c>
      <c r="W965" s="73" t="s">
        <v>2979</v>
      </c>
      <c r="X965" s="73" t="s">
        <v>2979</v>
      </c>
      <c r="Y965" s="73" t="s">
        <v>2979</v>
      </c>
      <c r="Z965" s="73" t="s">
        <v>2979</v>
      </c>
      <c r="AA965" s="73" t="s">
        <v>2979</v>
      </c>
      <c r="AB965" s="15" t="s">
        <v>2004</v>
      </c>
      <c r="AC965" s="15" t="s">
        <v>2004</v>
      </c>
      <c r="AD965" s="15" t="s">
        <v>2004</v>
      </c>
      <c r="AE965" s="73" t="s">
        <v>2979</v>
      </c>
      <c r="AF965" s="73" t="s">
        <v>2979</v>
      </c>
      <c r="AG965" s="73" t="s">
        <v>2979</v>
      </c>
      <c r="AH965" s="73" t="s">
        <v>2979</v>
      </c>
      <c r="AI965" s="41">
        <v>5.7599999999999998E-2</v>
      </c>
      <c r="AJ965" s="30">
        <v>4.9299999999999997E-2</v>
      </c>
      <c r="AK965" s="30">
        <v>3.5700000000000003E-2</v>
      </c>
      <c r="AL965" s="41">
        <f t="shared" si="32"/>
        <v>4.7500000000000001E-2</v>
      </c>
      <c r="AM965" s="30" t="str">
        <f>IFERROR((VLOOKUP(C965,'CEP 24-25'!$F$5:$K$1282,6,0))," ")</f>
        <v xml:space="preserve"> </v>
      </c>
      <c r="AN965" s="41" t="str">
        <f>+IFERROR((VLOOKUP(C965,'HB1238 24-25'!$N$5:$Q$9999,4,0)),"")</f>
        <v/>
      </c>
      <c r="AO965" s="33" t="str">
        <f t="shared" si="33"/>
        <v>No</v>
      </c>
    </row>
    <row r="966" spans="1:41" ht="15" customHeight="1" x14ac:dyDescent="0.25">
      <c r="A966" t="s">
        <v>2727</v>
      </c>
      <c r="B966" t="s">
        <v>2126</v>
      </c>
      <c r="C966" s="25">
        <v>4148</v>
      </c>
      <c r="D966" t="s">
        <v>843</v>
      </c>
      <c r="E966" s="16">
        <v>0</v>
      </c>
      <c r="F966" s="16">
        <v>0</v>
      </c>
      <c r="G966" s="16">
        <v>0</v>
      </c>
      <c r="H966" s="16">
        <v>0</v>
      </c>
      <c r="I966" s="16">
        <v>0</v>
      </c>
      <c r="J966" s="16">
        <v>0</v>
      </c>
      <c r="K966" s="16">
        <v>0</v>
      </c>
      <c r="L966" s="16">
        <v>0</v>
      </c>
      <c r="M966" s="16">
        <v>263</v>
      </c>
      <c r="N966" s="16">
        <v>263</v>
      </c>
      <c r="O966" s="16">
        <v>238</v>
      </c>
      <c r="P966" s="16">
        <v>0</v>
      </c>
      <c r="Q966" s="16">
        <v>0</v>
      </c>
      <c r="R966" s="16">
        <v>0</v>
      </c>
      <c r="S966" s="16">
        <v>0</v>
      </c>
      <c r="T966" s="73" t="s">
        <v>2979</v>
      </c>
      <c r="U966" s="73" t="s">
        <v>2979</v>
      </c>
      <c r="V966" s="73" t="s">
        <v>2979</v>
      </c>
      <c r="W966" s="73" t="s">
        <v>2979</v>
      </c>
      <c r="X966" s="73" t="s">
        <v>2979</v>
      </c>
      <c r="Y966" s="73" t="s">
        <v>2979</v>
      </c>
      <c r="Z966" s="73" t="s">
        <v>2979</v>
      </c>
      <c r="AA966" s="73" t="s">
        <v>2979</v>
      </c>
      <c r="AB966" s="54">
        <v>21</v>
      </c>
      <c r="AC966" s="54">
        <v>23</v>
      </c>
      <c r="AD966" s="54">
        <v>24</v>
      </c>
      <c r="AE966" s="73" t="s">
        <v>2979</v>
      </c>
      <c r="AF966" s="73" t="s">
        <v>2979</v>
      </c>
      <c r="AG966" s="73" t="s">
        <v>2979</v>
      </c>
      <c r="AH966" s="73" t="s">
        <v>2979</v>
      </c>
      <c r="AI966" s="41">
        <v>8.8999999999999996E-2</v>
      </c>
      <c r="AJ966" s="30">
        <v>6.8199999999999997E-2</v>
      </c>
      <c r="AK966" s="30">
        <v>9.5600000000000004E-2</v>
      </c>
      <c r="AL966" s="41">
        <f t="shared" si="32"/>
        <v>8.43E-2</v>
      </c>
      <c r="AM966" s="30" t="str">
        <f>IFERROR((VLOOKUP(C966,'CEP 24-25'!$F$5:$K$1282,6,0))," ")</f>
        <v xml:space="preserve"> </v>
      </c>
      <c r="AN966" s="41" t="str">
        <f>+IFERROR((VLOOKUP(C966,'HB1238 24-25'!$N$5:$Q$9999,4,0)),"")</f>
        <v/>
      </c>
      <c r="AO966" s="33" t="str">
        <f t="shared" si="33"/>
        <v>No</v>
      </c>
    </row>
    <row r="967" spans="1:41" ht="15" customHeight="1" x14ac:dyDescent="0.25">
      <c r="A967" t="s">
        <v>2727</v>
      </c>
      <c r="B967" t="s">
        <v>2126</v>
      </c>
      <c r="C967" s="25">
        <v>1687</v>
      </c>
      <c r="D967" t="s">
        <v>810</v>
      </c>
      <c r="E967" s="16">
        <v>0</v>
      </c>
      <c r="F967" s="16">
        <v>0</v>
      </c>
      <c r="G967" s="16">
        <v>0</v>
      </c>
      <c r="H967" s="16">
        <v>10</v>
      </c>
      <c r="I967" s="16">
        <v>12</v>
      </c>
      <c r="J967" s="16">
        <v>14</v>
      </c>
      <c r="K967" s="16">
        <v>11</v>
      </c>
      <c r="L967" s="16">
        <v>13</v>
      </c>
      <c r="M967" s="16">
        <v>0</v>
      </c>
      <c r="N967" s="16">
        <v>0</v>
      </c>
      <c r="O967" s="16">
        <v>0</v>
      </c>
      <c r="P967" s="16">
        <v>0</v>
      </c>
      <c r="Q967" s="16">
        <v>0</v>
      </c>
      <c r="R967" s="16">
        <v>0</v>
      </c>
      <c r="S967" s="16">
        <v>0</v>
      </c>
      <c r="T967" s="73" t="s">
        <v>2979</v>
      </c>
      <c r="U967" s="73" t="s">
        <v>2979</v>
      </c>
      <c r="V967" s="73" t="s">
        <v>2979</v>
      </c>
      <c r="W967" s="15" t="s">
        <v>2004</v>
      </c>
      <c r="X967" s="73" t="s">
        <v>2979</v>
      </c>
      <c r="Y967" s="73" t="s">
        <v>2979</v>
      </c>
      <c r="Z967" s="73" t="s">
        <v>2979</v>
      </c>
      <c r="AA967" s="73" t="s">
        <v>2979</v>
      </c>
      <c r="AB967" s="73" t="s">
        <v>2979</v>
      </c>
      <c r="AC967" s="73" t="s">
        <v>2979</v>
      </c>
      <c r="AD967" s="73" t="s">
        <v>2979</v>
      </c>
      <c r="AE967" s="73" t="s">
        <v>2979</v>
      </c>
      <c r="AF967" s="73" t="s">
        <v>2979</v>
      </c>
      <c r="AG967" s="73" t="s">
        <v>2979</v>
      </c>
      <c r="AH967" s="73" t="s">
        <v>2979</v>
      </c>
      <c r="AI967" s="41">
        <v>1.67E-2</v>
      </c>
      <c r="AJ967" s="30">
        <v>0</v>
      </c>
      <c r="AK967" s="30">
        <v>2.86E-2</v>
      </c>
      <c r="AL967" s="41">
        <f t="shared" si="32"/>
        <v>1.5100000000000001E-2</v>
      </c>
      <c r="AM967" s="30" t="str">
        <f>IFERROR((VLOOKUP(C967,'CEP 24-25'!$F$5:$K$1282,6,0))," ")</f>
        <v xml:space="preserve"> </v>
      </c>
      <c r="AN967" s="41" t="str">
        <f>+IFERROR((VLOOKUP(C967,'HB1238 24-25'!$N$5:$Q$9999,4,0)),"")</f>
        <v/>
      </c>
      <c r="AO967" s="33" t="str">
        <f t="shared" si="33"/>
        <v>No</v>
      </c>
    </row>
    <row r="968" spans="1:41" ht="15" customHeight="1" x14ac:dyDescent="0.25">
      <c r="A968" t="s">
        <v>2727</v>
      </c>
      <c r="B968" t="s">
        <v>2126</v>
      </c>
      <c r="C968" s="25">
        <v>3590</v>
      </c>
      <c r="D968" t="s">
        <v>827</v>
      </c>
      <c r="E968" s="16">
        <v>0</v>
      </c>
      <c r="F968" s="16">
        <v>0</v>
      </c>
      <c r="G968" s="16">
        <v>0</v>
      </c>
      <c r="H968" s="16">
        <v>0</v>
      </c>
      <c r="I968" s="16">
        <v>0</v>
      </c>
      <c r="J968" s="16">
        <v>0</v>
      </c>
      <c r="K968" s="16">
        <v>0</v>
      </c>
      <c r="L968" s="16">
        <v>0</v>
      </c>
      <c r="M968" s="16">
        <v>222</v>
      </c>
      <c r="N968" s="16">
        <v>220</v>
      </c>
      <c r="O968" s="16">
        <v>222</v>
      </c>
      <c r="P968" s="16">
        <v>0</v>
      </c>
      <c r="Q968" s="16">
        <v>0</v>
      </c>
      <c r="R968" s="16">
        <v>0</v>
      </c>
      <c r="S968" s="16">
        <v>0</v>
      </c>
      <c r="T968" s="73" t="s">
        <v>2979</v>
      </c>
      <c r="U968" s="73" t="s">
        <v>2979</v>
      </c>
      <c r="V968" s="73" t="s">
        <v>2979</v>
      </c>
      <c r="W968" s="73" t="s">
        <v>2979</v>
      </c>
      <c r="X968" s="73" t="s">
        <v>2979</v>
      </c>
      <c r="Y968" s="73" t="s">
        <v>2979</v>
      </c>
      <c r="Z968" s="73" t="s">
        <v>2979</v>
      </c>
      <c r="AA968" s="73" t="s">
        <v>2979</v>
      </c>
      <c r="AB968" s="54">
        <v>50</v>
      </c>
      <c r="AC968" s="54">
        <v>54</v>
      </c>
      <c r="AD968" s="54">
        <v>46</v>
      </c>
      <c r="AE968" s="73" t="s">
        <v>2979</v>
      </c>
      <c r="AF968" s="73" t="s">
        <v>2979</v>
      </c>
      <c r="AG968" s="73" t="s">
        <v>2979</v>
      </c>
      <c r="AH968" s="73" t="s">
        <v>2979</v>
      </c>
      <c r="AI968" s="41">
        <v>0.22589999999999999</v>
      </c>
      <c r="AJ968" s="30">
        <v>0.22309999999999999</v>
      </c>
      <c r="AK968" s="30">
        <v>0.21490000000000001</v>
      </c>
      <c r="AL968" s="41">
        <f t="shared" si="32"/>
        <v>0.2213</v>
      </c>
      <c r="AM968" s="30" t="str">
        <f>IFERROR((VLOOKUP(C968,'CEP 24-25'!$F$5:$K$1282,6,0))," ")</f>
        <v xml:space="preserve"> </v>
      </c>
      <c r="AN968" s="41" t="str">
        <f>+IFERROR((VLOOKUP(C968,'HB1238 24-25'!$N$5:$Q$9999,4,0)),"")</f>
        <v/>
      </c>
      <c r="AO968" s="33" t="str">
        <f t="shared" si="33"/>
        <v>No</v>
      </c>
    </row>
    <row r="969" spans="1:41" ht="15" customHeight="1" x14ac:dyDescent="0.25">
      <c r="A969" t="s">
        <v>2727</v>
      </c>
      <c r="B969" t="s">
        <v>2126</v>
      </c>
      <c r="C969" s="25">
        <v>3591</v>
      </c>
      <c r="D969" t="s">
        <v>123</v>
      </c>
      <c r="E969" s="16">
        <v>0</v>
      </c>
      <c r="F969" s="16">
        <v>56</v>
      </c>
      <c r="G969" s="16">
        <v>0</v>
      </c>
      <c r="H969" s="16">
        <v>97</v>
      </c>
      <c r="I969" s="16">
        <v>98</v>
      </c>
      <c r="J969" s="16">
        <v>69</v>
      </c>
      <c r="K969" s="16">
        <v>71</v>
      </c>
      <c r="L969" s="16">
        <v>62</v>
      </c>
      <c r="M969" s="16">
        <v>0</v>
      </c>
      <c r="N969" s="16">
        <v>0</v>
      </c>
      <c r="O969" s="16">
        <v>0</v>
      </c>
      <c r="P969" s="16">
        <v>0</v>
      </c>
      <c r="Q969" s="16">
        <v>0</v>
      </c>
      <c r="R969" s="16">
        <v>0</v>
      </c>
      <c r="S969" s="16">
        <v>0</v>
      </c>
      <c r="T969" s="73" t="s">
        <v>2979</v>
      </c>
      <c r="U969" s="15" t="s">
        <v>2004</v>
      </c>
      <c r="V969" s="73" t="s">
        <v>2979</v>
      </c>
      <c r="W969" s="54">
        <v>10</v>
      </c>
      <c r="X969" s="15" t="s">
        <v>2004</v>
      </c>
      <c r="Y969" s="15" t="s">
        <v>2004</v>
      </c>
      <c r="Z969" s="15" t="s">
        <v>2004</v>
      </c>
      <c r="AA969" s="15" t="s">
        <v>2004</v>
      </c>
      <c r="AB969" s="73" t="s">
        <v>2979</v>
      </c>
      <c r="AC969" s="73" t="s">
        <v>2979</v>
      </c>
      <c r="AD969" s="73" t="s">
        <v>2979</v>
      </c>
      <c r="AE969" s="73" t="s">
        <v>2979</v>
      </c>
      <c r="AF969" s="73" t="s">
        <v>2979</v>
      </c>
      <c r="AG969" s="73" t="s">
        <v>2979</v>
      </c>
      <c r="AH969" s="73" t="s">
        <v>2979</v>
      </c>
      <c r="AI969" s="41">
        <v>9.4899999999999998E-2</v>
      </c>
      <c r="AJ969" s="30">
        <v>8.4199999999999997E-2</v>
      </c>
      <c r="AK969" s="30">
        <v>6.5199999999999994E-2</v>
      </c>
      <c r="AL969" s="41">
        <f t="shared" si="32"/>
        <v>8.14E-2</v>
      </c>
      <c r="AM969" s="30" t="str">
        <f>IFERROR((VLOOKUP(C969,'CEP 24-25'!$F$5:$K$1282,6,0))," ")</f>
        <v xml:space="preserve"> </v>
      </c>
      <c r="AN969" s="41" t="str">
        <f>+IFERROR((VLOOKUP(C969,'HB1238 24-25'!$N$5:$Q$9999,4,0)),"")</f>
        <v/>
      </c>
      <c r="AO969" s="33" t="str">
        <f t="shared" si="33"/>
        <v>No</v>
      </c>
    </row>
    <row r="970" spans="1:41" ht="15" customHeight="1" x14ac:dyDescent="0.25">
      <c r="A970" t="s">
        <v>2727</v>
      </c>
      <c r="B970" t="s">
        <v>2126</v>
      </c>
      <c r="C970" s="25">
        <v>3675</v>
      </c>
      <c r="D970" t="s">
        <v>829</v>
      </c>
      <c r="E970" s="16">
        <v>0</v>
      </c>
      <c r="F970" s="16">
        <v>71</v>
      </c>
      <c r="G970" s="16">
        <v>0</v>
      </c>
      <c r="H970" s="16">
        <v>72</v>
      </c>
      <c r="I970" s="16">
        <v>69</v>
      </c>
      <c r="J970" s="16">
        <v>77</v>
      </c>
      <c r="K970" s="16">
        <v>62</v>
      </c>
      <c r="L970" s="16">
        <v>73</v>
      </c>
      <c r="M970" s="16">
        <v>0</v>
      </c>
      <c r="N970" s="16">
        <v>0</v>
      </c>
      <c r="O970" s="16">
        <v>0</v>
      </c>
      <c r="P970" s="16">
        <v>0</v>
      </c>
      <c r="Q970" s="16">
        <v>0</v>
      </c>
      <c r="R970" s="16">
        <v>0</v>
      </c>
      <c r="S970" s="16">
        <v>0</v>
      </c>
      <c r="T970" s="73" t="s">
        <v>2979</v>
      </c>
      <c r="U970" s="54">
        <v>14</v>
      </c>
      <c r="V970" s="73" t="s">
        <v>2979</v>
      </c>
      <c r="W970" s="54">
        <v>27</v>
      </c>
      <c r="X970" s="54">
        <v>24</v>
      </c>
      <c r="Y970" s="54">
        <v>30</v>
      </c>
      <c r="Z970" s="54">
        <v>21</v>
      </c>
      <c r="AA970" s="54">
        <v>27</v>
      </c>
      <c r="AB970" s="73" t="s">
        <v>2979</v>
      </c>
      <c r="AC970" s="73" t="s">
        <v>2979</v>
      </c>
      <c r="AD970" s="73" t="s">
        <v>2979</v>
      </c>
      <c r="AE970" s="73" t="s">
        <v>2979</v>
      </c>
      <c r="AF970" s="73" t="s">
        <v>2979</v>
      </c>
      <c r="AG970" s="73" t="s">
        <v>2979</v>
      </c>
      <c r="AH970" s="73" t="s">
        <v>2979</v>
      </c>
      <c r="AI970" s="41">
        <v>0.33729999999999999</v>
      </c>
      <c r="AJ970" s="30">
        <v>0.3553</v>
      </c>
      <c r="AK970" s="30">
        <v>0.30449999999999999</v>
      </c>
      <c r="AL970" s="41">
        <f t="shared" si="32"/>
        <v>0.33239999999999997</v>
      </c>
      <c r="AM970" s="30" t="str">
        <f>IFERROR((VLOOKUP(C970,'CEP 24-25'!$F$5:$K$1282,6,0))," ")</f>
        <v xml:space="preserve"> </v>
      </c>
      <c r="AN970" s="41" t="str">
        <f>+IFERROR((VLOOKUP(C970,'HB1238 24-25'!$N$5:$Q$9999,4,0)),"")</f>
        <v>No</v>
      </c>
      <c r="AO970" s="33" t="str">
        <f t="shared" si="33"/>
        <v>No</v>
      </c>
    </row>
    <row r="971" spans="1:41" ht="15" customHeight="1" x14ac:dyDescent="0.25">
      <c r="A971" t="s">
        <v>2727</v>
      </c>
      <c r="B971" t="s">
        <v>2126</v>
      </c>
      <c r="C971" s="25">
        <v>4386</v>
      </c>
      <c r="D971" t="s">
        <v>849</v>
      </c>
      <c r="E971" s="16">
        <v>0</v>
      </c>
      <c r="F971" s="16">
        <v>0</v>
      </c>
      <c r="G971" s="16">
        <v>0</v>
      </c>
      <c r="H971" s="16">
        <v>0</v>
      </c>
      <c r="I971" s="16">
        <v>0</v>
      </c>
      <c r="J971" s="16">
        <v>0</v>
      </c>
      <c r="K971" s="16">
        <v>0</v>
      </c>
      <c r="L971" s="16">
        <v>0</v>
      </c>
      <c r="M971" s="16">
        <v>410</v>
      </c>
      <c r="N971" s="16">
        <v>389</v>
      </c>
      <c r="O971" s="16">
        <v>431</v>
      </c>
      <c r="P971" s="16">
        <v>0</v>
      </c>
      <c r="Q971" s="16">
        <v>0</v>
      </c>
      <c r="R971" s="16">
        <v>0</v>
      </c>
      <c r="S971" s="16">
        <v>0</v>
      </c>
      <c r="T971" s="73" t="s">
        <v>2979</v>
      </c>
      <c r="U971" s="73" t="s">
        <v>2979</v>
      </c>
      <c r="V971" s="73" t="s">
        <v>2979</v>
      </c>
      <c r="W971" s="73" t="s">
        <v>2979</v>
      </c>
      <c r="X971" s="73" t="s">
        <v>2979</v>
      </c>
      <c r="Y971" s="73" t="s">
        <v>2979</v>
      </c>
      <c r="Z971" s="73" t="s">
        <v>2979</v>
      </c>
      <c r="AA971" s="73" t="s">
        <v>2979</v>
      </c>
      <c r="AB971" s="54">
        <v>14</v>
      </c>
      <c r="AC971" s="54">
        <v>19</v>
      </c>
      <c r="AD971" s="54">
        <v>17</v>
      </c>
      <c r="AE971" s="73" t="s">
        <v>2979</v>
      </c>
      <c r="AF971" s="73" t="s">
        <v>2979</v>
      </c>
      <c r="AG971" s="73" t="s">
        <v>2979</v>
      </c>
      <c r="AH971" s="73" t="s">
        <v>2979</v>
      </c>
      <c r="AI971" s="41">
        <v>4.07E-2</v>
      </c>
      <c r="AJ971" s="30">
        <v>4.0399999999999998E-2</v>
      </c>
      <c r="AK971" s="30">
        <v>4.9500000000000002E-2</v>
      </c>
      <c r="AL971" s="41">
        <f t="shared" si="32"/>
        <v>4.3499999999999997E-2</v>
      </c>
      <c r="AM971" s="30" t="str">
        <f>IFERROR((VLOOKUP(C971,'CEP 24-25'!$F$5:$K$1282,6,0))," ")</f>
        <v xml:space="preserve"> </v>
      </c>
      <c r="AN971" s="41" t="str">
        <f>+IFERROR((VLOOKUP(C971,'HB1238 24-25'!$N$5:$Q$9999,4,0)),"")</f>
        <v/>
      </c>
      <c r="AO971" s="33" t="str">
        <f t="shared" si="33"/>
        <v>No</v>
      </c>
    </row>
    <row r="972" spans="1:41" ht="15" customHeight="1" x14ac:dyDescent="0.25">
      <c r="A972" t="s">
        <v>2727</v>
      </c>
      <c r="B972" t="s">
        <v>2126</v>
      </c>
      <c r="C972" s="25">
        <v>1706</v>
      </c>
      <c r="D972" t="s">
        <v>812</v>
      </c>
      <c r="E972" s="16">
        <v>0</v>
      </c>
      <c r="F972" s="16">
        <v>0</v>
      </c>
      <c r="G972" s="16">
        <v>0</v>
      </c>
      <c r="H972" s="16">
        <v>0</v>
      </c>
      <c r="I972" s="16">
        <v>0</v>
      </c>
      <c r="J972" s="16">
        <v>0</v>
      </c>
      <c r="K972" s="16">
        <v>0</v>
      </c>
      <c r="L972" s="16">
        <v>0</v>
      </c>
      <c r="M972" s="16">
        <v>80</v>
      </c>
      <c r="N972" s="16">
        <v>83</v>
      </c>
      <c r="O972" s="16">
        <v>84</v>
      </c>
      <c r="P972" s="16">
        <v>52</v>
      </c>
      <c r="Q972" s="16">
        <v>60</v>
      </c>
      <c r="R972" s="16">
        <v>31</v>
      </c>
      <c r="S972" s="16">
        <v>31</v>
      </c>
      <c r="T972" s="73" t="s">
        <v>2979</v>
      </c>
      <c r="U972" s="73" t="s">
        <v>2979</v>
      </c>
      <c r="V972" s="73" t="s">
        <v>2979</v>
      </c>
      <c r="W972" s="73" t="s">
        <v>2979</v>
      </c>
      <c r="X972" s="73" t="s">
        <v>2979</v>
      </c>
      <c r="Y972" s="73" t="s">
        <v>2979</v>
      </c>
      <c r="Z972" s="73" t="s">
        <v>2979</v>
      </c>
      <c r="AA972" s="73" t="s">
        <v>2979</v>
      </c>
      <c r="AB972" s="15" t="s">
        <v>2004</v>
      </c>
      <c r="AC972" s="15" t="s">
        <v>2004</v>
      </c>
      <c r="AD972" s="15" t="s">
        <v>2004</v>
      </c>
      <c r="AE972" s="15" t="s">
        <v>2004</v>
      </c>
      <c r="AF972" s="15" t="s">
        <v>2004</v>
      </c>
      <c r="AG972" s="15" t="s">
        <v>2004</v>
      </c>
      <c r="AH972" s="73" t="s">
        <v>2979</v>
      </c>
      <c r="AI972" s="41">
        <v>3.3300000000000003E-2</v>
      </c>
      <c r="AJ972" s="30">
        <v>2.7E-2</v>
      </c>
      <c r="AK972" s="30">
        <v>3.6900000000000002E-2</v>
      </c>
      <c r="AL972" s="41">
        <f t="shared" si="32"/>
        <v>3.2399999999999998E-2</v>
      </c>
      <c r="AM972" s="30" t="str">
        <f>IFERROR((VLOOKUP(C972,'CEP 24-25'!$F$5:$K$1282,6,0))," ")</f>
        <v xml:space="preserve"> </v>
      </c>
      <c r="AN972" s="41" t="str">
        <f>+IFERROR((VLOOKUP(C972,'HB1238 24-25'!$N$5:$Q$9999,4,0)),"")</f>
        <v/>
      </c>
      <c r="AO972" s="33" t="str">
        <f t="shared" si="33"/>
        <v>No</v>
      </c>
    </row>
    <row r="973" spans="1:41" ht="15" customHeight="1" x14ac:dyDescent="0.25">
      <c r="A973" t="s">
        <v>2727</v>
      </c>
      <c r="B973" t="s">
        <v>2126</v>
      </c>
      <c r="C973" s="25">
        <v>2796</v>
      </c>
      <c r="D973" t="s">
        <v>818</v>
      </c>
      <c r="E973" s="16">
        <v>0</v>
      </c>
      <c r="F973" s="16">
        <v>65</v>
      </c>
      <c r="G973" s="16">
        <v>0</v>
      </c>
      <c r="H973" s="16">
        <v>43</v>
      </c>
      <c r="I973" s="16">
        <v>62</v>
      </c>
      <c r="J973" s="16">
        <v>53</v>
      </c>
      <c r="K973" s="16">
        <v>52</v>
      </c>
      <c r="L973" s="16">
        <v>52</v>
      </c>
      <c r="M973" s="16">
        <v>0</v>
      </c>
      <c r="N973" s="16">
        <v>0</v>
      </c>
      <c r="O973" s="16">
        <v>0</v>
      </c>
      <c r="P973" s="16">
        <v>0</v>
      </c>
      <c r="Q973" s="16">
        <v>0</v>
      </c>
      <c r="R973" s="16">
        <v>0</v>
      </c>
      <c r="S973" s="16">
        <v>0</v>
      </c>
      <c r="T973" s="73" t="s">
        <v>2979</v>
      </c>
      <c r="U973" s="54">
        <v>15</v>
      </c>
      <c r="V973" s="73" t="s">
        <v>2979</v>
      </c>
      <c r="W973" s="54">
        <v>12</v>
      </c>
      <c r="X973" s="54">
        <v>17</v>
      </c>
      <c r="Y973" s="54">
        <v>16</v>
      </c>
      <c r="Z973" s="54">
        <v>21</v>
      </c>
      <c r="AA973" s="15" t="s">
        <v>2004</v>
      </c>
      <c r="AB973" s="73" t="s">
        <v>2979</v>
      </c>
      <c r="AC973" s="73" t="s">
        <v>2979</v>
      </c>
      <c r="AD973" s="73" t="s">
        <v>2979</v>
      </c>
      <c r="AE973" s="73" t="s">
        <v>2979</v>
      </c>
      <c r="AF973" s="73" t="s">
        <v>2979</v>
      </c>
      <c r="AG973" s="73" t="s">
        <v>2979</v>
      </c>
      <c r="AH973" s="73" t="s">
        <v>2979</v>
      </c>
      <c r="AI973" s="41">
        <v>0.2661</v>
      </c>
      <c r="AJ973" s="30">
        <v>0.25940000000000002</v>
      </c>
      <c r="AK973" s="30">
        <v>0.2233</v>
      </c>
      <c r="AL973" s="41">
        <f t="shared" si="32"/>
        <v>0.24959999999999999</v>
      </c>
      <c r="AM973" s="30" t="str">
        <f>IFERROR((VLOOKUP(C973,'CEP 24-25'!$F$5:$K$1282,6,0))," ")</f>
        <v xml:space="preserve"> </v>
      </c>
      <c r="AN973" s="41" t="str">
        <f>+IFERROR((VLOOKUP(C973,'HB1238 24-25'!$N$5:$Q$9999,4,0)),"")</f>
        <v/>
      </c>
      <c r="AO973" s="33" t="str">
        <f t="shared" si="33"/>
        <v>No</v>
      </c>
    </row>
    <row r="974" spans="1:41" ht="15" customHeight="1" x14ac:dyDescent="0.25">
      <c r="A974" t="s">
        <v>2727</v>
      </c>
      <c r="B974" t="s">
        <v>2126</v>
      </c>
      <c r="C974" s="25">
        <v>3771</v>
      </c>
      <c r="D974" t="s">
        <v>835</v>
      </c>
      <c r="E974" s="16">
        <v>0</v>
      </c>
      <c r="F974" s="16">
        <v>0</v>
      </c>
      <c r="G974" s="16">
        <v>0</v>
      </c>
      <c r="H974" s="16">
        <v>0</v>
      </c>
      <c r="I974" s="16">
        <v>0</v>
      </c>
      <c r="J974" s="16">
        <v>0</v>
      </c>
      <c r="K974" s="16">
        <v>0</v>
      </c>
      <c r="L974" s="16">
        <v>0</v>
      </c>
      <c r="M974" s="16">
        <v>0</v>
      </c>
      <c r="N974" s="16">
        <v>0</v>
      </c>
      <c r="O974" s="16">
        <v>0</v>
      </c>
      <c r="P974" s="16">
        <v>447</v>
      </c>
      <c r="Q974" s="16">
        <v>445</v>
      </c>
      <c r="R974" s="16">
        <v>450</v>
      </c>
      <c r="S974" s="16">
        <v>442</v>
      </c>
      <c r="T974" s="73" t="s">
        <v>2979</v>
      </c>
      <c r="U974" s="73" t="s">
        <v>2979</v>
      </c>
      <c r="V974" s="73" t="s">
        <v>2979</v>
      </c>
      <c r="W974" s="73" t="s">
        <v>2979</v>
      </c>
      <c r="X974" s="73" t="s">
        <v>2979</v>
      </c>
      <c r="Y974" s="73" t="s">
        <v>2979</v>
      </c>
      <c r="Z974" s="73" t="s">
        <v>2979</v>
      </c>
      <c r="AA974" s="73" t="s">
        <v>2979</v>
      </c>
      <c r="AB974" s="73" t="s">
        <v>2979</v>
      </c>
      <c r="AC974" s="73" t="s">
        <v>2979</v>
      </c>
      <c r="AD974" s="73" t="s">
        <v>2979</v>
      </c>
      <c r="AE974" s="54">
        <v>117</v>
      </c>
      <c r="AF974" s="54">
        <v>126</v>
      </c>
      <c r="AG974" s="54">
        <v>102</v>
      </c>
      <c r="AH974" s="54">
        <v>106</v>
      </c>
      <c r="AI974" s="41">
        <v>0.25280000000000002</v>
      </c>
      <c r="AJ974" s="30">
        <v>0.26640000000000003</v>
      </c>
      <c r="AK974" s="30">
        <v>0.2535</v>
      </c>
      <c r="AL974" s="41">
        <f t="shared" si="32"/>
        <v>0.2576</v>
      </c>
      <c r="AM974" s="30" t="str">
        <f>IFERROR((VLOOKUP(C974,'CEP 24-25'!$F$5:$K$1282,6,0))," ")</f>
        <v xml:space="preserve"> </v>
      </c>
      <c r="AN974" s="41" t="str">
        <f>+IFERROR((VLOOKUP(C974,'HB1238 24-25'!$N$5:$Q$9999,4,0)),"")</f>
        <v/>
      </c>
      <c r="AO974" s="33" t="str">
        <f t="shared" si="33"/>
        <v>No</v>
      </c>
    </row>
    <row r="975" spans="1:41" x14ac:dyDescent="0.25">
      <c r="A975" t="s">
        <v>2727</v>
      </c>
      <c r="B975" t="s">
        <v>2126</v>
      </c>
      <c r="C975" s="25">
        <v>3922</v>
      </c>
      <c r="D975" t="s">
        <v>838</v>
      </c>
      <c r="E975" s="16">
        <v>0</v>
      </c>
      <c r="F975" s="16">
        <v>0</v>
      </c>
      <c r="G975" s="16">
        <v>0</v>
      </c>
      <c r="H975" s="16">
        <v>0</v>
      </c>
      <c r="I975" s="16">
        <v>0</v>
      </c>
      <c r="J975" s="16">
        <v>0</v>
      </c>
      <c r="K975" s="16">
        <v>0</v>
      </c>
      <c r="L975" s="16">
        <v>0</v>
      </c>
      <c r="M975" s="16">
        <v>206</v>
      </c>
      <c r="N975" s="16">
        <v>187</v>
      </c>
      <c r="O975" s="16">
        <v>182</v>
      </c>
      <c r="P975" s="16">
        <v>0</v>
      </c>
      <c r="Q975" s="16">
        <v>0</v>
      </c>
      <c r="R975" s="16">
        <v>0</v>
      </c>
      <c r="S975" s="16">
        <v>0</v>
      </c>
      <c r="T975" s="73" t="s">
        <v>2979</v>
      </c>
      <c r="U975" s="73" t="s">
        <v>2979</v>
      </c>
      <c r="V975" s="73" t="s">
        <v>2979</v>
      </c>
      <c r="W975" s="73" t="s">
        <v>2979</v>
      </c>
      <c r="X975" s="73" t="s">
        <v>2979</v>
      </c>
      <c r="Y975" s="73" t="s">
        <v>2979</v>
      </c>
      <c r="Z975" s="73" t="s">
        <v>2979</v>
      </c>
      <c r="AA975" s="73" t="s">
        <v>2979</v>
      </c>
      <c r="AB975" s="54">
        <v>47</v>
      </c>
      <c r="AC975" s="54">
        <v>63</v>
      </c>
      <c r="AD975" s="54">
        <v>48</v>
      </c>
      <c r="AE975" s="73" t="s">
        <v>2979</v>
      </c>
      <c r="AF975" s="73" t="s">
        <v>2979</v>
      </c>
      <c r="AG975" s="73" t="s">
        <v>2979</v>
      </c>
      <c r="AH975" s="73" t="s">
        <v>2979</v>
      </c>
      <c r="AI975" s="41">
        <v>0.27479999999999999</v>
      </c>
      <c r="AJ975" s="30">
        <v>0.29559999999999997</v>
      </c>
      <c r="AK975" s="30">
        <v>0.31940000000000002</v>
      </c>
      <c r="AL975" s="41">
        <f t="shared" si="32"/>
        <v>0.29659999999999997</v>
      </c>
      <c r="AM975" s="30" t="str">
        <f>IFERROR((VLOOKUP(C975,'CEP 24-25'!$F$5:$K$1282,6,0))," ")</f>
        <v xml:space="preserve"> </v>
      </c>
      <c r="AN975" s="41" t="str">
        <f>+IFERROR((VLOOKUP(C975,'HB1238 24-25'!$N$5:$Q$9999,4,0)),"")</f>
        <v/>
      </c>
      <c r="AO975" s="33" t="str">
        <f t="shared" si="33"/>
        <v>No</v>
      </c>
    </row>
    <row r="976" spans="1:41" ht="15" customHeight="1" x14ac:dyDescent="0.25">
      <c r="A976" t="s">
        <v>2727</v>
      </c>
      <c r="B976" t="s">
        <v>2126</v>
      </c>
      <c r="C976" s="25">
        <v>3704</v>
      </c>
      <c r="D976" t="s">
        <v>831</v>
      </c>
      <c r="E976" s="16">
        <v>0</v>
      </c>
      <c r="F976" s="16">
        <v>41</v>
      </c>
      <c r="G976" s="16">
        <v>0</v>
      </c>
      <c r="H976" s="16">
        <v>41</v>
      </c>
      <c r="I976" s="16">
        <v>51</v>
      </c>
      <c r="J976" s="16">
        <v>69</v>
      </c>
      <c r="K976" s="16">
        <v>49</v>
      </c>
      <c r="L976" s="16">
        <v>51</v>
      </c>
      <c r="M976" s="16">
        <v>0</v>
      </c>
      <c r="N976" s="16">
        <v>0</v>
      </c>
      <c r="O976" s="16">
        <v>0</v>
      </c>
      <c r="P976" s="16">
        <v>0</v>
      </c>
      <c r="Q976" s="16">
        <v>0</v>
      </c>
      <c r="R976" s="16">
        <v>0</v>
      </c>
      <c r="S976" s="16">
        <v>0</v>
      </c>
      <c r="T976" s="73" t="s">
        <v>2979</v>
      </c>
      <c r="U976" s="54">
        <v>11</v>
      </c>
      <c r="V976" s="73" t="s">
        <v>2979</v>
      </c>
      <c r="W976" s="54">
        <v>10</v>
      </c>
      <c r="X976" s="54">
        <v>18</v>
      </c>
      <c r="Y976" s="54">
        <v>20</v>
      </c>
      <c r="Z976" s="54">
        <v>13</v>
      </c>
      <c r="AA976" s="54">
        <v>18</v>
      </c>
      <c r="AB976" s="73" t="s">
        <v>2979</v>
      </c>
      <c r="AC976" s="73" t="s">
        <v>2979</v>
      </c>
      <c r="AD976" s="73" t="s">
        <v>2979</v>
      </c>
      <c r="AE976" s="73" t="s">
        <v>2979</v>
      </c>
      <c r="AF976" s="73" t="s">
        <v>2979</v>
      </c>
      <c r="AG976" s="73" t="s">
        <v>2979</v>
      </c>
      <c r="AH976" s="73" t="s">
        <v>2979</v>
      </c>
      <c r="AI976" s="41">
        <v>0.29799999999999999</v>
      </c>
      <c r="AJ976" s="30">
        <v>0.27510000000000001</v>
      </c>
      <c r="AK976" s="30">
        <v>0.2296</v>
      </c>
      <c r="AL976" s="41">
        <f t="shared" si="32"/>
        <v>0.2676</v>
      </c>
      <c r="AM976" s="30" t="str">
        <f>IFERROR((VLOOKUP(C976,'CEP 24-25'!$F$5:$K$1282,6,0))," ")</f>
        <v xml:space="preserve"> </v>
      </c>
      <c r="AN976" s="41" t="str">
        <f>+IFERROR((VLOOKUP(C976,'HB1238 24-25'!$N$5:$Q$9999,4,0)),"")</f>
        <v/>
      </c>
      <c r="AO976" s="33" t="str">
        <f t="shared" si="33"/>
        <v>No</v>
      </c>
    </row>
    <row r="977" spans="1:41" ht="15" customHeight="1" x14ac:dyDescent="0.25">
      <c r="A977" t="s">
        <v>2727</v>
      </c>
      <c r="B977" t="s">
        <v>2126</v>
      </c>
      <c r="C977" s="25">
        <v>3941</v>
      </c>
      <c r="D977" t="s">
        <v>839</v>
      </c>
      <c r="E977" s="16">
        <v>0</v>
      </c>
      <c r="F977" s="16">
        <v>97</v>
      </c>
      <c r="G977" s="16">
        <v>0</v>
      </c>
      <c r="H977" s="16">
        <v>100</v>
      </c>
      <c r="I977" s="16">
        <v>91</v>
      </c>
      <c r="J977" s="16">
        <v>113</v>
      </c>
      <c r="K977" s="16">
        <v>89</v>
      </c>
      <c r="L977" s="16">
        <v>101</v>
      </c>
      <c r="M977" s="16">
        <v>0</v>
      </c>
      <c r="N977" s="16">
        <v>0</v>
      </c>
      <c r="O977" s="16">
        <v>0</v>
      </c>
      <c r="P977" s="16">
        <v>0</v>
      </c>
      <c r="Q977" s="16">
        <v>0</v>
      </c>
      <c r="R977" s="16">
        <v>0</v>
      </c>
      <c r="S977" s="16">
        <v>0</v>
      </c>
      <c r="T977" s="73" t="s">
        <v>2979</v>
      </c>
      <c r="U977" s="15" t="s">
        <v>2004</v>
      </c>
      <c r="V977" s="73" t="s">
        <v>2979</v>
      </c>
      <c r="W977" s="15" t="s">
        <v>2004</v>
      </c>
      <c r="X977" s="15" t="s">
        <v>2004</v>
      </c>
      <c r="Y977" s="15" t="s">
        <v>2004</v>
      </c>
      <c r="Z977" s="15" t="s">
        <v>2004</v>
      </c>
      <c r="AA977" s="15" t="s">
        <v>2004</v>
      </c>
      <c r="AB977" s="73" t="s">
        <v>2979</v>
      </c>
      <c r="AC977" s="73" t="s">
        <v>2979</v>
      </c>
      <c r="AD977" s="73" t="s">
        <v>2979</v>
      </c>
      <c r="AE977" s="73" t="s">
        <v>2979</v>
      </c>
      <c r="AF977" s="73" t="s">
        <v>2979</v>
      </c>
      <c r="AG977" s="73" t="s">
        <v>2979</v>
      </c>
      <c r="AH977" s="73" t="s">
        <v>2979</v>
      </c>
      <c r="AI977" s="41">
        <v>6.2600000000000003E-2</v>
      </c>
      <c r="AJ977" s="30">
        <v>6.0999999999999999E-2</v>
      </c>
      <c r="AK977" s="30">
        <v>5.5100000000000003E-2</v>
      </c>
      <c r="AL977" s="41">
        <f t="shared" si="32"/>
        <v>5.96E-2</v>
      </c>
      <c r="AM977" s="30" t="str">
        <f>IFERROR((VLOOKUP(C977,'CEP 24-25'!$F$5:$K$1282,6,0))," ")</f>
        <v xml:space="preserve"> </v>
      </c>
      <c r="AN977" s="41" t="str">
        <f>+IFERROR((VLOOKUP(C977,'HB1238 24-25'!$N$5:$Q$9999,4,0)),"")</f>
        <v/>
      </c>
      <c r="AO977" s="33" t="str">
        <f t="shared" si="33"/>
        <v>No</v>
      </c>
    </row>
    <row r="978" spans="1:41" ht="15" customHeight="1" x14ac:dyDescent="0.25">
      <c r="A978" t="s">
        <v>2727</v>
      </c>
      <c r="B978" t="s">
        <v>2126</v>
      </c>
      <c r="C978" s="25">
        <v>2308</v>
      </c>
      <c r="D978" t="s">
        <v>816</v>
      </c>
      <c r="E978" s="16">
        <v>0</v>
      </c>
      <c r="F978" s="16">
        <v>0</v>
      </c>
      <c r="G978" s="16">
        <v>0</v>
      </c>
      <c r="H978" s="16">
        <v>0</v>
      </c>
      <c r="I978" s="16">
        <v>0</v>
      </c>
      <c r="J978" s="16">
        <v>0</v>
      </c>
      <c r="K978" s="16">
        <v>0</v>
      </c>
      <c r="L978" s="16">
        <v>0</v>
      </c>
      <c r="M978" s="16">
        <v>249</v>
      </c>
      <c r="N978" s="16">
        <v>287</v>
      </c>
      <c r="O978" s="16">
        <v>213</v>
      </c>
      <c r="P978" s="16">
        <v>0</v>
      </c>
      <c r="Q978" s="16">
        <v>0</v>
      </c>
      <c r="R978" s="16">
        <v>0</v>
      </c>
      <c r="S978" s="16">
        <v>0</v>
      </c>
      <c r="T978" s="73" t="s">
        <v>2979</v>
      </c>
      <c r="U978" s="73" t="s">
        <v>2979</v>
      </c>
      <c r="V978" s="73" t="s">
        <v>2979</v>
      </c>
      <c r="W978" s="73" t="s">
        <v>2979</v>
      </c>
      <c r="X978" s="73" t="s">
        <v>2979</v>
      </c>
      <c r="Y978" s="73" t="s">
        <v>2979</v>
      </c>
      <c r="Z978" s="73" t="s">
        <v>2979</v>
      </c>
      <c r="AA978" s="73" t="s">
        <v>2979</v>
      </c>
      <c r="AB978" s="54">
        <v>37</v>
      </c>
      <c r="AC978" s="54">
        <v>29</v>
      </c>
      <c r="AD978" s="54">
        <v>27</v>
      </c>
      <c r="AE978" s="73" t="s">
        <v>2979</v>
      </c>
      <c r="AF978" s="73" t="s">
        <v>2979</v>
      </c>
      <c r="AG978" s="73" t="s">
        <v>2979</v>
      </c>
      <c r="AH978" s="73" t="s">
        <v>2979</v>
      </c>
      <c r="AI978" s="41">
        <v>0.1242</v>
      </c>
      <c r="AJ978" s="30">
        <v>0.1066</v>
      </c>
      <c r="AK978" s="30">
        <v>0.127</v>
      </c>
      <c r="AL978" s="41">
        <f t="shared" si="32"/>
        <v>0.1193</v>
      </c>
      <c r="AM978" s="30" t="str">
        <f>IFERROR((VLOOKUP(C978,'CEP 24-25'!$F$5:$K$1282,6,0))," ")</f>
        <v xml:space="preserve"> </v>
      </c>
      <c r="AN978" s="41" t="str">
        <f>+IFERROR((VLOOKUP(C978,'HB1238 24-25'!$N$5:$Q$9999,4,0)),"")</f>
        <v/>
      </c>
      <c r="AO978" s="33" t="str">
        <f t="shared" si="33"/>
        <v>No</v>
      </c>
    </row>
    <row r="979" spans="1:41" ht="15" customHeight="1" x14ac:dyDescent="0.25">
      <c r="A979" t="s">
        <v>2727</v>
      </c>
      <c r="B979" t="s">
        <v>2126</v>
      </c>
      <c r="C979" s="25">
        <v>2739</v>
      </c>
      <c r="D979" t="s">
        <v>817</v>
      </c>
      <c r="E979" s="16">
        <v>0</v>
      </c>
      <c r="F979" s="16">
        <v>0</v>
      </c>
      <c r="G979" s="16">
        <v>0</v>
      </c>
      <c r="H979" s="16">
        <v>0</v>
      </c>
      <c r="I979" s="16">
        <v>0</v>
      </c>
      <c r="J979" s="16">
        <v>0</v>
      </c>
      <c r="K979" s="16">
        <v>0</v>
      </c>
      <c r="L979" s="16">
        <v>0</v>
      </c>
      <c r="M979" s="16">
        <v>0</v>
      </c>
      <c r="N979" s="16">
        <v>0</v>
      </c>
      <c r="O979" s="16">
        <v>0</v>
      </c>
      <c r="P979" s="16">
        <v>553</v>
      </c>
      <c r="Q979" s="16">
        <v>495</v>
      </c>
      <c r="R979" s="16">
        <v>541</v>
      </c>
      <c r="S979" s="16">
        <v>496</v>
      </c>
      <c r="T979" s="73" t="s">
        <v>2979</v>
      </c>
      <c r="U979" s="73" t="s">
        <v>2979</v>
      </c>
      <c r="V979" s="73" t="s">
        <v>2979</v>
      </c>
      <c r="W979" s="73" t="s">
        <v>2979</v>
      </c>
      <c r="X979" s="73" t="s">
        <v>2979</v>
      </c>
      <c r="Y979" s="73" t="s">
        <v>2979</v>
      </c>
      <c r="Z979" s="73" t="s">
        <v>2979</v>
      </c>
      <c r="AA979" s="73" t="s">
        <v>2979</v>
      </c>
      <c r="AB979" s="73" t="s">
        <v>2979</v>
      </c>
      <c r="AC979" s="73" t="s">
        <v>2979</v>
      </c>
      <c r="AD979" s="73" t="s">
        <v>2979</v>
      </c>
      <c r="AE979" s="54">
        <v>73</v>
      </c>
      <c r="AF979" s="54">
        <v>71</v>
      </c>
      <c r="AG979" s="54">
        <v>77</v>
      </c>
      <c r="AH979" s="54">
        <v>53</v>
      </c>
      <c r="AI979" s="41">
        <v>0.13139999999999999</v>
      </c>
      <c r="AJ979" s="30">
        <v>0.1416</v>
      </c>
      <c r="AK979" s="30">
        <v>0.15939999999999999</v>
      </c>
      <c r="AL979" s="41">
        <f t="shared" si="32"/>
        <v>0.14410000000000001</v>
      </c>
      <c r="AM979" s="30" t="str">
        <f>IFERROR((VLOOKUP(C979,'CEP 24-25'!$F$5:$K$1282,6,0))," ")</f>
        <v xml:space="preserve"> </v>
      </c>
      <c r="AN979" s="41" t="str">
        <f>+IFERROR((VLOOKUP(C979,'HB1238 24-25'!$N$5:$Q$9999,4,0)),"")</f>
        <v/>
      </c>
      <c r="AO979" s="33" t="str">
        <f t="shared" si="33"/>
        <v>No</v>
      </c>
    </row>
    <row r="980" spans="1:41" ht="15" customHeight="1" x14ac:dyDescent="0.25">
      <c r="A980" t="s">
        <v>2727</v>
      </c>
      <c r="B980" t="s">
        <v>2126</v>
      </c>
      <c r="C980" s="25">
        <v>3041</v>
      </c>
      <c r="D980" t="s">
        <v>820</v>
      </c>
      <c r="E980" s="16">
        <v>0</v>
      </c>
      <c r="F980" s="16">
        <v>78</v>
      </c>
      <c r="G980" s="16">
        <v>0</v>
      </c>
      <c r="H980" s="16">
        <v>69</v>
      </c>
      <c r="I980" s="16">
        <v>100</v>
      </c>
      <c r="J980" s="16">
        <v>109</v>
      </c>
      <c r="K980" s="16">
        <v>114</v>
      </c>
      <c r="L980" s="16">
        <v>132</v>
      </c>
      <c r="M980" s="16">
        <v>0</v>
      </c>
      <c r="N980" s="16">
        <v>0</v>
      </c>
      <c r="O980" s="16">
        <v>0</v>
      </c>
      <c r="P980" s="16">
        <v>0</v>
      </c>
      <c r="Q980" s="16">
        <v>0</v>
      </c>
      <c r="R980" s="16">
        <v>0</v>
      </c>
      <c r="S980" s="16">
        <v>0</v>
      </c>
      <c r="T980" s="73" t="s">
        <v>2979</v>
      </c>
      <c r="U980" s="15" t="s">
        <v>2004</v>
      </c>
      <c r="V980" s="73" t="s">
        <v>2979</v>
      </c>
      <c r="W980" s="54">
        <v>11</v>
      </c>
      <c r="X980" s="15" t="s">
        <v>2004</v>
      </c>
      <c r="Y980" s="54">
        <v>14</v>
      </c>
      <c r="Z980" s="54">
        <v>14</v>
      </c>
      <c r="AA980" s="54">
        <v>14</v>
      </c>
      <c r="AB980" s="73" t="s">
        <v>2979</v>
      </c>
      <c r="AC980" s="73" t="s">
        <v>2979</v>
      </c>
      <c r="AD980" s="73" t="s">
        <v>2979</v>
      </c>
      <c r="AE980" s="73" t="s">
        <v>2979</v>
      </c>
      <c r="AF980" s="73" t="s">
        <v>2979</v>
      </c>
      <c r="AG980" s="73" t="s">
        <v>2979</v>
      </c>
      <c r="AH980" s="73" t="s">
        <v>2979</v>
      </c>
      <c r="AI980" s="41">
        <v>0.11459999999999999</v>
      </c>
      <c r="AJ980" s="30">
        <v>0.1157</v>
      </c>
      <c r="AK980" s="30">
        <v>0.1686</v>
      </c>
      <c r="AL980" s="41">
        <f t="shared" si="32"/>
        <v>0.13300000000000001</v>
      </c>
      <c r="AM980" s="30" t="str">
        <f>IFERROR((VLOOKUP(C980,'CEP 24-25'!$F$5:$K$1282,6,0))," ")</f>
        <v xml:space="preserve"> </v>
      </c>
      <c r="AN980" s="41" t="str">
        <f>+IFERROR((VLOOKUP(C980,'HB1238 24-25'!$N$5:$Q$9999,4,0)),"")</f>
        <v/>
      </c>
      <c r="AO980" s="33" t="str">
        <f t="shared" si="33"/>
        <v>No</v>
      </c>
    </row>
    <row r="981" spans="1:41" ht="15" customHeight="1" x14ac:dyDescent="0.25">
      <c r="A981" t="s">
        <v>2727</v>
      </c>
      <c r="B981" t="s">
        <v>2126</v>
      </c>
      <c r="C981" s="25">
        <v>3529</v>
      </c>
      <c r="D981" t="s">
        <v>825</v>
      </c>
      <c r="E981" s="16">
        <v>0</v>
      </c>
      <c r="F981" s="16">
        <v>47</v>
      </c>
      <c r="G981" s="16">
        <v>0</v>
      </c>
      <c r="H981" s="16">
        <v>33</v>
      </c>
      <c r="I981" s="16">
        <v>60</v>
      </c>
      <c r="J981" s="16">
        <v>83</v>
      </c>
      <c r="K981" s="16">
        <v>85</v>
      </c>
      <c r="L981" s="16">
        <v>79</v>
      </c>
      <c r="M981" s="16">
        <v>0</v>
      </c>
      <c r="N981" s="16">
        <v>0</v>
      </c>
      <c r="O981" s="16">
        <v>0</v>
      </c>
      <c r="P981" s="16">
        <v>0</v>
      </c>
      <c r="Q981" s="16">
        <v>0</v>
      </c>
      <c r="R981" s="16">
        <v>0</v>
      </c>
      <c r="S981" s="16">
        <v>0</v>
      </c>
      <c r="T981" s="73" t="s">
        <v>2979</v>
      </c>
      <c r="U981" s="15" t="s">
        <v>2004</v>
      </c>
      <c r="V981" s="73" t="s">
        <v>2979</v>
      </c>
      <c r="W981" s="15" t="s">
        <v>2004</v>
      </c>
      <c r="X981" s="15" t="s">
        <v>2004</v>
      </c>
      <c r="Y981" s="15" t="s">
        <v>2004</v>
      </c>
      <c r="Z981" s="15" t="s">
        <v>2004</v>
      </c>
      <c r="AA981" s="15" t="s">
        <v>2004</v>
      </c>
      <c r="AB981" s="73" t="s">
        <v>2979</v>
      </c>
      <c r="AC981" s="73" t="s">
        <v>2979</v>
      </c>
      <c r="AD981" s="73" t="s">
        <v>2979</v>
      </c>
      <c r="AE981" s="73" t="s">
        <v>2979</v>
      </c>
      <c r="AF981" s="73" t="s">
        <v>2979</v>
      </c>
      <c r="AG981" s="73" t="s">
        <v>2979</v>
      </c>
      <c r="AH981" s="73" t="s">
        <v>2979</v>
      </c>
      <c r="AI981" s="41">
        <v>5.6800000000000003E-2</v>
      </c>
      <c r="AJ981" s="30">
        <v>4.9700000000000001E-2</v>
      </c>
      <c r="AK981" s="30">
        <v>4.8899999999999999E-2</v>
      </c>
      <c r="AL981" s="41">
        <f t="shared" si="32"/>
        <v>5.1799999999999999E-2</v>
      </c>
      <c r="AM981" s="30" t="str">
        <f>IFERROR((VLOOKUP(C981,'CEP 24-25'!$F$5:$K$1282,6,0))," ")</f>
        <v xml:space="preserve"> </v>
      </c>
      <c r="AN981" s="41" t="str">
        <f>+IFERROR((VLOOKUP(C981,'HB1238 24-25'!$N$5:$Q$9999,4,0)),"")</f>
        <v/>
      </c>
      <c r="AO981" s="33" t="str">
        <f t="shared" si="33"/>
        <v>No</v>
      </c>
    </row>
    <row r="982" spans="1:41" ht="15" customHeight="1" x14ac:dyDescent="0.25">
      <c r="A982" t="s">
        <v>2727</v>
      </c>
      <c r="B982" t="s">
        <v>2126</v>
      </c>
      <c r="C982" s="25">
        <v>4354</v>
      </c>
      <c r="D982" t="s">
        <v>848</v>
      </c>
      <c r="E982" s="16">
        <v>0</v>
      </c>
      <c r="F982" s="16">
        <v>48</v>
      </c>
      <c r="G982" s="16">
        <v>0</v>
      </c>
      <c r="H982" s="16">
        <v>62</v>
      </c>
      <c r="I982" s="16">
        <v>77</v>
      </c>
      <c r="J982" s="16">
        <v>82</v>
      </c>
      <c r="K982" s="16">
        <v>112</v>
      </c>
      <c r="L982" s="16">
        <v>94</v>
      </c>
      <c r="M982" s="16">
        <v>0</v>
      </c>
      <c r="N982" s="16">
        <v>0</v>
      </c>
      <c r="O982" s="16">
        <v>0</v>
      </c>
      <c r="P982" s="16">
        <v>0</v>
      </c>
      <c r="Q982" s="16">
        <v>0</v>
      </c>
      <c r="R982" s="16">
        <v>0</v>
      </c>
      <c r="S982" s="16">
        <v>0</v>
      </c>
      <c r="T982" s="73" t="s">
        <v>2979</v>
      </c>
      <c r="U982" s="15" t="s">
        <v>2004</v>
      </c>
      <c r="V982" s="73" t="s">
        <v>2979</v>
      </c>
      <c r="W982" s="15" t="s">
        <v>2004</v>
      </c>
      <c r="X982" s="15" t="s">
        <v>2004</v>
      </c>
      <c r="Y982" s="15" t="s">
        <v>2004</v>
      </c>
      <c r="Z982" s="15" t="s">
        <v>2004</v>
      </c>
      <c r="AA982" s="15" t="s">
        <v>2004</v>
      </c>
      <c r="AB982" s="73" t="s">
        <v>2979</v>
      </c>
      <c r="AC982" s="73" t="s">
        <v>2979</v>
      </c>
      <c r="AD982" s="73" t="s">
        <v>2979</v>
      </c>
      <c r="AE982" s="73" t="s">
        <v>2979</v>
      </c>
      <c r="AF982" s="73" t="s">
        <v>2979</v>
      </c>
      <c r="AG982" s="73" t="s">
        <v>2979</v>
      </c>
      <c r="AH982" s="73" t="s">
        <v>2979</v>
      </c>
      <c r="AI982" s="41">
        <v>1.26E-2</v>
      </c>
      <c r="AJ982" s="30">
        <v>1.6500000000000001E-2</v>
      </c>
      <c r="AK982" s="30">
        <v>1.6199999999999999E-2</v>
      </c>
      <c r="AL982" s="41">
        <f t="shared" si="32"/>
        <v>1.5100000000000001E-2</v>
      </c>
      <c r="AM982" s="30" t="str">
        <f>IFERROR((VLOOKUP(C982,'CEP 24-25'!$F$5:$K$1282,6,0))," ")</f>
        <v xml:space="preserve"> </v>
      </c>
      <c r="AN982" s="41" t="str">
        <f>+IFERROR((VLOOKUP(C982,'HB1238 24-25'!$N$5:$Q$9999,4,0)),"")</f>
        <v/>
      </c>
      <c r="AO982" s="33" t="str">
        <f t="shared" si="33"/>
        <v>No</v>
      </c>
    </row>
    <row r="983" spans="1:41" ht="15" customHeight="1" x14ac:dyDescent="0.25">
      <c r="A983" t="s">
        <v>2727</v>
      </c>
      <c r="B983" t="s">
        <v>2126</v>
      </c>
      <c r="C983" s="25">
        <v>4096</v>
      </c>
      <c r="D983" t="s">
        <v>841</v>
      </c>
      <c r="E983" s="16">
        <v>0</v>
      </c>
      <c r="F983" s="16">
        <v>74</v>
      </c>
      <c r="G983" s="16">
        <v>0</v>
      </c>
      <c r="H983" s="16">
        <v>75</v>
      </c>
      <c r="I983" s="16">
        <v>102</v>
      </c>
      <c r="J983" s="16">
        <v>100</v>
      </c>
      <c r="K983" s="16">
        <v>109</v>
      </c>
      <c r="L983" s="16">
        <v>121</v>
      </c>
      <c r="M983" s="16">
        <v>0</v>
      </c>
      <c r="N983" s="16">
        <v>0</v>
      </c>
      <c r="O983" s="16">
        <v>0</v>
      </c>
      <c r="P983" s="16">
        <v>0</v>
      </c>
      <c r="Q983" s="16">
        <v>0</v>
      </c>
      <c r="R983" s="16">
        <v>0</v>
      </c>
      <c r="S983" s="16">
        <v>0</v>
      </c>
      <c r="T983" s="73" t="s">
        <v>2979</v>
      </c>
      <c r="U983" s="15" t="s">
        <v>2004</v>
      </c>
      <c r="V983" s="73" t="s">
        <v>2979</v>
      </c>
      <c r="W983" s="15" t="s">
        <v>2004</v>
      </c>
      <c r="X983" s="15" t="s">
        <v>2004</v>
      </c>
      <c r="Y983" s="15" t="s">
        <v>2004</v>
      </c>
      <c r="Z983" s="15" t="s">
        <v>2004</v>
      </c>
      <c r="AA983" s="15" t="s">
        <v>2004</v>
      </c>
      <c r="AB983" s="73" t="s">
        <v>2979</v>
      </c>
      <c r="AC983" s="73" t="s">
        <v>2979</v>
      </c>
      <c r="AD983" s="73" t="s">
        <v>2979</v>
      </c>
      <c r="AE983" s="73" t="s">
        <v>2979</v>
      </c>
      <c r="AF983" s="73" t="s">
        <v>2979</v>
      </c>
      <c r="AG983" s="73" t="s">
        <v>2979</v>
      </c>
      <c r="AH983" s="73" t="s">
        <v>2979</v>
      </c>
      <c r="AI983" s="41">
        <v>4.48E-2</v>
      </c>
      <c r="AJ983" s="30">
        <v>3.2800000000000003E-2</v>
      </c>
      <c r="AK983" s="30">
        <v>4.7800000000000002E-2</v>
      </c>
      <c r="AL983" s="41">
        <f t="shared" si="32"/>
        <v>4.1799999999999997E-2</v>
      </c>
      <c r="AM983" s="30" t="str">
        <f>IFERROR((VLOOKUP(C983,'CEP 24-25'!$F$5:$K$1282,6,0))," ")</f>
        <v xml:space="preserve"> </v>
      </c>
      <c r="AN983" s="41" t="str">
        <f>+IFERROR((VLOOKUP(C983,'HB1238 24-25'!$N$5:$Q$9999,4,0)),"")</f>
        <v/>
      </c>
      <c r="AO983" s="33" t="str">
        <f t="shared" si="33"/>
        <v>No</v>
      </c>
    </row>
    <row r="984" spans="1:41" ht="15" customHeight="1" x14ac:dyDescent="0.25">
      <c r="A984" t="s">
        <v>2727</v>
      </c>
      <c r="B984" t="s">
        <v>2126</v>
      </c>
      <c r="C984" s="25">
        <v>3748</v>
      </c>
      <c r="D984" t="s">
        <v>834</v>
      </c>
      <c r="E984" s="16">
        <v>0</v>
      </c>
      <c r="F984" s="16">
        <v>48</v>
      </c>
      <c r="G984" s="16">
        <v>0</v>
      </c>
      <c r="H984" s="16">
        <v>42</v>
      </c>
      <c r="I984" s="16">
        <v>69</v>
      </c>
      <c r="J984" s="16">
        <v>59</v>
      </c>
      <c r="K984" s="16">
        <v>62</v>
      </c>
      <c r="L984" s="16">
        <v>41</v>
      </c>
      <c r="M984" s="16">
        <v>0</v>
      </c>
      <c r="N984" s="16">
        <v>0</v>
      </c>
      <c r="O984" s="16">
        <v>0</v>
      </c>
      <c r="P984" s="16">
        <v>0</v>
      </c>
      <c r="Q984" s="16">
        <v>0</v>
      </c>
      <c r="R984" s="16">
        <v>0</v>
      </c>
      <c r="S984" s="16">
        <v>0</v>
      </c>
      <c r="T984" s="73" t="s">
        <v>2979</v>
      </c>
      <c r="U984" s="54">
        <v>12</v>
      </c>
      <c r="V984" s="73" t="s">
        <v>2979</v>
      </c>
      <c r="W984" s="54">
        <v>15</v>
      </c>
      <c r="X984" s="54">
        <v>17</v>
      </c>
      <c r="Y984" s="54">
        <v>21</v>
      </c>
      <c r="Z984" s="54">
        <v>15</v>
      </c>
      <c r="AA984" s="54">
        <v>11</v>
      </c>
      <c r="AB984" s="73" t="s">
        <v>2979</v>
      </c>
      <c r="AC984" s="73" t="s">
        <v>2979</v>
      </c>
      <c r="AD984" s="73" t="s">
        <v>2979</v>
      </c>
      <c r="AE984" s="73" t="s">
        <v>2979</v>
      </c>
      <c r="AF984" s="73" t="s">
        <v>2979</v>
      </c>
      <c r="AG984" s="73" t="s">
        <v>2979</v>
      </c>
      <c r="AH984" s="73" t="s">
        <v>2979</v>
      </c>
      <c r="AI984" s="41">
        <v>0.28349999999999997</v>
      </c>
      <c r="AJ984" s="30">
        <v>0.28570000000000001</v>
      </c>
      <c r="AK984" s="30">
        <v>0.26790000000000003</v>
      </c>
      <c r="AL984" s="41">
        <f t="shared" si="32"/>
        <v>0.27900000000000003</v>
      </c>
      <c r="AM984" s="30" t="str">
        <f>IFERROR((VLOOKUP(C984,'CEP 24-25'!$F$5:$K$1282,6,0))," ")</f>
        <v xml:space="preserve"> </v>
      </c>
      <c r="AN984" s="41" t="str">
        <f>+IFERROR((VLOOKUP(C984,'HB1238 24-25'!$N$5:$Q$9999,4,0)),"")</f>
        <v/>
      </c>
      <c r="AO984" s="33" t="str">
        <f t="shared" si="33"/>
        <v>No</v>
      </c>
    </row>
    <row r="985" spans="1:41" ht="15" customHeight="1" x14ac:dyDescent="0.25">
      <c r="A985" t="s">
        <v>2727</v>
      </c>
      <c r="B985" t="s">
        <v>2126</v>
      </c>
      <c r="C985" s="25">
        <v>4167</v>
      </c>
      <c r="D985" t="s">
        <v>844</v>
      </c>
      <c r="E985" s="16">
        <v>0</v>
      </c>
      <c r="F985" s="16">
        <v>0</v>
      </c>
      <c r="G985" s="16">
        <v>0</v>
      </c>
      <c r="H985" s="16">
        <v>0</v>
      </c>
      <c r="I985" s="16">
        <v>0</v>
      </c>
      <c r="J985" s="16">
        <v>0</v>
      </c>
      <c r="K985" s="16">
        <v>0</v>
      </c>
      <c r="L985" s="16">
        <v>0</v>
      </c>
      <c r="M985" s="16">
        <v>28</v>
      </c>
      <c r="N985" s="16">
        <v>30</v>
      </c>
      <c r="O985" s="16">
        <v>28</v>
      </c>
      <c r="P985" s="16">
        <v>0</v>
      </c>
      <c r="Q985" s="16">
        <v>0</v>
      </c>
      <c r="R985" s="16">
        <v>0</v>
      </c>
      <c r="S985" s="16">
        <v>0</v>
      </c>
      <c r="T985" s="73" t="s">
        <v>2979</v>
      </c>
      <c r="U985" s="73" t="s">
        <v>2979</v>
      </c>
      <c r="V985" s="73" t="s">
        <v>2979</v>
      </c>
      <c r="W985" s="73" t="s">
        <v>2979</v>
      </c>
      <c r="X985" s="73" t="s">
        <v>2979</v>
      </c>
      <c r="Y985" s="73" t="s">
        <v>2979</v>
      </c>
      <c r="Z985" s="73" t="s">
        <v>2979</v>
      </c>
      <c r="AA985" s="73" t="s">
        <v>2979</v>
      </c>
      <c r="AB985" s="15" t="s">
        <v>2004</v>
      </c>
      <c r="AC985" s="15" t="s">
        <v>2004</v>
      </c>
      <c r="AD985" s="73" t="s">
        <v>2979</v>
      </c>
      <c r="AE985" s="73" t="s">
        <v>2979</v>
      </c>
      <c r="AF985" s="73" t="s">
        <v>2979</v>
      </c>
      <c r="AG985" s="73" t="s">
        <v>2979</v>
      </c>
      <c r="AH985" s="73" t="s">
        <v>2979</v>
      </c>
      <c r="AI985" s="41">
        <v>3.49E-2</v>
      </c>
      <c r="AJ985" s="30">
        <v>1.11E-2</v>
      </c>
      <c r="AK985" s="30">
        <v>2.2200000000000001E-2</v>
      </c>
      <c r="AL985" s="41">
        <f t="shared" si="32"/>
        <v>2.2700000000000001E-2</v>
      </c>
      <c r="AM985" s="30" t="str">
        <f>IFERROR((VLOOKUP(C985,'CEP 24-25'!$F$5:$K$1282,6,0))," ")</f>
        <v xml:space="preserve"> </v>
      </c>
      <c r="AN985" s="41" t="str">
        <f>+IFERROR((VLOOKUP(C985,'HB1238 24-25'!$N$5:$Q$9999,4,0)),"")</f>
        <v/>
      </c>
      <c r="AO985" s="33" t="str">
        <f t="shared" si="33"/>
        <v>No</v>
      </c>
    </row>
    <row r="986" spans="1:41" ht="15" customHeight="1" x14ac:dyDescent="0.25">
      <c r="A986" t="s">
        <v>2727</v>
      </c>
      <c r="B986" t="s">
        <v>2126</v>
      </c>
      <c r="C986" s="25">
        <v>2289</v>
      </c>
      <c r="D986" t="s">
        <v>815</v>
      </c>
      <c r="E986" s="16">
        <v>0</v>
      </c>
      <c r="F986" s="16">
        <v>81</v>
      </c>
      <c r="G986" s="16">
        <v>0</v>
      </c>
      <c r="H986" s="16">
        <v>100</v>
      </c>
      <c r="I986" s="16">
        <v>92</v>
      </c>
      <c r="J986" s="16">
        <v>97</v>
      </c>
      <c r="K986" s="16">
        <v>92</v>
      </c>
      <c r="L986" s="16">
        <v>81</v>
      </c>
      <c r="M986" s="16">
        <v>0</v>
      </c>
      <c r="N986" s="16">
        <v>0</v>
      </c>
      <c r="O986" s="16">
        <v>0</v>
      </c>
      <c r="P986" s="16">
        <v>0</v>
      </c>
      <c r="Q986" s="16">
        <v>0</v>
      </c>
      <c r="R986" s="16">
        <v>0</v>
      </c>
      <c r="S986" s="16">
        <v>0</v>
      </c>
      <c r="T986" s="73" t="s">
        <v>2979</v>
      </c>
      <c r="U986" s="54">
        <v>22</v>
      </c>
      <c r="V986" s="73" t="s">
        <v>2979</v>
      </c>
      <c r="W986" s="54">
        <v>30</v>
      </c>
      <c r="X986" s="54">
        <v>30</v>
      </c>
      <c r="Y986" s="54">
        <v>24</v>
      </c>
      <c r="Z986" s="54">
        <v>29</v>
      </c>
      <c r="AA986" s="54">
        <v>28</v>
      </c>
      <c r="AB986" s="73" t="s">
        <v>2979</v>
      </c>
      <c r="AC986" s="73" t="s">
        <v>2979</v>
      </c>
      <c r="AD986" s="73" t="s">
        <v>2979</v>
      </c>
      <c r="AE986" s="73" t="s">
        <v>2979</v>
      </c>
      <c r="AF986" s="73" t="s">
        <v>2979</v>
      </c>
      <c r="AG986" s="73" t="s">
        <v>2979</v>
      </c>
      <c r="AH986" s="73" t="s">
        <v>2979</v>
      </c>
      <c r="AI986" s="41">
        <v>0.30020000000000002</v>
      </c>
      <c r="AJ986" s="30">
        <v>0.24560000000000001</v>
      </c>
      <c r="AK986" s="30">
        <v>0.1971</v>
      </c>
      <c r="AL986" s="41">
        <f t="shared" si="32"/>
        <v>0.24759999999999999</v>
      </c>
      <c r="AM986" s="30" t="str">
        <f>IFERROR((VLOOKUP(C986,'CEP 24-25'!$F$5:$K$1282,6,0))," ")</f>
        <v xml:space="preserve"> </v>
      </c>
      <c r="AN986" s="41" t="str">
        <f>+IFERROR((VLOOKUP(C986,'HB1238 24-25'!$N$5:$Q$9999,4,0)),"")</f>
        <v/>
      </c>
      <c r="AO986" s="33" t="str">
        <f t="shared" si="33"/>
        <v>No</v>
      </c>
    </row>
    <row r="987" spans="1:41" ht="15" customHeight="1" x14ac:dyDescent="0.25">
      <c r="A987" t="s">
        <v>2727</v>
      </c>
      <c r="B987" t="s">
        <v>2126</v>
      </c>
      <c r="C987" s="25">
        <v>3528</v>
      </c>
      <c r="D987" t="s">
        <v>824</v>
      </c>
      <c r="E987" s="16">
        <v>0</v>
      </c>
      <c r="F987" s="16">
        <v>0</v>
      </c>
      <c r="G987" s="16">
        <v>0</v>
      </c>
      <c r="H987" s="16">
        <v>0</v>
      </c>
      <c r="I987" s="16">
        <v>0</v>
      </c>
      <c r="J987" s="16">
        <v>0</v>
      </c>
      <c r="K987" s="16">
        <v>0</v>
      </c>
      <c r="L987" s="16">
        <v>0</v>
      </c>
      <c r="M987" s="16">
        <v>0</v>
      </c>
      <c r="N987" s="16">
        <v>0</v>
      </c>
      <c r="O987" s="16">
        <v>0</v>
      </c>
      <c r="P987" s="16">
        <v>601</v>
      </c>
      <c r="Q987" s="16">
        <v>568</v>
      </c>
      <c r="R987" s="16">
        <v>575</v>
      </c>
      <c r="S987" s="16">
        <v>571</v>
      </c>
      <c r="T987" s="73" t="s">
        <v>2979</v>
      </c>
      <c r="U987" s="73" t="s">
        <v>2979</v>
      </c>
      <c r="V987" s="73" t="s">
        <v>2979</v>
      </c>
      <c r="W987" s="73" t="s">
        <v>2979</v>
      </c>
      <c r="X987" s="73" t="s">
        <v>2979</v>
      </c>
      <c r="Y987" s="73" t="s">
        <v>2979</v>
      </c>
      <c r="Z987" s="73" t="s">
        <v>2979</v>
      </c>
      <c r="AA987" s="73" t="s">
        <v>2979</v>
      </c>
      <c r="AB987" s="73" t="s">
        <v>2979</v>
      </c>
      <c r="AC987" s="73" t="s">
        <v>2979</v>
      </c>
      <c r="AD987" s="73" t="s">
        <v>2979</v>
      </c>
      <c r="AE987" s="54">
        <v>95</v>
      </c>
      <c r="AF987" s="54">
        <v>90</v>
      </c>
      <c r="AG987" s="54">
        <v>73</v>
      </c>
      <c r="AH987" s="54">
        <v>76</v>
      </c>
      <c r="AI987" s="41">
        <v>0.14430000000000001</v>
      </c>
      <c r="AJ987" s="30">
        <v>0.14369999999999999</v>
      </c>
      <c r="AK987" s="30">
        <v>0.14249999999999999</v>
      </c>
      <c r="AL987" s="41">
        <f t="shared" si="32"/>
        <v>0.14349999999999999</v>
      </c>
      <c r="AM987" s="30" t="str">
        <f>IFERROR((VLOOKUP(C987,'CEP 24-25'!$F$5:$K$1282,6,0))," ")</f>
        <v xml:space="preserve"> </v>
      </c>
      <c r="AN987" s="41" t="str">
        <f>+IFERROR((VLOOKUP(C987,'HB1238 24-25'!$N$5:$Q$9999,4,0)),"")</f>
        <v/>
      </c>
      <c r="AO987" s="33" t="str">
        <f t="shared" si="33"/>
        <v>No</v>
      </c>
    </row>
    <row r="988" spans="1:41" ht="15" customHeight="1" x14ac:dyDescent="0.25">
      <c r="A988" t="s">
        <v>2727</v>
      </c>
      <c r="B988" t="s">
        <v>2126</v>
      </c>
      <c r="C988" s="25">
        <v>3232</v>
      </c>
      <c r="D988" t="s">
        <v>821</v>
      </c>
      <c r="E988" s="16">
        <v>0</v>
      </c>
      <c r="F988" s="16">
        <v>0</v>
      </c>
      <c r="G988" s="16">
        <v>0</v>
      </c>
      <c r="H988" s="16">
        <v>0</v>
      </c>
      <c r="I988" s="16">
        <v>0</v>
      </c>
      <c r="J988" s="16">
        <v>0</v>
      </c>
      <c r="K988" s="16">
        <v>0</v>
      </c>
      <c r="L988" s="16">
        <v>0</v>
      </c>
      <c r="M988" s="16">
        <v>339</v>
      </c>
      <c r="N988" s="16">
        <v>356</v>
      </c>
      <c r="O988" s="16">
        <v>315</v>
      </c>
      <c r="P988" s="16">
        <v>0</v>
      </c>
      <c r="Q988" s="16">
        <v>0</v>
      </c>
      <c r="R988" s="16">
        <v>0</v>
      </c>
      <c r="S988" s="16">
        <v>0</v>
      </c>
      <c r="T988" s="73" t="s">
        <v>2979</v>
      </c>
      <c r="U988" s="73" t="s">
        <v>2979</v>
      </c>
      <c r="V988" s="73" t="s">
        <v>2979</v>
      </c>
      <c r="W988" s="73" t="s">
        <v>2979</v>
      </c>
      <c r="X988" s="73" t="s">
        <v>2979</v>
      </c>
      <c r="Y988" s="73" t="s">
        <v>2979</v>
      </c>
      <c r="Z988" s="73" t="s">
        <v>2979</v>
      </c>
      <c r="AA988" s="73" t="s">
        <v>2979</v>
      </c>
      <c r="AB988" s="54">
        <v>57</v>
      </c>
      <c r="AC988" s="54">
        <v>64</v>
      </c>
      <c r="AD988" s="54">
        <v>48</v>
      </c>
      <c r="AE988" s="73" t="s">
        <v>2979</v>
      </c>
      <c r="AF988" s="73" t="s">
        <v>2979</v>
      </c>
      <c r="AG988" s="73" t="s">
        <v>2979</v>
      </c>
      <c r="AH988" s="73" t="s">
        <v>2979</v>
      </c>
      <c r="AI988" s="41">
        <v>0.1673</v>
      </c>
      <c r="AJ988" s="30">
        <v>0.1701</v>
      </c>
      <c r="AK988" s="30">
        <v>0.15640000000000001</v>
      </c>
      <c r="AL988" s="41">
        <f t="shared" si="32"/>
        <v>0.1646</v>
      </c>
      <c r="AM988" s="30" t="str">
        <f>IFERROR((VLOOKUP(C988,'CEP 24-25'!$F$5:$K$1282,6,0))," ")</f>
        <v xml:space="preserve"> </v>
      </c>
      <c r="AN988" s="41" t="str">
        <f>+IFERROR((VLOOKUP(C988,'HB1238 24-25'!$N$5:$Q$9999,4,0)),"")</f>
        <v/>
      </c>
      <c r="AO988" s="33" t="str">
        <f t="shared" si="33"/>
        <v>No</v>
      </c>
    </row>
    <row r="989" spans="1:41" ht="15" customHeight="1" x14ac:dyDescent="0.25">
      <c r="A989" t="s">
        <v>2727</v>
      </c>
      <c r="B989" t="s">
        <v>2126</v>
      </c>
      <c r="C989" s="25">
        <v>5057</v>
      </c>
      <c r="D989" t="s">
        <v>854</v>
      </c>
      <c r="E989" s="16">
        <v>0</v>
      </c>
      <c r="F989" s="16">
        <v>0</v>
      </c>
      <c r="G989" s="16">
        <v>0</v>
      </c>
      <c r="H989" s="16">
        <v>0</v>
      </c>
      <c r="I989" s="16">
        <v>0</v>
      </c>
      <c r="J989" s="16">
        <v>0</v>
      </c>
      <c r="K989" s="16">
        <v>0</v>
      </c>
      <c r="L989" s="16">
        <v>0</v>
      </c>
      <c r="M989" s="16">
        <v>28</v>
      </c>
      <c r="N989" s="16">
        <v>28</v>
      </c>
      <c r="O989" s="16">
        <v>26</v>
      </c>
      <c r="P989" s="16">
        <v>0</v>
      </c>
      <c r="Q989" s="16">
        <v>0</v>
      </c>
      <c r="R989" s="16">
        <v>0</v>
      </c>
      <c r="S989" s="16">
        <v>0</v>
      </c>
      <c r="T989" s="73" t="s">
        <v>2979</v>
      </c>
      <c r="U989" s="73" t="s">
        <v>2979</v>
      </c>
      <c r="V989" s="73" t="s">
        <v>2979</v>
      </c>
      <c r="W989" s="73" t="s">
        <v>2979</v>
      </c>
      <c r="X989" s="73" t="s">
        <v>2979</v>
      </c>
      <c r="Y989" s="73" t="s">
        <v>2979</v>
      </c>
      <c r="Z989" s="73" t="s">
        <v>2979</v>
      </c>
      <c r="AA989" s="73" t="s">
        <v>2979</v>
      </c>
      <c r="AB989" s="15" t="s">
        <v>2004</v>
      </c>
      <c r="AC989" s="15" t="s">
        <v>2004</v>
      </c>
      <c r="AD989" s="15" t="s">
        <v>2004</v>
      </c>
      <c r="AE989" s="73" t="s">
        <v>2979</v>
      </c>
      <c r="AF989" s="73" t="s">
        <v>2979</v>
      </c>
      <c r="AG989" s="73" t="s">
        <v>2979</v>
      </c>
      <c r="AH989" s="73" t="s">
        <v>2979</v>
      </c>
      <c r="AI989" s="41">
        <v>4.8800000000000003E-2</v>
      </c>
      <c r="AJ989" s="30">
        <v>4.0500000000000001E-2</v>
      </c>
      <c r="AK989" s="30">
        <v>0.1013</v>
      </c>
      <c r="AL989" s="41">
        <f t="shared" si="32"/>
        <v>6.3500000000000001E-2</v>
      </c>
      <c r="AM989" s="30" t="str">
        <f>IFERROR((VLOOKUP(C989,'CEP 24-25'!$F$5:$K$1282,6,0))," ")</f>
        <v xml:space="preserve"> </v>
      </c>
      <c r="AN989" s="41" t="str">
        <f>+IFERROR((VLOOKUP(C989,'HB1238 24-25'!$N$5:$Q$9999,4,0)),"")</f>
        <v/>
      </c>
      <c r="AO989" s="33" t="str">
        <f t="shared" si="33"/>
        <v>No</v>
      </c>
    </row>
    <row r="990" spans="1:41" ht="15" customHeight="1" x14ac:dyDescent="0.25">
      <c r="A990" t="s">
        <v>2727</v>
      </c>
      <c r="B990" t="s">
        <v>2126</v>
      </c>
      <c r="C990" s="25">
        <v>4147</v>
      </c>
      <c r="D990" t="s">
        <v>842</v>
      </c>
      <c r="E990" s="16">
        <v>0</v>
      </c>
      <c r="F990" s="16">
        <v>71</v>
      </c>
      <c r="G990" s="16">
        <v>0</v>
      </c>
      <c r="H990" s="16">
        <v>73</v>
      </c>
      <c r="I990" s="16">
        <v>70</v>
      </c>
      <c r="J990" s="16">
        <v>78</v>
      </c>
      <c r="K990" s="16">
        <v>75</v>
      </c>
      <c r="L990" s="16">
        <v>56</v>
      </c>
      <c r="M990" s="16">
        <v>0</v>
      </c>
      <c r="N990" s="16">
        <v>0</v>
      </c>
      <c r="O990" s="16">
        <v>0</v>
      </c>
      <c r="P990" s="16">
        <v>0</v>
      </c>
      <c r="Q990" s="16">
        <v>0</v>
      </c>
      <c r="R990" s="16">
        <v>0</v>
      </c>
      <c r="S990" s="16">
        <v>0</v>
      </c>
      <c r="T990" s="73" t="s">
        <v>2979</v>
      </c>
      <c r="U990" s="15" t="s">
        <v>2004</v>
      </c>
      <c r="V990" s="73" t="s">
        <v>2979</v>
      </c>
      <c r="W990" s="15" t="s">
        <v>2004</v>
      </c>
      <c r="X990" s="15" t="s">
        <v>2004</v>
      </c>
      <c r="Y990" s="15" t="s">
        <v>2004</v>
      </c>
      <c r="Z990" s="54">
        <v>10</v>
      </c>
      <c r="AA990" s="15" t="s">
        <v>2004</v>
      </c>
      <c r="AB990" s="73" t="s">
        <v>2979</v>
      </c>
      <c r="AC990" s="73" t="s">
        <v>2979</v>
      </c>
      <c r="AD990" s="73" t="s">
        <v>2979</v>
      </c>
      <c r="AE990" s="73" t="s">
        <v>2979</v>
      </c>
      <c r="AF990" s="73" t="s">
        <v>2979</v>
      </c>
      <c r="AG990" s="73" t="s">
        <v>2979</v>
      </c>
      <c r="AH990" s="73" t="s">
        <v>2979</v>
      </c>
      <c r="AI990" s="41">
        <v>9.2200000000000004E-2</v>
      </c>
      <c r="AJ990" s="30">
        <v>6.5299999999999997E-2</v>
      </c>
      <c r="AK990" s="30">
        <v>5.3900000000000003E-2</v>
      </c>
      <c r="AL990" s="41">
        <f t="shared" si="32"/>
        <v>7.0499999999999993E-2</v>
      </c>
      <c r="AM990" s="30" t="str">
        <f>IFERROR((VLOOKUP(C990,'CEP 24-25'!$F$5:$K$1282,6,0))," ")</f>
        <v xml:space="preserve"> </v>
      </c>
      <c r="AN990" s="41" t="str">
        <f>+IFERROR((VLOOKUP(C990,'HB1238 24-25'!$N$5:$Q$9999,4,0)),"")</f>
        <v/>
      </c>
      <c r="AO990" s="33" t="str">
        <f t="shared" si="33"/>
        <v>No</v>
      </c>
    </row>
    <row r="991" spans="1:41" ht="15" customHeight="1" x14ac:dyDescent="0.25">
      <c r="A991" t="s">
        <v>2727</v>
      </c>
      <c r="B991" t="s">
        <v>2126</v>
      </c>
      <c r="C991" s="25">
        <v>5053</v>
      </c>
      <c r="D991" t="s">
        <v>853</v>
      </c>
      <c r="E991" s="16">
        <v>0</v>
      </c>
      <c r="F991" s="16">
        <v>49</v>
      </c>
      <c r="G991" s="16">
        <v>0</v>
      </c>
      <c r="H991" s="16">
        <v>67</v>
      </c>
      <c r="I991" s="16">
        <v>83</v>
      </c>
      <c r="J991" s="16">
        <v>89</v>
      </c>
      <c r="K991" s="16">
        <v>83</v>
      </c>
      <c r="L991" s="16">
        <v>80</v>
      </c>
      <c r="M991" s="16">
        <v>0</v>
      </c>
      <c r="N991" s="16">
        <v>0</v>
      </c>
      <c r="O991" s="16">
        <v>0</v>
      </c>
      <c r="P991" s="16">
        <v>0</v>
      </c>
      <c r="Q991" s="16">
        <v>0</v>
      </c>
      <c r="R991" s="16">
        <v>0</v>
      </c>
      <c r="S991" s="16">
        <v>0</v>
      </c>
      <c r="T991" s="73" t="s">
        <v>2979</v>
      </c>
      <c r="U991" s="73" t="s">
        <v>2979</v>
      </c>
      <c r="V991" s="73" t="s">
        <v>2979</v>
      </c>
      <c r="W991" s="15" t="s">
        <v>2004</v>
      </c>
      <c r="X991" s="15" t="s">
        <v>2004</v>
      </c>
      <c r="Y991" s="15" t="s">
        <v>2004</v>
      </c>
      <c r="Z991" s="15" t="s">
        <v>2004</v>
      </c>
      <c r="AA991" s="15" t="s">
        <v>2004</v>
      </c>
      <c r="AB991" s="73" t="s">
        <v>2979</v>
      </c>
      <c r="AC991" s="73" t="s">
        <v>2979</v>
      </c>
      <c r="AD991" s="73" t="s">
        <v>2979</v>
      </c>
      <c r="AE991" s="73" t="s">
        <v>2979</v>
      </c>
      <c r="AF991" s="73" t="s">
        <v>2979</v>
      </c>
      <c r="AG991" s="73" t="s">
        <v>2979</v>
      </c>
      <c r="AH991" s="73" t="s">
        <v>2979</v>
      </c>
      <c r="AI991" s="41">
        <v>5.7599999999999998E-2</v>
      </c>
      <c r="AJ991" s="30">
        <v>0.05</v>
      </c>
      <c r="AK991" s="30">
        <v>4.9000000000000002E-2</v>
      </c>
      <c r="AL991" s="41">
        <f t="shared" si="32"/>
        <v>5.2200000000000003E-2</v>
      </c>
      <c r="AM991" s="30" t="str">
        <f>IFERROR((VLOOKUP(C991,'CEP 24-25'!$F$5:$K$1282,6,0))," ")</f>
        <v xml:space="preserve"> </v>
      </c>
      <c r="AN991" s="41" t="str">
        <f>+IFERROR((VLOOKUP(C991,'HB1238 24-25'!$N$5:$Q$9999,4,0)),"")</f>
        <v/>
      </c>
      <c r="AO991" s="33" t="str">
        <f t="shared" si="33"/>
        <v>No</v>
      </c>
    </row>
    <row r="992" spans="1:41" ht="15" customHeight="1" x14ac:dyDescent="0.25">
      <c r="A992" t="s">
        <v>2727</v>
      </c>
      <c r="B992" t="s">
        <v>2126</v>
      </c>
      <c r="C992" s="25">
        <v>2992</v>
      </c>
      <c r="D992" t="s">
        <v>819</v>
      </c>
      <c r="E992" s="16">
        <v>0</v>
      </c>
      <c r="F992" s="16">
        <v>82</v>
      </c>
      <c r="G992" s="16">
        <v>0</v>
      </c>
      <c r="H992" s="16">
        <v>90</v>
      </c>
      <c r="I992" s="16">
        <v>92</v>
      </c>
      <c r="J992" s="16">
        <v>103</v>
      </c>
      <c r="K992" s="16">
        <v>111</v>
      </c>
      <c r="L992" s="16">
        <v>93</v>
      </c>
      <c r="M992" s="16">
        <v>0</v>
      </c>
      <c r="N992" s="16">
        <v>0</v>
      </c>
      <c r="O992" s="16">
        <v>0</v>
      </c>
      <c r="P992" s="16">
        <v>0</v>
      </c>
      <c r="Q992" s="16">
        <v>0</v>
      </c>
      <c r="R992" s="16">
        <v>0</v>
      </c>
      <c r="S992" s="16">
        <v>0</v>
      </c>
      <c r="T992" s="73" t="s">
        <v>2979</v>
      </c>
      <c r="U992" s="54">
        <v>14</v>
      </c>
      <c r="V992" s="73" t="s">
        <v>2979</v>
      </c>
      <c r="W992" s="15" t="s">
        <v>2004</v>
      </c>
      <c r="X992" s="54">
        <v>14</v>
      </c>
      <c r="Y992" s="54">
        <v>19</v>
      </c>
      <c r="Z992" s="54">
        <v>27</v>
      </c>
      <c r="AA992" s="54">
        <v>22</v>
      </c>
      <c r="AB992" s="73" t="s">
        <v>2979</v>
      </c>
      <c r="AC992" s="73" t="s">
        <v>2979</v>
      </c>
      <c r="AD992" s="73" t="s">
        <v>2979</v>
      </c>
      <c r="AE992" s="73" t="s">
        <v>2979</v>
      </c>
      <c r="AF992" s="73" t="s">
        <v>2979</v>
      </c>
      <c r="AG992" s="73" t="s">
        <v>2979</v>
      </c>
      <c r="AH992" s="73" t="s">
        <v>2979</v>
      </c>
      <c r="AI992" s="41">
        <v>0.17510000000000001</v>
      </c>
      <c r="AJ992" s="30">
        <v>0.13689999999999999</v>
      </c>
      <c r="AK992" s="30">
        <v>0.1426</v>
      </c>
      <c r="AL992" s="41">
        <f t="shared" si="32"/>
        <v>0.1515</v>
      </c>
      <c r="AM992" s="30" t="str">
        <f>IFERROR((VLOOKUP(C992,'CEP 24-25'!$F$5:$K$1282,6,0))," ")</f>
        <v xml:space="preserve"> </v>
      </c>
      <c r="AN992" s="41" t="str">
        <f>+IFERROR((VLOOKUP(C992,'HB1238 24-25'!$N$5:$Q$9999,4,0)),"")</f>
        <v/>
      </c>
      <c r="AO992" s="33" t="str">
        <f t="shared" si="33"/>
        <v>No</v>
      </c>
    </row>
    <row r="993" spans="1:41" ht="15" customHeight="1" x14ac:dyDescent="0.25">
      <c r="A993" t="s">
        <v>2727</v>
      </c>
      <c r="B993" t="s">
        <v>2126</v>
      </c>
      <c r="C993" s="25">
        <v>3706</v>
      </c>
      <c r="D993" t="s">
        <v>832</v>
      </c>
      <c r="E993" s="16">
        <v>0</v>
      </c>
      <c r="F993" s="16">
        <v>0</v>
      </c>
      <c r="G993" s="16">
        <v>0</v>
      </c>
      <c r="H993" s="16">
        <v>0</v>
      </c>
      <c r="I993" s="16">
        <v>0</v>
      </c>
      <c r="J993" s="16">
        <v>0</v>
      </c>
      <c r="K993" s="16">
        <v>0</v>
      </c>
      <c r="L993" s="16">
        <v>0</v>
      </c>
      <c r="M993" s="16">
        <v>324</v>
      </c>
      <c r="N993" s="16">
        <v>279</v>
      </c>
      <c r="O993" s="16">
        <v>298</v>
      </c>
      <c r="P993" s="16">
        <v>0</v>
      </c>
      <c r="Q993" s="16">
        <v>0</v>
      </c>
      <c r="R993" s="16">
        <v>0</v>
      </c>
      <c r="S993" s="16">
        <v>0</v>
      </c>
      <c r="T993" s="73" t="s">
        <v>2979</v>
      </c>
      <c r="U993" s="73" t="s">
        <v>2979</v>
      </c>
      <c r="V993" s="73" t="s">
        <v>2979</v>
      </c>
      <c r="W993" s="73" t="s">
        <v>2979</v>
      </c>
      <c r="X993" s="73" t="s">
        <v>2979</v>
      </c>
      <c r="Y993" s="73" t="s">
        <v>2979</v>
      </c>
      <c r="Z993" s="73" t="s">
        <v>2979</v>
      </c>
      <c r="AA993" s="73" t="s">
        <v>2979</v>
      </c>
      <c r="AB993" s="54">
        <v>36</v>
      </c>
      <c r="AC993" s="54">
        <v>49</v>
      </c>
      <c r="AD993" s="54">
        <v>50</v>
      </c>
      <c r="AE993" s="73" t="s">
        <v>2979</v>
      </c>
      <c r="AF993" s="73" t="s">
        <v>2979</v>
      </c>
      <c r="AG993" s="73" t="s">
        <v>2979</v>
      </c>
      <c r="AH993" s="73" t="s">
        <v>2979</v>
      </c>
      <c r="AI993" s="41">
        <v>0.14979999999999999</v>
      </c>
      <c r="AJ993" s="30">
        <v>0.1588</v>
      </c>
      <c r="AK993" s="30">
        <v>0.15939999999999999</v>
      </c>
      <c r="AL993" s="41">
        <f t="shared" si="32"/>
        <v>0.156</v>
      </c>
      <c r="AM993" s="30" t="str">
        <f>IFERROR((VLOOKUP(C993,'CEP 24-25'!$F$5:$K$1282,6,0))," ")</f>
        <v xml:space="preserve"> </v>
      </c>
      <c r="AN993" s="41" t="str">
        <f>+IFERROR((VLOOKUP(C993,'HB1238 24-25'!$N$5:$Q$9999,4,0)),"")</f>
        <v/>
      </c>
      <c r="AO993" s="33" t="str">
        <f t="shared" si="33"/>
        <v>No</v>
      </c>
    </row>
    <row r="994" spans="1:41" ht="15" customHeight="1" x14ac:dyDescent="0.25">
      <c r="A994" t="s">
        <v>2727</v>
      </c>
      <c r="B994" t="s">
        <v>2126</v>
      </c>
      <c r="C994" s="25">
        <v>3703</v>
      </c>
      <c r="D994" t="s">
        <v>830</v>
      </c>
      <c r="E994" s="16">
        <v>0</v>
      </c>
      <c r="F994" s="16">
        <v>103</v>
      </c>
      <c r="G994" s="16">
        <v>0</v>
      </c>
      <c r="H994" s="16">
        <v>108</v>
      </c>
      <c r="I994" s="16">
        <v>116</v>
      </c>
      <c r="J994" s="16">
        <v>103</v>
      </c>
      <c r="K994" s="16">
        <v>107</v>
      </c>
      <c r="L994" s="16">
        <v>96</v>
      </c>
      <c r="M994" s="16">
        <v>0</v>
      </c>
      <c r="N994" s="16">
        <v>0</v>
      </c>
      <c r="O994" s="16">
        <v>0</v>
      </c>
      <c r="P994" s="16">
        <v>0</v>
      </c>
      <c r="Q994" s="16">
        <v>0</v>
      </c>
      <c r="R994" s="16">
        <v>0</v>
      </c>
      <c r="S994" s="16">
        <v>0</v>
      </c>
      <c r="T994" s="73" t="s">
        <v>2979</v>
      </c>
      <c r="U994" s="15" t="s">
        <v>2004</v>
      </c>
      <c r="V994" s="73" t="s">
        <v>2979</v>
      </c>
      <c r="W994" s="15" t="s">
        <v>2004</v>
      </c>
      <c r="X994" s="54">
        <v>14</v>
      </c>
      <c r="Y994" s="15" t="s">
        <v>2004</v>
      </c>
      <c r="Z994" s="54">
        <v>10</v>
      </c>
      <c r="AA994" s="15" t="s">
        <v>2004</v>
      </c>
      <c r="AB994" s="73" t="s">
        <v>2979</v>
      </c>
      <c r="AC994" s="73" t="s">
        <v>2979</v>
      </c>
      <c r="AD994" s="73" t="s">
        <v>2979</v>
      </c>
      <c r="AE994" s="73" t="s">
        <v>2979</v>
      </c>
      <c r="AF994" s="73" t="s">
        <v>2979</v>
      </c>
      <c r="AG994" s="73" t="s">
        <v>2979</v>
      </c>
      <c r="AH994" s="73" t="s">
        <v>2979</v>
      </c>
      <c r="AI994" s="41">
        <v>0.09</v>
      </c>
      <c r="AJ994" s="30">
        <v>7.1499999999999994E-2</v>
      </c>
      <c r="AK994" s="30">
        <v>5.3900000000000003E-2</v>
      </c>
      <c r="AL994" s="41">
        <f t="shared" si="32"/>
        <v>7.1800000000000003E-2</v>
      </c>
      <c r="AM994" s="30" t="str">
        <f>IFERROR((VLOOKUP(C994,'CEP 24-25'!$F$5:$K$1282,6,0))," ")</f>
        <v xml:space="preserve"> </v>
      </c>
      <c r="AN994" s="41" t="str">
        <f>+IFERROR((VLOOKUP(C994,'HB1238 24-25'!$N$5:$Q$9999,4,0)),"")</f>
        <v/>
      </c>
      <c r="AO994" s="33" t="str">
        <f t="shared" si="33"/>
        <v>No</v>
      </c>
    </row>
    <row r="995" spans="1:41" ht="15" customHeight="1" x14ac:dyDescent="0.25">
      <c r="A995" t="s">
        <v>2727</v>
      </c>
      <c r="B995" t="s">
        <v>2126</v>
      </c>
      <c r="C995" s="25">
        <v>3747</v>
      </c>
      <c r="D995" t="s">
        <v>833</v>
      </c>
      <c r="E995" s="16">
        <v>0</v>
      </c>
      <c r="F995" s="16">
        <v>57</v>
      </c>
      <c r="G995" s="16">
        <v>0</v>
      </c>
      <c r="H995" s="16">
        <v>46</v>
      </c>
      <c r="I995" s="16">
        <v>63</v>
      </c>
      <c r="J995" s="16">
        <v>61</v>
      </c>
      <c r="K995" s="16">
        <v>77</v>
      </c>
      <c r="L995" s="16">
        <v>68</v>
      </c>
      <c r="M995" s="16">
        <v>0</v>
      </c>
      <c r="N995" s="16">
        <v>0</v>
      </c>
      <c r="O995" s="16">
        <v>0</v>
      </c>
      <c r="P995" s="16">
        <v>0</v>
      </c>
      <c r="Q995" s="16">
        <v>0</v>
      </c>
      <c r="R995" s="16">
        <v>0</v>
      </c>
      <c r="S995" s="16">
        <v>0</v>
      </c>
      <c r="T995" s="73" t="s">
        <v>2979</v>
      </c>
      <c r="U995" s="15" t="s">
        <v>2004</v>
      </c>
      <c r="V995" s="73" t="s">
        <v>2979</v>
      </c>
      <c r="W995" s="15" t="s">
        <v>2004</v>
      </c>
      <c r="X995" s="15" t="s">
        <v>2004</v>
      </c>
      <c r="Y995" s="15" t="s">
        <v>2004</v>
      </c>
      <c r="Z995" s="54">
        <v>10</v>
      </c>
      <c r="AA995" s="15" t="s">
        <v>2004</v>
      </c>
      <c r="AB995" s="73" t="s">
        <v>2979</v>
      </c>
      <c r="AC995" s="73" t="s">
        <v>2979</v>
      </c>
      <c r="AD995" s="73" t="s">
        <v>2979</v>
      </c>
      <c r="AE995" s="73" t="s">
        <v>2979</v>
      </c>
      <c r="AF995" s="73" t="s">
        <v>2979</v>
      </c>
      <c r="AG995" s="73" t="s">
        <v>2979</v>
      </c>
      <c r="AH995" s="73" t="s">
        <v>2979</v>
      </c>
      <c r="AI995" s="41">
        <v>9.4100000000000003E-2</v>
      </c>
      <c r="AJ995" s="30">
        <v>9.8699999999999996E-2</v>
      </c>
      <c r="AK995" s="30">
        <v>7.85E-2</v>
      </c>
      <c r="AL995" s="41">
        <f t="shared" si="32"/>
        <v>9.0399999999999994E-2</v>
      </c>
      <c r="AM995" s="30" t="str">
        <f>IFERROR((VLOOKUP(C995,'CEP 24-25'!$F$5:$K$1282,6,0))," ")</f>
        <v xml:space="preserve"> </v>
      </c>
      <c r="AN995" s="41" t="str">
        <f>+IFERROR((VLOOKUP(C995,'HB1238 24-25'!$N$5:$Q$9999,4,0)),"")</f>
        <v/>
      </c>
      <c r="AO995" s="33" t="str">
        <f t="shared" si="33"/>
        <v>No</v>
      </c>
    </row>
    <row r="996" spans="1:41" ht="15" customHeight="1" x14ac:dyDescent="0.25">
      <c r="A996" t="s">
        <v>2727</v>
      </c>
      <c r="B996" t="s">
        <v>2126</v>
      </c>
      <c r="C996" s="25">
        <v>4302</v>
      </c>
      <c r="D996" t="s">
        <v>846</v>
      </c>
      <c r="E996" s="16">
        <v>0</v>
      </c>
      <c r="F996" s="16">
        <v>70</v>
      </c>
      <c r="G996" s="16">
        <v>0</v>
      </c>
      <c r="H996" s="16">
        <v>76</v>
      </c>
      <c r="I996" s="16">
        <v>89</v>
      </c>
      <c r="J996" s="16">
        <v>106</v>
      </c>
      <c r="K996" s="16">
        <v>99</v>
      </c>
      <c r="L996" s="16">
        <v>103</v>
      </c>
      <c r="M996" s="16">
        <v>0</v>
      </c>
      <c r="N996" s="16">
        <v>0</v>
      </c>
      <c r="O996" s="16">
        <v>0</v>
      </c>
      <c r="P996" s="16">
        <v>0</v>
      </c>
      <c r="Q996" s="16">
        <v>0</v>
      </c>
      <c r="R996" s="16">
        <v>0</v>
      </c>
      <c r="S996" s="16">
        <v>0</v>
      </c>
      <c r="T996" s="73" t="s">
        <v>2979</v>
      </c>
      <c r="U996" s="15" t="s">
        <v>2004</v>
      </c>
      <c r="V996" s="73" t="s">
        <v>2979</v>
      </c>
      <c r="W996" s="15" t="s">
        <v>2004</v>
      </c>
      <c r="X996" s="15" t="s">
        <v>2004</v>
      </c>
      <c r="Y996" s="15" t="s">
        <v>2004</v>
      </c>
      <c r="Z996" s="15" t="s">
        <v>2004</v>
      </c>
      <c r="AA996" s="15" t="s">
        <v>2004</v>
      </c>
      <c r="AB996" s="73" t="s">
        <v>2979</v>
      </c>
      <c r="AC996" s="73" t="s">
        <v>2979</v>
      </c>
      <c r="AD996" s="73" t="s">
        <v>2979</v>
      </c>
      <c r="AE996" s="73" t="s">
        <v>2979</v>
      </c>
      <c r="AF996" s="73" t="s">
        <v>2979</v>
      </c>
      <c r="AG996" s="73" t="s">
        <v>2979</v>
      </c>
      <c r="AH996" s="73" t="s">
        <v>2979</v>
      </c>
      <c r="AI996" s="41">
        <v>2.76E-2</v>
      </c>
      <c r="AJ996" s="30">
        <v>1.5800000000000002E-2</v>
      </c>
      <c r="AK996" s="30">
        <v>2.76E-2</v>
      </c>
      <c r="AL996" s="41">
        <f t="shared" si="32"/>
        <v>2.3699999999999999E-2</v>
      </c>
      <c r="AM996" s="30" t="str">
        <f>IFERROR((VLOOKUP(C996,'CEP 24-25'!$F$5:$K$1282,6,0))," ")</f>
        <v xml:space="preserve"> </v>
      </c>
      <c r="AN996" s="41" t="str">
        <f>+IFERROR((VLOOKUP(C996,'HB1238 24-25'!$N$5:$Q$9999,4,0)),"")</f>
        <v/>
      </c>
      <c r="AO996" s="33" t="str">
        <f t="shared" si="33"/>
        <v>No</v>
      </c>
    </row>
    <row r="997" spans="1:41" ht="15" customHeight="1" x14ac:dyDescent="0.25">
      <c r="A997" t="s">
        <v>2727</v>
      </c>
      <c r="B997" t="s">
        <v>2126</v>
      </c>
      <c r="C997" s="25">
        <v>1975</v>
      </c>
      <c r="D997" t="s">
        <v>814</v>
      </c>
      <c r="E997" s="16">
        <v>0</v>
      </c>
      <c r="F997" s="16">
        <v>0</v>
      </c>
      <c r="G997" s="16">
        <v>0</v>
      </c>
      <c r="H997" s="16">
        <v>0</v>
      </c>
      <c r="I997" s="16">
        <v>0</v>
      </c>
      <c r="J997" s="16">
        <v>0</v>
      </c>
      <c r="K997" s="16">
        <v>0</v>
      </c>
      <c r="L997" s="16">
        <v>0</v>
      </c>
      <c r="M997" s="16">
        <v>30</v>
      </c>
      <c r="N997" s="16">
        <v>30</v>
      </c>
      <c r="O997" s="16">
        <v>30</v>
      </c>
      <c r="P997" s="16">
        <v>0</v>
      </c>
      <c r="Q997" s="16">
        <v>0</v>
      </c>
      <c r="R997" s="16">
        <v>0</v>
      </c>
      <c r="S997" s="16">
        <v>0</v>
      </c>
      <c r="T997" s="73" t="s">
        <v>2979</v>
      </c>
      <c r="U997" s="73" t="s">
        <v>2979</v>
      </c>
      <c r="V997" s="73" t="s">
        <v>2979</v>
      </c>
      <c r="W997" s="73" t="s">
        <v>2979</v>
      </c>
      <c r="X997" s="73" t="s">
        <v>2979</v>
      </c>
      <c r="Y997" s="73" t="s">
        <v>2979</v>
      </c>
      <c r="Z997" s="73" t="s">
        <v>2979</v>
      </c>
      <c r="AA997" s="73" t="s">
        <v>2979</v>
      </c>
      <c r="AB997" s="73" t="s">
        <v>2979</v>
      </c>
      <c r="AC997" s="15" t="s">
        <v>2004</v>
      </c>
      <c r="AD997" s="73" t="s">
        <v>2979</v>
      </c>
      <c r="AE997" s="73" t="s">
        <v>2979</v>
      </c>
      <c r="AF997" s="73" t="s">
        <v>2979</v>
      </c>
      <c r="AG997" s="73" t="s">
        <v>2979</v>
      </c>
      <c r="AH997" s="73" t="s">
        <v>2979</v>
      </c>
      <c r="AI997" s="41">
        <v>1.11E-2</v>
      </c>
      <c r="AJ997" s="30">
        <v>2.2200000000000001E-2</v>
      </c>
      <c r="AK997" s="30">
        <v>7.7799999999999994E-2</v>
      </c>
      <c r="AL997" s="41">
        <f t="shared" si="32"/>
        <v>3.6999999999999998E-2</v>
      </c>
      <c r="AM997" s="30" t="str">
        <f>IFERROR((VLOOKUP(C997,'CEP 24-25'!$F$5:$K$1282,6,0))," ")</f>
        <v xml:space="preserve"> </v>
      </c>
      <c r="AN997" s="41" t="str">
        <f>+IFERROR((VLOOKUP(C997,'HB1238 24-25'!$N$5:$Q$9999,4,0)),"")</f>
        <v/>
      </c>
      <c r="AO997" s="33" t="str">
        <f t="shared" si="33"/>
        <v>No</v>
      </c>
    </row>
    <row r="998" spans="1:41" ht="15" customHeight="1" x14ac:dyDescent="0.25">
      <c r="A998" t="s">
        <v>2727</v>
      </c>
      <c r="B998" t="s">
        <v>2126</v>
      </c>
      <c r="C998" s="25">
        <v>5265</v>
      </c>
      <c r="D998" t="s">
        <v>856</v>
      </c>
      <c r="E998" s="16">
        <v>0</v>
      </c>
      <c r="F998" s="16">
        <v>0</v>
      </c>
      <c r="G998" s="16">
        <v>0</v>
      </c>
      <c r="H998" s="16">
        <v>0</v>
      </c>
      <c r="I998" s="16">
        <v>0</v>
      </c>
      <c r="J998" s="16">
        <v>0</v>
      </c>
      <c r="K998" s="16">
        <v>0</v>
      </c>
      <c r="L998" s="16">
        <v>0</v>
      </c>
      <c r="M998" s="16">
        <v>0</v>
      </c>
      <c r="N998" s="16">
        <v>0</v>
      </c>
      <c r="O998" s="16">
        <v>0</v>
      </c>
      <c r="P998" s="16">
        <v>160</v>
      </c>
      <c r="Q998" s="16">
        <v>160</v>
      </c>
      <c r="R998" s="16">
        <v>150</v>
      </c>
      <c r="S998" s="16">
        <v>139</v>
      </c>
      <c r="T998" s="73" t="s">
        <v>2979</v>
      </c>
      <c r="U998" s="73" t="s">
        <v>2979</v>
      </c>
      <c r="V998" s="73" t="s">
        <v>2979</v>
      </c>
      <c r="W998" s="73" t="s">
        <v>2979</v>
      </c>
      <c r="X998" s="73" t="s">
        <v>2979</v>
      </c>
      <c r="Y998" s="73" t="s">
        <v>2979</v>
      </c>
      <c r="Z998" s="73" t="s">
        <v>2979</v>
      </c>
      <c r="AA998" s="73" t="s">
        <v>2979</v>
      </c>
      <c r="AB998" s="73" t="s">
        <v>2979</v>
      </c>
      <c r="AC998" s="73" t="s">
        <v>2979</v>
      </c>
      <c r="AD998" s="73" t="s">
        <v>2979</v>
      </c>
      <c r="AE998" s="15" t="s">
        <v>2004</v>
      </c>
      <c r="AF998" s="15" t="s">
        <v>2004</v>
      </c>
      <c r="AG998" s="15" t="s">
        <v>2004</v>
      </c>
      <c r="AH998" s="15" t="s">
        <v>2004</v>
      </c>
      <c r="AI998" s="41">
        <v>2.46E-2</v>
      </c>
      <c r="AJ998" s="30">
        <v>2.4899999999999999E-2</v>
      </c>
      <c r="AK998" s="30">
        <v>1.6400000000000001E-2</v>
      </c>
      <c r="AL998" s="41">
        <f t="shared" si="32"/>
        <v>2.1999999999999999E-2</v>
      </c>
      <c r="AM998" s="30" t="str">
        <f>IFERROR((VLOOKUP(C998,'CEP 24-25'!$F$5:$K$1282,6,0))," ")</f>
        <v xml:space="preserve"> </v>
      </c>
      <c r="AN998" s="41" t="str">
        <f>+IFERROR((VLOOKUP(C998,'HB1238 24-25'!$N$5:$Q$9999,4,0)),"")</f>
        <v/>
      </c>
      <c r="AO998" s="33" t="str">
        <f t="shared" si="33"/>
        <v>No</v>
      </c>
    </row>
    <row r="999" spans="1:41" ht="15" customHeight="1" x14ac:dyDescent="0.25">
      <c r="A999" t="s">
        <v>2727</v>
      </c>
      <c r="B999" t="s">
        <v>2126</v>
      </c>
      <c r="C999" s="25">
        <v>3490</v>
      </c>
      <c r="D999" t="s">
        <v>823</v>
      </c>
      <c r="E999" s="16">
        <v>0</v>
      </c>
      <c r="F999" s="16">
        <v>59</v>
      </c>
      <c r="G999" s="16">
        <v>0</v>
      </c>
      <c r="H999" s="16">
        <v>63</v>
      </c>
      <c r="I999" s="16">
        <v>59</v>
      </c>
      <c r="J999" s="16">
        <v>85</v>
      </c>
      <c r="K999" s="16">
        <v>68</v>
      </c>
      <c r="L999" s="16">
        <v>70</v>
      </c>
      <c r="M999" s="16">
        <v>0</v>
      </c>
      <c r="N999" s="16">
        <v>0</v>
      </c>
      <c r="O999" s="16">
        <v>0</v>
      </c>
      <c r="P999" s="16">
        <v>0</v>
      </c>
      <c r="Q999" s="16">
        <v>0</v>
      </c>
      <c r="R999" s="16">
        <v>0</v>
      </c>
      <c r="S999" s="16">
        <v>0</v>
      </c>
      <c r="T999" s="73" t="s">
        <v>2979</v>
      </c>
      <c r="U999" s="15" t="s">
        <v>2004</v>
      </c>
      <c r="V999" s="73" t="s">
        <v>2979</v>
      </c>
      <c r="W999" s="54">
        <v>13</v>
      </c>
      <c r="X999" s="15" t="s">
        <v>2004</v>
      </c>
      <c r="Y999" s="54">
        <v>14</v>
      </c>
      <c r="Z999" s="54">
        <v>11</v>
      </c>
      <c r="AA999" s="15" t="s">
        <v>2004</v>
      </c>
      <c r="AB999" s="73" t="s">
        <v>2979</v>
      </c>
      <c r="AC999" s="73" t="s">
        <v>2979</v>
      </c>
      <c r="AD999" s="73" t="s">
        <v>2979</v>
      </c>
      <c r="AE999" s="73" t="s">
        <v>2979</v>
      </c>
      <c r="AF999" s="73" t="s">
        <v>2979</v>
      </c>
      <c r="AG999" s="73" t="s">
        <v>2979</v>
      </c>
      <c r="AH999" s="73" t="s">
        <v>2979</v>
      </c>
      <c r="AI999" s="41">
        <v>0.14599999999999999</v>
      </c>
      <c r="AJ999" s="30">
        <v>0.13550000000000001</v>
      </c>
      <c r="AK999" s="30">
        <v>0.10440000000000001</v>
      </c>
      <c r="AL999" s="41">
        <f t="shared" si="32"/>
        <v>0.12859999999999999</v>
      </c>
      <c r="AM999" s="30" t="str">
        <f>IFERROR((VLOOKUP(C999,'CEP 24-25'!$F$5:$K$1282,6,0))," ")</f>
        <v xml:space="preserve"> </v>
      </c>
      <c r="AN999" s="41" t="str">
        <f>+IFERROR((VLOOKUP(C999,'HB1238 24-25'!$N$5:$Q$9999,4,0)),"")</f>
        <v/>
      </c>
      <c r="AO999" s="33" t="str">
        <f t="shared" si="33"/>
        <v>No</v>
      </c>
    </row>
    <row r="1000" spans="1:41" ht="15" customHeight="1" x14ac:dyDescent="0.25">
      <c r="A1000" t="s">
        <v>2727</v>
      </c>
      <c r="B1000" t="s">
        <v>2126</v>
      </c>
      <c r="C1000" s="25">
        <v>5597</v>
      </c>
      <c r="D1000" t="s">
        <v>2322</v>
      </c>
      <c r="E1000" s="16">
        <v>0</v>
      </c>
      <c r="F1000" s="16">
        <v>0</v>
      </c>
      <c r="G1000" s="16">
        <v>0</v>
      </c>
      <c r="H1000" s="16">
        <v>0</v>
      </c>
      <c r="I1000" s="16">
        <v>0</v>
      </c>
      <c r="J1000" s="16">
        <v>0</v>
      </c>
      <c r="K1000" s="16">
        <v>0</v>
      </c>
      <c r="L1000" s="16">
        <v>0</v>
      </c>
      <c r="M1000" s="16">
        <v>265</v>
      </c>
      <c r="N1000" s="16">
        <v>257</v>
      </c>
      <c r="O1000" s="16">
        <v>270</v>
      </c>
      <c r="P1000" s="16">
        <v>0</v>
      </c>
      <c r="Q1000" s="16">
        <v>0</v>
      </c>
      <c r="R1000" s="16">
        <v>0</v>
      </c>
      <c r="S1000" s="16">
        <v>0</v>
      </c>
      <c r="T1000" s="73" t="s">
        <v>2979</v>
      </c>
      <c r="U1000" s="73" t="s">
        <v>2979</v>
      </c>
      <c r="V1000" s="73" t="s">
        <v>2979</v>
      </c>
      <c r="W1000" s="73" t="s">
        <v>2979</v>
      </c>
      <c r="X1000" s="73" t="s">
        <v>2979</v>
      </c>
      <c r="Y1000" s="73" t="s">
        <v>2979</v>
      </c>
      <c r="Z1000" s="73" t="s">
        <v>2979</v>
      </c>
      <c r="AA1000" s="73" t="s">
        <v>2979</v>
      </c>
      <c r="AB1000" s="54">
        <v>19</v>
      </c>
      <c r="AC1000" s="54">
        <v>24</v>
      </c>
      <c r="AD1000" s="54">
        <v>17</v>
      </c>
      <c r="AE1000" s="73" t="s">
        <v>2979</v>
      </c>
      <c r="AF1000" s="73" t="s">
        <v>2979</v>
      </c>
      <c r="AG1000" s="73" t="s">
        <v>2979</v>
      </c>
      <c r="AH1000" s="73" t="s">
        <v>2979</v>
      </c>
      <c r="AI1000" s="41">
        <v>7.5800000000000006E-2</v>
      </c>
      <c r="AJ1000" s="30">
        <v>8.3599999999999994E-2</v>
      </c>
      <c r="AK1000" s="30">
        <v>9.3899999999999997E-2</v>
      </c>
      <c r="AL1000" s="41">
        <f t="shared" si="32"/>
        <v>8.4400000000000003E-2</v>
      </c>
      <c r="AM1000" s="30" t="str">
        <f>IFERROR((VLOOKUP(C1000,'CEP 24-25'!$F$5:$K$1282,6,0))," ")</f>
        <v xml:space="preserve"> </v>
      </c>
      <c r="AN1000" s="41" t="str">
        <f>+IFERROR((VLOOKUP(C1000,'HB1238 24-25'!$N$5:$Q$9999,4,0)),"")</f>
        <v/>
      </c>
      <c r="AO1000" s="33" t="str">
        <f t="shared" si="33"/>
        <v>No</v>
      </c>
    </row>
    <row r="1001" spans="1:41" ht="15" customHeight="1" x14ac:dyDescent="0.25">
      <c r="A1001" t="s">
        <v>2727</v>
      </c>
      <c r="B1001" t="s">
        <v>2126</v>
      </c>
      <c r="C1001" s="25">
        <v>3441</v>
      </c>
      <c r="D1001" t="s">
        <v>822</v>
      </c>
      <c r="E1001" s="16">
        <v>0</v>
      </c>
      <c r="F1001" s="16">
        <v>69</v>
      </c>
      <c r="G1001" s="16">
        <v>0</v>
      </c>
      <c r="H1001" s="16">
        <v>90</v>
      </c>
      <c r="I1001" s="16">
        <v>94</v>
      </c>
      <c r="J1001" s="16">
        <v>113</v>
      </c>
      <c r="K1001" s="16">
        <v>88</v>
      </c>
      <c r="L1001" s="16">
        <v>97</v>
      </c>
      <c r="M1001" s="16">
        <v>0</v>
      </c>
      <c r="N1001" s="16">
        <v>0</v>
      </c>
      <c r="O1001" s="16">
        <v>0</v>
      </c>
      <c r="P1001" s="16">
        <v>0</v>
      </c>
      <c r="Q1001" s="16">
        <v>0</v>
      </c>
      <c r="R1001" s="16">
        <v>0</v>
      </c>
      <c r="S1001" s="16">
        <v>0</v>
      </c>
      <c r="T1001" s="73" t="s">
        <v>2979</v>
      </c>
      <c r="U1001" s="54">
        <v>11</v>
      </c>
      <c r="V1001" s="73" t="s">
        <v>2979</v>
      </c>
      <c r="W1001" s="54">
        <v>15</v>
      </c>
      <c r="X1001" s="54">
        <v>16</v>
      </c>
      <c r="Y1001" s="54">
        <v>19</v>
      </c>
      <c r="Z1001" s="54">
        <v>13</v>
      </c>
      <c r="AA1001" s="54">
        <v>15</v>
      </c>
      <c r="AB1001" s="73" t="s">
        <v>2979</v>
      </c>
      <c r="AC1001" s="73" t="s">
        <v>2979</v>
      </c>
      <c r="AD1001" s="73" t="s">
        <v>2979</v>
      </c>
      <c r="AE1001" s="73" t="s">
        <v>2979</v>
      </c>
      <c r="AF1001" s="73" t="s">
        <v>2979</v>
      </c>
      <c r="AG1001" s="73" t="s">
        <v>2979</v>
      </c>
      <c r="AH1001" s="73" t="s">
        <v>2979</v>
      </c>
      <c r="AI1001" s="41">
        <v>0.1615</v>
      </c>
      <c r="AJ1001" s="30">
        <v>0.1709</v>
      </c>
      <c r="AK1001" s="30">
        <v>0.1396</v>
      </c>
      <c r="AL1001" s="41">
        <f t="shared" si="32"/>
        <v>0.1573</v>
      </c>
      <c r="AM1001" s="30" t="str">
        <f>IFERROR((VLOOKUP(C1001,'CEP 24-25'!$F$5:$K$1282,6,0))," ")</f>
        <v xml:space="preserve"> </v>
      </c>
      <c r="AN1001" s="41" t="str">
        <f>+IFERROR((VLOOKUP(C1001,'HB1238 24-25'!$N$5:$Q$9999,4,0)),"")</f>
        <v/>
      </c>
      <c r="AO1001" s="33" t="str">
        <f t="shared" si="33"/>
        <v>No</v>
      </c>
    </row>
    <row r="1002" spans="1:41" ht="15" customHeight="1" x14ac:dyDescent="0.25">
      <c r="A1002" t="s">
        <v>2727</v>
      </c>
      <c r="B1002" t="s">
        <v>2126</v>
      </c>
      <c r="C1002" s="25">
        <v>5958</v>
      </c>
      <c r="D1002" t="s">
        <v>2847</v>
      </c>
      <c r="E1002" s="16">
        <v>0</v>
      </c>
      <c r="F1002" s="16">
        <v>0</v>
      </c>
      <c r="G1002" s="16">
        <v>0</v>
      </c>
      <c r="H1002" s="16">
        <v>0</v>
      </c>
      <c r="I1002" s="16">
        <v>0</v>
      </c>
      <c r="J1002" s="16">
        <v>0</v>
      </c>
      <c r="K1002" s="16">
        <v>0</v>
      </c>
      <c r="L1002" s="16">
        <v>0</v>
      </c>
      <c r="M1002" s="16">
        <v>0</v>
      </c>
      <c r="N1002" s="16">
        <v>0</v>
      </c>
      <c r="O1002" s="16">
        <v>0</v>
      </c>
      <c r="P1002" s="16">
        <v>0</v>
      </c>
      <c r="Q1002" s="16">
        <v>8</v>
      </c>
      <c r="R1002" s="16">
        <v>126</v>
      </c>
      <c r="S1002" s="16">
        <v>157</v>
      </c>
      <c r="T1002" s="73" t="s">
        <v>2979</v>
      </c>
      <c r="U1002" s="73" t="s">
        <v>2979</v>
      </c>
      <c r="V1002" s="73" t="s">
        <v>2979</v>
      </c>
      <c r="W1002" s="73" t="s">
        <v>2979</v>
      </c>
      <c r="X1002" s="73" t="s">
        <v>2979</v>
      </c>
      <c r="Y1002" s="73" t="s">
        <v>2979</v>
      </c>
      <c r="Z1002" s="73" t="s">
        <v>2979</v>
      </c>
      <c r="AA1002" s="73" t="s">
        <v>2979</v>
      </c>
      <c r="AB1002" s="73" t="s">
        <v>2979</v>
      </c>
      <c r="AC1002" s="73" t="s">
        <v>2979</v>
      </c>
      <c r="AD1002" s="73" t="s">
        <v>2979</v>
      </c>
      <c r="AE1002" s="73" t="s">
        <v>2979</v>
      </c>
      <c r="AF1002" s="73" t="s">
        <v>2979</v>
      </c>
      <c r="AG1002" s="73" t="s">
        <v>2979</v>
      </c>
      <c r="AH1002" s="73" t="s">
        <v>2979</v>
      </c>
      <c r="AI1002" s="41">
        <v>0</v>
      </c>
      <c r="AJ1002" s="30">
        <v>3.5700000000000003E-2</v>
      </c>
      <c r="AK1002" s="30">
        <v>0</v>
      </c>
      <c r="AL1002" s="41">
        <f t="shared" si="32"/>
        <v>1.1900000000000001E-2</v>
      </c>
      <c r="AM1002" s="30" t="str">
        <f>IFERROR((VLOOKUP(C1002,'CEP 24-25'!$F$5:$K$1282,6,0))," ")</f>
        <v xml:space="preserve"> </v>
      </c>
      <c r="AN1002" s="41" t="str">
        <f>+IFERROR((VLOOKUP(C1002,'HB1238 24-25'!$N$5:$Q$9999,4,0)),"")</f>
        <v/>
      </c>
      <c r="AO1002" s="33" t="str">
        <f t="shared" si="33"/>
        <v>No</v>
      </c>
    </row>
    <row r="1003" spans="1:41" ht="15" customHeight="1" x14ac:dyDescent="0.25">
      <c r="A1003" t="s">
        <v>2727</v>
      </c>
      <c r="B1003" t="s">
        <v>2126</v>
      </c>
      <c r="C1003" s="25">
        <v>4336</v>
      </c>
      <c r="D1003" t="s">
        <v>847</v>
      </c>
      <c r="E1003" s="16">
        <v>0</v>
      </c>
      <c r="F1003" s="16">
        <v>30</v>
      </c>
      <c r="G1003" s="16">
        <v>0</v>
      </c>
      <c r="H1003" s="16">
        <v>45</v>
      </c>
      <c r="I1003" s="16">
        <v>37</v>
      </c>
      <c r="J1003" s="16">
        <v>47</v>
      </c>
      <c r="K1003" s="16">
        <v>55</v>
      </c>
      <c r="L1003" s="16">
        <v>54</v>
      </c>
      <c r="M1003" s="16">
        <v>0</v>
      </c>
      <c r="N1003" s="16">
        <v>0</v>
      </c>
      <c r="O1003" s="16">
        <v>0</v>
      </c>
      <c r="P1003" s="16">
        <v>0</v>
      </c>
      <c r="Q1003" s="16">
        <v>0</v>
      </c>
      <c r="R1003" s="16">
        <v>0</v>
      </c>
      <c r="S1003" s="16">
        <v>0</v>
      </c>
      <c r="T1003" s="73" t="s">
        <v>2979</v>
      </c>
      <c r="U1003" s="15" t="s">
        <v>2004</v>
      </c>
      <c r="V1003" s="73" t="s">
        <v>2979</v>
      </c>
      <c r="W1003" s="15" t="s">
        <v>2004</v>
      </c>
      <c r="X1003" s="15" t="s">
        <v>2004</v>
      </c>
      <c r="Y1003" s="15" t="s">
        <v>2004</v>
      </c>
      <c r="Z1003" s="15" t="s">
        <v>2004</v>
      </c>
      <c r="AA1003" s="15" t="s">
        <v>2004</v>
      </c>
      <c r="AB1003" s="73" t="s">
        <v>2979</v>
      </c>
      <c r="AC1003" s="73" t="s">
        <v>2979</v>
      </c>
      <c r="AD1003" s="73" t="s">
        <v>2979</v>
      </c>
      <c r="AE1003" s="73" t="s">
        <v>2979</v>
      </c>
      <c r="AF1003" s="73" t="s">
        <v>2979</v>
      </c>
      <c r="AG1003" s="73" t="s">
        <v>2979</v>
      </c>
      <c r="AH1003" s="73" t="s">
        <v>2979</v>
      </c>
      <c r="AI1003" s="41">
        <v>5.2200000000000003E-2</v>
      </c>
      <c r="AJ1003" s="30">
        <v>4.5600000000000002E-2</v>
      </c>
      <c r="AK1003" s="30">
        <v>5.1799999999999999E-2</v>
      </c>
      <c r="AL1003" s="41">
        <f t="shared" si="32"/>
        <v>4.99E-2</v>
      </c>
      <c r="AM1003" s="30" t="str">
        <f>IFERROR((VLOOKUP(C1003,'CEP 24-25'!$F$5:$K$1282,6,0))," ")</f>
        <v xml:space="preserve"> </v>
      </c>
      <c r="AN1003" s="41" t="str">
        <f>+IFERROR((VLOOKUP(C1003,'HB1238 24-25'!$N$5:$Q$9999,4,0)),"")</f>
        <v/>
      </c>
      <c r="AO1003" s="33" t="str">
        <f t="shared" si="33"/>
        <v>No</v>
      </c>
    </row>
    <row r="1004" spans="1:41" ht="15" customHeight="1" x14ac:dyDescent="0.25">
      <c r="A1004" t="s">
        <v>2531</v>
      </c>
      <c r="B1004" t="s">
        <v>2127</v>
      </c>
      <c r="C1004" s="25">
        <v>4576</v>
      </c>
      <c r="D1004" t="s">
        <v>1570</v>
      </c>
      <c r="E1004" s="16">
        <v>0</v>
      </c>
      <c r="F1004" s="16">
        <v>57</v>
      </c>
      <c r="G1004" s="16">
        <v>0</v>
      </c>
      <c r="H1004" s="16">
        <v>73</v>
      </c>
      <c r="I1004" s="16">
        <v>81</v>
      </c>
      <c r="J1004" s="16">
        <v>82</v>
      </c>
      <c r="K1004" s="16">
        <v>67</v>
      </c>
      <c r="L1004" s="16">
        <v>64</v>
      </c>
      <c r="M1004" s="16">
        <v>0</v>
      </c>
      <c r="N1004" s="16">
        <v>0</v>
      </c>
      <c r="O1004" s="16">
        <v>0</v>
      </c>
      <c r="P1004" s="16">
        <v>0</v>
      </c>
      <c r="Q1004" s="16">
        <v>0</v>
      </c>
      <c r="R1004" s="16">
        <v>0</v>
      </c>
      <c r="S1004" s="16">
        <v>0</v>
      </c>
      <c r="T1004" s="73" t="s">
        <v>2979</v>
      </c>
      <c r="U1004" s="54">
        <v>23</v>
      </c>
      <c r="V1004" s="73" t="s">
        <v>2979</v>
      </c>
      <c r="W1004" s="54">
        <v>33</v>
      </c>
      <c r="X1004" s="54">
        <v>41</v>
      </c>
      <c r="Y1004" s="54">
        <v>43</v>
      </c>
      <c r="Z1004" s="54">
        <v>30</v>
      </c>
      <c r="AA1004" s="54">
        <v>29</v>
      </c>
      <c r="AB1004" s="73" t="s">
        <v>2979</v>
      </c>
      <c r="AC1004" s="73" t="s">
        <v>2979</v>
      </c>
      <c r="AD1004" s="73" t="s">
        <v>2979</v>
      </c>
      <c r="AE1004" s="73" t="s">
        <v>2979</v>
      </c>
      <c r="AF1004" s="73" t="s">
        <v>2979</v>
      </c>
      <c r="AG1004" s="73" t="s">
        <v>2979</v>
      </c>
      <c r="AH1004" s="73" t="s">
        <v>2979</v>
      </c>
      <c r="AI1004" s="41">
        <v>0.46929999999999999</v>
      </c>
      <c r="AJ1004" s="30">
        <v>0.40639999999999998</v>
      </c>
      <c r="AK1004" s="30">
        <v>0.40500000000000003</v>
      </c>
      <c r="AL1004" s="41">
        <f t="shared" si="32"/>
        <v>0.4269</v>
      </c>
      <c r="AM1004" s="30" t="str">
        <f>IFERROR((VLOOKUP(C1004,'CEP 24-25'!$F$5:$K$1282,6,0))," ")</f>
        <v>No</v>
      </c>
      <c r="AN1004" s="41" t="str">
        <f>+IFERROR((VLOOKUP(C1004,'HB1238 24-25'!$N$5:$Q$9999,4,0)),"")</f>
        <v/>
      </c>
      <c r="AO1004" s="33" t="str">
        <f t="shared" si="33"/>
        <v>No</v>
      </c>
    </row>
    <row r="1005" spans="1:41" ht="15" customHeight="1" x14ac:dyDescent="0.25">
      <c r="A1005" t="s">
        <v>2531</v>
      </c>
      <c r="B1005" t="s">
        <v>2127</v>
      </c>
      <c r="C1005" s="25">
        <v>4477</v>
      </c>
      <c r="D1005" t="s">
        <v>1569</v>
      </c>
      <c r="E1005" s="16">
        <v>0</v>
      </c>
      <c r="F1005" s="16">
        <v>52</v>
      </c>
      <c r="G1005" s="16">
        <v>0</v>
      </c>
      <c r="H1005" s="16">
        <v>41</v>
      </c>
      <c r="I1005" s="16">
        <v>71</v>
      </c>
      <c r="J1005" s="16">
        <v>54</v>
      </c>
      <c r="K1005" s="16">
        <v>47</v>
      </c>
      <c r="L1005" s="16">
        <v>68</v>
      </c>
      <c r="M1005" s="16">
        <v>0</v>
      </c>
      <c r="N1005" s="16">
        <v>0</v>
      </c>
      <c r="O1005" s="16">
        <v>0</v>
      </c>
      <c r="P1005" s="16">
        <v>0</v>
      </c>
      <c r="Q1005" s="16">
        <v>0</v>
      </c>
      <c r="R1005" s="16">
        <v>0</v>
      </c>
      <c r="S1005" s="16">
        <v>0</v>
      </c>
      <c r="T1005" s="73" t="s">
        <v>2979</v>
      </c>
      <c r="U1005" s="54">
        <v>21</v>
      </c>
      <c r="V1005" s="73" t="s">
        <v>2979</v>
      </c>
      <c r="W1005" s="54">
        <v>20</v>
      </c>
      <c r="X1005" s="54">
        <v>43</v>
      </c>
      <c r="Y1005" s="54">
        <v>32</v>
      </c>
      <c r="Z1005" s="54">
        <v>19</v>
      </c>
      <c r="AA1005" s="54">
        <v>32</v>
      </c>
      <c r="AB1005" s="73" t="s">
        <v>2979</v>
      </c>
      <c r="AC1005" s="73" t="s">
        <v>2979</v>
      </c>
      <c r="AD1005" s="73" t="s">
        <v>2979</v>
      </c>
      <c r="AE1005" s="73" t="s">
        <v>2979</v>
      </c>
      <c r="AF1005" s="73" t="s">
        <v>2979</v>
      </c>
      <c r="AG1005" s="73" t="s">
        <v>2979</v>
      </c>
      <c r="AH1005" s="73" t="s">
        <v>2979</v>
      </c>
      <c r="AI1005" s="41">
        <v>0.50149999999999995</v>
      </c>
      <c r="AJ1005" s="30">
        <v>0.47549999999999998</v>
      </c>
      <c r="AK1005" s="30">
        <v>0.47549999999999998</v>
      </c>
      <c r="AL1005" s="41">
        <f t="shared" si="32"/>
        <v>0.48420000000000002</v>
      </c>
      <c r="AM1005" s="30" t="str">
        <f>IFERROR((VLOOKUP(C1005,'CEP 24-25'!$F$5:$K$1282,6,0))," ")</f>
        <v>No</v>
      </c>
      <c r="AN1005" s="41" t="str">
        <f>+IFERROR((VLOOKUP(C1005,'HB1238 24-25'!$N$5:$Q$9999,4,0)),"")</f>
        <v/>
      </c>
      <c r="AO1005" s="33" t="str">
        <f t="shared" si="33"/>
        <v>No</v>
      </c>
    </row>
    <row r="1006" spans="1:41" ht="15" customHeight="1" x14ac:dyDescent="0.25">
      <c r="A1006" t="s">
        <v>2531</v>
      </c>
      <c r="B1006" t="s">
        <v>2127</v>
      </c>
      <c r="C1006" s="25">
        <v>3255</v>
      </c>
      <c r="D1006" t="s">
        <v>1566</v>
      </c>
      <c r="E1006" s="16">
        <v>3</v>
      </c>
      <c r="F1006" s="16">
        <v>67</v>
      </c>
      <c r="G1006" s="16">
        <v>0</v>
      </c>
      <c r="H1006" s="16">
        <v>64</v>
      </c>
      <c r="I1006" s="16">
        <v>68</v>
      </c>
      <c r="J1006" s="16">
        <v>67</v>
      </c>
      <c r="K1006" s="16">
        <v>64</v>
      </c>
      <c r="L1006" s="16">
        <v>75</v>
      </c>
      <c r="M1006" s="16">
        <v>0</v>
      </c>
      <c r="N1006" s="16">
        <v>0</v>
      </c>
      <c r="O1006" s="16">
        <v>0</v>
      </c>
      <c r="P1006" s="16">
        <v>0</v>
      </c>
      <c r="Q1006" s="16">
        <v>0</v>
      </c>
      <c r="R1006" s="16">
        <v>0</v>
      </c>
      <c r="S1006" s="16">
        <v>0</v>
      </c>
      <c r="T1006" s="15" t="s">
        <v>2004</v>
      </c>
      <c r="U1006" s="54">
        <v>36</v>
      </c>
      <c r="V1006" s="73" t="s">
        <v>2979</v>
      </c>
      <c r="W1006" s="54">
        <v>31</v>
      </c>
      <c r="X1006" s="54">
        <v>31</v>
      </c>
      <c r="Y1006" s="54">
        <v>33</v>
      </c>
      <c r="Z1006" s="54">
        <v>30</v>
      </c>
      <c r="AA1006" s="54">
        <v>35</v>
      </c>
      <c r="AB1006" s="73" t="s">
        <v>2979</v>
      </c>
      <c r="AC1006" s="73" t="s">
        <v>2979</v>
      </c>
      <c r="AD1006" s="73" t="s">
        <v>2979</v>
      </c>
      <c r="AE1006" s="73" t="s">
        <v>2979</v>
      </c>
      <c r="AF1006" s="73" t="s">
        <v>2979</v>
      </c>
      <c r="AG1006" s="73" t="s">
        <v>2979</v>
      </c>
      <c r="AH1006" s="73" t="s">
        <v>2979</v>
      </c>
      <c r="AI1006" s="41">
        <v>0.48280000000000001</v>
      </c>
      <c r="AJ1006" s="30">
        <v>0.50470000000000004</v>
      </c>
      <c r="AK1006" s="30">
        <v>0.51990000000000003</v>
      </c>
      <c r="AL1006" s="41">
        <f t="shared" si="32"/>
        <v>0.50249999999999995</v>
      </c>
      <c r="AM1006" s="30" t="str">
        <f>IFERROR((VLOOKUP(C1006,'CEP 24-25'!$F$5:$K$1282,6,0))," ")</f>
        <v>No</v>
      </c>
      <c r="AN1006" s="41" t="str">
        <f>+IFERROR((VLOOKUP(C1006,'HB1238 24-25'!$N$5:$Q$9999,4,0)),"")</f>
        <v/>
      </c>
      <c r="AO1006" s="33" t="str">
        <f t="shared" si="33"/>
        <v>Yes</v>
      </c>
    </row>
    <row r="1007" spans="1:41" ht="15" customHeight="1" x14ac:dyDescent="0.25">
      <c r="A1007" t="s">
        <v>2531</v>
      </c>
      <c r="B1007" t="s">
        <v>2127</v>
      </c>
      <c r="C1007" s="25">
        <v>4204</v>
      </c>
      <c r="D1007" t="s">
        <v>1568</v>
      </c>
      <c r="E1007" s="16">
        <v>0</v>
      </c>
      <c r="F1007" s="16">
        <v>0</v>
      </c>
      <c r="G1007" s="16">
        <v>0</v>
      </c>
      <c r="H1007" s="16">
        <v>0</v>
      </c>
      <c r="I1007" s="16">
        <v>0</v>
      </c>
      <c r="J1007" s="16">
        <v>0</v>
      </c>
      <c r="K1007" s="16">
        <v>0</v>
      </c>
      <c r="L1007" s="16">
        <v>0</v>
      </c>
      <c r="M1007" s="16">
        <v>0</v>
      </c>
      <c r="N1007" s="16">
        <v>0</v>
      </c>
      <c r="O1007" s="16">
        <v>0</v>
      </c>
      <c r="P1007" s="16">
        <v>228</v>
      </c>
      <c r="Q1007" s="16">
        <v>192</v>
      </c>
      <c r="R1007" s="16">
        <v>229</v>
      </c>
      <c r="S1007" s="16">
        <v>200</v>
      </c>
      <c r="T1007" s="73" t="s">
        <v>2979</v>
      </c>
      <c r="U1007" s="73" t="s">
        <v>2979</v>
      </c>
      <c r="V1007" s="73" t="s">
        <v>2979</v>
      </c>
      <c r="W1007" s="73" t="s">
        <v>2979</v>
      </c>
      <c r="X1007" s="73" t="s">
        <v>2979</v>
      </c>
      <c r="Y1007" s="73" t="s">
        <v>2979</v>
      </c>
      <c r="Z1007" s="73" t="s">
        <v>2979</v>
      </c>
      <c r="AA1007" s="73" t="s">
        <v>2979</v>
      </c>
      <c r="AB1007" s="73" t="s">
        <v>2979</v>
      </c>
      <c r="AC1007" s="73" t="s">
        <v>2979</v>
      </c>
      <c r="AD1007" s="73" t="s">
        <v>2979</v>
      </c>
      <c r="AE1007" s="54">
        <v>107</v>
      </c>
      <c r="AF1007" s="54">
        <v>83</v>
      </c>
      <c r="AG1007" s="54">
        <v>102</v>
      </c>
      <c r="AH1007" s="54">
        <v>83</v>
      </c>
      <c r="AI1007" s="41">
        <v>0.44169999999999998</v>
      </c>
      <c r="AJ1007" s="30">
        <v>0.4113</v>
      </c>
      <c r="AK1007" s="30">
        <v>0.37880000000000003</v>
      </c>
      <c r="AL1007" s="41">
        <f t="shared" si="32"/>
        <v>0.41060000000000002</v>
      </c>
      <c r="AM1007" s="30" t="str">
        <f>IFERROR((VLOOKUP(C1007,'CEP 24-25'!$F$5:$K$1282,6,0))," ")</f>
        <v xml:space="preserve"> </v>
      </c>
      <c r="AN1007" s="41" t="str">
        <f>+IFERROR((VLOOKUP(C1007,'HB1238 24-25'!$N$5:$Q$9999,4,0)),"")</f>
        <v/>
      </c>
      <c r="AO1007" s="33" t="str">
        <f t="shared" si="33"/>
        <v>No</v>
      </c>
    </row>
    <row r="1008" spans="1:41" ht="15" customHeight="1" x14ac:dyDescent="0.25">
      <c r="A1008" t="s">
        <v>2531</v>
      </c>
      <c r="B1008" t="s">
        <v>2127</v>
      </c>
      <c r="C1008" s="25">
        <v>3893</v>
      </c>
      <c r="D1008" t="s">
        <v>1567</v>
      </c>
      <c r="E1008" s="16">
        <v>0</v>
      </c>
      <c r="F1008" s="16">
        <v>0</v>
      </c>
      <c r="G1008" s="16">
        <v>0</v>
      </c>
      <c r="H1008" s="16">
        <v>0</v>
      </c>
      <c r="I1008" s="16">
        <v>0</v>
      </c>
      <c r="J1008" s="16">
        <v>0</v>
      </c>
      <c r="K1008" s="16">
        <v>0</v>
      </c>
      <c r="L1008" s="16">
        <v>0</v>
      </c>
      <c r="M1008" s="16">
        <v>241</v>
      </c>
      <c r="N1008" s="16">
        <v>214</v>
      </c>
      <c r="O1008" s="16">
        <v>217</v>
      </c>
      <c r="P1008" s="16">
        <v>0</v>
      </c>
      <c r="Q1008" s="16">
        <v>0</v>
      </c>
      <c r="R1008" s="16">
        <v>0</v>
      </c>
      <c r="S1008" s="16">
        <v>0</v>
      </c>
      <c r="T1008" s="73" t="s">
        <v>2979</v>
      </c>
      <c r="U1008" s="73" t="s">
        <v>2979</v>
      </c>
      <c r="V1008" s="73" t="s">
        <v>2979</v>
      </c>
      <c r="W1008" s="73" t="s">
        <v>2979</v>
      </c>
      <c r="X1008" s="73" t="s">
        <v>2979</v>
      </c>
      <c r="Y1008" s="73" t="s">
        <v>2979</v>
      </c>
      <c r="Z1008" s="73" t="s">
        <v>2979</v>
      </c>
      <c r="AA1008" s="73" t="s">
        <v>2979</v>
      </c>
      <c r="AB1008" s="54">
        <v>124</v>
      </c>
      <c r="AC1008" s="54">
        <v>101</v>
      </c>
      <c r="AD1008" s="54">
        <v>102</v>
      </c>
      <c r="AE1008" s="73" t="s">
        <v>2979</v>
      </c>
      <c r="AF1008" s="73" t="s">
        <v>2979</v>
      </c>
      <c r="AG1008" s="73" t="s">
        <v>2979</v>
      </c>
      <c r="AH1008" s="73" t="s">
        <v>2979</v>
      </c>
      <c r="AI1008" s="41">
        <v>0.48659999999999998</v>
      </c>
      <c r="AJ1008" s="30">
        <v>0.4879</v>
      </c>
      <c r="AK1008" s="30">
        <v>0.46989999999999998</v>
      </c>
      <c r="AL1008" s="41">
        <f t="shared" si="32"/>
        <v>0.48149999999999998</v>
      </c>
      <c r="AM1008" s="30" t="str">
        <f>IFERROR((VLOOKUP(C1008,'CEP 24-25'!$F$5:$K$1282,6,0))," ")</f>
        <v xml:space="preserve"> </v>
      </c>
      <c r="AN1008" s="41" t="str">
        <f>+IFERROR((VLOOKUP(C1008,'HB1238 24-25'!$N$5:$Q$9999,4,0)),"")</f>
        <v/>
      </c>
      <c r="AO1008" s="33" t="str">
        <f t="shared" si="33"/>
        <v>No</v>
      </c>
    </row>
    <row r="1009" spans="1:41" ht="15" customHeight="1" x14ac:dyDescent="0.25">
      <c r="A1009" t="s">
        <v>2532</v>
      </c>
      <c r="B1009" t="s">
        <v>2128</v>
      </c>
      <c r="C1009" s="25">
        <v>3137</v>
      </c>
      <c r="D1009" t="s">
        <v>1899</v>
      </c>
      <c r="E1009" s="16">
        <v>0</v>
      </c>
      <c r="F1009" s="16">
        <v>0</v>
      </c>
      <c r="G1009" s="16">
        <v>0</v>
      </c>
      <c r="H1009" s="16">
        <v>0</v>
      </c>
      <c r="I1009" s="16">
        <v>0</v>
      </c>
      <c r="J1009" s="16">
        <v>0</v>
      </c>
      <c r="K1009" s="16">
        <v>0</v>
      </c>
      <c r="L1009" s="16">
        <v>9</v>
      </c>
      <c r="M1009" s="16">
        <v>8</v>
      </c>
      <c r="N1009" s="16">
        <v>5</v>
      </c>
      <c r="O1009" s="16">
        <v>7</v>
      </c>
      <c r="P1009" s="16">
        <v>0</v>
      </c>
      <c r="Q1009" s="16">
        <v>0</v>
      </c>
      <c r="R1009" s="16">
        <v>0</v>
      </c>
      <c r="S1009" s="16">
        <v>0</v>
      </c>
      <c r="T1009" s="73" t="s">
        <v>2979</v>
      </c>
      <c r="U1009" s="73" t="s">
        <v>2979</v>
      </c>
      <c r="V1009" s="73" t="s">
        <v>2979</v>
      </c>
      <c r="W1009" s="73" t="s">
        <v>2979</v>
      </c>
      <c r="X1009" s="73" t="s">
        <v>2979</v>
      </c>
      <c r="Y1009" s="73" t="s">
        <v>2979</v>
      </c>
      <c r="Z1009" s="73" t="s">
        <v>2979</v>
      </c>
      <c r="AA1009" s="15" t="s">
        <v>2004</v>
      </c>
      <c r="AB1009" s="15" t="s">
        <v>2004</v>
      </c>
      <c r="AC1009" s="15" t="s">
        <v>2004</v>
      </c>
      <c r="AD1009" s="15" t="s">
        <v>2004</v>
      </c>
      <c r="AE1009" s="73" t="s">
        <v>2979</v>
      </c>
      <c r="AF1009" s="73" t="s">
        <v>2979</v>
      </c>
      <c r="AG1009" s="73" t="s">
        <v>2979</v>
      </c>
      <c r="AH1009" s="73" t="s">
        <v>2979</v>
      </c>
      <c r="AI1009" s="41">
        <v>0.51719999999999999</v>
      </c>
      <c r="AJ1009" s="30">
        <v>0.77780000000000005</v>
      </c>
      <c r="AK1009" s="30">
        <v>0.64290000000000003</v>
      </c>
      <c r="AL1009" s="41">
        <f t="shared" si="32"/>
        <v>0.64600000000000002</v>
      </c>
      <c r="AM1009" s="30" t="str">
        <f>IFERROR((VLOOKUP(C1009,'CEP 24-25'!$F$5:$K$1282,6,0))," ")</f>
        <v>Yes</v>
      </c>
      <c r="AN1009" s="41" t="str">
        <f>+IFERROR((VLOOKUP(C1009,'HB1238 24-25'!$N$5:$Q$9999,4,0)),"")</f>
        <v/>
      </c>
      <c r="AO1009" s="33" t="str">
        <f t="shared" si="33"/>
        <v>Yes</v>
      </c>
    </row>
    <row r="1010" spans="1:41" ht="15" customHeight="1" x14ac:dyDescent="0.25">
      <c r="A1010" t="s">
        <v>2728</v>
      </c>
      <c r="B1010" t="s">
        <v>2129</v>
      </c>
      <c r="C1010" s="25">
        <v>3416</v>
      </c>
      <c r="D1010" t="s">
        <v>1704</v>
      </c>
      <c r="E1010" s="16">
        <v>0</v>
      </c>
      <c r="F1010" s="16">
        <v>0</v>
      </c>
      <c r="G1010" s="16">
        <v>0</v>
      </c>
      <c r="H1010" s="16">
        <v>0</v>
      </c>
      <c r="I1010" s="16">
        <v>0</v>
      </c>
      <c r="J1010" s="16">
        <v>0</v>
      </c>
      <c r="K1010" s="16">
        <v>0</v>
      </c>
      <c r="L1010" s="16">
        <v>0</v>
      </c>
      <c r="M1010" s="16">
        <v>0</v>
      </c>
      <c r="N1010" s="16">
        <v>0</v>
      </c>
      <c r="O1010" s="16">
        <v>0</v>
      </c>
      <c r="P1010" s="16">
        <v>41</v>
      </c>
      <c r="Q1010" s="16">
        <v>44</v>
      </c>
      <c r="R1010" s="16">
        <v>42</v>
      </c>
      <c r="S1010" s="16">
        <v>43</v>
      </c>
      <c r="T1010" s="73" t="s">
        <v>2979</v>
      </c>
      <c r="U1010" s="73" t="s">
        <v>2979</v>
      </c>
      <c r="V1010" s="73" t="s">
        <v>2979</v>
      </c>
      <c r="W1010" s="73" t="s">
        <v>2979</v>
      </c>
      <c r="X1010" s="73" t="s">
        <v>2979</v>
      </c>
      <c r="Y1010" s="73" t="s">
        <v>2979</v>
      </c>
      <c r="Z1010" s="73" t="s">
        <v>2979</v>
      </c>
      <c r="AA1010" s="73" t="s">
        <v>2979</v>
      </c>
      <c r="AB1010" s="73" t="s">
        <v>2979</v>
      </c>
      <c r="AC1010" s="73" t="s">
        <v>2979</v>
      </c>
      <c r="AD1010" s="73" t="s">
        <v>2979</v>
      </c>
      <c r="AE1010" s="54">
        <v>17</v>
      </c>
      <c r="AF1010" s="54">
        <v>16</v>
      </c>
      <c r="AG1010" s="54">
        <v>18</v>
      </c>
      <c r="AH1010" s="54">
        <v>13</v>
      </c>
      <c r="AI1010" s="41">
        <v>0.3765</v>
      </c>
      <c r="AJ1010" s="30">
        <v>0.39229999999999998</v>
      </c>
      <c r="AK1010" s="30">
        <v>0.39779999999999999</v>
      </c>
      <c r="AL1010" s="41">
        <f t="shared" si="32"/>
        <v>0.38890000000000002</v>
      </c>
      <c r="AM1010" s="30" t="str">
        <f>IFERROR((VLOOKUP(C1010,'CEP 24-25'!$F$5:$K$1282,6,0))," ")</f>
        <v xml:space="preserve"> </v>
      </c>
      <c r="AN1010" s="41" t="str">
        <f>+IFERROR((VLOOKUP(C1010,'HB1238 24-25'!$N$5:$Q$9999,4,0)),"")</f>
        <v/>
      </c>
      <c r="AO1010" s="33" t="str">
        <f t="shared" si="33"/>
        <v>No</v>
      </c>
    </row>
    <row r="1011" spans="1:41" ht="15" customHeight="1" x14ac:dyDescent="0.25">
      <c r="A1011" t="s">
        <v>2728</v>
      </c>
      <c r="B1011" t="s">
        <v>2129</v>
      </c>
      <c r="C1011" s="25">
        <v>4226</v>
      </c>
      <c r="D1011" t="s">
        <v>1705</v>
      </c>
      <c r="E1011" s="16">
        <v>20</v>
      </c>
      <c r="F1011" s="16">
        <v>38</v>
      </c>
      <c r="G1011" s="16">
        <v>0</v>
      </c>
      <c r="H1011" s="16">
        <v>46</v>
      </c>
      <c r="I1011" s="16">
        <v>41</v>
      </c>
      <c r="J1011" s="16">
        <v>59</v>
      </c>
      <c r="K1011" s="16">
        <v>46</v>
      </c>
      <c r="L1011" s="16">
        <v>44</v>
      </c>
      <c r="M1011" s="16">
        <v>49</v>
      </c>
      <c r="N1011" s="16">
        <v>48</v>
      </c>
      <c r="O1011" s="16">
        <v>45</v>
      </c>
      <c r="P1011" s="16">
        <v>0</v>
      </c>
      <c r="Q1011" s="16">
        <v>0</v>
      </c>
      <c r="R1011" s="16">
        <v>0</v>
      </c>
      <c r="S1011" s="16">
        <v>0</v>
      </c>
      <c r="T1011" s="15" t="s">
        <v>2004</v>
      </c>
      <c r="U1011" s="15" t="s">
        <v>2004</v>
      </c>
      <c r="V1011" s="73" t="s">
        <v>2979</v>
      </c>
      <c r="W1011" s="54">
        <v>12</v>
      </c>
      <c r="X1011" s="54">
        <v>18</v>
      </c>
      <c r="Y1011" s="54">
        <v>25</v>
      </c>
      <c r="Z1011" s="54">
        <v>19</v>
      </c>
      <c r="AA1011" s="54">
        <v>21</v>
      </c>
      <c r="AB1011" s="54">
        <v>19</v>
      </c>
      <c r="AC1011" s="54">
        <v>16</v>
      </c>
      <c r="AD1011" s="54">
        <v>20</v>
      </c>
      <c r="AE1011" s="73" t="s">
        <v>2979</v>
      </c>
      <c r="AF1011" s="73" t="s">
        <v>2979</v>
      </c>
      <c r="AG1011" s="73" t="s">
        <v>2979</v>
      </c>
      <c r="AH1011" s="73" t="s">
        <v>2979</v>
      </c>
      <c r="AI1011" s="41">
        <v>0.35780000000000001</v>
      </c>
      <c r="AJ1011" s="30">
        <v>0.39660000000000001</v>
      </c>
      <c r="AK1011" s="30">
        <v>0.4093</v>
      </c>
      <c r="AL1011" s="41">
        <f t="shared" si="32"/>
        <v>0.38790000000000002</v>
      </c>
      <c r="AM1011" s="30" t="str">
        <f>IFERROR((VLOOKUP(C1011,'CEP 24-25'!$F$5:$K$1282,6,0))," ")</f>
        <v xml:space="preserve"> </v>
      </c>
      <c r="AN1011" s="41" t="str">
        <f>+IFERROR((VLOOKUP(C1011,'HB1238 24-25'!$N$5:$Q$9999,4,0)),"")</f>
        <v>No</v>
      </c>
      <c r="AO1011" s="33" t="str">
        <f t="shared" si="33"/>
        <v>No</v>
      </c>
    </row>
    <row r="1012" spans="1:41" ht="15" customHeight="1" x14ac:dyDescent="0.25">
      <c r="A1012" t="s">
        <v>2533</v>
      </c>
      <c r="B1012" t="s">
        <v>2130</v>
      </c>
      <c r="C1012" s="25">
        <v>3421</v>
      </c>
      <c r="D1012" t="s">
        <v>13</v>
      </c>
      <c r="E1012" s="16">
        <v>3</v>
      </c>
      <c r="F1012" s="16">
        <v>9</v>
      </c>
      <c r="G1012" s="16">
        <v>0</v>
      </c>
      <c r="H1012" s="16">
        <v>13</v>
      </c>
      <c r="I1012" s="16">
        <v>12</v>
      </c>
      <c r="J1012" s="16">
        <v>12</v>
      </c>
      <c r="K1012" s="16">
        <v>15</v>
      </c>
      <c r="L1012" s="16">
        <v>10</v>
      </c>
      <c r="M1012" s="16">
        <v>0</v>
      </c>
      <c r="N1012" s="16">
        <v>0</v>
      </c>
      <c r="O1012" s="16">
        <v>0</v>
      </c>
      <c r="P1012" s="16">
        <v>0</v>
      </c>
      <c r="Q1012" s="16">
        <v>0</v>
      </c>
      <c r="R1012" s="16">
        <v>0</v>
      </c>
      <c r="S1012" s="16">
        <v>0</v>
      </c>
      <c r="T1012" s="15" t="s">
        <v>2004</v>
      </c>
      <c r="U1012" s="15" t="s">
        <v>2004</v>
      </c>
      <c r="V1012" s="73" t="s">
        <v>2979</v>
      </c>
      <c r="W1012" s="15" t="s">
        <v>2004</v>
      </c>
      <c r="X1012" s="54">
        <v>10</v>
      </c>
      <c r="Y1012" s="15" t="s">
        <v>2004</v>
      </c>
      <c r="Z1012" s="54">
        <v>10</v>
      </c>
      <c r="AA1012" s="15" t="s">
        <v>2004</v>
      </c>
      <c r="AB1012" s="73" t="s">
        <v>2979</v>
      </c>
      <c r="AC1012" s="73" t="s">
        <v>2979</v>
      </c>
      <c r="AD1012" s="73" t="s">
        <v>2979</v>
      </c>
      <c r="AE1012" s="73" t="s">
        <v>2979</v>
      </c>
      <c r="AF1012" s="73" t="s">
        <v>2979</v>
      </c>
      <c r="AG1012" s="73" t="s">
        <v>2979</v>
      </c>
      <c r="AH1012" s="73" t="s">
        <v>2979</v>
      </c>
      <c r="AI1012" s="41">
        <v>0.66220000000000001</v>
      </c>
      <c r="AJ1012" s="30">
        <v>0.62219999999999998</v>
      </c>
      <c r="AK1012" s="30">
        <v>0.72119999999999995</v>
      </c>
      <c r="AL1012" s="41">
        <f t="shared" si="32"/>
        <v>0.66849999999999998</v>
      </c>
      <c r="AM1012" s="30" t="str">
        <f>IFERROR((VLOOKUP(C1012,'CEP 24-25'!$F$5:$K$1282,6,0))," ")</f>
        <v>Yes</v>
      </c>
      <c r="AN1012" s="41" t="str">
        <f>+IFERROR((VLOOKUP(C1012,'HB1238 24-25'!$N$5:$Q$9999,4,0)),"")</f>
        <v/>
      </c>
      <c r="AO1012" s="33" t="str">
        <f t="shared" si="33"/>
        <v>Yes</v>
      </c>
    </row>
    <row r="1013" spans="1:41" ht="15" customHeight="1" x14ac:dyDescent="0.25">
      <c r="A1013" t="s">
        <v>2533</v>
      </c>
      <c r="B1013" t="s">
        <v>2130</v>
      </c>
      <c r="C1013" s="25">
        <v>2903</v>
      </c>
      <c r="D1013" t="s">
        <v>12</v>
      </c>
      <c r="E1013" s="16">
        <v>0</v>
      </c>
      <c r="F1013" s="16">
        <v>0</v>
      </c>
      <c r="G1013" s="16">
        <v>0</v>
      </c>
      <c r="H1013" s="16">
        <v>0</v>
      </c>
      <c r="I1013" s="16">
        <v>0</v>
      </c>
      <c r="J1013" s="16">
        <v>0</v>
      </c>
      <c r="K1013" s="16">
        <v>0</v>
      </c>
      <c r="L1013" s="16">
        <v>0</v>
      </c>
      <c r="M1013" s="16">
        <v>0</v>
      </c>
      <c r="N1013" s="16">
        <v>0</v>
      </c>
      <c r="O1013" s="16">
        <v>0</v>
      </c>
      <c r="P1013" s="16">
        <v>14</v>
      </c>
      <c r="Q1013" s="16">
        <v>11</v>
      </c>
      <c r="R1013" s="16">
        <v>12</v>
      </c>
      <c r="S1013" s="16">
        <v>10</v>
      </c>
      <c r="T1013" s="73" t="s">
        <v>2979</v>
      </c>
      <c r="U1013" s="73" t="s">
        <v>2979</v>
      </c>
      <c r="V1013" s="73" t="s">
        <v>2979</v>
      </c>
      <c r="W1013" s="73" t="s">
        <v>2979</v>
      </c>
      <c r="X1013" s="73" t="s">
        <v>2979</v>
      </c>
      <c r="Y1013" s="73" t="s">
        <v>2979</v>
      </c>
      <c r="Z1013" s="73" t="s">
        <v>2979</v>
      </c>
      <c r="AA1013" s="73" t="s">
        <v>2979</v>
      </c>
      <c r="AB1013" s="73" t="s">
        <v>2979</v>
      </c>
      <c r="AC1013" s="73" t="s">
        <v>2979</v>
      </c>
      <c r="AD1013" s="73" t="s">
        <v>2979</v>
      </c>
      <c r="AE1013" s="54">
        <v>11</v>
      </c>
      <c r="AF1013" s="54">
        <v>10</v>
      </c>
      <c r="AG1013" s="54">
        <v>11</v>
      </c>
      <c r="AH1013" s="15" t="s">
        <v>2004</v>
      </c>
      <c r="AI1013" s="41">
        <v>0.85109999999999997</v>
      </c>
      <c r="AJ1013" s="30">
        <v>0.87229999999999996</v>
      </c>
      <c r="AK1013" s="30">
        <v>0.78</v>
      </c>
      <c r="AL1013" s="41">
        <f t="shared" si="32"/>
        <v>0.83450000000000002</v>
      </c>
      <c r="AM1013" s="30" t="str">
        <f>IFERROR((VLOOKUP(C1013,'CEP 24-25'!$F$5:$K$1282,6,0))," ")</f>
        <v>Yes</v>
      </c>
      <c r="AN1013" s="41" t="str">
        <f>+IFERROR((VLOOKUP(C1013,'HB1238 24-25'!$N$5:$Q$9999,4,0)),"")</f>
        <v/>
      </c>
      <c r="AO1013" s="33" t="str">
        <f t="shared" si="33"/>
        <v>Yes</v>
      </c>
    </row>
    <row r="1014" spans="1:41" ht="15" customHeight="1" x14ac:dyDescent="0.25">
      <c r="A1014" t="s">
        <v>2533</v>
      </c>
      <c r="B1014" t="s">
        <v>2130</v>
      </c>
      <c r="C1014" s="25">
        <v>5293</v>
      </c>
      <c r="D1014" t="s">
        <v>14</v>
      </c>
      <c r="E1014" s="16">
        <v>0</v>
      </c>
      <c r="F1014" s="16">
        <v>0</v>
      </c>
      <c r="G1014" s="16">
        <v>0</v>
      </c>
      <c r="H1014" s="16">
        <v>0</v>
      </c>
      <c r="I1014" s="16">
        <v>0</v>
      </c>
      <c r="J1014" s="16">
        <v>0</v>
      </c>
      <c r="K1014" s="16">
        <v>0</v>
      </c>
      <c r="L1014" s="16">
        <v>0</v>
      </c>
      <c r="M1014" s="16">
        <v>6</v>
      </c>
      <c r="N1014" s="16">
        <v>14</v>
      </c>
      <c r="O1014" s="16">
        <v>21</v>
      </c>
      <c r="P1014" s="16">
        <v>0</v>
      </c>
      <c r="Q1014" s="16">
        <v>0</v>
      </c>
      <c r="R1014" s="16">
        <v>0</v>
      </c>
      <c r="S1014" s="16">
        <v>0</v>
      </c>
      <c r="T1014" s="73" t="s">
        <v>2979</v>
      </c>
      <c r="U1014" s="73" t="s">
        <v>2979</v>
      </c>
      <c r="V1014" s="73" t="s">
        <v>2979</v>
      </c>
      <c r="W1014" s="73" t="s">
        <v>2979</v>
      </c>
      <c r="X1014" s="73" t="s">
        <v>2979</v>
      </c>
      <c r="Y1014" s="73" t="s">
        <v>2979</v>
      </c>
      <c r="Z1014" s="73" t="s">
        <v>2979</v>
      </c>
      <c r="AA1014" s="73" t="s">
        <v>2979</v>
      </c>
      <c r="AB1014" s="15" t="s">
        <v>2004</v>
      </c>
      <c r="AC1014" s="54">
        <v>11</v>
      </c>
      <c r="AD1014" s="54">
        <v>15</v>
      </c>
      <c r="AE1014" s="73" t="s">
        <v>2979</v>
      </c>
      <c r="AF1014" s="73" t="s">
        <v>2979</v>
      </c>
      <c r="AG1014" s="73" t="s">
        <v>2979</v>
      </c>
      <c r="AH1014" s="73" t="s">
        <v>2979</v>
      </c>
      <c r="AI1014" s="41">
        <v>0.73170000000000002</v>
      </c>
      <c r="AJ1014" s="30">
        <v>0.82140000000000002</v>
      </c>
      <c r="AK1014" s="30">
        <v>0.73580000000000001</v>
      </c>
      <c r="AL1014" s="41">
        <f t="shared" si="32"/>
        <v>0.76300000000000001</v>
      </c>
      <c r="AM1014" s="30" t="str">
        <f>IFERROR((VLOOKUP(C1014,'CEP 24-25'!$F$5:$K$1282,6,0))," ")</f>
        <v>Yes</v>
      </c>
      <c r="AN1014" s="41" t="str">
        <f>+IFERROR((VLOOKUP(C1014,'HB1238 24-25'!$N$5:$Q$9999,4,0)),"")</f>
        <v/>
      </c>
      <c r="AO1014" s="33" t="str">
        <f t="shared" si="33"/>
        <v>Yes</v>
      </c>
    </row>
    <row r="1015" spans="1:41" ht="15" customHeight="1" x14ac:dyDescent="0.25">
      <c r="A1015" t="s">
        <v>2534</v>
      </c>
      <c r="B1015" t="s">
        <v>2131</v>
      </c>
      <c r="C1015" s="25">
        <v>2665</v>
      </c>
      <c r="D1015" t="s">
        <v>2670</v>
      </c>
      <c r="E1015" s="16">
        <v>64</v>
      </c>
      <c r="F1015" s="16">
        <v>0</v>
      </c>
      <c r="G1015" s="16">
        <v>0</v>
      </c>
      <c r="H1015" s="16">
        <v>0</v>
      </c>
      <c r="I1015" s="16">
        <v>0</v>
      </c>
      <c r="J1015" s="16">
        <v>0</v>
      </c>
      <c r="K1015" s="16">
        <v>0</v>
      </c>
      <c r="L1015" s="16">
        <v>0</v>
      </c>
      <c r="M1015" s="16">
        <v>0</v>
      </c>
      <c r="N1015" s="16">
        <v>0</v>
      </c>
      <c r="O1015" s="16">
        <v>0</v>
      </c>
      <c r="P1015" s="16">
        <v>0</v>
      </c>
      <c r="Q1015" s="16">
        <v>0</v>
      </c>
      <c r="R1015" s="16">
        <v>0</v>
      </c>
      <c r="S1015" s="16">
        <v>0</v>
      </c>
      <c r="T1015" s="54">
        <v>29</v>
      </c>
      <c r="U1015" s="73" t="s">
        <v>2979</v>
      </c>
      <c r="V1015" s="73" t="s">
        <v>2979</v>
      </c>
      <c r="W1015" s="73" t="s">
        <v>2979</v>
      </c>
      <c r="X1015" s="73" t="s">
        <v>2979</v>
      </c>
      <c r="Y1015" s="73" t="s">
        <v>2979</v>
      </c>
      <c r="Z1015" s="73" t="s">
        <v>2979</v>
      </c>
      <c r="AA1015" s="73" t="s">
        <v>2979</v>
      </c>
      <c r="AB1015" s="73" t="s">
        <v>2979</v>
      </c>
      <c r="AC1015" s="73" t="s">
        <v>2979</v>
      </c>
      <c r="AD1015" s="73" t="s">
        <v>2979</v>
      </c>
      <c r="AE1015" s="73" t="s">
        <v>2979</v>
      </c>
      <c r="AF1015" s="73" t="s">
        <v>2979</v>
      </c>
      <c r="AG1015" s="73" t="s">
        <v>2979</v>
      </c>
      <c r="AH1015" s="73" t="s">
        <v>2979</v>
      </c>
      <c r="AI1015" s="41">
        <v>0.4531</v>
      </c>
      <c r="AJ1015" s="30">
        <v>0.46029999999999999</v>
      </c>
      <c r="AK1015" s="30" t="s">
        <v>2943</v>
      </c>
      <c r="AL1015" s="41">
        <f t="shared" si="32"/>
        <v>0.45669999999999999</v>
      </c>
      <c r="AM1015" s="30" t="str">
        <f>IFERROR((VLOOKUP(C1015,'CEP 24-25'!$F$5:$K$1282,6,0))," ")</f>
        <v>No</v>
      </c>
      <c r="AN1015" s="41" t="str">
        <f>+IFERROR((VLOOKUP(C1015,'HB1238 24-25'!$N$5:$Q$9999,4,0)),"")</f>
        <v/>
      </c>
      <c r="AO1015" s="33" t="str">
        <f t="shared" si="33"/>
        <v>No</v>
      </c>
    </row>
    <row r="1016" spans="1:41" x14ac:dyDescent="0.25">
      <c r="A1016" t="s">
        <v>2534</v>
      </c>
      <c r="B1016" t="s">
        <v>2131</v>
      </c>
      <c r="C1016" s="25">
        <v>3475</v>
      </c>
      <c r="D1016" t="s">
        <v>205</v>
      </c>
      <c r="E1016" s="16">
        <v>0</v>
      </c>
      <c r="F1016" s="16">
        <v>0</v>
      </c>
      <c r="G1016" s="16">
        <v>0</v>
      </c>
      <c r="H1016" s="16">
        <v>0</v>
      </c>
      <c r="I1016" s="16">
        <v>0</v>
      </c>
      <c r="J1016" s="16">
        <v>0</v>
      </c>
      <c r="K1016" s="16">
        <v>0</v>
      </c>
      <c r="L1016" s="16">
        <v>0</v>
      </c>
      <c r="M1016" s="16">
        <v>144</v>
      </c>
      <c r="N1016" s="16">
        <v>166</v>
      </c>
      <c r="O1016" s="16">
        <v>158</v>
      </c>
      <c r="P1016" s="16">
        <v>0</v>
      </c>
      <c r="Q1016" s="16">
        <v>0</v>
      </c>
      <c r="R1016" s="16">
        <v>0</v>
      </c>
      <c r="S1016" s="16">
        <v>0</v>
      </c>
      <c r="T1016" s="73" t="s">
        <v>2979</v>
      </c>
      <c r="U1016" s="73" t="s">
        <v>2979</v>
      </c>
      <c r="V1016" s="73" t="s">
        <v>2979</v>
      </c>
      <c r="W1016" s="73" t="s">
        <v>2979</v>
      </c>
      <c r="X1016" s="73" t="s">
        <v>2979</v>
      </c>
      <c r="Y1016" s="73" t="s">
        <v>2979</v>
      </c>
      <c r="Z1016" s="73" t="s">
        <v>2979</v>
      </c>
      <c r="AA1016" s="73" t="s">
        <v>2979</v>
      </c>
      <c r="AB1016" s="54">
        <v>90</v>
      </c>
      <c r="AC1016" s="54">
        <v>97</v>
      </c>
      <c r="AD1016" s="54">
        <v>85</v>
      </c>
      <c r="AE1016" s="73" t="s">
        <v>2979</v>
      </c>
      <c r="AF1016" s="73" t="s">
        <v>2979</v>
      </c>
      <c r="AG1016" s="73" t="s">
        <v>2979</v>
      </c>
      <c r="AH1016" s="73" t="s">
        <v>2979</v>
      </c>
      <c r="AI1016" s="41">
        <v>0.58120000000000005</v>
      </c>
      <c r="AJ1016" s="30">
        <v>0.60819999999999996</v>
      </c>
      <c r="AK1016" s="30">
        <v>0.67820000000000003</v>
      </c>
      <c r="AL1016" s="41">
        <f t="shared" si="32"/>
        <v>0.62250000000000005</v>
      </c>
      <c r="AM1016" s="30" t="str">
        <f>IFERROR((VLOOKUP(C1016,'CEP 24-25'!$F$5:$K$1282,6,0))," ")</f>
        <v>Yes</v>
      </c>
      <c r="AN1016" s="41" t="str">
        <f>+IFERROR((VLOOKUP(C1016,'HB1238 24-25'!$N$5:$Q$9999,4,0)),"")</f>
        <v/>
      </c>
      <c r="AO1016" s="33" t="str">
        <f t="shared" si="33"/>
        <v>Yes</v>
      </c>
    </row>
    <row r="1017" spans="1:41" ht="15" customHeight="1" x14ac:dyDescent="0.25">
      <c r="A1017" t="s">
        <v>2534</v>
      </c>
      <c r="B1017" t="s">
        <v>2131</v>
      </c>
      <c r="C1017" s="25">
        <v>3211</v>
      </c>
      <c r="D1017" t="s">
        <v>278</v>
      </c>
      <c r="E1017" s="16">
        <v>0</v>
      </c>
      <c r="F1017" s="16">
        <v>48</v>
      </c>
      <c r="G1017" s="16">
        <v>0</v>
      </c>
      <c r="H1017" s="16">
        <v>55</v>
      </c>
      <c r="I1017" s="16">
        <v>59</v>
      </c>
      <c r="J1017" s="16">
        <v>63</v>
      </c>
      <c r="K1017" s="16">
        <v>55</v>
      </c>
      <c r="L1017" s="16">
        <v>53</v>
      </c>
      <c r="M1017" s="16">
        <v>0</v>
      </c>
      <c r="N1017" s="16">
        <v>0</v>
      </c>
      <c r="O1017" s="16">
        <v>0</v>
      </c>
      <c r="P1017" s="16">
        <v>0</v>
      </c>
      <c r="Q1017" s="16">
        <v>0</v>
      </c>
      <c r="R1017" s="16">
        <v>0</v>
      </c>
      <c r="S1017" s="16">
        <v>0</v>
      </c>
      <c r="T1017" s="73" t="s">
        <v>2979</v>
      </c>
      <c r="U1017" s="54">
        <v>30</v>
      </c>
      <c r="V1017" s="73" t="s">
        <v>2979</v>
      </c>
      <c r="W1017" s="54">
        <v>31</v>
      </c>
      <c r="X1017" s="54">
        <v>39</v>
      </c>
      <c r="Y1017" s="54">
        <v>34</v>
      </c>
      <c r="Z1017" s="54">
        <v>30</v>
      </c>
      <c r="AA1017" s="54">
        <v>24</v>
      </c>
      <c r="AB1017" s="73" t="s">
        <v>2979</v>
      </c>
      <c r="AC1017" s="73" t="s">
        <v>2979</v>
      </c>
      <c r="AD1017" s="73" t="s">
        <v>2979</v>
      </c>
      <c r="AE1017" s="73" t="s">
        <v>2979</v>
      </c>
      <c r="AF1017" s="73" t="s">
        <v>2979</v>
      </c>
      <c r="AG1017" s="73" t="s">
        <v>2979</v>
      </c>
      <c r="AH1017" s="73" t="s">
        <v>2979</v>
      </c>
      <c r="AI1017" s="41">
        <v>0.56459999999999999</v>
      </c>
      <c r="AJ1017" s="30">
        <v>0.57269999999999999</v>
      </c>
      <c r="AK1017" s="30">
        <v>0.60780000000000001</v>
      </c>
      <c r="AL1017" s="41">
        <f t="shared" si="32"/>
        <v>0.58169999999999999</v>
      </c>
      <c r="AM1017" s="30" t="str">
        <f>IFERROR((VLOOKUP(C1017,'CEP 24-25'!$F$5:$K$1282,6,0))," ")</f>
        <v>Yes</v>
      </c>
      <c r="AN1017" s="41" t="str">
        <f>+IFERROR((VLOOKUP(C1017,'HB1238 24-25'!$N$5:$Q$9999,4,0)),"")</f>
        <v/>
      </c>
      <c r="AO1017" s="33" t="str">
        <f t="shared" si="33"/>
        <v>Yes</v>
      </c>
    </row>
    <row r="1018" spans="1:41" x14ac:dyDescent="0.25">
      <c r="A1018" t="s">
        <v>2534</v>
      </c>
      <c r="B1018" t="s">
        <v>2131</v>
      </c>
      <c r="C1018" s="25">
        <v>2369</v>
      </c>
      <c r="D1018" t="s">
        <v>270</v>
      </c>
      <c r="E1018" s="16">
        <v>0</v>
      </c>
      <c r="F1018" s="16">
        <v>53</v>
      </c>
      <c r="G1018" s="16">
        <v>0</v>
      </c>
      <c r="H1018" s="16">
        <v>54</v>
      </c>
      <c r="I1018" s="16">
        <v>66</v>
      </c>
      <c r="J1018" s="16">
        <v>51</v>
      </c>
      <c r="K1018" s="16">
        <v>63</v>
      </c>
      <c r="L1018" s="16">
        <v>76</v>
      </c>
      <c r="M1018" s="16">
        <v>0</v>
      </c>
      <c r="N1018" s="16">
        <v>0</v>
      </c>
      <c r="O1018" s="16">
        <v>0</v>
      </c>
      <c r="P1018" s="16">
        <v>0</v>
      </c>
      <c r="Q1018" s="16">
        <v>0</v>
      </c>
      <c r="R1018" s="16">
        <v>0</v>
      </c>
      <c r="S1018" s="16">
        <v>0</v>
      </c>
      <c r="T1018" s="73" t="s">
        <v>2979</v>
      </c>
      <c r="U1018" s="54">
        <v>27</v>
      </c>
      <c r="V1018" s="73" t="s">
        <v>2979</v>
      </c>
      <c r="W1018" s="54">
        <v>36</v>
      </c>
      <c r="X1018" s="54">
        <v>33</v>
      </c>
      <c r="Y1018" s="54">
        <v>23</v>
      </c>
      <c r="Z1018" s="54">
        <v>36</v>
      </c>
      <c r="AA1018" s="54">
        <v>38</v>
      </c>
      <c r="AB1018" s="73" t="s">
        <v>2979</v>
      </c>
      <c r="AC1018" s="73" t="s">
        <v>2979</v>
      </c>
      <c r="AD1018" s="73" t="s">
        <v>2979</v>
      </c>
      <c r="AE1018" s="73" t="s">
        <v>2979</v>
      </c>
      <c r="AF1018" s="73" t="s">
        <v>2979</v>
      </c>
      <c r="AG1018" s="73" t="s">
        <v>2979</v>
      </c>
      <c r="AH1018" s="73" t="s">
        <v>2979</v>
      </c>
      <c r="AI1018" s="41">
        <v>0.53169999999999995</v>
      </c>
      <c r="AJ1018" s="30">
        <v>0.50949999999999995</v>
      </c>
      <c r="AK1018" s="30">
        <v>0.53890000000000005</v>
      </c>
      <c r="AL1018" s="41">
        <f t="shared" si="32"/>
        <v>0.52669999999999995</v>
      </c>
      <c r="AM1018" s="30" t="str">
        <f>IFERROR((VLOOKUP(C1018,'CEP 24-25'!$F$5:$K$1282,6,0))," ")</f>
        <v>No</v>
      </c>
      <c r="AN1018" s="41" t="str">
        <f>+IFERROR((VLOOKUP(C1018,'HB1238 24-25'!$N$5:$Q$9999,4,0)),"")</f>
        <v/>
      </c>
      <c r="AO1018" s="33" t="str">
        <f t="shared" si="33"/>
        <v>Yes</v>
      </c>
    </row>
    <row r="1019" spans="1:41" ht="15" customHeight="1" x14ac:dyDescent="0.25">
      <c r="A1019" t="s">
        <v>2534</v>
      </c>
      <c r="B1019" t="s">
        <v>2131</v>
      </c>
      <c r="C1019" s="25">
        <v>5312</v>
      </c>
      <c r="D1019" t="s">
        <v>240</v>
      </c>
      <c r="E1019" s="16">
        <v>0</v>
      </c>
      <c r="F1019" s="16">
        <v>0</v>
      </c>
      <c r="G1019" s="16">
        <v>0</v>
      </c>
      <c r="H1019" s="16">
        <v>0</v>
      </c>
      <c r="I1019" s="16">
        <v>0</v>
      </c>
      <c r="J1019" s="16">
        <v>0</v>
      </c>
      <c r="K1019" s="16">
        <v>0</v>
      </c>
      <c r="L1019" s="16">
        <v>0</v>
      </c>
      <c r="M1019" s="16">
        <v>0</v>
      </c>
      <c r="N1019" s="16">
        <v>0</v>
      </c>
      <c r="O1019" s="16">
        <v>0</v>
      </c>
      <c r="P1019" s="16">
        <v>0</v>
      </c>
      <c r="Q1019" s="16">
        <v>2</v>
      </c>
      <c r="R1019" s="16">
        <v>29</v>
      </c>
      <c r="S1019" s="16">
        <v>28</v>
      </c>
      <c r="T1019" s="73" t="s">
        <v>2979</v>
      </c>
      <c r="U1019" s="73" t="s">
        <v>2979</v>
      </c>
      <c r="V1019" s="73" t="s">
        <v>2979</v>
      </c>
      <c r="W1019" s="73" t="s">
        <v>2979</v>
      </c>
      <c r="X1019" s="73" t="s">
        <v>2979</v>
      </c>
      <c r="Y1019" s="73" t="s">
        <v>2979</v>
      </c>
      <c r="Z1019" s="73" t="s">
        <v>2979</v>
      </c>
      <c r="AA1019" s="73" t="s">
        <v>2979</v>
      </c>
      <c r="AB1019" s="73" t="s">
        <v>2979</v>
      </c>
      <c r="AC1019" s="73" t="s">
        <v>2979</v>
      </c>
      <c r="AD1019" s="73" t="s">
        <v>2979</v>
      </c>
      <c r="AE1019" s="73" t="s">
        <v>2979</v>
      </c>
      <c r="AF1019" s="15" t="s">
        <v>2004</v>
      </c>
      <c r="AG1019" s="54">
        <v>22</v>
      </c>
      <c r="AH1019" s="54">
        <v>22</v>
      </c>
      <c r="AI1019" s="41">
        <v>0.77969999999999995</v>
      </c>
      <c r="AJ1019" s="30">
        <v>0.72860000000000003</v>
      </c>
      <c r="AK1019" s="30">
        <v>0.6875</v>
      </c>
      <c r="AL1019" s="41">
        <f t="shared" si="32"/>
        <v>0.7319</v>
      </c>
      <c r="AM1019" s="30" t="str">
        <f>IFERROR((VLOOKUP(C1019,'CEP 24-25'!$F$5:$K$1282,6,0))," ")</f>
        <v xml:space="preserve"> </v>
      </c>
      <c r="AN1019" s="41" t="str">
        <f>+IFERROR((VLOOKUP(C1019,'HB1238 24-25'!$N$5:$Q$9999,4,0)),"")</f>
        <v/>
      </c>
      <c r="AO1019" s="33" t="str">
        <f t="shared" si="33"/>
        <v>Yes</v>
      </c>
    </row>
    <row r="1020" spans="1:41" ht="15" customHeight="1" x14ac:dyDescent="0.25">
      <c r="A1020" t="s">
        <v>2534</v>
      </c>
      <c r="B1020" t="s">
        <v>2131</v>
      </c>
      <c r="C1020" s="25">
        <v>5400</v>
      </c>
      <c r="D1020" t="s">
        <v>281</v>
      </c>
      <c r="E1020" s="16">
        <v>0</v>
      </c>
      <c r="F1020" s="16">
        <v>0</v>
      </c>
      <c r="G1020" s="16">
        <v>0</v>
      </c>
      <c r="H1020" s="16">
        <v>0</v>
      </c>
      <c r="I1020" s="16">
        <v>0</v>
      </c>
      <c r="J1020" s="16">
        <v>0</v>
      </c>
      <c r="K1020" s="16">
        <v>0</v>
      </c>
      <c r="L1020" s="16">
        <v>0</v>
      </c>
      <c r="M1020" s="16">
        <v>0</v>
      </c>
      <c r="N1020" s="16">
        <v>0</v>
      </c>
      <c r="O1020" s="16">
        <v>0</v>
      </c>
      <c r="P1020" s="16">
        <v>0</v>
      </c>
      <c r="Q1020" s="16">
        <v>1</v>
      </c>
      <c r="R1020" s="16">
        <v>18</v>
      </c>
      <c r="S1020" s="16">
        <v>37</v>
      </c>
      <c r="T1020" s="73" t="s">
        <v>2979</v>
      </c>
      <c r="U1020" s="73" t="s">
        <v>2979</v>
      </c>
      <c r="V1020" s="73" t="s">
        <v>2979</v>
      </c>
      <c r="W1020" s="73" t="s">
        <v>2979</v>
      </c>
      <c r="X1020" s="73" t="s">
        <v>2979</v>
      </c>
      <c r="Y1020" s="73" t="s">
        <v>2979</v>
      </c>
      <c r="Z1020" s="73" t="s">
        <v>2979</v>
      </c>
      <c r="AA1020" s="73" t="s">
        <v>2979</v>
      </c>
      <c r="AB1020" s="73" t="s">
        <v>2979</v>
      </c>
      <c r="AC1020" s="73" t="s">
        <v>2979</v>
      </c>
      <c r="AD1020" s="73" t="s">
        <v>2979</v>
      </c>
      <c r="AE1020" s="73" t="s">
        <v>2979</v>
      </c>
      <c r="AF1020" s="73" t="s">
        <v>2979</v>
      </c>
      <c r="AG1020" s="54">
        <v>17</v>
      </c>
      <c r="AH1020" s="54">
        <v>28</v>
      </c>
      <c r="AI1020" s="41">
        <v>0.80359999999999998</v>
      </c>
      <c r="AJ1020" s="30">
        <v>0.81930000000000003</v>
      </c>
      <c r="AK1020" s="30">
        <v>0.80700000000000005</v>
      </c>
      <c r="AL1020" s="41">
        <f t="shared" si="32"/>
        <v>0.81</v>
      </c>
      <c r="AM1020" s="30" t="str">
        <f>IFERROR((VLOOKUP(C1020,'CEP 24-25'!$F$5:$K$1282,6,0))," ")</f>
        <v xml:space="preserve"> </v>
      </c>
      <c r="AN1020" s="41" t="str">
        <f>+IFERROR((VLOOKUP(C1020,'HB1238 24-25'!$N$5:$Q$9999,4,0)),"")</f>
        <v/>
      </c>
      <c r="AO1020" s="33" t="str">
        <f t="shared" si="33"/>
        <v>Yes</v>
      </c>
    </row>
    <row r="1021" spans="1:41" ht="15" customHeight="1" x14ac:dyDescent="0.25">
      <c r="A1021" t="s">
        <v>2534</v>
      </c>
      <c r="B1021" t="s">
        <v>2131</v>
      </c>
      <c r="C1021" s="25">
        <v>2319</v>
      </c>
      <c r="D1021" t="s">
        <v>269</v>
      </c>
      <c r="E1021" s="16">
        <v>34</v>
      </c>
      <c r="F1021" s="16">
        <v>57</v>
      </c>
      <c r="G1021" s="16">
        <v>0</v>
      </c>
      <c r="H1021" s="16">
        <v>60</v>
      </c>
      <c r="I1021" s="16">
        <v>50</v>
      </c>
      <c r="J1021" s="16">
        <v>53</v>
      </c>
      <c r="K1021" s="16">
        <v>55</v>
      </c>
      <c r="L1021" s="16">
        <v>40</v>
      </c>
      <c r="M1021" s="16">
        <v>0</v>
      </c>
      <c r="N1021" s="16">
        <v>0</v>
      </c>
      <c r="O1021" s="16">
        <v>0</v>
      </c>
      <c r="P1021" s="16">
        <v>0</v>
      </c>
      <c r="Q1021" s="16">
        <v>0</v>
      </c>
      <c r="R1021" s="16">
        <v>0</v>
      </c>
      <c r="S1021" s="16">
        <v>0</v>
      </c>
      <c r="T1021" s="54">
        <v>28</v>
      </c>
      <c r="U1021" s="54">
        <v>43</v>
      </c>
      <c r="V1021" s="73" t="s">
        <v>2979</v>
      </c>
      <c r="W1021" s="54">
        <v>48</v>
      </c>
      <c r="X1021" s="54">
        <v>41</v>
      </c>
      <c r="Y1021" s="54">
        <v>44</v>
      </c>
      <c r="Z1021" s="54">
        <v>42</v>
      </c>
      <c r="AA1021" s="54">
        <v>33</v>
      </c>
      <c r="AB1021" s="73" t="s">
        <v>2979</v>
      </c>
      <c r="AC1021" s="73" t="s">
        <v>2979</v>
      </c>
      <c r="AD1021" s="73" t="s">
        <v>2979</v>
      </c>
      <c r="AE1021" s="73" t="s">
        <v>2979</v>
      </c>
      <c r="AF1021" s="73" t="s">
        <v>2979</v>
      </c>
      <c r="AG1021" s="73" t="s">
        <v>2979</v>
      </c>
      <c r="AH1021" s="73" t="s">
        <v>2979</v>
      </c>
      <c r="AI1021" s="41">
        <v>0.7994</v>
      </c>
      <c r="AJ1021" s="30">
        <v>0.78680000000000005</v>
      </c>
      <c r="AK1021" s="30">
        <v>0.82010000000000005</v>
      </c>
      <c r="AL1021" s="41">
        <f t="shared" si="32"/>
        <v>0.80210000000000004</v>
      </c>
      <c r="AM1021" s="30" t="str">
        <f>IFERROR((VLOOKUP(C1021,'CEP 24-25'!$F$5:$K$1282,6,0))," ")</f>
        <v>Yes</v>
      </c>
      <c r="AN1021" s="41" t="str">
        <f>+IFERROR((VLOOKUP(C1021,'HB1238 24-25'!$N$5:$Q$9999,4,0)),"")</f>
        <v/>
      </c>
      <c r="AO1021" s="33" t="str">
        <f t="shared" si="33"/>
        <v>Yes</v>
      </c>
    </row>
    <row r="1022" spans="1:41" ht="15" customHeight="1" x14ac:dyDescent="0.25">
      <c r="A1022" t="s">
        <v>2534</v>
      </c>
      <c r="B1022" t="s">
        <v>2131</v>
      </c>
      <c r="C1022" s="25">
        <v>5614</v>
      </c>
      <c r="D1022" t="s">
        <v>2358</v>
      </c>
      <c r="E1022" s="16">
        <v>0</v>
      </c>
      <c r="F1022" s="16">
        <v>0</v>
      </c>
      <c r="G1022" s="16">
        <v>0</v>
      </c>
      <c r="H1022" s="16">
        <v>0</v>
      </c>
      <c r="I1022" s="16">
        <v>0</v>
      </c>
      <c r="J1022" s="16">
        <v>0</v>
      </c>
      <c r="K1022" s="16">
        <v>0</v>
      </c>
      <c r="L1022" s="16">
        <v>0</v>
      </c>
      <c r="M1022" s="16">
        <v>2</v>
      </c>
      <c r="N1022" s="16">
        <v>7</v>
      </c>
      <c r="O1022" s="16">
        <v>11</v>
      </c>
      <c r="P1022" s="16">
        <v>8</v>
      </c>
      <c r="Q1022" s="16">
        <v>21</v>
      </c>
      <c r="R1022" s="16">
        <v>27</v>
      </c>
      <c r="S1022" s="16">
        <v>15</v>
      </c>
      <c r="T1022" s="73" t="s">
        <v>2979</v>
      </c>
      <c r="U1022" s="73" t="s">
        <v>2979</v>
      </c>
      <c r="V1022" s="73" t="s">
        <v>2979</v>
      </c>
      <c r="W1022" s="73" t="s">
        <v>2979</v>
      </c>
      <c r="X1022" s="73" t="s">
        <v>2979</v>
      </c>
      <c r="Y1022" s="73" t="s">
        <v>2979</v>
      </c>
      <c r="Z1022" s="73" t="s">
        <v>2979</v>
      </c>
      <c r="AA1022" s="73" t="s">
        <v>2979</v>
      </c>
      <c r="AB1022" s="15" t="s">
        <v>2004</v>
      </c>
      <c r="AC1022" s="15" t="s">
        <v>2004</v>
      </c>
      <c r="AD1022" s="15" t="s">
        <v>2004</v>
      </c>
      <c r="AE1022" s="15" t="s">
        <v>2004</v>
      </c>
      <c r="AF1022" s="54">
        <v>17</v>
      </c>
      <c r="AG1022" s="54">
        <v>19</v>
      </c>
      <c r="AH1022" s="54">
        <v>10</v>
      </c>
      <c r="AI1022" s="41">
        <v>0.71430000000000005</v>
      </c>
      <c r="AJ1022" s="30">
        <v>0.68889999999999996</v>
      </c>
      <c r="AK1022" s="30">
        <v>0.72729999999999995</v>
      </c>
      <c r="AL1022" s="41">
        <f t="shared" si="32"/>
        <v>0.71020000000000005</v>
      </c>
      <c r="AM1022" s="30" t="str">
        <f>IFERROR((VLOOKUP(C1022,'CEP 24-25'!$F$5:$K$1282,6,0))," ")</f>
        <v xml:space="preserve"> </v>
      </c>
      <c r="AN1022" s="41" t="str">
        <f>+IFERROR((VLOOKUP(C1022,'HB1238 24-25'!$N$5:$Q$9999,4,0)),"")</f>
        <v/>
      </c>
      <c r="AO1022" s="33" t="str">
        <f t="shared" si="33"/>
        <v>Yes</v>
      </c>
    </row>
    <row r="1023" spans="1:41" ht="15" customHeight="1" x14ac:dyDescent="0.25">
      <c r="A1023" t="s">
        <v>2534</v>
      </c>
      <c r="B1023" t="s">
        <v>2131</v>
      </c>
      <c r="C1023" s="25">
        <v>3151</v>
      </c>
      <c r="D1023" t="s">
        <v>277</v>
      </c>
      <c r="E1023" s="16">
        <v>0</v>
      </c>
      <c r="F1023" s="16">
        <v>0</v>
      </c>
      <c r="G1023" s="16">
        <v>0</v>
      </c>
      <c r="H1023" s="16">
        <v>0</v>
      </c>
      <c r="I1023" s="16">
        <v>0</v>
      </c>
      <c r="J1023" s="16">
        <v>0</v>
      </c>
      <c r="K1023" s="16">
        <v>0</v>
      </c>
      <c r="L1023" s="16">
        <v>0</v>
      </c>
      <c r="M1023" s="16">
        <v>0</v>
      </c>
      <c r="N1023" s="16">
        <v>0</v>
      </c>
      <c r="O1023" s="16">
        <v>0</v>
      </c>
      <c r="P1023" s="16">
        <v>231</v>
      </c>
      <c r="Q1023" s="16">
        <v>238</v>
      </c>
      <c r="R1023" s="16">
        <v>202</v>
      </c>
      <c r="S1023" s="16">
        <v>248</v>
      </c>
      <c r="T1023" s="73" t="s">
        <v>2979</v>
      </c>
      <c r="U1023" s="73" t="s">
        <v>2979</v>
      </c>
      <c r="V1023" s="73" t="s">
        <v>2979</v>
      </c>
      <c r="W1023" s="73" t="s">
        <v>2979</v>
      </c>
      <c r="X1023" s="73" t="s">
        <v>2979</v>
      </c>
      <c r="Y1023" s="73" t="s">
        <v>2979</v>
      </c>
      <c r="Z1023" s="73" t="s">
        <v>2979</v>
      </c>
      <c r="AA1023" s="73" t="s">
        <v>2979</v>
      </c>
      <c r="AB1023" s="73" t="s">
        <v>2979</v>
      </c>
      <c r="AC1023" s="73" t="s">
        <v>2979</v>
      </c>
      <c r="AD1023" s="73" t="s">
        <v>2979</v>
      </c>
      <c r="AE1023" s="54">
        <v>130</v>
      </c>
      <c r="AF1023" s="54">
        <v>126</v>
      </c>
      <c r="AG1023" s="54">
        <v>86</v>
      </c>
      <c r="AH1023" s="54">
        <v>126</v>
      </c>
      <c r="AI1023" s="41">
        <v>0.50919999999999999</v>
      </c>
      <c r="AJ1023" s="30">
        <v>0.50270000000000004</v>
      </c>
      <c r="AK1023" s="30">
        <v>0.52549999999999997</v>
      </c>
      <c r="AL1023" s="41">
        <f t="shared" si="32"/>
        <v>0.51249999999999996</v>
      </c>
      <c r="AM1023" s="30" t="str">
        <f>IFERROR((VLOOKUP(C1023,'CEP 24-25'!$F$5:$K$1282,6,0))," ")</f>
        <v>No</v>
      </c>
      <c r="AN1023" s="41" t="str">
        <f>+IFERROR((VLOOKUP(C1023,'HB1238 24-25'!$N$5:$Q$9999,4,0)),"")</f>
        <v/>
      </c>
      <c r="AO1023" s="33" t="str">
        <f t="shared" si="33"/>
        <v>Yes</v>
      </c>
    </row>
    <row r="1024" spans="1:41" ht="15" customHeight="1" x14ac:dyDescent="0.25">
      <c r="A1024" t="s">
        <v>2534</v>
      </c>
      <c r="B1024" t="s">
        <v>2131</v>
      </c>
      <c r="C1024" s="25">
        <v>3658</v>
      </c>
      <c r="D1024" t="s">
        <v>279</v>
      </c>
      <c r="E1024" s="16">
        <v>0</v>
      </c>
      <c r="F1024" s="16">
        <v>64</v>
      </c>
      <c r="G1024" s="16">
        <v>0</v>
      </c>
      <c r="H1024" s="16">
        <v>54</v>
      </c>
      <c r="I1024" s="16">
        <v>67</v>
      </c>
      <c r="J1024" s="16">
        <v>59</v>
      </c>
      <c r="K1024" s="16">
        <v>56</v>
      </c>
      <c r="L1024" s="16">
        <v>70</v>
      </c>
      <c r="M1024" s="16">
        <v>0</v>
      </c>
      <c r="N1024" s="16">
        <v>0</v>
      </c>
      <c r="O1024" s="16">
        <v>0</v>
      </c>
      <c r="P1024" s="16">
        <v>0</v>
      </c>
      <c r="Q1024" s="16">
        <v>0</v>
      </c>
      <c r="R1024" s="16">
        <v>0</v>
      </c>
      <c r="S1024" s="16">
        <v>0</v>
      </c>
      <c r="T1024" s="73" t="s">
        <v>2979</v>
      </c>
      <c r="U1024" s="54">
        <v>43</v>
      </c>
      <c r="V1024" s="73" t="s">
        <v>2979</v>
      </c>
      <c r="W1024" s="54">
        <v>43</v>
      </c>
      <c r="X1024" s="54">
        <v>47</v>
      </c>
      <c r="Y1024" s="54">
        <v>46</v>
      </c>
      <c r="Z1024" s="54">
        <v>43</v>
      </c>
      <c r="AA1024" s="54">
        <v>45</v>
      </c>
      <c r="AB1024" s="73" t="s">
        <v>2979</v>
      </c>
      <c r="AC1024" s="73" t="s">
        <v>2979</v>
      </c>
      <c r="AD1024" s="73" t="s">
        <v>2979</v>
      </c>
      <c r="AE1024" s="73" t="s">
        <v>2979</v>
      </c>
      <c r="AF1024" s="73" t="s">
        <v>2979</v>
      </c>
      <c r="AG1024" s="73" t="s">
        <v>2979</v>
      </c>
      <c r="AH1024" s="73" t="s">
        <v>2979</v>
      </c>
      <c r="AI1024" s="41">
        <v>0.72160000000000002</v>
      </c>
      <c r="AJ1024" s="30">
        <v>0.73319999999999996</v>
      </c>
      <c r="AK1024" s="30">
        <v>0.74880000000000002</v>
      </c>
      <c r="AL1024" s="41">
        <f t="shared" si="32"/>
        <v>0.73450000000000004</v>
      </c>
      <c r="AM1024" s="30" t="str">
        <f>IFERROR((VLOOKUP(C1024,'CEP 24-25'!$F$5:$K$1282,6,0))," ")</f>
        <v>Yes</v>
      </c>
      <c r="AN1024" s="41" t="str">
        <f>+IFERROR((VLOOKUP(C1024,'HB1238 24-25'!$N$5:$Q$9999,4,0)),"")</f>
        <v/>
      </c>
      <c r="AO1024" s="33" t="str">
        <f t="shared" si="33"/>
        <v>Yes</v>
      </c>
    </row>
    <row r="1025" spans="1:41" ht="15" customHeight="1" x14ac:dyDescent="0.25">
      <c r="A1025" t="s">
        <v>2534</v>
      </c>
      <c r="B1025" t="s">
        <v>2131</v>
      </c>
      <c r="C1025" s="25">
        <v>2831</v>
      </c>
      <c r="D1025" t="s">
        <v>274</v>
      </c>
      <c r="E1025" s="16">
        <v>0</v>
      </c>
      <c r="F1025" s="16">
        <v>0</v>
      </c>
      <c r="G1025" s="16">
        <v>0</v>
      </c>
      <c r="H1025" s="16">
        <v>0</v>
      </c>
      <c r="I1025" s="16">
        <v>0</v>
      </c>
      <c r="J1025" s="16">
        <v>0</v>
      </c>
      <c r="K1025" s="16">
        <v>0</v>
      </c>
      <c r="L1025" s="16">
        <v>0</v>
      </c>
      <c r="M1025" s="16">
        <v>207</v>
      </c>
      <c r="N1025" s="16">
        <v>162</v>
      </c>
      <c r="O1025" s="16">
        <v>156</v>
      </c>
      <c r="P1025" s="16">
        <v>0</v>
      </c>
      <c r="Q1025" s="16">
        <v>0</v>
      </c>
      <c r="R1025" s="16">
        <v>0</v>
      </c>
      <c r="S1025" s="16">
        <v>0</v>
      </c>
      <c r="T1025" s="73" t="s">
        <v>2979</v>
      </c>
      <c r="U1025" s="73" t="s">
        <v>2979</v>
      </c>
      <c r="V1025" s="73" t="s">
        <v>2979</v>
      </c>
      <c r="W1025" s="73" t="s">
        <v>2979</v>
      </c>
      <c r="X1025" s="73" t="s">
        <v>2979</v>
      </c>
      <c r="Y1025" s="73" t="s">
        <v>2979</v>
      </c>
      <c r="Z1025" s="73" t="s">
        <v>2979</v>
      </c>
      <c r="AA1025" s="73" t="s">
        <v>2979</v>
      </c>
      <c r="AB1025" s="54">
        <v>146</v>
      </c>
      <c r="AC1025" s="54">
        <v>123</v>
      </c>
      <c r="AD1025" s="54">
        <v>112</v>
      </c>
      <c r="AE1025" s="73" t="s">
        <v>2979</v>
      </c>
      <c r="AF1025" s="73" t="s">
        <v>2979</v>
      </c>
      <c r="AG1025" s="73" t="s">
        <v>2979</v>
      </c>
      <c r="AH1025" s="73" t="s">
        <v>2979</v>
      </c>
      <c r="AI1025" s="41">
        <v>0.72570000000000001</v>
      </c>
      <c r="AJ1025" s="30">
        <v>0.76990000000000003</v>
      </c>
      <c r="AK1025" s="30">
        <v>0.77800000000000002</v>
      </c>
      <c r="AL1025" s="41">
        <f t="shared" si="32"/>
        <v>0.75790000000000002</v>
      </c>
      <c r="AM1025" s="30" t="str">
        <f>IFERROR((VLOOKUP(C1025,'CEP 24-25'!$F$5:$K$1282,6,0))," ")</f>
        <v>Yes</v>
      </c>
      <c r="AN1025" s="41" t="str">
        <f>+IFERROR((VLOOKUP(C1025,'HB1238 24-25'!$N$5:$Q$9999,4,0)),"")</f>
        <v/>
      </c>
      <c r="AO1025" s="33" t="str">
        <f t="shared" si="33"/>
        <v>Yes</v>
      </c>
    </row>
    <row r="1026" spans="1:41" ht="15" customHeight="1" x14ac:dyDescent="0.25">
      <c r="A1026" t="s">
        <v>2534</v>
      </c>
      <c r="B1026" t="s">
        <v>2131</v>
      </c>
      <c r="C1026" s="25">
        <v>4574</v>
      </c>
      <c r="D1026" t="s">
        <v>280</v>
      </c>
      <c r="E1026" s="16">
        <v>0</v>
      </c>
      <c r="F1026" s="16">
        <v>0</v>
      </c>
      <c r="G1026" s="16">
        <v>0</v>
      </c>
      <c r="H1026" s="16">
        <v>0</v>
      </c>
      <c r="I1026" s="16">
        <v>0</v>
      </c>
      <c r="J1026" s="16">
        <v>0</v>
      </c>
      <c r="K1026" s="16">
        <v>0</v>
      </c>
      <c r="L1026" s="16">
        <v>0</v>
      </c>
      <c r="M1026" s="16">
        <v>128</v>
      </c>
      <c r="N1026" s="16">
        <v>129</v>
      </c>
      <c r="O1026" s="16">
        <v>151</v>
      </c>
      <c r="P1026" s="16">
        <v>0</v>
      </c>
      <c r="Q1026" s="16">
        <v>0</v>
      </c>
      <c r="R1026" s="16">
        <v>0</v>
      </c>
      <c r="S1026" s="16">
        <v>0</v>
      </c>
      <c r="T1026" s="73" t="s">
        <v>2979</v>
      </c>
      <c r="U1026" s="73" t="s">
        <v>2979</v>
      </c>
      <c r="V1026" s="73" t="s">
        <v>2979</v>
      </c>
      <c r="W1026" s="73" t="s">
        <v>2979</v>
      </c>
      <c r="X1026" s="73" t="s">
        <v>2979</v>
      </c>
      <c r="Y1026" s="73" t="s">
        <v>2979</v>
      </c>
      <c r="Z1026" s="73" t="s">
        <v>2979</v>
      </c>
      <c r="AA1026" s="73" t="s">
        <v>2979</v>
      </c>
      <c r="AB1026" s="54">
        <v>84</v>
      </c>
      <c r="AC1026" s="54">
        <v>77</v>
      </c>
      <c r="AD1026" s="54">
        <v>78</v>
      </c>
      <c r="AE1026" s="73" t="s">
        <v>2979</v>
      </c>
      <c r="AF1026" s="73" t="s">
        <v>2979</v>
      </c>
      <c r="AG1026" s="73" t="s">
        <v>2979</v>
      </c>
      <c r="AH1026" s="73" t="s">
        <v>2979</v>
      </c>
      <c r="AI1026" s="41">
        <v>0.58579999999999999</v>
      </c>
      <c r="AJ1026" s="30">
        <v>0.52639999999999998</v>
      </c>
      <c r="AK1026" s="30">
        <v>0.55500000000000005</v>
      </c>
      <c r="AL1026" s="41">
        <f t="shared" si="32"/>
        <v>0.55569999999999997</v>
      </c>
      <c r="AM1026" s="30" t="str">
        <f>IFERROR((VLOOKUP(C1026,'CEP 24-25'!$F$5:$K$1282,6,0))," ")</f>
        <v>Yes</v>
      </c>
      <c r="AN1026" s="41" t="str">
        <f>+IFERROR((VLOOKUP(C1026,'HB1238 24-25'!$N$5:$Q$9999,4,0)),"")</f>
        <v/>
      </c>
      <c r="AO1026" s="33" t="str">
        <f t="shared" si="33"/>
        <v>Yes</v>
      </c>
    </row>
    <row r="1027" spans="1:41" ht="15" customHeight="1" x14ac:dyDescent="0.25">
      <c r="A1027" t="s">
        <v>2534</v>
      </c>
      <c r="B1027" t="s">
        <v>2131</v>
      </c>
      <c r="C1027" s="25">
        <v>2914</v>
      </c>
      <c r="D1027" t="s">
        <v>275</v>
      </c>
      <c r="E1027" s="16">
        <v>0</v>
      </c>
      <c r="F1027" s="16">
        <v>49</v>
      </c>
      <c r="G1027" s="16">
        <v>0</v>
      </c>
      <c r="H1027" s="16">
        <v>57</v>
      </c>
      <c r="I1027" s="16">
        <v>58</v>
      </c>
      <c r="J1027" s="16">
        <v>55</v>
      </c>
      <c r="K1027" s="16">
        <v>50</v>
      </c>
      <c r="L1027" s="16">
        <v>46</v>
      </c>
      <c r="M1027" s="16">
        <v>0</v>
      </c>
      <c r="N1027" s="16">
        <v>0</v>
      </c>
      <c r="O1027" s="16">
        <v>0</v>
      </c>
      <c r="P1027" s="16">
        <v>0</v>
      </c>
      <c r="Q1027" s="16">
        <v>0</v>
      </c>
      <c r="R1027" s="16">
        <v>0</v>
      </c>
      <c r="S1027" s="16">
        <v>0</v>
      </c>
      <c r="T1027" s="73" t="s">
        <v>2979</v>
      </c>
      <c r="U1027" s="54">
        <v>39</v>
      </c>
      <c r="V1027" s="73" t="s">
        <v>2979</v>
      </c>
      <c r="W1027" s="54">
        <v>48</v>
      </c>
      <c r="X1027" s="54">
        <v>40</v>
      </c>
      <c r="Y1027" s="54">
        <v>42</v>
      </c>
      <c r="Z1027" s="54">
        <v>32</v>
      </c>
      <c r="AA1027" s="54">
        <v>35</v>
      </c>
      <c r="AB1027" s="73" t="s">
        <v>2979</v>
      </c>
      <c r="AC1027" s="73" t="s">
        <v>2979</v>
      </c>
      <c r="AD1027" s="73" t="s">
        <v>2979</v>
      </c>
      <c r="AE1027" s="73" t="s">
        <v>2979</v>
      </c>
      <c r="AF1027" s="73" t="s">
        <v>2979</v>
      </c>
      <c r="AG1027" s="73" t="s">
        <v>2979</v>
      </c>
      <c r="AH1027" s="73" t="s">
        <v>2979</v>
      </c>
      <c r="AI1027" s="41">
        <v>0.74919999999999998</v>
      </c>
      <c r="AJ1027" s="30">
        <v>0.70150000000000001</v>
      </c>
      <c r="AK1027" s="30">
        <v>0.69040000000000001</v>
      </c>
      <c r="AL1027" s="41">
        <f t="shared" si="32"/>
        <v>0.7137</v>
      </c>
      <c r="AM1027" s="30" t="str">
        <f>IFERROR((VLOOKUP(C1027,'CEP 24-25'!$F$5:$K$1282,6,0))," ")</f>
        <v>Yes</v>
      </c>
      <c r="AN1027" s="41" t="str">
        <f>+IFERROR((VLOOKUP(C1027,'HB1238 24-25'!$N$5:$Q$9999,4,0)),"")</f>
        <v/>
      </c>
      <c r="AO1027" s="33" t="str">
        <f t="shared" si="33"/>
        <v>Yes</v>
      </c>
    </row>
    <row r="1028" spans="1:41" x14ac:dyDescent="0.25">
      <c r="A1028" t="s">
        <v>2534</v>
      </c>
      <c r="B1028" t="s">
        <v>2131</v>
      </c>
      <c r="C1028" s="25">
        <v>2726</v>
      </c>
      <c r="D1028" t="s">
        <v>273</v>
      </c>
      <c r="E1028" s="16">
        <v>0</v>
      </c>
      <c r="F1028" s="16">
        <v>63</v>
      </c>
      <c r="G1028" s="16">
        <v>0</v>
      </c>
      <c r="H1028" s="16">
        <v>67</v>
      </c>
      <c r="I1028" s="16">
        <v>50</v>
      </c>
      <c r="J1028" s="16">
        <v>72</v>
      </c>
      <c r="K1028" s="16">
        <v>65</v>
      </c>
      <c r="L1028" s="16">
        <v>65</v>
      </c>
      <c r="M1028" s="16">
        <v>0</v>
      </c>
      <c r="N1028" s="16">
        <v>0</v>
      </c>
      <c r="O1028" s="16">
        <v>0</v>
      </c>
      <c r="P1028" s="16">
        <v>0</v>
      </c>
      <c r="Q1028" s="16">
        <v>0</v>
      </c>
      <c r="R1028" s="16">
        <v>0</v>
      </c>
      <c r="S1028" s="16">
        <v>0</v>
      </c>
      <c r="T1028" s="73" t="s">
        <v>2979</v>
      </c>
      <c r="U1028" s="54">
        <v>40</v>
      </c>
      <c r="V1028" s="73" t="s">
        <v>2979</v>
      </c>
      <c r="W1028" s="54">
        <v>53</v>
      </c>
      <c r="X1028" s="54">
        <v>35</v>
      </c>
      <c r="Y1028" s="54">
        <v>54</v>
      </c>
      <c r="Z1028" s="54">
        <v>49</v>
      </c>
      <c r="AA1028" s="54">
        <v>38</v>
      </c>
      <c r="AB1028" s="73" t="s">
        <v>2979</v>
      </c>
      <c r="AC1028" s="73" t="s">
        <v>2979</v>
      </c>
      <c r="AD1028" s="73" t="s">
        <v>2979</v>
      </c>
      <c r="AE1028" s="73" t="s">
        <v>2979</v>
      </c>
      <c r="AF1028" s="73" t="s">
        <v>2979</v>
      </c>
      <c r="AG1028" s="73" t="s">
        <v>2979</v>
      </c>
      <c r="AH1028" s="73" t="s">
        <v>2979</v>
      </c>
      <c r="AI1028" s="41">
        <v>0.70420000000000005</v>
      </c>
      <c r="AJ1028" s="30">
        <v>0.74460000000000004</v>
      </c>
      <c r="AK1028" s="30">
        <v>0.77749999999999997</v>
      </c>
      <c r="AL1028" s="41">
        <f t="shared" ref="AL1028:AL1091" si="34">ROUND(AVERAGE(AI1028:AK1028),4)</f>
        <v>0.74209999999999998</v>
      </c>
      <c r="AM1028" s="30" t="str">
        <f>IFERROR((VLOOKUP(C1028,'CEP 24-25'!$F$5:$K$1282,6,0))," ")</f>
        <v>Yes</v>
      </c>
      <c r="AN1028" s="41" t="str">
        <f>+IFERROR((VLOOKUP(C1028,'HB1238 24-25'!$N$5:$Q$9999,4,0)),"")</f>
        <v/>
      </c>
      <c r="AO1028" s="33" t="str">
        <f t="shared" ref="AO1028:AO1091" si="35">IF(OR(AL1028&gt;=0.5, AM1028="Yes",AN1028="Yes"),"Yes","No")</f>
        <v>Yes</v>
      </c>
    </row>
    <row r="1029" spans="1:41" ht="15" customHeight="1" x14ac:dyDescent="0.25">
      <c r="A1029" t="s">
        <v>2534</v>
      </c>
      <c r="B1029" t="s">
        <v>2131</v>
      </c>
      <c r="C1029" s="25">
        <v>2416</v>
      </c>
      <c r="D1029" t="s">
        <v>272</v>
      </c>
      <c r="E1029" s="16">
        <v>0</v>
      </c>
      <c r="F1029" s="16">
        <v>0</v>
      </c>
      <c r="G1029" s="16">
        <v>0</v>
      </c>
      <c r="H1029" s="16">
        <v>0</v>
      </c>
      <c r="I1029" s="16">
        <v>0</v>
      </c>
      <c r="J1029" s="16">
        <v>0</v>
      </c>
      <c r="K1029" s="16">
        <v>0</v>
      </c>
      <c r="L1029" s="16">
        <v>0</v>
      </c>
      <c r="M1029" s="16">
        <v>0</v>
      </c>
      <c r="N1029" s="16">
        <v>0</v>
      </c>
      <c r="O1029" s="16">
        <v>0</v>
      </c>
      <c r="P1029" s="16">
        <v>239</v>
      </c>
      <c r="Q1029" s="16">
        <v>240</v>
      </c>
      <c r="R1029" s="16">
        <v>246</v>
      </c>
      <c r="S1029" s="16">
        <v>209</v>
      </c>
      <c r="T1029" s="73" t="s">
        <v>2979</v>
      </c>
      <c r="U1029" s="73" t="s">
        <v>2979</v>
      </c>
      <c r="V1029" s="73" t="s">
        <v>2979</v>
      </c>
      <c r="W1029" s="73" t="s">
        <v>2979</v>
      </c>
      <c r="X1029" s="73" t="s">
        <v>2979</v>
      </c>
      <c r="Y1029" s="73" t="s">
        <v>2979</v>
      </c>
      <c r="Z1029" s="73" t="s">
        <v>2979</v>
      </c>
      <c r="AA1029" s="73" t="s">
        <v>2979</v>
      </c>
      <c r="AB1029" s="73" t="s">
        <v>2979</v>
      </c>
      <c r="AC1029" s="73" t="s">
        <v>2979</v>
      </c>
      <c r="AD1029" s="73" t="s">
        <v>2979</v>
      </c>
      <c r="AE1029" s="54">
        <v>156</v>
      </c>
      <c r="AF1029" s="54">
        <v>164</v>
      </c>
      <c r="AG1029" s="54">
        <v>141</v>
      </c>
      <c r="AH1029" s="54">
        <v>122</v>
      </c>
      <c r="AI1029" s="41">
        <v>0.62419999999999998</v>
      </c>
      <c r="AJ1029" s="30">
        <v>0.63780000000000003</v>
      </c>
      <c r="AK1029" s="30">
        <v>0.69169999999999998</v>
      </c>
      <c r="AL1029" s="41">
        <f t="shared" si="34"/>
        <v>0.6512</v>
      </c>
      <c r="AM1029" s="30" t="str">
        <f>IFERROR((VLOOKUP(C1029,'CEP 24-25'!$F$5:$K$1282,6,0))," ")</f>
        <v>Yes</v>
      </c>
      <c r="AN1029" s="41" t="str">
        <f>+IFERROR((VLOOKUP(C1029,'HB1238 24-25'!$N$5:$Q$9999,4,0)),"")</f>
        <v/>
      </c>
      <c r="AO1029" s="33" t="str">
        <f t="shared" si="35"/>
        <v>Yes</v>
      </c>
    </row>
    <row r="1030" spans="1:41" ht="15" customHeight="1" x14ac:dyDescent="0.25">
      <c r="A1030" t="s">
        <v>2534</v>
      </c>
      <c r="B1030" t="s">
        <v>2131</v>
      </c>
      <c r="C1030" s="25">
        <v>3019</v>
      </c>
      <c r="D1030" t="s">
        <v>276</v>
      </c>
      <c r="E1030" s="16">
        <v>0</v>
      </c>
      <c r="F1030" s="16">
        <v>54</v>
      </c>
      <c r="G1030" s="16">
        <v>0</v>
      </c>
      <c r="H1030" s="16">
        <v>65</v>
      </c>
      <c r="I1030" s="16">
        <v>72</v>
      </c>
      <c r="J1030" s="16">
        <v>73</v>
      </c>
      <c r="K1030" s="16">
        <v>71</v>
      </c>
      <c r="L1030" s="16">
        <v>81</v>
      </c>
      <c r="M1030" s="16">
        <v>0</v>
      </c>
      <c r="N1030" s="16">
        <v>0</v>
      </c>
      <c r="O1030" s="16">
        <v>0</v>
      </c>
      <c r="P1030" s="16">
        <v>0</v>
      </c>
      <c r="Q1030" s="16">
        <v>0</v>
      </c>
      <c r="R1030" s="16">
        <v>0</v>
      </c>
      <c r="S1030" s="16">
        <v>0</v>
      </c>
      <c r="T1030" s="73" t="s">
        <v>2979</v>
      </c>
      <c r="U1030" s="54">
        <v>21</v>
      </c>
      <c r="V1030" s="73" t="s">
        <v>2979</v>
      </c>
      <c r="W1030" s="54">
        <v>33</v>
      </c>
      <c r="X1030" s="54">
        <v>42</v>
      </c>
      <c r="Y1030" s="54">
        <v>37</v>
      </c>
      <c r="Z1030" s="54">
        <v>38</v>
      </c>
      <c r="AA1030" s="54">
        <v>36</v>
      </c>
      <c r="AB1030" s="73" t="s">
        <v>2979</v>
      </c>
      <c r="AC1030" s="73" t="s">
        <v>2979</v>
      </c>
      <c r="AD1030" s="73" t="s">
        <v>2979</v>
      </c>
      <c r="AE1030" s="73" t="s">
        <v>2979</v>
      </c>
      <c r="AF1030" s="73" t="s">
        <v>2979</v>
      </c>
      <c r="AG1030" s="73" t="s">
        <v>2979</v>
      </c>
      <c r="AH1030" s="73" t="s">
        <v>2979</v>
      </c>
      <c r="AI1030" s="41">
        <v>0.49759999999999999</v>
      </c>
      <c r="AJ1030" s="30">
        <v>0.50819999999999999</v>
      </c>
      <c r="AK1030" s="30">
        <v>0.49280000000000002</v>
      </c>
      <c r="AL1030" s="41">
        <f t="shared" si="34"/>
        <v>0.4995</v>
      </c>
      <c r="AM1030" s="30" t="str">
        <f>IFERROR((VLOOKUP(C1030,'CEP 24-25'!$F$5:$K$1282,6,0))," ")</f>
        <v>No</v>
      </c>
      <c r="AN1030" s="41" t="str">
        <f>+IFERROR((VLOOKUP(C1030,'HB1238 24-25'!$N$5:$Q$9999,4,0)),"")</f>
        <v/>
      </c>
      <c r="AO1030" s="33" t="str">
        <f t="shared" si="35"/>
        <v>No</v>
      </c>
    </row>
    <row r="1031" spans="1:41" ht="15" customHeight="1" x14ac:dyDescent="0.25">
      <c r="A1031" t="s">
        <v>2534</v>
      </c>
      <c r="B1031" t="s">
        <v>2131</v>
      </c>
      <c r="C1031" s="25">
        <v>2370</v>
      </c>
      <c r="D1031" t="s">
        <v>271</v>
      </c>
      <c r="E1031" s="16">
        <v>31</v>
      </c>
      <c r="F1031" s="16">
        <v>42</v>
      </c>
      <c r="G1031" s="16">
        <v>0</v>
      </c>
      <c r="H1031" s="16">
        <v>53</v>
      </c>
      <c r="I1031" s="16">
        <v>41</v>
      </c>
      <c r="J1031" s="16">
        <v>48</v>
      </c>
      <c r="K1031" s="16">
        <v>47</v>
      </c>
      <c r="L1031" s="16">
        <v>44</v>
      </c>
      <c r="M1031" s="16">
        <v>0</v>
      </c>
      <c r="N1031" s="16">
        <v>0</v>
      </c>
      <c r="O1031" s="16">
        <v>0</v>
      </c>
      <c r="P1031" s="16">
        <v>0</v>
      </c>
      <c r="Q1031" s="16">
        <v>0</v>
      </c>
      <c r="R1031" s="16">
        <v>0</v>
      </c>
      <c r="S1031" s="16">
        <v>0</v>
      </c>
      <c r="T1031" s="54">
        <v>23</v>
      </c>
      <c r="U1031" s="54">
        <v>33</v>
      </c>
      <c r="V1031" s="73" t="s">
        <v>2979</v>
      </c>
      <c r="W1031" s="54">
        <v>46</v>
      </c>
      <c r="X1031" s="54">
        <v>36</v>
      </c>
      <c r="Y1031" s="54">
        <v>43</v>
      </c>
      <c r="Z1031" s="54">
        <v>40</v>
      </c>
      <c r="AA1031" s="54">
        <v>36</v>
      </c>
      <c r="AB1031" s="73" t="s">
        <v>2979</v>
      </c>
      <c r="AC1031" s="73" t="s">
        <v>2979</v>
      </c>
      <c r="AD1031" s="73" t="s">
        <v>2979</v>
      </c>
      <c r="AE1031" s="73" t="s">
        <v>2979</v>
      </c>
      <c r="AF1031" s="73" t="s">
        <v>2979</v>
      </c>
      <c r="AG1031" s="73" t="s">
        <v>2979</v>
      </c>
      <c r="AH1031" s="73" t="s">
        <v>2979</v>
      </c>
      <c r="AI1031" s="41">
        <v>0.83989999999999998</v>
      </c>
      <c r="AJ1031" s="30">
        <v>0.89249999999999996</v>
      </c>
      <c r="AK1031" s="30">
        <v>0.91820000000000002</v>
      </c>
      <c r="AL1031" s="41">
        <f t="shared" si="34"/>
        <v>0.88349999999999995</v>
      </c>
      <c r="AM1031" s="30" t="str">
        <f>IFERROR((VLOOKUP(C1031,'CEP 24-25'!$F$5:$K$1282,6,0))," ")</f>
        <v>Yes</v>
      </c>
      <c r="AN1031" s="41" t="str">
        <f>+IFERROR((VLOOKUP(C1031,'HB1238 24-25'!$N$5:$Q$9999,4,0)),"")</f>
        <v/>
      </c>
      <c r="AO1031" s="33" t="str">
        <f t="shared" si="35"/>
        <v>Yes</v>
      </c>
    </row>
    <row r="1032" spans="1:41" ht="15" customHeight="1" x14ac:dyDescent="0.25">
      <c r="A1032" t="s">
        <v>2535</v>
      </c>
      <c r="B1032" t="s">
        <v>2132</v>
      </c>
      <c r="C1032" s="25">
        <v>2480</v>
      </c>
      <c r="D1032" t="s">
        <v>1742</v>
      </c>
      <c r="E1032" s="16">
        <v>0</v>
      </c>
      <c r="F1032" s="16">
        <v>16</v>
      </c>
      <c r="G1032" s="16">
        <v>0</v>
      </c>
      <c r="H1032" s="16">
        <v>18</v>
      </c>
      <c r="I1032" s="16">
        <v>17</v>
      </c>
      <c r="J1032" s="16">
        <v>10</v>
      </c>
      <c r="K1032" s="16">
        <v>13</v>
      </c>
      <c r="L1032" s="16">
        <v>19</v>
      </c>
      <c r="M1032" s="16">
        <v>9</v>
      </c>
      <c r="N1032" s="16">
        <v>0</v>
      </c>
      <c r="O1032" s="16">
        <v>0</v>
      </c>
      <c r="P1032" s="16">
        <v>0</v>
      </c>
      <c r="Q1032" s="16">
        <v>0</v>
      </c>
      <c r="R1032" s="16">
        <v>0</v>
      </c>
      <c r="S1032" s="16">
        <v>0</v>
      </c>
      <c r="T1032" s="73" t="s">
        <v>2979</v>
      </c>
      <c r="U1032" s="54">
        <v>14</v>
      </c>
      <c r="V1032" s="73" t="s">
        <v>2979</v>
      </c>
      <c r="W1032" s="54">
        <v>15</v>
      </c>
      <c r="X1032" s="54">
        <v>12</v>
      </c>
      <c r="Y1032" s="15" t="s">
        <v>2004</v>
      </c>
      <c r="Z1032" s="54">
        <v>11</v>
      </c>
      <c r="AA1032" s="54">
        <v>17</v>
      </c>
      <c r="AB1032" s="15" t="s">
        <v>2004</v>
      </c>
      <c r="AC1032" s="73" t="s">
        <v>2979</v>
      </c>
      <c r="AD1032" s="73" t="s">
        <v>2979</v>
      </c>
      <c r="AE1032" s="73" t="s">
        <v>2979</v>
      </c>
      <c r="AF1032" s="73" t="s">
        <v>2979</v>
      </c>
      <c r="AG1032" s="73" t="s">
        <v>2979</v>
      </c>
      <c r="AH1032" s="73" t="s">
        <v>2979</v>
      </c>
      <c r="AI1032" s="41">
        <v>0.79410000000000003</v>
      </c>
      <c r="AJ1032" s="30">
        <v>0.79610000000000003</v>
      </c>
      <c r="AK1032" s="30">
        <v>0.73580000000000001</v>
      </c>
      <c r="AL1032" s="41">
        <f t="shared" si="34"/>
        <v>0.77529999999999999</v>
      </c>
      <c r="AM1032" s="30" t="str">
        <f>IFERROR((VLOOKUP(C1032,'CEP 24-25'!$F$5:$K$1282,6,0))," ")</f>
        <v>Yes</v>
      </c>
      <c r="AN1032" s="41" t="str">
        <f>+IFERROR((VLOOKUP(C1032,'HB1238 24-25'!$N$5:$Q$9999,4,0)),"")</f>
        <v/>
      </c>
      <c r="AO1032" s="33" t="str">
        <f t="shared" si="35"/>
        <v>Yes</v>
      </c>
    </row>
    <row r="1033" spans="1:41" ht="15" customHeight="1" x14ac:dyDescent="0.25">
      <c r="A1033" t="s">
        <v>2535</v>
      </c>
      <c r="B1033" t="s">
        <v>2132</v>
      </c>
      <c r="C1033" s="25">
        <v>1922</v>
      </c>
      <c r="D1033" t="s">
        <v>1741</v>
      </c>
      <c r="E1033" s="16">
        <v>0</v>
      </c>
      <c r="F1033" s="16">
        <v>21</v>
      </c>
      <c r="G1033" s="16">
        <v>0</v>
      </c>
      <c r="H1033" s="16">
        <v>23</v>
      </c>
      <c r="I1033" s="16">
        <v>18</v>
      </c>
      <c r="J1033" s="16">
        <v>29</v>
      </c>
      <c r="K1033" s="16">
        <v>17</v>
      </c>
      <c r="L1033" s="16">
        <v>19</v>
      </c>
      <c r="M1033" s="16">
        <v>16</v>
      </c>
      <c r="N1033" s="16">
        <v>10</v>
      </c>
      <c r="O1033" s="16">
        <v>16</v>
      </c>
      <c r="P1033" s="16">
        <v>0</v>
      </c>
      <c r="Q1033" s="16">
        <v>0</v>
      </c>
      <c r="R1033" s="16">
        <v>0</v>
      </c>
      <c r="S1033" s="16">
        <v>0</v>
      </c>
      <c r="T1033" s="73" t="s">
        <v>2979</v>
      </c>
      <c r="U1033" s="15" t="s">
        <v>2004</v>
      </c>
      <c r="V1033" s="73" t="s">
        <v>2979</v>
      </c>
      <c r="W1033" s="15" t="s">
        <v>2004</v>
      </c>
      <c r="X1033" s="15" t="s">
        <v>2004</v>
      </c>
      <c r="Y1033" s="15" t="s">
        <v>2004</v>
      </c>
      <c r="Z1033" s="15" t="s">
        <v>2004</v>
      </c>
      <c r="AA1033" s="54">
        <v>12</v>
      </c>
      <c r="AB1033" s="15" t="s">
        <v>2004</v>
      </c>
      <c r="AC1033" s="15" t="s">
        <v>2004</v>
      </c>
      <c r="AD1033" s="54">
        <v>11</v>
      </c>
      <c r="AE1033" s="73" t="s">
        <v>2979</v>
      </c>
      <c r="AF1033" s="73" t="s">
        <v>2979</v>
      </c>
      <c r="AG1033" s="73" t="s">
        <v>2979</v>
      </c>
      <c r="AH1033" s="73" t="s">
        <v>2979</v>
      </c>
      <c r="AI1033" s="41">
        <v>0.37280000000000002</v>
      </c>
      <c r="AJ1033" s="30">
        <v>0.31850000000000001</v>
      </c>
      <c r="AK1033" s="30">
        <v>0.3906</v>
      </c>
      <c r="AL1033" s="41">
        <f t="shared" si="34"/>
        <v>0.36059999999999998</v>
      </c>
      <c r="AM1033" s="30" t="str">
        <f>IFERROR((VLOOKUP(C1033,'CEP 24-25'!$F$5:$K$1282,6,0))," ")</f>
        <v xml:space="preserve"> </v>
      </c>
      <c r="AN1033" s="41" t="str">
        <f>+IFERROR((VLOOKUP(C1033,'HB1238 24-25'!$N$5:$Q$9999,4,0)),"")</f>
        <v/>
      </c>
      <c r="AO1033" s="33" t="str">
        <f t="shared" si="35"/>
        <v>No</v>
      </c>
    </row>
    <row r="1034" spans="1:41" x14ac:dyDescent="0.25">
      <c r="A1034" t="s">
        <v>2729</v>
      </c>
      <c r="B1034" t="s">
        <v>2133</v>
      </c>
      <c r="C1034" s="25">
        <v>4178</v>
      </c>
      <c r="D1034" t="s">
        <v>1377</v>
      </c>
      <c r="E1034" s="16">
        <v>0</v>
      </c>
      <c r="F1034" s="16">
        <v>0</v>
      </c>
      <c r="G1034" s="16">
        <v>0</v>
      </c>
      <c r="H1034" s="16">
        <v>0</v>
      </c>
      <c r="I1034" s="16">
        <v>0</v>
      </c>
      <c r="J1034" s="16">
        <v>1</v>
      </c>
      <c r="K1034" s="16">
        <v>1</v>
      </c>
      <c r="L1034" s="16">
        <v>0</v>
      </c>
      <c r="M1034" s="16">
        <v>1</v>
      </c>
      <c r="N1034" s="16">
        <v>0</v>
      </c>
      <c r="O1034" s="16">
        <v>0</v>
      </c>
      <c r="P1034" s="16">
        <v>0</v>
      </c>
      <c r="Q1034" s="16">
        <v>0</v>
      </c>
      <c r="R1034" s="16">
        <v>0</v>
      </c>
      <c r="S1034" s="16">
        <v>0</v>
      </c>
      <c r="T1034" s="73" t="s">
        <v>2979</v>
      </c>
      <c r="U1034" s="73" t="s">
        <v>2979</v>
      </c>
      <c r="V1034" s="73" t="s">
        <v>2979</v>
      </c>
      <c r="W1034" s="73" t="s">
        <v>2979</v>
      </c>
      <c r="X1034" s="73" t="s">
        <v>2979</v>
      </c>
      <c r="Y1034" s="15" t="s">
        <v>2004</v>
      </c>
      <c r="Z1034" s="15" t="s">
        <v>2004</v>
      </c>
      <c r="AA1034" s="73" t="s">
        <v>2979</v>
      </c>
      <c r="AB1034" s="15" t="s">
        <v>2004</v>
      </c>
      <c r="AC1034" s="73" t="s">
        <v>2979</v>
      </c>
      <c r="AD1034" s="73" t="s">
        <v>2979</v>
      </c>
      <c r="AE1034" s="73" t="s">
        <v>2979</v>
      </c>
      <c r="AF1034" s="73" t="s">
        <v>2979</v>
      </c>
      <c r="AG1034" s="73" t="s">
        <v>2979</v>
      </c>
      <c r="AH1034" s="73" t="s">
        <v>2979</v>
      </c>
      <c r="AI1034" s="41">
        <v>1</v>
      </c>
      <c r="AJ1034" s="30">
        <v>0.6</v>
      </c>
      <c r="AK1034" s="30">
        <v>0.6</v>
      </c>
      <c r="AL1034" s="41">
        <f t="shared" si="34"/>
        <v>0.73329999999999995</v>
      </c>
      <c r="AM1034" s="30" t="str">
        <f>IFERROR((VLOOKUP(C1034,'CEP 24-25'!$F$5:$K$1282,6,0))," ")</f>
        <v xml:space="preserve"> </v>
      </c>
      <c r="AN1034" s="41" t="str">
        <f>+IFERROR((VLOOKUP(C1034,'HB1238 24-25'!$N$5:$Q$9999,4,0)),"")</f>
        <v/>
      </c>
      <c r="AO1034" s="33" t="str">
        <f t="shared" si="35"/>
        <v>Yes</v>
      </c>
    </row>
    <row r="1035" spans="1:41" ht="15" customHeight="1" x14ac:dyDescent="0.25">
      <c r="A1035" t="s">
        <v>2729</v>
      </c>
      <c r="B1035" t="s">
        <v>2133</v>
      </c>
      <c r="C1035" s="25">
        <v>4107</v>
      </c>
      <c r="D1035" t="s">
        <v>1376</v>
      </c>
      <c r="E1035" s="16">
        <v>0</v>
      </c>
      <c r="F1035" s="16">
        <v>13</v>
      </c>
      <c r="G1035" s="16">
        <v>0</v>
      </c>
      <c r="H1035" s="16">
        <v>15</v>
      </c>
      <c r="I1035" s="16">
        <v>7</v>
      </c>
      <c r="J1035" s="16">
        <v>8</v>
      </c>
      <c r="K1035" s="16">
        <v>12</v>
      </c>
      <c r="L1035" s="16">
        <v>17</v>
      </c>
      <c r="M1035" s="16">
        <v>18</v>
      </c>
      <c r="N1035" s="16">
        <v>0</v>
      </c>
      <c r="O1035" s="16">
        <v>0</v>
      </c>
      <c r="P1035" s="16">
        <v>0</v>
      </c>
      <c r="Q1035" s="16">
        <v>0</v>
      </c>
      <c r="R1035" s="16">
        <v>0</v>
      </c>
      <c r="S1035" s="16">
        <v>0</v>
      </c>
      <c r="T1035" s="73" t="s">
        <v>2979</v>
      </c>
      <c r="U1035" s="15" t="s">
        <v>2004</v>
      </c>
      <c r="V1035" s="73" t="s">
        <v>2979</v>
      </c>
      <c r="W1035" s="15" t="s">
        <v>2004</v>
      </c>
      <c r="X1035" s="15" t="s">
        <v>2004</v>
      </c>
      <c r="Y1035" s="15" t="s">
        <v>2004</v>
      </c>
      <c r="Z1035" s="15" t="s">
        <v>2004</v>
      </c>
      <c r="AA1035" s="54">
        <v>13</v>
      </c>
      <c r="AB1035" s="15" t="s">
        <v>2004</v>
      </c>
      <c r="AC1035" s="73" t="s">
        <v>2979</v>
      </c>
      <c r="AD1035" s="73" t="s">
        <v>2979</v>
      </c>
      <c r="AE1035" s="73" t="s">
        <v>2979</v>
      </c>
      <c r="AF1035" s="73" t="s">
        <v>2979</v>
      </c>
      <c r="AG1035" s="73" t="s">
        <v>2979</v>
      </c>
      <c r="AH1035" s="73" t="s">
        <v>2979</v>
      </c>
      <c r="AI1035" s="41">
        <v>0.5</v>
      </c>
      <c r="AJ1035" s="30">
        <v>0.55000000000000004</v>
      </c>
      <c r="AK1035" s="30">
        <v>0.53259999999999996</v>
      </c>
      <c r="AL1035" s="41">
        <f t="shared" si="34"/>
        <v>0.52749999999999997</v>
      </c>
      <c r="AM1035" s="30" t="str">
        <f>IFERROR((VLOOKUP(C1035,'CEP 24-25'!$F$5:$K$1282,6,0))," ")</f>
        <v xml:space="preserve"> </v>
      </c>
      <c r="AN1035" s="41" t="str">
        <f>+IFERROR((VLOOKUP(C1035,'HB1238 24-25'!$N$5:$Q$9999,4,0)),"")</f>
        <v>Yes</v>
      </c>
      <c r="AO1035" s="33" t="str">
        <f t="shared" si="35"/>
        <v>Yes</v>
      </c>
    </row>
    <row r="1036" spans="1:41" ht="15" customHeight="1" x14ac:dyDescent="0.25">
      <c r="A1036" t="s">
        <v>2729</v>
      </c>
      <c r="B1036" t="s">
        <v>2133</v>
      </c>
      <c r="C1036" s="25">
        <v>2632</v>
      </c>
      <c r="D1036" t="s">
        <v>1375</v>
      </c>
      <c r="E1036" s="16">
        <v>0</v>
      </c>
      <c r="F1036" s="16">
        <v>0</v>
      </c>
      <c r="G1036" s="16">
        <v>0</v>
      </c>
      <c r="H1036" s="16">
        <v>0</v>
      </c>
      <c r="I1036" s="16">
        <v>0</v>
      </c>
      <c r="J1036" s="16">
        <v>0</v>
      </c>
      <c r="K1036" s="16">
        <v>0</v>
      </c>
      <c r="L1036" s="16">
        <v>0</v>
      </c>
      <c r="M1036" s="16">
        <v>0</v>
      </c>
      <c r="N1036" s="16">
        <v>15</v>
      </c>
      <c r="O1036" s="16">
        <v>14</v>
      </c>
      <c r="P1036" s="16">
        <v>20</v>
      </c>
      <c r="Q1036" s="16">
        <v>17</v>
      </c>
      <c r="R1036" s="16">
        <v>17</v>
      </c>
      <c r="S1036" s="16">
        <v>26</v>
      </c>
      <c r="T1036" s="73" t="s">
        <v>2979</v>
      </c>
      <c r="U1036" s="73" t="s">
        <v>2979</v>
      </c>
      <c r="V1036" s="73" t="s">
        <v>2979</v>
      </c>
      <c r="W1036" s="73" t="s">
        <v>2979</v>
      </c>
      <c r="X1036" s="73" t="s">
        <v>2979</v>
      </c>
      <c r="Y1036" s="73" t="s">
        <v>2979</v>
      </c>
      <c r="Z1036" s="73" t="s">
        <v>2979</v>
      </c>
      <c r="AA1036" s="73" t="s">
        <v>2979</v>
      </c>
      <c r="AB1036" s="73" t="s">
        <v>2979</v>
      </c>
      <c r="AC1036" s="15" t="s">
        <v>2004</v>
      </c>
      <c r="AD1036" s="15" t="s">
        <v>2004</v>
      </c>
      <c r="AE1036" s="54">
        <v>11</v>
      </c>
      <c r="AF1036" s="54">
        <v>11</v>
      </c>
      <c r="AG1036" s="15" t="s">
        <v>2004</v>
      </c>
      <c r="AH1036" s="54">
        <v>18</v>
      </c>
      <c r="AI1036" s="41">
        <v>0.59630000000000005</v>
      </c>
      <c r="AJ1036" s="30">
        <v>0.64410000000000001</v>
      </c>
      <c r="AK1036" s="30">
        <v>0.64180000000000004</v>
      </c>
      <c r="AL1036" s="41">
        <f t="shared" si="34"/>
        <v>0.62739999999999996</v>
      </c>
      <c r="AM1036" s="30" t="str">
        <f>IFERROR((VLOOKUP(C1036,'CEP 24-25'!$F$5:$K$1282,6,0))," ")</f>
        <v xml:space="preserve"> </v>
      </c>
      <c r="AN1036" s="41" t="str">
        <f>+IFERROR((VLOOKUP(C1036,'HB1238 24-25'!$N$5:$Q$9999,4,0)),"")</f>
        <v/>
      </c>
      <c r="AO1036" s="33" t="str">
        <f t="shared" si="35"/>
        <v>Yes</v>
      </c>
    </row>
    <row r="1037" spans="1:41" ht="15" customHeight="1" x14ac:dyDescent="0.25">
      <c r="A1037" t="s">
        <v>2536</v>
      </c>
      <c r="B1037" t="s">
        <v>2343</v>
      </c>
      <c r="C1037" s="25">
        <v>5609</v>
      </c>
      <c r="D1037" t="s">
        <v>2359</v>
      </c>
      <c r="E1037" s="16">
        <v>0</v>
      </c>
      <c r="F1037" s="16">
        <v>0</v>
      </c>
      <c r="G1037" s="16">
        <v>0</v>
      </c>
      <c r="H1037" s="16">
        <v>0</v>
      </c>
      <c r="I1037" s="16">
        <v>0</v>
      </c>
      <c r="J1037" s="16">
        <v>0</v>
      </c>
      <c r="K1037" s="16">
        <v>0</v>
      </c>
      <c r="L1037" s="16">
        <v>0</v>
      </c>
      <c r="M1037" s="16">
        <v>0</v>
      </c>
      <c r="N1037" s="16">
        <v>0</v>
      </c>
      <c r="O1037" s="16">
        <v>0</v>
      </c>
      <c r="P1037" s="16">
        <v>3</v>
      </c>
      <c r="Q1037" s="16">
        <v>8</v>
      </c>
      <c r="R1037" s="16">
        <v>11</v>
      </c>
      <c r="S1037" s="16">
        <v>11</v>
      </c>
      <c r="T1037" s="73" t="s">
        <v>2979</v>
      </c>
      <c r="U1037" s="73" t="s">
        <v>2979</v>
      </c>
      <c r="V1037" s="73" t="s">
        <v>2979</v>
      </c>
      <c r="W1037" s="73" t="s">
        <v>2979</v>
      </c>
      <c r="X1037" s="73" t="s">
        <v>2979</v>
      </c>
      <c r="Y1037" s="73" t="s">
        <v>2979</v>
      </c>
      <c r="Z1037" s="73" t="s">
        <v>2979</v>
      </c>
      <c r="AA1037" s="73" t="s">
        <v>2979</v>
      </c>
      <c r="AB1037" s="73" t="s">
        <v>2979</v>
      </c>
      <c r="AC1037" s="73" t="s">
        <v>2979</v>
      </c>
      <c r="AD1037" s="73" t="s">
        <v>2979</v>
      </c>
      <c r="AE1037" s="15" t="s">
        <v>2004</v>
      </c>
      <c r="AF1037" s="15" t="s">
        <v>2004</v>
      </c>
      <c r="AG1037" s="15" t="s">
        <v>2004</v>
      </c>
      <c r="AH1037" s="15" t="s">
        <v>2004</v>
      </c>
      <c r="AI1037" s="41">
        <v>0.81820000000000004</v>
      </c>
      <c r="AJ1037" s="30">
        <v>0.8387</v>
      </c>
      <c r="AK1037" s="30">
        <v>0.91669999999999996</v>
      </c>
      <c r="AL1037" s="41">
        <f t="shared" si="34"/>
        <v>0.8579</v>
      </c>
      <c r="AM1037" s="30" t="str">
        <f>IFERROR((VLOOKUP(C1037,'CEP 24-25'!$F$5:$K$1282,6,0))," ")</f>
        <v>Yes</v>
      </c>
      <c r="AN1037" s="41" t="str">
        <f>+IFERROR((VLOOKUP(C1037,'HB1238 24-25'!$N$5:$Q$9999,4,0)),"")</f>
        <v/>
      </c>
      <c r="AO1037" s="33" t="str">
        <f t="shared" si="35"/>
        <v>Yes</v>
      </c>
    </row>
    <row r="1038" spans="1:41" ht="15" customHeight="1" x14ac:dyDescent="0.25">
      <c r="A1038" t="s">
        <v>2537</v>
      </c>
      <c r="B1038" t="s">
        <v>2134</v>
      </c>
      <c r="C1038" s="25">
        <v>5373</v>
      </c>
      <c r="D1038" t="s">
        <v>1896</v>
      </c>
      <c r="E1038" s="16">
        <v>0</v>
      </c>
      <c r="F1038" s="16">
        <v>20</v>
      </c>
      <c r="G1038" s="16">
        <v>0</v>
      </c>
      <c r="H1038" s="16">
        <v>30</v>
      </c>
      <c r="I1038" s="16">
        <v>32</v>
      </c>
      <c r="J1038" s="16">
        <v>32</v>
      </c>
      <c r="K1038" s="16">
        <v>29</v>
      </c>
      <c r="L1038" s="16">
        <v>42</v>
      </c>
      <c r="M1038" s="16">
        <v>30</v>
      </c>
      <c r="N1038" s="16">
        <v>33</v>
      </c>
      <c r="O1038" s="16">
        <v>33</v>
      </c>
      <c r="P1038" s="16">
        <v>33</v>
      </c>
      <c r="Q1038" s="16">
        <v>42</v>
      </c>
      <c r="R1038" s="16">
        <v>35</v>
      </c>
      <c r="S1038" s="16">
        <v>32</v>
      </c>
      <c r="T1038" s="73" t="s">
        <v>2979</v>
      </c>
      <c r="U1038" s="15" t="s">
        <v>2004</v>
      </c>
      <c r="V1038" s="73" t="s">
        <v>2979</v>
      </c>
      <c r="W1038" s="54">
        <v>16</v>
      </c>
      <c r="X1038" s="54">
        <v>24</v>
      </c>
      <c r="Y1038" s="54">
        <v>18</v>
      </c>
      <c r="Z1038" s="54">
        <v>23</v>
      </c>
      <c r="AA1038" s="54">
        <v>28</v>
      </c>
      <c r="AB1038" s="54">
        <v>27</v>
      </c>
      <c r="AC1038" s="54">
        <v>19</v>
      </c>
      <c r="AD1038" s="54">
        <v>17</v>
      </c>
      <c r="AE1038" s="54">
        <v>20</v>
      </c>
      <c r="AF1038" s="54">
        <v>13</v>
      </c>
      <c r="AG1038" s="54">
        <v>11</v>
      </c>
      <c r="AH1038" s="54">
        <v>10</v>
      </c>
      <c r="AI1038" s="41">
        <v>0.53659999999999997</v>
      </c>
      <c r="AJ1038" s="30">
        <v>0</v>
      </c>
      <c r="AK1038" s="30">
        <v>0.65720000000000001</v>
      </c>
      <c r="AL1038" s="41">
        <f t="shared" si="34"/>
        <v>0.39789999999999998</v>
      </c>
      <c r="AM1038" s="30" t="str">
        <f>IFERROR((VLOOKUP(C1038,'CEP 24-25'!$F$5:$K$1282,6,0))," ")</f>
        <v>Yes</v>
      </c>
      <c r="AN1038" s="41" t="str">
        <f>+IFERROR((VLOOKUP(C1038,'HB1238 24-25'!$N$5:$Q$9999,4,0)),"")</f>
        <v/>
      </c>
      <c r="AO1038" s="33" t="str">
        <f t="shared" si="35"/>
        <v>Yes</v>
      </c>
    </row>
    <row r="1039" spans="1:41" ht="15" customHeight="1" x14ac:dyDescent="0.25">
      <c r="A1039" t="s">
        <v>2538</v>
      </c>
      <c r="B1039" t="s">
        <v>2135</v>
      </c>
      <c r="C1039" s="25">
        <v>3049</v>
      </c>
      <c r="D1039" t="s">
        <v>1027</v>
      </c>
      <c r="E1039" s="16">
        <v>9</v>
      </c>
      <c r="F1039" s="16">
        <v>13</v>
      </c>
      <c r="G1039" s="16">
        <v>0</v>
      </c>
      <c r="H1039" s="16">
        <v>14</v>
      </c>
      <c r="I1039" s="16">
        <v>17</v>
      </c>
      <c r="J1039" s="16">
        <v>11</v>
      </c>
      <c r="K1039" s="16">
        <v>10</v>
      </c>
      <c r="L1039" s="16">
        <v>17</v>
      </c>
      <c r="M1039" s="16">
        <v>0</v>
      </c>
      <c r="N1039" s="16">
        <v>0</v>
      </c>
      <c r="O1039" s="16">
        <v>0</v>
      </c>
      <c r="P1039" s="16">
        <v>0</v>
      </c>
      <c r="Q1039" s="16">
        <v>0</v>
      </c>
      <c r="R1039" s="16">
        <v>0</v>
      </c>
      <c r="S1039" s="16">
        <v>0</v>
      </c>
      <c r="T1039" s="15" t="s">
        <v>2004</v>
      </c>
      <c r="U1039" s="54">
        <v>11</v>
      </c>
      <c r="V1039" s="73" t="s">
        <v>2979</v>
      </c>
      <c r="W1039" s="15" t="s">
        <v>2004</v>
      </c>
      <c r="X1039" s="54">
        <v>11</v>
      </c>
      <c r="Y1039" s="54">
        <v>10</v>
      </c>
      <c r="Z1039" s="15" t="s">
        <v>2004</v>
      </c>
      <c r="AA1039" s="54">
        <v>13</v>
      </c>
      <c r="AB1039" s="73" t="s">
        <v>2979</v>
      </c>
      <c r="AC1039" s="73" t="s">
        <v>2979</v>
      </c>
      <c r="AD1039" s="73" t="s">
        <v>2979</v>
      </c>
      <c r="AE1039" s="73" t="s">
        <v>2979</v>
      </c>
      <c r="AF1039" s="73" t="s">
        <v>2979</v>
      </c>
      <c r="AG1039" s="73" t="s">
        <v>2979</v>
      </c>
      <c r="AH1039" s="73" t="s">
        <v>2979</v>
      </c>
      <c r="AI1039" s="41">
        <v>0.71430000000000005</v>
      </c>
      <c r="AJ1039" s="30">
        <v>0.58160000000000001</v>
      </c>
      <c r="AK1039" s="30">
        <v>0.8125</v>
      </c>
      <c r="AL1039" s="41">
        <f t="shared" si="34"/>
        <v>0.70279999999999998</v>
      </c>
      <c r="AM1039" s="30" t="str">
        <f>IFERROR((VLOOKUP(C1039,'CEP 24-25'!$F$5:$K$1282,6,0))," ")</f>
        <v>Yes</v>
      </c>
      <c r="AN1039" s="41" t="str">
        <f>+IFERROR((VLOOKUP(C1039,'HB1238 24-25'!$N$5:$Q$9999,4,0)),"")</f>
        <v/>
      </c>
      <c r="AO1039" s="33" t="str">
        <f t="shared" si="35"/>
        <v>Yes</v>
      </c>
    </row>
    <row r="1040" spans="1:41" ht="15" customHeight="1" x14ac:dyDescent="0.25">
      <c r="A1040" t="s">
        <v>2538</v>
      </c>
      <c r="B1040" t="s">
        <v>2135</v>
      </c>
      <c r="C1040" s="25">
        <v>3111</v>
      </c>
      <c r="D1040" t="s">
        <v>1028</v>
      </c>
      <c r="E1040" s="16">
        <v>0</v>
      </c>
      <c r="F1040" s="16">
        <v>0</v>
      </c>
      <c r="G1040" s="16">
        <v>0</v>
      </c>
      <c r="H1040" s="16">
        <v>0</v>
      </c>
      <c r="I1040" s="16">
        <v>0</v>
      </c>
      <c r="J1040" s="16">
        <v>0</v>
      </c>
      <c r="K1040" s="16">
        <v>0</v>
      </c>
      <c r="L1040" s="16">
        <v>0</v>
      </c>
      <c r="M1040" s="16">
        <v>0</v>
      </c>
      <c r="N1040" s="16">
        <v>0</v>
      </c>
      <c r="O1040" s="16">
        <v>0</v>
      </c>
      <c r="P1040" s="16">
        <v>11</v>
      </c>
      <c r="Q1040" s="16">
        <v>14</v>
      </c>
      <c r="R1040" s="16">
        <v>14</v>
      </c>
      <c r="S1040" s="16">
        <v>9</v>
      </c>
      <c r="T1040" s="73" t="s">
        <v>2979</v>
      </c>
      <c r="U1040" s="73" t="s">
        <v>2979</v>
      </c>
      <c r="V1040" s="73" t="s">
        <v>2979</v>
      </c>
      <c r="W1040" s="73" t="s">
        <v>2979</v>
      </c>
      <c r="X1040" s="73" t="s">
        <v>2979</v>
      </c>
      <c r="Y1040" s="73" t="s">
        <v>2979</v>
      </c>
      <c r="Z1040" s="73" t="s">
        <v>2979</v>
      </c>
      <c r="AA1040" s="73" t="s">
        <v>2979</v>
      </c>
      <c r="AB1040" s="73" t="s">
        <v>2979</v>
      </c>
      <c r="AC1040" s="73" t="s">
        <v>2979</v>
      </c>
      <c r="AD1040" s="73" t="s">
        <v>2979</v>
      </c>
      <c r="AE1040" s="54">
        <v>10</v>
      </c>
      <c r="AF1040" s="15" t="s">
        <v>2004</v>
      </c>
      <c r="AG1040" s="15" t="s">
        <v>2004</v>
      </c>
      <c r="AH1040" s="15" t="s">
        <v>2004</v>
      </c>
      <c r="AI1040" s="41">
        <v>0.64580000000000004</v>
      </c>
      <c r="AJ1040" s="30">
        <v>0.53449999999999998</v>
      </c>
      <c r="AK1040" s="30">
        <v>0.73529999999999995</v>
      </c>
      <c r="AL1040" s="41">
        <f t="shared" si="34"/>
        <v>0.63849999999999996</v>
      </c>
      <c r="AM1040" s="30" t="str">
        <f>IFERROR((VLOOKUP(C1040,'CEP 24-25'!$F$5:$K$1282,6,0))," ")</f>
        <v>Yes</v>
      </c>
      <c r="AN1040" s="41" t="str">
        <f>+IFERROR((VLOOKUP(C1040,'HB1238 24-25'!$N$5:$Q$9999,4,0)),"")</f>
        <v/>
      </c>
      <c r="AO1040" s="33" t="str">
        <f t="shared" si="35"/>
        <v>Yes</v>
      </c>
    </row>
    <row r="1041" spans="1:41" ht="15" customHeight="1" x14ac:dyDescent="0.25">
      <c r="A1041" t="s">
        <v>2538</v>
      </c>
      <c r="B1041" t="s">
        <v>2135</v>
      </c>
      <c r="C1041" s="25">
        <v>3643</v>
      </c>
      <c r="D1041" t="s">
        <v>1029</v>
      </c>
      <c r="E1041" s="16">
        <v>0</v>
      </c>
      <c r="F1041" s="16">
        <v>0</v>
      </c>
      <c r="G1041" s="16">
        <v>0</v>
      </c>
      <c r="H1041" s="16">
        <v>0</v>
      </c>
      <c r="I1041" s="16">
        <v>0</v>
      </c>
      <c r="J1041" s="16">
        <v>0</v>
      </c>
      <c r="K1041" s="16">
        <v>0</v>
      </c>
      <c r="L1041" s="16">
        <v>0</v>
      </c>
      <c r="M1041" s="16">
        <v>18</v>
      </c>
      <c r="N1041" s="16">
        <v>19</v>
      </c>
      <c r="O1041" s="16">
        <v>20</v>
      </c>
      <c r="P1041" s="16">
        <v>0</v>
      </c>
      <c r="Q1041" s="16">
        <v>0</v>
      </c>
      <c r="R1041" s="16">
        <v>0</v>
      </c>
      <c r="S1041" s="16">
        <v>0</v>
      </c>
      <c r="T1041" s="73" t="s">
        <v>2979</v>
      </c>
      <c r="U1041" s="73" t="s">
        <v>2979</v>
      </c>
      <c r="V1041" s="73" t="s">
        <v>2979</v>
      </c>
      <c r="W1041" s="73" t="s">
        <v>2979</v>
      </c>
      <c r="X1041" s="73" t="s">
        <v>2979</v>
      </c>
      <c r="Y1041" s="73" t="s">
        <v>2979</v>
      </c>
      <c r="Z1041" s="73" t="s">
        <v>2979</v>
      </c>
      <c r="AA1041" s="73" t="s">
        <v>2979</v>
      </c>
      <c r="AB1041" s="54">
        <v>15</v>
      </c>
      <c r="AC1041" s="54">
        <v>14</v>
      </c>
      <c r="AD1041" s="54">
        <v>14</v>
      </c>
      <c r="AE1041" s="73" t="s">
        <v>2979</v>
      </c>
      <c r="AF1041" s="73" t="s">
        <v>2979</v>
      </c>
      <c r="AG1041" s="73" t="s">
        <v>2979</v>
      </c>
      <c r="AH1041" s="73" t="s">
        <v>2979</v>
      </c>
      <c r="AI1041" s="41">
        <v>0.75439999999999996</v>
      </c>
      <c r="AJ1041" s="30">
        <v>0.82609999999999995</v>
      </c>
      <c r="AK1041" s="30">
        <v>0.8367</v>
      </c>
      <c r="AL1041" s="41">
        <f t="shared" si="34"/>
        <v>0.80569999999999997</v>
      </c>
      <c r="AM1041" s="30" t="str">
        <f>IFERROR((VLOOKUP(C1041,'CEP 24-25'!$F$5:$K$1282,6,0))," ")</f>
        <v xml:space="preserve"> </v>
      </c>
      <c r="AN1041" s="41" t="str">
        <f>+IFERROR((VLOOKUP(C1041,'HB1238 24-25'!$N$5:$Q$9999,4,0)),"")</f>
        <v/>
      </c>
      <c r="AO1041" s="33" t="str">
        <f t="shared" si="35"/>
        <v>Yes</v>
      </c>
    </row>
    <row r="1042" spans="1:41" ht="15" customHeight="1" x14ac:dyDescent="0.25">
      <c r="A1042" t="s">
        <v>2730</v>
      </c>
      <c r="B1042" t="s">
        <v>2136</v>
      </c>
      <c r="C1042" s="25">
        <v>3417</v>
      </c>
      <c r="D1042" t="s">
        <v>1877</v>
      </c>
      <c r="E1042" s="16">
        <v>31</v>
      </c>
      <c r="F1042" s="16">
        <v>78</v>
      </c>
      <c r="G1042" s="16">
        <v>0</v>
      </c>
      <c r="H1042" s="16">
        <v>82</v>
      </c>
      <c r="I1042" s="16">
        <v>98</v>
      </c>
      <c r="J1042" s="16">
        <v>94</v>
      </c>
      <c r="K1042" s="16">
        <v>76</v>
      </c>
      <c r="L1042" s="16">
        <v>87</v>
      </c>
      <c r="M1042" s="16">
        <v>0</v>
      </c>
      <c r="N1042" s="16">
        <v>0</v>
      </c>
      <c r="O1042" s="16">
        <v>0</v>
      </c>
      <c r="P1042" s="16">
        <v>0</v>
      </c>
      <c r="Q1042" s="16">
        <v>0</v>
      </c>
      <c r="R1042" s="16">
        <v>0</v>
      </c>
      <c r="S1042" s="16">
        <v>0</v>
      </c>
      <c r="T1042" s="54">
        <v>11</v>
      </c>
      <c r="U1042" s="54">
        <v>24</v>
      </c>
      <c r="V1042" s="73" t="s">
        <v>2979</v>
      </c>
      <c r="W1042" s="54">
        <v>49</v>
      </c>
      <c r="X1042" s="54">
        <v>47</v>
      </c>
      <c r="Y1042" s="54">
        <v>50</v>
      </c>
      <c r="Z1042" s="54">
        <v>40</v>
      </c>
      <c r="AA1042" s="54">
        <v>37</v>
      </c>
      <c r="AB1042" s="73" t="s">
        <v>2979</v>
      </c>
      <c r="AC1042" s="73" t="s">
        <v>2979</v>
      </c>
      <c r="AD1042" s="73" t="s">
        <v>2979</v>
      </c>
      <c r="AE1042" s="73" t="s">
        <v>2979</v>
      </c>
      <c r="AF1042" s="73" t="s">
        <v>2979</v>
      </c>
      <c r="AG1042" s="73" t="s">
        <v>2979</v>
      </c>
      <c r="AH1042" s="73" t="s">
        <v>2979</v>
      </c>
      <c r="AI1042" s="41">
        <v>0.47249999999999998</v>
      </c>
      <c r="AJ1042" s="30">
        <v>0.46100000000000002</v>
      </c>
      <c r="AK1042" s="30">
        <v>0.52590000000000003</v>
      </c>
      <c r="AL1042" s="41">
        <f t="shared" si="34"/>
        <v>0.48649999999999999</v>
      </c>
      <c r="AM1042" s="30" t="str">
        <f>IFERROR((VLOOKUP(C1042,'CEP 24-25'!$F$5:$K$1282,6,0))," ")</f>
        <v xml:space="preserve"> </v>
      </c>
      <c r="AN1042" s="41" t="str">
        <f>+IFERROR((VLOOKUP(C1042,'HB1238 24-25'!$N$5:$Q$9999,4,0)),"")</f>
        <v>No</v>
      </c>
      <c r="AO1042" s="33" t="str">
        <f t="shared" si="35"/>
        <v>No</v>
      </c>
    </row>
    <row r="1043" spans="1:41" ht="15" customHeight="1" x14ac:dyDescent="0.25">
      <c r="A1043" t="s">
        <v>2730</v>
      </c>
      <c r="B1043" t="s">
        <v>2136</v>
      </c>
      <c r="C1043" s="25">
        <v>5466</v>
      </c>
      <c r="D1043" t="s">
        <v>2848</v>
      </c>
      <c r="E1043" s="16">
        <v>0</v>
      </c>
      <c r="F1043" s="16">
        <v>0</v>
      </c>
      <c r="G1043" s="16">
        <v>0</v>
      </c>
      <c r="H1043" s="16">
        <v>0</v>
      </c>
      <c r="I1043" s="16">
        <v>0</v>
      </c>
      <c r="J1043" s="16">
        <v>0</v>
      </c>
      <c r="K1043" s="16">
        <v>0</v>
      </c>
      <c r="L1043" s="16">
        <v>0</v>
      </c>
      <c r="M1043" s="16">
        <v>0</v>
      </c>
      <c r="N1043" s="16">
        <v>0</v>
      </c>
      <c r="O1043" s="16">
        <v>0</v>
      </c>
      <c r="P1043" s="16">
        <v>0</v>
      </c>
      <c r="Q1043" s="16">
        <v>0</v>
      </c>
      <c r="R1043" s="16">
        <v>0</v>
      </c>
      <c r="S1043" s="16">
        <v>0</v>
      </c>
      <c r="T1043" s="73" t="s">
        <v>2979</v>
      </c>
      <c r="U1043" s="73" t="s">
        <v>2979</v>
      </c>
      <c r="V1043" s="73" t="s">
        <v>2979</v>
      </c>
      <c r="W1043" s="73" t="s">
        <v>2979</v>
      </c>
      <c r="X1043" s="73" t="s">
        <v>2979</v>
      </c>
      <c r="Y1043" s="73" t="s">
        <v>2979</v>
      </c>
      <c r="Z1043" s="73" t="s">
        <v>2979</v>
      </c>
      <c r="AA1043" s="73" t="s">
        <v>2979</v>
      </c>
      <c r="AB1043" s="73" t="s">
        <v>2979</v>
      </c>
      <c r="AC1043" s="73" t="s">
        <v>2979</v>
      </c>
      <c r="AD1043" s="73" t="s">
        <v>2979</v>
      </c>
      <c r="AE1043" s="73" t="s">
        <v>2979</v>
      </c>
      <c r="AF1043" s="73" t="s">
        <v>2979</v>
      </c>
      <c r="AG1043" s="73" t="s">
        <v>2979</v>
      </c>
      <c r="AH1043" s="73" t="s">
        <v>2979</v>
      </c>
      <c r="AI1043" s="41">
        <v>0</v>
      </c>
      <c r="AJ1043" s="30" t="s">
        <v>2943</v>
      </c>
      <c r="AK1043" s="30" t="s">
        <v>2943</v>
      </c>
      <c r="AL1043" s="41">
        <f t="shared" si="34"/>
        <v>0</v>
      </c>
      <c r="AM1043" s="30" t="str">
        <f>IFERROR((VLOOKUP(C1043,'CEP 24-25'!$F$5:$K$1282,6,0))," ")</f>
        <v xml:space="preserve"> </v>
      </c>
      <c r="AN1043" s="41" t="str">
        <f>+IFERROR((VLOOKUP(C1043,'HB1238 24-25'!$N$5:$Q$9999,4,0)),"")</f>
        <v/>
      </c>
      <c r="AO1043" s="33" t="str">
        <f t="shared" si="35"/>
        <v>No</v>
      </c>
    </row>
    <row r="1044" spans="1:41" ht="15" customHeight="1" x14ac:dyDescent="0.25">
      <c r="A1044" t="s">
        <v>2730</v>
      </c>
      <c r="B1044" t="s">
        <v>2136</v>
      </c>
      <c r="C1044" s="25">
        <v>4324</v>
      </c>
      <c r="D1044" t="s">
        <v>1879</v>
      </c>
      <c r="E1044" s="16">
        <v>16</v>
      </c>
      <c r="F1044" s="16">
        <v>60</v>
      </c>
      <c r="G1044" s="16">
        <v>0</v>
      </c>
      <c r="H1044" s="16">
        <v>62</v>
      </c>
      <c r="I1044" s="16">
        <v>60</v>
      </c>
      <c r="J1044" s="16">
        <v>72</v>
      </c>
      <c r="K1044" s="16">
        <v>67</v>
      </c>
      <c r="L1044" s="16">
        <v>77</v>
      </c>
      <c r="M1044" s="16">
        <v>0</v>
      </c>
      <c r="N1044" s="16">
        <v>0</v>
      </c>
      <c r="O1044" s="16">
        <v>0</v>
      </c>
      <c r="P1044" s="16">
        <v>0</v>
      </c>
      <c r="Q1044" s="16">
        <v>0</v>
      </c>
      <c r="R1044" s="16">
        <v>0</v>
      </c>
      <c r="S1044" s="16">
        <v>0</v>
      </c>
      <c r="T1044" s="54">
        <v>11</v>
      </c>
      <c r="U1044" s="54">
        <v>26</v>
      </c>
      <c r="V1044" s="73" t="s">
        <v>2979</v>
      </c>
      <c r="W1044" s="54">
        <v>28</v>
      </c>
      <c r="X1044" s="54">
        <v>25</v>
      </c>
      <c r="Y1044" s="54">
        <v>33</v>
      </c>
      <c r="Z1044" s="54">
        <v>26</v>
      </c>
      <c r="AA1044" s="54">
        <v>37</v>
      </c>
      <c r="AB1044" s="73" t="s">
        <v>2979</v>
      </c>
      <c r="AC1044" s="73" t="s">
        <v>2979</v>
      </c>
      <c r="AD1044" s="73" t="s">
        <v>2979</v>
      </c>
      <c r="AE1044" s="73" t="s">
        <v>2979</v>
      </c>
      <c r="AF1044" s="73" t="s">
        <v>2979</v>
      </c>
      <c r="AG1044" s="73" t="s">
        <v>2979</v>
      </c>
      <c r="AH1044" s="73" t="s">
        <v>2979</v>
      </c>
      <c r="AI1044" s="41">
        <v>0.44929999999999998</v>
      </c>
      <c r="AJ1044" s="30">
        <v>0.40870000000000001</v>
      </c>
      <c r="AK1044" s="30">
        <v>0.4259</v>
      </c>
      <c r="AL1044" s="41">
        <f t="shared" si="34"/>
        <v>0.42799999999999999</v>
      </c>
      <c r="AM1044" s="30" t="str">
        <f>IFERROR((VLOOKUP(C1044,'CEP 24-25'!$F$5:$K$1282,6,0))," ")</f>
        <v xml:space="preserve"> </v>
      </c>
      <c r="AN1044" s="41" t="str">
        <f>+IFERROR((VLOOKUP(C1044,'HB1238 24-25'!$N$5:$Q$9999,4,0)),"")</f>
        <v>No</v>
      </c>
      <c r="AO1044" s="33" t="str">
        <f t="shared" si="35"/>
        <v>No</v>
      </c>
    </row>
    <row r="1045" spans="1:41" ht="15" customHeight="1" x14ac:dyDescent="0.25">
      <c r="A1045" t="s">
        <v>2730</v>
      </c>
      <c r="B1045" t="s">
        <v>2136</v>
      </c>
      <c r="C1045" s="25">
        <v>1983</v>
      </c>
      <c r="D1045" t="s">
        <v>1875</v>
      </c>
      <c r="E1045" s="16">
        <v>0</v>
      </c>
      <c r="F1045" s="16">
        <v>9</v>
      </c>
      <c r="G1045" s="16">
        <v>10</v>
      </c>
      <c r="H1045" s="16">
        <v>33</v>
      </c>
      <c r="I1045" s="16">
        <v>36</v>
      </c>
      <c r="J1045" s="16">
        <v>34</v>
      </c>
      <c r="K1045" s="16">
        <v>36</v>
      </c>
      <c r="L1045" s="16">
        <v>32</v>
      </c>
      <c r="M1045" s="16">
        <v>32</v>
      </c>
      <c r="N1045" s="16">
        <v>33</v>
      </c>
      <c r="O1045" s="16">
        <v>44</v>
      </c>
      <c r="P1045" s="16">
        <v>35</v>
      </c>
      <c r="Q1045" s="16">
        <v>31</v>
      </c>
      <c r="R1045" s="16">
        <v>28</v>
      </c>
      <c r="S1045" s="16">
        <v>29</v>
      </c>
      <c r="T1045" s="73" t="s">
        <v>2979</v>
      </c>
      <c r="U1045" s="73" t="s">
        <v>2979</v>
      </c>
      <c r="V1045" s="73" t="s">
        <v>2979</v>
      </c>
      <c r="W1045" s="73" t="s">
        <v>2979</v>
      </c>
      <c r="X1045" s="73" t="s">
        <v>2979</v>
      </c>
      <c r="Y1045" s="73" t="s">
        <v>2979</v>
      </c>
      <c r="Z1045" s="73" t="s">
        <v>2979</v>
      </c>
      <c r="AA1045" s="15" t="s">
        <v>2004</v>
      </c>
      <c r="AB1045" s="15" t="s">
        <v>2004</v>
      </c>
      <c r="AC1045" s="15" t="s">
        <v>2004</v>
      </c>
      <c r="AD1045" s="15" t="s">
        <v>2004</v>
      </c>
      <c r="AE1045" s="15" t="s">
        <v>2004</v>
      </c>
      <c r="AF1045" s="15" t="s">
        <v>2004</v>
      </c>
      <c r="AG1045" s="15" t="s">
        <v>2004</v>
      </c>
      <c r="AH1045" s="15" t="s">
        <v>2004</v>
      </c>
      <c r="AI1045" s="41">
        <v>4.7399999999999998E-2</v>
      </c>
      <c r="AJ1045" s="30">
        <v>1.49E-2</v>
      </c>
      <c r="AK1045" s="30">
        <v>6.1400000000000003E-2</v>
      </c>
      <c r="AL1045" s="41">
        <f t="shared" si="34"/>
        <v>4.1200000000000001E-2</v>
      </c>
      <c r="AM1045" s="30" t="str">
        <f>IFERROR((VLOOKUP(C1045,'CEP 24-25'!$F$5:$K$1282,6,0))," ")</f>
        <v xml:space="preserve"> </v>
      </c>
      <c r="AN1045" s="41" t="str">
        <f>+IFERROR((VLOOKUP(C1045,'HB1238 24-25'!$N$5:$Q$9999,4,0)),"")</f>
        <v/>
      </c>
      <c r="AO1045" s="33" t="str">
        <f t="shared" si="35"/>
        <v>No</v>
      </c>
    </row>
    <row r="1046" spans="1:41" ht="15" customHeight="1" x14ac:dyDescent="0.25">
      <c r="A1046" t="s">
        <v>2730</v>
      </c>
      <c r="B1046" t="s">
        <v>2136</v>
      </c>
      <c r="C1046" s="25">
        <v>4201</v>
      </c>
      <c r="D1046" t="s">
        <v>1878</v>
      </c>
      <c r="E1046" s="16">
        <v>0</v>
      </c>
      <c r="F1046" s="16">
        <v>0</v>
      </c>
      <c r="G1046" s="16">
        <v>0</v>
      </c>
      <c r="H1046" s="16">
        <v>0</v>
      </c>
      <c r="I1046" s="16">
        <v>0</v>
      </c>
      <c r="J1046" s="16">
        <v>0</v>
      </c>
      <c r="K1046" s="16">
        <v>0</v>
      </c>
      <c r="L1046" s="16">
        <v>0</v>
      </c>
      <c r="M1046" s="16">
        <v>0</v>
      </c>
      <c r="N1046" s="16">
        <v>0</v>
      </c>
      <c r="O1046" s="16">
        <v>0</v>
      </c>
      <c r="P1046" s="16">
        <v>262</v>
      </c>
      <c r="Q1046" s="16">
        <v>233</v>
      </c>
      <c r="R1046" s="16">
        <v>256</v>
      </c>
      <c r="S1046" s="16">
        <v>260</v>
      </c>
      <c r="T1046" s="73" t="s">
        <v>2979</v>
      </c>
      <c r="U1046" s="73" t="s">
        <v>2979</v>
      </c>
      <c r="V1046" s="73" t="s">
        <v>2979</v>
      </c>
      <c r="W1046" s="73" t="s">
        <v>2979</v>
      </c>
      <c r="X1046" s="73" t="s">
        <v>2979</v>
      </c>
      <c r="Y1046" s="73" t="s">
        <v>2979</v>
      </c>
      <c r="Z1046" s="73" t="s">
        <v>2979</v>
      </c>
      <c r="AA1046" s="73" t="s">
        <v>2979</v>
      </c>
      <c r="AB1046" s="73" t="s">
        <v>2979</v>
      </c>
      <c r="AC1046" s="73" t="s">
        <v>2979</v>
      </c>
      <c r="AD1046" s="73" t="s">
        <v>2979</v>
      </c>
      <c r="AE1046" s="54">
        <v>124</v>
      </c>
      <c r="AF1046" s="54">
        <v>113</v>
      </c>
      <c r="AG1046" s="54">
        <v>90</v>
      </c>
      <c r="AH1046" s="54">
        <v>104</v>
      </c>
      <c r="AI1046" s="41">
        <v>0.42630000000000001</v>
      </c>
      <c r="AJ1046" s="30">
        <v>0.3196</v>
      </c>
      <c r="AK1046" s="30">
        <v>0.3871</v>
      </c>
      <c r="AL1046" s="41">
        <f t="shared" si="34"/>
        <v>0.37769999999999998</v>
      </c>
      <c r="AM1046" s="30" t="str">
        <f>IFERROR((VLOOKUP(C1046,'CEP 24-25'!$F$5:$K$1282,6,0))," ")</f>
        <v xml:space="preserve"> </v>
      </c>
      <c r="AN1046" s="41" t="str">
        <f>+IFERROR((VLOOKUP(C1046,'HB1238 24-25'!$N$5:$Q$9999,4,0)),"")</f>
        <v/>
      </c>
      <c r="AO1046" s="33" t="str">
        <f t="shared" si="35"/>
        <v>No</v>
      </c>
    </row>
    <row r="1047" spans="1:41" ht="15" customHeight="1" x14ac:dyDescent="0.25">
      <c r="A1047" t="s">
        <v>2730</v>
      </c>
      <c r="B1047" t="s">
        <v>2136</v>
      </c>
      <c r="C1047" s="25">
        <v>2219</v>
      </c>
      <c r="D1047" t="s">
        <v>1876</v>
      </c>
      <c r="E1047" s="16">
        <v>0</v>
      </c>
      <c r="F1047" s="16">
        <v>0</v>
      </c>
      <c r="G1047" s="16">
        <v>0</v>
      </c>
      <c r="H1047" s="16">
        <v>0</v>
      </c>
      <c r="I1047" s="16">
        <v>0</v>
      </c>
      <c r="J1047" s="16">
        <v>0</v>
      </c>
      <c r="K1047" s="16">
        <v>0</v>
      </c>
      <c r="L1047" s="16">
        <v>0</v>
      </c>
      <c r="M1047" s="16">
        <v>233</v>
      </c>
      <c r="N1047" s="16">
        <v>257</v>
      </c>
      <c r="O1047" s="16">
        <v>218</v>
      </c>
      <c r="P1047" s="16">
        <v>0</v>
      </c>
      <c r="Q1047" s="16">
        <v>0</v>
      </c>
      <c r="R1047" s="16">
        <v>0</v>
      </c>
      <c r="S1047" s="16">
        <v>0</v>
      </c>
      <c r="T1047" s="73" t="s">
        <v>2979</v>
      </c>
      <c r="U1047" s="73" t="s">
        <v>2979</v>
      </c>
      <c r="V1047" s="73" t="s">
        <v>2979</v>
      </c>
      <c r="W1047" s="73" t="s">
        <v>2979</v>
      </c>
      <c r="X1047" s="73" t="s">
        <v>2979</v>
      </c>
      <c r="Y1047" s="73" t="s">
        <v>2979</v>
      </c>
      <c r="Z1047" s="73" t="s">
        <v>2979</v>
      </c>
      <c r="AA1047" s="73" t="s">
        <v>2979</v>
      </c>
      <c r="AB1047" s="54">
        <v>105</v>
      </c>
      <c r="AC1047" s="54">
        <v>114</v>
      </c>
      <c r="AD1047" s="54">
        <v>105</v>
      </c>
      <c r="AE1047" s="73" t="s">
        <v>2979</v>
      </c>
      <c r="AF1047" s="73" t="s">
        <v>2979</v>
      </c>
      <c r="AG1047" s="73" t="s">
        <v>2979</v>
      </c>
      <c r="AH1047" s="73" t="s">
        <v>2979</v>
      </c>
      <c r="AI1047" s="41">
        <v>0.45760000000000001</v>
      </c>
      <c r="AJ1047" s="30">
        <v>0.39639999999999997</v>
      </c>
      <c r="AK1047" s="30">
        <v>0.50309999999999999</v>
      </c>
      <c r="AL1047" s="41">
        <f t="shared" si="34"/>
        <v>0.45240000000000002</v>
      </c>
      <c r="AM1047" s="30" t="str">
        <f>IFERROR((VLOOKUP(C1047,'CEP 24-25'!$F$5:$K$1282,6,0))," ")</f>
        <v xml:space="preserve"> </v>
      </c>
      <c r="AN1047" s="41" t="str">
        <f>+IFERROR((VLOOKUP(C1047,'HB1238 24-25'!$N$5:$Q$9999,4,0)),"")</f>
        <v/>
      </c>
      <c r="AO1047" s="33" t="str">
        <f t="shared" si="35"/>
        <v>No</v>
      </c>
    </row>
    <row r="1048" spans="1:41" ht="15" customHeight="1" x14ac:dyDescent="0.25">
      <c r="A1048" t="s">
        <v>2730</v>
      </c>
      <c r="B1048" t="s">
        <v>2136</v>
      </c>
      <c r="C1048" s="25">
        <v>4517</v>
      </c>
      <c r="D1048" t="s">
        <v>1880</v>
      </c>
      <c r="E1048" s="16">
        <v>29</v>
      </c>
      <c r="F1048" s="16">
        <v>61</v>
      </c>
      <c r="G1048" s="16">
        <v>0</v>
      </c>
      <c r="H1048" s="16">
        <v>83</v>
      </c>
      <c r="I1048" s="16">
        <v>83</v>
      </c>
      <c r="J1048" s="16">
        <v>72</v>
      </c>
      <c r="K1048" s="16">
        <v>74</v>
      </c>
      <c r="L1048" s="16">
        <v>66</v>
      </c>
      <c r="M1048" s="16">
        <v>0</v>
      </c>
      <c r="N1048" s="16">
        <v>0</v>
      </c>
      <c r="O1048" s="16">
        <v>0</v>
      </c>
      <c r="P1048" s="16">
        <v>0</v>
      </c>
      <c r="Q1048" s="16">
        <v>0</v>
      </c>
      <c r="R1048" s="16">
        <v>0</v>
      </c>
      <c r="S1048" s="16">
        <v>0</v>
      </c>
      <c r="T1048" s="54">
        <v>13</v>
      </c>
      <c r="U1048" s="54">
        <v>22</v>
      </c>
      <c r="V1048" s="73" t="s">
        <v>2979</v>
      </c>
      <c r="W1048" s="54">
        <v>42</v>
      </c>
      <c r="X1048" s="54">
        <v>51</v>
      </c>
      <c r="Y1048" s="54">
        <v>36</v>
      </c>
      <c r="Z1048" s="54">
        <v>33</v>
      </c>
      <c r="AA1048" s="54">
        <v>36</v>
      </c>
      <c r="AB1048" s="73" t="s">
        <v>2979</v>
      </c>
      <c r="AC1048" s="73" t="s">
        <v>2979</v>
      </c>
      <c r="AD1048" s="73" t="s">
        <v>2979</v>
      </c>
      <c r="AE1048" s="73" t="s">
        <v>2979</v>
      </c>
      <c r="AF1048" s="73" t="s">
        <v>2979</v>
      </c>
      <c r="AG1048" s="73" t="s">
        <v>2979</v>
      </c>
      <c r="AH1048" s="73" t="s">
        <v>2979</v>
      </c>
      <c r="AI1048" s="41">
        <v>0.49790000000000001</v>
      </c>
      <c r="AJ1048" s="30">
        <v>0.44890000000000002</v>
      </c>
      <c r="AK1048" s="30">
        <v>0.47539999999999999</v>
      </c>
      <c r="AL1048" s="41">
        <f t="shared" si="34"/>
        <v>0.47410000000000002</v>
      </c>
      <c r="AM1048" s="30" t="str">
        <f>IFERROR((VLOOKUP(C1048,'CEP 24-25'!$F$5:$K$1282,6,0))," ")</f>
        <v xml:space="preserve"> </v>
      </c>
      <c r="AN1048" s="41" t="str">
        <f>+IFERROR((VLOOKUP(C1048,'HB1238 24-25'!$N$5:$Q$9999,4,0)),"")</f>
        <v>No</v>
      </c>
      <c r="AO1048" s="33" t="str">
        <f t="shared" si="35"/>
        <v>No</v>
      </c>
    </row>
    <row r="1049" spans="1:41" ht="15" customHeight="1" x14ac:dyDescent="0.25">
      <c r="A1049" t="s">
        <v>2539</v>
      </c>
      <c r="B1049" t="s">
        <v>2137</v>
      </c>
      <c r="C1049" s="25">
        <v>3070</v>
      </c>
      <c r="D1049" t="s">
        <v>1950</v>
      </c>
      <c r="E1049" s="16">
        <v>34</v>
      </c>
      <c r="F1049" s="16">
        <v>62</v>
      </c>
      <c r="G1049" s="16">
        <v>0</v>
      </c>
      <c r="H1049" s="16">
        <v>52</v>
      </c>
      <c r="I1049" s="16">
        <v>39</v>
      </c>
      <c r="J1049" s="16">
        <v>45</v>
      </c>
      <c r="K1049" s="16">
        <v>42</v>
      </c>
      <c r="L1049" s="16">
        <v>59</v>
      </c>
      <c r="M1049" s="16">
        <v>44</v>
      </c>
      <c r="N1049" s="16">
        <v>0</v>
      </c>
      <c r="O1049" s="16">
        <v>0</v>
      </c>
      <c r="P1049" s="16">
        <v>0</v>
      </c>
      <c r="Q1049" s="16">
        <v>0</v>
      </c>
      <c r="R1049" s="16">
        <v>0</v>
      </c>
      <c r="S1049" s="16">
        <v>0</v>
      </c>
      <c r="T1049" s="54">
        <v>20</v>
      </c>
      <c r="U1049" s="54">
        <v>39</v>
      </c>
      <c r="V1049" s="73" t="s">
        <v>2979</v>
      </c>
      <c r="W1049" s="54">
        <v>47</v>
      </c>
      <c r="X1049" s="54">
        <v>32</v>
      </c>
      <c r="Y1049" s="54">
        <v>38</v>
      </c>
      <c r="Z1049" s="54">
        <v>34</v>
      </c>
      <c r="AA1049" s="54">
        <v>46</v>
      </c>
      <c r="AB1049" s="54">
        <v>32</v>
      </c>
      <c r="AC1049" s="73" t="s">
        <v>2979</v>
      </c>
      <c r="AD1049" s="73" t="s">
        <v>2979</v>
      </c>
      <c r="AE1049" s="73" t="s">
        <v>2979</v>
      </c>
      <c r="AF1049" s="73" t="s">
        <v>2979</v>
      </c>
      <c r="AG1049" s="73" t="s">
        <v>2979</v>
      </c>
      <c r="AH1049" s="73" t="s">
        <v>2979</v>
      </c>
      <c r="AI1049" s="41">
        <v>0.76390000000000002</v>
      </c>
      <c r="AJ1049" s="30">
        <v>0.85229999999999995</v>
      </c>
      <c r="AK1049" s="30">
        <v>0.92169999999999996</v>
      </c>
      <c r="AL1049" s="41">
        <f t="shared" si="34"/>
        <v>0.84599999999999997</v>
      </c>
      <c r="AM1049" s="30" t="str">
        <f>IFERROR((VLOOKUP(C1049,'CEP 24-25'!$F$5:$K$1282,6,0))," ")</f>
        <v>Yes</v>
      </c>
      <c r="AN1049" s="41" t="str">
        <f>+IFERROR((VLOOKUP(C1049,'HB1238 24-25'!$N$5:$Q$9999,4,0)),"")</f>
        <v/>
      </c>
      <c r="AO1049" s="33" t="str">
        <f t="shared" si="35"/>
        <v>Yes</v>
      </c>
    </row>
    <row r="1050" spans="1:41" ht="15" customHeight="1" x14ac:dyDescent="0.25">
      <c r="A1050" t="s">
        <v>2539</v>
      </c>
      <c r="B1050" t="s">
        <v>2137</v>
      </c>
      <c r="C1050" s="25">
        <v>5289</v>
      </c>
      <c r="D1050" t="s">
        <v>1951</v>
      </c>
      <c r="E1050" s="16">
        <v>0</v>
      </c>
      <c r="F1050" s="16">
        <v>0</v>
      </c>
      <c r="G1050" s="16">
        <v>0</v>
      </c>
      <c r="H1050" s="16">
        <v>0</v>
      </c>
      <c r="I1050" s="16">
        <v>0</v>
      </c>
      <c r="J1050" s="16">
        <v>0</v>
      </c>
      <c r="K1050" s="16">
        <v>0</v>
      </c>
      <c r="L1050" s="16">
        <v>0</v>
      </c>
      <c r="M1050" s="16">
        <v>0</v>
      </c>
      <c r="N1050" s="16">
        <v>56</v>
      </c>
      <c r="O1050" s="16">
        <v>53</v>
      </c>
      <c r="P1050" s="16">
        <v>66</v>
      </c>
      <c r="Q1050" s="16">
        <v>64</v>
      </c>
      <c r="R1050" s="16">
        <v>64</v>
      </c>
      <c r="S1050" s="16">
        <v>57</v>
      </c>
      <c r="T1050" s="73" t="s">
        <v>2979</v>
      </c>
      <c r="U1050" s="73" t="s">
        <v>2979</v>
      </c>
      <c r="V1050" s="73" t="s">
        <v>2979</v>
      </c>
      <c r="W1050" s="73" t="s">
        <v>2979</v>
      </c>
      <c r="X1050" s="73" t="s">
        <v>2979</v>
      </c>
      <c r="Y1050" s="73" t="s">
        <v>2979</v>
      </c>
      <c r="Z1050" s="73" t="s">
        <v>2979</v>
      </c>
      <c r="AA1050" s="73" t="s">
        <v>2979</v>
      </c>
      <c r="AB1050" s="73" t="s">
        <v>2979</v>
      </c>
      <c r="AC1050" s="54">
        <v>48</v>
      </c>
      <c r="AD1050" s="54">
        <v>42</v>
      </c>
      <c r="AE1050" s="54">
        <v>57</v>
      </c>
      <c r="AF1050" s="54">
        <v>54</v>
      </c>
      <c r="AG1050" s="54">
        <v>54</v>
      </c>
      <c r="AH1050" s="54">
        <v>50</v>
      </c>
      <c r="AI1050" s="41">
        <v>0.84719999999999995</v>
      </c>
      <c r="AJ1050" s="30">
        <v>0.93330000000000002</v>
      </c>
      <c r="AK1050" s="30">
        <v>0.95099999999999996</v>
      </c>
      <c r="AL1050" s="41">
        <f t="shared" si="34"/>
        <v>0.91049999999999998</v>
      </c>
      <c r="AM1050" s="30" t="str">
        <f>IFERROR((VLOOKUP(C1050,'CEP 24-25'!$F$5:$K$1282,6,0))," ")</f>
        <v>Yes</v>
      </c>
      <c r="AN1050" s="41" t="str">
        <f>+IFERROR((VLOOKUP(C1050,'HB1238 24-25'!$N$5:$Q$9999,4,0)),"")</f>
        <v/>
      </c>
      <c r="AO1050" s="33" t="str">
        <f t="shared" si="35"/>
        <v>Yes</v>
      </c>
    </row>
    <row r="1051" spans="1:41" ht="15" customHeight="1" x14ac:dyDescent="0.25">
      <c r="A1051" t="s">
        <v>2539</v>
      </c>
      <c r="B1051" t="s">
        <v>2137</v>
      </c>
      <c r="C1051" s="25">
        <v>5443</v>
      </c>
      <c r="D1051" t="s">
        <v>2448</v>
      </c>
      <c r="E1051" s="16">
        <v>0</v>
      </c>
      <c r="F1051" s="16">
        <v>0</v>
      </c>
      <c r="G1051" s="16">
        <v>0</v>
      </c>
      <c r="H1051" s="16">
        <v>0</v>
      </c>
      <c r="I1051" s="16">
        <v>0</v>
      </c>
      <c r="J1051" s="16">
        <v>0</v>
      </c>
      <c r="K1051" s="16">
        <v>0</v>
      </c>
      <c r="L1051" s="16">
        <v>0</v>
      </c>
      <c r="M1051" s="16">
        <v>0</v>
      </c>
      <c r="N1051" s="16">
        <v>0</v>
      </c>
      <c r="O1051" s="16">
        <v>0</v>
      </c>
      <c r="P1051" s="16">
        <v>0</v>
      </c>
      <c r="Q1051" s="16">
        <v>0</v>
      </c>
      <c r="R1051" s="16">
        <v>0</v>
      </c>
      <c r="S1051" s="16">
        <v>1</v>
      </c>
      <c r="T1051" s="73" t="s">
        <v>2979</v>
      </c>
      <c r="U1051" s="73" t="s">
        <v>2979</v>
      </c>
      <c r="V1051" s="73" t="s">
        <v>2979</v>
      </c>
      <c r="W1051" s="73" t="s">
        <v>2979</v>
      </c>
      <c r="X1051" s="73" t="s">
        <v>2979</v>
      </c>
      <c r="Y1051" s="73" t="s">
        <v>2979</v>
      </c>
      <c r="Z1051" s="73" t="s">
        <v>2979</v>
      </c>
      <c r="AA1051" s="73" t="s">
        <v>2979</v>
      </c>
      <c r="AB1051" s="73" t="s">
        <v>2979</v>
      </c>
      <c r="AC1051" s="73" t="s">
        <v>2979</v>
      </c>
      <c r="AD1051" s="73" t="s">
        <v>2979</v>
      </c>
      <c r="AE1051" s="73" t="s">
        <v>2979</v>
      </c>
      <c r="AF1051" s="73" t="s">
        <v>2979</v>
      </c>
      <c r="AG1051" s="73" t="s">
        <v>2979</v>
      </c>
      <c r="AH1051" s="15" t="s">
        <v>2004</v>
      </c>
      <c r="AI1051" s="41">
        <v>1</v>
      </c>
      <c r="AJ1051" s="30">
        <v>0.8</v>
      </c>
      <c r="AK1051" s="30">
        <v>0.75</v>
      </c>
      <c r="AL1051" s="41">
        <f t="shared" si="34"/>
        <v>0.85</v>
      </c>
      <c r="AM1051" s="30" t="str">
        <f>IFERROR((VLOOKUP(C1051,'CEP 24-25'!$F$5:$K$1282,6,0))," ")</f>
        <v xml:space="preserve"> </v>
      </c>
      <c r="AN1051" s="41" t="str">
        <f>+IFERROR((VLOOKUP(C1051,'HB1238 24-25'!$N$5:$Q$9999,4,0)),"")</f>
        <v/>
      </c>
      <c r="AO1051" s="33" t="str">
        <f t="shared" si="35"/>
        <v>Yes</v>
      </c>
    </row>
    <row r="1052" spans="1:41" ht="15" customHeight="1" x14ac:dyDescent="0.25">
      <c r="A1052" t="s">
        <v>2731</v>
      </c>
      <c r="B1052" t="s">
        <v>2138</v>
      </c>
      <c r="C1052" s="25">
        <v>2233</v>
      </c>
      <c r="D1052" t="s">
        <v>319</v>
      </c>
      <c r="E1052" s="16">
        <v>0</v>
      </c>
      <c r="F1052" s="16">
        <v>6</v>
      </c>
      <c r="G1052" s="16">
        <v>0</v>
      </c>
      <c r="H1052" s="16">
        <v>5</v>
      </c>
      <c r="I1052" s="16">
        <v>6</v>
      </c>
      <c r="J1052" s="16">
        <v>14</v>
      </c>
      <c r="K1052" s="16">
        <v>8</v>
      </c>
      <c r="L1052" s="16">
        <v>9</v>
      </c>
      <c r="M1052" s="16">
        <v>6</v>
      </c>
      <c r="N1052" s="16">
        <v>9</v>
      </c>
      <c r="O1052" s="16">
        <v>11</v>
      </c>
      <c r="P1052" s="16">
        <v>8</v>
      </c>
      <c r="Q1052" s="16">
        <v>8</v>
      </c>
      <c r="R1052" s="16">
        <v>3</v>
      </c>
      <c r="S1052" s="16">
        <v>6</v>
      </c>
      <c r="T1052" s="73" t="s">
        <v>2979</v>
      </c>
      <c r="U1052" s="15" t="s">
        <v>2004</v>
      </c>
      <c r="V1052" s="73" t="s">
        <v>2979</v>
      </c>
      <c r="W1052" s="15" t="s">
        <v>2004</v>
      </c>
      <c r="X1052" s="15" t="s">
        <v>2004</v>
      </c>
      <c r="Y1052" s="15" t="s">
        <v>2004</v>
      </c>
      <c r="Z1052" s="15" t="s">
        <v>2004</v>
      </c>
      <c r="AA1052" s="15" t="s">
        <v>2004</v>
      </c>
      <c r="AB1052" s="15" t="s">
        <v>2004</v>
      </c>
      <c r="AC1052" s="15" t="s">
        <v>2004</v>
      </c>
      <c r="AD1052" s="15" t="s">
        <v>2004</v>
      </c>
      <c r="AE1052" s="15" t="s">
        <v>2004</v>
      </c>
      <c r="AF1052" s="15" t="s">
        <v>2004</v>
      </c>
      <c r="AG1052" s="15" t="s">
        <v>2004</v>
      </c>
      <c r="AH1052" s="15" t="s">
        <v>2004</v>
      </c>
      <c r="AI1052" s="41">
        <v>0.59599999999999997</v>
      </c>
      <c r="AJ1052" s="30">
        <v>0.62749999999999995</v>
      </c>
      <c r="AK1052" s="30">
        <v>0.69069999999999998</v>
      </c>
      <c r="AL1052" s="41">
        <f t="shared" si="34"/>
        <v>0.6381</v>
      </c>
      <c r="AM1052" s="30" t="str">
        <f>IFERROR((VLOOKUP(C1052,'CEP 24-25'!$F$5:$K$1282,6,0))," ")</f>
        <v xml:space="preserve"> </v>
      </c>
      <c r="AN1052" s="41" t="str">
        <f>+IFERROR((VLOOKUP(C1052,'HB1238 24-25'!$N$5:$Q$9999,4,0)),"")</f>
        <v>Yes</v>
      </c>
      <c r="AO1052" s="33" t="str">
        <f t="shared" si="35"/>
        <v>Yes</v>
      </c>
    </row>
    <row r="1053" spans="1:41" ht="15" customHeight="1" x14ac:dyDescent="0.25">
      <c r="A1053" t="s">
        <v>2540</v>
      </c>
      <c r="B1053" t="s">
        <v>2139</v>
      </c>
      <c r="C1053" s="25">
        <v>2196</v>
      </c>
      <c r="D1053" t="s">
        <v>88</v>
      </c>
      <c r="E1053" s="16">
        <v>18</v>
      </c>
      <c r="F1053" s="16">
        <v>37</v>
      </c>
      <c r="G1053" s="16">
        <v>0</v>
      </c>
      <c r="H1053" s="16">
        <v>45</v>
      </c>
      <c r="I1053" s="16">
        <v>40</v>
      </c>
      <c r="J1053" s="16">
        <v>51</v>
      </c>
      <c r="K1053" s="16">
        <v>46</v>
      </c>
      <c r="L1053" s="16">
        <v>53</v>
      </c>
      <c r="M1053" s="16">
        <v>0</v>
      </c>
      <c r="N1053" s="16">
        <v>0</v>
      </c>
      <c r="O1053" s="16">
        <v>0</v>
      </c>
      <c r="P1053" s="16">
        <v>0</v>
      </c>
      <c r="Q1053" s="16">
        <v>0</v>
      </c>
      <c r="R1053" s="16">
        <v>0</v>
      </c>
      <c r="S1053" s="16">
        <v>0</v>
      </c>
      <c r="T1053" s="15" t="s">
        <v>2004</v>
      </c>
      <c r="U1053" s="54">
        <v>23</v>
      </c>
      <c r="V1053" s="73" t="s">
        <v>2979</v>
      </c>
      <c r="W1053" s="54">
        <v>25</v>
      </c>
      <c r="X1053" s="54">
        <v>25</v>
      </c>
      <c r="Y1053" s="54">
        <v>34</v>
      </c>
      <c r="Z1053" s="54">
        <v>27</v>
      </c>
      <c r="AA1053" s="54">
        <v>32</v>
      </c>
      <c r="AB1053" s="73" t="s">
        <v>2979</v>
      </c>
      <c r="AC1053" s="73" t="s">
        <v>2979</v>
      </c>
      <c r="AD1053" s="73" t="s">
        <v>2979</v>
      </c>
      <c r="AE1053" s="73" t="s">
        <v>2979</v>
      </c>
      <c r="AF1053" s="73" t="s">
        <v>2979</v>
      </c>
      <c r="AG1053" s="73" t="s">
        <v>2979</v>
      </c>
      <c r="AH1053" s="73" t="s">
        <v>2979</v>
      </c>
      <c r="AI1053" s="41">
        <v>0.59309999999999996</v>
      </c>
      <c r="AJ1053" s="30">
        <v>0.62549999999999994</v>
      </c>
      <c r="AK1053" s="30">
        <v>0.6109</v>
      </c>
      <c r="AL1053" s="41">
        <f t="shared" si="34"/>
        <v>0.60980000000000001</v>
      </c>
      <c r="AM1053" s="30" t="str">
        <f>IFERROR((VLOOKUP(C1053,'CEP 24-25'!$F$5:$K$1282,6,0))," ")</f>
        <v>Yes</v>
      </c>
      <c r="AN1053" s="41" t="str">
        <f>+IFERROR((VLOOKUP(C1053,'HB1238 24-25'!$N$5:$Q$9999,4,0)),"")</f>
        <v/>
      </c>
      <c r="AO1053" s="33" t="str">
        <f t="shared" si="35"/>
        <v>Yes</v>
      </c>
    </row>
    <row r="1054" spans="1:41" ht="15" customHeight="1" x14ac:dyDescent="0.25">
      <c r="A1054" t="s">
        <v>2540</v>
      </c>
      <c r="B1054" t="s">
        <v>2139</v>
      </c>
      <c r="C1054" s="25">
        <v>2623</v>
      </c>
      <c r="D1054" t="s">
        <v>89</v>
      </c>
      <c r="E1054" s="16">
        <v>0</v>
      </c>
      <c r="F1054" s="16">
        <v>0</v>
      </c>
      <c r="G1054" s="16">
        <v>0</v>
      </c>
      <c r="H1054" s="16">
        <v>0</v>
      </c>
      <c r="I1054" s="16">
        <v>0</v>
      </c>
      <c r="J1054" s="16">
        <v>0</v>
      </c>
      <c r="K1054" s="16">
        <v>0</v>
      </c>
      <c r="L1054" s="16">
        <v>0</v>
      </c>
      <c r="M1054" s="16">
        <v>0</v>
      </c>
      <c r="N1054" s="16">
        <v>0</v>
      </c>
      <c r="O1054" s="16">
        <v>0</v>
      </c>
      <c r="P1054" s="16">
        <v>52</v>
      </c>
      <c r="Q1054" s="16">
        <v>44</v>
      </c>
      <c r="R1054" s="16">
        <v>65</v>
      </c>
      <c r="S1054" s="16">
        <v>61</v>
      </c>
      <c r="T1054" s="73" t="s">
        <v>2979</v>
      </c>
      <c r="U1054" s="73" t="s">
        <v>2979</v>
      </c>
      <c r="V1054" s="73" t="s">
        <v>2979</v>
      </c>
      <c r="W1054" s="73" t="s">
        <v>2979</v>
      </c>
      <c r="X1054" s="73" t="s">
        <v>2979</v>
      </c>
      <c r="Y1054" s="73" t="s">
        <v>2979</v>
      </c>
      <c r="Z1054" s="73" t="s">
        <v>2979</v>
      </c>
      <c r="AA1054" s="73" t="s">
        <v>2979</v>
      </c>
      <c r="AB1054" s="73" t="s">
        <v>2979</v>
      </c>
      <c r="AC1054" s="73" t="s">
        <v>2979</v>
      </c>
      <c r="AD1054" s="73" t="s">
        <v>2979</v>
      </c>
      <c r="AE1054" s="54">
        <v>33</v>
      </c>
      <c r="AF1054" s="54">
        <v>24</v>
      </c>
      <c r="AG1054" s="54">
        <v>41</v>
      </c>
      <c r="AH1054" s="54">
        <v>34</v>
      </c>
      <c r="AI1054" s="41">
        <v>0.59460000000000002</v>
      </c>
      <c r="AJ1054" s="30">
        <v>0.57979999999999998</v>
      </c>
      <c r="AK1054" s="30">
        <v>0.67859999999999998</v>
      </c>
      <c r="AL1054" s="41">
        <f t="shared" si="34"/>
        <v>0.61770000000000003</v>
      </c>
      <c r="AM1054" s="30" t="str">
        <f>IFERROR((VLOOKUP(C1054,'CEP 24-25'!$F$5:$K$1282,6,0))," ")</f>
        <v>Yes</v>
      </c>
      <c r="AN1054" s="41" t="str">
        <f>+IFERROR((VLOOKUP(C1054,'HB1238 24-25'!$N$5:$Q$9999,4,0)),"")</f>
        <v/>
      </c>
      <c r="AO1054" s="33" t="str">
        <f t="shared" si="35"/>
        <v>Yes</v>
      </c>
    </row>
    <row r="1055" spans="1:41" ht="15" customHeight="1" x14ac:dyDescent="0.25">
      <c r="A1055" t="s">
        <v>2540</v>
      </c>
      <c r="B1055" t="s">
        <v>2139</v>
      </c>
      <c r="C1055" s="25">
        <v>5286</v>
      </c>
      <c r="D1055" t="s">
        <v>90</v>
      </c>
      <c r="E1055" s="16">
        <v>0</v>
      </c>
      <c r="F1055" s="16">
        <v>0</v>
      </c>
      <c r="G1055" s="16">
        <v>0</v>
      </c>
      <c r="H1055" s="16">
        <v>0</v>
      </c>
      <c r="I1055" s="16">
        <v>0</v>
      </c>
      <c r="J1055" s="16">
        <v>0</v>
      </c>
      <c r="K1055" s="16">
        <v>0</v>
      </c>
      <c r="L1055" s="16">
        <v>0</v>
      </c>
      <c r="M1055" s="16">
        <v>40</v>
      </c>
      <c r="N1055" s="16">
        <v>44</v>
      </c>
      <c r="O1055" s="16">
        <v>44</v>
      </c>
      <c r="P1055" s="16">
        <v>0</v>
      </c>
      <c r="Q1055" s="16">
        <v>0</v>
      </c>
      <c r="R1055" s="16">
        <v>0</v>
      </c>
      <c r="S1055" s="16">
        <v>0</v>
      </c>
      <c r="T1055" s="73" t="s">
        <v>2979</v>
      </c>
      <c r="U1055" s="73" t="s">
        <v>2979</v>
      </c>
      <c r="V1055" s="73" t="s">
        <v>2979</v>
      </c>
      <c r="W1055" s="73" t="s">
        <v>2979</v>
      </c>
      <c r="X1055" s="73" t="s">
        <v>2979</v>
      </c>
      <c r="Y1055" s="73" t="s">
        <v>2979</v>
      </c>
      <c r="Z1055" s="73" t="s">
        <v>2979</v>
      </c>
      <c r="AA1055" s="73" t="s">
        <v>2979</v>
      </c>
      <c r="AB1055" s="54">
        <v>31</v>
      </c>
      <c r="AC1055" s="54">
        <v>26</v>
      </c>
      <c r="AD1055" s="54">
        <v>27</v>
      </c>
      <c r="AE1055" s="73" t="s">
        <v>2979</v>
      </c>
      <c r="AF1055" s="73" t="s">
        <v>2979</v>
      </c>
      <c r="AG1055" s="73" t="s">
        <v>2979</v>
      </c>
      <c r="AH1055" s="73" t="s">
        <v>2979</v>
      </c>
      <c r="AI1055" s="41">
        <v>0.65629999999999999</v>
      </c>
      <c r="AJ1055" s="30">
        <v>0.59740000000000004</v>
      </c>
      <c r="AK1055" s="30">
        <v>0.70369999999999999</v>
      </c>
      <c r="AL1055" s="41">
        <f t="shared" si="34"/>
        <v>0.65249999999999997</v>
      </c>
      <c r="AM1055" s="30" t="str">
        <f>IFERROR((VLOOKUP(C1055,'CEP 24-25'!$F$5:$K$1282,6,0))," ")</f>
        <v>Yes</v>
      </c>
      <c r="AN1055" s="41" t="str">
        <f>+IFERROR((VLOOKUP(C1055,'HB1238 24-25'!$N$5:$Q$9999,4,0)),"")</f>
        <v/>
      </c>
      <c r="AO1055" s="33" t="str">
        <f t="shared" si="35"/>
        <v>Yes</v>
      </c>
    </row>
    <row r="1056" spans="1:41" ht="15" customHeight="1" x14ac:dyDescent="0.25">
      <c r="A1056" t="s">
        <v>2541</v>
      </c>
      <c r="B1056" t="s">
        <v>2140</v>
      </c>
      <c r="C1056" s="25">
        <v>5444</v>
      </c>
      <c r="D1056" t="s">
        <v>1089</v>
      </c>
      <c r="E1056" s="16">
        <v>0</v>
      </c>
      <c r="F1056" s="16">
        <v>13</v>
      </c>
      <c r="G1056" s="16">
        <v>0</v>
      </c>
      <c r="H1056" s="16">
        <v>12</v>
      </c>
      <c r="I1056" s="16">
        <v>15</v>
      </c>
      <c r="J1056" s="16">
        <v>8</v>
      </c>
      <c r="K1056" s="16">
        <v>19</v>
      </c>
      <c r="L1056" s="16">
        <v>19</v>
      </c>
      <c r="M1056" s="16">
        <v>12</v>
      </c>
      <c r="N1056" s="16">
        <v>20</v>
      </c>
      <c r="O1056" s="16">
        <v>15</v>
      </c>
      <c r="P1056" s="16">
        <v>16</v>
      </c>
      <c r="Q1056" s="16">
        <v>6</v>
      </c>
      <c r="R1056" s="16">
        <v>15</v>
      </c>
      <c r="S1056" s="16">
        <v>8</v>
      </c>
      <c r="T1056" s="73" t="s">
        <v>2979</v>
      </c>
      <c r="U1056" s="15" t="s">
        <v>2004</v>
      </c>
      <c r="V1056" s="73" t="s">
        <v>2979</v>
      </c>
      <c r="W1056" s="15" t="s">
        <v>2004</v>
      </c>
      <c r="X1056" s="54">
        <v>11</v>
      </c>
      <c r="Y1056" s="15" t="s">
        <v>2004</v>
      </c>
      <c r="Z1056" s="54">
        <v>15</v>
      </c>
      <c r="AA1056" s="54">
        <v>14</v>
      </c>
      <c r="AB1056" s="54">
        <v>10</v>
      </c>
      <c r="AC1056" s="54">
        <v>16</v>
      </c>
      <c r="AD1056" s="54">
        <v>10</v>
      </c>
      <c r="AE1056" s="15" t="s">
        <v>2004</v>
      </c>
      <c r="AF1056" s="15" t="s">
        <v>2004</v>
      </c>
      <c r="AG1056" s="15" t="s">
        <v>2004</v>
      </c>
      <c r="AH1056" s="15" t="s">
        <v>2004</v>
      </c>
      <c r="AI1056" s="41">
        <v>0.66290000000000004</v>
      </c>
      <c r="AJ1056" s="30">
        <v>0.68</v>
      </c>
      <c r="AK1056" s="30">
        <v>0.61399999999999999</v>
      </c>
      <c r="AL1056" s="41">
        <f t="shared" si="34"/>
        <v>0.65229999999999999</v>
      </c>
      <c r="AM1056" s="30" t="str">
        <f>IFERROR((VLOOKUP(C1056,'CEP 24-25'!$F$5:$K$1282,6,0))," ")</f>
        <v>Yes</v>
      </c>
      <c r="AN1056" s="41" t="str">
        <f>+IFERROR((VLOOKUP(C1056,'HB1238 24-25'!$N$5:$Q$9999,4,0)),"")</f>
        <v/>
      </c>
      <c r="AO1056" s="33" t="str">
        <f t="shared" si="35"/>
        <v>Yes</v>
      </c>
    </row>
    <row r="1057" spans="1:41" ht="15" customHeight="1" x14ac:dyDescent="0.25">
      <c r="A1057" t="s">
        <v>2541</v>
      </c>
      <c r="B1057" t="s">
        <v>2140</v>
      </c>
      <c r="C1057" s="25">
        <v>5445</v>
      </c>
      <c r="D1057" t="s">
        <v>2849</v>
      </c>
      <c r="E1057" s="16">
        <v>0</v>
      </c>
      <c r="F1057" s="16">
        <v>34</v>
      </c>
      <c r="G1057" s="16">
        <v>0</v>
      </c>
      <c r="H1057" s="16">
        <v>36</v>
      </c>
      <c r="I1057" s="16">
        <v>56</v>
      </c>
      <c r="J1057" s="16">
        <v>71</v>
      </c>
      <c r="K1057" s="16">
        <v>68</v>
      </c>
      <c r="L1057" s="16">
        <v>74</v>
      </c>
      <c r="M1057" s="16">
        <v>75</v>
      </c>
      <c r="N1057" s="16">
        <v>89</v>
      </c>
      <c r="O1057" s="16">
        <v>98</v>
      </c>
      <c r="P1057" s="16">
        <v>0</v>
      </c>
      <c r="Q1057" s="16">
        <v>0</v>
      </c>
      <c r="R1057" s="16">
        <v>0</v>
      </c>
      <c r="S1057" s="16">
        <v>0</v>
      </c>
      <c r="T1057" s="73" t="s">
        <v>2979</v>
      </c>
      <c r="U1057" s="73" t="s">
        <v>2979</v>
      </c>
      <c r="V1057" s="73" t="s">
        <v>2979</v>
      </c>
      <c r="W1057" s="54">
        <v>13</v>
      </c>
      <c r="X1057" s="54">
        <v>18</v>
      </c>
      <c r="Y1057" s="54">
        <v>26</v>
      </c>
      <c r="Z1057" s="54">
        <v>21</v>
      </c>
      <c r="AA1057" s="54">
        <v>20</v>
      </c>
      <c r="AB1057" s="54">
        <v>24</v>
      </c>
      <c r="AC1057" s="54">
        <v>20</v>
      </c>
      <c r="AD1057" s="54">
        <v>17</v>
      </c>
      <c r="AE1057" s="73" t="s">
        <v>2979</v>
      </c>
      <c r="AF1057" s="73" t="s">
        <v>2979</v>
      </c>
      <c r="AG1057" s="73" t="s">
        <v>2979</v>
      </c>
      <c r="AH1057" s="73" t="s">
        <v>2979</v>
      </c>
      <c r="AI1057" s="41">
        <v>0.2646</v>
      </c>
      <c r="AJ1057" s="30">
        <v>0.29270000000000002</v>
      </c>
      <c r="AK1057" s="30">
        <v>0.2069</v>
      </c>
      <c r="AL1057" s="41">
        <f t="shared" si="34"/>
        <v>0.25469999999999998</v>
      </c>
      <c r="AM1057" s="30" t="str">
        <f>IFERROR((VLOOKUP(C1057,'CEP 24-25'!$F$5:$K$1282,6,0))," ")</f>
        <v xml:space="preserve"> </v>
      </c>
      <c r="AN1057" s="41" t="str">
        <f>+IFERROR((VLOOKUP(C1057,'HB1238 24-25'!$N$5:$Q$9999,4,0)),"")</f>
        <v/>
      </c>
      <c r="AO1057" s="33" t="str">
        <f t="shared" si="35"/>
        <v>No</v>
      </c>
    </row>
    <row r="1058" spans="1:41" ht="15" customHeight="1" x14ac:dyDescent="0.25">
      <c r="A1058" t="s">
        <v>2542</v>
      </c>
      <c r="B1058" t="s">
        <v>2141</v>
      </c>
      <c r="C1058" s="25">
        <v>5446</v>
      </c>
      <c r="D1058" t="s">
        <v>2360</v>
      </c>
      <c r="E1058" s="16">
        <v>0</v>
      </c>
      <c r="F1058" s="16">
        <v>0</v>
      </c>
      <c r="G1058" s="16">
        <v>0</v>
      </c>
      <c r="H1058" s="16">
        <v>1</v>
      </c>
      <c r="I1058" s="16">
        <v>0</v>
      </c>
      <c r="J1058" s="16">
        <v>3</v>
      </c>
      <c r="K1058" s="16">
        <v>2</v>
      </c>
      <c r="L1058" s="16">
        <v>3</v>
      </c>
      <c r="M1058" s="16">
        <v>4</v>
      </c>
      <c r="N1058" s="16">
        <v>4</v>
      </c>
      <c r="O1058" s="16">
        <v>5</v>
      </c>
      <c r="P1058" s="16">
        <v>5</v>
      </c>
      <c r="Q1058" s="16">
        <v>7</v>
      </c>
      <c r="R1058" s="16">
        <v>10</v>
      </c>
      <c r="S1058" s="16">
        <v>24</v>
      </c>
      <c r="T1058" s="73" t="s">
        <v>2979</v>
      </c>
      <c r="U1058" s="73" t="s">
        <v>2979</v>
      </c>
      <c r="V1058" s="73" t="s">
        <v>2979</v>
      </c>
      <c r="W1058" s="15" t="s">
        <v>2004</v>
      </c>
      <c r="X1058" s="73" t="s">
        <v>2979</v>
      </c>
      <c r="Y1058" s="15" t="s">
        <v>2004</v>
      </c>
      <c r="Z1058" s="73" t="s">
        <v>2979</v>
      </c>
      <c r="AA1058" s="15" t="s">
        <v>2004</v>
      </c>
      <c r="AB1058" s="15" t="s">
        <v>2004</v>
      </c>
      <c r="AC1058" s="15" t="s">
        <v>2004</v>
      </c>
      <c r="AD1058" s="15" t="s">
        <v>2004</v>
      </c>
      <c r="AE1058" s="15" t="s">
        <v>2004</v>
      </c>
      <c r="AF1058" s="15" t="s">
        <v>2004</v>
      </c>
      <c r="AG1058" s="15" t="s">
        <v>2004</v>
      </c>
      <c r="AH1058" s="54">
        <v>16</v>
      </c>
      <c r="AI1058" s="41">
        <v>0.72060000000000002</v>
      </c>
      <c r="AJ1058" s="30">
        <v>0.46429999999999999</v>
      </c>
      <c r="AK1058" s="30">
        <v>0.59260000000000002</v>
      </c>
      <c r="AL1058" s="41">
        <f t="shared" si="34"/>
        <v>0.59250000000000003</v>
      </c>
      <c r="AM1058" s="30" t="str">
        <f>IFERROR((VLOOKUP(C1058,'CEP 24-25'!$F$5:$K$1282,6,0))," ")</f>
        <v xml:space="preserve"> </v>
      </c>
      <c r="AN1058" s="41" t="str">
        <f>+IFERROR((VLOOKUP(C1058,'HB1238 24-25'!$N$5:$Q$9999,4,0)),"")</f>
        <v/>
      </c>
      <c r="AO1058" s="33" t="str">
        <f t="shared" si="35"/>
        <v>Yes</v>
      </c>
    </row>
    <row r="1059" spans="1:41" ht="15" customHeight="1" x14ac:dyDescent="0.25">
      <c r="A1059" t="s">
        <v>2542</v>
      </c>
      <c r="B1059" t="s">
        <v>2141</v>
      </c>
      <c r="C1059" s="25">
        <v>3311</v>
      </c>
      <c r="D1059" t="s">
        <v>1747</v>
      </c>
      <c r="E1059" s="16">
        <v>0</v>
      </c>
      <c r="F1059" s="16">
        <v>0</v>
      </c>
      <c r="G1059" s="16">
        <v>0</v>
      </c>
      <c r="H1059" s="16">
        <v>0</v>
      </c>
      <c r="I1059" s="16">
        <v>0</v>
      </c>
      <c r="J1059" s="16">
        <v>0</v>
      </c>
      <c r="K1059" s="16">
        <v>0</v>
      </c>
      <c r="L1059" s="16">
        <v>0</v>
      </c>
      <c r="M1059" s="16">
        <v>0</v>
      </c>
      <c r="N1059" s="16">
        <v>0</v>
      </c>
      <c r="O1059" s="16">
        <v>0</v>
      </c>
      <c r="P1059" s="16">
        <v>40</v>
      </c>
      <c r="Q1059" s="16">
        <v>46</v>
      </c>
      <c r="R1059" s="16">
        <v>31</v>
      </c>
      <c r="S1059" s="16">
        <v>34</v>
      </c>
      <c r="T1059" s="73" t="s">
        <v>2979</v>
      </c>
      <c r="U1059" s="73" t="s">
        <v>2979</v>
      </c>
      <c r="V1059" s="73" t="s">
        <v>2979</v>
      </c>
      <c r="W1059" s="73" t="s">
        <v>2979</v>
      </c>
      <c r="X1059" s="73" t="s">
        <v>2979</v>
      </c>
      <c r="Y1059" s="73" t="s">
        <v>2979</v>
      </c>
      <c r="Z1059" s="73" t="s">
        <v>2979</v>
      </c>
      <c r="AA1059" s="73" t="s">
        <v>2979</v>
      </c>
      <c r="AB1059" s="73" t="s">
        <v>2979</v>
      </c>
      <c r="AC1059" s="73" t="s">
        <v>2979</v>
      </c>
      <c r="AD1059" s="73" t="s">
        <v>2979</v>
      </c>
      <c r="AE1059" s="54">
        <v>21</v>
      </c>
      <c r="AF1059" s="54">
        <v>26</v>
      </c>
      <c r="AG1059" s="54">
        <v>19</v>
      </c>
      <c r="AH1059" s="54">
        <v>20</v>
      </c>
      <c r="AI1059" s="41">
        <v>0.56950000000000001</v>
      </c>
      <c r="AJ1059" s="30">
        <v>0.53690000000000004</v>
      </c>
      <c r="AK1059" s="30">
        <v>0.54420000000000002</v>
      </c>
      <c r="AL1059" s="41">
        <f t="shared" si="34"/>
        <v>0.55020000000000002</v>
      </c>
      <c r="AM1059" s="30" t="str">
        <f>IFERROR((VLOOKUP(C1059,'CEP 24-25'!$F$5:$K$1282,6,0))," ")</f>
        <v>Yes</v>
      </c>
      <c r="AN1059" s="41" t="str">
        <f>+IFERROR((VLOOKUP(C1059,'HB1238 24-25'!$N$5:$Q$9999,4,0)),"")</f>
        <v/>
      </c>
      <c r="AO1059" s="33" t="str">
        <f t="shared" si="35"/>
        <v>Yes</v>
      </c>
    </row>
    <row r="1060" spans="1:41" ht="15" customHeight="1" x14ac:dyDescent="0.25">
      <c r="A1060" t="s">
        <v>2542</v>
      </c>
      <c r="B1060" t="s">
        <v>2141</v>
      </c>
      <c r="C1060" s="25">
        <v>2297</v>
      </c>
      <c r="D1060" t="s">
        <v>1746</v>
      </c>
      <c r="E1060" s="16">
        <v>0</v>
      </c>
      <c r="F1060" s="16">
        <v>24</v>
      </c>
      <c r="G1060" s="16">
        <v>0</v>
      </c>
      <c r="H1060" s="16">
        <v>32</v>
      </c>
      <c r="I1060" s="16">
        <v>38</v>
      </c>
      <c r="J1060" s="16">
        <v>35</v>
      </c>
      <c r="K1060" s="16">
        <v>34</v>
      </c>
      <c r="L1060" s="16">
        <v>44</v>
      </c>
      <c r="M1060" s="16">
        <v>0</v>
      </c>
      <c r="N1060" s="16">
        <v>0</v>
      </c>
      <c r="O1060" s="16">
        <v>0</v>
      </c>
      <c r="P1060" s="16">
        <v>0</v>
      </c>
      <c r="Q1060" s="16">
        <v>0</v>
      </c>
      <c r="R1060" s="16">
        <v>0</v>
      </c>
      <c r="S1060" s="16">
        <v>0</v>
      </c>
      <c r="T1060" s="73" t="s">
        <v>2979</v>
      </c>
      <c r="U1060" s="15" t="s">
        <v>2004</v>
      </c>
      <c r="V1060" s="73" t="s">
        <v>2979</v>
      </c>
      <c r="W1060" s="54">
        <v>15</v>
      </c>
      <c r="X1060" s="54">
        <v>22</v>
      </c>
      <c r="Y1060" s="54">
        <v>26</v>
      </c>
      <c r="Z1060" s="54">
        <v>19</v>
      </c>
      <c r="AA1060" s="54">
        <v>37</v>
      </c>
      <c r="AB1060" s="73" t="s">
        <v>2979</v>
      </c>
      <c r="AC1060" s="73" t="s">
        <v>2979</v>
      </c>
      <c r="AD1060" s="73" t="s">
        <v>2979</v>
      </c>
      <c r="AE1060" s="73" t="s">
        <v>2979</v>
      </c>
      <c r="AF1060" s="73" t="s">
        <v>2979</v>
      </c>
      <c r="AG1060" s="73" t="s">
        <v>2979</v>
      </c>
      <c r="AH1060" s="73" t="s">
        <v>2979</v>
      </c>
      <c r="AI1060" s="41">
        <v>0.61350000000000005</v>
      </c>
      <c r="AJ1060" s="30">
        <v>0.49209999999999998</v>
      </c>
      <c r="AK1060" s="30">
        <v>0.58850000000000002</v>
      </c>
      <c r="AL1060" s="41">
        <f t="shared" si="34"/>
        <v>0.56469999999999998</v>
      </c>
      <c r="AM1060" s="30" t="str">
        <f>IFERROR((VLOOKUP(C1060,'CEP 24-25'!$F$5:$K$1282,6,0))," ")</f>
        <v>Yes</v>
      </c>
      <c r="AN1060" s="41" t="str">
        <f>+IFERROR((VLOOKUP(C1060,'HB1238 24-25'!$N$5:$Q$9999,4,0)),"")</f>
        <v/>
      </c>
      <c r="AO1060" s="33" t="str">
        <f t="shared" si="35"/>
        <v>Yes</v>
      </c>
    </row>
    <row r="1061" spans="1:41" ht="15" customHeight="1" x14ac:dyDescent="0.25">
      <c r="A1061" t="s">
        <v>2542</v>
      </c>
      <c r="B1061" t="s">
        <v>2141</v>
      </c>
      <c r="C1061" s="25">
        <v>3894</v>
      </c>
      <c r="D1061" t="s">
        <v>1748</v>
      </c>
      <c r="E1061" s="16">
        <v>0</v>
      </c>
      <c r="F1061" s="16">
        <v>0</v>
      </c>
      <c r="G1061" s="16">
        <v>0</v>
      </c>
      <c r="H1061" s="16">
        <v>0</v>
      </c>
      <c r="I1061" s="16">
        <v>0</v>
      </c>
      <c r="J1061" s="16">
        <v>0</v>
      </c>
      <c r="K1061" s="16">
        <v>0</v>
      </c>
      <c r="L1061" s="16">
        <v>0</v>
      </c>
      <c r="M1061" s="16">
        <v>40</v>
      </c>
      <c r="N1061" s="16">
        <v>24</v>
      </c>
      <c r="O1061" s="16">
        <v>48</v>
      </c>
      <c r="P1061" s="16">
        <v>0</v>
      </c>
      <c r="Q1061" s="16">
        <v>0</v>
      </c>
      <c r="R1061" s="16">
        <v>0</v>
      </c>
      <c r="S1061" s="16">
        <v>0</v>
      </c>
      <c r="T1061" s="73" t="s">
        <v>2979</v>
      </c>
      <c r="U1061" s="73" t="s">
        <v>2979</v>
      </c>
      <c r="V1061" s="73" t="s">
        <v>2979</v>
      </c>
      <c r="W1061" s="73" t="s">
        <v>2979</v>
      </c>
      <c r="X1061" s="73" t="s">
        <v>2979</v>
      </c>
      <c r="Y1061" s="73" t="s">
        <v>2979</v>
      </c>
      <c r="Z1061" s="73" t="s">
        <v>2979</v>
      </c>
      <c r="AA1061" s="73" t="s">
        <v>2979</v>
      </c>
      <c r="AB1061" s="54">
        <v>33</v>
      </c>
      <c r="AC1061" s="54">
        <v>15</v>
      </c>
      <c r="AD1061" s="54">
        <v>27</v>
      </c>
      <c r="AE1061" s="73" t="s">
        <v>2979</v>
      </c>
      <c r="AF1061" s="73" t="s">
        <v>2979</v>
      </c>
      <c r="AG1061" s="73" t="s">
        <v>2979</v>
      </c>
      <c r="AH1061" s="73" t="s">
        <v>2979</v>
      </c>
      <c r="AI1061" s="41">
        <v>0.66959999999999997</v>
      </c>
      <c r="AJ1061" s="30">
        <v>0.50539999999999996</v>
      </c>
      <c r="AK1061" s="30">
        <v>0.67230000000000001</v>
      </c>
      <c r="AL1061" s="41">
        <f t="shared" si="34"/>
        <v>0.61580000000000001</v>
      </c>
      <c r="AM1061" s="30" t="str">
        <f>IFERROR((VLOOKUP(C1061,'CEP 24-25'!$F$5:$K$1282,6,0))," ")</f>
        <v>Yes</v>
      </c>
      <c r="AN1061" s="41" t="str">
        <f>+IFERROR((VLOOKUP(C1061,'HB1238 24-25'!$N$5:$Q$9999,4,0)),"")</f>
        <v/>
      </c>
      <c r="AO1061" s="33" t="str">
        <f t="shared" si="35"/>
        <v>Yes</v>
      </c>
    </row>
    <row r="1062" spans="1:41" ht="15" customHeight="1" x14ac:dyDescent="0.25">
      <c r="A1062" t="s">
        <v>2543</v>
      </c>
      <c r="B1062" t="s">
        <v>2142</v>
      </c>
      <c r="C1062" s="25">
        <v>1656</v>
      </c>
      <c r="D1062" t="s">
        <v>1518</v>
      </c>
      <c r="E1062" s="16">
        <v>0</v>
      </c>
      <c r="F1062" s="16">
        <v>0</v>
      </c>
      <c r="G1062" s="16">
        <v>0</v>
      </c>
      <c r="H1062" s="16">
        <v>0</v>
      </c>
      <c r="I1062" s="16">
        <v>0</v>
      </c>
      <c r="J1062" s="16">
        <v>0</v>
      </c>
      <c r="K1062" s="16">
        <v>0</v>
      </c>
      <c r="L1062" s="16">
        <v>0</v>
      </c>
      <c r="M1062" s="16">
        <v>105</v>
      </c>
      <c r="N1062" s="16">
        <v>57</v>
      </c>
      <c r="O1062" s="16">
        <v>55</v>
      </c>
      <c r="P1062" s="16">
        <v>0</v>
      </c>
      <c r="Q1062" s="16">
        <v>0</v>
      </c>
      <c r="R1062" s="16">
        <v>0</v>
      </c>
      <c r="S1062" s="16">
        <v>0</v>
      </c>
      <c r="T1062" s="73" t="s">
        <v>2979</v>
      </c>
      <c r="U1062" s="73" t="s">
        <v>2979</v>
      </c>
      <c r="V1062" s="73" t="s">
        <v>2979</v>
      </c>
      <c r="W1062" s="73" t="s">
        <v>2979</v>
      </c>
      <c r="X1062" s="73" t="s">
        <v>2979</v>
      </c>
      <c r="Y1062" s="73" t="s">
        <v>2979</v>
      </c>
      <c r="Z1062" s="73" t="s">
        <v>2979</v>
      </c>
      <c r="AA1062" s="73" t="s">
        <v>2979</v>
      </c>
      <c r="AB1062" s="54">
        <v>32</v>
      </c>
      <c r="AC1062" s="54">
        <v>17</v>
      </c>
      <c r="AD1062" s="54">
        <v>18</v>
      </c>
      <c r="AE1062" s="73" t="s">
        <v>2979</v>
      </c>
      <c r="AF1062" s="73" t="s">
        <v>2979</v>
      </c>
      <c r="AG1062" s="73" t="s">
        <v>2979</v>
      </c>
      <c r="AH1062" s="73" t="s">
        <v>2979</v>
      </c>
      <c r="AI1062" s="41">
        <v>0.30880000000000002</v>
      </c>
      <c r="AJ1062" s="30">
        <v>0.33129999999999998</v>
      </c>
      <c r="AK1062" s="30">
        <v>0.39240000000000003</v>
      </c>
      <c r="AL1062" s="41">
        <f t="shared" si="34"/>
        <v>0.34420000000000001</v>
      </c>
      <c r="AM1062" s="30" t="str">
        <f>IFERROR((VLOOKUP(C1062,'CEP 24-25'!$F$5:$K$1282,6,0))," ")</f>
        <v>No</v>
      </c>
      <c r="AN1062" s="41" t="str">
        <f>+IFERROR((VLOOKUP(C1062,'HB1238 24-25'!$N$5:$Q$9999,4,0)),"")</f>
        <v/>
      </c>
      <c r="AO1062" s="33" t="str">
        <f t="shared" si="35"/>
        <v>No</v>
      </c>
    </row>
    <row r="1063" spans="1:41" ht="15" customHeight="1" x14ac:dyDescent="0.25">
      <c r="A1063" t="s">
        <v>2543</v>
      </c>
      <c r="B1063" t="s">
        <v>2142</v>
      </c>
      <c r="C1063" s="25">
        <v>4454</v>
      </c>
      <c r="D1063" t="s">
        <v>1531</v>
      </c>
      <c r="E1063" s="16">
        <v>0</v>
      </c>
      <c r="F1063" s="16">
        <v>60</v>
      </c>
      <c r="G1063" s="16">
        <v>0</v>
      </c>
      <c r="H1063" s="16">
        <v>63</v>
      </c>
      <c r="I1063" s="16">
        <v>94</v>
      </c>
      <c r="J1063" s="16">
        <v>74</v>
      </c>
      <c r="K1063" s="16">
        <v>75</v>
      </c>
      <c r="L1063" s="16">
        <v>72</v>
      </c>
      <c r="M1063" s="16">
        <v>0</v>
      </c>
      <c r="N1063" s="16">
        <v>0</v>
      </c>
      <c r="O1063" s="16">
        <v>0</v>
      </c>
      <c r="P1063" s="16">
        <v>0</v>
      </c>
      <c r="Q1063" s="16">
        <v>0</v>
      </c>
      <c r="R1063" s="16">
        <v>0</v>
      </c>
      <c r="S1063" s="16">
        <v>0</v>
      </c>
      <c r="T1063" s="73" t="s">
        <v>2979</v>
      </c>
      <c r="U1063" s="54">
        <v>23</v>
      </c>
      <c r="V1063" s="73" t="s">
        <v>2979</v>
      </c>
      <c r="W1063" s="54">
        <v>33</v>
      </c>
      <c r="X1063" s="54">
        <v>42</v>
      </c>
      <c r="Y1063" s="54">
        <v>35</v>
      </c>
      <c r="Z1063" s="54">
        <v>27</v>
      </c>
      <c r="AA1063" s="54">
        <v>34</v>
      </c>
      <c r="AB1063" s="73" t="s">
        <v>2979</v>
      </c>
      <c r="AC1063" s="73" t="s">
        <v>2979</v>
      </c>
      <c r="AD1063" s="73" t="s">
        <v>2979</v>
      </c>
      <c r="AE1063" s="73" t="s">
        <v>2979</v>
      </c>
      <c r="AF1063" s="73" t="s">
        <v>2979</v>
      </c>
      <c r="AG1063" s="73" t="s">
        <v>2979</v>
      </c>
      <c r="AH1063" s="73" t="s">
        <v>2979</v>
      </c>
      <c r="AI1063" s="41">
        <v>0.44290000000000002</v>
      </c>
      <c r="AJ1063" s="30">
        <v>0.42</v>
      </c>
      <c r="AK1063" s="30">
        <v>0.47289999999999999</v>
      </c>
      <c r="AL1063" s="41">
        <f t="shared" si="34"/>
        <v>0.44529999999999997</v>
      </c>
      <c r="AM1063" s="30" t="str">
        <f>IFERROR((VLOOKUP(C1063,'CEP 24-25'!$F$5:$K$1282,6,0))," ")</f>
        <v>No</v>
      </c>
      <c r="AN1063" s="41" t="str">
        <f>+IFERROR((VLOOKUP(C1063,'HB1238 24-25'!$N$5:$Q$9999,4,0)),"")</f>
        <v/>
      </c>
      <c r="AO1063" s="33" t="str">
        <f t="shared" si="35"/>
        <v>No</v>
      </c>
    </row>
    <row r="1064" spans="1:41" ht="15" customHeight="1" x14ac:dyDescent="0.25">
      <c r="A1064" t="s">
        <v>2543</v>
      </c>
      <c r="B1064" t="s">
        <v>2142</v>
      </c>
      <c r="C1064" s="25">
        <v>3059</v>
      </c>
      <c r="D1064" t="s">
        <v>318</v>
      </c>
      <c r="E1064" s="16">
        <v>0</v>
      </c>
      <c r="F1064" s="16">
        <v>70</v>
      </c>
      <c r="G1064" s="16">
        <v>0</v>
      </c>
      <c r="H1064" s="16">
        <v>63</v>
      </c>
      <c r="I1064" s="16">
        <v>59</v>
      </c>
      <c r="J1064" s="16">
        <v>75</v>
      </c>
      <c r="K1064" s="16">
        <v>57</v>
      </c>
      <c r="L1064" s="16">
        <v>59</v>
      </c>
      <c r="M1064" s="16">
        <v>0</v>
      </c>
      <c r="N1064" s="16">
        <v>0</v>
      </c>
      <c r="O1064" s="16">
        <v>0</v>
      </c>
      <c r="P1064" s="16">
        <v>0</v>
      </c>
      <c r="Q1064" s="16">
        <v>0</v>
      </c>
      <c r="R1064" s="16">
        <v>0</v>
      </c>
      <c r="S1064" s="16">
        <v>0</v>
      </c>
      <c r="T1064" s="73" t="s">
        <v>2979</v>
      </c>
      <c r="U1064" s="54">
        <v>29</v>
      </c>
      <c r="V1064" s="73" t="s">
        <v>2979</v>
      </c>
      <c r="W1064" s="54">
        <v>36</v>
      </c>
      <c r="X1064" s="54">
        <v>32</v>
      </c>
      <c r="Y1064" s="54">
        <v>38</v>
      </c>
      <c r="Z1064" s="54">
        <v>39</v>
      </c>
      <c r="AA1064" s="54">
        <v>26</v>
      </c>
      <c r="AB1064" s="73" t="s">
        <v>2979</v>
      </c>
      <c r="AC1064" s="73" t="s">
        <v>2979</v>
      </c>
      <c r="AD1064" s="73" t="s">
        <v>2979</v>
      </c>
      <c r="AE1064" s="73" t="s">
        <v>2979</v>
      </c>
      <c r="AF1064" s="73" t="s">
        <v>2979</v>
      </c>
      <c r="AG1064" s="73" t="s">
        <v>2979</v>
      </c>
      <c r="AH1064" s="73" t="s">
        <v>2979</v>
      </c>
      <c r="AI1064" s="41">
        <v>0.5222</v>
      </c>
      <c r="AJ1064" s="30">
        <v>0.51359999999999995</v>
      </c>
      <c r="AK1064" s="30">
        <v>0.52910000000000001</v>
      </c>
      <c r="AL1064" s="41">
        <f t="shared" si="34"/>
        <v>0.52159999999999995</v>
      </c>
      <c r="AM1064" s="30" t="str">
        <f>IFERROR((VLOOKUP(C1064,'CEP 24-25'!$F$5:$K$1282,6,0))," ")</f>
        <v>Yes</v>
      </c>
      <c r="AN1064" s="41" t="str">
        <f>+IFERROR((VLOOKUP(C1064,'HB1238 24-25'!$N$5:$Q$9999,4,0)),"")</f>
        <v/>
      </c>
      <c r="AO1064" s="33" t="str">
        <f t="shared" si="35"/>
        <v>Yes</v>
      </c>
    </row>
    <row r="1065" spans="1:41" ht="15" customHeight="1" x14ac:dyDescent="0.25">
      <c r="A1065" t="s">
        <v>2543</v>
      </c>
      <c r="B1065" t="s">
        <v>2142</v>
      </c>
      <c r="C1065" s="25">
        <v>4357</v>
      </c>
      <c r="D1065" t="s">
        <v>1530</v>
      </c>
      <c r="E1065" s="16">
        <v>0</v>
      </c>
      <c r="F1065" s="16">
        <v>0</v>
      </c>
      <c r="G1065" s="16">
        <v>0</v>
      </c>
      <c r="H1065" s="16">
        <v>0</v>
      </c>
      <c r="I1065" s="16">
        <v>0</v>
      </c>
      <c r="J1065" s="16">
        <v>0</v>
      </c>
      <c r="K1065" s="16">
        <v>0</v>
      </c>
      <c r="L1065" s="16">
        <v>0</v>
      </c>
      <c r="M1065" s="16">
        <v>230</v>
      </c>
      <c r="N1065" s="16">
        <v>236</v>
      </c>
      <c r="O1065" s="16">
        <v>236</v>
      </c>
      <c r="P1065" s="16">
        <v>0</v>
      </c>
      <c r="Q1065" s="16">
        <v>0</v>
      </c>
      <c r="R1065" s="16">
        <v>0</v>
      </c>
      <c r="S1065" s="16">
        <v>0</v>
      </c>
      <c r="T1065" s="73" t="s">
        <v>2979</v>
      </c>
      <c r="U1065" s="73" t="s">
        <v>2979</v>
      </c>
      <c r="V1065" s="73" t="s">
        <v>2979</v>
      </c>
      <c r="W1065" s="73" t="s">
        <v>2979</v>
      </c>
      <c r="X1065" s="73" t="s">
        <v>2979</v>
      </c>
      <c r="Y1065" s="73" t="s">
        <v>2979</v>
      </c>
      <c r="Z1065" s="73" t="s">
        <v>2979</v>
      </c>
      <c r="AA1065" s="73" t="s">
        <v>2979</v>
      </c>
      <c r="AB1065" s="54">
        <v>106</v>
      </c>
      <c r="AC1065" s="54">
        <v>123</v>
      </c>
      <c r="AD1065" s="54">
        <v>107</v>
      </c>
      <c r="AE1065" s="73" t="s">
        <v>2979</v>
      </c>
      <c r="AF1065" s="73" t="s">
        <v>2979</v>
      </c>
      <c r="AG1065" s="73" t="s">
        <v>2979</v>
      </c>
      <c r="AH1065" s="73" t="s">
        <v>2979</v>
      </c>
      <c r="AI1065" s="41">
        <v>0.47860000000000003</v>
      </c>
      <c r="AJ1065" s="30">
        <v>0.44800000000000001</v>
      </c>
      <c r="AK1065" s="30">
        <v>0.47960000000000003</v>
      </c>
      <c r="AL1065" s="41">
        <f t="shared" si="34"/>
        <v>0.46870000000000001</v>
      </c>
      <c r="AM1065" s="30" t="str">
        <f>IFERROR((VLOOKUP(C1065,'CEP 24-25'!$F$5:$K$1282,6,0))," ")</f>
        <v>Yes</v>
      </c>
      <c r="AN1065" s="41" t="str">
        <f>+IFERROR((VLOOKUP(C1065,'HB1238 24-25'!$N$5:$Q$9999,4,0)),"")</f>
        <v/>
      </c>
      <c r="AO1065" s="33" t="str">
        <f t="shared" si="35"/>
        <v>Yes</v>
      </c>
    </row>
    <row r="1066" spans="1:41" ht="15" customHeight="1" x14ac:dyDescent="0.25">
      <c r="A1066" t="s">
        <v>2543</v>
      </c>
      <c r="B1066" t="s">
        <v>2142</v>
      </c>
      <c r="C1066" s="25">
        <v>5123</v>
      </c>
      <c r="D1066" t="s">
        <v>1532</v>
      </c>
      <c r="E1066" s="16">
        <v>0</v>
      </c>
      <c r="F1066" s="16">
        <v>67</v>
      </c>
      <c r="G1066" s="16">
        <v>0</v>
      </c>
      <c r="H1066" s="16">
        <v>75</v>
      </c>
      <c r="I1066" s="16">
        <v>71</v>
      </c>
      <c r="J1066" s="16">
        <v>57</v>
      </c>
      <c r="K1066" s="16">
        <v>56</v>
      </c>
      <c r="L1066" s="16">
        <v>65</v>
      </c>
      <c r="M1066" s="16">
        <v>0</v>
      </c>
      <c r="N1066" s="16">
        <v>0</v>
      </c>
      <c r="O1066" s="16">
        <v>0</v>
      </c>
      <c r="P1066" s="16">
        <v>0</v>
      </c>
      <c r="Q1066" s="16">
        <v>0</v>
      </c>
      <c r="R1066" s="16">
        <v>0</v>
      </c>
      <c r="S1066" s="16">
        <v>0</v>
      </c>
      <c r="T1066" s="73" t="s">
        <v>2979</v>
      </c>
      <c r="U1066" s="54">
        <v>19</v>
      </c>
      <c r="V1066" s="73" t="s">
        <v>2979</v>
      </c>
      <c r="W1066" s="54">
        <v>36</v>
      </c>
      <c r="X1066" s="54">
        <v>32</v>
      </c>
      <c r="Y1066" s="54">
        <v>25</v>
      </c>
      <c r="Z1066" s="54">
        <v>27</v>
      </c>
      <c r="AA1066" s="54">
        <v>29</v>
      </c>
      <c r="AB1066" s="73" t="s">
        <v>2979</v>
      </c>
      <c r="AC1066" s="73" t="s">
        <v>2979</v>
      </c>
      <c r="AD1066" s="73" t="s">
        <v>2979</v>
      </c>
      <c r="AE1066" s="73" t="s">
        <v>2979</v>
      </c>
      <c r="AF1066" s="73" t="s">
        <v>2979</v>
      </c>
      <c r="AG1066" s="73" t="s">
        <v>2979</v>
      </c>
      <c r="AH1066" s="73" t="s">
        <v>2979</v>
      </c>
      <c r="AI1066" s="41">
        <v>0.42970000000000003</v>
      </c>
      <c r="AJ1066" s="30">
        <v>0.4113</v>
      </c>
      <c r="AK1066" s="30">
        <v>0.47470000000000001</v>
      </c>
      <c r="AL1066" s="41">
        <f t="shared" si="34"/>
        <v>0.43859999999999999</v>
      </c>
      <c r="AM1066" s="30" t="str">
        <f>IFERROR((VLOOKUP(C1066,'CEP 24-25'!$F$5:$K$1282,6,0))," ")</f>
        <v>No</v>
      </c>
      <c r="AN1066" s="41" t="str">
        <f>+IFERROR((VLOOKUP(C1066,'HB1238 24-25'!$N$5:$Q$9999,4,0)),"")</f>
        <v/>
      </c>
      <c r="AO1066" s="33" t="str">
        <f t="shared" si="35"/>
        <v>No</v>
      </c>
    </row>
    <row r="1067" spans="1:41" ht="15" customHeight="1" x14ac:dyDescent="0.25">
      <c r="A1067" t="s">
        <v>2543</v>
      </c>
      <c r="B1067" t="s">
        <v>2142</v>
      </c>
      <c r="C1067" s="25">
        <v>1657</v>
      </c>
      <c r="D1067" t="s">
        <v>1519</v>
      </c>
      <c r="E1067" s="16">
        <v>0</v>
      </c>
      <c r="F1067" s="16">
        <v>0</v>
      </c>
      <c r="G1067" s="16">
        <v>0</v>
      </c>
      <c r="H1067" s="16">
        <v>0</v>
      </c>
      <c r="I1067" s="16">
        <v>0</v>
      </c>
      <c r="J1067" s="16">
        <v>0</v>
      </c>
      <c r="K1067" s="16">
        <v>0</v>
      </c>
      <c r="L1067" s="16">
        <v>0</v>
      </c>
      <c r="M1067" s="16">
        <v>0</v>
      </c>
      <c r="N1067" s="16">
        <v>0</v>
      </c>
      <c r="O1067" s="16">
        <v>0</v>
      </c>
      <c r="P1067" s="16">
        <v>27</v>
      </c>
      <c r="Q1067" s="16">
        <v>30</v>
      </c>
      <c r="R1067" s="16">
        <v>34</v>
      </c>
      <c r="S1067" s="16">
        <v>38</v>
      </c>
      <c r="T1067" s="73" t="s">
        <v>2979</v>
      </c>
      <c r="U1067" s="73" t="s">
        <v>2979</v>
      </c>
      <c r="V1067" s="73" t="s">
        <v>2979</v>
      </c>
      <c r="W1067" s="73" t="s">
        <v>2979</v>
      </c>
      <c r="X1067" s="73" t="s">
        <v>2979</v>
      </c>
      <c r="Y1067" s="73" t="s">
        <v>2979</v>
      </c>
      <c r="Z1067" s="73" t="s">
        <v>2979</v>
      </c>
      <c r="AA1067" s="73" t="s">
        <v>2979</v>
      </c>
      <c r="AB1067" s="73" t="s">
        <v>2979</v>
      </c>
      <c r="AC1067" s="73" t="s">
        <v>2979</v>
      </c>
      <c r="AD1067" s="73" t="s">
        <v>2979</v>
      </c>
      <c r="AE1067" s="54">
        <v>21</v>
      </c>
      <c r="AF1067" s="54">
        <v>21</v>
      </c>
      <c r="AG1067" s="54">
        <v>28</v>
      </c>
      <c r="AH1067" s="54">
        <v>32</v>
      </c>
      <c r="AI1067" s="41">
        <v>0.79069999999999996</v>
      </c>
      <c r="AJ1067" s="30">
        <v>0.84870000000000001</v>
      </c>
      <c r="AK1067" s="30">
        <v>0.84709999999999996</v>
      </c>
      <c r="AL1067" s="41">
        <f t="shared" si="34"/>
        <v>0.82879999999999998</v>
      </c>
      <c r="AM1067" s="30" t="str">
        <f>IFERROR((VLOOKUP(C1067,'CEP 24-25'!$F$5:$K$1282,6,0))," ")</f>
        <v>Yes</v>
      </c>
      <c r="AN1067" s="41" t="str">
        <f>+IFERROR((VLOOKUP(C1067,'HB1238 24-25'!$N$5:$Q$9999,4,0)),"")</f>
        <v/>
      </c>
      <c r="AO1067" s="33" t="str">
        <f t="shared" si="35"/>
        <v>Yes</v>
      </c>
    </row>
    <row r="1068" spans="1:41" ht="15" customHeight="1" x14ac:dyDescent="0.25">
      <c r="A1068" t="s">
        <v>2543</v>
      </c>
      <c r="B1068" t="s">
        <v>2142</v>
      </c>
      <c r="C1068" s="25">
        <v>4323</v>
      </c>
      <c r="D1068" t="s">
        <v>1529</v>
      </c>
      <c r="E1068" s="16">
        <v>0</v>
      </c>
      <c r="F1068" s="16">
        <v>69</v>
      </c>
      <c r="G1068" s="16">
        <v>0</v>
      </c>
      <c r="H1068" s="16">
        <v>75</v>
      </c>
      <c r="I1068" s="16">
        <v>76</v>
      </c>
      <c r="J1068" s="16">
        <v>94</v>
      </c>
      <c r="K1068" s="16">
        <v>81</v>
      </c>
      <c r="L1068" s="16">
        <v>71</v>
      </c>
      <c r="M1068" s="16">
        <v>0</v>
      </c>
      <c r="N1068" s="16">
        <v>0</v>
      </c>
      <c r="O1068" s="16">
        <v>0</v>
      </c>
      <c r="P1068" s="16">
        <v>0</v>
      </c>
      <c r="Q1068" s="16">
        <v>0</v>
      </c>
      <c r="R1068" s="16">
        <v>0</v>
      </c>
      <c r="S1068" s="16">
        <v>0</v>
      </c>
      <c r="T1068" s="73" t="s">
        <v>2979</v>
      </c>
      <c r="U1068" s="54">
        <v>31</v>
      </c>
      <c r="V1068" s="73" t="s">
        <v>2979</v>
      </c>
      <c r="W1068" s="54">
        <v>34</v>
      </c>
      <c r="X1068" s="54">
        <v>38</v>
      </c>
      <c r="Y1068" s="54">
        <v>42</v>
      </c>
      <c r="Z1068" s="54">
        <v>42</v>
      </c>
      <c r="AA1068" s="54">
        <v>32</v>
      </c>
      <c r="AB1068" s="73" t="s">
        <v>2979</v>
      </c>
      <c r="AC1068" s="73" t="s">
        <v>2979</v>
      </c>
      <c r="AD1068" s="73" t="s">
        <v>2979</v>
      </c>
      <c r="AE1068" s="73" t="s">
        <v>2979</v>
      </c>
      <c r="AF1068" s="73" t="s">
        <v>2979</v>
      </c>
      <c r="AG1068" s="73" t="s">
        <v>2979</v>
      </c>
      <c r="AH1068" s="73" t="s">
        <v>2979</v>
      </c>
      <c r="AI1068" s="41">
        <v>0.47</v>
      </c>
      <c r="AJ1068" s="30">
        <v>0.5</v>
      </c>
      <c r="AK1068" s="30">
        <v>0.56669999999999998</v>
      </c>
      <c r="AL1068" s="41">
        <f t="shared" si="34"/>
        <v>0.51219999999999999</v>
      </c>
      <c r="AM1068" s="30" t="str">
        <f>IFERROR((VLOOKUP(C1068,'CEP 24-25'!$F$5:$K$1282,6,0))," ")</f>
        <v>Yes</v>
      </c>
      <c r="AN1068" s="41" t="str">
        <f>+IFERROR((VLOOKUP(C1068,'HB1238 24-25'!$N$5:$Q$9999,4,0)),"")</f>
        <v/>
      </c>
      <c r="AO1068" s="33" t="str">
        <f t="shared" si="35"/>
        <v>Yes</v>
      </c>
    </row>
    <row r="1069" spans="1:41" ht="15" customHeight="1" x14ac:dyDescent="0.25">
      <c r="A1069" t="s">
        <v>2543</v>
      </c>
      <c r="B1069" t="s">
        <v>2142</v>
      </c>
      <c r="C1069" s="25">
        <v>1927</v>
      </c>
      <c r="D1069" t="s">
        <v>29</v>
      </c>
      <c r="E1069" s="16">
        <v>0</v>
      </c>
      <c r="F1069" s="16">
        <v>0</v>
      </c>
      <c r="G1069" s="16">
        <v>0</v>
      </c>
      <c r="H1069" s="16">
        <v>0</v>
      </c>
      <c r="I1069" s="16">
        <v>0</v>
      </c>
      <c r="J1069" s="16">
        <v>0</v>
      </c>
      <c r="K1069" s="16">
        <v>0</v>
      </c>
      <c r="L1069" s="16">
        <v>0</v>
      </c>
      <c r="M1069" s="16">
        <v>0</v>
      </c>
      <c r="N1069" s="16">
        <v>0</v>
      </c>
      <c r="O1069" s="16">
        <v>0</v>
      </c>
      <c r="P1069" s="16">
        <v>26</v>
      </c>
      <c r="Q1069" s="16">
        <v>30</v>
      </c>
      <c r="R1069" s="16">
        <v>27</v>
      </c>
      <c r="S1069" s="16">
        <v>61</v>
      </c>
      <c r="T1069" s="73" t="s">
        <v>2979</v>
      </c>
      <c r="U1069" s="73" t="s">
        <v>2979</v>
      </c>
      <c r="V1069" s="73" t="s">
        <v>2979</v>
      </c>
      <c r="W1069" s="73" t="s">
        <v>2979</v>
      </c>
      <c r="X1069" s="73" t="s">
        <v>2979</v>
      </c>
      <c r="Y1069" s="73" t="s">
        <v>2979</v>
      </c>
      <c r="Z1069" s="73" t="s">
        <v>2979</v>
      </c>
      <c r="AA1069" s="73" t="s">
        <v>2979</v>
      </c>
      <c r="AB1069" s="73" t="s">
        <v>2979</v>
      </c>
      <c r="AC1069" s="73" t="s">
        <v>2979</v>
      </c>
      <c r="AD1069" s="73" t="s">
        <v>2979</v>
      </c>
      <c r="AE1069" s="15" t="s">
        <v>2004</v>
      </c>
      <c r="AF1069" s="54">
        <v>22</v>
      </c>
      <c r="AG1069" s="54">
        <v>15</v>
      </c>
      <c r="AH1069" s="54">
        <v>36</v>
      </c>
      <c r="AI1069" s="41">
        <v>0.5625</v>
      </c>
      <c r="AJ1069" s="30">
        <v>0.56969999999999998</v>
      </c>
      <c r="AK1069" s="30">
        <v>0.59050000000000002</v>
      </c>
      <c r="AL1069" s="41">
        <f t="shared" si="34"/>
        <v>0.57420000000000004</v>
      </c>
      <c r="AM1069" s="30" t="str">
        <f>IFERROR((VLOOKUP(C1069,'CEP 24-25'!$F$5:$K$1282,6,0))," ")</f>
        <v>Yes</v>
      </c>
      <c r="AN1069" s="41" t="str">
        <f>+IFERROR((VLOOKUP(C1069,'HB1238 24-25'!$N$5:$Q$9999,4,0)),"")</f>
        <v/>
      </c>
      <c r="AO1069" s="33" t="str">
        <f t="shared" si="35"/>
        <v>Yes</v>
      </c>
    </row>
    <row r="1070" spans="1:41" ht="15" customHeight="1" x14ac:dyDescent="0.25">
      <c r="A1070" t="s">
        <v>2543</v>
      </c>
      <c r="B1070" t="s">
        <v>2142</v>
      </c>
      <c r="C1070" s="25">
        <v>3964</v>
      </c>
      <c r="D1070" t="s">
        <v>1527</v>
      </c>
      <c r="E1070" s="16">
        <v>0</v>
      </c>
      <c r="F1070" s="16">
        <v>66</v>
      </c>
      <c r="G1070" s="16">
        <v>0</v>
      </c>
      <c r="H1070" s="16">
        <v>59</v>
      </c>
      <c r="I1070" s="16">
        <v>75</v>
      </c>
      <c r="J1070" s="16">
        <v>69</v>
      </c>
      <c r="K1070" s="16">
        <v>63</v>
      </c>
      <c r="L1070" s="16">
        <v>72</v>
      </c>
      <c r="M1070" s="16">
        <v>0</v>
      </c>
      <c r="N1070" s="16">
        <v>0</v>
      </c>
      <c r="O1070" s="16">
        <v>0</v>
      </c>
      <c r="P1070" s="16">
        <v>0</v>
      </c>
      <c r="Q1070" s="16">
        <v>0</v>
      </c>
      <c r="R1070" s="16">
        <v>0</v>
      </c>
      <c r="S1070" s="16">
        <v>0</v>
      </c>
      <c r="T1070" s="73" t="s">
        <v>2979</v>
      </c>
      <c r="U1070" s="54">
        <v>38</v>
      </c>
      <c r="V1070" s="73" t="s">
        <v>2979</v>
      </c>
      <c r="W1070" s="54">
        <v>45</v>
      </c>
      <c r="X1070" s="54">
        <v>52</v>
      </c>
      <c r="Y1070" s="54">
        <v>39</v>
      </c>
      <c r="Z1070" s="54">
        <v>41</v>
      </c>
      <c r="AA1070" s="54">
        <v>42</v>
      </c>
      <c r="AB1070" s="73" t="s">
        <v>2979</v>
      </c>
      <c r="AC1070" s="73" t="s">
        <v>2979</v>
      </c>
      <c r="AD1070" s="73" t="s">
        <v>2979</v>
      </c>
      <c r="AE1070" s="73" t="s">
        <v>2979</v>
      </c>
      <c r="AF1070" s="73" t="s">
        <v>2979</v>
      </c>
      <c r="AG1070" s="73" t="s">
        <v>2979</v>
      </c>
      <c r="AH1070" s="73" t="s">
        <v>2979</v>
      </c>
      <c r="AI1070" s="41">
        <v>0.6361</v>
      </c>
      <c r="AJ1070" s="30">
        <v>0.59179999999999999</v>
      </c>
      <c r="AK1070" s="30">
        <v>0.67759999999999998</v>
      </c>
      <c r="AL1070" s="41">
        <f t="shared" si="34"/>
        <v>0.63519999999999999</v>
      </c>
      <c r="AM1070" s="30" t="str">
        <f>IFERROR((VLOOKUP(C1070,'CEP 24-25'!$F$5:$K$1282,6,0))," ")</f>
        <v>Yes</v>
      </c>
      <c r="AN1070" s="41" t="str">
        <f>+IFERROR((VLOOKUP(C1070,'HB1238 24-25'!$N$5:$Q$9999,4,0)),"")</f>
        <v/>
      </c>
      <c r="AO1070" s="33" t="str">
        <f t="shared" si="35"/>
        <v>Yes</v>
      </c>
    </row>
    <row r="1071" spans="1:41" ht="15" customHeight="1" x14ac:dyDescent="0.25">
      <c r="A1071" t="s">
        <v>2543</v>
      </c>
      <c r="B1071" t="s">
        <v>2142</v>
      </c>
      <c r="C1071" s="25">
        <v>4150</v>
      </c>
      <c r="D1071" t="s">
        <v>1528</v>
      </c>
      <c r="E1071" s="16">
        <v>0</v>
      </c>
      <c r="F1071" s="16">
        <v>40</v>
      </c>
      <c r="G1071" s="16">
        <v>0</v>
      </c>
      <c r="H1071" s="16">
        <v>60</v>
      </c>
      <c r="I1071" s="16">
        <v>56</v>
      </c>
      <c r="J1071" s="16">
        <v>61</v>
      </c>
      <c r="K1071" s="16">
        <v>60</v>
      </c>
      <c r="L1071" s="16">
        <v>53</v>
      </c>
      <c r="M1071" s="16">
        <v>0</v>
      </c>
      <c r="N1071" s="16">
        <v>0</v>
      </c>
      <c r="O1071" s="16">
        <v>0</v>
      </c>
      <c r="P1071" s="16">
        <v>0</v>
      </c>
      <c r="Q1071" s="16">
        <v>0</v>
      </c>
      <c r="R1071" s="16">
        <v>0</v>
      </c>
      <c r="S1071" s="16">
        <v>0</v>
      </c>
      <c r="T1071" s="73" t="s">
        <v>2979</v>
      </c>
      <c r="U1071" s="54">
        <v>22</v>
      </c>
      <c r="V1071" s="73" t="s">
        <v>2979</v>
      </c>
      <c r="W1071" s="54">
        <v>33</v>
      </c>
      <c r="X1071" s="54">
        <v>30</v>
      </c>
      <c r="Y1071" s="54">
        <v>40</v>
      </c>
      <c r="Z1071" s="54">
        <v>32</v>
      </c>
      <c r="AA1071" s="54">
        <v>30</v>
      </c>
      <c r="AB1071" s="73" t="s">
        <v>2979</v>
      </c>
      <c r="AC1071" s="73" t="s">
        <v>2979</v>
      </c>
      <c r="AD1071" s="73" t="s">
        <v>2979</v>
      </c>
      <c r="AE1071" s="73" t="s">
        <v>2979</v>
      </c>
      <c r="AF1071" s="73" t="s">
        <v>2979</v>
      </c>
      <c r="AG1071" s="73" t="s">
        <v>2979</v>
      </c>
      <c r="AH1071" s="73" t="s">
        <v>2979</v>
      </c>
      <c r="AI1071" s="41">
        <v>0.56669999999999998</v>
      </c>
      <c r="AJ1071" s="30">
        <v>0.54269999999999996</v>
      </c>
      <c r="AK1071" s="30">
        <v>0.64429999999999998</v>
      </c>
      <c r="AL1071" s="41">
        <f t="shared" si="34"/>
        <v>0.58460000000000001</v>
      </c>
      <c r="AM1071" s="30" t="str">
        <f>IFERROR((VLOOKUP(C1071,'CEP 24-25'!$F$5:$K$1282,6,0))," ")</f>
        <v>Yes</v>
      </c>
      <c r="AN1071" s="41" t="str">
        <f>+IFERROR((VLOOKUP(C1071,'HB1238 24-25'!$N$5:$Q$9999,4,0)),"")</f>
        <v/>
      </c>
      <c r="AO1071" s="33" t="str">
        <f t="shared" si="35"/>
        <v>Yes</v>
      </c>
    </row>
    <row r="1072" spans="1:41" ht="15" customHeight="1" x14ac:dyDescent="0.25">
      <c r="A1072" t="s">
        <v>2543</v>
      </c>
      <c r="B1072" t="s">
        <v>2142</v>
      </c>
      <c r="C1072" s="25">
        <v>1862</v>
      </c>
      <c r="D1072" t="s">
        <v>1521</v>
      </c>
      <c r="E1072" s="16">
        <v>0</v>
      </c>
      <c r="F1072" s="16">
        <v>41</v>
      </c>
      <c r="G1072" s="16">
        <v>0</v>
      </c>
      <c r="H1072" s="16">
        <v>22</v>
      </c>
      <c r="I1072" s="16">
        <v>22</v>
      </c>
      <c r="J1072" s="16">
        <v>22</v>
      </c>
      <c r="K1072" s="16">
        <v>25</v>
      </c>
      <c r="L1072" s="16">
        <v>18</v>
      </c>
      <c r="M1072" s="16">
        <v>0</v>
      </c>
      <c r="N1072" s="16">
        <v>0</v>
      </c>
      <c r="O1072" s="16">
        <v>0</v>
      </c>
      <c r="P1072" s="16">
        <v>0</v>
      </c>
      <c r="Q1072" s="16">
        <v>0</v>
      </c>
      <c r="R1072" s="16">
        <v>0</v>
      </c>
      <c r="S1072" s="16">
        <v>0</v>
      </c>
      <c r="T1072" s="73" t="s">
        <v>2979</v>
      </c>
      <c r="U1072" s="54">
        <v>14</v>
      </c>
      <c r="V1072" s="73" t="s">
        <v>2979</v>
      </c>
      <c r="W1072" s="15" t="s">
        <v>2004</v>
      </c>
      <c r="X1072" s="15" t="s">
        <v>2004</v>
      </c>
      <c r="Y1072" s="15" t="s">
        <v>2004</v>
      </c>
      <c r="Z1072" s="15" t="s">
        <v>2004</v>
      </c>
      <c r="AA1072" s="15" t="s">
        <v>2004</v>
      </c>
      <c r="AB1072" s="73" t="s">
        <v>2979</v>
      </c>
      <c r="AC1072" s="73" t="s">
        <v>2979</v>
      </c>
      <c r="AD1072" s="73" t="s">
        <v>2979</v>
      </c>
      <c r="AE1072" s="73" t="s">
        <v>2979</v>
      </c>
      <c r="AF1072" s="73" t="s">
        <v>2979</v>
      </c>
      <c r="AG1072" s="73" t="s">
        <v>2979</v>
      </c>
      <c r="AH1072" s="73" t="s">
        <v>2979</v>
      </c>
      <c r="AI1072" s="41">
        <v>0.25330000000000003</v>
      </c>
      <c r="AJ1072" s="30">
        <v>0.1638</v>
      </c>
      <c r="AK1072" s="30">
        <v>0.28799999999999998</v>
      </c>
      <c r="AL1072" s="41">
        <f t="shared" si="34"/>
        <v>0.23499999999999999</v>
      </c>
      <c r="AM1072" s="30" t="str">
        <f>IFERROR((VLOOKUP(C1072,'CEP 24-25'!$F$5:$K$1282,6,0))," ")</f>
        <v>No</v>
      </c>
      <c r="AN1072" s="41" t="str">
        <f>+IFERROR((VLOOKUP(C1072,'HB1238 24-25'!$N$5:$Q$9999,4,0)),"")</f>
        <v/>
      </c>
      <c r="AO1072" s="33" t="str">
        <f t="shared" si="35"/>
        <v>No</v>
      </c>
    </row>
    <row r="1073" spans="1:41" ht="15" customHeight="1" x14ac:dyDescent="0.25">
      <c r="A1073" t="s">
        <v>2543</v>
      </c>
      <c r="B1073" t="s">
        <v>2142</v>
      </c>
      <c r="C1073" s="25">
        <v>5478</v>
      </c>
      <c r="D1073" t="s">
        <v>1536</v>
      </c>
      <c r="E1073" s="16">
        <v>0</v>
      </c>
      <c r="F1073" s="16">
        <v>0</v>
      </c>
      <c r="G1073" s="16">
        <v>0</v>
      </c>
      <c r="H1073" s="16">
        <v>0</v>
      </c>
      <c r="I1073" s="16">
        <v>0</v>
      </c>
      <c r="J1073" s="16">
        <v>0</v>
      </c>
      <c r="K1073" s="16">
        <v>0</v>
      </c>
      <c r="L1073" s="16">
        <v>0</v>
      </c>
      <c r="M1073" s="16">
        <v>0</v>
      </c>
      <c r="N1073" s="16">
        <v>0</v>
      </c>
      <c r="O1073" s="16">
        <v>0</v>
      </c>
      <c r="P1073" s="16">
        <v>350</v>
      </c>
      <c r="Q1073" s="16">
        <v>341</v>
      </c>
      <c r="R1073" s="16">
        <v>337</v>
      </c>
      <c r="S1073" s="16">
        <v>352</v>
      </c>
      <c r="T1073" s="73" t="s">
        <v>2979</v>
      </c>
      <c r="U1073" s="73" t="s">
        <v>2979</v>
      </c>
      <c r="V1073" s="73" t="s">
        <v>2979</v>
      </c>
      <c r="W1073" s="73" t="s">
        <v>2979</v>
      </c>
      <c r="X1073" s="73" t="s">
        <v>2979</v>
      </c>
      <c r="Y1073" s="73" t="s">
        <v>2979</v>
      </c>
      <c r="Z1073" s="73" t="s">
        <v>2979</v>
      </c>
      <c r="AA1073" s="73" t="s">
        <v>2979</v>
      </c>
      <c r="AB1073" s="73" t="s">
        <v>2979</v>
      </c>
      <c r="AC1073" s="73" t="s">
        <v>2979</v>
      </c>
      <c r="AD1073" s="73" t="s">
        <v>2979</v>
      </c>
      <c r="AE1073" s="54">
        <v>156</v>
      </c>
      <c r="AF1073" s="54">
        <v>150</v>
      </c>
      <c r="AG1073" s="54">
        <v>136</v>
      </c>
      <c r="AH1073" s="54">
        <v>121</v>
      </c>
      <c r="AI1073" s="41">
        <v>0.40799999999999997</v>
      </c>
      <c r="AJ1073" s="30">
        <v>0.41060000000000002</v>
      </c>
      <c r="AK1073" s="30">
        <v>0.46029999999999999</v>
      </c>
      <c r="AL1073" s="41">
        <f t="shared" si="34"/>
        <v>0.42630000000000001</v>
      </c>
      <c r="AM1073" s="30" t="str">
        <f>IFERROR((VLOOKUP(C1073,'CEP 24-25'!$F$5:$K$1282,6,0))," ")</f>
        <v>No</v>
      </c>
      <c r="AN1073" s="41" t="str">
        <f>+IFERROR((VLOOKUP(C1073,'HB1238 24-25'!$N$5:$Q$9999,4,0)),"")</f>
        <v/>
      </c>
      <c r="AO1073" s="33" t="str">
        <f t="shared" si="35"/>
        <v>No</v>
      </c>
    </row>
    <row r="1074" spans="1:41" ht="15" customHeight="1" x14ac:dyDescent="0.25">
      <c r="A1074" t="s">
        <v>2543</v>
      </c>
      <c r="B1074" t="s">
        <v>2142</v>
      </c>
      <c r="C1074" s="25">
        <v>3355</v>
      </c>
      <c r="D1074" t="s">
        <v>1524</v>
      </c>
      <c r="E1074" s="16">
        <v>0</v>
      </c>
      <c r="F1074" s="16">
        <v>0</v>
      </c>
      <c r="G1074" s="16">
        <v>0</v>
      </c>
      <c r="H1074" s="16">
        <v>0</v>
      </c>
      <c r="I1074" s="16">
        <v>0</v>
      </c>
      <c r="J1074" s="16">
        <v>0</v>
      </c>
      <c r="K1074" s="16">
        <v>0</v>
      </c>
      <c r="L1074" s="16">
        <v>0</v>
      </c>
      <c r="M1074" s="16">
        <v>215</v>
      </c>
      <c r="N1074" s="16">
        <v>233</v>
      </c>
      <c r="O1074" s="16">
        <v>201</v>
      </c>
      <c r="P1074" s="16">
        <v>0</v>
      </c>
      <c r="Q1074" s="16">
        <v>0</v>
      </c>
      <c r="R1074" s="16">
        <v>0</v>
      </c>
      <c r="S1074" s="16">
        <v>0</v>
      </c>
      <c r="T1074" s="73" t="s">
        <v>2979</v>
      </c>
      <c r="U1074" s="73" t="s">
        <v>2979</v>
      </c>
      <c r="V1074" s="73" t="s">
        <v>2979</v>
      </c>
      <c r="W1074" s="73" t="s">
        <v>2979</v>
      </c>
      <c r="X1074" s="73" t="s">
        <v>2979</v>
      </c>
      <c r="Y1074" s="73" t="s">
        <v>2979</v>
      </c>
      <c r="Z1074" s="73" t="s">
        <v>2979</v>
      </c>
      <c r="AA1074" s="73" t="s">
        <v>2979</v>
      </c>
      <c r="AB1074" s="54">
        <v>137</v>
      </c>
      <c r="AC1074" s="54">
        <v>129</v>
      </c>
      <c r="AD1074" s="54">
        <v>115</v>
      </c>
      <c r="AE1074" s="73" t="s">
        <v>2979</v>
      </c>
      <c r="AF1074" s="73" t="s">
        <v>2979</v>
      </c>
      <c r="AG1074" s="73" t="s">
        <v>2979</v>
      </c>
      <c r="AH1074" s="73" t="s">
        <v>2979</v>
      </c>
      <c r="AI1074" s="41">
        <v>0.58709999999999996</v>
      </c>
      <c r="AJ1074" s="30">
        <v>0.56859999999999999</v>
      </c>
      <c r="AK1074" s="30">
        <v>0.63959999999999995</v>
      </c>
      <c r="AL1074" s="41">
        <f t="shared" si="34"/>
        <v>0.59840000000000004</v>
      </c>
      <c r="AM1074" s="30" t="str">
        <f>IFERROR((VLOOKUP(C1074,'CEP 24-25'!$F$5:$K$1282,6,0))," ")</f>
        <v>Yes</v>
      </c>
      <c r="AN1074" s="41" t="str">
        <f>+IFERROR((VLOOKUP(C1074,'HB1238 24-25'!$N$5:$Q$9999,4,0)),"")</f>
        <v/>
      </c>
      <c r="AO1074" s="33" t="str">
        <f t="shared" si="35"/>
        <v>Yes</v>
      </c>
    </row>
    <row r="1075" spans="1:41" ht="15" customHeight="1" x14ac:dyDescent="0.25">
      <c r="A1075" t="s">
        <v>2543</v>
      </c>
      <c r="B1075" t="s">
        <v>2142</v>
      </c>
      <c r="C1075" s="25">
        <v>5402</v>
      </c>
      <c r="D1075" t="s">
        <v>1535</v>
      </c>
      <c r="E1075" s="16">
        <v>0</v>
      </c>
      <c r="F1075" s="16">
        <v>0</v>
      </c>
      <c r="G1075" s="16">
        <v>0</v>
      </c>
      <c r="H1075" s="16">
        <v>0</v>
      </c>
      <c r="I1075" s="16">
        <v>0</v>
      </c>
      <c r="J1075" s="16">
        <v>0</v>
      </c>
      <c r="K1075" s="16">
        <v>0</v>
      </c>
      <c r="L1075" s="16">
        <v>0</v>
      </c>
      <c r="M1075" s="16">
        <v>0</v>
      </c>
      <c r="N1075" s="16">
        <v>0</v>
      </c>
      <c r="O1075" s="16">
        <v>0</v>
      </c>
      <c r="P1075" s="16">
        <v>0</v>
      </c>
      <c r="Q1075" s="16">
        <v>0</v>
      </c>
      <c r="R1075" s="16">
        <v>36</v>
      </c>
      <c r="S1075" s="16">
        <v>162</v>
      </c>
      <c r="T1075" s="73" t="s">
        <v>2979</v>
      </c>
      <c r="U1075" s="73" t="s">
        <v>2979</v>
      </c>
      <c r="V1075" s="73" t="s">
        <v>2979</v>
      </c>
      <c r="W1075" s="73" t="s">
        <v>2979</v>
      </c>
      <c r="X1075" s="73" t="s">
        <v>2979</v>
      </c>
      <c r="Y1075" s="73" t="s">
        <v>2979</v>
      </c>
      <c r="Z1075" s="73" t="s">
        <v>2979</v>
      </c>
      <c r="AA1075" s="73" t="s">
        <v>2979</v>
      </c>
      <c r="AB1075" s="73" t="s">
        <v>2979</v>
      </c>
      <c r="AC1075" s="73" t="s">
        <v>2979</v>
      </c>
      <c r="AD1075" s="73" t="s">
        <v>2979</v>
      </c>
      <c r="AE1075" s="73" t="s">
        <v>2979</v>
      </c>
      <c r="AF1075" s="73" t="s">
        <v>2979</v>
      </c>
      <c r="AG1075" s="54">
        <v>21</v>
      </c>
      <c r="AH1075" s="54">
        <v>101</v>
      </c>
      <c r="AI1075" s="41">
        <v>0.61619999999999997</v>
      </c>
      <c r="AJ1075" s="30">
        <v>0.5847</v>
      </c>
      <c r="AK1075" s="30">
        <v>0.67259999999999998</v>
      </c>
      <c r="AL1075" s="41">
        <f t="shared" si="34"/>
        <v>0.62450000000000006</v>
      </c>
      <c r="AM1075" s="30" t="str">
        <f>IFERROR((VLOOKUP(C1075,'CEP 24-25'!$F$5:$K$1282,6,0))," ")</f>
        <v xml:space="preserve"> </v>
      </c>
      <c r="AN1075" s="41" t="str">
        <f>+IFERROR((VLOOKUP(C1075,'HB1238 24-25'!$N$5:$Q$9999,4,0)),"")</f>
        <v/>
      </c>
      <c r="AO1075" s="33" t="str">
        <f t="shared" si="35"/>
        <v>Yes</v>
      </c>
    </row>
    <row r="1076" spans="1:41" ht="15" customHeight="1" x14ac:dyDescent="0.25">
      <c r="A1076" t="s">
        <v>2543</v>
      </c>
      <c r="B1076" t="s">
        <v>2142</v>
      </c>
      <c r="C1076" s="25">
        <v>5731</v>
      </c>
      <c r="D1076" t="s">
        <v>2815</v>
      </c>
      <c r="E1076" s="16">
        <v>0</v>
      </c>
      <c r="F1076" s="16">
        <v>0</v>
      </c>
      <c r="G1076" s="16">
        <v>0</v>
      </c>
      <c r="H1076" s="16">
        <v>0</v>
      </c>
      <c r="I1076" s="16">
        <v>0</v>
      </c>
      <c r="J1076" s="16">
        <v>0</v>
      </c>
      <c r="K1076" s="16">
        <v>0</v>
      </c>
      <c r="L1076" s="16">
        <v>0</v>
      </c>
      <c r="M1076" s="16">
        <v>0</v>
      </c>
      <c r="N1076" s="16">
        <v>0</v>
      </c>
      <c r="O1076" s="16">
        <v>0</v>
      </c>
      <c r="P1076" s="16">
        <v>0</v>
      </c>
      <c r="Q1076" s="16">
        <v>0</v>
      </c>
      <c r="R1076" s="16">
        <v>0</v>
      </c>
      <c r="S1076" s="16">
        <v>0</v>
      </c>
      <c r="T1076" s="73" t="s">
        <v>2979</v>
      </c>
      <c r="U1076" s="73" t="s">
        <v>2979</v>
      </c>
      <c r="V1076" s="73" t="s">
        <v>2979</v>
      </c>
      <c r="W1076" s="73" t="s">
        <v>2979</v>
      </c>
      <c r="X1076" s="73" t="s">
        <v>2979</v>
      </c>
      <c r="Y1076" s="73" t="s">
        <v>2979</v>
      </c>
      <c r="Z1076" s="73" t="s">
        <v>2979</v>
      </c>
      <c r="AA1076" s="73" t="s">
        <v>2979</v>
      </c>
      <c r="AB1076" s="73" t="s">
        <v>2979</v>
      </c>
      <c r="AC1076" s="73" t="s">
        <v>2979</v>
      </c>
      <c r="AD1076" s="73" t="s">
        <v>2979</v>
      </c>
      <c r="AE1076" s="73" t="s">
        <v>2979</v>
      </c>
      <c r="AF1076" s="73" t="s">
        <v>2979</v>
      </c>
      <c r="AG1076" s="73" t="s">
        <v>2979</v>
      </c>
      <c r="AH1076" s="73" t="s">
        <v>2979</v>
      </c>
      <c r="AI1076" s="41">
        <v>0</v>
      </c>
      <c r="AJ1076" s="30">
        <v>0</v>
      </c>
      <c r="AK1076" s="30">
        <v>0.48530000000000001</v>
      </c>
      <c r="AL1076" s="41">
        <f t="shared" si="34"/>
        <v>0.1618</v>
      </c>
      <c r="AM1076" s="30" t="str">
        <f>IFERROR((VLOOKUP(C1076,'CEP 24-25'!$F$5:$K$1282,6,0))," ")</f>
        <v xml:space="preserve"> </v>
      </c>
      <c r="AN1076" s="41" t="str">
        <f>+IFERROR((VLOOKUP(C1076,'HB1238 24-25'!$N$5:$Q$9999,4,0)),"")</f>
        <v/>
      </c>
      <c r="AO1076" s="33" t="str">
        <f t="shared" si="35"/>
        <v>No</v>
      </c>
    </row>
    <row r="1077" spans="1:41" ht="15" customHeight="1" x14ac:dyDescent="0.25">
      <c r="A1077" t="s">
        <v>2543</v>
      </c>
      <c r="B1077" t="s">
        <v>2142</v>
      </c>
      <c r="C1077" s="25">
        <v>5213</v>
      </c>
      <c r="D1077" t="s">
        <v>1533</v>
      </c>
      <c r="E1077" s="16">
        <v>0</v>
      </c>
      <c r="F1077" s="16">
        <v>0</v>
      </c>
      <c r="G1077" s="16">
        <v>0</v>
      </c>
      <c r="H1077" s="16">
        <v>0</v>
      </c>
      <c r="I1077" s="16">
        <v>0</v>
      </c>
      <c r="J1077" s="16">
        <v>0</v>
      </c>
      <c r="K1077" s="16">
        <v>0</v>
      </c>
      <c r="L1077" s="16">
        <v>0</v>
      </c>
      <c r="M1077" s="16">
        <v>0</v>
      </c>
      <c r="N1077" s="16">
        <v>0</v>
      </c>
      <c r="O1077" s="16">
        <v>0</v>
      </c>
      <c r="P1077" s="16">
        <v>299</v>
      </c>
      <c r="Q1077" s="16">
        <v>281</v>
      </c>
      <c r="R1077" s="16">
        <v>335</v>
      </c>
      <c r="S1077" s="16">
        <v>257</v>
      </c>
      <c r="T1077" s="73" t="s">
        <v>2979</v>
      </c>
      <c r="U1077" s="73" t="s">
        <v>2979</v>
      </c>
      <c r="V1077" s="73" t="s">
        <v>2979</v>
      </c>
      <c r="W1077" s="73" t="s">
        <v>2979</v>
      </c>
      <c r="X1077" s="73" t="s">
        <v>2979</v>
      </c>
      <c r="Y1077" s="73" t="s">
        <v>2979</v>
      </c>
      <c r="Z1077" s="73" t="s">
        <v>2979</v>
      </c>
      <c r="AA1077" s="73" t="s">
        <v>2979</v>
      </c>
      <c r="AB1077" s="73" t="s">
        <v>2979</v>
      </c>
      <c r="AC1077" s="73" t="s">
        <v>2979</v>
      </c>
      <c r="AD1077" s="73" t="s">
        <v>2979</v>
      </c>
      <c r="AE1077" s="54">
        <v>171</v>
      </c>
      <c r="AF1077" s="54">
        <v>155</v>
      </c>
      <c r="AG1077" s="54">
        <v>178</v>
      </c>
      <c r="AH1077" s="54">
        <v>114</v>
      </c>
      <c r="AI1077" s="41">
        <v>0.52729999999999999</v>
      </c>
      <c r="AJ1077" s="30">
        <v>0.52569999999999995</v>
      </c>
      <c r="AK1077" s="30">
        <v>0.60760000000000003</v>
      </c>
      <c r="AL1077" s="41">
        <f t="shared" si="34"/>
        <v>0.55349999999999999</v>
      </c>
      <c r="AM1077" s="30" t="str">
        <f>IFERROR((VLOOKUP(C1077,'CEP 24-25'!$F$5:$K$1282,6,0))," ")</f>
        <v>Yes</v>
      </c>
      <c r="AN1077" s="41" t="str">
        <f>+IFERROR((VLOOKUP(C1077,'HB1238 24-25'!$N$5:$Q$9999,4,0)),"")</f>
        <v/>
      </c>
      <c r="AO1077" s="33" t="str">
        <f t="shared" si="35"/>
        <v>Yes</v>
      </c>
    </row>
    <row r="1078" spans="1:41" ht="15" customHeight="1" x14ac:dyDescent="0.25">
      <c r="A1078" t="s">
        <v>2543</v>
      </c>
      <c r="B1078" t="s">
        <v>2142</v>
      </c>
      <c r="C1078" s="25">
        <v>1910</v>
      </c>
      <c r="D1078" t="s">
        <v>1522</v>
      </c>
      <c r="E1078" s="16">
        <v>0</v>
      </c>
      <c r="F1078" s="16">
        <v>0</v>
      </c>
      <c r="G1078" s="16">
        <v>0</v>
      </c>
      <c r="H1078" s="16">
        <v>0</v>
      </c>
      <c r="I1078" s="16">
        <v>0</v>
      </c>
      <c r="J1078" s="16">
        <v>0</v>
      </c>
      <c r="K1078" s="16">
        <v>1</v>
      </c>
      <c r="L1078" s="16">
        <v>0</v>
      </c>
      <c r="M1078" s="16">
        <v>0</v>
      </c>
      <c r="N1078" s="16">
        <v>0</v>
      </c>
      <c r="O1078" s="16">
        <v>0</v>
      </c>
      <c r="P1078" s="16">
        <v>3</v>
      </c>
      <c r="Q1078" s="16">
        <v>2</v>
      </c>
      <c r="R1078" s="16">
        <v>1</v>
      </c>
      <c r="S1078" s="16">
        <v>19</v>
      </c>
      <c r="T1078" s="73" t="s">
        <v>2979</v>
      </c>
      <c r="U1078" s="73" t="s">
        <v>2979</v>
      </c>
      <c r="V1078" s="73" t="s">
        <v>2979</v>
      </c>
      <c r="W1078" s="73" t="s">
        <v>2979</v>
      </c>
      <c r="X1078" s="73" t="s">
        <v>2979</v>
      </c>
      <c r="Y1078" s="73" t="s">
        <v>2979</v>
      </c>
      <c r="Z1078" s="73" t="s">
        <v>2979</v>
      </c>
      <c r="AA1078" s="73" t="s">
        <v>2979</v>
      </c>
      <c r="AB1078" s="73" t="s">
        <v>2979</v>
      </c>
      <c r="AC1078" s="73" t="s">
        <v>2979</v>
      </c>
      <c r="AD1078" s="73" t="s">
        <v>2979</v>
      </c>
      <c r="AE1078" s="15" t="s">
        <v>2004</v>
      </c>
      <c r="AF1078" s="15" t="s">
        <v>2004</v>
      </c>
      <c r="AG1078" s="15" t="s">
        <v>2004</v>
      </c>
      <c r="AH1078" s="15" t="s">
        <v>2004</v>
      </c>
      <c r="AI1078" s="41">
        <v>0.46150000000000002</v>
      </c>
      <c r="AJ1078" s="30">
        <v>0.45450000000000002</v>
      </c>
      <c r="AK1078" s="30">
        <v>0.38240000000000002</v>
      </c>
      <c r="AL1078" s="41">
        <f t="shared" si="34"/>
        <v>0.43280000000000002</v>
      </c>
      <c r="AM1078" s="30" t="str">
        <f>IFERROR((VLOOKUP(C1078,'CEP 24-25'!$F$5:$K$1282,6,0))," ")</f>
        <v xml:space="preserve"> </v>
      </c>
      <c r="AN1078" s="41" t="str">
        <f>+IFERROR((VLOOKUP(C1078,'HB1238 24-25'!$N$5:$Q$9999,4,0)),"")</f>
        <v/>
      </c>
      <c r="AO1078" s="33" t="str">
        <f t="shared" si="35"/>
        <v>No</v>
      </c>
    </row>
    <row r="1079" spans="1:41" ht="15" customHeight="1" x14ac:dyDescent="0.25">
      <c r="A1079" t="s">
        <v>2543</v>
      </c>
      <c r="B1079" t="s">
        <v>2142</v>
      </c>
      <c r="C1079" s="25">
        <v>3651</v>
      </c>
      <c r="D1079" t="s">
        <v>1526</v>
      </c>
      <c r="E1079" s="16">
        <v>0</v>
      </c>
      <c r="F1079" s="16">
        <v>60</v>
      </c>
      <c r="G1079" s="16">
        <v>0</v>
      </c>
      <c r="H1079" s="16">
        <v>46</v>
      </c>
      <c r="I1079" s="16">
        <v>66</v>
      </c>
      <c r="J1079" s="16">
        <v>70</v>
      </c>
      <c r="K1079" s="16">
        <v>75</v>
      </c>
      <c r="L1079" s="16">
        <v>86</v>
      </c>
      <c r="M1079" s="16">
        <v>0</v>
      </c>
      <c r="N1079" s="16">
        <v>0</v>
      </c>
      <c r="O1079" s="16">
        <v>0</v>
      </c>
      <c r="P1079" s="16">
        <v>0</v>
      </c>
      <c r="Q1079" s="16">
        <v>0</v>
      </c>
      <c r="R1079" s="16">
        <v>0</v>
      </c>
      <c r="S1079" s="16">
        <v>0</v>
      </c>
      <c r="T1079" s="73" t="s">
        <v>2979</v>
      </c>
      <c r="U1079" s="54">
        <v>33</v>
      </c>
      <c r="V1079" s="73" t="s">
        <v>2979</v>
      </c>
      <c r="W1079" s="54">
        <v>25</v>
      </c>
      <c r="X1079" s="54">
        <v>36</v>
      </c>
      <c r="Y1079" s="54">
        <v>32</v>
      </c>
      <c r="Z1079" s="54">
        <v>35</v>
      </c>
      <c r="AA1079" s="54">
        <v>47</v>
      </c>
      <c r="AB1079" s="73" t="s">
        <v>2979</v>
      </c>
      <c r="AC1079" s="73" t="s">
        <v>2979</v>
      </c>
      <c r="AD1079" s="73" t="s">
        <v>2979</v>
      </c>
      <c r="AE1079" s="73" t="s">
        <v>2979</v>
      </c>
      <c r="AF1079" s="73" t="s">
        <v>2979</v>
      </c>
      <c r="AG1079" s="73" t="s">
        <v>2979</v>
      </c>
      <c r="AH1079" s="73" t="s">
        <v>2979</v>
      </c>
      <c r="AI1079" s="41">
        <v>0.5161</v>
      </c>
      <c r="AJ1079" s="30">
        <v>0.49170000000000003</v>
      </c>
      <c r="AK1079" s="30">
        <v>0.50319999999999998</v>
      </c>
      <c r="AL1079" s="41">
        <f t="shared" si="34"/>
        <v>0.50370000000000004</v>
      </c>
      <c r="AM1079" s="30" t="str">
        <f>IFERROR((VLOOKUP(C1079,'CEP 24-25'!$F$5:$K$1282,6,0))," ")</f>
        <v>No</v>
      </c>
      <c r="AN1079" s="41" t="str">
        <f>+IFERROR((VLOOKUP(C1079,'HB1238 24-25'!$N$5:$Q$9999,4,0)),"")</f>
        <v/>
      </c>
      <c r="AO1079" s="33" t="str">
        <f t="shared" si="35"/>
        <v>Yes</v>
      </c>
    </row>
    <row r="1080" spans="1:41" x14ac:dyDescent="0.25">
      <c r="A1080" t="s">
        <v>2543</v>
      </c>
      <c r="B1080" t="s">
        <v>2142</v>
      </c>
      <c r="C1080" s="25">
        <v>5350</v>
      </c>
      <c r="D1080" t="s">
        <v>1534</v>
      </c>
      <c r="E1080" s="16">
        <v>0</v>
      </c>
      <c r="F1080" s="16">
        <v>73</v>
      </c>
      <c r="G1080" s="16">
        <v>0</v>
      </c>
      <c r="H1080" s="16">
        <v>70</v>
      </c>
      <c r="I1080" s="16">
        <v>92</v>
      </c>
      <c r="J1080" s="16">
        <v>86</v>
      </c>
      <c r="K1080" s="16">
        <v>91</v>
      </c>
      <c r="L1080" s="16">
        <v>83</v>
      </c>
      <c r="M1080" s="16">
        <v>0</v>
      </c>
      <c r="N1080" s="16">
        <v>0</v>
      </c>
      <c r="O1080" s="16">
        <v>0</v>
      </c>
      <c r="P1080" s="16">
        <v>0</v>
      </c>
      <c r="Q1080" s="16">
        <v>0</v>
      </c>
      <c r="R1080" s="16">
        <v>0</v>
      </c>
      <c r="S1080" s="16">
        <v>0</v>
      </c>
      <c r="T1080" s="73" t="s">
        <v>2979</v>
      </c>
      <c r="U1080" s="54">
        <v>24</v>
      </c>
      <c r="V1080" s="73" t="s">
        <v>2979</v>
      </c>
      <c r="W1080" s="54">
        <v>51</v>
      </c>
      <c r="X1080" s="54">
        <v>61</v>
      </c>
      <c r="Y1080" s="54">
        <v>53</v>
      </c>
      <c r="Z1080" s="54">
        <v>61</v>
      </c>
      <c r="AA1080" s="54">
        <v>59</v>
      </c>
      <c r="AB1080" s="73" t="s">
        <v>2979</v>
      </c>
      <c r="AC1080" s="73" t="s">
        <v>2979</v>
      </c>
      <c r="AD1080" s="73" t="s">
        <v>2979</v>
      </c>
      <c r="AE1080" s="73" t="s">
        <v>2979</v>
      </c>
      <c r="AF1080" s="73" t="s">
        <v>2979</v>
      </c>
      <c r="AG1080" s="73" t="s">
        <v>2979</v>
      </c>
      <c r="AH1080" s="73" t="s">
        <v>2979</v>
      </c>
      <c r="AI1080" s="41">
        <v>0.62419999999999998</v>
      </c>
      <c r="AJ1080" s="30">
        <v>0.60519999999999996</v>
      </c>
      <c r="AK1080" s="30">
        <v>0.65480000000000005</v>
      </c>
      <c r="AL1080" s="41">
        <f t="shared" si="34"/>
        <v>0.62809999999999999</v>
      </c>
      <c r="AM1080" s="30" t="str">
        <f>IFERROR((VLOOKUP(C1080,'CEP 24-25'!$F$5:$K$1282,6,0))," ")</f>
        <v>Yes</v>
      </c>
      <c r="AN1080" s="41" t="str">
        <f>+IFERROR((VLOOKUP(C1080,'HB1238 24-25'!$N$5:$Q$9999,4,0)),"")</f>
        <v/>
      </c>
      <c r="AO1080" s="33" t="str">
        <f t="shared" si="35"/>
        <v>Yes</v>
      </c>
    </row>
    <row r="1081" spans="1:41" ht="15" customHeight="1" x14ac:dyDescent="0.25">
      <c r="A1081" t="s">
        <v>2543</v>
      </c>
      <c r="B1081" t="s">
        <v>2142</v>
      </c>
      <c r="C1081" s="25">
        <v>1744</v>
      </c>
      <c r="D1081" t="s">
        <v>1520</v>
      </c>
      <c r="E1081" s="16">
        <v>0</v>
      </c>
      <c r="F1081" s="16">
        <v>0</v>
      </c>
      <c r="G1081" s="16">
        <v>0</v>
      </c>
      <c r="H1081" s="16">
        <v>0</v>
      </c>
      <c r="I1081" s="16">
        <v>1</v>
      </c>
      <c r="J1081" s="16">
        <v>0</v>
      </c>
      <c r="K1081" s="16">
        <v>3</v>
      </c>
      <c r="L1081" s="16">
        <v>1</v>
      </c>
      <c r="M1081" s="16">
        <v>1</v>
      </c>
      <c r="N1081" s="16">
        <v>5</v>
      </c>
      <c r="O1081" s="16">
        <v>7</v>
      </c>
      <c r="P1081" s="16">
        <v>0</v>
      </c>
      <c r="Q1081" s="16">
        <v>0</v>
      </c>
      <c r="R1081" s="16">
        <v>0</v>
      </c>
      <c r="S1081" s="16">
        <v>0</v>
      </c>
      <c r="T1081" s="73" t="s">
        <v>2979</v>
      </c>
      <c r="U1081" s="73" t="s">
        <v>2979</v>
      </c>
      <c r="V1081" s="73" t="s">
        <v>2979</v>
      </c>
      <c r="W1081" s="73" t="s">
        <v>2979</v>
      </c>
      <c r="X1081" s="73" t="s">
        <v>2979</v>
      </c>
      <c r="Y1081" s="73" t="s">
        <v>2979</v>
      </c>
      <c r="Z1081" s="73" t="s">
        <v>2979</v>
      </c>
      <c r="AA1081" s="15" t="s">
        <v>2004</v>
      </c>
      <c r="AB1081" s="15" t="s">
        <v>2004</v>
      </c>
      <c r="AC1081" s="15" t="s">
        <v>2004</v>
      </c>
      <c r="AD1081" s="15" t="s">
        <v>2004</v>
      </c>
      <c r="AE1081" s="73" t="s">
        <v>2979</v>
      </c>
      <c r="AF1081" s="73" t="s">
        <v>2979</v>
      </c>
      <c r="AG1081" s="73" t="s">
        <v>2979</v>
      </c>
      <c r="AH1081" s="73" t="s">
        <v>2979</v>
      </c>
      <c r="AI1081" s="41">
        <v>0.5</v>
      </c>
      <c r="AJ1081" s="30">
        <v>0.2727</v>
      </c>
      <c r="AK1081" s="30">
        <v>0.54759999999999998</v>
      </c>
      <c r="AL1081" s="41">
        <f t="shared" si="34"/>
        <v>0.44009999999999999</v>
      </c>
      <c r="AM1081" s="30" t="str">
        <f>IFERROR((VLOOKUP(C1081,'CEP 24-25'!$F$5:$K$1282,6,0))," ")</f>
        <v xml:space="preserve"> </v>
      </c>
      <c r="AN1081" s="41" t="str">
        <f>+IFERROR((VLOOKUP(C1081,'HB1238 24-25'!$N$5:$Q$9999,4,0)),"")</f>
        <v/>
      </c>
      <c r="AO1081" s="33" t="str">
        <f t="shared" si="35"/>
        <v>No</v>
      </c>
    </row>
    <row r="1082" spans="1:41" ht="15" customHeight="1" x14ac:dyDescent="0.25">
      <c r="A1082" t="s">
        <v>2543</v>
      </c>
      <c r="B1082" t="s">
        <v>2142</v>
      </c>
      <c r="C1082" s="25">
        <v>3187</v>
      </c>
      <c r="D1082" t="s">
        <v>1523</v>
      </c>
      <c r="E1082" s="16">
        <v>0</v>
      </c>
      <c r="F1082" s="16">
        <v>48</v>
      </c>
      <c r="G1082" s="16">
        <v>0</v>
      </c>
      <c r="H1082" s="16">
        <v>59</v>
      </c>
      <c r="I1082" s="16">
        <v>56</v>
      </c>
      <c r="J1082" s="16">
        <v>66</v>
      </c>
      <c r="K1082" s="16">
        <v>69</v>
      </c>
      <c r="L1082" s="16">
        <v>49</v>
      </c>
      <c r="M1082" s="16">
        <v>0</v>
      </c>
      <c r="N1082" s="16">
        <v>0</v>
      </c>
      <c r="O1082" s="16">
        <v>0</v>
      </c>
      <c r="P1082" s="16">
        <v>0</v>
      </c>
      <c r="Q1082" s="16">
        <v>0</v>
      </c>
      <c r="R1082" s="16">
        <v>0</v>
      </c>
      <c r="S1082" s="16">
        <v>0</v>
      </c>
      <c r="T1082" s="73" t="s">
        <v>2979</v>
      </c>
      <c r="U1082" s="54">
        <v>19</v>
      </c>
      <c r="V1082" s="73" t="s">
        <v>2979</v>
      </c>
      <c r="W1082" s="54">
        <v>36</v>
      </c>
      <c r="X1082" s="54">
        <v>33</v>
      </c>
      <c r="Y1082" s="54">
        <v>35</v>
      </c>
      <c r="Z1082" s="54">
        <v>35</v>
      </c>
      <c r="AA1082" s="54">
        <v>29</v>
      </c>
      <c r="AB1082" s="73" t="s">
        <v>2979</v>
      </c>
      <c r="AC1082" s="73" t="s">
        <v>2979</v>
      </c>
      <c r="AD1082" s="73" t="s">
        <v>2979</v>
      </c>
      <c r="AE1082" s="73" t="s">
        <v>2979</v>
      </c>
      <c r="AF1082" s="73" t="s">
        <v>2979</v>
      </c>
      <c r="AG1082" s="73" t="s">
        <v>2979</v>
      </c>
      <c r="AH1082" s="73" t="s">
        <v>2979</v>
      </c>
      <c r="AI1082" s="41">
        <v>0.53890000000000005</v>
      </c>
      <c r="AJ1082" s="30">
        <v>0.5161</v>
      </c>
      <c r="AK1082" s="30">
        <v>0.51659999999999995</v>
      </c>
      <c r="AL1082" s="41">
        <f t="shared" si="34"/>
        <v>0.52390000000000003</v>
      </c>
      <c r="AM1082" s="30" t="str">
        <f>IFERROR((VLOOKUP(C1082,'CEP 24-25'!$F$5:$K$1282,6,0))," ")</f>
        <v>Yes</v>
      </c>
      <c r="AN1082" s="41" t="str">
        <f>+IFERROR((VLOOKUP(C1082,'HB1238 24-25'!$N$5:$Q$9999,4,0)),"")</f>
        <v/>
      </c>
      <c r="AO1082" s="33" t="str">
        <f t="shared" si="35"/>
        <v>Yes</v>
      </c>
    </row>
    <row r="1083" spans="1:41" ht="15" customHeight="1" x14ac:dyDescent="0.25">
      <c r="A1083" t="s">
        <v>2543</v>
      </c>
      <c r="B1083" t="s">
        <v>2142</v>
      </c>
      <c r="C1083" s="25">
        <v>3537</v>
      </c>
      <c r="D1083" t="s">
        <v>1525</v>
      </c>
      <c r="E1083" s="16">
        <v>0</v>
      </c>
      <c r="F1083" s="16">
        <v>75</v>
      </c>
      <c r="G1083" s="16">
        <v>0</v>
      </c>
      <c r="H1083" s="16">
        <v>69</v>
      </c>
      <c r="I1083" s="16">
        <v>86</v>
      </c>
      <c r="J1083" s="16">
        <v>67</v>
      </c>
      <c r="K1083" s="16">
        <v>79</v>
      </c>
      <c r="L1083" s="16">
        <v>76</v>
      </c>
      <c r="M1083" s="16">
        <v>0</v>
      </c>
      <c r="N1083" s="16">
        <v>0</v>
      </c>
      <c r="O1083" s="16">
        <v>0</v>
      </c>
      <c r="P1083" s="16">
        <v>0</v>
      </c>
      <c r="Q1083" s="16">
        <v>0</v>
      </c>
      <c r="R1083" s="16">
        <v>0</v>
      </c>
      <c r="S1083" s="16">
        <v>0</v>
      </c>
      <c r="T1083" s="73" t="s">
        <v>2979</v>
      </c>
      <c r="U1083" s="54">
        <v>20</v>
      </c>
      <c r="V1083" s="73" t="s">
        <v>2979</v>
      </c>
      <c r="W1083" s="54">
        <v>22</v>
      </c>
      <c r="X1083" s="54">
        <v>33</v>
      </c>
      <c r="Y1083" s="54">
        <v>37</v>
      </c>
      <c r="Z1083" s="54">
        <v>36</v>
      </c>
      <c r="AA1083" s="54">
        <v>29</v>
      </c>
      <c r="AB1083" s="73" t="s">
        <v>2979</v>
      </c>
      <c r="AC1083" s="73" t="s">
        <v>2979</v>
      </c>
      <c r="AD1083" s="73" t="s">
        <v>2979</v>
      </c>
      <c r="AE1083" s="73" t="s">
        <v>2979</v>
      </c>
      <c r="AF1083" s="73" t="s">
        <v>2979</v>
      </c>
      <c r="AG1083" s="73" t="s">
        <v>2979</v>
      </c>
      <c r="AH1083" s="73" t="s">
        <v>2979</v>
      </c>
      <c r="AI1083" s="41">
        <v>0.3916</v>
      </c>
      <c r="AJ1083" s="30">
        <v>0.33910000000000001</v>
      </c>
      <c r="AK1083" s="30">
        <v>0.37680000000000002</v>
      </c>
      <c r="AL1083" s="41">
        <f t="shared" si="34"/>
        <v>0.36919999999999997</v>
      </c>
      <c r="AM1083" s="30" t="str">
        <f>IFERROR((VLOOKUP(C1083,'CEP 24-25'!$F$5:$K$1282,6,0))," ")</f>
        <v>No</v>
      </c>
      <c r="AN1083" s="41" t="str">
        <f>+IFERROR((VLOOKUP(C1083,'HB1238 24-25'!$N$5:$Q$9999,4,0)),"")</f>
        <v/>
      </c>
      <c r="AO1083" s="33" t="str">
        <f t="shared" si="35"/>
        <v>No</v>
      </c>
    </row>
    <row r="1084" spans="1:41" ht="15" customHeight="1" x14ac:dyDescent="0.25">
      <c r="A1084" t="s">
        <v>2543</v>
      </c>
      <c r="B1084" t="s">
        <v>2142</v>
      </c>
      <c r="C1084" s="25">
        <v>2813</v>
      </c>
      <c r="D1084" t="s">
        <v>589</v>
      </c>
      <c r="E1084" s="16">
        <v>0</v>
      </c>
      <c r="F1084" s="16">
        <v>0</v>
      </c>
      <c r="G1084" s="16">
        <v>0</v>
      </c>
      <c r="H1084" s="16">
        <v>0</v>
      </c>
      <c r="I1084" s="16">
        <v>0</v>
      </c>
      <c r="J1084" s="16">
        <v>0</v>
      </c>
      <c r="K1084" s="16">
        <v>0</v>
      </c>
      <c r="L1084" s="16">
        <v>0</v>
      </c>
      <c r="M1084" s="16">
        <v>166</v>
      </c>
      <c r="N1084" s="16">
        <v>187</v>
      </c>
      <c r="O1084" s="16">
        <v>164</v>
      </c>
      <c r="P1084" s="16">
        <v>0</v>
      </c>
      <c r="Q1084" s="16">
        <v>0</v>
      </c>
      <c r="R1084" s="16">
        <v>0</v>
      </c>
      <c r="S1084" s="16">
        <v>0</v>
      </c>
      <c r="T1084" s="73" t="s">
        <v>2979</v>
      </c>
      <c r="U1084" s="73" t="s">
        <v>2979</v>
      </c>
      <c r="V1084" s="73" t="s">
        <v>2979</v>
      </c>
      <c r="W1084" s="73" t="s">
        <v>2979</v>
      </c>
      <c r="X1084" s="73" t="s">
        <v>2979</v>
      </c>
      <c r="Y1084" s="73" t="s">
        <v>2979</v>
      </c>
      <c r="Z1084" s="73" t="s">
        <v>2979</v>
      </c>
      <c r="AA1084" s="73" t="s">
        <v>2979</v>
      </c>
      <c r="AB1084" s="54">
        <v>100</v>
      </c>
      <c r="AC1084" s="54">
        <v>131</v>
      </c>
      <c r="AD1084" s="54">
        <v>106</v>
      </c>
      <c r="AE1084" s="73" t="s">
        <v>2979</v>
      </c>
      <c r="AF1084" s="73" t="s">
        <v>2979</v>
      </c>
      <c r="AG1084" s="73" t="s">
        <v>2979</v>
      </c>
      <c r="AH1084" s="73" t="s">
        <v>2979</v>
      </c>
      <c r="AI1084" s="41">
        <v>0.65180000000000005</v>
      </c>
      <c r="AJ1084" s="30">
        <v>0.62560000000000004</v>
      </c>
      <c r="AK1084" s="30">
        <v>0.69399999999999995</v>
      </c>
      <c r="AL1084" s="41">
        <f t="shared" si="34"/>
        <v>0.65710000000000002</v>
      </c>
      <c r="AM1084" s="30" t="str">
        <f>IFERROR((VLOOKUP(C1084,'CEP 24-25'!$F$5:$K$1282,6,0))," ")</f>
        <v>Yes</v>
      </c>
      <c r="AN1084" s="41" t="str">
        <f>+IFERROR((VLOOKUP(C1084,'HB1238 24-25'!$N$5:$Q$9999,4,0)),"")</f>
        <v/>
      </c>
      <c r="AO1084" s="33" t="str">
        <f t="shared" si="35"/>
        <v>Yes</v>
      </c>
    </row>
    <row r="1085" spans="1:41" ht="15" customHeight="1" x14ac:dyDescent="0.25">
      <c r="A1085" t="s">
        <v>2544</v>
      </c>
      <c r="B1085" t="s">
        <v>2143</v>
      </c>
      <c r="C1085" s="25">
        <v>2835</v>
      </c>
      <c r="D1085" t="s">
        <v>430</v>
      </c>
      <c r="E1085" s="16">
        <v>0</v>
      </c>
      <c r="F1085" s="16">
        <v>34</v>
      </c>
      <c r="G1085" s="16">
        <v>0</v>
      </c>
      <c r="H1085" s="16">
        <v>39</v>
      </c>
      <c r="I1085" s="16">
        <v>35</v>
      </c>
      <c r="J1085" s="16">
        <v>35</v>
      </c>
      <c r="K1085" s="16">
        <v>32</v>
      </c>
      <c r="L1085" s="16">
        <v>37</v>
      </c>
      <c r="M1085" s="16">
        <v>30</v>
      </c>
      <c r="N1085" s="16">
        <v>43</v>
      </c>
      <c r="O1085" s="16">
        <v>24</v>
      </c>
      <c r="P1085" s="16">
        <v>0</v>
      </c>
      <c r="Q1085" s="16">
        <v>0</v>
      </c>
      <c r="R1085" s="16">
        <v>0</v>
      </c>
      <c r="S1085" s="16">
        <v>0</v>
      </c>
      <c r="T1085" s="73" t="s">
        <v>2979</v>
      </c>
      <c r="U1085" s="54">
        <v>20</v>
      </c>
      <c r="V1085" s="73" t="s">
        <v>2979</v>
      </c>
      <c r="W1085" s="54">
        <v>14</v>
      </c>
      <c r="X1085" s="54">
        <v>12</v>
      </c>
      <c r="Y1085" s="54">
        <v>13</v>
      </c>
      <c r="Z1085" s="54">
        <v>11</v>
      </c>
      <c r="AA1085" s="54">
        <v>14</v>
      </c>
      <c r="AB1085" s="54">
        <v>11</v>
      </c>
      <c r="AC1085" s="54">
        <v>21</v>
      </c>
      <c r="AD1085" s="54">
        <v>11</v>
      </c>
      <c r="AE1085" s="73" t="s">
        <v>2979</v>
      </c>
      <c r="AF1085" s="73" t="s">
        <v>2979</v>
      </c>
      <c r="AG1085" s="73" t="s">
        <v>2979</v>
      </c>
      <c r="AH1085" s="73" t="s">
        <v>2979</v>
      </c>
      <c r="AI1085" s="41">
        <v>0.41099999999999998</v>
      </c>
      <c r="AJ1085" s="30">
        <v>0.58130000000000004</v>
      </c>
      <c r="AK1085" s="30">
        <v>0.62709999999999999</v>
      </c>
      <c r="AL1085" s="41">
        <f t="shared" si="34"/>
        <v>0.53979999999999995</v>
      </c>
      <c r="AM1085" s="30" t="str">
        <f>IFERROR((VLOOKUP(C1085,'CEP 24-25'!$F$5:$K$1282,6,0))," ")</f>
        <v xml:space="preserve"> </v>
      </c>
      <c r="AN1085" s="41" t="str">
        <f>+IFERROR((VLOOKUP(C1085,'HB1238 24-25'!$N$5:$Q$9999,4,0)),"")</f>
        <v>Yes</v>
      </c>
      <c r="AO1085" s="33" t="str">
        <f t="shared" si="35"/>
        <v>Yes</v>
      </c>
    </row>
    <row r="1086" spans="1:41" ht="15" customHeight="1" x14ac:dyDescent="0.25">
      <c r="A1086" t="s">
        <v>2545</v>
      </c>
      <c r="B1086" t="s">
        <v>2144</v>
      </c>
      <c r="C1086" s="25">
        <v>3693</v>
      </c>
      <c r="D1086" t="s">
        <v>1653</v>
      </c>
      <c r="E1086" s="16">
        <v>0</v>
      </c>
      <c r="F1086" s="16">
        <v>57</v>
      </c>
      <c r="G1086" s="16">
        <v>0</v>
      </c>
      <c r="H1086" s="16">
        <v>61</v>
      </c>
      <c r="I1086" s="16">
        <v>82</v>
      </c>
      <c r="J1086" s="16">
        <v>85</v>
      </c>
      <c r="K1086" s="16">
        <v>97</v>
      </c>
      <c r="L1086" s="16">
        <v>87</v>
      </c>
      <c r="M1086" s="16">
        <v>0</v>
      </c>
      <c r="N1086" s="16">
        <v>0</v>
      </c>
      <c r="O1086" s="16">
        <v>0</v>
      </c>
      <c r="P1086" s="16">
        <v>0</v>
      </c>
      <c r="Q1086" s="16">
        <v>0</v>
      </c>
      <c r="R1086" s="16">
        <v>0</v>
      </c>
      <c r="S1086" s="16">
        <v>0</v>
      </c>
      <c r="T1086" s="73" t="s">
        <v>2979</v>
      </c>
      <c r="U1086" s="54">
        <v>22</v>
      </c>
      <c r="V1086" s="73" t="s">
        <v>2979</v>
      </c>
      <c r="W1086" s="54">
        <v>30</v>
      </c>
      <c r="X1086" s="54">
        <v>39</v>
      </c>
      <c r="Y1086" s="54">
        <v>40</v>
      </c>
      <c r="Z1086" s="54">
        <v>45</v>
      </c>
      <c r="AA1086" s="54">
        <v>31</v>
      </c>
      <c r="AB1086" s="73" t="s">
        <v>2979</v>
      </c>
      <c r="AC1086" s="73" t="s">
        <v>2979</v>
      </c>
      <c r="AD1086" s="73" t="s">
        <v>2979</v>
      </c>
      <c r="AE1086" s="73" t="s">
        <v>2979</v>
      </c>
      <c r="AF1086" s="73" t="s">
        <v>2979</v>
      </c>
      <c r="AG1086" s="73" t="s">
        <v>2979</v>
      </c>
      <c r="AH1086" s="73" t="s">
        <v>2979</v>
      </c>
      <c r="AI1086" s="41">
        <v>0.44140000000000001</v>
      </c>
      <c r="AJ1086" s="30">
        <v>0.33050000000000002</v>
      </c>
      <c r="AK1086" s="30">
        <v>0.34389999999999998</v>
      </c>
      <c r="AL1086" s="41">
        <f t="shared" si="34"/>
        <v>0.37190000000000001</v>
      </c>
      <c r="AM1086" s="30" t="str">
        <f>IFERROR((VLOOKUP(C1086,'CEP 24-25'!$F$5:$K$1282,6,0))," ")</f>
        <v xml:space="preserve"> </v>
      </c>
      <c r="AN1086" s="41" t="str">
        <f>+IFERROR((VLOOKUP(C1086,'HB1238 24-25'!$N$5:$Q$9999,4,0)),"")</f>
        <v>No</v>
      </c>
      <c r="AO1086" s="33" t="str">
        <f t="shared" si="35"/>
        <v>No</v>
      </c>
    </row>
    <row r="1087" spans="1:41" ht="15" customHeight="1" x14ac:dyDescent="0.25">
      <c r="A1087" t="s">
        <v>2545</v>
      </c>
      <c r="B1087" t="s">
        <v>2144</v>
      </c>
      <c r="C1087" s="25">
        <v>3562</v>
      </c>
      <c r="D1087" t="s">
        <v>1652</v>
      </c>
      <c r="E1087" s="16">
        <v>0</v>
      </c>
      <c r="F1087" s="16">
        <v>40</v>
      </c>
      <c r="G1087" s="16">
        <v>0</v>
      </c>
      <c r="H1087" s="16">
        <v>54</v>
      </c>
      <c r="I1087" s="16">
        <v>54</v>
      </c>
      <c r="J1087" s="16">
        <v>68</v>
      </c>
      <c r="K1087" s="16">
        <v>76</v>
      </c>
      <c r="L1087" s="16">
        <v>73</v>
      </c>
      <c r="M1087" s="16">
        <v>0</v>
      </c>
      <c r="N1087" s="16">
        <v>0</v>
      </c>
      <c r="O1087" s="16">
        <v>0</v>
      </c>
      <c r="P1087" s="16">
        <v>0</v>
      </c>
      <c r="Q1087" s="16">
        <v>0</v>
      </c>
      <c r="R1087" s="16">
        <v>0</v>
      </c>
      <c r="S1087" s="16">
        <v>0</v>
      </c>
      <c r="T1087" s="73" t="s">
        <v>2979</v>
      </c>
      <c r="U1087" s="54">
        <v>16</v>
      </c>
      <c r="V1087" s="73" t="s">
        <v>2979</v>
      </c>
      <c r="W1087" s="54">
        <v>22</v>
      </c>
      <c r="X1087" s="54">
        <v>23</v>
      </c>
      <c r="Y1087" s="54">
        <v>26</v>
      </c>
      <c r="Z1087" s="54">
        <v>21</v>
      </c>
      <c r="AA1087" s="54">
        <v>18</v>
      </c>
      <c r="AB1087" s="73" t="s">
        <v>2979</v>
      </c>
      <c r="AC1087" s="73" t="s">
        <v>2979</v>
      </c>
      <c r="AD1087" s="73" t="s">
        <v>2979</v>
      </c>
      <c r="AE1087" s="73" t="s">
        <v>2979</v>
      </c>
      <c r="AF1087" s="73" t="s">
        <v>2979</v>
      </c>
      <c r="AG1087" s="73" t="s">
        <v>2979</v>
      </c>
      <c r="AH1087" s="73" t="s">
        <v>2979</v>
      </c>
      <c r="AI1087" s="41">
        <v>0.34520000000000001</v>
      </c>
      <c r="AJ1087" s="30">
        <v>0.29649999999999999</v>
      </c>
      <c r="AK1087" s="30">
        <v>0.27410000000000001</v>
      </c>
      <c r="AL1087" s="41">
        <f t="shared" si="34"/>
        <v>0.30530000000000002</v>
      </c>
      <c r="AM1087" s="30" t="str">
        <f>IFERROR((VLOOKUP(C1087,'CEP 24-25'!$F$5:$K$1282,6,0))," ")</f>
        <v xml:space="preserve"> </v>
      </c>
      <c r="AN1087" s="41" t="str">
        <f>+IFERROR((VLOOKUP(C1087,'HB1238 24-25'!$N$5:$Q$9999,4,0)),"")</f>
        <v>No</v>
      </c>
      <c r="AO1087" s="33" t="str">
        <f t="shared" si="35"/>
        <v>No</v>
      </c>
    </row>
    <row r="1088" spans="1:41" ht="15" customHeight="1" x14ac:dyDescent="0.25">
      <c r="A1088" t="s">
        <v>2545</v>
      </c>
      <c r="B1088" t="s">
        <v>2144</v>
      </c>
      <c r="C1088" s="25">
        <v>5572</v>
      </c>
      <c r="D1088" t="s">
        <v>2361</v>
      </c>
      <c r="E1088" s="16">
        <v>0</v>
      </c>
      <c r="F1088" s="16">
        <v>39</v>
      </c>
      <c r="G1088" s="16">
        <v>0</v>
      </c>
      <c r="H1088" s="16">
        <v>38</v>
      </c>
      <c r="I1088" s="16">
        <v>33</v>
      </c>
      <c r="J1088" s="16">
        <v>33</v>
      </c>
      <c r="K1088" s="16">
        <v>39</v>
      </c>
      <c r="L1088" s="16">
        <v>41</v>
      </c>
      <c r="M1088" s="16">
        <v>0</v>
      </c>
      <c r="N1088" s="16">
        <v>0</v>
      </c>
      <c r="O1088" s="16">
        <v>0</v>
      </c>
      <c r="P1088" s="16">
        <v>0</v>
      </c>
      <c r="Q1088" s="16">
        <v>0</v>
      </c>
      <c r="R1088" s="16">
        <v>0</v>
      </c>
      <c r="S1088" s="16">
        <v>0</v>
      </c>
      <c r="T1088" s="73" t="s">
        <v>2979</v>
      </c>
      <c r="U1088" s="54">
        <v>21</v>
      </c>
      <c r="V1088" s="73" t="s">
        <v>2979</v>
      </c>
      <c r="W1088" s="54">
        <v>26</v>
      </c>
      <c r="X1088" s="54">
        <v>14</v>
      </c>
      <c r="Y1088" s="54">
        <v>14</v>
      </c>
      <c r="Z1088" s="54">
        <v>21</v>
      </c>
      <c r="AA1088" s="54">
        <v>20</v>
      </c>
      <c r="AB1088" s="73" t="s">
        <v>2979</v>
      </c>
      <c r="AC1088" s="73" t="s">
        <v>2979</v>
      </c>
      <c r="AD1088" s="73" t="s">
        <v>2979</v>
      </c>
      <c r="AE1088" s="73" t="s">
        <v>2979</v>
      </c>
      <c r="AF1088" s="73" t="s">
        <v>2979</v>
      </c>
      <c r="AG1088" s="73" t="s">
        <v>2979</v>
      </c>
      <c r="AH1088" s="73" t="s">
        <v>2979</v>
      </c>
      <c r="AI1088" s="41">
        <v>0.5202</v>
      </c>
      <c r="AJ1088" s="30">
        <v>0.4698</v>
      </c>
      <c r="AK1088" s="30">
        <v>0.58289999999999997</v>
      </c>
      <c r="AL1088" s="41">
        <f t="shared" si="34"/>
        <v>0.52429999999999999</v>
      </c>
      <c r="AM1088" s="30" t="str">
        <f>IFERROR((VLOOKUP(C1088,'CEP 24-25'!$F$5:$K$1282,6,0))," ")</f>
        <v>No</v>
      </c>
      <c r="AN1088" s="41" t="str">
        <f>+IFERROR((VLOOKUP(C1088,'HB1238 24-25'!$N$5:$Q$9999,4,0)),"")</f>
        <v/>
      </c>
      <c r="AO1088" s="33" t="str">
        <f t="shared" si="35"/>
        <v>Yes</v>
      </c>
    </row>
    <row r="1089" spans="1:41" ht="15" customHeight="1" x14ac:dyDescent="0.25">
      <c r="A1089" t="s">
        <v>2545</v>
      </c>
      <c r="B1089" t="s">
        <v>2144</v>
      </c>
      <c r="C1089" s="25">
        <v>3414</v>
      </c>
      <c r="D1089" t="s">
        <v>1083</v>
      </c>
      <c r="E1089" s="16">
        <v>0</v>
      </c>
      <c r="F1089" s="16">
        <v>60</v>
      </c>
      <c r="G1089" s="16">
        <v>0</v>
      </c>
      <c r="H1089" s="16">
        <v>55</v>
      </c>
      <c r="I1089" s="16">
        <v>86</v>
      </c>
      <c r="J1089" s="16">
        <v>70</v>
      </c>
      <c r="K1089" s="16">
        <v>80</v>
      </c>
      <c r="L1089" s="16">
        <v>88</v>
      </c>
      <c r="M1089" s="16">
        <v>0</v>
      </c>
      <c r="N1089" s="16">
        <v>0</v>
      </c>
      <c r="O1089" s="16">
        <v>0</v>
      </c>
      <c r="P1089" s="16">
        <v>0</v>
      </c>
      <c r="Q1089" s="16">
        <v>0</v>
      </c>
      <c r="R1089" s="16">
        <v>0</v>
      </c>
      <c r="S1089" s="16">
        <v>0</v>
      </c>
      <c r="T1089" s="73" t="s">
        <v>2979</v>
      </c>
      <c r="U1089" s="54">
        <v>34</v>
      </c>
      <c r="V1089" s="73" t="s">
        <v>2979</v>
      </c>
      <c r="W1089" s="54">
        <v>29</v>
      </c>
      <c r="X1089" s="54">
        <v>49</v>
      </c>
      <c r="Y1089" s="54">
        <v>34</v>
      </c>
      <c r="Z1089" s="54">
        <v>46</v>
      </c>
      <c r="AA1089" s="54">
        <v>46</v>
      </c>
      <c r="AB1089" s="73" t="s">
        <v>2979</v>
      </c>
      <c r="AC1089" s="73" t="s">
        <v>2979</v>
      </c>
      <c r="AD1089" s="73" t="s">
        <v>2979</v>
      </c>
      <c r="AE1089" s="73" t="s">
        <v>2979</v>
      </c>
      <c r="AF1089" s="73" t="s">
        <v>2979</v>
      </c>
      <c r="AG1089" s="73" t="s">
        <v>2979</v>
      </c>
      <c r="AH1089" s="73" t="s">
        <v>2979</v>
      </c>
      <c r="AI1089" s="41">
        <v>0.54210000000000003</v>
      </c>
      <c r="AJ1089" s="30">
        <v>0.42449999999999999</v>
      </c>
      <c r="AK1089" s="30">
        <v>0.44119999999999998</v>
      </c>
      <c r="AL1089" s="41">
        <f t="shared" si="34"/>
        <v>0.46929999999999999</v>
      </c>
      <c r="AM1089" s="30" t="str">
        <f>IFERROR((VLOOKUP(C1089,'CEP 24-25'!$F$5:$K$1282,6,0))," ")</f>
        <v>No</v>
      </c>
      <c r="AN1089" s="41" t="str">
        <f>+IFERROR((VLOOKUP(C1089,'HB1238 24-25'!$N$5:$Q$9999,4,0)),"")</f>
        <v/>
      </c>
      <c r="AO1089" s="33" t="str">
        <f t="shared" si="35"/>
        <v>No</v>
      </c>
    </row>
    <row r="1090" spans="1:41" ht="15" customHeight="1" x14ac:dyDescent="0.25">
      <c r="A1090" t="s">
        <v>2545</v>
      </c>
      <c r="B1090" t="s">
        <v>2144</v>
      </c>
      <c r="C1090" s="25">
        <v>3759</v>
      </c>
      <c r="D1090" t="s">
        <v>1654</v>
      </c>
      <c r="E1090" s="16">
        <v>0</v>
      </c>
      <c r="F1090" s="16">
        <v>60</v>
      </c>
      <c r="G1090" s="16">
        <v>0</v>
      </c>
      <c r="H1090" s="16">
        <v>76</v>
      </c>
      <c r="I1090" s="16">
        <v>74</v>
      </c>
      <c r="J1090" s="16">
        <v>83</v>
      </c>
      <c r="K1090" s="16">
        <v>89</v>
      </c>
      <c r="L1090" s="16">
        <v>89</v>
      </c>
      <c r="M1090" s="16">
        <v>0</v>
      </c>
      <c r="N1090" s="16">
        <v>0</v>
      </c>
      <c r="O1090" s="16">
        <v>0</v>
      </c>
      <c r="P1090" s="16">
        <v>0</v>
      </c>
      <c r="Q1090" s="16">
        <v>0</v>
      </c>
      <c r="R1090" s="16">
        <v>0</v>
      </c>
      <c r="S1090" s="16">
        <v>0</v>
      </c>
      <c r="T1090" s="73" t="s">
        <v>2979</v>
      </c>
      <c r="U1090" s="54">
        <v>32</v>
      </c>
      <c r="V1090" s="73" t="s">
        <v>2979</v>
      </c>
      <c r="W1090" s="54">
        <v>29</v>
      </c>
      <c r="X1090" s="54">
        <v>33</v>
      </c>
      <c r="Y1090" s="54">
        <v>39</v>
      </c>
      <c r="Z1090" s="54">
        <v>37</v>
      </c>
      <c r="AA1090" s="54">
        <v>39</v>
      </c>
      <c r="AB1090" s="73" t="s">
        <v>2979</v>
      </c>
      <c r="AC1090" s="73" t="s">
        <v>2979</v>
      </c>
      <c r="AD1090" s="73" t="s">
        <v>2979</v>
      </c>
      <c r="AE1090" s="73" t="s">
        <v>2979</v>
      </c>
      <c r="AF1090" s="73" t="s">
        <v>2979</v>
      </c>
      <c r="AG1090" s="73" t="s">
        <v>2979</v>
      </c>
      <c r="AH1090" s="73" t="s">
        <v>2979</v>
      </c>
      <c r="AI1090" s="41">
        <v>0.44369999999999998</v>
      </c>
      <c r="AJ1090" s="30">
        <v>0.3745</v>
      </c>
      <c r="AK1090" s="30">
        <v>0.42330000000000001</v>
      </c>
      <c r="AL1090" s="41">
        <f t="shared" si="34"/>
        <v>0.4138</v>
      </c>
      <c r="AM1090" s="30" t="str">
        <f>IFERROR((VLOOKUP(C1090,'CEP 24-25'!$F$5:$K$1282,6,0))," ")</f>
        <v>No</v>
      </c>
      <c r="AN1090" s="41" t="str">
        <f>+IFERROR((VLOOKUP(C1090,'HB1238 24-25'!$N$5:$Q$9999,4,0)),"")</f>
        <v/>
      </c>
      <c r="AO1090" s="33" t="str">
        <f t="shared" si="35"/>
        <v>No</v>
      </c>
    </row>
    <row r="1091" spans="1:41" ht="15" customHeight="1" x14ac:dyDescent="0.25">
      <c r="A1091" t="s">
        <v>2545</v>
      </c>
      <c r="B1091" t="s">
        <v>2144</v>
      </c>
      <c r="C1091" s="25">
        <v>5571</v>
      </c>
      <c r="D1091" t="s">
        <v>695</v>
      </c>
      <c r="E1091" s="16">
        <v>0</v>
      </c>
      <c r="F1091" s="16">
        <v>0</v>
      </c>
      <c r="G1091" s="16">
        <v>0</v>
      </c>
      <c r="H1091" s="16">
        <v>0</v>
      </c>
      <c r="I1091" s="16">
        <v>0</v>
      </c>
      <c r="J1091" s="16">
        <v>0</v>
      </c>
      <c r="K1091" s="16">
        <v>0</v>
      </c>
      <c r="L1091" s="16">
        <v>0</v>
      </c>
      <c r="M1091" s="16">
        <v>238</v>
      </c>
      <c r="N1091" s="16">
        <v>248</v>
      </c>
      <c r="O1091" s="16">
        <v>219</v>
      </c>
      <c r="P1091" s="16">
        <v>0</v>
      </c>
      <c r="Q1091" s="16">
        <v>0</v>
      </c>
      <c r="R1091" s="16">
        <v>0</v>
      </c>
      <c r="S1091" s="16">
        <v>0</v>
      </c>
      <c r="T1091" s="73" t="s">
        <v>2979</v>
      </c>
      <c r="U1091" s="73" t="s">
        <v>2979</v>
      </c>
      <c r="V1091" s="73" t="s">
        <v>2979</v>
      </c>
      <c r="W1091" s="73" t="s">
        <v>2979</v>
      </c>
      <c r="X1091" s="73" t="s">
        <v>2979</v>
      </c>
      <c r="Y1091" s="73" t="s">
        <v>2979</v>
      </c>
      <c r="Z1091" s="73" t="s">
        <v>2979</v>
      </c>
      <c r="AA1091" s="73" t="s">
        <v>2979</v>
      </c>
      <c r="AB1091" s="54">
        <v>75</v>
      </c>
      <c r="AC1091" s="54">
        <v>79</v>
      </c>
      <c r="AD1091" s="54">
        <v>66</v>
      </c>
      <c r="AE1091" s="73" t="s">
        <v>2979</v>
      </c>
      <c r="AF1091" s="73" t="s">
        <v>2979</v>
      </c>
      <c r="AG1091" s="73" t="s">
        <v>2979</v>
      </c>
      <c r="AH1091" s="73" t="s">
        <v>2979</v>
      </c>
      <c r="AI1091" s="41">
        <v>0.31209999999999999</v>
      </c>
      <c r="AJ1091" s="30">
        <v>0.26369999999999999</v>
      </c>
      <c r="AK1091" s="30">
        <v>0.24759999999999999</v>
      </c>
      <c r="AL1091" s="41">
        <f t="shared" si="34"/>
        <v>0.27450000000000002</v>
      </c>
      <c r="AM1091" s="30" t="str">
        <f>IFERROR((VLOOKUP(C1091,'CEP 24-25'!$F$5:$K$1282,6,0))," ")</f>
        <v xml:space="preserve"> </v>
      </c>
      <c r="AN1091" s="41" t="str">
        <f>+IFERROR((VLOOKUP(C1091,'HB1238 24-25'!$N$5:$Q$9999,4,0)),"")</f>
        <v/>
      </c>
      <c r="AO1091" s="33" t="str">
        <f t="shared" si="35"/>
        <v>No</v>
      </c>
    </row>
    <row r="1092" spans="1:41" ht="15" customHeight="1" x14ac:dyDescent="0.25">
      <c r="A1092" t="s">
        <v>2545</v>
      </c>
      <c r="B1092" t="s">
        <v>2144</v>
      </c>
      <c r="C1092" s="25">
        <v>1858</v>
      </c>
      <c r="D1092" t="s">
        <v>2850</v>
      </c>
      <c r="E1092" s="16">
        <v>0</v>
      </c>
      <c r="F1092" s="16">
        <v>52</v>
      </c>
      <c r="G1092" s="16">
        <v>10</v>
      </c>
      <c r="H1092" s="16">
        <v>50</v>
      </c>
      <c r="I1092" s="16">
        <v>57</v>
      </c>
      <c r="J1092" s="16">
        <v>78</v>
      </c>
      <c r="K1092" s="16">
        <v>53</v>
      </c>
      <c r="L1092" s="16">
        <v>72</v>
      </c>
      <c r="M1092" s="16">
        <v>76</v>
      </c>
      <c r="N1092" s="16">
        <v>55</v>
      </c>
      <c r="O1092" s="16">
        <v>65</v>
      </c>
      <c r="P1092" s="16">
        <v>52</v>
      </c>
      <c r="Q1092" s="16">
        <v>65</v>
      </c>
      <c r="R1092" s="16">
        <v>77</v>
      </c>
      <c r="S1092" s="16">
        <v>70</v>
      </c>
      <c r="T1092" s="73" t="s">
        <v>2979</v>
      </c>
      <c r="U1092" s="54">
        <v>18</v>
      </c>
      <c r="V1092" s="15" t="s">
        <v>2004</v>
      </c>
      <c r="W1092" s="54">
        <v>15</v>
      </c>
      <c r="X1092" s="54">
        <v>15</v>
      </c>
      <c r="Y1092" s="54">
        <v>23</v>
      </c>
      <c r="Z1092" s="54">
        <v>12</v>
      </c>
      <c r="AA1092" s="54">
        <v>14</v>
      </c>
      <c r="AB1092" s="54">
        <v>22</v>
      </c>
      <c r="AC1092" s="54">
        <v>16</v>
      </c>
      <c r="AD1092" s="54">
        <v>19</v>
      </c>
      <c r="AE1092" s="54">
        <v>16</v>
      </c>
      <c r="AF1092" s="54">
        <v>26</v>
      </c>
      <c r="AG1092" s="54">
        <v>37</v>
      </c>
      <c r="AH1092" s="54">
        <v>26</v>
      </c>
      <c r="AI1092" s="41">
        <v>0.3125</v>
      </c>
      <c r="AJ1092" s="30">
        <v>0.30580000000000002</v>
      </c>
      <c r="AK1092" s="30">
        <v>0.32050000000000001</v>
      </c>
      <c r="AL1092" s="41">
        <f t="shared" ref="AL1092:AL1155" si="36">ROUND(AVERAGE(AI1092:AK1092),4)</f>
        <v>0.31290000000000001</v>
      </c>
      <c r="AM1092" s="30" t="str">
        <f>IFERROR((VLOOKUP(C1092,'CEP 24-25'!$F$5:$K$1282,6,0))," ")</f>
        <v xml:space="preserve"> </v>
      </c>
      <c r="AN1092" s="41" t="str">
        <f>+IFERROR((VLOOKUP(C1092,'HB1238 24-25'!$N$5:$Q$9999,4,0)),"")</f>
        <v>No</v>
      </c>
      <c r="AO1092" s="33" t="str">
        <f t="shared" ref="AO1092:AO1155" si="37">IF(OR(AL1092&gt;=0.5, AM1092="Yes",AN1092="Yes"),"Yes","No")</f>
        <v>No</v>
      </c>
    </row>
    <row r="1093" spans="1:41" ht="15" customHeight="1" x14ac:dyDescent="0.25">
      <c r="A1093" t="s">
        <v>2545</v>
      </c>
      <c r="B1093" t="s">
        <v>2144</v>
      </c>
      <c r="C1093" s="25">
        <v>5401</v>
      </c>
      <c r="D1093" t="s">
        <v>1659</v>
      </c>
      <c r="E1093" s="16">
        <v>0</v>
      </c>
      <c r="F1093" s="16">
        <v>0</v>
      </c>
      <c r="G1093" s="16">
        <v>0</v>
      </c>
      <c r="H1093" s="16">
        <v>0</v>
      </c>
      <c r="I1093" s="16">
        <v>0</v>
      </c>
      <c r="J1093" s="16">
        <v>0</v>
      </c>
      <c r="K1093" s="16">
        <v>0</v>
      </c>
      <c r="L1093" s="16">
        <v>0</v>
      </c>
      <c r="M1093" s="16">
        <v>0</v>
      </c>
      <c r="N1093" s="16">
        <v>0</v>
      </c>
      <c r="O1093" s="16">
        <v>0</v>
      </c>
      <c r="P1093" s="16">
        <v>0</v>
      </c>
      <c r="Q1093" s="16">
        <v>1</v>
      </c>
      <c r="R1093" s="16">
        <v>2</v>
      </c>
      <c r="S1093" s="16">
        <v>10</v>
      </c>
      <c r="T1093" s="73" t="s">
        <v>2979</v>
      </c>
      <c r="U1093" s="73" t="s">
        <v>2979</v>
      </c>
      <c r="V1093" s="73" t="s">
        <v>2979</v>
      </c>
      <c r="W1093" s="73" t="s">
        <v>2979</v>
      </c>
      <c r="X1093" s="73" t="s">
        <v>2979</v>
      </c>
      <c r="Y1093" s="73" t="s">
        <v>2979</v>
      </c>
      <c r="Z1093" s="73" t="s">
        <v>2979</v>
      </c>
      <c r="AA1093" s="73" t="s">
        <v>2979</v>
      </c>
      <c r="AB1093" s="73" t="s">
        <v>2979</v>
      </c>
      <c r="AC1093" s="73" t="s">
        <v>2979</v>
      </c>
      <c r="AD1093" s="73" t="s">
        <v>2979</v>
      </c>
      <c r="AE1093" s="73" t="s">
        <v>2979</v>
      </c>
      <c r="AF1093" s="73" t="s">
        <v>2979</v>
      </c>
      <c r="AG1093" s="73" t="s">
        <v>2979</v>
      </c>
      <c r="AH1093" s="15" t="s">
        <v>2004</v>
      </c>
      <c r="AI1093" s="41">
        <v>7.6899999999999996E-2</v>
      </c>
      <c r="AJ1093" s="30">
        <v>0</v>
      </c>
      <c r="AK1093" s="30">
        <v>0</v>
      </c>
      <c r="AL1093" s="41">
        <f t="shared" si="36"/>
        <v>2.5600000000000001E-2</v>
      </c>
      <c r="AM1093" s="30" t="str">
        <f>IFERROR((VLOOKUP(C1093,'CEP 24-25'!$F$5:$K$1282,6,0))," ")</f>
        <v xml:space="preserve"> </v>
      </c>
      <c r="AN1093" s="41" t="str">
        <f>+IFERROR((VLOOKUP(C1093,'HB1238 24-25'!$N$5:$Q$9999,4,0)),"")</f>
        <v/>
      </c>
      <c r="AO1093" s="33" t="str">
        <f t="shared" si="37"/>
        <v>No</v>
      </c>
    </row>
    <row r="1094" spans="1:41" ht="15" customHeight="1" x14ac:dyDescent="0.25">
      <c r="A1094" t="s">
        <v>2545</v>
      </c>
      <c r="B1094" t="s">
        <v>2144</v>
      </c>
      <c r="C1094" s="25">
        <v>2402</v>
      </c>
      <c r="D1094" t="s">
        <v>1650</v>
      </c>
      <c r="E1094" s="16">
        <v>0</v>
      </c>
      <c r="F1094" s="16">
        <v>0</v>
      </c>
      <c r="G1094" s="16">
        <v>0</v>
      </c>
      <c r="H1094" s="16">
        <v>0</v>
      </c>
      <c r="I1094" s="16">
        <v>0</v>
      </c>
      <c r="J1094" s="16">
        <v>0</v>
      </c>
      <c r="K1094" s="16">
        <v>0</v>
      </c>
      <c r="L1094" s="16">
        <v>0</v>
      </c>
      <c r="M1094" s="16">
        <v>0</v>
      </c>
      <c r="N1094" s="16">
        <v>0</v>
      </c>
      <c r="O1094" s="16">
        <v>0</v>
      </c>
      <c r="P1094" s="16">
        <v>450</v>
      </c>
      <c r="Q1094" s="16">
        <v>455</v>
      </c>
      <c r="R1094" s="16">
        <v>441</v>
      </c>
      <c r="S1094" s="16">
        <v>494</v>
      </c>
      <c r="T1094" s="73" t="s">
        <v>2979</v>
      </c>
      <c r="U1094" s="73" t="s">
        <v>2979</v>
      </c>
      <c r="V1094" s="73" t="s">
        <v>2979</v>
      </c>
      <c r="W1094" s="73" t="s">
        <v>2979</v>
      </c>
      <c r="X1094" s="73" t="s">
        <v>2979</v>
      </c>
      <c r="Y1094" s="73" t="s">
        <v>2979</v>
      </c>
      <c r="Z1094" s="73" t="s">
        <v>2979</v>
      </c>
      <c r="AA1094" s="73" t="s">
        <v>2979</v>
      </c>
      <c r="AB1094" s="73" t="s">
        <v>2979</v>
      </c>
      <c r="AC1094" s="73" t="s">
        <v>2979</v>
      </c>
      <c r="AD1094" s="73" t="s">
        <v>2979</v>
      </c>
      <c r="AE1094" s="54">
        <v>151</v>
      </c>
      <c r="AF1094" s="54">
        <v>140</v>
      </c>
      <c r="AG1094" s="54">
        <v>133</v>
      </c>
      <c r="AH1094" s="54">
        <v>155</v>
      </c>
      <c r="AI1094" s="41">
        <v>0.31469999999999998</v>
      </c>
      <c r="AJ1094" s="30">
        <v>0.2366</v>
      </c>
      <c r="AK1094" s="30">
        <v>0.26119999999999999</v>
      </c>
      <c r="AL1094" s="41">
        <f t="shared" si="36"/>
        <v>0.27079999999999999</v>
      </c>
      <c r="AM1094" s="30" t="str">
        <f>IFERROR((VLOOKUP(C1094,'CEP 24-25'!$F$5:$K$1282,6,0))," ")</f>
        <v xml:space="preserve"> </v>
      </c>
      <c r="AN1094" s="41" t="str">
        <f>+IFERROR((VLOOKUP(C1094,'HB1238 24-25'!$N$5:$Q$9999,4,0)),"")</f>
        <v/>
      </c>
      <c r="AO1094" s="33" t="str">
        <f t="shared" si="37"/>
        <v>No</v>
      </c>
    </row>
    <row r="1095" spans="1:41" ht="15" customHeight="1" x14ac:dyDescent="0.25">
      <c r="A1095" t="s">
        <v>2545</v>
      </c>
      <c r="B1095" t="s">
        <v>2144</v>
      </c>
      <c r="C1095" s="25">
        <v>4400</v>
      </c>
      <c r="D1095" t="s">
        <v>1656</v>
      </c>
      <c r="E1095" s="16">
        <v>59</v>
      </c>
      <c r="F1095" s="16">
        <v>59</v>
      </c>
      <c r="G1095" s="16">
        <v>0</v>
      </c>
      <c r="H1095" s="16">
        <v>64</v>
      </c>
      <c r="I1095" s="16">
        <v>71</v>
      </c>
      <c r="J1095" s="16">
        <v>66</v>
      </c>
      <c r="K1095" s="16">
        <v>67</v>
      </c>
      <c r="L1095" s="16">
        <v>67</v>
      </c>
      <c r="M1095" s="16">
        <v>0</v>
      </c>
      <c r="N1095" s="16">
        <v>0</v>
      </c>
      <c r="O1095" s="16">
        <v>0</v>
      </c>
      <c r="P1095" s="16">
        <v>0</v>
      </c>
      <c r="Q1095" s="16">
        <v>0</v>
      </c>
      <c r="R1095" s="16">
        <v>0</v>
      </c>
      <c r="S1095" s="16">
        <v>0</v>
      </c>
      <c r="T1095" s="15" t="s">
        <v>2004</v>
      </c>
      <c r="U1095" s="54">
        <v>27</v>
      </c>
      <c r="V1095" s="73" t="s">
        <v>2979</v>
      </c>
      <c r="W1095" s="54">
        <v>25</v>
      </c>
      <c r="X1095" s="54">
        <v>26</v>
      </c>
      <c r="Y1095" s="54">
        <v>19</v>
      </c>
      <c r="Z1095" s="54">
        <v>22</v>
      </c>
      <c r="AA1095" s="54">
        <v>23</v>
      </c>
      <c r="AB1095" s="73" t="s">
        <v>2979</v>
      </c>
      <c r="AC1095" s="73" t="s">
        <v>2979</v>
      </c>
      <c r="AD1095" s="73" t="s">
        <v>2979</v>
      </c>
      <c r="AE1095" s="73" t="s">
        <v>2979</v>
      </c>
      <c r="AF1095" s="73" t="s">
        <v>2979</v>
      </c>
      <c r="AG1095" s="73" t="s">
        <v>2979</v>
      </c>
      <c r="AH1095" s="73" t="s">
        <v>2979</v>
      </c>
      <c r="AI1095" s="41">
        <v>0.31569999999999998</v>
      </c>
      <c r="AJ1095" s="30">
        <v>0.25480000000000003</v>
      </c>
      <c r="AK1095" s="30">
        <v>0.26650000000000001</v>
      </c>
      <c r="AL1095" s="41">
        <f t="shared" si="36"/>
        <v>0.27900000000000003</v>
      </c>
      <c r="AM1095" s="30" t="str">
        <f>IFERROR((VLOOKUP(C1095,'CEP 24-25'!$F$5:$K$1282,6,0))," ")</f>
        <v xml:space="preserve"> </v>
      </c>
      <c r="AN1095" s="41" t="str">
        <f>+IFERROR((VLOOKUP(C1095,'HB1238 24-25'!$N$5:$Q$9999,4,0)),"")</f>
        <v/>
      </c>
      <c r="AO1095" s="33" t="str">
        <f t="shared" si="37"/>
        <v>No</v>
      </c>
    </row>
    <row r="1096" spans="1:41" ht="15" customHeight="1" x14ac:dyDescent="0.25">
      <c r="A1096" t="s">
        <v>2545</v>
      </c>
      <c r="B1096" t="s">
        <v>2144</v>
      </c>
      <c r="C1096" s="25">
        <v>4133</v>
      </c>
      <c r="D1096" t="s">
        <v>389</v>
      </c>
      <c r="E1096" s="16">
        <v>0</v>
      </c>
      <c r="F1096" s="16">
        <v>79</v>
      </c>
      <c r="G1096" s="16">
        <v>0</v>
      </c>
      <c r="H1096" s="16">
        <v>67</v>
      </c>
      <c r="I1096" s="16">
        <v>78</v>
      </c>
      <c r="J1096" s="16">
        <v>63</v>
      </c>
      <c r="K1096" s="16">
        <v>62</v>
      </c>
      <c r="L1096" s="16">
        <v>69</v>
      </c>
      <c r="M1096" s="16">
        <v>0</v>
      </c>
      <c r="N1096" s="16">
        <v>0</v>
      </c>
      <c r="O1096" s="16">
        <v>0</v>
      </c>
      <c r="P1096" s="16">
        <v>0</v>
      </c>
      <c r="Q1096" s="16">
        <v>0</v>
      </c>
      <c r="R1096" s="16">
        <v>0</v>
      </c>
      <c r="S1096" s="16">
        <v>0</v>
      </c>
      <c r="T1096" s="73" t="s">
        <v>2979</v>
      </c>
      <c r="U1096" s="54">
        <v>21</v>
      </c>
      <c r="V1096" s="73" t="s">
        <v>2979</v>
      </c>
      <c r="W1096" s="54">
        <v>15</v>
      </c>
      <c r="X1096" s="54">
        <v>21</v>
      </c>
      <c r="Y1096" s="54">
        <v>15</v>
      </c>
      <c r="Z1096" s="54">
        <v>19</v>
      </c>
      <c r="AA1096" s="54">
        <v>16</v>
      </c>
      <c r="AB1096" s="73" t="s">
        <v>2979</v>
      </c>
      <c r="AC1096" s="73" t="s">
        <v>2979</v>
      </c>
      <c r="AD1096" s="73" t="s">
        <v>2979</v>
      </c>
      <c r="AE1096" s="73" t="s">
        <v>2979</v>
      </c>
      <c r="AF1096" s="73" t="s">
        <v>2979</v>
      </c>
      <c r="AG1096" s="73" t="s">
        <v>2979</v>
      </c>
      <c r="AH1096" s="73" t="s">
        <v>2979</v>
      </c>
      <c r="AI1096" s="41">
        <v>0.25600000000000001</v>
      </c>
      <c r="AJ1096" s="30">
        <v>0.2369</v>
      </c>
      <c r="AK1096" s="30">
        <v>0.21740000000000001</v>
      </c>
      <c r="AL1096" s="41">
        <f t="shared" si="36"/>
        <v>0.23680000000000001</v>
      </c>
      <c r="AM1096" s="30" t="str">
        <f>IFERROR((VLOOKUP(C1096,'CEP 24-25'!$F$5:$K$1282,6,0))," ")</f>
        <v xml:space="preserve"> </v>
      </c>
      <c r="AN1096" s="41" t="str">
        <f>+IFERROR((VLOOKUP(C1096,'HB1238 24-25'!$N$5:$Q$9999,4,0)),"")</f>
        <v/>
      </c>
      <c r="AO1096" s="33" t="str">
        <f t="shared" si="37"/>
        <v>No</v>
      </c>
    </row>
    <row r="1097" spans="1:41" ht="15" customHeight="1" x14ac:dyDescent="0.25">
      <c r="A1097" t="s">
        <v>2545</v>
      </c>
      <c r="B1097" t="s">
        <v>2144</v>
      </c>
      <c r="C1097" s="25">
        <v>3191</v>
      </c>
      <c r="D1097" t="s">
        <v>1651</v>
      </c>
      <c r="E1097" s="16">
        <v>0</v>
      </c>
      <c r="F1097" s="16">
        <v>0</v>
      </c>
      <c r="G1097" s="16">
        <v>0</v>
      </c>
      <c r="H1097" s="16">
        <v>0</v>
      </c>
      <c r="I1097" s="16">
        <v>0</v>
      </c>
      <c r="J1097" s="16">
        <v>0</v>
      </c>
      <c r="K1097" s="16">
        <v>0</v>
      </c>
      <c r="L1097" s="16">
        <v>0</v>
      </c>
      <c r="M1097" s="16">
        <v>284</v>
      </c>
      <c r="N1097" s="16">
        <v>251</v>
      </c>
      <c r="O1097" s="16">
        <v>289</v>
      </c>
      <c r="P1097" s="16">
        <v>0</v>
      </c>
      <c r="Q1097" s="16">
        <v>0</v>
      </c>
      <c r="R1097" s="16">
        <v>0</v>
      </c>
      <c r="S1097" s="16">
        <v>0</v>
      </c>
      <c r="T1097" s="73" t="s">
        <v>2979</v>
      </c>
      <c r="U1097" s="73" t="s">
        <v>2979</v>
      </c>
      <c r="V1097" s="73" t="s">
        <v>2979</v>
      </c>
      <c r="W1097" s="73" t="s">
        <v>2979</v>
      </c>
      <c r="X1097" s="73" t="s">
        <v>2979</v>
      </c>
      <c r="Y1097" s="73" t="s">
        <v>2979</v>
      </c>
      <c r="Z1097" s="73" t="s">
        <v>2979</v>
      </c>
      <c r="AA1097" s="73" t="s">
        <v>2979</v>
      </c>
      <c r="AB1097" s="54">
        <v>127</v>
      </c>
      <c r="AC1097" s="54">
        <v>116</v>
      </c>
      <c r="AD1097" s="54">
        <v>121</v>
      </c>
      <c r="AE1097" s="73" t="s">
        <v>2979</v>
      </c>
      <c r="AF1097" s="73" t="s">
        <v>2979</v>
      </c>
      <c r="AG1097" s="73" t="s">
        <v>2979</v>
      </c>
      <c r="AH1097" s="73" t="s">
        <v>2979</v>
      </c>
      <c r="AI1097" s="41">
        <v>0.44169999999999998</v>
      </c>
      <c r="AJ1097" s="30">
        <v>0.375</v>
      </c>
      <c r="AK1097" s="30">
        <v>0.37719999999999998</v>
      </c>
      <c r="AL1097" s="41">
        <f t="shared" si="36"/>
        <v>0.39800000000000002</v>
      </c>
      <c r="AM1097" s="30" t="str">
        <f>IFERROR((VLOOKUP(C1097,'CEP 24-25'!$F$5:$K$1282,6,0))," ")</f>
        <v>No</v>
      </c>
      <c r="AN1097" s="41" t="str">
        <f>+IFERROR((VLOOKUP(C1097,'HB1238 24-25'!$N$5:$Q$9999,4,0)),"")</f>
        <v/>
      </c>
      <c r="AO1097" s="33" t="str">
        <f t="shared" si="37"/>
        <v>No</v>
      </c>
    </row>
    <row r="1098" spans="1:41" ht="15" customHeight="1" x14ac:dyDescent="0.25">
      <c r="A1098" t="s">
        <v>2545</v>
      </c>
      <c r="B1098" t="s">
        <v>2144</v>
      </c>
      <c r="C1098" s="25">
        <v>4491</v>
      </c>
      <c r="D1098" t="s">
        <v>1657</v>
      </c>
      <c r="E1098" s="16">
        <v>0</v>
      </c>
      <c r="F1098" s="16">
        <v>0</v>
      </c>
      <c r="G1098" s="16">
        <v>0</v>
      </c>
      <c r="H1098" s="16">
        <v>0</v>
      </c>
      <c r="I1098" s="16">
        <v>0</v>
      </c>
      <c r="J1098" s="16">
        <v>0</v>
      </c>
      <c r="K1098" s="16">
        <v>0</v>
      </c>
      <c r="L1098" s="16">
        <v>0</v>
      </c>
      <c r="M1098" s="16">
        <v>0</v>
      </c>
      <c r="N1098" s="16">
        <v>0</v>
      </c>
      <c r="O1098" s="16">
        <v>0</v>
      </c>
      <c r="P1098" s="16">
        <v>351</v>
      </c>
      <c r="Q1098" s="16">
        <v>386</v>
      </c>
      <c r="R1098" s="16">
        <v>352</v>
      </c>
      <c r="S1098" s="16">
        <v>401</v>
      </c>
      <c r="T1098" s="73" t="s">
        <v>2979</v>
      </c>
      <c r="U1098" s="73" t="s">
        <v>2979</v>
      </c>
      <c r="V1098" s="73" t="s">
        <v>2979</v>
      </c>
      <c r="W1098" s="73" t="s">
        <v>2979</v>
      </c>
      <c r="X1098" s="73" t="s">
        <v>2979</v>
      </c>
      <c r="Y1098" s="73" t="s">
        <v>2979</v>
      </c>
      <c r="Z1098" s="73" t="s">
        <v>2979</v>
      </c>
      <c r="AA1098" s="73" t="s">
        <v>2979</v>
      </c>
      <c r="AB1098" s="73" t="s">
        <v>2979</v>
      </c>
      <c r="AC1098" s="73" t="s">
        <v>2979</v>
      </c>
      <c r="AD1098" s="73" t="s">
        <v>2979</v>
      </c>
      <c r="AE1098" s="54">
        <v>120</v>
      </c>
      <c r="AF1098" s="54">
        <v>136</v>
      </c>
      <c r="AG1098" s="54">
        <v>121</v>
      </c>
      <c r="AH1098" s="54">
        <v>125</v>
      </c>
      <c r="AI1098" s="41">
        <v>0.33689999999999998</v>
      </c>
      <c r="AJ1098" s="30">
        <v>0.28839999999999999</v>
      </c>
      <c r="AK1098" s="30">
        <v>0.30520000000000003</v>
      </c>
      <c r="AL1098" s="41">
        <f t="shared" si="36"/>
        <v>0.31019999999999998</v>
      </c>
      <c r="AM1098" s="30" t="str">
        <f>IFERROR((VLOOKUP(C1098,'CEP 24-25'!$F$5:$K$1282,6,0))," ")</f>
        <v xml:space="preserve"> </v>
      </c>
      <c r="AN1098" s="41" t="str">
        <f>+IFERROR((VLOOKUP(C1098,'HB1238 24-25'!$N$5:$Q$9999,4,0)),"")</f>
        <v/>
      </c>
      <c r="AO1098" s="33" t="str">
        <f t="shared" si="37"/>
        <v>No</v>
      </c>
    </row>
    <row r="1099" spans="1:41" ht="15" customHeight="1" x14ac:dyDescent="0.25">
      <c r="A1099" t="s">
        <v>2545</v>
      </c>
      <c r="B1099" t="s">
        <v>2144</v>
      </c>
      <c r="C1099" s="25">
        <v>3851</v>
      </c>
      <c r="D1099" t="s">
        <v>889</v>
      </c>
      <c r="E1099" s="16">
        <v>0</v>
      </c>
      <c r="F1099" s="16">
        <v>0</v>
      </c>
      <c r="G1099" s="16">
        <v>0</v>
      </c>
      <c r="H1099" s="16">
        <v>0</v>
      </c>
      <c r="I1099" s="16">
        <v>0</v>
      </c>
      <c r="J1099" s="16">
        <v>0</v>
      </c>
      <c r="K1099" s="16">
        <v>0</v>
      </c>
      <c r="L1099" s="16">
        <v>0</v>
      </c>
      <c r="M1099" s="16">
        <v>286</v>
      </c>
      <c r="N1099" s="16">
        <v>249</v>
      </c>
      <c r="O1099" s="16">
        <v>263</v>
      </c>
      <c r="P1099" s="16">
        <v>0</v>
      </c>
      <c r="Q1099" s="16">
        <v>0</v>
      </c>
      <c r="R1099" s="16">
        <v>0</v>
      </c>
      <c r="S1099" s="16">
        <v>0</v>
      </c>
      <c r="T1099" s="73" t="s">
        <v>2979</v>
      </c>
      <c r="U1099" s="73" t="s">
        <v>2979</v>
      </c>
      <c r="V1099" s="73" t="s">
        <v>2979</v>
      </c>
      <c r="W1099" s="73" t="s">
        <v>2979</v>
      </c>
      <c r="X1099" s="73" t="s">
        <v>2979</v>
      </c>
      <c r="Y1099" s="73" t="s">
        <v>2979</v>
      </c>
      <c r="Z1099" s="73" t="s">
        <v>2979</v>
      </c>
      <c r="AA1099" s="73" t="s">
        <v>2979</v>
      </c>
      <c r="AB1099" s="54">
        <v>105</v>
      </c>
      <c r="AC1099" s="54">
        <v>88</v>
      </c>
      <c r="AD1099" s="54">
        <v>88</v>
      </c>
      <c r="AE1099" s="73" t="s">
        <v>2979</v>
      </c>
      <c r="AF1099" s="73" t="s">
        <v>2979</v>
      </c>
      <c r="AG1099" s="73" t="s">
        <v>2979</v>
      </c>
      <c r="AH1099" s="73" t="s">
        <v>2979</v>
      </c>
      <c r="AI1099" s="41">
        <v>0.35210000000000002</v>
      </c>
      <c r="AJ1099" s="30">
        <v>0.30130000000000001</v>
      </c>
      <c r="AK1099" s="30">
        <v>0.28299999999999997</v>
      </c>
      <c r="AL1099" s="41">
        <f t="shared" si="36"/>
        <v>0.31209999999999999</v>
      </c>
      <c r="AM1099" s="30" t="str">
        <f>IFERROR((VLOOKUP(C1099,'CEP 24-25'!$F$5:$K$1282,6,0))," ")</f>
        <v xml:space="preserve"> </v>
      </c>
      <c r="AN1099" s="41" t="str">
        <f>+IFERROR((VLOOKUP(C1099,'HB1238 24-25'!$N$5:$Q$9999,4,0)),"")</f>
        <v/>
      </c>
      <c r="AO1099" s="33" t="str">
        <f t="shared" si="37"/>
        <v>No</v>
      </c>
    </row>
    <row r="1100" spans="1:41" ht="15" customHeight="1" x14ac:dyDescent="0.25">
      <c r="A1100" t="s">
        <v>2545</v>
      </c>
      <c r="B1100" t="s">
        <v>2144</v>
      </c>
      <c r="C1100" s="25">
        <v>5094</v>
      </c>
      <c r="D1100" t="s">
        <v>1658</v>
      </c>
      <c r="E1100" s="16">
        <v>0</v>
      </c>
      <c r="F1100" s="16">
        <v>59</v>
      </c>
      <c r="G1100" s="16">
        <v>0</v>
      </c>
      <c r="H1100" s="16">
        <v>44</v>
      </c>
      <c r="I1100" s="16">
        <v>61</v>
      </c>
      <c r="J1100" s="16">
        <v>78</v>
      </c>
      <c r="K1100" s="16">
        <v>76</v>
      </c>
      <c r="L1100" s="16">
        <v>70</v>
      </c>
      <c r="M1100" s="16">
        <v>0</v>
      </c>
      <c r="N1100" s="16">
        <v>0</v>
      </c>
      <c r="O1100" s="16">
        <v>0</v>
      </c>
      <c r="P1100" s="16">
        <v>0</v>
      </c>
      <c r="Q1100" s="16">
        <v>0</v>
      </c>
      <c r="R1100" s="16">
        <v>0</v>
      </c>
      <c r="S1100" s="16">
        <v>0</v>
      </c>
      <c r="T1100" s="73" t="s">
        <v>2979</v>
      </c>
      <c r="U1100" s="54">
        <v>13</v>
      </c>
      <c r="V1100" s="73" t="s">
        <v>2979</v>
      </c>
      <c r="W1100" s="54">
        <v>14</v>
      </c>
      <c r="X1100" s="54">
        <v>13</v>
      </c>
      <c r="Y1100" s="54">
        <v>25</v>
      </c>
      <c r="Z1100" s="54">
        <v>29</v>
      </c>
      <c r="AA1100" s="54">
        <v>21</v>
      </c>
      <c r="AB1100" s="73" t="s">
        <v>2979</v>
      </c>
      <c r="AC1100" s="73" t="s">
        <v>2979</v>
      </c>
      <c r="AD1100" s="73" t="s">
        <v>2979</v>
      </c>
      <c r="AE1100" s="73" t="s">
        <v>2979</v>
      </c>
      <c r="AF1100" s="73" t="s">
        <v>2979</v>
      </c>
      <c r="AG1100" s="73" t="s">
        <v>2979</v>
      </c>
      <c r="AH1100" s="73" t="s">
        <v>2979</v>
      </c>
      <c r="AI1100" s="41">
        <v>0.2964</v>
      </c>
      <c r="AJ1100" s="30">
        <v>0.2334</v>
      </c>
      <c r="AK1100" s="30">
        <v>0.21299999999999999</v>
      </c>
      <c r="AL1100" s="41">
        <f t="shared" si="36"/>
        <v>0.24759999999999999</v>
      </c>
      <c r="AM1100" s="30" t="str">
        <f>IFERROR((VLOOKUP(C1100,'CEP 24-25'!$F$5:$K$1282,6,0))," ")</f>
        <v xml:space="preserve"> </v>
      </c>
      <c r="AN1100" s="41" t="str">
        <f>+IFERROR((VLOOKUP(C1100,'HB1238 24-25'!$N$5:$Q$9999,4,0)),"")</f>
        <v/>
      </c>
      <c r="AO1100" s="33" t="str">
        <f t="shared" si="37"/>
        <v>No</v>
      </c>
    </row>
    <row r="1101" spans="1:41" ht="15" customHeight="1" x14ac:dyDescent="0.25">
      <c r="A1101" t="s">
        <v>2545</v>
      </c>
      <c r="B1101" t="s">
        <v>2144</v>
      </c>
      <c r="C1101" s="25">
        <v>4134</v>
      </c>
      <c r="D1101" t="s">
        <v>1655</v>
      </c>
      <c r="E1101" s="16">
        <v>40</v>
      </c>
      <c r="F1101" s="16">
        <v>76</v>
      </c>
      <c r="G1101" s="16">
        <v>0</v>
      </c>
      <c r="H1101" s="16">
        <v>83</v>
      </c>
      <c r="I1101" s="16">
        <v>64</v>
      </c>
      <c r="J1101" s="16">
        <v>76</v>
      </c>
      <c r="K1101" s="16">
        <v>77</v>
      </c>
      <c r="L1101" s="16">
        <v>56</v>
      </c>
      <c r="M1101" s="16">
        <v>0</v>
      </c>
      <c r="N1101" s="16">
        <v>0</v>
      </c>
      <c r="O1101" s="16">
        <v>0</v>
      </c>
      <c r="P1101" s="16">
        <v>0</v>
      </c>
      <c r="Q1101" s="16">
        <v>0</v>
      </c>
      <c r="R1101" s="16">
        <v>0</v>
      </c>
      <c r="S1101" s="16">
        <v>0</v>
      </c>
      <c r="T1101" s="15" t="s">
        <v>2004</v>
      </c>
      <c r="U1101" s="54">
        <v>55</v>
      </c>
      <c r="V1101" s="73" t="s">
        <v>2979</v>
      </c>
      <c r="W1101" s="54">
        <v>65</v>
      </c>
      <c r="X1101" s="54">
        <v>45</v>
      </c>
      <c r="Y1101" s="54">
        <v>60</v>
      </c>
      <c r="Z1101" s="54">
        <v>53</v>
      </c>
      <c r="AA1101" s="54">
        <v>38</v>
      </c>
      <c r="AB1101" s="73" t="s">
        <v>2979</v>
      </c>
      <c r="AC1101" s="73" t="s">
        <v>2979</v>
      </c>
      <c r="AD1101" s="73" t="s">
        <v>2979</v>
      </c>
      <c r="AE1101" s="73" t="s">
        <v>2979</v>
      </c>
      <c r="AF1101" s="73" t="s">
        <v>2979</v>
      </c>
      <c r="AG1101" s="73" t="s">
        <v>2979</v>
      </c>
      <c r="AH1101" s="73" t="s">
        <v>2979</v>
      </c>
      <c r="AI1101" s="41">
        <v>0.68859999999999999</v>
      </c>
      <c r="AJ1101" s="30">
        <v>0.64759999999999995</v>
      </c>
      <c r="AK1101" s="30">
        <v>0.65510000000000002</v>
      </c>
      <c r="AL1101" s="41">
        <f t="shared" si="36"/>
        <v>0.66379999999999995</v>
      </c>
      <c r="AM1101" s="30" t="str">
        <f>IFERROR((VLOOKUP(C1101,'CEP 24-25'!$F$5:$K$1282,6,0))," ")</f>
        <v>Yes</v>
      </c>
      <c r="AN1101" s="41" t="str">
        <f>+IFERROR((VLOOKUP(C1101,'HB1238 24-25'!$N$5:$Q$9999,4,0)),"")</f>
        <v/>
      </c>
      <c r="AO1101" s="33" t="str">
        <f t="shared" si="37"/>
        <v>Yes</v>
      </c>
    </row>
    <row r="1102" spans="1:41" ht="15" customHeight="1" x14ac:dyDescent="0.25">
      <c r="A1102" t="s">
        <v>2545</v>
      </c>
      <c r="B1102" t="s">
        <v>2144</v>
      </c>
      <c r="C1102" s="25">
        <v>5658</v>
      </c>
      <c r="D1102" t="s">
        <v>1452</v>
      </c>
      <c r="E1102" s="16">
        <v>37</v>
      </c>
      <c r="F1102" s="16">
        <v>52</v>
      </c>
      <c r="G1102" s="16">
        <v>0</v>
      </c>
      <c r="H1102" s="16">
        <v>57</v>
      </c>
      <c r="I1102" s="16">
        <v>58</v>
      </c>
      <c r="J1102" s="16">
        <v>73</v>
      </c>
      <c r="K1102" s="16">
        <v>77</v>
      </c>
      <c r="L1102" s="16">
        <v>60</v>
      </c>
      <c r="M1102" s="16">
        <v>0</v>
      </c>
      <c r="N1102" s="16">
        <v>0</v>
      </c>
      <c r="O1102" s="16">
        <v>0</v>
      </c>
      <c r="P1102" s="16">
        <v>0</v>
      </c>
      <c r="Q1102" s="16">
        <v>0</v>
      </c>
      <c r="R1102" s="16">
        <v>0</v>
      </c>
      <c r="S1102" s="16">
        <v>0</v>
      </c>
      <c r="T1102" s="15" t="s">
        <v>2004</v>
      </c>
      <c r="U1102" s="15" t="s">
        <v>2004</v>
      </c>
      <c r="V1102" s="73" t="s">
        <v>2979</v>
      </c>
      <c r="W1102" s="54">
        <v>10</v>
      </c>
      <c r="X1102" s="54">
        <v>15</v>
      </c>
      <c r="Y1102" s="54">
        <v>13</v>
      </c>
      <c r="Z1102" s="15" t="s">
        <v>2004</v>
      </c>
      <c r="AA1102" s="54">
        <v>10</v>
      </c>
      <c r="AB1102" s="73" t="s">
        <v>2979</v>
      </c>
      <c r="AC1102" s="73" t="s">
        <v>2979</v>
      </c>
      <c r="AD1102" s="73" t="s">
        <v>2979</v>
      </c>
      <c r="AE1102" s="73" t="s">
        <v>2979</v>
      </c>
      <c r="AF1102" s="73" t="s">
        <v>2979</v>
      </c>
      <c r="AG1102" s="73" t="s">
        <v>2979</v>
      </c>
      <c r="AH1102" s="73" t="s">
        <v>2979</v>
      </c>
      <c r="AI1102" s="41">
        <v>0.1522</v>
      </c>
      <c r="AJ1102" s="30">
        <v>0.154</v>
      </c>
      <c r="AK1102" s="30">
        <v>0.14879999999999999</v>
      </c>
      <c r="AL1102" s="41">
        <f t="shared" si="36"/>
        <v>0.1517</v>
      </c>
      <c r="AM1102" s="30" t="str">
        <f>IFERROR((VLOOKUP(C1102,'CEP 24-25'!$F$5:$K$1282,6,0))," ")</f>
        <v xml:space="preserve"> </v>
      </c>
      <c r="AN1102" s="41" t="str">
        <f>+IFERROR((VLOOKUP(C1102,'HB1238 24-25'!$N$5:$Q$9999,4,0)),"")</f>
        <v/>
      </c>
      <c r="AO1102" s="33" t="str">
        <f t="shared" si="37"/>
        <v>No</v>
      </c>
    </row>
    <row r="1103" spans="1:41" ht="15" customHeight="1" x14ac:dyDescent="0.25">
      <c r="A1103" t="s">
        <v>2732</v>
      </c>
      <c r="B1103" t="s">
        <v>2145</v>
      </c>
      <c r="C1103" s="25">
        <v>4483</v>
      </c>
      <c r="D1103" t="s">
        <v>2851</v>
      </c>
      <c r="E1103" s="16">
        <v>0</v>
      </c>
      <c r="F1103" s="16">
        <v>82</v>
      </c>
      <c r="G1103" s="16">
        <v>0</v>
      </c>
      <c r="H1103" s="16">
        <v>78</v>
      </c>
      <c r="I1103" s="16">
        <v>84</v>
      </c>
      <c r="J1103" s="16">
        <v>86</v>
      </c>
      <c r="K1103" s="16">
        <v>69</v>
      </c>
      <c r="L1103" s="16">
        <v>82</v>
      </c>
      <c r="M1103" s="16">
        <v>0</v>
      </c>
      <c r="N1103" s="16">
        <v>0</v>
      </c>
      <c r="O1103" s="16">
        <v>0</v>
      </c>
      <c r="P1103" s="16">
        <v>0</v>
      </c>
      <c r="Q1103" s="16">
        <v>0</v>
      </c>
      <c r="R1103" s="16">
        <v>0</v>
      </c>
      <c r="S1103" s="16">
        <v>0</v>
      </c>
      <c r="T1103" s="73" t="s">
        <v>2979</v>
      </c>
      <c r="U1103" s="54">
        <v>32</v>
      </c>
      <c r="V1103" s="73" t="s">
        <v>2979</v>
      </c>
      <c r="W1103" s="54">
        <v>40</v>
      </c>
      <c r="X1103" s="54">
        <v>39</v>
      </c>
      <c r="Y1103" s="54">
        <v>35</v>
      </c>
      <c r="Z1103" s="54">
        <v>32</v>
      </c>
      <c r="AA1103" s="54">
        <v>46</v>
      </c>
      <c r="AB1103" s="73" t="s">
        <v>2979</v>
      </c>
      <c r="AC1103" s="73" t="s">
        <v>2979</v>
      </c>
      <c r="AD1103" s="73" t="s">
        <v>2979</v>
      </c>
      <c r="AE1103" s="73" t="s">
        <v>2979</v>
      </c>
      <c r="AF1103" s="73" t="s">
        <v>2979</v>
      </c>
      <c r="AG1103" s="73" t="s">
        <v>2979</v>
      </c>
      <c r="AH1103" s="73" t="s">
        <v>2979</v>
      </c>
      <c r="AI1103" s="41">
        <v>0.4657</v>
      </c>
      <c r="AJ1103" s="30">
        <v>0.46250000000000002</v>
      </c>
      <c r="AK1103" s="30">
        <v>0.4607</v>
      </c>
      <c r="AL1103" s="41">
        <f t="shared" si="36"/>
        <v>0.46300000000000002</v>
      </c>
      <c r="AM1103" s="30" t="str">
        <f>IFERROR((VLOOKUP(C1103,'CEP 24-25'!$F$5:$K$1282,6,0))," ")</f>
        <v xml:space="preserve"> </v>
      </c>
      <c r="AN1103" s="41" t="str">
        <f>+IFERROR((VLOOKUP(C1103,'HB1238 24-25'!$N$5:$Q$9999,4,0)),"")</f>
        <v>No</v>
      </c>
      <c r="AO1103" s="33" t="str">
        <f t="shared" si="37"/>
        <v>No</v>
      </c>
    </row>
    <row r="1104" spans="1:41" ht="15" customHeight="1" x14ac:dyDescent="0.25">
      <c r="A1104" t="s">
        <v>2732</v>
      </c>
      <c r="B1104" t="s">
        <v>2145</v>
      </c>
      <c r="C1104" s="25">
        <v>2890</v>
      </c>
      <c r="D1104" t="s">
        <v>1647</v>
      </c>
      <c r="E1104" s="16">
        <v>0</v>
      </c>
      <c r="F1104" s="16">
        <v>0</v>
      </c>
      <c r="G1104" s="16">
        <v>0</v>
      </c>
      <c r="H1104" s="16">
        <v>0</v>
      </c>
      <c r="I1104" s="16">
        <v>0</v>
      </c>
      <c r="J1104" s="16">
        <v>0</v>
      </c>
      <c r="K1104" s="16">
        <v>0</v>
      </c>
      <c r="L1104" s="16">
        <v>0</v>
      </c>
      <c r="M1104" s="16">
        <v>0</v>
      </c>
      <c r="N1104" s="16">
        <v>0</v>
      </c>
      <c r="O1104" s="16">
        <v>0</v>
      </c>
      <c r="P1104" s="16">
        <v>123</v>
      </c>
      <c r="Q1104" s="16">
        <v>116</v>
      </c>
      <c r="R1104" s="16">
        <v>133</v>
      </c>
      <c r="S1104" s="16">
        <v>137</v>
      </c>
      <c r="T1104" s="73" t="s">
        <v>2979</v>
      </c>
      <c r="U1104" s="73" t="s">
        <v>2979</v>
      </c>
      <c r="V1104" s="73" t="s">
        <v>2979</v>
      </c>
      <c r="W1104" s="73" t="s">
        <v>2979</v>
      </c>
      <c r="X1104" s="73" t="s">
        <v>2979</v>
      </c>
      <c r="Y1104" s="73" t="s">
        <v>2979</v>
      </c>
      <c r="Z1104" s="73" t="s">
        <v>2979</v>
      </c>
      <c r="AA1104" s="73" t="s">
        <v>2979</v>
      </c>
      <c r="AB1104" s="73" t="s">
        <v>2979</v>
      </c>
      <c r="AC1104" s="73" t="s">
        <v>2979</v>
      </c>
      <c r="AD1104" s="73" t="s">
        <v>2979</v>
      </c>
      <c r="AE1104" s="54">
        <v>52</v>
      </c>
      <c r="AF1104" s="54">
        <v>44</v>
      </c>
      <c r="AG1104" s="54">
        <v>49</v>
      </c>
      <c r="AH1104" s="54">
        <v>45</v>
      </c>
      <c r="AI1104" s="41">
        <v>0.37330000000000002</v>
      </c>
      <c r="AJ1104" s="30">
        <v>0.34960000000000002</v>
      </c>
      <c r="AK1104" s="30">
        <v>0.36349999999999999</v>
      </c>
      <c r="AL1104" s="41">
        <f t="shared" si="36"/>
        <v>0.36209999999999998</v>
      </c>
      <c r="AM1104" s="30" t="str">
        <f>IFERROR((VLOOKUP(C1104,'CEP 24-25'!$F$5:$K$1282,6,0))," ")</f>
        <v xml:space="preserve"> </v>
      </c>
      <c r="AN1104" s="41" t="str">
        <f>+IFERROR((VLOOKUP(C1104,'HB1238 24-25'!$N$5:$Q$9999,4,0)),"")</f>
        <v/>
      </c>
      <c r="AO1104" s="33" t="str">
        <f t="shared" si="37"/>
        <v>No</v>
      </c>
    </row>
    <row r="1105" spans="1:41" ht="15" customHeight="1" x14ac:dyDescent="0.25">
      <c r="A1105" t="s">
        <v>2732</v>
      </c>
      <c r="B1105" t="s">
        <v>2145</v>
      </c>
      <c r="C1105" s="25">
        <v>3965</v>
      </c>
      <c r="D1105" t="s">
        <v>1648</v>
      </c>
      <c r="E1105" s="16">
        <v>0</v>
      </c>
      <c r="F1105" s="16">
        <v>0</v>
      </c>
      <c r="G1105" s="16">
        <v>0</v>
      </c>
      <c r="H1105" s="16">
        <v>0</v>
      </c>
      <c r="I1105" s="16">
        <v>0</v>
      </c>
      <c r="J1105" s="16">
        <v>0</v>
      </c>
      <c r="K1105" s="16">
        <v>0</v>
      </c>
      <c r="L1105" s="16">
        <v>0</v>
      </c>
      <c r="M1105" s="16">
        <v>132</v>
      </c>
      <c r="N1105" s="16">
        <v>128</v>
      </c>
      <c r="O1105" s="16">
        <v>121</v>
      </c>
      <c r="P1105" s="16">
        <v>0</v>
      </c>
      <c r="Q1105" s="16">
        <v>0</v>
      </c>
      <c r="R1105" s="16">
        <v>0</v>
      </c>
      <c r="S1105" s="16">
        <v>0</v>
      </c>
      <c r="T1105" s="73" t="s">
        <v>2979</v>
      </c>
      <c r="U1105" s="73" t="s">
        <v>2979</v>
      </c>
      <c r="V1105" s="73" t="s">
        <v>2979</v>
      </c>
      <c r="W1105" s="73" t="s">
        <v>2979</v>
      </c>
      <c r="X1105" s="73" t="s">
        <v>2979</v>
      </c>
      <c r="Y1105" s="73" t="s">
        <v>2979</v>
      </c>
      <c r="Z1105" s="73" t="s">
        <v>2979</v>
      </c>
      <c r="AA1105" s="73" t="s">
        <v>2979</v>
      </c>
      <c r="AB1105" s="54">
        <v>59</v>
      </c>
      <c r="AC1105" s="54">
        <v>58</v>
      </c>
      <c r="AD1105" s="54">
        <v>57</v>
      </c>
      <c r="AE1105" s="73" t="s">
        <v>2979</v>
      </c>
      <c r="AF1105" s="73" t="s">
        <v>2979</v>
      </c>
      <c r="AG1105" s="73" t="s">
        <v>2979</v>
      </c>
      <c r="AH1105" s="73" t="s">
        <v>2979</v>
      </c>
      <c r="AI1105" s="41">
        <v>0.45669999999999999</v>
      </c>
      <c r="AJ1105" s="30">
        <v>0.4113</v>
      </c>
      <c r="AK1105" s="30">
        <v>0.42709999999999998</v>
      </c>
      <c r="AL1105" s="41">
        <f t="shared" si="36"/>
        <v>0.43169999999999997</v>
      </c>
      <c r="AM1105" s="30" t="str">
        <f>IFERROR((VLOOKUP(C1105,'CEP 24-25'!$F$5:$K$1282,6,0))," ")</f>
        <v xml:space="preserve"> </v>
      </c>
      <c r="AN1105" s="41" t="str">
        <f>+IFERROR((VLOOKUP(C1105,'HB1238 24-25'!$N$5:$Q$9999,4,0)),"")</f>
        <v/>
      </c>
      <c r="AO1105" s="33" t="str">
        <f t="shared" si="37"/>
        <v>No</v>
      </c>
    </row>
    <row r="1106" spans="1:41" ht="15" customHeight="1" x14ac:dyDescent="0.25">
      <c r="A1106" t="s">
        <v>2732</v>
      </c>
      <c r="B1106" t="s">
        <v>2145</v>
      </c>
      <c r="C1106" s="25">
        <v>4577</v>
      </c>
      <c r="D1106" t="s">
        <v>2852</v>
      </c>
      <c r="E1106" s="16">
        <v>22</v>
      </c>
      <c r="F1106" s="16">
        <v>83</v>
      </c>
      <c r="G1106" s="16">
        <v>0</v>
      </c>
      <c r="H1106" s="16">
        <v>61</v>
      </c>
      <c r="I1106" s="16">
        <v>60</v>
      </c>
      <c r="J1106" s="16">
        <v>66</v>
      </c>
      <c r="K1106" s="16">
        <v>50</v>
      </c>
      <c r="L1106" s="16">
        <v>50</v>
      </c>
      <c r="M1106" s="16">
        <v>0</v>
      </c>
      <c r="N1106" s="16">
        <v>0</v>
      </c>
      <c r="O1106" s="16">
        <v>0</v>
      </c>
      <c r="P1106" s="16">
        <v>0</v>
      </c>
      <c r="Q1106" s="16">
        <v>0</v>
      </c>
      <c r="R1106" s="16">
        <v>0</v>
      </c>
      <c r="S1106" s="16">
        <v>0</v>
      </c>
      <c r="T1106" s="15" t="s">
        <v>2004</v>
      </c>
      <c r="U1106" s="54">
        <v>24</v>
      </c>
      <c r="V1106" s="73" t="s">
        <v>2979</v>
      </c>
      <c r="W1106" s="54">
        <v>22</v>
      </c>
      <c r="X1106" s="54">
        <v>21</v>
      </c>
      <c r="Y1106" s="54">
        <v>26</v>
      </c>
      <c r="Z1106" s="54">
        <v>14</v>
      </c>
      <c r="AA1106" s="54">
        <v>16</v>
      </c>
      <c r="AB1106" s="73" t="s">
        <v>2979</v>
      </c>
      <c r="AC1106" s="73" t="s">
        <v>2979</v>
      </c>
      <c r="AD1106" s="73" t="s">
        <v>2979</v>
      </c>
      <c r="AE1106" s="73" t="s">
        <v>2979</v>
      </c>
      <c r="AF1106" s="73" t="s">
        <v>2979</v>
      </c>
      <c r="AG1106" s="73" t="s">
        <v>2979</v>
      </c>
      <c r="AH1106" s="73" t="s">
        <v>2979</v>
      </c>
      <c r="AI1106" s="41">
        <v>0.32400000000000001</v>
      </c>
      <c r="AJ1106" s="30">
        <v>0.32840000000000003</v>
      </c>
      <c r="AK1106" s="30">
        <v>0.29310000000000003</v>
      </c>
      <c r="AL1106" s="41">
        <f t="shared" si="36"/>
        <v>0.31519999999999998</v>
      </c>
      <c r="AM1106" s="30" t="str">
        <f>IFERROR((VLOOKUP(C1106,'CEP 24-25'!$F$5:$K$1282,6,0))," ")</f>
        <v xml:space="preserve"> </v>
      </c>
      <c r="AN1106" s="41" t="str">
        <f>+IFERROR((VLOOKUP(C1106,'HB1238 24-25'!$N$5:$Q$9999,4,0)),"")</f>
        <v>No</v>
      </c>
      <c r="AO1106" s="33" t="str">
        <f t="shared" si="37"/>
        <v>No</v>
      </c>
    </row>
    <row r="1107" spans="1:41" ht="15" customHeight="1" x14ac:dyDescent="0.25">
      <c r="A1107" t="s">
        <v>2733</v>
      </c>
      <c r="B1107" t="s">
        <v>2146</v>
      </c>
      <c r="C1107" s="25">
        <v>3162</v>
      </c>
      <c r="D1107" t="s">
        <v>628</v>
      </c>
      <c r="E1107" s="16">
        <v>0</v>
      </c>
      <c r="F1107" s="16">
        <v>44</v>
      </c>
      <c r="G1107" s="16">
        <v>0</v>
      </c>
      <c r="H1107" s="16">
        <v>52</v>
      </c>
      <c r="I1107" s="16">
        <v>63</v>
      </c>
      <c r="J1107" s="16">
        <v>71</v>
      </c>
      <c r="K1107" s="16">
        <v>78</v>
      </c>
      <c r="L1107" s="16">
        <v>58</v>
      </c>
      <c r="M1107" s="16">
        <v>0</v>
      </c>
      <c r="N1107" s="16">
        <v>0</v>
      </c>
      <c r="O1107" s="16">
        <v>0</v>
      </c>
      <c r="P1107" s="16">
        <v>0</v>
      </c>
      <c r="Q1107" s="16">
        <v>0</v>
      </c>
      <c r="R1107" s="16">
        <v>0</v>
      </c>
      <c r="S1107" s="16">
        <v>0</v>
      </c>
      <c r="T1107" s="73" t="s">
        <v>2979</v>
      </c>
      <c r="U1107" s="73" t="s">
        <v>2979</v>
      </c>
      <c r="V1107" s="73" t="s">
        <v>2979</v>
      </c>
      <c r="W1107" s="73" t="s">
        <v>2979</v>
      </c>
      <c r="X1107" s="15" t="s">
        <v>2004</v>
      </c>
      <c r="Y1107" s="15" t="s">
        <v>2004</v>
      </c>
      <c r="Z1107" s="15" t="s">
        <v>2004</v>
      </c>
      <c r="AA1107" s="73" t="s">
        <v>2979</v>
      </c>
      <c r="AB1107" s="73" t="s">
        <v>2979</v>
      </c>
      <c r="AC1107" s="73" t="s">
        <v>2979</v>
      </c>
      <c r="AD1107" s="73" t="s">
        <v>2979</v>
      </c>
      <c r="AE1107" s="73" t="s">
        <v>2979</v>
      </c>
      <c r="AF1107" s="73" t="s">
        <v>2979</v>
      </c>
      <c r="AG1107" s="73" t="s">
        <v>2979</v>
      </c>
      <c r="AH1107" s="73" t="s">
        <v>2979</v>
      </c>
      <c r="AI1107" s="41">
        <v>1.9099999999999999E-2</v>
      </c>
      <c r="AJ1107" s="30">
        <v>1.66E-2</v>
      </c>
      <c r="AK1107" s="30">
        <v>1.32E-2</v>
      </c>
      <c r="AL1107" s="41">
        <f t="shared" si="36"/>
        <v>1.6299999999999999E-2</v>
      </c>
      <c r="AM1107" s="30" t="str">
        <f>IFERROR((VLOOKUP(C1107,'CEP 24-25'!$F$5:$K$1282,6,0))," ")</f>
        <v xml:space="preserve"> </v>
      </c>
      <c r="AN1107" s="41" t="str">
        <f>+IFERROR((VLOOKUP(C1107,'HB1238 24-25'!$N$5:$Q$9999,4,0)),"")</f>
        <v/>
      </c>
      <c r="AO1107" s="33" t="str">
        <f t="shared" si="37"/>
        <v>No</v>
      </c>
    </row>
    <row r="1108" spans="1:41" ht="15" customHeight="1" x14ac:dyDescent="0.25">
      <c r="A1108" t="s">
        <v>2733</v>
      </c>
      <c r="B1108" t="s">
        <v>2146</v>
      </c>
      <c r="C1108" s="25">
        <v>3219</v>
      </c>
      <c r="D1108" t="s">
        <v>629</v>
      </c>
      <c r="E1108" s="16">
        <v>0</v>
      </c>
      <c r="F1108" s="16">
        <v>0</v>
      </c>
      <c r="G1108" s="16">
        <v>0</v>
      </c>
      <c r="H1108" s="16">
        <v>0</v>
      </c>
      <c r="I1108" s="16">
        <v>0</v>
      </c>
      <c r="J1108" s="16">
        <v>0</v>
      </c>
      <c r="K1108" s="16">
        <v>0</v>
      </c>
      <c r="L1108" s="16">
        <v>0</v>
      </c>
      <c r="M1108" s="16">
        <v>290</v>
      </c>
      <c r="N1108" s="16">
        <v>341</v>
      </c>
      <c r="O1108" s="16">
        <v>330</v>
      </c>
      <c r="P1108" s="16">
        <v>0</v>
      </c>
      <c r="Q1108" s="16">
        <v>0</v>
      </c>
      <c r="R1108" s="16">
        <v>0</v>
      </c>
      <c r="S1108" s="16">
        <v>0</v>
      </c>
      <c r="T1108" s="73" t="s">
        <v>2979</v>
      </c>
      <c r="U1108" s="73" t="s">
        <v>2979</v>
      </c>
      <c r="V1108" s="73" t="s">
        <v>2979</v>
      </c>
      <c r="W1108" s="73" t="s">
        <v>2979</v>
      </c>
      <c r="X1108" s="73" t="s">
        <v>2979</v>
      </c>
      <c r="Y1108" s="73" t="s">
        <v>2979</v>
      </c>
      <c r="Z1108" s="73" t="s">
        <v>2979</v>
      </c>
      <c r="AA1108" s="73" t="s">
        <v>2979</v>
      </c>
      <c r="AB1108" s="54">
        <v>16</v>
      </c>
      <c r="AC1108" s="54">
        <v>19</v>
      </c>
      <c r="AD1108" s="54">
        <v>32</v>
      </c>
      <c r="AE1108" s="73" t="s">
        <v>2979</v>
      </c>
      <c r="AF1108" s="73" t="s">
        <v>2979</v>
      </c>
      <c r="AG1108" s="73" t="s">
        <v>2979</v>
      </c>
      <c r="AH1108" s="73" t="s">
        <v>2979</v>
      </c>
      <c r="AI1108" s="41">
        <v>6.9699999999999998E-2</v>
      </c>
      <c r="AJ1108" s="30">
        <v>5.8599999999999999E-2</v>
      </c>
      <c r="AK1108" s="30">
        <v>5.2499999999999998E-2</v>
      </c>
      <c r="AL1108" s="41">
        <f t="shared" si="36"/>
        <v>6.0299999999999999E-2</v>
      </c>
      <c r="AM1108" s="30" t="str">
        <f>IFERROR((VLOOKUP(C1108,'CEP 24-25'!$F$5:$K$1282,6,0))," ")</f>
        <v xml:space="preserve"> </v>
      </c>
      <c r="AN1108" s="41" t="str">
        <f>+IFERROR((VLOOKUP(C1108,'HB1238 24-25'!$N$5:$Q$9999,4,0)),"")</f>
        <v/>
      </c>
      <c r="AO1108" s="33" t="str">
        <f t="shared" si="37"/>
        <v>No</v>
      </c>
    </row>
    <row r="1109" spans="1:41" ht="15" customHeight="1" x14ac:dyDescent="0.25">
      <c r="A1109" t="s">
        <v>2733</v>
      </c>
      <c r="B1109" t="s">
        <v>2146</v>
      </c>
      <c r="C1109" s="25">
        <v>2981</v>
      </c>
      <c r="D1109" t="s">
        <v>626</v>
      </c>
      <c r="E1109" s="16">
        <v>0</v>
      </c>
      <c r="F1109" s="16">
        <v>45</v>
      </c>
      <c r="G1109" s="16">
        <v>0</v>
      </c>
      <c r="H1109" s="16">
        <v>43</v>
      </c>
      <c r="I1109" s="16">
        <v>56</v>
      </c>
      <c r="J1109" s="16">
        <v>85</v>
      </c>
      <c r="K1109" s="16">
        <v>92</v>
      </c>
      <c r="L1109" s="16">
        <v>80</v>
      </c>
      <c r="M1109" s="16">
        <v>0</v>
      </c>
      <c r="N1109" s="16">
        <v>0</v>
      </c>
      <c r="O1109" s="16">
        <v>0</v>
      </c>
      <c r="P1109" s="16">
        <v>0</v>
      </c>
      <c r="Q1109" s="16">
        <v>0</v>
      </c>
      <c r="R1109" s="16">
        <v>0</v>
      </c>
      <c r="S1109" s="16">
        <v>0</v>
      </c>
      <c r="T1109" s="73" t="s">
        <v>2979</v>
      </c>
      <c r="U1109" s="73" t="s">
        <v>2979</v>
      </c>
      <c r="V1109" s="73" t="s">
        <v>2979</v>
      </c>
      <c r="W1109" s="15" t="s">
        <v>2004</v>
      </c>
      <c r="X1109" s="73" t="s">
        <v>2979</v>
      </c>
      <c r="Y1109" s="15" t="s">
        <v>2004</v>
      </c>
      <c r="Z1109" s="15" t="s">
        <v>2004</v>
      </c>
      <c r="AA1109" s="15" t="s">
        <v>2004</v>
      </c>
      <c r="AB1109" s="73" t="s">
        <v>2979</v>
      </c>
      <c r="AC1109" s="73" t="s">
        <v>2979</v>
      </c>
      <c r="AD1109" s="73" t="s">
        <v>2979</v>
      </c>
      <c r="AE1109" s="73" t="s">
        <v>2979</v>
      </c>
      <c r="AF1109" s="73" t="s">
        <v>2979</v>
      </c>
      <c r="AG1109" s="73" t="s">
        <v>2979</v>
      </c>
      <c r="AH1109" s="73" t="s">
        <v>2979</v>
      </c>
      <c r="AI1109" s="41">
        <v>2.9899999999999999E-2</v>
      </c>
      <c r="AJ1109" s="30">
        <v>2.7300000000000001E-2</v>
      </c>
      <c r="AK1109" s="30">
        <v>2.7699999999999999E-2</v>
      </c>
      <c r="AL1109" s="41">
        <f t="shared" si="36"/>
        <v>2.8299999999999999E-2</v>
      </c>
      <c r="AM1109" s="30" t="str">
        <f>IFERROR((VLOOKUP(C1109,'CEP 24-25'!$F$5:$K$1282,6,0))," ")</f>
        <v xml:space="preserve"> </v>
      </c>
      <c r="AN1109" s="41" t="str">
        <f>+IFERROR((VLOOKUP(C1109,'HB1238 24-25'!$N$5:$Q$9999,4,0)),"")</f>
        <v/>
      </c>
      <c r="AO1109" s="33" t="str">
        <f t="shared" si="37"/>
        <v>No</v>
      </c>
    </row>
    <row r="1110" spans="1:41" ht="15" customHeight="1" x14ac:dyDescent="0.25">
      <c r="A1110" t="s">
        <v>2733</v>
      </c>
      <c r="B1110" t="s">
        <v>2146</v>
      </c>
      <c r="C1110" s="25">
        <v>3029</v>
      </c>
      <c r="D1110" t="s">
        <v>627</v>
      </c>
      <c r="E1110" s="16">
        <v>0</v>
      </c>
      <c r="F1110" s="16">
        <v>0</v>
      </c>
      <c r="G1110" s="16">
        <v>0</v>
      </c>
      <c r="H1110" s="16">
        <v>0</v>
      </c>
      <c r="I1110" s="16">
        <v>0</v>
      </c>
      <c r="J1110" s="16">
        <v>0</v>
      </c>
      <c r="K1110" s="16">
        <v>0</v>
      </c>
      <c r="L1110" s="16">
        <v>0</v>
      </c>
      <c r="M1110" s="16">
        <v>0</v>
      </c>
      <c r="N1110" s="16">
        <v>0</v>
      </c>
      <c r="O1110" s="16">
        <v>1</v>
      </c>
      <c r="P1110" s="16">
        <v>352</v>
      </c>
      <c r="Q1110" s="16">
        <v>350</v>
      </c>
      <c r="R1110" s="16">
        <v>370</v>
      </c>
      <c r="S1110" s="16">
        <v>380</v>
      </c>
      <c r="T1110" s="73" t="s">
        <v>2979</v>
      </c>
      <c r="U1110" s="73" t="s">
        <v>2979</v>
      </c>
      <c r="V1110" s="73" t="s">
        <v>2979</v>
      </c>
      <c r="W1110" s="73" t="s">
        <v>2979</v>
      </c>
      <c r="X1110" s="73" t="s">
        <v>2979</v>
      </c>
      <c r="Y1110" s="73" t="s">
        <v>2979</v>
      </c>
      <c r="Z1110" s="73" t="s">
        <v>2979</v>
      </c>
      <c r="AA1110" s="73" t="s">
        <v>2979</v>
      </c>
      <c r="AB1110" s="73" t="s">
        <v>2979</v>
      </c>
      <c r="AC1110" s="73" t="s">
        <v>2979</v>
      </c>
      <c r="AD1110" s="15" t="s">
        <v>2004</v>
      </c>
      <c r="AE1110" s="54">
        <v>22</v>
      </c>
      <c r="AF1110" s="54">
        <v>17</v>
      </c>
      <c r="AG1110" s="54">
        <v>26</v>
      </c>
      <c r="AH1110" s="54">
        <v>31</v>
      </c>
      <c r="AI1110" s="41">
        <v>6.6799999999999998E-2</v>
      </c>
      <c r="AJ1110" s="30">
        <v>6.2799999999999995E-2</v>
      </c>
      <c r="AK1110" s="30">
        <v>5.96E-2</v>
      </c>
      <c r="AL1110" s="41">
        <f t="shared" si="36"/>
        <v>6.3100000000000003E-2</v>
      </c>
      <c r="AM1110" s="30" t="str">
        <f>IFERROR((VLOOKUP(C1110,'CEP 24-25'!$F$5:$K$1282,6,0))," ")</f>
        <v xml:space="preserve"> </v>
      </c>
      <c r="AN1110" s="41" t="str">
        <f>+IFERROR((VLOOKUP(C1110,'HB1238 24-25'!$N$5:$Q$9999,4,0)),"")</f>
        <v/>
      </c>
      <c r="AO1110" s="33" t="str">
        <f t="shared" si="37"/>
        <v>No</v>
      </c>
    </row>
    <row r="1111" spans="1:41" ht="15" customHeight="1" x14ac:dyDescent="0.25">
      <c r="A1111" t="s">
        <v>2733</v>
      </c>
      <c r="B1111" t="s">
        <v>2146</v>
      </c>
      <c r="C1111" s="25">
        <v>5447</v>
      </c>
      <c r="D1111" t="s">
        <v>631</v>
      </c>
      <c r="E1111" s="16">
        <v>0</v>
      </c>
      <c r="F1111" s="16">
        <v>61</v>
      </c>
      <c r="G1111" s="16">
        <v>0</v>
      </c>
      <c r="H1111" s="16">
        <v>51</v>
      </c>
      <c r="I1111" s="16">
        <v>83</v>
      </c>
      <c r="J1111" s="16">
        <v>53</v>
      </c>
      <c r="K1111" s="16">
        <v>59</v>
      </c>
      <c r="L1111" s="16">
        <v>58</v>
      </c>
      <c r="M1111" s="16">
        <v>0</v>
      </c>
      <c r="N1111" s="16">
        <v>0</v>
      </c>
      <c r="O1111" s="16">
        <v>0</v>
      </c>
      <c r="P1111" s="16">
        <v>0</v>
      </c>
      <c r="Q1111" s="16">
        <v>0</v>
      </c>
      <c r="R1111" s="16">
        <v>0</v>
      </c>
      <c r="S1111" s="16">
        <v>0</v>
      </c>
      <c r="T1111" s="73" t="s">
        <v>2979</v>
      </c>
      <c r="U1111" s="15" t="s">
        <v>2004</v>
      </c>
      <c r="V1111" s="73" t="s">
        <v>2979</v>
      </c>
      <c r="W1111" s="15" t="s">
        <v>2004</v>
      </c>
      <c r="X1111" s="15" t="s">
        <v>2004</v>
      </c>
      <c r="Y1111" s="15" t="s">
        <v>2004</v>
      </c>
      <c r="Z1111" s="15" t="s">
        <v>2004</v>
      </c>
      <c r="AA1111" s="15" t="s">
        <v>2004</v>
      </c>
      <c r="AB1111" s="73" t="s">
        <v>2979</v>
      </c>
      <c r="AC1111" s="73" t="s">
        <v>2979</v>
      </c>
      <c r="AD1111" s="73" t="s">
        <v>2979</v>
      </c>
      <c r="AE1111" s="73" t="s">
        <v>2979</v>
      </c>
      <c r="AF1111" s="73" t="s">
        <v>2979</v>
      </c>
      <c r="AG1111" s="73" t="s">
        <v>2979</v>
      </c>
      <c r="AH1111" s="73" t="s">
        <v>2979</v>
      </c>
      <c r="AI1111" s="41">
        <v>8.4900000000000003E-2</v>
      </c>
      <c r="AJ1111" s="30">
        <v>8.3299999999999999E-2</v>
      </c>
      <c r="AK1111" s="30">
        <v>6.9000000000000006E-2</v>
      </c>
      <c r="AL1111" s="41">
        <f t="shared" si="36"/>
        <v>7.9100000000000004E-2</v>
      </c>
      <c r="AM1111" s="30" t="str">
        <f>IFERROR((VLOOKUP(C1111,'CEP 24-25'!$F$5:$K$1282,6,0))," ")</f>
        <v xml:space="preserve"> </v>
      </c>
      <c r="AN1111" s="41" t="str">
        <f>+IFERROR((VLOOKUP(C1111,'HB1238 24-25'!$N$5:$Q$9999,4,0)),"")</f>
        <v/>
      </c>
      <c r="AO1111" s="33" t="str">
        <f t="shared" si="37"/>
        <v>No</v>
      </c>
    </row>
    <row r="1112" spans="1:41" ht="15" customHeight="1" x14ac:dyDescent="0.25">
      <c r="A1112" t="s">
        <v>2733</v>
      </c>
      <c r="B1112" t="s">
        <v>2146</v>
      </c>
      <c r="C1112" s="25">
        <v>3433</v>
      </c>
      <c r="D1112" t="s">
        <v>630</v>
      </c>
      <c r="E1112" s="16">
        <v>0</v>
      </c>
      <c r="F1112" s="16">
        <v>69</v>
      </c>
      <c r="G1112" s="16">
        <v>0</v>
      </c>
      <c r="H1112" s="16">
        <v>66</v>
      </c>
      <c r="I1112" s="16">
        <v>75</v>
      </c>
      <c r="J1112" s="16">
        <v>81</v>
      </c>
      <c r="K1112" s="16">
        <v>66</v>
      </c>
      <c r="L1112" s="16">
        <v>74</v>
      </c>
      <c r="M1112" s="16">
        <v>0</v>
      </c>
      <c r="N1112" s="16">
        <v>0</v>
      </c>
      <c r="O1112" s="16">
        <v>0</v>
      </c>
      <c r="P1112" s="16">
        <v>0</v>
      </c>
      <c r="Q1112" s="16">
        <v>0</v>
      </c>
      <c r="R1112" s="16">
        <v>0</v>
      </c>
      <c r="S1112" s="16">
        <v>0</v>
      </c>
      <c r="T1112" s="73" t="s">
        <v>2979</v>
      </c>
      <c r="U1112" s="15" t="s">
        <v>2004</v>
      </c>
      <c r="V1112" s="73" t="s">
        <v>2979</v>
      </c>
      <c r="W1112" s="15" t="s">
        <v>2004</v>
      </c>
      <c r="X1112" s="15" t="s">
        <v>2004</v>
      </c>
      <c r="Y1112" s="15" t="s">
        <v>2004</v>
      </c>
      <c r="Z1112" s="15" t="s">
        <v>2004</v>
      </c>
      <c r="AA1112" s="15" t="s">
        <v>2004</v>
      </c>
      <c r="AB1112" s="73" t="s">
        <v>2979</v>
      </c>
      <c r="AC1112" s="73" t="s">
        <v>2979</v>
      </c>
      <c r="AD1112" s="73" t="s">
        <v>2979</v>
      </c>
      <c r="AE1112" s="73" t="s">
        <v>2979</v>
      </c>
      <c r="AF1112" s="73" t="s">
        <v>2979</v>
      </c>
      <c r="AG1112" s="73" t="s">
        <v>2979</v>
      </c>
      <c r="AH1112" s="73" t="s">
        <v>2979</v>
      </c>
      <c r="AI1112" s="41">
        <v>7.4200000000000002E-2</v>
      </c>
      <c r="AJ1112" s="30">
        <v>8.2900000000000001E-2</v>
      </c>
      <c r="AK1112" s="30">
        <v>5.6899999999999999E-2</v>
      </c>
      <c r="AL1112" s="41">
        <f t="shared" si="36"/>
        <v>7.1300000000000002E-2</v>
      </c>
      <c r="AM1112" s="30" t="str">
        <f>IFERROR((VLOOKUP(C1112,'CEP 24-25'!$F$5:$K$1282,6,0))," ")</f>
        <v xml:space="preserve"> </v>
      </c>
      <c r="AN1112" s="41" t="str">
        <f>+IFERROR((VLOOKUP(C1112,'HB1238 24-25'!$N$5:$Q$9999,4,0)),"")</f>
        <v/>
      </c>
      <c r="AO1112" s="33" t="str">
        <f t="shared" si="37"/>
        <v>No</v>
      </c>
    </row>
    <row r="1113" spans="1:41" ht="15" customHeight="1" x14ac:dyDescent="0.25">
      <c r="A1113" t="s">
        <v>2734</v>
      </c>
      <c r="B1113" t="s">
        <v>2147</v>
      </c>
      <c r="C1113" s="25">
        <v>2584</v>
      </c>
      <c r="D1113" t="s">
        <v>1882</v>
      </c>
      <c r="E1113" s="16">
        <v>38</v>
      </c>
      <c r="F1113" s="16">
        <v>106</v>
      </c>
      <c r="G1113" s="16">
        <v>0</v>
      </c>
      <c r="H1113" s="16">
        <v>109</v>
      </c>
      <c r="I1113" s="16">
        <v>140</v>
      </c>
      <c r="J1113" s="16">
        <v>131</v>
      </c>
      <c r="K1113" s="16">
        <v>117</v>
      </c>
      <c r="L1113" s="16">
        <v>124</v>
      </c>
      <c r="M1113" s="16">
        <v>0</v>
      </c>
      <c r="N1113" s="16">
        <v>0</v>
      </c>
      <c r="O1113" s="16">
        <v>0</v>
      </c>
      <c r="P1113" s="16">
        <v>0</v>
      </c>
      <c r="Q1113" s="16">
        <v>0</v>
      </c>
      <c r="R1113" s="16">
        <v>0</v>
      </c>
      <c r="S1113" s="16">
        <v>0</v>
      </c>
      <c r="T1113" s="54">
        <v>16</v>
      </c>
      <c r="U1113" s="54">
        <v>38</v>
      </c>
      <c r="V1113" s="73" t="s">
        <v>2979</v>
      </c>
      <c r="W1113" s="54">
        <v>51</v>
      </c>
      <c r="X1113" s="54">
        <v>41</v>
      </c>
      <c r="Y1113" s="54">
        <v>52</v>
      </c>
      <c r="Z1113" s="54">
        <v>38</v>
      </c>
      <c r="AA1113" s="54">
        <v>38</v>
      </c>
      <c r="AB1113" s="73" t="s">
        <v>2979</v>
      </c>
      <c r="AC1113" s="73" t="s">
        <v>2979</v>
      </c>
      <c r="AD1113" s="73" t="s">
        <v>2979</v>
      </c>
      <c r="AE1113" s="73" t="s">
        <v>2979</v>
      </c>
      <c r="AF1113" s="73" t="s">
        <v>2979</v>
      </c>
      <c r="AG1113" s="73" t="s">
        <v>2979</v>
      </c>
      <c r="AH1113" s="73" t="s">
        <v>2979</v>
      </c>
      <c r="AI1113" s="41">
        <v>0.35820000000000002</v>
      </c>
      <c r="AJ1113" s="30">
        <v>0.1933</v>
      </c>
      <c r="AK1113" s="30">
        <v>0.45839999999999997</v>
      </c>
      <c r="AL1113" s="41">
        <f t="shared" si="36"/>
        <v>0.33660000000000001</v>
      </c>
      <c r="AM1113" s="30" t="str">
        <f>IFERROR((VLOOKUP(C1113,'CEP 24-25'!$F$5:$K$1282,6,0))," ")</f>
        <v xml:space="preserve"> </v>
      </c>
      <c r="AN1113" s="41" t="str">
        <f>+IFERROR((VLOOKUP(C1113,'HB1238 24-25'!$N$5:$Q$9999,4,0)),"")</f>
        <v>No</v>
      </c>
      <c r="AO1113" s="33" t="str">
        <f t="shared" si="37"/>
        <v>No</v>
      </c>
    </row>
    <row r="1114" spans="1:41" ht="15" customHeight="1" x14ac:dyDescent="0.25">
      <c r="A1114" t="s">
        <v>2734</v>
      </c>
      <c r="B1114" t="s">
        <v>2147</v>
      </c>
      <c r="C1114" s="25">
        <v>2554</v>
      </c>
      <c r="D1114" t="s">
        <v>1881</v>
      </c>
      <c r="E1114" s="16">
        <v>0</v>
      </c>
      <c r="F1114" s="16">
        <v>0</v>
      </c>
      <c r="G1114" s="16">
        <v>0</v>
      </c>
      <c r="H1114" s="16">
        <v>0</v>
      </c>
      <c r="I1114" s="16">
        <v>0</v>
      </c>
      <c r="J1114" s="16">
        <v>0</v>
      </c>
      <c r="K1114" s="16">
        <v>0</v>
      </c>
      <c r="L1114" s="16">
        <v>0</v>
      </c>
      <c r="M1114" s="16">
        <v>0</v>
      </c>
      <c r="N1114" s="16">
        <v>0</v>
      </c>
      <c r="O1114" s="16">
        <v>0</v>
      </c>
      <c r="P1114" s="16">
        <v>159</v>
      </c>
      <c r="Q1114" s="16">
        <v>145</v>
      </c>
      <c r="R1114" s="16">
        <v>114</v>
      </c>
      <c r="S1114" s="16">
        <v>133</v>
      </c>
      <c r="T1114" s="73" t="s">
        <v>2979</v>
      </c>
      <c r="U1114" s="73" t="s">
        <v>2979</v>
      </c>
      <c r="V1114" s="73" t="s">
        <v>2979</v>
      </c>
      <c r="W1114" s="73" t="s">
        <v>2979</v>
      </c>
      <c r="X1114" s="73" t="s">
        <v>2979</v>
      </c>
      <c r="Y1114" s="73" t="s">
        <v>2979</v>
      </c>
      <c r="Z1114" s="73" t="s">
        <v>2979</v>
      </c>
      <c r="AA1114" s="73" t="s">
        <v>2979</v>
      </c>
      <c r="AB1114" s="73" t="s">
        <v>2979</v>
      </c>
      <c r="AC1114" s="73" t="s">
        <v>2979</v>
      </c>
      <c r="AD1114" s="73" t="s">
        <v>2979</v>
      </c>
      <c r="AE1114" s="54">
        <v>47</v>
      </c>
      <c r="AF1114" s="54">
        <v>42</v>
      </c>
      <c r="AG1114" s="54">
        <v>23</v>
      </c>
      <c r="AH1114" s="54">
        <v>27</v>
      </c>
      <c r="AI1114" s="41">
        <v>0.25230000000000002</v>
      </c>
      <c r="AJ1114" s="30">
        <v>0.1119</v>
      </c>
      <c r="AK1114" s="30">
        <v>0.33400000000000002</v>
      </c>
      <c r="AL1114" s="41">
        <f t="shared" si="36"/>
        <v>0.23269999999999999</v>
      </c>
      <c r="AM1114" s="30" t="str">
        <f>IFERROR((VLOOKUP(C1114,'CEP 24-25'!$F$5:$K$1282,6,0))," ")</f>
        <v xml:space="preserve"> </v>
      </c>
      <c r="AN1114" s="41" t="str">
        <f>+IFERROR((VLOOKUP(C1114,'HB1238 24-25'!$N$5:$Q$9999,4,0)),"")</f>
        <v/>
      </c>
      <c r="AO1114" s="33" t="str">
        <f t="shared" si="37"/>
        <v>No</v>
      </c>
    </row>
    <row r="1115" spans="1:41" ht="15" customHeight="1" x14ac:dyDescent="0.25">
      <c r="A1115" t="s">
        <v>2734</v>
      </c>
      <c r="B1115" t="s">
        <v>2147</v>
      </c>
      <c r="C1115" s="25">
        <v>5448</v>
      </c>
      <c r="D1115" t="s">
        <v>1884</v>
      </c>
      <c r="E1115" s="16">
        <v>0</v>
      </c>
      <c r="F1115" s="16">
        <v>0</v>
      </c>
      <c r="G1115" s="16">
        <v>0</v>
      </c>
      <c r="H1115" s="16">
        <v>0</v>
      </c>
      <c r="I1115" s="16">
        <v>0</v>
      </c>
      <c r="J1115" s="16">
        <v>0</v>
      </c>
      <c r="K1115" s="16">
        <v>0</v>
      </c>
      <c r="L1115" s="16">
        <v>0</v>
      </c>
      <c r="M1115" s="16">
        <v>0</v>
      </c>
      <c r="N1115" s="16">
        <v>0</v>
      </c>
      <c r="O1115" s="16">
        <v>0</v>
      </c>
      <c r="P1115" s="16">
        <v>0</v>
      </c>
      <c r="Q1115" s="16">
        <v>1</v>
      </c>
      <c r="R1115" s="16">
        <v>0</v>
      </c>
      <c r="S1115" s="16">
        <v>20</v>
      </c>
      <c r="T1115" s="73" t="s">
        <v>2979</v>
      </c>
      <c r="U1115" s="73" t="s">
        <v>2979</v>
      </c>
      <c r="V1115" s="73" t="s">
        <v>2979</v>
      </c>
      <c r="W1115" s="73" t="s">
        <v>2979</v>
      </c>
      <c r="X1115" s="73" t="s">
        <v>2979</v>
      </c>
      <c r="Y1115" s="73" t="s">
        <v>2979</v>
      </c>
      <c r="Z1115" s="73" t="s">
        <v>2979</v>
      </c>
      <c r="AA1115" s="73" t="s">
        <v>2979</v>
      </c>
      <c r="AB1115" s="73" t="s">
        <v>2979</v>
      </c>
      <c r="AC1115" s="73" t="s">
        <v>2979</v>
      </c>
      <c r="AD1115" s="73" t="s">
        <v>2979</v>
      </c>
      <c r="AE1115" s="73" t="s">
        <v>2979</v>
      </c>
      <c r="AF1115" s="73" t="s">
        <v>2979</v>
      </c>
      <c r="AG1115" s="73" t="s">
        <v>2979</v>
      </c>
      <c r="AH1115" s="15" t="s">
        <v>2004</v>
      </c>
      <c r="AI1115" s="41">
        <v>4.7600000000000003E-2</v>
      </c>
      <c r="AJ1115" s="30">
        <v>0.25</v>
      </c>
      <c r="AK1115" s="30">
        <v>0.375</v>
      </c>
      <c r="AL1115" s="41">
        <f t="shared" si="36"/>
        <v>0.22420000000000001</v>
      </c>
      <c r="AM1115" s="30" t="str">
        <f>IFERROR((VLOOKUP(C1115,'CEP 24-25'!$F$5:$K$1282,6,0))," ")</f>
        <v xml:space="preserve"> </v>
      </c>
      <c r="AN1115" s="41" t="str">
        <f>+IFERROR((VLOOKUP(C1115,'HB1238 24-25'!$N$5:$Q$9999,4,0)),"")</f>
        <v/>
      </c>
      <c r="AO1115" s="33" t="str">
        <f t="shared" si="37"/>
        <v>No</v>
      </c>
    </row>
    <row r="1116" spans="1:41" ht="15" customHeight="1" x14ac:dyDescent="0.25">
      <c r="A1116" t="s">
        <v>2734</v>
      </c>
      <c r="B1116" t="s">
        <v>2147</v>
      </c>
      <c r="C1116" s="25">
        <v>3930</v>
      </c>
      <c r="D1116" t="s">
        <v>862</v>
      </c>
      <c r="E1116" s="16">
        <v>0</v>
      </c>
      <c r="F1116" s="16">
        <v>0</v>
      </c>
      <c r="G1116" s="16">
        <v>0</v>
      </c>
      <c r="H1116" s="16">
        <v>0</v>
      </c>
      <c r="I1116" s="16">
        <v>0</v>
      </c>
      <c r="J1116" s="16">
        <v>0</v>
      </c>
      <c r="K1116" s="16">
        <v>0</v>
      </c>
      <c r="L1116" s="16">
        <v>0</v>
      </c>
      <c r="M1116" s="16">
        <v>108</v>
      </c>
      <c r="N1116" s="16">
        <v>108</v>
      </c>
      <c r="O1116" s="16">
        <v>135</v>
      </c>
      <c r="P1116" s="16">
        <v>0</v>
      </c>
      <c r="Q1116" s="16">
        <v>0</v>
      </c>
      <c r="R1116" s="16">
        <v>0</v>
      </c>
      <c r="S1116" s="16">
        <v>0</v>
      </c>
      <c r="T1116" s="73" t="s">
        <v>2979</v>
      </c>
      <c r="U1116" s="73" t="s">
        <v>2979</v>
      </c>
      <c r="V1116" s="73" t="s">
        <v>2979</v>
      </c>
      <c r="W1116" s="73" t="s">
        <v>2979</v>
      </c>
      <c r="X1116" s="73" t="s">
        <v>2979</v>
      </c>
      <c r="Y1116" s="73" t="s">
        <v>2979</v>
      </c>
      <c r="Z1116" s="73" t="s">
        <v>2979</v>
      </c>
      <c r="AA1116" s="73" t="s">
        <v>2979</v>
      </c>
      <c r="AB1116" s="54">
        <v>35</v>
      </c>
      <c r="AC1116" s="54">
        <v>30</v>
      </c>
      <c r="AD1116" s="54">
        <v>37</v>
      </c>
      <c r="AE1116" s="73" t="s">
        <v>2979</v>
      </c>
      <c r="AF1116" s="73" t="s">
        <v>2979</v>
      </c>
      <c r="AG1116" s="73" t="s">
        <v>2979</v>
      </c>
      <c r="AH1116" s="73" t="s">
        <v>2979</v>
      </c>
      <c r="AI1116" s="41">
        <v>0.29060000000000002</v>
      </c>
      <c r="AJ1116" s="30">
        <v>0.15040000000000001</v>
      </c>
      <c r="AK1116" s="30">
        <v>0.43859999999999999</v>
      </c>
      <c r="AL1116" s="41">
        <f t="shared" si="36"/>
        <v>0.29320000000000002</v>
      </c>
      <c r="AM1116" s="30" t="str">
        <f>IFERROR((VLOOKUP(C1116,'CEP 24-25'!$F$5:$K$1282,6,0))," ")</f>
        <v xml:space="preserve"> </v>
      </c>
      <c r="AN1116" s="41" t="str">
        <f>+IFERROR((VLOOKUP(C1116,'HB1238 24-25'!$N$5:$Q$9999,4,0)),"")</f>
        <v/>
      </c>
      <c r="AO1116" s="33" t="str">
        <f t="shared" si="37"/>
        <v>No</v>
      </c>
    </row>
    <row r="1117" spans="1:41" ht="15" customHeight="1" x14ac:dyDescent="0.25">
      <c r="A1117" t="s">
        <v>2734</v>
      </c>
      <c r="B1117" t="s">
        <v>2147</v>
      </c>
      <c r="C1117" s="25">
        <v>5047</v>
      </c>
      <c r="D1117" t="s">
        <v>1883</v>
      </c>
      <c r="E1117" s="16">
        <v>0</v>
      </c>
      <c r="F1117" s="16">
        <v>15</v>
      </c>
      <c r="G1117" s="16">
        <v>0</v>
      </c>
      <c r="H1117" s="16">
        <v>25</v>
      </c>
      <c r="I1117" s="16">
        <v>20</v>
      </c>
      <c r="J1117" s="16">
        <v>28</v>
      </c>
      <c r="K1117" s="16">
        <v>24</v>
      </c>
      <c r="L1117" s="16">
        <v>26</v>
      </c>
      <c r="M1117" s="16">
        <v>23</v>
      </c>
      <c r="N1117" s="16">
        <v>23</v>
      </c>
      <c r="O1117" s="16">
        <v>24</v>
      </c>
      <c r="P1117" s="16">
        <v>0</v>
      </c>
      <c r="Q1117" s="16">
        <v>0</v>
      </c>
      <c r="R1117" s="16">
        <v>0</v>
      </c>
      <c r="S1117" s="16">
        <v>0</v>
      </c>
      <c r="T1117" s="73" t="s">
        <v>2979</v>
      </c>
      <c r="U1117" s="15" t="s">
        <v>2004</v>
      </c>
      <c r="V1117" s="73" t="s">
        <v>2979</v>
      </c>
      <c r="W1117" s="15" t="s">
        <v>2004</v>
      </c>
      <c r="X1117" s="15" t="s">
        <v>2004</v>
      </c>
      <c r="Y1117" s="15" t="s">
        <v>2004</v>
      </c>
      <c r="Z1117" s="15" t="s">
        <v>2004</v>
      </c>
      <c r="AA1117" s="15" t="s">
        <v>2004</v>
      </c>
      <c r="AB1117" s="15" t="s">
        <v>2004</v>
      </c>
      <c r="AC1117" s="15" t="s">
        <v>2004</v>
      </c>
      <c r="AD1117" s="15" t="s">
        <v>2004</v>
      </c>
      <c r="AE1117" s="73" t="s">
        <v>2979</v>
      </c>
      <c r="AF1117" s="73" t="s">
        <v>2979</v>
      </c>
      <c r="AG1117" s="73" t="s">
        <v>2979</v>
      </c>
      <c r="AH1117" s="73" t="s">
        <v>2979</v>
      </c>
      <c r="AI1117" s="41">
        <v>0.1971</v>
      </c>
      <c r="AJ1117" s="30">
        <v>3.6200000000000003E-2</v>
      </c>
      <c r="AK1117" s="30">
        <v>0.13819999999999999</v>
      </c>
      <c r="AL1117" s="41">
        <f t="shared" si="36"/>
        <v>0.12379999999999999</v>
      </c>
      <c r="AM1117" s="30" t="str">
        <f>IFERROR((VLOOKUP(C1117,'CEP 24-25'!$F$5:$K$1282,6,0))," ")</f>
        <v xml:space="preserve"> </v>
      </c>
      <c r="AN1117" s="41" t="str">
        <f>+IFERROR((VLOOKUP(C1117,'HB1238 24-25'!$N$5:$Q$9999,4,0)),"")</f>
        <v/>
      </c>
      <c r="AO1117" s="33" t="str">
        <f t="shared" si="37"/>
        <v>No</v>
      </c>
    </row>
    <row r="1118" spans="1:41" ht="15" customHeight="1" x14ac:dyDescent="0.25">
      <c r="A1118" t="s">
        <v>2734</v>
      </c>
      <c r="B1118" t="s">
        <v>2147</v>
      </c>
      <c r="C1118" s="25">
        <v>1743</v>
      </c>
      <c r="D1118" t="s">
        <v>2853</v>
      </c>
      <c r="E1118" s="16">
        <v>0</v>
      </c>
      <c r="F1118" s="16">
        <v>0</v>
      </c>
      <c r="G1118" s="16">
        <v>0</v>
      </c>
      <c r="H1118" s="16">
        <v>0</v>
      </c>
      <c r="I1118" s="16">
        <v>0</v>
      </c>
      <c r="J1118" s="16">
        <v>0</v>
      </c>
      <c r="K1118" s="16">
        <v>0</v>
      </c>
      <c r="L1118" s="16">
        <v>0</v>
      </c>
      <c r="M1118" s="16">
        <v>0</v>
      </c>
      <c r="N1118" s="16">
        <v>0</v>
      </c>
      <c r="O1118" s="16">
        <v>0</v>
      </c>
      <c r="P1118" s="16">
        <v>0</v>
      </c>
      <c r="Q1118" s="16">
        <v>0</v>
      </c>
      <c r="R1118" s="16">
        <v>0</v>
      </c>
      <c r="S1118" s="16">
        <v>0</v>
      </c>
      <c r="T1118" s="73" t="s">
        <v>2979</v>
      </c>
      <c r="U1118" s="73" t="s">
        <v>2979</v>
      </c>
      <c r="V1118" s="73" t="s">
        <v>2979</v>
      </c>
      <c r="W1118" s="73" t="s">
        <v>2979</v>
      </c>
      <c r="X1118" s="73" t="s">
        <v>2979</v>
      </c>
      <c r="Y1118" s="73" t="s">
        <v>2979</v>
      </c>
      <c r="Z1118" s="73" t="s">
        <v>2979</v>
      </c>
      <c r="AA1118" s="73" t="s">
        <v>2979</v>
      </c>
      <c r="AB1118" s="73" t="s">
        <v>2979</v>
      </c>
      <c r="AC1118" s="73" t="s">
        <v>2979</v>
      </c>
      <c r="AD1118" s="73" t="s">
        <v>2979</v>
      </c>
      <c r="AE1118" s="73" t="s">
        <v>2979</v>
      </c>
      <c r="AF1118" s="73" t="s">
        <v>2979</v>
      </c>
      <c r="AG1118" s="73" t="s">
        <v>2979</v>
      </c>
      <c r="AH1118" s="73" t="s">
        <v>2979</v>
      </c>
      <c r="AI1118" s="41">
        <v>0</v>
      </c>
      <c r="AJ1118" s="30">
        <v>0</v>
      </c>
      <c r="AK1118" s="30" t="s">
        <v>2943</v>
      </c>
      <c r="AL1118" s="41">
        <f t="shared" si="36"/>
        <v>0</v>
      </c>
      <c r="AM1118" s="30" t="str">
        <f>IFERROR((VLOOKUP(C1118,'CEP 24-25'!$F$5:$K$1282,6,0))," ")</f>
        <v xml:space="preserve"> </v>
      </c>
      <c r="AN1118" s="41" t="str">
        <f>+IFERROR((VLOOKUP(C1118,'HB1238 24-25'!$N$5:$Q$9999,4,0)),"")</f>
        <v/>
      </c>
      <c r="AO1118" s="33" t="str">
        <f t="shared" si="37"/>
        <v>No</v>
      </c>
    </row>
    <row r="1119" spans="1:41" ht="15" customHeight="1" x14ac:dyDescent="0.25">
      <c r="A1119" t="s">
        <v>2735</v>
      </c>
      <c r="B1119" t="s">
        <v>2148</v>
      </c>
      <c r="C1119" s="25">
        <v>1845</v>
      </c>
      <c r="D1119" t="s">
        <v>1116</v>
      </c>
      <c r="E1119" s="16">
        <v>0</v>
      </c>
      <c r="F1119" s="16">
        <v>1</v>
      </c>
      <c r="G1119" s="16">
        <v>0</v>
      </c>
      <c r="H1119" s="16">
        <v>1</v>
      </c>
      <c r="I1119" s="16">
        <v>1</v>
      </c>
      <c r="J1119" s="16">
        <v>2</v>
      </c>
      <c r="K1119" s="16">
        <v>2</v>
      </c>
      <c r="L1119" s="16">
        <v>3</v>
      </c>
      <c r="M1119" s="16">
        <v>3</v>
      </c>
      <c r="N1119" s="16">
        <v>2</v>
      </c>
      <c r="O1119" s="16">
        <v>5</v>
      </c>
      <c r="P1119" s="16">
        <v>0</v>
      </c>
      <c r="Q1119" s="16">
        <v>3</v>
      </c>
      <c r="R1119" s="16">
        <v>0</v>
      </c>
      <c r="S1119" s="16">
        <v>4</v>
      </c>
      <c r="T1119" s="73" t="s">
        <v>2979</v>
      </c>
      <c r="U1119" s="73" t="s">
        <v>2979</v>
      </c>
      <c r="V1119" s="73" t="s">
        <v>2979</v>
      </c>
      <c r="W1119" s="73" t="s">
        <v>2979</v>
      </c>
      <c r="X1119" s="73" t="s">
        <v>2979</v>
      </c>
      <c r="Y1119" s="15" t="s">
        <v>2004</v>
      </c>
      <c r="Z1119" s="15" t="s">
        <v>2004</v>
      </c>
      <c r="AA1119" s="15" t="s">
        <v>2004</v>
      </c>
      <c r="AB1119" s="15" t="s">
        <v>2004</v>
      </c>
      <c r="AC1119" s="15" t="s">
        <v>2004</v>
      </c>
      <c r="AD1119" s="15" t="s">
        <v>2004</v>
      </c>
      <c r="AE1119" s="73" t="s">
        <v>2979</v>
      </c>
      <c r="AF1119" s="73" t="s">
        <v>2979</v>
      </c>
      <c r="AG1119" s="73" t="s">
        <v>2979</v>
      </c>
      <c r="AH1119" s="15" t="s">
        <v>2004</v>
      </c>
      <c r="AI1119" s="41">
        <v>0.51849999999999996</v>
      </c>
      <c r="AJ1119" s="30">
        <v>0.42859999999999998</v>
      </c>
      <c r="AK1119" s="30">
        <v>0.29630000000000001</v>
      </c>
      <c r="AL1119" s="41">
        <f t="shared" si="36"/>
        <v>0.41449999999999998</v>
      </c>
      <c r="AM1119" s="30" t="str">
        <f>IFERROR((VLOOKUP(C1119,'CEP 24-25'!$F$5:$K$1282,6,0))," ")</f>
        <v xml:space="preserve"> </v>
      </c>
      <c r="AN1119" s="41" t="str">
        <f>+IFERROR((VLOOKUP(C1119,'HB1238 24-25'!$N$5:$Q$9999,4,0)),"")</f>
        <v/>
      </c>
      <c r="AO1119" s="33" t="str">
        <f t="shared" si="37"/>
        <v>No</v>
      </c>
    </row>
    <row r="1120" spans="1:41" ht="15" customHeight="1" x14ac:dyDescent="0.25">
      <c r="A1120" t="s">
        <v>2735</v>
      </c>
      <c r="B1120" t="s">
        <v>2148</v>
      </c>
      <c r="C1120" s="25">
        <v>2146</v>
      </c>
      <c r="D1120" t="s">
        <v>1117</v>
      </c>
      <c r="E1120" s="16">
        <v>0</v>
      </c>
      <c r="F1120" s="16">
        <v>0</v>
      </c>
      <c r="G1120" s="16">
        <v>0</v>
      </c>
      <c r="H1120" s="16">
        <v>0</v>
      </c>
      <c r="I1120" s="16">
        <v>0</v>
      </c>
      <c r="J1120" s="16">
        <v>0</v>
      </c>
      <c r="K1120" s="16">
        <v>0</v>
      </c>
      <c r="L1120" s="16">
        <v>0</v>
      </c>
      <c r="M1120" s="16">
        <v>53</v>
      </c>
      <c r="N1120" s="16">
        <v>67</v>
      </c>
      <c r="O1120" s="16">
        <v>52</v>
      </c>
      <c r="P1120" s="16">
        <v>58</v>
      </c>
      <c r="Q1120" s="16">
        <v>48</v>
      </c>
      <c r="R1120" s="16">
        <v>39</v>
      </c>
      <c r="S1120" s="16">
        <v>40</v>
      </c>
      <c r="T1120" s="73" t="s">
        <v>2979</v>
      </c>
      <c r="U1120" s="73" t="s">
        <v>2979</v>
      </c>
      <c r="V1120" s="73" t="s">
        <v>2979</v>
      </c>
      <c r="W1120" s="73" t="s">
        <v>2979</v>
      </c>
      <c r="X1120" s="73" t="s">
        <v>2979</v>
      </c>
      <c r="Y1120" s="73" t="s">
        <v>2979</v>
      </c>
      <c r="Z1120" s="73" t="s">
        <v>2979</v>
      </c>
      <c r="AA1120" s="73" t="s">
        <v>2979</v>
      </c>
      <c r="AB1120" s="54">
        <v>19</v>
      </c>
      <c r="AC1120" s="54">
        <v>24</v>
      </c>
      <c r="AD1120" s="54">
        <v>21</v>
      </c>
      <c r="AE1120" s="54">
        <v>20</v>
      </c>
      <c r="AF1120" s="54">
        <v>17</v>
      </c>
      <c r="AG1120" s="54">
        <v>17</v>
      </c>
      <c r="AH1120" s="54">
        <v>10</v>
      </c>
      <c r="AI1120" s="41">
        <v>0.35849999999999999</v>
      </c>
      <c r="AJ1120" s="30">
        <v>0.37430000000000002</v>
      </c>
      <c r="AK1120" s="30">
        <v>0.3765</v>
      </c>
      <c r="AL1120" s="41">
        <f t="shared" si="36"/>
        <v>0.36980000000000002</v>
      </c>
      <c r="AM1120" s="30" t="str">
        <f>IFERROR((VLOOKUP(C1120,'CEP 24-25'!$F$5:$K$1282,6,0))," ")</f>
        <v xml:space="preserve"> </v>
      </c>
      <c r="AN1120" s="41" t="str">
        <f>+IFERROR((VLOOKUP(C1120,'HB1238 24-25'!$N$5:$Q$9999,4,0)),"")</f>
        <v/>
      </c>
      <c r="AO1120" s="33" t="str">
        <f t="shared" si="37"/>
        <v>No</v>
      </c>
    </row>
    <row r="1121" spans="1:41" ht="15" customHeight="1" x14ac:dyDescent="0.25">
      <c r="A1121" t="s">
        <v>2735</v>
      </c>
      <c r="B1121" t="s">
        <v>2148</v>
      </c>
      <c r="C1121" s="25">
        <v>4501</v>
      </c>
      <c r="D1121" t="s">
        <v>1118</v>
      </c>
      <c r="E1121" s="16">
        <v>0</v>
      </c>
      <c r="F1121" s="16">
        <v>51</v>
      </c>
      <c r="G1121" s="16">
        <v>0</v>
      </c>
      <c r="H1121" s="16">
        <v>37</v>
      </c>
      <c r="I1121" s="16">
        <v>64</v>
      </c>
      <c r="J1121" s="16">
        <v>61</v>
      </c>
      <c r="K1121" s="16">
        <v>65</v>
      </c>
      <c r="L1121" s="16">
        <v>70</v>
      </c>
      <c r="M1121" s="16">
        <v>0</v>
      </c>
      <c r="N1121" s="16">
        <v>0</v>
      </c>
      <c r="O1121" s="16">
        <v>0</v>
      </c>
      <c r="P1121" s="16">
        <v>0</v>
      </c>
      <c r="Q1121" s="16">
        <v>0</v>
      </c>
      <c r="R1121" s="16">
        <v>0</v>
      </c>
      <c r="S1121" s="16">
        <v>0</v>
      </c>
      <c r="T1121" s="73" t="s">
        <v>2979</v>
      </c>
      <c r="U1121" s="54">
        <v>13</v>
      </c>
      <c r="V1121" s="73" t="s">
        <v>2979</v>
      </c>
      <c r="W1121" s="54">
        <v>14</v>
      </c>
      <c r="X1121" s="54">
        <v>27</v>
      </c>
      <c r="Y1121" s="54">
        <v>26</v>
      </c>
      <c r="Z1121" s="54">
        <v>24</v>
      </c>
      <c r="AA1121" s="54">
        <v>25</v>
      </c>
      <c r="AB1121" s="73" t="s">
        <v>2979</v>
      </c>
      <c r="AC1121" s="73" t="s">
        <v>2979</v>
      </c>
      <c r="AD1121" s="73" t="s">
        <v>2979</v>
      </c>
      <c r="AE1121" s="73" t="s">
        <v>2979</v>
      </c>
      <c r="AF1121" s="73" t="s">
        <v>2979</v>
      </c>
      <c r="AG1121" s="73" t="s">
        <v>2979</v>
      </c>
      <c r="AH1121" s="73" t="s">
        <v>2979</v>
      </c>
      <c r="AI1121" s="41">
        <v>0.37069999999999997</v>
      </c>
      <c r="AJ1121" s="30">
        <v>0.37719999999999998</v>
      </c>
      <c r="AK1121" s="30">
        <v>0.31609999999999999</v>
      </c>
      <c r="AL1121" s="41">
        <f t="shared" si="36"/>
        <v>0.35470000000000002</v>
      </c>
      <c r="AM1121" s="30" t="str">
        <f>IFERROR((VLOOKUP(C1121,'CEP 24-25'!$F$5:$K$1282,6,0))," ")</f>
        <v xml:space="preserve"> </v>
      </c>
      <c r="AN1121" s="41" t="str">
        <f>+IFERROR((VLOOKUP(C1121,'HB1238 24-25'!$N$5:$Q$9999,4,0)),"")</f>
        <v>No</v>
      </c>
      <c r="AO1121" s="33" t="str">
        <f t="shared" si="37"/>
        <v>No</v>
      </c>
    </row>
    <row r="1122" spans="1:41" ht="15" customHeight="1" x14ac:dyDescent="0.25">
      <c r="A1122" t="s">
        <v>2735</v>
      </c>
      <c r="B1122" t="s">
        <v>2148</v>
      </c>
      <c r="C1122" s="25">
        <v>1621</v>
      </c>
      <c r="D1122" t="s">
        <v>2854</v>
      </c>
      <c r="E1122" s="16">
        <v>0</v>
      </c>
      <c r="F1122" s="16">
        <v>0</v>
      </c>
      <c r="G1122" s="16">
        <v>0</v>
      </c>
      <c r="H1122" s="16">
        <v>0</v>
      </c>
      <c r="I1122" s="16">
        <v>0</v>
      </c>
      <c r="J1122" s="16">
        <v>0</v>
      </c>
      <c r="K1122" s="16">
        <v>0</v>
      </c>
      <c r="L1122" s="16">
        <v>0</v>
      </c>
      <c r="M1122" s="16">
        <v>0</v>
      </c>
      <c r="N1122" s="16">
        <v>0</v>
      </c>
      <c r="O1122" s="16">
        <v>0</v>
      </c>
      <c r="P1122" s="16">
        <v>2</v>
      </c>
      <c r="Q1122" s="16">
        <v>11</v>
      </c>
      <c r="R1122" s="16">
        <v>11</v>
      </c>
      <c r="S1122" s="16">
        <v>11</v>
      </c>
      <c r="T1122" s="73" t="s">
        <v>2979</v>
      </c>
      <c r="U1122" s="73" t="s">
        <v>2979</v>
      </c>
      <c r="V1122" s="73" t="s">
        <v>2979</v>
      </c>
      <c r="W1122" s="73" t="s">
        <v>2979</v>
      </c>
      <c r="X1122" s="73" t="s">
        <v>2979</v>
      </c>
      <c r="Y1122" s="73" t="s">
        <v>2979</v>
      </c>
      <c r="Z1122" s="73" t="s">
        <v>2979</v>
      </c>
      <c r="AA1122" s="73" t="s">
        <v>2979</v>
      </c>
      <c r="AB1122" s="73" t="s">
        <v>2979</v>
      </c>
      <c r="AC1122" s="73" t="s">
        <v>2979</v>
      </c>
      <c r="AD1122" s="73" t="s">
        <v>2979</v>
      </c>
      <c r="AE1122" s="15" t="s">
        <v>2004</v>
      </c>
      <c r="AF1122" s="15" t="s">
        <v>2004</v>
      </c>
      <c r="AG1122" s="15" t="s">
        <v>2004</v>
      </c>
      <c r="AH1122" s="15" t="s">
        <v>2004</v>
      </c>
      <c r="AI1122" s="41">
        <v>0.57140000000000002</v>
      </c>
      <c r="AJ1122" s="30">
        <v>0.56410000000000005</v>
      </c>
      <c r="AK1122" s="30">
        <v>0.55559999999999998</v>
      </c>
      <c r="AL1122" s="41">
        <f t="shared" si="36"/>
        <v>0.56369999999999998</v>
      </c>
      <c r="AM1122" s="30" t="str">
        <f>IFERROR((VLOOKUP(C1122,'CEP 24-25'!$F$5:$K$1282,6,0))," ")</f>
        <v xml:space="preserve"> </v>
      </c>
      <c r="AN1122" s="41" t="str">
        <f>+IFERROR((VLOOKUP(C1122,'HB1238 24-25'!$N$5:$Q$9999,4,0)),"")</f>
        <v/>
      </c>
      <c r="AO1122" s="33" t="str">
        <f t="shared" si="37"/>
        <v>Yes</v>
      </c>
    </row>
    <row r="1123" spans="1:41" ht="15" customHeight="1" x14ac:dyDescent="0.25">
      <c r="A1123" t="s">
        <v>2546</v>
      </c>
      <c r="B1123" t="s">
        <v>2149</v>
      </c>
      <c r="C1123" s="25">
        <v>3406</v>
      </c>
      <c r="D1123" t="s">
        <v>1419</v>
      </c>
      <c r="E1123" s="16">
        <v>0</v>
      </c>
      <c r="F1123" s="16">
        <v>0</v>
      </c>
      <c r="G1123" s="16">
        <v>6</v>
      </c>
      <c r="H1123" s="16">
        <v>4</v>
      </c>
      <c r="I1123" s="16">
        <v>5</v>
      </c>
      <c r="J1123" s="16">
        <v>4</v>
      </c>
      <c r="K1123" s="16">
        <v>2</v>
      </c>
      <c r="L1123" s="16">
        <v>6</v>
      </c>
      <c r="M1123" s="16">
        <v>4</v>
      </c>
      <c r="N1123" s="16">
        <v>5</v>
      </c>
      <c r="O1123" s="16">
        <v>6</v>
      </c>
      <c r="P1123" s="16">
        <v>0</v>
      </c>
      <c r="Q1123" s="16">
        <v>0</v>
      </c>
      <c r="R1123" s="16">
        <v>0</v>
      </c>
      <c r="S1123" s="16">
        <v>0</v>
      </c>
      <c r="T1123" s="73" t="s">
        <v>2979</v>
      </c>
      <c r="U1123" s="73" t="s">
        <v>2979</v>
      </c>
      <c r="V1123" s="15" t="s">
        <v>2004</v>
      </c>
      <c r="W1123" s="15" t="s">
        <v>2004</v>
      </c>
      <c r="X1123" s="15" t="s">
        <v>2004</v>
      </c>
      <c r="Y1123" s="15" t="s">
        <v>2004</v>
      </c>
      <c r="Z1123" s="73" t="s">
        <v>2979</v>
      </c>
      <c r="AA1123" s="15" t="s">
        <v>2004</v>
      </c>
      <c r="AB1123" s="15" t="s">
        <v>2004</v>
      </c>
      <c r="AC1123" s="15" t="s">
        <v>2004</v>
      </c>
      <c r="AD1123" s="15" t="s">
        <v>2004</v>
      </c>
      <c r="AE1123" s="73" t="s">
        <v>2979</v>
      </c>
      <c r="AF1123" s="73" t="s">
        <v>2979</v>
      </c>
      <c r="AG1123" s="73" t="s">
        <v>2979</v>
      </c>
      <c r="AH1123" s="73" t="s">
        <v>2979</v>
      </c>
      <c r="AI1123" s="41">
        <v>0.42859999999999998</v>
      </c>
      <c r="AJ1123" s="30">
        <v>0.23910000000000001</v>
      </c>
      <c r="AK1123" s="30">
        <v>0.3846</v>
      </c>
      <c r="AL1123" s="41">
        <f t="shared" si="36"/>
        <v>0.3508</v>
      </c>
      <c r="AM1123" s="30" t="str">
        <f>IFERROR((VLOOKUP(C1123,'CEP 24-25'!$F$5:$K$1282,6,0))," ")</f>
        <v xml:space="preserve"> </v>
      </c>
      <c r="AN1123" s="41" t="str">
        <f>+IFERROR((VLOOKUP(C1123,'HB1238 24-25'!$N$5:$Q$9999,4,0)),"")</f>
        <v/>
      </c>
      <c r="AO1123" s="33" t="str">
        <f t="shared" si="37"/>
        <v>No</v>
      </c>
    </row>
    <row r="1124" spans="1:41" ht="15" customHeight="1" x14ac:dyDescent="0.25">
      <c r="A1124" t="s">
        <v>2546</v>
      </c>
      <c r="B1124" t="s">
        <v>2149</v>
      </c>
      <c r="C1124" s="25">
        <v>5480</v>
      </c>
      <c r="D1124" t="s">
        <v>1420</v>
      </c>
      <c r="E1124" s="16">
        <v>0</v>
      </c>
      <c r="F1124" s="16">
        <v>0</v>
      </c>
      <c r="G1124" s="16">
        <v>0</v>
      </c>
      <c r="H1124" s="16">
        <v>0</v>
      </c>
      <c r="I1124" s="16">
        <v>0</v>
      </c>
      <c r="J1124" s="16">
        <v>0</v>
      </c>
      <c r="K1124" s="16">
        <v>0</v>
      </c>
      <c r="L1124" s="16">
        <v>0</v>
      </c>
      <c r="M1124" s="16">
        <v>0</v>
      </c>
      <c r="N1124" s="16">
        <v>0</v>
      </c>
      <c r="O1124" s="16">
        <v>0</v>
      </c>
      <c r="P1124" s="16">
        <v>0</v>
      </c>
      <c r="Q1124" s="16">
        <v>1</v>
      </c>
      <c r="R1124" s="16">
        <v>1</v>
      </c>
      <c r="S1124" s="16">
        <v>3</v>
      </c>
      <c r="T1124" s="73" t="s">
        <v>2979</v>
      </c>
      <c r="U1124" s="73" t="s">
        <v>2979</v>
      </c>
      <c r="V1124" s="73" t="s">
        <v>2979</v>
      </c>
      <c r="W1124" s="73" t="s">
        <v>2979</v>
      </c>
      <c r="X1124" s="73" t="s">
        <v>2979</v>
      </c>
      <c r="Y1124" s="73" t="s">
        <v>2979</v>
      </c>
      <c r="Z1124" s="73" t="s">
        <v>2979</v>
      </c>
      <c r="AA1124" s="73" t="s">
        <v>2979</v>
      </c>
      <c r="AB1124" s="73" t="s">
        <v>2979</v>
      </c>
      <c r="AC1124" s="73" t="s">
        <v>2979</v>
      </c>
      <c r="AD1124" s="73" t="s">
        <v>2979</v>
      </c>
      <c r="AE1124" s="73" t="s">
        <v>2979</v>
      </c>
      <c r="AF1124" s="15" t="s">
        <v>2004</v>
      </c>
      <c r="AG1124" s="15" t="s">
        <v>2004</v>
      </c>
      <c r="AH1124" s="15" t="s">
        <v>2004</v>
      </c>
      <c r="AI1124" s="41">
        <v>0.8</v>
      </c>
      <c r="AJ1124" s="30">
        <v>0.1923</v>
      </c>
      <c r="AK1124" s="30">
        <v>0.1875</v>
      </c>
      <c r="AL1124" s="41">
        <f t="shared" si="36"/>
        <v>0.39329999999999998</v>
      </c>
      <c r="AM1124" s="30" t="str">
        <f>IFERROR((VLOOKUP(C1124,'CEP 24-25'!$F$5:$K$1282,6,0))," ")</f>
        <v xml:space="preserve"> </v>
      </c>
      <c r="AN1124" s="41" t="str">
        <f>+IFERROR((VLOOKUP(C1124,'HB1238 24-25'!$N$5:$Q$9999,4,0)),"")</f>
        <v/>
      </c>
      <c r="AO1124" s="33" t="str">
        <f t="shared" si="37"/>
        <v>No</v>
      </c>
    </row>
    <row r="1125" spans="1:41" ht="15" customHeight="1" x14ac:dyDescent="0.25">
      <c r="A1125" t="s">
        <v>2547</v>
      </c>
      <c r="B1125" t="s">
        <v>2150</v>
      </c>
      <c r="C1125" s="25">
        <v>4362</v>
      </c>
      <c r="D1125" t="s">
        <v>1545</v>
      </c>
      <c r="E1125" s="16">
        <v>15</v>
      </c>
      <c r="F1125" s="16">
        <v>52</v>
      </c>
      <c r="G1125" s="16">
        <v>0</v>
      </c>
      <c r="H1125" s="16">
        <v>76</v>
      </c>
      <c r="I1125" s="16">
        <v>89</v>
      </c>
      <c r="J1125" s="16">
        <v>79</v>
      </c>
      <c r="K1125" s="16">
        <v>46</v>
      </c>
      <c r="L1125" s="16">
        <v>74</v>
      </c>
      <c r="M1125" s="16">
        <v>0</v>
      </c>
      <c r="N1125" s="16">
        <v>0</v>
      </c>
      <c r="O1125" s="16">
        <v>0</v>
      </c>
      <c r="P1125" s="16">
        <v>0</v>
      </c>
      <c r="Q1125" s="16">
        <v>0</v>
      </c>
      <c r="R1125" s="16">
        <v>0</v>
      </c>
      <c r="S1125" s="16">
        <v>0</v>
      </c>
      <c r="T1125" s="15" t="s">
        <v>2004</v>
      </c>
      <c r="U1125" s="54">
        <v>13</v>
      </c>
      <c r="V1125" s="73" t="s">
        <v>2979</v>
      </c>
      <c r="W1125" s="54">
        <v>19</v>
      </c>
      <c r="X1125" s="54">
        <v>21</v>
      </c>
      <c r="Y1125" s="54">
        <v>15</v>
      </c>
      <c r="Z1125" s="54">
        <v>14</v>
      </c>
      <c r="AA1125" s="54">
        <v>15</v>
      </c>
      <c r="AB1125" s="73" t="s">
        <v>2979</v>
      </c>
      <c r="AC1125" s="73" t="s">
        <v>2979</v>
      </c>
      <c r="AD1125" s="73" t="s">
        <v>2979</v>
      </c>
      <c r="AE1125" s="73" t="s">
        <v>2979</v>
      </c>
      <c r="AF1125" s="73" t="s">
        <v>2979</v>
      </c>
      <c r="AG1125" s="73" t="s">
        <v>2979</v>
      </c>
      <c r="AH1125" s="73" t="s">
        <v>2979</v>
      </c>
      <c r="AI1125" s="41">
        <v>0.23430000000000001</v>
      </c>
      <c r="AJ1125" s="30">
        <v>0.1585</v>
      </c>
      <c r="AK1125" s="30">
        <v>0.15010000000000001</v>
      </c>
      <c r="AL1125" s="41">
        <f t="shared" si="36"/>
        <v>0.18099999999999999</v>
      </c>
      <c r="AM1125" s="30" t="str">
        <f>IFERROR((VLOOKUP(C1125,'CEP 24-25'!$F$5:$K$1282,6,0))," ")</f>
        <v xml:space="preserve"> </v>
      </c>
      <c r="AN1125" s="41" t="str">
        <f>+IFERROR((VLOOKUP(C1125,'HB1238 24-25'!$N$5:$Q$9999,4,0)),"")</f>
        <v/>
      </c>
      <c r="AO1125" s="33" t="str">
        <f t="shared" si="37"/>
        <v>No</v>
      </c>
    </row>
    <row r="1126" spans="1:41" ht="15" customHeight="1" x14ac:dyDescent="0.25">
      <c r="A1126" t="s">
        <v>2547</v>
      </c>
      <c r="B1126" t="s">
        <v>2150</v>
      </c>
      <c r="C1126" s="25">
        <v>3060</v>
      </c>
      <c r="D1126" t="s">
        <v>1543</v>
      </c>
      <c r="E1126" s="16">
        <v>17</v>
      </c>
      <c r="F1126" s="16">
        <v>75</v>
      </c>
      <c r="G1126" s="16">
        <v>0</v>
      </c>
      <c r="H1126" s="16">
        <v>74</v>
      </c>
      <c r="I1126" s="16">
        <v>93</v>
      </c>
      <c r="J1126" s="16">
        <v>90</v>
      </c>
      <c r="K1126" s="16">
        <v>89</v>
      </c>
      <c r="L1126" s="16">
        <v>107</v>
      </c>
      <c r="M1126" s="16">
        <v>0</v>
      </c>
      <c r="N1126" s="16">
        <v>0</v>
      </c>
      <c r="O1126" s="16">
        <v>0</v>
      </c>
      <c r="P1126" s="16">
        <v>0</v>
      </c>
      <c r="Q1126" s="16">
        <v>0</v>
      </c>
      <c r="R1126" s="16">
        <v>0</v>
      </c>
      <c r="S1126" s="16">
        <v>0</v>
      </c>
      <c r="T1126" s="54">
        <v>12</v>
      </c>
      <c r="U1126" s="54">
        <v>53</v>
      </c>
      <c r="V1126" s="73" t="s">
        <v>2979</v>
      </c>
      <c r="W1126" s="54">
        <v>50</v>
      </c>
      <c r="X1126" s="54">
        <v>66</v>
      </c>
      <c r="Y1126" s="54">
        <v>60</v>
      </c>
      <c r="Z1126" s="54">
        <v>68</v>
      </c>
      <c r="AA1126" s="54">
        <v>84</v>
      </c>
      <c r="AB1126" s="73" t="s">
        <v>2979</v>
      </c>
      <c r="AC1126" s="73" t="s">
        <v>2979</v>
      </c>
      <c r="AD1126" s="73" t="s">
        <v>2979</v>
      </c>
      <c r="AE1126" s="73" t="s">
        <v>2979</v>
      </c>
      <c r="AF1126" s="73" t="s">
        <v>2979</v>
      </c>
      <c r="AG1126" s="73" t="s">
        <v>2979</v>
      </c>
      <c r="AH1126" s="73" t="s">
        <v>2979</v>
      </c>
      <c r="AI1126" s="41">
        <v>0.72109999999999996</v>
      </c>
      <c r="AJ1126" s="30">
        <v>0.63470000000000004</v>
      </c>
      <c r="AK1126" s="30">
        <v>0.66849999999999998</v>
      </c>
      <c r="AL1126" s="41">
        <f t="shared" si="36"/>
        <v>0.67479999999999996</v>
      </c>
      <c r="AM1126" s="30" t="str">
        <f>IFERROR((VLOOKUP(C1126,'CEP 24-25'!$F$5:$K$1282,6,0))," ")</f>
        <v>Yes</v>
      </c>
      <c r="AN1126" s="41" t="str">
        <f>+IFERROR((VLOOKUP(C1126,'HB1238 24-25'!$N$5:$Q$9999,4,0)),"")</f>
        <v/>
      </c>
      <c r="AO1126" s="33" t="str">
        <f t="shared" si="37"/>
        <v>Yes</v>
      </c>
    </row>
    <row r="1127" spans="1:41" ht="15" customHeight="1" x14ac:dyDescent="0.25">
      <c r="A1127" t="s">
        <v>2547</v>
      </c>
      <c r="B1127" t="s">
        <v>2150</v>
      </c>
      <c r="C1127" s="25">
        <v>4594</v>
      </c>
      <c r="D1127" t="s">
        <v>1548</v>
      </c>
      <c r="E1127" s="16">
        <v>18</v>
      </c>
      <c r="F1127" s="16">
        <v>61</v>
      </c>
      <c r="G1127" s="16">
        <v>0</v>
      </c>
      <c r="H1127" s="16">
        <v>57</v>
      </c>
      <c r="I1127" s="16">
        <v>60</v>
      </c>
      <c r="J1127" s="16">
        <v>63</v>
      </c>
      <c r="K1127" s="16">
        <v>57</v>
      </c>
      <c r="L1127" s="16">
        <v>59</v>
      </c>
      <c r="M1127" s="16">
        <v>0</v>
      </c>
      <c r="N1127" s="16">
        <v>0</v>
      </c>
      <c r="O1127" s="16">
        <v>0</v>
      </c>
      <c r="P1127" s="16">
        <v>0</v>
      </c>
      <c r="Q1127" s="16">
        <v>0</v>
      </c>
      <c r="R1127" s="16">
        <v>0</v>
      </c>
      <c r="S1127" s="16">
        <v>0</v>
      </c>
      <c r="T1127" s="15" t="s">
        <v>2004</v>
      </c>
      <c r="U1127" s="54">
        <v>20</v>
      </c>
      <c r="V1127" s="73" t="s">
        <v>2979</v>
      </c>
      <c r="W1127" s="54">
        <v>27</v>
      </c>
      <c r="X1127" s="54">
        <v>27</v>
      </c>
      <c r="Y1127" s="54">
        <v>31</v>
      </c>
      <c r="Z1127" s="54">
        <v>35</v>
      </c>
      <c r="AA1127" s="54">
        <v>17</v>
      </c>
      <c r="AB1127" s="73" t="s">
        <v>2979</v>
      </c>
      <c r="AC1127" s="73" t="s">
        <v>2979</v>
      </c>
      <c r="AD1127" s="73" t="s">
        <v>2979</v>
      </c>
      <c r="AE1127" s="73" t="s">
        <v>2979</v>
      </c>
      <c r="AF1127" s="73" t="s">
        <v>2979</v>
      </c>
      <c r="AG1127" s="73" t="s">
        <v>2979</v>
      </c>
      <c r="AH1127" s="73" t="s">
        <v>2979</v>
      </c>
      <c r="AI1127" s="41">
        <v>0.44269999999999998</v>
      </c>
      <c r="AJ1127" s="30">
        <v>0.41460000000000002</v>
      </c>
      <c r="AK1127" s="30">
        <v>0.39550000000000002</v>
      </c>
      <c r="AL1127" s="41">
        <f t="shared" si="36"/>
        <v>0.41760000000000003</v>
      </c>
      <c r="AM1127" s="30" t="str">
        <f>IFERROR((VLOOKUP(C1127,'CEP 24-25'!$F$5:$K$1282,6,0))," ")</f>
        <v xml:space="preserve"> </v>
      </c>
      <c r="AN1127" s="41" t="str">
        <f>+IFERROR((VLOOKUP(C1127,'HB1238 24-25'!$N$5:$Q$9999,4,0)),"")</f>
        <v>No</v>
      </c>
      <c r="AO1127" s="33" t="str">
        <f t="shared" si="37"/>
        <v>No</v>
      </c>
    </row>
    <row r="1128" spans="1:41" ht="15" customHeight="1" x14ac:dyDescent="0.25">
      <c r="A1128" t="s">
        <v>2547</v>
      </c>
      <c r="B1128" t="s">
        <v>2150</v>
      </c>
      <c r="C1128" s="25">
        <v>4544</v>
      </c>
      <c r="D1128" t="s">
        <v>1547</v>
      </c>
      <c r="E1128" s="16">
        <v>0</v>
      </c>
      <c r="F1128" s="16">
        <v>0</v>
      </c>
      <c r="G1128" s="16">
        <v>0</v>
      </c>
      <c r="H1128" s="16">
        <v>0</v>
      </c>
      <c r="I1128" s="16">
        <v>0</v>
      </c>
      <c r="J1128" s="16">
        <v>0</v>
      </c>
      <c r="K1128" s="16">
        <v>0</v>
      </c>
      <c r="L1128" s="16">
        <v>0</v>
      </c>
      <c r="M1128" s="16">
        <v>110</v>
      </c>
      <c r="N1128" s="16">
        <v>100</v>
      </c>
      <c r="O1128" s="16">
        <v>103</v>
      </c>
      <c r="P1128" s="16">
        <v>0</v>
      </c>
      <c r="Q1128" s="16">
        <v>0</v>
      </c>
      <c r="R1128" s="16">
        <v>0</v>
      </c>
      <c r="S1128" s="16">
        <v>0</v>
      </c>
      <c r="T1128" s="73" t="s">
        <v>2979</v>
      </c>
      <c r="U1128" s="73" t="s">
        <v>2979</v>
      </c>
      <c r="V1128" s="73" t="s">
        <v>2979</v>
      </c>
      <c r="W1128" s="73" t="s">
        <v>2979</v>
      </c>
      <c r="X1128" s="73" t="s">
        <v>2979</v>
      </c>
      <c r="Y1128" s="73" t="s">
        <v>2979</v>
      </c>
      <c r="Z1128" s="73" t="s">
        <v>2979</v>
      </c>
      <c r="AA1128" s="73" t="s">
        <v>2979</v>
      </c>
      <c r="AB1128" s="54">
        <v>39</v>
      </c>
      <c r="AC1128" s="54">
        <v>36</v>
      </c>
      <c r="AD1128" s="54">
        <v>31</v>
      </c>
      <c r="AE1128" s="73" t="s">
        <v>2979</v>
      </c>
      <c r="AF1128" s="73" t="s">
        <v>2979</v>
      </c>
      <c r="AG1128" s="73" t="s">
        <v>2979</v>
      </c>
      <c r="AH1128" s="73" t="s">
        <v>2979</v>
      </c>
      <c r="AI1128" s="41">
        <v>0.3387</v>
      </c>
      <c r="AJ1128" s="30">
        <v>0.3478</v>
      </c>
      <c r="AK1128" s="30">
        <v>0.35170000000000001</v>
      </c>
      <c r="AL1128" s="41">
        <f t="shared" si="36"/>
        <v>0.34610000000000002</v>
      </c>
      <c r="AM1128" s="30" t="str">
        <f>IFERROR((VLOOKUP(C1128,'CEP 24-25'!$F$5:$K$1282,6,0))," ")</f>
        <v xml:space="preserve"> </v>
      </c>
      <c r="AN1128" s="41" t="str">
        <f>+IFERROR((VLOOKUP(C1128,'HB1238 24-25'!$N$5:$Q$9999,4,0)),"")</f>
        <v/>
      </c>
      <c r="AO1128" s="33" t="str">
        <f t="shared" si="37"/>
        <v>No</v>
      </c>
    </row>
    <row r="1129" spans="1:41" ht="15" customHeight="1" x14ac:dyDescent="0.25">
      <c r="A1129" t="s">
        <v>2547</v>
      </c>
      <c r="B1129" t="s">
        <v>2150</v>
      </c>
      <c r="C1129" s="25">
        <v>1806</v>
      </c>
      <c r="D1129" t="s">
        <v>1541</v>
      </c>
      <c r="E1129" s="16">
        <v>0</v>
      </c>
      <c r="F1129" s="16">
        <v>0</v>
      </c>
      <c r="G1129" s="16">
        <v>0</v>
      </c>
      <c r="H1129" s="16">
        <v>0</v>
      </c>
      <c r="I1129" s="16">
        <v>0</v>
      </c>
      <c r="J1129" s="16">
        <v>0</v>
      </c>
      <c r="K1129" s="16">
        <v>0</v>
      </c>
      <c r="L1129" s="16">
        <v>0</v>
      </c>
      <c r="M1129" s="16">
        <v>0</v>
      </c>
      <c r="N1129" s="16">
        <v>0</v>
      </c>
      <c r="O1129" s="16">
        <v>0</v>
      </c>
      <c r="P1129" s="16">
        <v>11</v>
      </c>
      <c r="Q1129" s="16">
        <v>1</v>
      </c>
      <c r="R1129" s="16">
        <v>17</v>
      </c>
      <c r="S1129" s="16">
        <v>11</v>
      </c>
      <c r="T1129" s="73" t="s">
        <v>2979</v>
      </c>
      <c r="U1129" s="73" t="s">
        <v>2979</v>
      </c>
      <c r="V1129" s="73" t="s">
        <v>2979</v>
      </c>
      <c r="W1129" s="73" t="s">
        <v>2979</v>
      </c>
      <c r="X1129" s="73" t="s">
        <v>2979</v>
      </c>
      <c r="Y1129" s="73" t="s">
        <v>2979</v>
      </c>
      <c r="Z1129" s="73" t="s">
        <v>2979</v>
      </c>
      <c r="AA1129" s="73" t="s">
        <v>2979</v>
      </c>
      <c r="AB1129" s="73" t="s">
        <v>2979</v>
      </c>
      <c r="AC1129" s="73" t="s">
        <v>2979</v>
      </c>
      <c r="AD1129" s="73" t="s">
        <v>2979</v>
      </c>
      <c r="AE1129" s="15" t="s">
        <v>2004</v>
      </c>
      <c r="AF1129" s="73" t="s">
        <v>2979</v>
      </c>
      <c r="AG1129" s="15" t="s">
        <v>2004</v>
      </c>
      <c r="AH1129" s="15" t="s">
        <v>2004</v>
      </c>
      <c r="AI1129" s="41">
        <v>0.45</v>
      </c>
      <c r="AJ1129" s="30">
        <v>0.72919999999999996</v>
      </c>
      <c r="AK1129" s="30">
        <v>0.63490000000000002</v>
      </c>
      <c r="AL1129" s="41">
        <f t="shared" si="36"/>
        <v>0.60470000000000002</v>
      </c>
      <c r="AM1129" s="30" t="str">
        <f>IFERROR((VLOOKUP(C1129,'CEP 24-25'!$F$5:$K$1282,6,0))," ")</f>
        <v>Yes</v>
      </c>
      <c r="AN1129" s="41" t="str">
        <f>+IFERROR((VLOOKUP(C1129,'HB1238 24-25'!$N$5:$Q$9999,4,0)),"")</f>
        <v/>
      </c>
      <c r="AO1129" s="33" t="str">
        <f t="shared" si="37"/>
        <v>Yes</v>
      </c>
    </row>
    <row r="1130" spans="1:41" ht="15" customHeight="1" x14ac:dyDescent="0.25">
      <c r="A1130" t="s">
        <v>2547</v>
      </c>
      <c r="B1130" t="s">
        <v>2150</v>
      </c>
      <c r="C1130" s="25">
        <v>2546</v>
      </c>
      <c r="D1130" t="s">
        <v>1542</v>
      </c>
      <c r="E1130" s="16">
        <v>0</v>
      </c>
      <c r="F1130" s="16">
        <v>59</v>
      </c>
      <c r="G1130" s="16">
        <v>0</v>
      </c>
      <c r="H1130" s="16">
        <v>59</v>
      </c>
      <c r="I1130" s="16">
        <v>63</v>
      </c>
      <c r="J1130" s="16">
        <v>49</v>
      </c>
      <c r="K1130" s="16">
        <v>56</v>
      </c>
      <c r="L1130" s="16">
        <v>48</v>
      </c>
      <c r="M1130" s="16">
        <v>0</v>
      </c>
      <c r="N1130" s="16">
        <v>0</v>
      </c>
      <c r="O1130" s="16">
        <v>0</v>
      </c>
      <c r="P1130" s="16">
        <v>0</v>
      </c>
      <c r="Q1130" s="16">
        <v>0</v>
      </c>
      <c r="R1130" s="16">
        <v>0</v>
      </c>
      <c r="S1130" s="16">
        <v>0</v>
      </c>
      <c r="T1130" s="73" t="s">
        <v>2979</v>
      </c>
      <c r="U1130" s="54">
        <v>12</v>
      </c>
      <c r="V1130" s="73" t="s">
        <v>2979</v>
      </c>
      <c r="W1130" s="15" t="s">
        <v>2004</v>
      </c>
      <c r="X1130" s="54">
        <v>16</v>
      </c>
      <c r="Y1130" s="54">
        <v>11</v>
      </c>
      <c r="Z1130" s="54">
        <v>17</v>
      </c>
      <c r="AA1130" s="54">
        <v>15</v>
      </c>
      <c r="AB1130" s="73" t="s">
        <v>2979</v>
      </c>
      <c r="AC1130" s="73" t="s">
        <v>2979</v>
      </c>
      <c r="AD1130" s="73" t="s">
        <v>2979</v>
      </c>
      <c r="AE1130" s="73" t="s">
        <v>2979</v>
      </c>
      <c r="AF1130" s="73" t="s">
        <v>2979</v>
      </c>
      <c r="AG1130" s="73" t="s">
        <v>2979</v>
      </c>
      <c r="AH1130" s="73" t="s">
        <v>2979</v>
      </c>
      <c r="AI1130" s="41">
        <v>0.23949999999999999</v>
      </c>
      <c r="AJ1130" s="30">
        <v>0.2177</v>
      </c>
      <c r="AK1130" s="30">
        <v>0.21429999999999999</v>
      </c>
      <c r="AL1130" s="41">
        <f t="shared" si="36"/>
        <v>0.2238</v>
      </c>
      <c r="AM1130" s="30" t="str">
        <f>IFERROR((VLOOKUP(C1130,'CEP 24-25'!$F$5:$K$1282,6,0))," ")</f>
        <v xml:space="preserve"> </v>
      </c>
      <c r="AN1130" s="41" t="str">
        <f>+IFERROR((VLOOKUP(C1130,'HB1238 24-25'!$N$5:$Q$9999,4,0)),"")</f>
        <v/>
      </c>
      <c r="AO1130" s="33" t="str">
        <f t="shared" si="37"/>
        <v>No</v>
      </c>
    </row>
    <row r="1131" spans="1:41" ht="15" customHeight="1" x14ac:dyDescent="0.25">
      <c r="A1131" t="s">
        <v>2547</v>
      </c>
      <c r="B1131" t="s">
        <v>2150</v>
      </c>
      <c r="C1131" s="25">
        <v>4528</v>
      </c>
      <c r="D1131" t="s">
        <v>1546</v>
      </c>
      <c r="E1131" s="16">
        <v>0</v>
      </c>
      <c r="F1131" s="16">
        <v>0</v>
      </c>
      <c r="G1131" s="16">
        <v>0</v>
      </c>
      <c r="H1131" s="16">
        <v>0</v>
      </c>
      <c r="I1131" s="16">
        <v>0</v>
      </c>
      <c r="J1131" s="16">
        <v>0</v>
      </c>
      <c r="K1131" s="16">
        <v>0</v>
      </c>
      <c r="L1131" s="16">
        <v>0</v>
      </c>
      <c r="M1131" s="16">
        <v>0</v>
      </c>
      <c r="N1131" s="16">
        <v>0</v>
      </c>
      <c r="O1131" s="16">
        <v>0</v>
      </c>
      <c r="P1131" s="16">
        <v>366</v>
      </c>
      <c r="Q1131" s="16">
        <v>385</v>
      </c>
      <c r="R1131" s="16">
        <v>369</v>
      </c>
      <c r="S1131" s="16">
        <v>403</v>
      </c>
      <c r="T1131" s="73" t="s">
        <v>2979</v>
      </c>
      <c r="U1131" s="73" t="s">
        <v>2979</v>
      </c>
      <c r="V1131" s="73" t="s">
        <v>2979</v>
      </c>
      <c r="W1131" s="73" t="s">
        <v>2979</v>
      </c>
      <c r="X1131" s="73" t="s">
        <v>2979</v>
      </c>
      <c r="Y1131" s="73" t="s">
        <v>2979</v>
      </c>
      <c r="Z1131" s="73" t="s">
        <v>2979</v>
      </c>
      <c r="AA1131" s="73" t="s">
        <v>2979</v>
      </c>
      <c r="AB1131" s="73" t="s">
        <v>2979</v>
      </c>
      <c r="AC1131" s="73" t="s">
        <v>2979</v>
      </c>
      <c r="AD1131" s="73" t="s">
        <v>2979</v>
      </c>
      <c r="AE1131" s="54">
        <v>132</v>
      </c>
      <c r="AF1131" s="54">
        <v>152</v>
      </c>
      <c r="AG1131" s="54">
        <v>147</v>
      </c>
      <c r="AH1131" s="54">
        <v>152</v>
      </c>
      <c r="AI1131" s="41">
        <v>0.38279999999999997</v>
      </c>
      <c r="AJ1131" s="30">
        <v>0.3866</v>
      </c>
      <c r="AK1131" s="30">
        <v>0.34229999999999999</v>
      </c>
      <c r="AL1131" s="41">
        <f t="shared" si="36"/>
        <v>0.37059999999999998</v>
      </c>
      <c r="AM1131" s="30" t="str">
        <f>IFERROR((VLOOKUP(C1131,'CEP 24-25'!$F$5:$K$1282,6,0))," ")</f>
        <v xml:space="preserve"> </v>
      </c>
      <c r="AN1131" s="41" t="str">
        <f>+IFERROR((VLOOKUP(C1131,'HB1238 24-25'!$N$5:$Q$9999,4,0)),"")</f>
        <v/>
      </c>
      <c r="AO1131" s="33" t="str">
        <f t="shared" si="37"/>
        <v>No</v>
      </c>
    </row>
    <row r="1132" spans="1:41" ht="15" customHeight="1" x14ac:dyDescent="0.25">
      <c r="A1132" t="s">
        <v>2547</v>
      </c>
      <c r="B1132" t="s">
        <v>2150</v>
      </c>
      <c r="C1132" s="25">
        <v>1570</v>
      </c>
      <c r="D1132" t="s">
        <v>1538</v>
      </c>
      <c r="E1132" s="16">
        <v>0</v>
      </c>
      <c r="F1132" s="16">
        <v>0</v>
      </c>
      <c r="G1132" s="16">
        <v>0</v>
      </c>
      <c r="H1132" s="16">
        <v>0</v>
      </c>
      <c r="I1132" s="16">
        <v>0</v>
      </c>
      <c r="J1132" s="16">
        <v>0</v>
      </c>
      <c r="K1132" s="16">
        <v>0</v>
      </c>
      <c r="L1132" s="16">
        <v>0</v>
      </c>
      <c r="M1132" s="16">
        <v>0</v>
      </c>
      <c r="N1132" s="16">
        <v>0</v>
      </c>
      <c r="O1132" s="16">
        <v>0</v>
      </c>
      <c r="P1132" s="16">
        <v>0</v>
      </c>
      <c r="Q1132" s="16">
        <v>0</v>
      </c>
      <c r="R1132" s="16">
        <v>0</v>
      </c>
      <c r="S1132" s="16">
        <v>0</v>
      </c>
      <c r="T1132" s="73" t="s">
        <v>2979</v>
      </c>
      <c r="U1132" s="73" t="s">
        <v>2979</v>
      </c>
      <c r="V1132" s="73" t="s">
        <v>2979</v>
      </c>
      <c r="W1132" s="73" t="s">
        <v>2979</v>
      </c>
      <c r="X1132" s="73" t="s">
        <v>2979</v>
      </c>
      <c r="Y1132" s="73" t="s">
        <v>2979</v>
      </c>
      <c r="Z1132" s="73" t="s">
        <v>2979</v>
      </c>
      <c r="AA1132" s="73" t="s">
        <v>2979</v>
      </c>
      <c r="AB1132" s="73" t="s">
        <v>2979</v>
      </c>
      <c r="AC1132" s="73" t="s">
        <v>2979</v>
      </c>
      <c r="AD1132" s="73" t="s">
        <v>2979</v>
      </c>
      <c r="AE1132" s="73" t="s">
        <v>2979</v>
      </c>
      <c r="AF1132" s="73" t="s">
        <v>2979</v>
      </c>
      <c r="AG1132" s="73" t="s">
        <v>2979</v>
      </c>
      <c r="AH1132" s="73" t="s">
        <v>2979</v>
      </c>
      <c r="AI1132" s="41">
        <v>0</v>
      </c>
      <c r="AJ1132" s="30">
        <v>0</v>
      </c>
      <c r="AK1132" s="30" t="s">
        <v>2943</v>
      </c>
      <c r="AL1132" s="41">
        <f t="shared" si="36"/>
        <v>0</v>
      </c>
      <c r="AM1132" s="30" t="str">
        <f>IFERROR((VLOOKUP(C1132,'CEP 24-25'!$F$5:$K$1282,6,0))," ")</f>
        <v xml:space="preserve"> </v>
      </c>
      <c r="AN1132" s="41" t="str">
        <f>+IFERROR((VLOOKUP(C1132,'HB1238 24-25'!$N$5:$Q$9999,4,0)),"")</f>
        <v/>
      </c>
      <c r="AO1132" s="33" t="str">
        <f t="shared" si="37"/>
        <v>No</v>
      </c>
    </row>
    <row r="1133" spans="1:41" ht="15" customHeight="1" x14ac:dyDescent="0.25">
      <c r="A1133" t="s">
        <v>2547</v>
      </c>
      <c r="B1133" t="s">
        <v>2150</v>
      </c>
      <c r="C1133" s="25">
        <v>1643</v>
      </c>
      <c r="D1133" t="s">
        <v>1539</v>
      </c>
      <c r="E1133" s="16">
        <v>0</v>
      </c>
      <c r="F1133" s="16">
        <v>1</v>
      </c>
      <c r="G1133" s="16">
        <v>0</v>
      </c>
      <c r="H1133" s="16">
        <v>1</v>
      </c>
      <c r="I1133" s="16">
        <v>2</v>
      </c>
      <c r="J1133" s="16">
        <v>1</v>
      </c>
      <c r="K1133" s="16">
        <v>2</v>
      </c>
      <c r="L1133" s="16">
        <v>0</v>
      </c>
      <c r="M1133" s="16">
        <v>1</v>
      </c>
      <c r="N1133" s="16">
        <v>3</v>
      </c>
      <c r="O1133" s="16">
        <v>0</v>
      </c>
      <c r="P1133" s="16">
        <v>2</v>
      </c>
      <c r="Q1133" s="16">
        <v>2</v>
      </c>
      <c r="R1133" s="16">
        <v>3</v>
      </c>
      <c r="S1133" s="16">
        <v>3</v>
      </c>
      <c r="T1133" s="73" t="s">
        <v>2979</v>
      </c>
      <c r="U1133" s="15" t="s">
        <v>2004</v>
      </c>
      <c r="V1133" s="73" t="s">
        <v>2979</v>
      </c>
      <c r="W1133" s="73" t="s">
        <v>2979</v>
      </c>
      <c r="X1133" s="15" t="s">
        <v>2004</v>
      </c>
      <c r="Y1133" s="15" t="s">
        <v>2004</v>
      </c>
      <c r="Z1133" s="73" t="s">
        <v>2979</v>
      </c>
      <c r="AA1133" s="73" t="s">
        <v>2979</v>
      </c>
      <c r="AB1133" s="15" t="s">
        <v>2004</v>
      </c>
      <c r="AC1133" s="15" t="s">
        <v>2004</v>
      </c>
      <c r="AD1133" s="73" t="s">
        <v>2979</v>
      </c>
      <c r="AE1133" s="15" t="s">
        <v>2004</v>
      </c>
      <c r="AF1133" s="73" t="s">
        <v>2979</v>
      </c>
      <c r="AG1133" s="15" t="s">
        <v>2004</v>
      </c>
      <c r="AH1133" s="15" t="s">
        <v>2004</v>
      </c>
      <c r="AI1133" s="41">
        <v>0.47620000000000001</v>
      </c>
      <c r="AJ1133" s="30">
        <v>0.39290000000000003</v>
      </c>
      <c r="AK1133" s="30">
        <v>0.3448</v>
      </c>
      <c r="AL1133" s="41">
        <f t="shared" si="36"/>
        <v>0.40460000000000002</v>
      </c>
      <c r="AM1133" s="30" t="str">
        <f>IFERROR((VLOOKUP(C1133,'CEP 24-25'!$F$5:$K$1282,6,0))," ")</f>
        <v xml:space="preserve"> </v>
      </c>
      <c r="AN1133" s="41" t="str">
        <f>+IFERROR((VLOOKUP(C1133,'HB1238 24-25'!$N$5:$Q$9999,4,0)),"")</f>
        <v/>
      </c>
      <c r="AO1133" s="33" t="str">
        <f t="shared" si="37"/>
        <v>No</v>
      </c>
    </row>
    <row r="1134" spans="1:41" ht="15" customHeight="1" x14ac:dyDescent="0.25">
      <c r="A1134" t="s">
        <v>2547</v>
      </c>
      <c r="B1134" t="s">
        <v>2150</v>
      </c>
      <c r="C1134" s="25">
        <v>5040</v>
      </c>
      <c r="D1134" t="s">
        <v>1549</v>
      </c>
      <c r="E1134" s="16">
        <v>0</v>
      </c>
      <c r="F1134" s="16">
        <v>0</v>
      </c>
      <c r="G1134" s="16">
        <v>0</v>
      </c>
      <c r="H1134" s="16">
        <v>0</v>
      </c>
      <c r="I1134" s="16">
        <v>0</v>
      </c>
      <c r="J1134" s="16">
        <v>0</v>
      </c>
      <c r="K1134" s="16">
        <v>0</v>
      </c>
      <c r="L1134" s="16">
        <v>0</v>
      </c>
      <c r="M1134" s="16">
        <v>276</v>
      </c>
      <c r="N1134" s="16">
        <v>242</v>
      </c>
      <c r="O1134" s="16">
        <v>239</v>
      </c>
      <c r="P1134" s="16">
        <v>0</v>
      </c>
      <c r="Q1134" s="16">
        <v>0</v>
      </c>
      <c r="R1134" s="16">
        <v>0</v>
      </c>
      <c r="S1134" s="16">
        <v>0</v>
      </c>
      <c r="T1134" s="73" t="s">
        <v>2979</v>
      </c>
      <c r="U1134" s="73" t="s">
        <v>2979</v>
      </c>
      <c r="V1134" s="73" t="s">
        <v>2979</v>
      </c>
      <c r="W1134" s="73" t="s">
        <v>2979</v>
      </c>
      <c r="X1134" s="73" t="s">
        <v>2979</v>
      </c>
      <c r="Y1134" s="73" t="s">
        <v>2979</v>
      </c>
      <c r="Z1134" s="73" t="s">
        <v>2979</v>
      </c>
      <c r="AA1134" s="73" t="s">
        <v>2979</v>
      </c>
      <c r="AB1134" s="54">
        <v>133</v>
      </c>
      <c r="AC1134" s="54">
        <v>109</v>
      </c>
      <c r="AD1134" s="54">
        <v>114</v>
      </c>
      <c r="AE1134" s="73" t="s">
        <v>2979</v>
      </c>
      <c r="AF1134" s="73" t="s">
        <v>2979</v>
      </c>
      <c r="AG1134" s="73" t="s">
        <v>2979</v>
      </c>
      <c r="AH1134" s="73" t="s">
        <v>2979</v>
      </c>
      <c r="AI1134" s="41">
        <v>0.4703</v>
      </c>
      <c r="AJ1134" s="30">
        <v>0.40949999999999998</v>
      </c>
      <c r="AK1134" s="30">
        <v>0.40849999999999997</v>
      </c>
      <c r="AL1134" s="41">
        <f t="shared" si="36"/>
        <v>0.4294</v>
      </c>
      <c r="AM1134" s="30" t="str">
        <f>IFERROR((VLOOKUP(C1134,'CEP 24-25'!$F$5:$K$1282,6,0))," ")</f>
        <v xml:space="preserve"> </v>
      </c>
      <c r="AN1134" s="41" t="str">
        <f>+IFERROR((VLOOKUP(C1134,'HB1238 24-25'!$N$5:$Q$9999,4,0)),"")</f>
        <v/>
      </c>
      <c r="AO1134" s="33" t="str">
        <f t="shared" si="37"/>
        <v>No</v>
      </c>
    </row>
    <row r="1135" spans="1:41" ht="15" customHeight="1" x14ac:dyDescent="0.25">
      <c r="A1135" t="s">
        <v>2547</v>
      </c>
      <c r="B1135" t="s">
        <v>2150</v>
      </c>
      <c r="C1135" s="25">
        <v>4159</v>
      </c>
      <c r="D1135" t="s">
        <v>1544</v>
      </c>
      <c r="E1135" s="16">
        <v>0</v>
      </c>
      <c r="F1135" s="16">
        <v>88</v>
      </c>
      <c r="G1135" s="16">
        <v>0</v>
      </c>
      <c r="H1135" s="16">
        <v>91</v>
      </c>
      <c r="I1135" s="16">
        <v>74</v>
      </c>
      <c r="J1135" s="16">
        <v>81</v>
      </c>
      <c r="K1135" s="16">
        <v>87</v>
      </c>
      <c r="L1135" s="16">
        <v>95</v>
      </c>
      <c r="M1135" s="16">
        <v>0</v>
      </c>
      <c r="N1135" s="16">
        <v>0</v>
      </c>
      <c r="O1135" s="16">
        <v>0</v>
      </c>
      <c r="P1135" s="16">
        <v>0</v>
      </c>
      <c r="Q1135" s="16">
        <v>0</v>
      </c>
      <c r="R1135" s="16">
        <v>0</v>
      </c>
      <c r="S1135" s="16">
        <v>0</v>
      </c>
      <c r="T1135" s="73" t="s">
        <v>2979</v>
      </c>
      <c r="U1135" s="54">
        <v>21</v>
      </c>
      <c r="V1135" s="73" t="s">
        <v>2979</v>
      </c>
      <c r="W1135" s="54">
        <v>28</v>
      </c>
      <c r="X1135" s="54">
        <v>24</v>
      </c>
      <c r="Y1135" s="54">
        <v>24</v>
      </c>
      <c r="Z1135" s="54">
        <v>22</v>
      </c>
      <c r="AA1135" s="54">
        <v>26</v>
      </c>
      <c r="AB1135" s="73" t="s">
        <v>2979</v>
      </c>
      <c r="AC1135" s="73" t="s">
        <v>2979</v>
      </c>
      <c r="AD1135" s="73" t="s">
        <v>2979</v>
      </c>
      <c r="AE1135" s="73" t="s">
        <v>2979</v>
      </c>
      <c r="AF1135" s="73" t="s">
        <v>2979</v>
      </c>
      <c r="AG1135" s="73" t="s">
        <v>2979</v>
      </c>
      <c r="AH1135" s="73" t="s">
        <v>2979</v>
      </c>
      <c r="AI1135" s="41">
        <v>0.28100000000000003</v>
      </c>
      <c r="AJ1135" s="30">
        <v>0.25</v>
      </c>
      <c r="AK1135" s="30">
        <v>0.22639999999999999</v>
      </c>
      <c r="AL1135" s="41">
        <f t="shared" si="36"/>
        <v>0.2525</v>
      </c>
      <c r="AM1135" s="30" t="str">
        <f>IFERROR((VLOOKUP(C1135,'CEP 24-25'!$F$5:$K$1282,6,0))," ")</f>
        <v xml:space="preserve"> </v>
      </c>
      <c r="AN1135" s="41" t="str">
        <f>+IFERROR((VLOOKUP(C1135,'HB1238 24-25'!$N$5:$Q$9999,4,0)),"")</f>
        <v/>
      </c>
      <c r="AO1135" s="33" t="str">
        <f t="shared" si="37"/>
        <v>No</v>
      </c>
    </row>
    <row r="1136" spans="1:41" ht="15" customHeight="1" x14ac:dyDescent="0.25">
      <c r="A1136" t="s">
        <v>2547</v>
      </c>
      <c r="B1136" t="s">
        <v>2150</v>
      </c>
      <c r="C1136" s="25">
        <v>1777</v>
      </c>
      <c r="D1136" t="s">
        <v>1540</v>
      </c>
      <c r="E1136" s="16">
        <v>0</v>
      </c>
      <c r="F1136" s="16">
        <v>42</v>
      </c>
      <c r="G1136" s="16">
        <v>23</v>
      </c>
      <c r="H1136" s="16">
        <v>46</v>
      </c>
      <c r="I1136" s="16">
        <v>77</v>
      </c>
      <c r="J1136" s="16">
        <v>77</v>
      </c>
      <c r="K1136" s="16">
        <v>77</v>
      </c>
      <c r="L1136" s="16">
        <v>80</v>
      </c>
      <c r="M1136" s="16">
        <v>83</v>
      </c>
      <c r="N1136" s="16">
        <v>100</v>
      </c>
      <c r="O1136" s="16">
        <v>89</v>
      </c>
      <c r="P1136" s="16">
        <v>78</v>
      </c>
      <c r="Q1136" s="16">
        <v>71</v>
      </c>
      <c r="R1136" s="16">
        <v>85</v>
      </c>
      <c r="S1136" s="16">
        <v>86</v>
      </c>
      <c r="T1136" s="73" t="s">
        <v>2979</v>
      </c>
      <c r="U1136" s="15" t="s">
        <v>2004</v>
      </c>
      <c r="V1136" s="15" t="s">
        <v>2004</v>
      </c>
      <c r="W1136" s="15" t="s">
        <v>2004</v>
      </c>
      <c r="X1136" s="54">
        <v>16</v>
      </c>
      <c r="Y1136" s="54">
        <v>18</v>
      </c>
      <c r="Z1136" s="54">
        <v>12</v>
      </c>
      <c r="AA1136" s="54">
        <v>18</v>
      </c>
      <c r="AB1136" s="54">
        <v>13</v>
      </c>
      <c r="AC1136" s="54">
        <v>22</v>
      </c>
      <c r="AD1136" s="54">
        <v>24</v>
      </c>
      <c r="AE1136" s="54">
        <v>11</v>
      </c>
      <c r="AF1136" s="54">
        <v>13</v>
      </c>
      <c r="AG1136" s="54">
        <v>22</v>
      </c>
      <c r="AH1136" s="54">
        <v>23</v>
      </c>
      <c r="AI1136" s="41">
        <v>0.20710000000000001</v>
      </c>
      <c r="AJ1136" s="30">
        <v>0.1633</v>
      </c>
      <c r="AK1136" s="30">
        <v>0.17630000000000001</v>
      </c>
      <c r="AL1136" s="41">
        <f t="shared" si="36"/>
        <v>0.1822</v>
      </c>
      <c r="AM1136" s="30" t="str">
        <f>IFERROR((VLOOKUP(C1136,'CEP 24-25'!$F$5:$K$1282,6,0))," ")</f>
        <v xml:space="preserve"> </v>
      </c>
      <c r="AN1136" s="41" t="str">
        <f>+IFERROR((VLOOKUP(C1136,'HB1238 24-25'!$N$5:$Q$9999,4,0)),"")</f>
        <v/>
      </c>
      <c r="AO1136" s="33" t="str">
        <f t="shared" si="37"/>
        <v>No</v>
      </c>
    </row>
    <row r="1137" spans="1:41" ht="15" customHeight="1" x14ac:dyDescent="0.25">
      <c r="A1137" t="s">
        <v>2736</v>
      </c>
      <c r="B1137" t="s">
        <v>2151</v>
      </c>
      <c r="C1137" s="25">
        <v>3661</v>
      </c>
      <c r="D1137" t="s">
        <v>433</v>
      </c>
      <c r="E1137" s="16">
        <v>47</v>
      </c>
      <c r="F1137" s="16">
        <v>94</v>
      </c>
      <c r="G1137" s="16">
        <v>0</v>
      </c>
      <c r="H1137" s="16">
        <v>90</v>
      </c>
      <c r="I1137" s="16">
        <v>90</v>
      </c>
      <c r="J1137" s="16">
        <v>0</v>
      </c>
      <c r="K1137" s="16">
        <v>0</v>
      </c>
      <c r="L1137" s="16">
        <v>0</v>
      </c>
      <c r="M1137" s="16">
        <v>0</v>
      </c>
      <c r="N1137" s="16">
        <v>0</v>
      </c>
      <c r="O1137" s="16">
        <v>0</v>
      </c>
      <c r="P1137" s="16">
        <v>0</v>
      </c>
      <c r="Q1137" s="16">
        <v>0</v>
      </c>
      <c r="R1137" s="16">
        <v>0</v>
      </c>
      <c r="S1137" s="16">
        <v>0</v>
      </c>
      <c r="T1137" s="54">
        <v>19</v>
      </c>
      <c r="U1137" s="54">
        <v>42</v>
      </c>
      <c r="V1137" s="73" t="s">
        <v>2979</v>
      </c>
      <c r="W1137" s="54">
        <v>41</v>
      </c>
      <c r="X1137" s="54">
        <v>37</v>
      </c>
      <c r="Y1137" s="73" t="s">
        <v>2979</v>
      </c>
      <c r="Z1137" s="73" t="s">
        <v>2979</v>
      </c>
      <c r="AA1137" s="73" t="s">
        <v>2979</v>
      </c>
      <c r="AB1137" s="73" t="s">
        <v>2979</v>
      </c>
      <c r="AC1137" s="73" t="s">
        <v>2979</v>
      </c>
      <c r="AD1137" s="73" t="s">
        <v>2979</v>
      </c>
      <c r="AE1137" s="73" t="s">
        <v>2979</v>
      </c>
      <c r="AF1137" s="73" t="s">
        <v>2979</v>
      </c>
      <c r="AG1137" s="73" t="s">
        <v>2979</v>
      </c>
      <c r="AH1137" s="73" t="s">
        <v>2979</v>
      </c>
      <c r="AI1137" s="41">
        <v>0.433</v>
      </c>
      <c r="AJ1137" s="30">
        <v>0.39660000000000001</v>
      </c>
      <c r="AK1137" s="30">
        <v>0.4012</v>
      </c>
      <c r="AL1137" s="41">
        <f t="shared" si="36"/>
        <v>0.4103</v>
      </c>
      <c r="AM1137" s="30" t="str">
        <f>IFERROR((VLOOKUP(C1137,'CEP 24-25'!$F$5:$K$1282,6,0))," ")</f>
        <v xml:space="preserve"> </v>
      </c>
      <c r="AN1137" s="41" t="str">
        <f>+IFERROR((VLOOKUP(C1137,'HB1238 24-25'!$N$5:$Q$9999,4,0)),"")</f>
        <v>No</v>
      </c>
      <c r="AO1137" s="33" t="str">
        <f t="shared" si="37"/>
        <v>No</v>
      </c>
    </row>
    <row r="1138" spans="1:41" ht="15" customHeight="1" x14ac:dyDescent="0.25">
      <c r="A1138" t="s">
        <v>2736</v>
      </c>
      <c r="B1138" t="s">
        <v>2151</v>
      </c>
      <c r="C1138" s="25">
        <v>2180</v>
      </c>
      <c r="D1138" t="s">
        <v>431</v>
      </c>
      <c r="E1138" s="16">
        <v>0</v>
      </c>
      <c r="F1138" s="16">
        <v>0</v>
      </c>
      <c r="G1138" s="16">
        <v>0</v>
      </c>
      <c r="H1138" s="16">
        <v>0</v>
      </c>
      <c r="I1138" s="16">
        <v>0</v>
      </c>
      <c r="J1138" s="16">
        <v>0</v>
      </c>
      <c r="K1138" s="16">
        <v>0</v>
      </c>
      <c r="L1138" s="16">
        <v>0</v>
      </c>
      <c r="M1138" s="16">
        <v>0</v>
      </c>
      <c r="N1138" s="16">
        <v>117</v>
      </c>
      <c r="O1138" s="16">
        <v>125</v>
      </c>
      <c r="P1138" s="16">
        <v>126</v>
      </c>
      <c r="Q1138" s="16">
        <v>106</v>
      </c>
      <c r="R1138" s="16">
        <v>126</v>
      </c>
      <c r="S1138" s="16">
        <v>128</v>
      </c>
      <c r="T1138" s="73" t="s">
        <v>2979</v>
      </c>
      <c r="U1138" s="73" t="s">
        <v>2979</v>
      </c>
      <c r="V1138" s="73" t="s">
        <v>2979</v>
      </c>
      <c r="W1138" s="73" t="s">
        <v>2979</v>
      </c>
      <c r="X1138" s="73" t="s">
        <v>2979</v>
      </c>
      <c r="Y1138" s="73" t="s">
        <v>2979</v>
      </c>
      <c r="Z1138" s="73" t="s">
        <v>2979</v>
      </c>
      <c r="AA1138" s="73" t="s">
        <v>2979</v>
      </c>
      <c r="AB1138" s="73" t="s">
        <v>2979</v>
      </c>
      <c r="AC1138" s="54">
        <v>43</v>
      </c>
      <c r="AD1138" s="54">
        <v>52</v>
      </c>
      <c r="AE1138" s="54">
        <v>53</v>
      </c>
      <c r="AF1138" s="54">
        <v>34</v>
      </c>
      <c r="AG1138" s="54">
        <v>43</v>
      </c>
      <c r="AH1138" s="54">
        <v>44</v>
      </c>
      <c r="AI1138" s="41">
        <v>0.3695</v>
      </c>
      <c r="AJ1138" s="30">
        <v>0.36149999999999999</v>
      </c>
      <c r="AK1138" s="30">
        <v>0.3357</v>
      </c>
      <c r="AL1138" s="41">
        <f t="shared" si="36"/>
        <v>0.35560000000000003</v>
      </c>
      <c r="AM1138" s="30" t="str">
        <f>IFERROR((VLOOKUP(C1138,'CEP 24-25'!$F$5:$K$1282,6,0))," ")</f>
        <v xml:space="preserve"> </v>
      </c>
      <c r="AN1138" s="41" t="str">
        <f>+IFERROR((VLOOKUP(C1138,'HB1238 24-25'!$N$5:$Q$9999,4,0)),"")</f>
        <v/>
      </c>
      <c r="AO1138" s="33" t="str">
        <f t="shared" si="37"/>
        <v>No</v>
      </c>
    </row>
    <row r="1139" spans="1:41" ht="15" customHeight="1" x14ac:dyDescent="0.25">
      <c r="A1139" t="s">
        <v>2736</v>
      </c>
      <c r="B1139" t="s">
        <v>2151</v>
      </c>
      <c r="C1139" s="25">
        <v>3374</v>
      </c>
      <c r="D1139" t="s">
        <v>432</v>
      </c>
      <c r="E1139" s="16">
        <v>0</v>
      </c>
      <c r="F1139" s="16">
        <v>0</v>
      </c>
      <c r="G1139" s="16">
        <v>0</v>
      </c>
      <c r="H1139" s="16">
        <v>0</v>
      </c>
      <c r="I1139" s="16">
        <v>0</v>
      </c>
      <c r="J1139" s="16">
        <v>119</v>
      </c>
      <c r="K1139" s="16">
        <v>97</v>
      </c>
      <c r="L1139" s="16">
        <v>89</v>
      </c>
      <c r="M1139" s="16">
        <v>97</v>
      </c>
      <c r="N1139" s="16">
        <v>0</v>
      </c>
      <c r="O1139" s="16">
        <v>0</v>
      </c>
      <c r="P1139" s="16">
        <v>0</v>
      </c>
      <c r="Q1139" s="16">
        <v>0</v>
      </c>
      <c r="R1139" s="16">
        <v>0</v>
      </c>
      <c r="S1139" s="16">
        <v>0</v>
      </c>
      <c r="T1139" s="73" t="s">
        <v>2979</v>
      </c>
      <c r="U1139" s="73" t="s">
        <v>2979</v>
      </c>
      <c r="V1139" s="73" t="s">
        <v>2979</v>
      </c>
      <c r="W1139" s="73" t="s">
        <v>2979</v>
      </c>
      <c r="X1139" s="73" t="s">
        <v>2979</v>
      </c>
      <c r="Y1139" s="54">
        <v>46</v>
      </c>
      <c r="Z1139" s="54">
        <v>37</v>
      </c>
      <c r="AA1139" s="54">
        <v>37</v>
      </c>
      <c r="AB1139" s="54">
        <v>40</v>
      </c>
      <c r="AC1139" s="73" t="s">
        <v>2979</v>
      </c>
      <c r="AD1139" s="73" t="s">
        <v>2979</v>
      </c>
      <c r="AE1139" s="73" t="s">
        <v>2979</v>
      </c>
      <c r="AF1139" s="73" t="s">
        <v>2979</v>
      </c>
      <c r="AG1139" s="73" t="s">
        <v>2979</v>
      </c>
      <c r="AH1139" s="73" t="s">
        <v>2979</v>
      </c>
      <c r="AI1139" s="41">
        <v>0.39800000000000002</v>
      </c>
      <c r="AJ1139" s="30">
        <v>0.39319999999999999</v>
      </c>
      <c r="AK1139" s="30">
        <v>0.40260000000000001</v>
      </c>
      <c r="AL1139" s="41">
        <f t="shared" si="36"/>
        <v>0.39789999999999998</v>
      </c>
      <c r="AM1139" s="30" t="str">
        <f>IFERROR((VLOOKUP(C1139,'CEP 24-25'!$F$5:$K$1282,6,0))," ")</f>
        <v xml:space="preserve"> </v>
      </c>
      <c r="AN1139" s="41" t="str">
        <f>+IFERROR((VLOOKUP(C1139,'HB1238 24-25'!$N$5:$Q$9999,4,0)),"")</f>
        <v>No</v>
      </c>
      <c r="AO1139" s="33" t="str">
        <f t="shared" si="37"/>
        <v>No</v>
      </c>
    </row>
    <row r="1140" spans="1:41" ht="15" customHeight="1" x14ac:dyDescent="0.25">
      <c r="A1140" t="s">
        <v>2548</v>
      </c>
      <c r="B1140" t="s">
        <v>2152</v>
      </c>
      <c r="C1140" s="25">
        <v>2678</v>
      </c>
      <c r="D1140" t="s">
        <v>1036</v>
      </c>
      <c r="E1140" s="16">
        <v>20</v>
      </c>
      <c r="F1140" s="16">
        <v>30</v>
      </c>
      <c r="G1140" s="16">
        <v>0</v>
      </c>
      <c r="H1140" s="16">
        <v>34</v>
      </c>
      <c r="I1140" s="16">
        <v>30</v>
      </c>
      <c r="J1140" s="16">
        <v>27</v>
      </c>
      <c r="K1140" s="16">
        <v>34</v>
      </c>
      <c r="L1140" s="16">
        <v>33</v>
      </c>
      <c r="M1140" s="16">
        <v>31</v>
      </c>
      <c r="N1140" s="16">
        <v>0</v>
      </c>
      <c r="O1140" s="16">
        <v>0</v>
      </c>
      <c r="P1140" s="16">
        <v>0</v>
      </c>
      <c r="Q1140" s="16">
        <v>0</v>
      </c>
      <c r="R1140" s="16">
        <v>0</v>
      </c>
      <c r="S1140" s="16">
        <v>0</v>
      </c>
      <c r="T1140" s="54">
        <v>13</v>
      </c>
      <c r="U1140" s="54">
        <v>17</v>
      </c>
      <c r="V1140" s="73" t="s">
        <v>2979</v>
      </c>
      <c r="W1140" s="54">
        <v>22</v>
      </c>
      <c r="X1140" s="54">
        <v>17</v>
      </c>
      <c r="Y1140" s="54">
        <v>16</v>
      </c>
      <c r="Z1140" s="54">
        <v>17</v>
      </c>
      <c r="AA1140" s="54">
        <v>17</v>
      </c>
      <c r="AB1140" s="54">
        <v>17</v>
      </c>
      <c r="AC1140" s="73" t="s">
        <v>2979</v>
      </c>
      <c r="AD1140" s="73" t="s">
        <v>2979</v>
      </c>
      <c r="AE1140" s="73" t="s">
        <v>2979</v>
      </c>
      <c r="AF1140" s="73" t="s">
        <v>2979</v>
      </c>
      <c r="AG1140" s="73" t="s">
        <v>2979</v>
      </c>
      <c r="AH1140" s="73" t="s">
        <v>2979</v>
      </c>
      <c r="AI1140" s="41">
        <v>0.56899999999999995</v>
      </c>
      <c r="AJ1140" s="30">
        <v>0.54330000000000001</v>
      </c>
      <c r="AK1140" s="30">
        <v>0.55900000000000005</v>
      </c>
      <c r="AL1140" s="41">
        <f t="shared" si="36"/>
        <v>0.55710000000000004</v>
      </c>
      <c r="AM1140" s="30" t="str">
        <f>IFERROR((VLOOKUP(C1140,'CEP 24-25'!$F$5:$K$1282,6,0))," ")</f>
        <v>Yes</v>
      </c>
      <c r="AN1140" s="41" t="str">
        <f>+IFERROR((VLOOKUP(C1140,'HB1238 24-25'!$N$5:$Q$9999,4,0)),"")</f>
        <v/>
      </c>
      <c r="AO1140" s="33" t="str">
        <f t="shared" si="37"/>
        <v>Yes</v>
      </c>
    </row>
    <row r="1141" spans="1:41" ht="15" customHeight="1" x14ac:dyDescent="0.25">
      <c r="A1141" t="s">
        <v>2548</v>
      </c>
      <c r="B1141" t="s">
        <v>2152</v>
      </c>
      <c r="C1141" s="25">
        <v>3112</v>
      </c>
      <c r="D1141" t="s">
        <v>1037</v>
      </c>
      <c r="E1141" s="16">
        <v>0</v>
      </c>
      <c r="F1141" s="16">
        <v>0</v>
      </c>
      <c r="G1141" s="16">
        <v>0</v>
      </c>
      <c r="H1141" s="16">
        <v>0</v>
      </c>
      <c r="I1141" s="16">
        <v>0</v>
      </c>
      <c r="J1141" s="16">
        <v>0</v>
      </c>
      <c r="K1141" s="16">
        <v>0</v>
      </c>
      <c r="L1141" s="16">
        <v>0</v>
      </c>
      <c r="M1141" s="16">
        <v>0</v>
      </c>
      <c r="N1141" s="16">
        <v>32</v>
      </c>
      <c r="O1141" s="16">
        <v>25</v>
      </c>
      <c r="P1141" s="16">
        <v>37</v>
      </c>
      <c r="Q1141" s="16">
        <v>36</v>
      </c>
      <c r="R1141" s="16">
        <v>40</v>
      </c>
      <c r="S1141" s="16">
        <v>37</v>
      </c>
      <c r="T1141" s="73" t="s">
        <v>2979</v>
      </c>
      <c r="U1141" s="73" t="s">
        <v>2979</v>
      </c>
      <c r="V1141" s="73" t="s">
        <v>2979</v>
      </c>
      <c r="W1141" s="73" t="s">
        <v>2979</v>
      </c>
      <c r="X1141" s="73" t="s">
        <v>2979</v>
      </c>
      <c r="Y1141" s="73" t="s">
        <v>2979</v>
      </c>
      <c r="Z1141" s="73" t="s">
        <v>2979</v>
      </c>
      <c r="AA1141" s="73" t="s">
        <v>2979</v>
      </c>
      <c r="AB1141" s="73" t="s">
        <v>2979</v>
      </c>
      <c r="AC1141" s="54">
        <v>17</v>
      </c>
      <c r="AD1141" s="54">
        <v>13</v>
      </c>
      <c r="AE1141" s="54">
        <v>18</v>
      </c>
      <c r="AF1141" s="54">
        <v>24</v>
      </c>
      <c r="AG1141" s="54">
        <v>19</v>
      </c>
      <c r="AH1141" s="54">
        <v>23</v>
      </c>
      <c r="AI1141" s="41">
        <v>0.55069999999999997</v>
      </c>
      <c r="AJ1141" s="30">
        <v>0.57589999999999997</v>
      </c>
      <c r="AK1141" s="30">
        <v>0.61619999999999997</v>
      </c>
      <c r="AL1141" s="41">
        <f t="shared" si="36"/>
        <v>0.58089999999999997</v>
      </c>
      <c r="AM1141" s="30" t="str">
        <f>IFERROR((VLOOKUP(C1141,'CEP 24-25'!$F$5:$K$1282,6,0))," ")</f>
        <v>Yes</v>
      </c>
      <c r="AN1141" s="41" t="str">
        <f>+IFERROR((VLOOKUP(C1141,'HB1238 24-25'!$N$5:$Q$9999,4,0)),"")</f>
        <v/>
      </c>
      <c r="AO1141" s="33" t="str">
        <f t="shared" si="37"/>
        <v>Yes</v>
      </c>
    </row>
    <row r="1142" spans="1:41" ht="15" customHeight="1" x14ac:dyDescent="0.25">
      <c r="A1142" t="s">
        <v>2549</v>
      </c>
      <c r="B1142" t="s">
        <v>2153</v>
      </c>
      <c r="C1142" s="25">
        <v>5273</v>
      </c>
      <c r="D1142" t="s">
        <v>398</v>
      </c>
      <c r="E1142" s="16">
        <v>0</v>
      </c>
      <c r="F1142" s="16">
        <v>0</v>
      </c>
      <c r="G1142" s="16">
        <v>0</v>
      </c>
      <c r="H1142" s="16">
        <v>0</v>
      </c>
      <c r="I1142" s="16">
        <v>0</v>
      </c>
      <c r="J1142" s="16">
        <v>0</v>
      </c>
      <c r="K1142" s="16">
        <v>0</v>
      </c>
      <c r="L1142" s="16">
        <v>0</v>
      </c>
      <c r="M1142" s="16">
        <v>0</v>
      </c>
      <c r="N1142" s="16">
        <v>0</v>
      </c>
      <c r="O1142" s="16">
        <v>0</v>
      </c>
      <c r="P1142" s="16">
        <v>0</v>
      </c>
      <c r="Q1142" s="16">
        <v>0</v>
      </c>
      <c r="R1142" s="16">
        <v>1</v>
      </c>
      <c r="S1142" s="16">
        <v>2</v>
      </c>
      <c r="T1142" s="73" t="s">
        <v>2979</v>
      </c>
      <c r="U1142" s="73" t="s">
        <v>2979</v>
      </c>
      <c r="V1142" s="73" t="s">
        <v>2979</v>
      </c>
      <c r="W1142" s="73" t="s">
        <v>2979</v>
      </c>
      <c r="X1142" s="73" t="s">
        <v>2979</v>
      </c>
      <c r="Y1142" s="73" t="s">
        <v>2979</v>
      </c>
      <c r="Z1142" s="73" t="s">
        <v>2979</v>
      </c>
      <c r="AA1142" s="73" t="s">
        <v>2979</v>
      </c>
      <c r="AB1142" s="73" t="s">
        <v>2979</v>
      </c>
      <c r="AC1142" s="73" t="s">
        <v>2979</v>
      </c>
      <c r="AD1142" s="73" t="s">
        <v>2979</v>
      </c>
      <c r="AE1142" s="73" t="s">
        <v>2979</v>
      </c>
      <c r="AF1142" s="73" t="s">
        <v>2979</v>
      </c>
      <c r="AG1142" s="73" t="s">
        <v>2979</v>
      </c>
      <c r="AH1142" s="73" t="s">
        <v>2979</v>
      </c>
      <c r="AI1142" s="41">
        <v>0</v>
      </c>
      <c r="AJ1142" s="30">
        <v>3.4500000000000003E-2</v>
      </c>
      <c r="AK1142" s="30">
        <v>0.2273</v>
      </c>
      <c r="AL1142" s="41">
        <f t="shared" si="36"/>
        <v>8.7300000000000003E-2</v>
      </c>
      <c r="AM1142" s="30" t="str">
        <f>IFERROR((VLOOKUP(C1142,'CEP 24-25'!$F$5:$K$1282,6,0))," ")</f>
        <v>No</v>
      </c>
      <c r="AN1142" s="41" t="str">
        <f>+IFERROR((VLOOKUP(C1142,'HB1238 24-25'!$N$5:$Q$9999,4,0)),"")</f>
        <v/>
      </c>
      <c r="AO1142" s="33" t="str">
        <f t="shared" si="37"/>
        <v>No</v>
      </c>
    </row>
    <row r="1143" spans="1:41" ht="15" customHeight="1" x14ac:dyDescent="0.25">
      <c r="A1143" t="s">
        <v>2549</v>
      </c>
      <c r="B1143" t="s">
        <v>2153</v>
      </c>
      <c r="C1143" s="25">
        <v>3022</v>
      </c>
      <c r="D1143" t="s">
        <v>1833</v>
      </c>
      <c r="E1143" s="16">
        <v>0</v>
      </c>
      <c r="F1143" s="16">
        <v>0</v>
      </c>
      <c r="G1143" s="16">
        <v>0</v>
      </c>
      <c r="H1143" s="16">
        <v>0</v>
      </c>
      <c r="I1143" s="16">
        <v>0</v>
      </c>
      <c r="J1143" s="16">
        <v>0</v>
      </c>
      <c r="K1143" s="16">
        <v>0</v>
      </c>
      <c r="L1143" s="16">
        <v>0</v>
      </c>
      <c r="M1143" s="16">
        <v>312</v>
      </c>
      <c r="N1143" s="16">
        <v>272</v>
      </c>
      <c r="O1143" s="16">
        <v>306</v>
      </c>
      <c r="P1143" s="16">
        <v>0</v>
      </c>
      <c r="Q1143" s="16">
        <v>0</v>
      </c>
      <c r="R1143" s="16">
        <v>0</v>
      </c>
      <c r="S1143" s="16">
        <v>0</v>
      </c>
      <c r="T1143" s="73" t="s">
        <v>2979</v>
      </c>
      <c r="U1143" s="73" t="s">
        <v>2979</v>
      </c>
      <c r="V1143" s="73" t="s">
        <v>2979</v>
      </c>
      <c r="W1143" s="73" t="s">
        <v>2979</v>
      </c>
      <c r="X1143" s="73" t="s">
        <v>2979</v>
      </c>
      <c r="Y1143" s="73" t="s">
        <v>2979</v>
      </c>
      <c r="Z1143" s="73" t="s">
        <v>2979</v>
      </c>
      <c r="AA1143" s="73" t="s">
        <v>2979</v>
      </c>
      <c r="AB1143" s="54">
        <v>189</v>
      </c>
      <c r="AC1143" s="54">
        <v>162</v>
      </c>
      <c r="AD1143" s="54">
        <v>153</v>
      </c>
      <c r="AE1143" s="73" t="s">
        <v>2979</v>
      </c>
      <c r="AF1143" s="73" t="s">
        <v>2979</v>
      </c>
      <c r="AG1143" s="73" t="s">
        <v>2979</v>
      </c>
      <c r="AH1143" s="73" t="s">
        <v>2979</v>
      </c>
      <c r="AI1143" s="41">
        <v>0.56630000000000003</v>
      </c>
      <c r="AJ1143" s="30">
        <v>0.5696</v>
      </c>
      <c r="AK1143" s="30">
        <v>0.60750000000000004</v>
      </c>
      <c r="AL1143" s="41">
        <f t="shared" si="36"/>
        <v>0.58109999999999995</v>
      </c>
      <c r="AM1143" s="30" t="str">
        <f>IFERROR((VLOOKUP(C1143,'CEP 24-25'!$F$5:$K$1282,6,0))," ")</f>
        <v>Yes</v>
      </c>
      <c r="AN1143" s="41" t="str">
        <f>+IFERROR((VLOOKUP(C1143,'HB1238 24-25'!$N$5:$Q$9999,4,0)),"")</f>
        <v/>
      </c>
      <c r="AO1143" s="33" t="str">
        <f t="shared" si="37"/>
        <v>Yes</v>
      </c>
    </row>
    <row r="1144" spans="1:41" ht="15" customHeight="1" x14ac:dyDescent="0.25">
      <c r="A1144" t="s">
        <v>2549</v>
      </c>
      <c r="B1144" t="s">
        <v>2153</v>
      </c>
      <c r="C1144" s="25">
        <v>5679</v>
      </c>
      <c r="D1144" t="s">
        <v>2413</v>
      </c>
      <c r="E1144" s="16">
        <v>0</v>
      </c>
      <c r="F1144" s="16">
        <v>0</v>
      </c>
      <c r="G1144" s="16">
        <v>0</v>
      </c>
      <c r="H1144" s="16">
        <v>0</v>
      </c>
      <c r="I1144" s="16">
        <v>0</v>
      </c>
      <c r="J1144" s="16">
        <v>0</v>
      </c>
      <c r="K1144" s="16">
        <v>0</v>
      </c>
      <c r="L1144" s="16">
        <v>0</v>
      </c>
      <c r="M1144" s="16">
        <v>7</v>
      </c>
      <c r="N1144" s="16">
        <v>18</v>
      </c>
      <c r="O1144" s="16">
        <v>24</v>
      </c>
      <c r="P1144" s="16">
        <v>28</v>
      </c>
      <c r="Q1144" s="16">
        <v>59</v>
      </c>
      <c r="R1144" s="16">
        <v>102</v>
      </c>
      <c r="S1144" s="16">
        <v>122</v>
      </c>
      <c r="T1144" s="73" t="s">
        <v>2979</v>
      </c>
      <c r="U1144" s="73" t="s">
        <v>2979</v>
      </c>
      <c r="V1144" s="73" t="s">
        <v>2979</v>
      </c>
      <c r="W1144" s="73" t="s">
        <v>2979</v>
      </c>
      <c r="X1144" s="73" t="s">
        <v>2979</v>
      </c>
      <c r="Y1144" s="73" t="s">
        <v>2979</v>
      </c>
      <c r="Z1144" s="73" t="s">
        <v>2979</v>
      </c>
      <c r="AA1144" s="73" t="s">
        <v>2979</v>
      </c>
      <c r="AB1144" s="15" t="s">
        <v>2004</v>
      </c>
      <c r="AC1144" s="54">
        <v>12</v>
      </c>
      <c r="AD1144" s="54">
        <v>15</v>
      </c>
      <c r="AE1144" s="54">
        <v>20</v>
      </c>
      <c r="AF1144" s="54">
        <v>39</v>
      </c>
      <c r="AG1144" s="54">
        <v>64</v>
      </c>
      <c r="AH1144" s="54">
        <v>73</v>
      </c>
      <c r="AI1144" s="41">
        <v>0.63890000000000002</v>
      </c>
      <c r="AJ1144" s="30">
        <v>0.60870000000000002</v>
      </c>
      <c r="AK1144" s="30">
        <v>0.69650000000000001</v>
      </c>
      <c r="AL1144" s="41">
        <f t="shared" si="36"/>
        <v>0.64800000000000002</v>
      </c>
      <c r="AM1144" s="30" t="str">
        <f>IFERROR((VLOOKUP(C1144,'CEP 24-25'!$F$5:$K$1282,6,0))," ")</f>
        <v xml:space="preserve"> </v>
      </c>
      <c r="AN1144" s="41" t="str">
        <f>+IFERROR((VLOOKUP(C1144,'HB1238 24-25'!$N$5:$Q$9999,4,0)),"")</f>
        <v/>
      </c>
      <c r="AO1144" s="33" t="str">
        <f t="shared" si="37"/>
        <v>Yes</v>
      </c>
    </row>
    <row r="1145" spans="1:41" ht="15" customHeight="1" x14ac:dyDescent="0.25">
      <c r="A1145" t="s">
        <v>2549</v>
      </c>
      <c r="B1145" t="s">
        <v>2153</v>
      </c>
      <c r="C1145" s="25">
        <v>5354</v>
      </c>
      <c r="D1145" t="s">
        <v>399</v>
      </c>
      <c r="E1145" s="16">
        <v>0</v>
      </c>
      <c r="F1145" s="16">
        <v>0</v>
      </c>
      <c r="G1145" s="16">
        <v>0</v>
      </c>
      <c r="H1145" s="16">
        <v>0</v>
      </c>
      <c r="I1145" s="16">
        <v>0</v>
      </c>
      <c r="J1145" s="16">
        <v>0</v>
      </c>
      <c r="K1145" s="16">
        <v>0</v>
      </c>
      <c r="L1145" s="16">
        <v>0</v>
      </c>
      <c r="M1145" s="16">
        <v>87</v>
      </c>
      <c r="N1145" s="16">
        <v>84</v>
      </c>
      <c r="O1145" s="16">
        <v>99</v>
      </c>
      <c r="P1145" s="16">
        <v>0</v>
      </c>
      <c r="Q1145" s="16">
        <v>0</v>
      </c>
      <c r="R1145" s="16">
        <v>0</v>
      </c>
      <c r="S1145" s="16">
        <v>0</v>
      </c>
      <c r="T1145" s="73" t="s">
        <v>2979</v>
      </c>
      <c r="U1145" s="73" t="s">
        <v>2979</v>
      </c>
      <c r="V1145" s="73" t="s">
        <v>2979</v>
      </c>
      <c r="W1145" s="73" t="s">
        <v>2979</v>
      </c>
      <c r="X1145" s="73" t="s">
        <v>2979</v>
      </c>
      <c r="Y1145" s="73" t="s">
        <v>2979</v>
      </c>
      <c r="Z1145" s="73" t="s">
        <v>2979</v>
      </c>
      <c r="AA1145" s="73" t="s">
        <v>2979</v>
      </c>
      <c r="AB1145" s="54">
        <v>72</v>
      </c>
      <c r="AC1145" s="54">
        <v>72</v>
      </c>
      <c r="AD1145" s="54">
        <v>82</v>
      </c>
      <c r="AE1145" s="73" t="s">
        <v>2979</v>
      </c>
      <c r="AF1145" s="73" t="s">
        <v>2979</v>
      </c>
      <c r="AG1145" s="73" t="s">
        <v>2979</v>
      </c>
      <c r="AH1145" s="73" t="s">
        <v>2979</v>
      </c>
      <c r="AI1145" s="41">
        <v>0.83699999999999997</v>
      </c>
      <c r="AJ1145" s="30">
        <v>0.87370000000000003</v>
      </c>
      <c r="AK1145" s="30">
        <v>0.92400000000000004</v>
      </c>
      <c r="AL1145" s="41">
        <f t="shared" si="36"/>
        <v>0.87819999999999998</v>
      </c>
      <c r="AM1145" s="30" t="str">
        <f>IFERROR((VLOOKUP(C1145,'CEP 24-25'!$F$5:$K$1282,6,0))," ")</f>
        <v>Yes</v>
      </c>
      <c r="AN1145" s="41" t="str">
        <f>+IFERROR((VLOOKUP(C1145,'HB1238 24-25'!$N$5:$Q$9999,4,0)),"")</f>
        <v/>
      </c>
      <c r="AO1145" s="33" t="str">
        <f t="shared" si="37"/>
        <v>Yes</v>
      </c>
    </row>
    <row r="1146" spans="1:41" ht="15" customHeight="1" x14ac:dyDescent="0.25">
      <c r="A1146" t="s">
        <v>2549</v>
      </c>
      <c r="B1146" t="s">
        <v>2153</v>
      </c>
      <c r="C1146" s="25">
        <v>2673</v>
      </c>
      <c r="D1146" t="s">
        <v>219</v>
      </c>
      <c r="E1146" s="16">
        <v>0</v>
      </c>
      <c r="F1146" s="16">
        <v>0</v>
      </c>
      <c r="G1146" s="16">
        <v>0</v>
      </c>
      <c r="H1146" s="16">
        <v>0</v>
      </c>
      <c r="I1146" s="16">
        <v>0</v>
      </c>
      <c r="J1146" s="16">
        <v>0</v>
      </c>
      <c r="K1146" s="16">
        <v>0</v>
      </c>
      <c r="L1146" s="16">
        <v>0</v>
      </c>
      <c r="M1146" s="16">
        <v>226</v>
      </c>
      <c r="N1146" s="16">
        <v>242</v>
      </c>
      <c r="O1146" s="16">
        <v>222</v>
      </c>
      <c r="P1146" s="16">
        <v>0</v>
      </c>
      <c r="Q1146" s="16">
        <v>0</v>
      </c>
      <c r="R1146" s="16">
        <v>0</v>
      </c>
      <c r="S1146" s="16">
        <v>0</v>
      </c>
      <c r="T1146" s="73" t="s">
        <v>2979</v>
      </c>
      <c r="U1146" s="73" t="s">
        <v>2979</v>
      </c>
      <c r="V1146" s="73" t="s">
        <v>2979</v>
      </c>
      <c r="W1146" s="73" t="s">
        <v>2979</v>
      </c>
      <c r="X1146" s="73" t="s">
        <v>2979</v>
      </c>
      <c r="Y1146" s="73" t="s">
        <v>2979</v>
      </c>
      <c r="Z1146" s="73" t="s">
        <v>2979</v>
      </c>
      <c r="AA1146" s="73" t="s">
        <v>2979</v>
      </c>
      <c r="AB1146" s="54">
        <v>128</v>
      </c>
      <c r="AC1146" s="54">
        <v>155</v>
      </c>
      <c r="AD1146" s="54">
        <v>136</v>
      </c>
      <c r="AE1146" s="73" t="s">
        <v>2979</v>
      </c>
      <c r="AF1146" s="73" t="s">
        <v>2979</v>
      </c>
      <c r="AG1146" s="73" t="s">
        <v>2979</v>
      </c>
      <c r="AH1146" s="73" t="s">
        <v>2979</v>
      </c>
      <c r="AI1146" s="41">
        <v>0.60719999999999996</v>
      </c>
      <c r="AJ1146" s="30">
        <v>0.6321</v>
      </c>
      <c r="AK1146" s="30">
        <v>0.69720000000000004</v>
      </c>
      <c r="AL1146" s="41">
        <f t="shared" si="36"/>
        <v>0.64549999999999996</v>
      </c>
      <c r="AM1146" s="30" t="str">
        <f>IFERROR((VLOOKUP(C1146,'CEP 24-25'!$F$5:$K$1282,6,0))," ")</f>
        <v>Yes</v>
      </c>
      <c r="AN1146" s="41" t="str">
        <f>+IFERROR((VLOOKUP(C1146,'HB1238 24-25'!$N$5:$Q$9999,4,0)),"")</f>
        <v/>
      </c>
      <c r="AO1146" s="33" t="str">
        <f t="shared" si="37"/>
        <v>Yes</v>
      </c>
    </row>
    <row r="1147" spans="1:41" ht="15" customHeight="1" x14ac:dyDescent="0.25">
      <c r="A1147" t="s">
        <v>2549</v>
      </c>
      <c r="B1147" t="s">
        <v>2153</v>
      </c>
      <c r="C1147" s="25">
        <v>3091</v>
      </c>
      <c r="D1147" t="s">
        <v>392</v>
      </c>
      <c r="E1147" s="16">
        <v>0</v>
      </c>
      <c r="F1147" s="16">
        <v>36</v>
      </c>
      <c r="G1147" s="16">
        <v>0</v>
      </c>
      <c r="H1147" s="16">
        <v>54</v>
      </c>
      <c r="I1147" s="16">
        <v>59</v>
      </c>
      <c r="J1147" s="16">
        <v>74</v>
      </c>
      <c r="K1147" s="16">
        <v>50</v>
      </c>
      <c r="L1147" s="16">
        <v>55</v>
      </c>
      <c r="M1147" s="16">
        <v>0</v>
      </c>
      <c r="N1147" s="16">
        <v>0</v>
      </c>
      <c r="O1147" s="16">
        <v>0</v>
      </c>
      <c r="P1147" s="16">
        <v>0</v>
      </c>
      <c r="Q1147" s="16">
        <v>0</v>
      </c>
      <c r="R1147" s="16">
        <v>0</v>
      </c>
      <c r="S1147" s="16">
        <v>0</v>
      </c>
      <c r="T1147" s="73" t="s">
        <v>2979</v>
      </c>
      <c r="U1147" s="54">
        <v>23</v>
      </c>
      <c r="V1147" s="73" t="s">
        <v>2979</v>
      </c>
      <c r="W1147" s="54">
        <v>35</v>
      </c>
      <c r="X1147" s="54">
        <v>38</v>
      </c>
      <c r="Y1147" s="54">
        <v>35</v>
      </c>
      <c r="Z1147" s="54">
        <v>26</v>
      </c>
      <c r="AA1147" s="54">
        <v>27</v>
      </c>
      <c r="AB1147" s="73" t="s">
        <v>2979</v>
      </c>
      <c r="AC1147" s="73" t="s">
        <v>2979</v>
      </c>
      <c r="AD1147" s="73" t="s">
        <v>2979</v>
      </c>
      <c r="AE1147" s="73" t="s">
        <v>2979</v>
      </c>
      <c r="AF1147" s="73" t="s">
        <v>2979</v>
      </c>
      <c r="AG1147" s="73" t="s">
        <v>2979</v>
      </c>
      <c r="AH1147" s="73" t="s">
        <v>2979</v>
      </c>
      <c r="AI1147" s="41">
        <v>0.56100000000000005</v>
      </c>
      <c r="AJ1147" s="30">
        <v>0.52029999999999998</v>
      </c>
      <c r="AK1147" s="30">
        <v>0.54290000000000005</v>
      </c>
      <c r="AL1147" s="41">
        <f t="shared" si="36"/>
        <v>0.54139999999999999</v>
      </c>
      <c r="AM1147" s="30" t="str">
        <f>IFERROR((VLOOKUP(C1147,'CEP 24-25'!$F$5:$K$1282,6,0))," ")</f>
        <v>Yes</v>
      </c>
      <c r="AN1147" s="41" t="str">
        <f>+IFERROR((VLOOKUP(C1147,'HB1238 24-25'!$N$5:$Q$9999,4,0)),"")</f>
        <v/>
      </c>
      <c r="AO1147" s="33" t="str">
        <f t="shared" si="37"/>
        <v>Yes</v>
      </c>
    </row>
    <row r="1148" spans="1:41" x14ac:dyDescent="0.25">
      <c r="A1148" t="s">
        <v>2549</v>
      </c>
      <c r="B1148" t="s">
        <v>2153</v>
      </c>
      <c r="C1148" s="25">
        <v>5680</v>
      </c>
      <c r="D1148" t="s">
        <v>2855</v>
      </c>
      <c r="E1148" s="16">
        <v>0</v>
      </c>
      <c r="F1148" s="16">
        <v>56</v>
      </c>
      <c r="G1148" s="16">
        <v>0</v>
      </c>
      <c r="H1148" s="16">
        <v>74</v>
      </c>
      <c r="I1148" s="16">
        <v>62</v>
      </c>
      <c r="J1148" s="16">
        <v>78</v>
      </c>
      <c r="K1148" s="16">
        <v>70</v>
      </c>
      <c r="L1148" s="16">
        <v>74</v>
      </c>
      <c r="M1148" s="16">
        <v>0</v>
      </c>
      <c r="N1148" s="16">
        <v>0</v>
      </c>
      <c r="O1148" s="16">
        <v>0</v>
      </c>
      <c r="P1148" s="16">
        <v>0</v>
      </c>
      <c r="Q1148" s="16">
        <v>0</v>
      </c>
      <c r="R1148" s="16">
        <v>0</v>
      </c>
      <c r="S1148" s="16">
        <v>0</v>
      </c>
      <c r="T1148" s="73" t="s">
        <v>2979</v>
      </c>
      <c r="U1148" s="54">
        <v>28</v>
      </c>
      <c r="V1148" s="73" t="s">
        <v>2979</v>
      </c>
      <c r="W1148" s="54">
        <v>30</v>
      </c>
      <c r="X1148" s="54">
        <v>32</v>
      </c>
      <c r="Y1148" s="54">
        <v>40</v>
      </c>
      <c r="Z1148" s="54">
        <v>26</v>
      </c>
      <c r="AA1148" s="54">
        <v>38</v>
      </c>
      <c r="AB1148" s="73" t="s">
        <v>2979</v>
      </c>
      <c r="AC1148" s="73" t="s">
        <v>2979</v>
      </c>
      <c r="AD1148" s="73" t="s">
        <v>2979</v>
      </c>
      <c r="AE1148" s="73" t="s">
        <v>2979</v>
      </c>
      <c r="AF1148" s="73" t="s">
        <v>2979</v>
      </c>
      <c r="AG1148" s="73" t="s">
        <v>2979</v>
      </c>
      <c r="AH1148" s="73" t="s">
        <v>2979</v>
      </c>
      <c r="AI1148" s="41">
        <v>0.46860000000000002</v>
      </c>
      <c r="AJ1148" s="30">
        <v>0.47799999999999998</v>
      </c>
      <c r="AK1148" s="30">
        <v>0.51659999999999995</v>
      </c>
      <c r="AL1148" s="41">
        <f t="shared" si="36"/>
        <v>0.48770000000000002</v>
      </c>
      <c r="AM1148" s="30" t="str">
        <f>IFERROR((VLOOKUP(C1148,'CEP 24-25'!$F$5:$K$1282,6,0))," ")</f>
        <v>No</v>
      </c>
      <c r="AN1148" s="41" t="str">
        <f>+IFERROR((VLOOKUP(C1148,'HB1238 24-25'!$N$5:$Q$9999,4,0)),"")</f>
        <v/>
      </c>
      <c r="AO1148" s="33" t="str">
        <f t="shared" si="37"/>
        <v>No</v>
      </c>
    </row>
    <row r="1149" spans="1:41" ht="15" customHeight="1" x14ac:dyDescent="0.25">
      <c r="A1149" t="s">
        <v>2549</v>
      </c>
      <c r="B1149" t="s">
        <v>2153</v>
      </c>
      <c r="C1149" s="25">
        <v>2833</v>
      </c>
      <c r="D1149" t="s">
        <v>387</v>
      </c>
      <c r="E1149" s="16">
        <v>0</v>
      </c>
      <c r="F1149" s="16">
        <v>46</v>
      </c>
      <c r="G1149" s="16">
        <v>0</v>
      </c>
      <c r="H1149" s="16">
        <v>53</v>
      </c>
      <c r="I1149" s="16">
        <v>37</v>
      </c>
      <c r="J1149" s="16">
        <v>64</v>
      </c>
      <c r="K1149" s="16">
        <v>49</v>
      </c>
      <c r="L1149" s="16">
        <v>27</v>
      </c>
      <c r="M1149" s="16">
        <v>0</v>
      </c>
      <c r="N1149" s="16">
        <v>0</v>
      </c>
      <c r="O1149" s="16">
        <v>0</v>
      </c>
      <c r="P1149" s="16">
        <v>0</v>
      </c>
      <c r="Q1149" s="16">
        <v>0</v>
      </c>
      <c r="R1149" s="16">
        <v>0</v>
      </c>
      <c r="S1149" s="16">
        <v>0</v>
      </c>
      <c r="T1149" s="73" t="s">
        <v>2979</v>
      </c>
      <c r="U1149" s="54">
        <v>32</v>
      </c>
      <c r="V1149" s="73" t="s">
        <v>2979</v>
      </c>
      <c r="W1149" s="54">
        <v>40</v>
      </c>
      <c r="X1149" s="54">
        <v>29</v>
      </c>
      <c r="Y1149" s="54">
        <v>42</v>
      </c>
      <c r="Z1149" s="54">
        <v>31</v>
      </c>
      <c r="AA1149" s="54">
        <v>21</v>
      </c>
      <c r="AB1149" s="73" t="s">
        <v>2979</v>
      </c>
      <c r="AC1149" s="73" t="s">
        <v>2979</v>
      </c>
      <c r="AD1149" s="73" t="s">
        <v>2979</v>
      </c>
      <c r="AE1149" s="73" t="s">
        <v>2979</v>
      </c>
      <c r="AF1149" s="73" t="s">
        <v>2979</v>
      </c>
      <c r="AG1149" s="73" t="s">
        <v>2979</v>
      </c>
      <c r="AH1149" s="73" t="s">
        <v>2979</v>
      </c>
      <c r="AI1149" s="41">
        <v>0.70650000000000002</v>
      </c>
      <c r="AJ1149" s="30">
        <v>0.68330000000000002</v>
      </c>
      <c r="AK1149" s="30">
        <v>0.75970000000000004</v>
      </c>
      <c r="AL1149" s="41">
        <f t="shared" si="36"/>
        <v>0.71650000000000003</v>
      </c>
      <c r="AM1149" s="30" t="str">
        <f>IFERROR((VLOOKUP(C1149,'CEP 24-25'!$F$5:$K$1282,6,0))," ")</f>
        <v>Yes</v>
      </c>
      <c r="AN1149" s="41" t="str">
        <f>+IFERROR((VLOOKUP(C1149,'HB1238 24-25'!$N$5:$Q$9999,4,0)),"")</f>
        <v/>
      </c>
      <c r="AO1149" s="33" t="str">
        <f t="shared" si="37"/>
        <v>Yes</v>
      </c>
    </row>
    <row r="1150" spans="1:41" ht="15" customHeight="1" x14ac:dyDescent="0.25">
      <c r="A1150" t="s">
        <v>2549</v>
      </c>
      <c r="B1150" t="s">
        <v>2153</v>
      </c>
      <c r="C1150" s="25">
        <v>2969</v>
      </c>
      <c r="D1150" t="s">
        <v>388</v>
      </c>
      <c r="E1150" s="16">
        <v>0</v>
      </c>
      <c r="F1150" s="16">
        <v>52</v>
      </c>
      <c r="G1150" s="16">
        <v>0</v>
      </c>
      <c r="H1150" s="16">
        <v>48</v>
      </c>
      <c r="I1150" s="16">
        <v>56</v>
      </c>
      <c r="J1150" s="16">
        <v>45</v>
      </c>
      <c r="K1150" s="16">
        <v>50</v>
      </c>
      <c r="L1150" s="16">
        <v>56</v>
      </c>
      <c r="M1150" s="16">
        <v>0</v>
      </c>
      <c r="N1150" s="16">
        <v>0</v>
      </c>
      <c r="O1150" s="16">
        <v>0</v>
      </c>
      <c r="P1150" s="16">
        <v>0</v>
      </c>
      <c r="Q1150" s="16">
        <v>0</v>
      </c>
      <c r="R1150" s="16">
        <v>0</v>
      </c>
      <c r="S1150" s="16">
        <v>0</v>
      </c>
      <c r="T1150" s="73" t="s">
        <v>2979</v>
      </c>
      <c r="U1150" s="54">
        <v>33</v>
      </c>
      <c r="V1150" s="73" t="s">
        <v>2979</v>
      </c>
      <c r="W1150" s="54">
        <v>34</v>
      </c>
      <c r="X1150" s="54">
        <v>41</v>
      </c>
      <c r="Y1150" s="54">
        <v>26</v>
      </c>
      <c r="Z1150" s="54">
        <v>34</v>
      </c>
      <c r="AA1150" s="54">
        <v>37</v>
      </c>
      <c r="AB1150" s="73" t="s">
        <v>2979</v>
      </c>
      <c r="AC1150" s="73" t="s">
        <v>2979</v>
      </c>
      <c r="AD1150" s="73" t="s">
        <v>2979</v>
      </c>
      <c r="AE1150" s="73" t="s">
        <v>2979</v>
      </c>
      <c r="AF1150" s="73" t="s">
        <v>2979</v>
      </c>
      <c r="AG1150" s="73" t="s">
        <v>2979</v>
      </c>
      <c r="AH1150" s="73" t="s">
        <v>2979</v>
      </c>
      <c r="AI1150" s="41">
        <v>0.66779999999999995</v>
      </c>
      <c r="AJ1150" s="30">
        <v>0.68200000000000005</v>
      </c>
      <c r="AK1150" s="30">
        <v>0.67759999999999998</v>
      </c>
      <c r="AL1150" s="41">
        <f t="shared" si="36"/>
        <v>0.67579999999999996</v>
      </c>
      <c r="AM1150" s="30" t="str">
        <f>IFERROR((VLOOKUP(C1150,'CEP 24-25'!$F$5:$K$1282,6,0))," ")</f>
        <v>Yes</v>
      </c>
      <c r="AN1150" s="41" t="str">
        <f>+IFERROR((VLOOKUP(C1150,'HB1238 24-25'!$N$5:$Q$9999,4,0)),"")</f>
        <v/>
      </c>
      <c r="AO1150" s="33" t="str">
        <f t="shared" si="37"/>
        <v>Yes</v>
      </c>
    </row>
    <row r="1151" spans="1:41" ht="15" customHeight="1" x14ac:dyDescent="0.25">
      <c r="A1151" t="s">
        <v>2549</v>
      </c>
      <c r="B1151" t="s">
        <v>2153</v>
      </c>
      <c r="C1151" s="25">
        <v>3021</v>
      </c>
      <c r="D1151" t="s">
        <v>390</v>
      </c>
      <c r="E1151" s="16">
        <v>0</v>
      </c>
      <c r="F1151" s="16">
        <v>39</v>
      </c>
      <c r="G1151" s="16">
        <v>0</v>
      </c>
      <c r="H1151" s="16">
        <v>45</v>
      </c>
      <c r="I1151" s="16">
        <v>64</v>
      </c>
      <c r="J1151" s="16">
        <v>47</v>
      </c>
      <c r="K1151" s="16">
        <v>46</v>
      </c>
      <c r="L1151" s="16">
        <v>53</v>
      </c>
      <c r="M1151" s="16">
        <v>0</v>
      </c>
      <c r="N1151" s="16">
        <v>0</v>
      </c>
      <c r="O1151" s="16">
        <v>0</v>
      </c>
      <c r="P1151" s="16">
        <v>0</v>
      </c>
      <c r="Q1151" s="16">
        <v>0</v>
      </c>
      <c r="R1151" s="16">
        <v>0</v>
      </c>
      <c r="S1151" s="16">
        <v>0</v>
      </c>
      <c r="T1151" s="73" t="s">
        <v>2979</v>
      </c>
      <c r="U1151" s="54">
        <v>28</v>
      </c>
      <c r="V1151" s="73" t="s">
        <v>2979</v>
      </c>
      <c r="W1151" s="54">
        <v>39</v>
      </c>
      <c r="X1151" s="54">
        <v>52</v>
      </c>
      <c r="Y1151" s="54">
        <v>42</v>
      </c>
      <c r="Z1151" s="54">
        <v>36</v>
      </c>
      <c r="AA1151" s="54">
        <v>42</v>
      </c>
      <c r="AB1151" s="73" t="s">
        <v>2979</v>
      </c>
      <c r="AC1151" s="73" t="s">
        <v>2979</v>
      </c>
      <c r="AD1151" s="73" t="s">
        <v>2979</v>
      </c>
      <c r="AE1151" s="73" t="s">
        <v>2979</v>
      </c>
      <c r="AF1151" s="73" t="s">
        <v>2979</v>
      </c>
      <c r="AG1151" s="73" t="s">
        <v>2979</v>
      </c>
      <c r="AH1151" s="73" t="s">
        <v>2979</v>
      </c>
      <c r="AI1151" s="41">
        <v>0.81289999999999996</v>
      </c>
      <c r="AJ1151" s="30">
        <v>0.73750000000000004</v>
      </c>
      <c r="AK1151" s="30">
        <v>0.81659999999999999</v>
      </c>
      <c r="AL1151" s="41">
        <f t="shared" si="36"/>
        <v>0.78900000000000003</v>
      </c>
      <c r="AM1151" s="30" t="str">
        <f>IFERROR((VLOOKUP(C1151,'CEP 24-25'!$F$5:$K$1282,6,0))," ")</f>
        <v>Yes</v>
      </c>
      <c r="AN1151" s="41" t="str">
        <f>+IFERROR((VLOOKUP(C1151,'HB1238 24-25'!$N$5:$Q$9999,4,0)),"")</f>
        <v/>
      </c>
      <c r="AO1151" s="33" t="str">
        <f t="shared" si="37"/>
        <v>Yes</v>
      </c>
    </row>
    <row r="1152" spans="1:41" ht="15" customHeight="1" x14ac:dyDescent="0.25">
      <c r="A1152" t="s">
        <v>2549</v>
      </c>
      <c r="B1152" t="s">
        <v>2153</v>
      </c>
      <c r="C1152" s="25">
        <v>3153</v>
      </c>
      <c r="D1152" t="s">
        <v>393</v>
      </c>
      <c r="E1152" s="16">
        <v>0</v>
      </c>
      <c r="F1152" s="16">
        <v>56</v>
      </c>
      <c r="G1152" s="16">
        <v>0</v>
      </c>
      <c r="H1152" s="16">
        <v>64</v>
      </c>
      <c r="I1152" s="16">
        <v>61</v>
      </c>
      <c r="J1152" s="16">
        <v>59</v>
      </c>
      <c r="K1152" s="16">
        <v>49</v>
      </c>
      <c r="L1152" s="16">
        <v>79</v>
      </c>
      <c r="M1152" s="16">
        <v>0</v>
      </c>
      <c r="N1152" s="16">
        <v>0</v>
      </c>
      <c r="O1152" s="16">
        <v>0</v>
      </c>
      <c r="P1152" s="16">
        <v>0</v>
      </c>
      <c r="Q1152" s="16">
        <v>0</v>
      </c>
      <c r="R1152" s="16">
        <v>0</v>
      </c>
      <c r="S1152" s="16">
        <v>0</v>
      </c>
      <c r="T1152" s="73" t="s">
        <v>2979</v>
      </c>
      <c r="U1152" s="54">
        <v>44</v>
      </c>
      <c r="V1152" s="73" t="s">
        <v>2979</v>
      </c>
      <c r="W1152" s="54">
        <v>47</v>
      </c>
      <c r="X1152" s="54">
        <v>44</v>
      </c>
      <c r="Y1152" s="54">
        <v>40</v>
      </c>
      <c r="Z1152" s="54">
        <v>27</v>
      </c>
      <c r="AA1152" s="54">
        <v>51</v>
      </c>
      <c r="AB1152" s="73" t="s">
        <v>2979</v>
      </c>
      <c r="AC1152" s="73" t="s">
        <v>2979</v>
      </c>
      <c r="AD1152" s="73" t="s">
        <v>2979</v>
      </c>
      <c r="AE1152" s="73" t="s">
        <v>2979</v>
      </c>
      <c r="AF1152" s="73" t="s">
        <v>2979</v>
      </c>
      <c r="AG1152" s="73" t="s">
        <v>2979</v>
      </c>
      <c r="AH1152" s="73" t="s">
        <v>2979</v>
      </c>
      <c r="AI1152" s="41">
        <v>0.6875</v>
      </c>
      <c r="AJ1152" s="30">
        <v>0.60050000000000003</v>
      </c>
      <c r="AK1152" s="30">
        <v>0.65549999999999997</v>
      </c>
      <c r="AL1152" s="41">
        <f t="shared" si="36"/>
        <v>0.64780000000000004</v>
      </c>
      <c r="AM1152" s="30" t="str">
        <f>IFERROR((VLOOKUP(C1152,'CEP 24-25'!$F$5:$K$1282,6,0))," ")</f>
        <v>Yes</v>
      </c>
      <c r="AN1152" s="41" t="str">
        <f>+IFERROR((VLOOKUP(C1152,'HB1238 24-25'!$N$5:$Q$9999,4,0)),"")</f>
        <v/>
      </c>
      <c r="AO1152" s="33" t="str">
        <f t="shared" si="37"/>
        <v>Yes</v>
      </c>
    </row>
    <row r="1153" spans="1:41" ht="15" customHeight="1" x14ac:dyDescent="0.25">
      <c r="A1153" t="s">
        <v>2549</v>
      </c>
      <c r="B1153" t="s">
        <v>2153</v>
      </c>
      <c r="C1153" s="25">
        <v>2970</v>
      </c>
      <c r="D1153" t="s">
        <v>389</v>
      </c>
      <c r="E1153" s="16">
        <v>0</v>
      </c>
      <c r="F1153" s="16">
        <v>39</v>
      </c>
      <c r="G1153" s="16">
        <v>0</v>
      </c>
      <c r="H1153" s="16">
        <v>39</v>
      </c>
      <c r="I1153" s="16">
        <v>45</v>
      </c>
      <c r="J1153" s="16">
        <v>40</v>
      </c>
      <c r="K1153" s="16">
        <v>31</v>
      </c>
      <c r="L1153" s="16">
        <v>32</v>
      </c>
      <c r="M1153" s="16">
        <v>0</v>
      </c>
      <c r="N1153" s="16">
        <v>0</v>
      </c>
      <c r="O1153" s="16">
        <v>0</v>
      </c>
      <c r="P1153" s="16">
        <v>0</v>
      </c>
      <c r="Q1153" s="16">
        <v>0</v>
      </c>
      <c r="R1153" s="16">
        <v>0</v>
      </c>
      <c r="S1153" s="16">
        <v>0</v>
      </c>
      <c r="T1153" s="73" t="s">
        <v>2979</v>
      </c>
      <c r="U1153" s="54">
        <v>30</v>
      </c>
      <c r="V1153" s="73" t="s">
        <v>2979</v>
      </c>
      <c r="W1153" s="54">
        <v>32</v>
      </c>
      <c r="X1153" s="54">
        <v>36</v>
      </c>
      <c r="Y1153" s="54">
        <v>29</v>
      </c>
      <c r="Z1153" s="54">
        <v>19</v>
      </c>
      <c r="AA1153" s="54">
        <v>23</v>
      </c>
      <c r="AB1153" s="73" t="s">
        <v>2979</v>
      </c>
      <c r="AC1153" s="73" t="s">
        <v>2979</v>
      </c>
      <c r="AD1153" s="73" t="s">
        <v>2979</v>
      </c>
      <c r="AE1153" s="73" t="s">
        <v>2979</v>
      </c>
      <c r="AF1153" s="73" t="s">
        <v>2979</v>
      </c>
      <c r="AG1153" s="73" t="s">
        <v>2979</v>
      </c>
      <c r="AH1153" s="73" t="s">
        <v>2979</v>
      </c>
      <c r="AI1153" s="41">
        <v>0.74780000000000002</v>
      </c>
      <c r="AJ1153" s="30">
        <v>0.72489999999999999</v>
      </c>
      <c r="AK1153" s="30">
        <v>0.78110000000000002</v>
      </c>
      <c r="AL1153" s="41">
        <f t="shared" si="36"/>
        <v>0.75129999999999997</v>
      </c>
      <c r="AM1153" s="30" t="str">
        <f>IFERROR((VLOOKUP(C1153,'CEP 24-25'!$F$5:$K$1282,6,0))," ")</f>
        <v>Yes</v>
      </c>
      <c r="AN1153" s="41" t="str">
        <f>+IFERROR((VLOOKUP(C1153,'HB1238 24-25'!$N$5:$Q$9999,4,0)),"")</f>
        <v/>
      </c>
      <c r="AO1153" s="33" t="str">
        <f t="shared" si="37"/>
        <v>Yes</v>
      </c>
    </row>
    <row r="1154" spans="1:41" ht="15" customHeight="1" x14ac:dyDescent="0.25">
      <c r="A1154" t="s">
        <v>2549</v>
      </c>
      <c r="B1154" t="s">
        <v>2153</v>
      </c>
      <c r="C1154" s="25">
        <v>5323</v>
      </c>
      <c r="D1154" t="s">
        <v>2856</v>
      </c>
      <c r="E1154" s="16">
        <v>0</v>
      </c>
      <c r="F1154" s="16">
        <v>0</v>
      </c>
      <c r="G1154" s="16">
        <v>0</v>
      </c>
      <c r="H1154" s="16">
        <v>0</v>
      </c>
      <c r="I1154" s="16">
        <v>0</v>
      </c>
      <c r="J1154" s="16">
        <v>0</v>
      </c>
      <c r="K1154" s="16">
        <v>0</v>
      </c>
      <c r="L1154" s="16">
        <v>0</v>
      </c>
      <c r="M1154" s="16">
        <v>0</v>
      </c>
      <c r="N1154" s="16">
        <v>0</v>
      </c>
      <c r="O1154" s="16">
        <v>0</v>
      </c>
      <c r="P1154" s="16">
        <v>0</v>
      </c>
      <c r="Q1154" s="16">
        <v>0</v>
      </c>
      <c r="R1154" s="16">
        <v>3</v>
      </c>
      <c r="S1154" s="16">
        <v>45</v>
      </c>
      <c r="T1154" s="73" t="s">
        <v>2979</v>
      </c>
      <c r="U1154" s="73" t="s">
        <v>2979</v>
      </c>
      <c r="V1154" s="73" t="s">
        <v>2979</v>
      </c>
      <c r="W1154" s="73" t="s">
        <v>2979</v>
      </c>
      <c r="X1154" s="73" t="s">
        <v>2979</v>
      </c>
      <c r="Y1154" s="73" t="s">
        <v>2979</v>
      </c>
      <c r="Z1154" s="73" t="s">
        <v>2979</v>
      </c>
      <c r="AA1154" s="73" t="s">
        <v>2979</v>
      </c>
      <c r="AB1154" s="73" t="s">
        <v>2979</v>
      </c>
      <c r="AC1154" s="73" t="s">
        <v>2979</v>
      </c>
      <c r="AD1154" s="73" t="s">
        <v>2979</v>
      </c>
      <c r="AE1154" s="73" t="s">
        <v>2979</v>
      </c>
      <c r="AF1154" s="73" t="s">
        <v>2979</v>
      </c>
      <c r="AG1154" s="15" t="s">
        <v>2004</v>
      </c>
      <c r="AH1154" s="54">
        <v>33</v>
      </c>
      <c r="AI1154" s="41">
        <v>0.70830000000000004</v>
      </c>
      <c r="AJ1154" s="30">
        <v>0.75270000000000004</v>
      </c>
      <c r="AK1154" s="30">
        <v>0.86319999999999997</v>
      </c>
      <c r="AL1154" s="41">
        <f t="shared" si="36"/>
        <v>0.77470000000000006</v>
      </c>
      <c r="AM1154" s="30" t="str">
        <f>IFERROR((VLOOKUP(C1154,'CEP 24-25'!$F$5:$K$1282,6,0))," ")</f>
        <v xml:space="preserve"> </v>
      </c>
      <c r="AN1154" s="41" t="str">
        <f>+IFERROR((VLOOKUP(C1154,'HB1238 24-25'!$N$5:$Q$9999,4,0)),"")</f>
        <v/>
      </c>
      <c r="AO1154" s="33" t="str">
        <f t="shared" si="37"/>
        <v>Yes</v>
      </c>
    </row>
    <row r="1155" spans="1:41" ht="15" customHeight="1" x14ac:dyDescent="0.25">
      <c r="A1155" t="s">
        <v>2549</v>
      </c>
      <c r="B1155" t="s">
        <v>2153</v>
      </c>
      <c r="C1155" s="25">
        <v>3215</v>
      </c>
      <c r="D1155" t="s">
        <v>394</v>
      </c>
      <c r="E1155" s="16">
        <v>0</v>
      </c>
      <c r="F1155" s="16">
        <v>0</v>
      </c>
      <c r="G1155" s="16">
        <v>0</v>
      </c>
      <c r="H1155" s="16">
        <v>0</v>
      </c>
      <c r="I1155" s="16">
        <v>0</v>
      </c>
      <c r="J1155" s="16">
        <v>0</v>
      </c>
      <c r="K1155" s="16">
        <v>0</v>
      </c>
      <c r="L1155" s="16">
        <v>0</v>
      </c>
      <c r="M1155" s="16">
        <v>0</v>
      </c>
      <c r="N1155" s="16">
        <v>0</v>
      </c>
      <c r="O1155" s="16">
        <v>0</v>
      </c>
      <c r="P1155" s="16">
        <v>517</v>
      </c>
      <c r="Q1155" s="16">
        <v>523</v>
      </c>
      <c r="R1155" s="16">
        <v>392</v>
      </c>
      <c r="S1155" s="16">
        <v>432</v>
      </c>
      <c r="T1155" s="73" t="s">
        <v>2979</v>
      </c>
      <c r="U1155" s="73" t="s">
        <v>2979</v>
      </c>
      <c r="V1155" s="73" t="s">
        <v>2979</v>
      </c>
      <c r="W1155" s="73" t="s">
        <v>2979</v>
      </c>
      <c r="X1155" s="73" t="s">
        <v>2979</v>
      </c>
      <c r="Y1155" s="73" t="s">
        <v>2979</v>
      </c>
      <c r="Z1155" s="73" t="s">
        <v>2979</v>
      </c>
      <c r="AA1155" s="73" t="s">
        <v>2979</v>
      </c>
      <c r="AB1155" s="73" t="s">
        <v>2979</v>
      </c>
      <c r="AC1155" s="73" t="s">
        <v>2979</v>
      </c>
      <c r="AD1155" s="73" t="s">
        <v>2979</v>
      </c>
      <c r="AE1155" s="54">
        <v>298</v>
      </c>
      <c r="AF1155" s="54">
        <v>299</v>
      </c>
      <c r="AG1155" s="54">
        <v>203</v>
      </c>
      <c r="AH1155" s="54">
        <v>242</v>
      </c>
      <c r="AI1155" s="41">
        <v>0.55900000000000005</v>
      </c>
      <c r="AJ1155" s="30">
        <v>0.56040000000000001</v>
      </c>
      <c r="AK1155" s="30">
        <v>0.61760000000000004</v>
      </c>
      <c r="AL1155" s="41">
        <f t="shared" si="36"/>
        <v>0.57899999999999996</v>
      </c>
      <c r="AM1155" s="30" t="str">
        <f>IFERROR((VLOOKUP(C1155,'CEP 24-25'!$F$5:$K$1282,6,0))," ")</f>
        <v>Yes</v>
      </c>
      <c r="AN1155" s="41" t="str">
        <f>+IFERROR((VLOOKUP(C1155,'HB1238 24-25'!$N$5:$Q$9999,4,0)),"")</f>
        <v/>
      </c>
      <c r="AO1155" s="33" t="str">
        <f t="shared" si="37"/>
        <v>Yes</v>
      </c>
    </row>
    <row r="1156" spans="1:41" ht="15" customHeight="1" x14ac:dyDescent="0.25">
      <c r="A1156" t="s">
        <v>2549</v>
      </c>
      <c r="B1156" t="s">
        <v>2153</v>
      </c>
      <c r="C1156" s="25">
        <v>3779</v>
      </c>
      <c r="D1156" t="s">
        <v>395</v>
      </c>
      <c r="E1156" s="16">
        <v>0</v>
      </c>
      <c r="F1156" s="16">
        <v>47</v>
      </c>
      <c r="G1156" s="16">
        <v>0</v>
      </c>
      <c r="H1156" s="16">
        <v>38</v>
      </c>
      <c r="I1156" s="16">
        <v>43</v>
      </c>
      <c r="J1156" s="16">
        <v>66</v>
      </c>
      <c r="K1156" s="16">
        <v>48</v>
      </c>
      <c r="L1156" s="16">
        <v>46</v>
      </c>
      <c r="M1156" s="16">
        <v>0</v>
      </c>
      <c r="N1156" s="16">
        <v>0</v>
      </c>
      <c r="O1156" s="16">
        <v>0</v>
      </c>
      <c r="P1156" s="16">
        <v>0</v>
      </c>
      <c r="Q1156" s="16">
        <v>0</v>
      </c>
      <c r="R1156" s="16">
        <v>0</v>
      </c>
      <c r="S1156" s="16">
        <v>0</v>
      </c>
      <c r="T1156" s="73" t="s">
        <v>2979</v>
      </c>
      <c r="U1156" s="54">
        <v>36</v>
      </c>
      <c r="V1156" s="73" t="s">
        <v>2979</v>
      </c>
      <c r="W1156" s="54">
        <v>36</v>
      </c>
      <c r="X1156" s="54">
        <v>37</v>
      </c>
      <c r="Y1156" s="54">
        <v>54</v>
      </c>
      <c r="Z1156" s="54">
        <v>41</v>
      </c>
      <c r="AA1156" s="54">
        <v>37</v>
      </c>
      <c r="AB1156" s="73" t="s">
        <v>2979</v>
      </c>
      <c r="AC1156" s="73" t="s">
        <v>2979</v>
      </c>
      <c r="AD1156" s="73" t="s">
        <v>2979</v>
      </c>
      <c r="AE1156" s="73" t="s">
        <v>2979</v>
      </c>
      <c r="AF1156" s="73" t="s">
        <v>2979</v>
      </c>
      <c r="AG1156" s="73" t="s">
        <v>2979</v>
      </c>
      <c r="AH1156" s="73" t="s">
        <v>2979</v>
      </c>
      <c r="AI1156" s="41">
        <v>0.83679999999999999</v>
      </c>
      <c r="AJ1156" s="30">
        <v>0.8</v>
      </c>
      <c r="AK1156" s="30">
        <v>0.84699999999999998</v>
      </c>
      <c r="AL1156" s="41">
        <f t="shared" ref="AL1156:AL1219" si="38">ROUND(AVERAGE(AI1156:AK1156),4)</f>
        <v>0.82789999999999997</v>
      </c>
      <c r="AM1156" s="30" t="str">
        <f>IFERROR((VLOOKUP(C1156,'CEP 24-25'!$F$5:$K$1282,6,0))," ")</f>
        <v>Yes</v>
      </c>
      <c r="AN1156" s="41" t="str">
        <f>+IFERROR((VLOOKUP(C1156,'HB1238 24-25'!$N$5:$Q$9999,4,0)),"")</f>
        <v/>
      </c>
      <c r="AO1156" s="33" t="str">
        <f t="shared" ref="AO1156:AO1219" si="39">IF(OR(AL1156&gt;=0.5, AM1156="Yes",AN1156="Yes"),"Yes","No")</f>
        <v>Yes</v>
      </c>
    </row>
    <row r="1157" spans="1:41" ht="15" customHeight="1" x14ac:dyDescent="0.25">
      <c r="A1157" t="s">
        <v>2549</v>
      </c>
      <c r="B1157" t="s">
        <v>2153</v>
      </c>
      <c r="C1157" s="25">
        <v>5251</v>
      </c>
      <c r="D1157" t="s">
        <v>397</v>
      </c>
      <c r="E1157" s="16">
        <v>0</v>
      </c>
      <c r="F1157" s="16">
        <v>73</v>
      </c>
      <c r="G1157" s="16">
        <v>0</v>
      </c>
      <c r="H1157" s="16">
        <v>76</v>
      </c>
      <c r="I1157" s="16">
        <v>75</v>
      </c>
      <c r="J1157" s="16">
        <v>72</v>
      </c>
      <c r="K1157" s="16">
        <v>86</v>
      </c>
      <c r="L1157" s="16">
        <v>80</v>
      </c>
      <c r="M1157" s="16">
        <v>0</v>
      </c>
      <c r="N1157" s="16">
        <v>0</v>
      </c>
      <c r="O1157" s="16">
        <v>0</v>
      </c>
      <c r="P1157" s="16">
        <v>0</v>
      </c>
      <c r="Q1157" s="16">
        <v>0</v>
      </c>
      <c r="R1157" s="16">
        <v>0</v>
      </c>
      <c r="S1157" s="16">
        <v>0</v>
      </c>
      <c r="T1157" s="73" t="s">
        <v>2979</v>
      </c>
      <c r="U1157" s="54">
        <v>51</v>
      </c>
      <c r="V1157" s="73" t="s">
        <v>2979</v>
      </c>
      <c r="W1157" s="54">
        <v>37</v>
      </c>
      <c r="X1157" s="54">
        <v>47</v>
      </c>
      <c r="Y1157" s="54">
        <v>48</v>
      </c>
      <c r="Z1157" s="54">
        <v>52</v>
      </c>
      <c r="AA1157" s="54">
        <v>52</v>
      </c>
      <c r="AB1157" s="73" t="s">
        <v>2979</v>
      </c>
      <c r="AC1157" s="73" t="s">
        <v>2979</v>
      </c>
      <c r="AD1157" s="73" t="s">
        <v>2979</v>
      </c>
      <c r="AE1157" s="73" t="s">
        <v>2979</v>
      </c>
      <c r="AF1157" s="73" t="s">
        <v>2979</v>
      </c>
      <c r="AG1157" s="73" t="s">
        <v>2979</v>
      </c>
      <c r="AH1157" s="73" t="s">
        <v>2979</v>
      </c>
      <c r="AI1157" s="41">
        <v>0.62119999999999997</v>
      </c>
      <c r="AJ1157" s="30">
        <v>0.59730000000000005</v>
      </c>
      <c r="AK1157" s="30">
        <v>0.66279999999999994</v>
      </c>
      <c r="AL1157" s="41">
        <f t="shared" si="38"/>
        <v>0.62709999999999999</v>
      </c>
      <c r="AM1157" s="30" t="str">
        <f>IFERROR((VLOOKUP(C1157,'CEP 24-25'!$F$5:$K$1282,6,0))," ")</f>
        <v>Yes</v>
      </c>
      <c r="AN1157" s="41" t="str">
        <f>+IFERROR((VLOOKUP(C1157,'HB1238 24-25'!$N$5:$Q$9999,4,0)),"")</f>
        <v/>
      </c>
      <c r="AO1157" s="33" t="str">
        <f t="shared" si="39"/>
        <v>Yes</v>
      </c>
    </row>
    <row r="1158" spans="1:41" ht="15" customHeight="1" x14ac:dyDescent="0.25">
      <c r="A1158" t="s">
        <v>2549</v>
      </c>
      <c r="B1158" t="s">
        <v>2153</v>
      </c>
      <c r="C1158" s="25">
        <v>2832</v>
      </c>
      <c r="D1158" t="s">
        <v>386</v>
      </c>
      <c r="E1158" s="16">
        <v>0</v>
      </c>
      <c r="F1158" s="16">
        <v>58</v>
      </c>
      <c r="G1158" s="16">
        <v>0</v>
      </c>
      <c r="H1158" s="16">
        <v>64</v>
      </c>
      <c r="I1158" s="16">
        <v>62</v>
      </c>
      <c r="J1158" s="16">
        <v>70</v>
      </c>
      <c r="K1158" s="16">
        <v>61</v>
      </c>
      <c r="L1158" s="16">
        <v>69</v>
      </c>
      <c r="M1158" s="16">
        <v>0</v>
      </c>
      <c r="N1158" s="16">
        <v>0</v>
      </c>
      <c r="O1158" s="16">
        <v>0</v>
      </c>
      <c r="P1158" s="16">
        <v>0</v>
      </c>
      <c r="Q1158" s="16">
        <v>0</v>
      </c>
      <c r="R1158" s="16">
        <v>0</v>
      </c>
      <c r="S1158" s="16">
        <v>0</v>
      </c>
      <c r="T1158" s="73" t="s">
        <v>2979</v>
      </c>
      <c r="U1158" s="54">
        <v>43</v>
      </c>
      <c r="V1158" s="73" t="s">
        <v>2979</v>
      </c>
      <c r="W1158" s="54">
        <v>33</v>
      </c>
      <c r="X1158" s="54">
        <v>37</v>
      </c>
      <c r="Y1158" s="54">
        <v>35</v>
      </c>
      <c r="Z1158" s="54">
        <v>30</v>
      </c>
      <c r="AA1158" s="54">
        <v>40</v>
      </c>
      <c r="AB1158" s="73" t="s">
        <v>2979</v>
      </c>
      <c r="AC1158" s="73" t="s">
        <v>2979</v>
      </c>
      <c r="AD1158" s="73" t="s">
        <v>2979</v>
      </c>
      <c r="AE1158" s="73" t="s">
        <v>2979</v>
      </c>
      <c r="AF1158" s="73" t="s">
        <v>2979</v>
      </c>
      <c r="AG1158" s="73" t="s">
        <v>2979</v>
      </c>
      <c r="AH1158" s="73" t="s">
        <v>2979</v>
      </c>
      <c r="AI1158" s="41">
        <v>0.56769999999999998</v>
      </c>
      <c r="AJ1158" s="30">
        <v>0.5</v>
      </c>
      <c r="AK1158" s="30">
        <v>0.56389999999999996</v>
      </c>
      <c r="AL1158" s="41">
        <f t="shared" si="38"/>
        <v>0.54390000000000005</v>
      </c>
      <c r="AM1158" s="30" t="str">
        <f>IFERROR((VLOOKUP(C1158,'CEP 24-25'!$F$5:$K$1282,6,0))," ")</f>
        <v>Yes</v>
      </c>
      <c r="AN1158" s="41" t="str">
        <f>+IFERROR((VLOOKUP(C1158,'HB1238 24-25'!$N$5:$Q$9999,4,0)),"")</f>
        <v/>
      </c>
      <c r="AO1158" s="33" t="str">
        <f t="shared" si="39"/>
        <v>Yes</v>
      </c>
    </row>
    <row r="1159" spans="1:41" ht="15" customHeight="1" x14ac:dyDescent="0.25">
      <c r="A1159" t="s">
        <v>2549</v>
      </c>
      <c r="B1159" t="s">
        <v>2153</v>
      </c>
      <c r="C1159" s="25">
        <v>5173</v>
      </c>
      <c r="D1159" t="s">
        <v>396</v>
      </c>
      <c r="E1159" s="16">
        <v>0</v>
      </c>
      <c r="F1159" s="16">
        <v>51</v>
      </c>
      <c r="G1159" s="16">
        <v>0</v>
      </c>
      <c r="H1159" s="16">
        <v>56</v>
      </c>
      <c r="I1159" s="16">
        <v>48</v>
      </c>
      <c r="J1159" s="16">
        <v>64</v>
      </c>
      <c r="K1159" s="16">
        <v>50</v>
      </c>
      <c r="L1159" s="16">
        <v>70</v>
      </c>
      <c r="M1159" s="16">
        <v>0</v>
      </c>
      <c r="N1159" s="16">
        <v>0</v>
      </c>
      <c r="O1159" s="16">
        <v>0</v>
      </c>
      <c r="P1159" s="16">
        <v>0</v>
      </c>
      <c r="Q1159" s="16">
        <v>0</v>
      </c>
      <c r="R1159" s="16">
        <v>0</v>
      </c>
      <c r="S1159" s="16">
        <v>0</v>
      </c>
      <c r="T1159" s="73" t="s">
        <v>2979</v>
      </c>
      <c r="U1159" s="54">
        <v>28</v>
      </c>
      <c r="V1159" s="73" t="s">
        <v>2979</v>
      </c>
      <c r="W1159" s="54">
        <v>18</v>
      </c>
      <c r="X1159" s="54">
        <v>16</v>
      </c>
      <c r="Y1159" s="54">
        <v>24</v>
      </c>
      <c r="Z1159" s="54">
        <v>20</v>
      </c>
      <c r="AA1159" s="54">
        <v>21</v>
      </c>
      <c r="AB1159" s="73" t="s">
        <v>2979</v>
      </c>
      <c r="AC1159" s="73" t="s">
        <v>2979</v>
      </c>
      <c r="AD1159" s="73" t="s">
        <v>2979</v>
      </c>
      <c r="AE1159" s="73" t="s">
        <v>2979</v>
      </c>
      <c r="AF1159" s="73" t="s">
        <v>2979</v>
      </c>
      <c r="AG1159" s="73" t="s">
        <v>2979</v>
      </c>
      <c r="AH1159" s="73" t="s">
        <v>2979</v>
      </c>
      <c r="AI1159" s="41">
        <v>0.37459999999999999</v>
      </c>
      <c r="AJ1159" s="30">
        <v>0.32379999999999998</v>
      </c>
      <c r="AK1159" s="30">
        <v>0.37569999999999998</v>
      </c>
      <c r="AL1159" s="41">
        <f t="shared" si="38"/>
        <v>0.35799999999999998</v>
      </c>
      <c r="AM1159" s="30" t="str">
        <f>IFERROR((VLOOKUP(C1159,'CEP 24-25'!$F$5:$K$1282,6,0))," ")</f>
        <v>No</v>
      </c>
      <c r="AN1159" s="41" t="str">
        <f>+IFERROR((VLOOKUP(C1159,'HB1238 24-25'!$N$5:$Q$9999,4,0)),"")</f>
        <v/>
      </c>
      <c r="AO1159" s="33" t="str">
        <f t="shared" si="39"/>
        <v>No</v>
      </c>
    </row>
    <row r="1160" spans="1:41" ht="15" customHeight="1" x14ac:dyDescent="0.25">
      <c r="A1160" t="s">
        <v>2549</v>
      </c>
      <c r="B1160" t="s">
        <v>2153</v>
      </c>
      <c r="C1160" s="25">
        <v>5726</v>
      </c>
      <c r="D1160" t="s">
        <v>2671</v>
      </c>
      <c r="E1160" s="16">
        <v>0</v>
      </c>
      <c r="F1160" s="16">
        <v>0</v>
      </c>
      <c r="G1160" s="16">
        <v>0</v>
      </c>
      <c r="H1160" s="16">
        <v>0</v>
      </c>
      <c r="I1160" s="16">
        <v>0</v>
      </c>
      <c r="J1160" s="16">
        <v>0</v>
      </c>
      <c r="K1160" s="16">
        <v>0</v>
      </c>
      <c r="L1160" s="16">
        <v>0</v>
      </c>
      <c r="M1160" s="16">
        <v>0</v>
      </c>
      <c r="N1160" s="16">
        <v>0</v>
      </c>
      <c r="O1160" s="16">
        <v>0</v>
      </c>
      <c r="P1160" s="16">
        <v>93</v>
      </c>
      <c r="Q1160" s="16">
        <v>83</v>
      </c>
      <c r="R1160" s="16">
        <v>142</v>
      </c>
      <c r="S1160" s="16">
        <v>86</v>
      </c>
      <c r="T1160" s="73" t="s">
        <v>2979</v>
      </c>
      <c r="U1160" s="73" t="s">
        <v>2979</v>
      </c>
      <c r="V1160" s="73" t="s">
        <v>2979</v>
      </c>
      <c r="W1160" s="73" t="s">
        <v>2979</v>
      </c>
      <c r="X1160" s="73" t="s">
        <v>2979</v>
      </c>
      <c r="Y1160" s="73" t="s">
        <v>2979</v>
      </c>
      <c r="Z1160" s="73" t="s">
        <v>2979</v>
      </c>
      <c r="AA1160" s="73" t="s">
        <v>2979</v>
      </c>
      <c r="AB1160" s="73" t="s">
        <v>2979</v>
      </c>
      <c r="AC1160" s="73" t="s">
        <v>2979</v>
      </c>
      <c r="AD1160" s="73" t="s">
        <v>2979</v>
      </c>
      <c r="AE1160" s="54">
        <v>60</v>
      </c>
      <c r="AF1160" s="54">
        <v>45</v>
      </c>
      <c r="AG1160" s="54">
        <v>84</v>
      </c>
      <c r="AH1160" s="54">
        <v>48</v>
      </c>
      <c r="AI1160" s="41">
        <v>0.58660000000000001</v>
      </c>
      <c r="AJ1160" s="30">
        <v>0.622</v>
      </c>
      <c r="AK1160" s="30">
        <v>0.6734</v>
      </c>
      <c r="AL1160" s="41">
        <f t="shared" si="38"/>
        <v>0.62729999999999997</v>
      </c>
      <c r="AM1160" s="30" t="str">
        <f>IFERROR((VLOOKUP(C1160,'CEP 24-25'!$F$5:$K$1282,6,0))," ")</f>
        <v>No</v>
      </c>
      <c r="AN1160" s="41" t="str">
        <f>+IFERROR((VLOOKUP(C1160,'HB1238 24-25'!$N$5:$Q$9999,4,0)),"")</f>
        <v/>
      </c>
      <c r="AO1160" s="33" t="str">
        <f t="shared" si="39"/>
        <v>Yes</v>
      </c>
    </row>
    <row r="1161" spans="1:41" ht="15" customHeight="1" x14ac:dyDescent="0.25">
      <c r="A1161" t="s">
        <v>2550</v>
      </c>
      <c r="B1161" t="s">
        <v>2154</v>
      </c>
      <c r="C1161" s="25">
        <v>5415</v>
      </c>
      <c r="D1161" t="s">
        <v>1035</v>
      </c>
      <c r="E1161" s="16">
        <v>0</v>
      </c>
      <c r="F1161" s="16">
        <v>0</v>
      </c>
      <c r="G1161" s="16">
        <v>0</v>
      </c>
      <c r="H1161" s="16">
        <v>0</v>
      </c>
      <c r="I1161" s="16">
        <v>0</v>
      </c>
      <c r="J1161" s="16">
        <v>0</v>
      </c>
      <c r="K1161" s="16">
        <v>0</v>
      </c>
      <c r="L1161" s="16">
        <v>0</v>
      </c>
      <c r="M1161" s="16">
        <v>0</v>
      </c>
      <c r="N1161" s="16">
        <v>0</v>
      </c>
      <c r="O1161" s="16">
        <v>0</v>
      </c>
      <c r="P1161" s="16">
        <v>0</v>
      </c>
      <c r="Q1161" s="16">
        <v>0</v>
      </c>
      <c r="R1161" s="16">
        <v>5</v>
      </c>
      <c r="S1161" s="16">
        <v>11</v>
      </c>
      <c r="T1161" s="73" t="s">
        <v>2979</v>
      </c>
      <c r="U1161" s="73" t="s">
        <v>2979</v>
      </c>
      <c r="V1161" s="73" t="s">
        <v>2979</v>
      </c>
      <c r="W1161" s="73" t="s">
        <v>2979</v>
      </c>
      <c r="X1161" s="73" t="s">
        <v>2979</v>
      </c>
      <c r="Y1161" s="73" t="s">
        <v>2979</v>
      </c>
      <c r="Z1161" s="73" t="s">
        <v>2979</v>
      </c>
      <c r="AA1161" s="73" t="s">
        <v>2979</v>
      </c>
      <c r="AB1161" s="73" t="s">
        <v>2979</v>
      </c>
      <c r="AC1161" s="73" t="s">
        <v>2979</v>
      </c>
      <c r="AD1161" s="73" t="s">
        <v>2979</v>
      </c>
      <c r="AE1161" s="73" t="s">
        <v>2979</v>
      </c>
      <c r="AF1161" s="73" t="s">
        <v>2979</v>
      </c>
      <c r="AG1161" s="15" t="s">
        <v>2004</v>
      </c>
      <c r="AH1161" s="54">
        <v>10</v>
      </c>
      <c r="AI1161" s="41">
        <v>0.9375</v>
      </c>
      <c r="AJ1161" s="30">
        <v>0.84209999999999996</v>
      </c>
      <c r="AK1161" s="30">
        <v>0.9</v>
      </c>
      <c r="AL1161" s="41">
        <f t="shared" si="38"/>
        <v>0.89319999999999999</v>
      </c>
      <c r="AM1161" s="30" t="str">
        <f>IFERROR((VLOOKUP(C1161,'CEP 24-25'!$F$5:$K$1282,6,0))," ")</f>
        <v>Yes</v>
      </c>
      <c r="AN1161" s="41" t="str">
        <f>+IFERROR((VLOOKUP(C1161,'HB1238 24-25'!$N$5:$Q$9999,4,0)),"")</f>
        <v/>
      </c>
      <c r="AO1161" s="33" t="str">
        <f t="shared" si="39"/>
        <v>Yes</v>
      </c>
    </row>
    <row r="1162" spans="1:41" ht="15" customHeight="1" x14ac:dyDescent="0.25">
      <c r="A1162" t="s">
        <v>2550</v>
      </c>
      <c r="B1162" t="s">
        <v>2154</v>
      </c>
      <c r="C1162" s="25">
        <v>2572</v>
      </c>
      <c r="D1162" t="s">
        <v>1033</v>
      </c>
      <c r="E1162" s="16">
        <v>27</v>
      </c>
      <c r="F1162" s="16">
        <v>33</v>
      </c>
      <c r="G1162" s="16">
        <v>0</v>
      </c>
      <c r="H1162" s="16">
        <v>50</v>
      </c>
      <c r="I1162" s="16">
        <v>41</v>
      </c>
      <c r="J1162" s="16">
        <v>55</v>
      </c>
      <c r="K1162" s="16">
        <v>44</v>
      </c>
      <c r="L1162" s="16">
        <v>55</v>
      </c>
      <c r="M1162" s="16">
        <v>45</v>
      </c>
      <c r="N1162" s="16">
        <v>0</v>
      </c>
      <c r="O1162" s="16">
        <v>0</v>
      </c>
      <c r="P1162" s="16">
        <v>0</v>
      </c>
      <c r="Q1162" s="16">
        <v>0</v>
      </c>
      <c r="R1162" s="16">
        <v>0</v>
      </c>
      <c r="S1162" s="16">
        <v>0</v>
      </c>
      <c r="T1162" s="54">
        <v>18</v>
      </c>
      <c r="U1162" s="54">
        <v>16</v>
      </c>
      <c r="V1162" s="73" t="s">
        <v>2979</v>
      </c>
      <c r="W1162" s="54">
        <v>31</v>
      </c>
      <c r="X1162" s="54">
        <v>29</v>
      </c>
      <c r="Y1162" s="54">
        <v>39</v>
      </c>
      <c r="Z1162" s="54">
        <v>26</v>
      </c>
      <c r="AA1162" s="54">
        <v>33</v>
      </c>
      <c r="AB1162" s="54">
        <v>28</v>
      </c>
      <c r="AC1162" s="73" t="s">
        <v>2979</v>
      </c>
      <c r="AD1162" s="73" t="s">
        <v>2979</v>
      </c>
      <c r="AE1162" s="73" t="s">
        <v>2979</v>
      </c>
      <c r="AF1162" s="73" t="s">
        <v>2979</v>
      </c>
      <c r="AG1162" s="73" t="s">
        <v>2979</v>
      </c>
      <c r="AH1162" s="73" t="s">
        <v>2979</v>
      </c>
      <c r="AI1162" s="41">
        <v>0.62860000000000005</v>
      </c>
      <c r="AJ1162" s="30">
        <v>0.59560000000000002</v>
      </c>
      <c r="AK1162" s="30">
        <v>0.59550000000000003</v>
      </c>
      <c r="AL1162" s="41">
        <f t="shared" si="38"/>
        <v>0.60660000000000003</v>
      </c>
      <c r="AM1162" s="30" t="str">
        <f>IFERROR((VLOOKUP(C1162,'CEP 24-25'!$F$5:$K$1282,6,0))," ")</f>
        <v>Yes</v>
      </c>
      <c r="AN1162" s="41" t="str">
        <f>+IFERROR((VLOOKUP(C1162,'HB1238 24-25'!$N$5:$Q$9999,4,0)),"")</f>
        <v/>
      </c>
      <c r="AO1162" s="33" t="str">
        <f t="shared" si="39"/>
        <v>Yes</v>
      </c>
    </row>
    <row r="1163" spans="1:41" ht="15" customHeight="1" x14ac:dyDescent="0.25">
      <c r="A1163" t="s">
        <v>2550</v>
      </c>
      <c r="B1163" t="s">
        <v>2154</v>
      </c>
      <c r="C1163" s="25">
        <v>3238</v>
      </c>
      <c r="D1163" t="s">
        <v>1034</v>
      </c>
      <c r="E1163" s="16">
        <v>0</v>
      </c>
      <c r="F1163" s="16">
        <v>0</v>
      </c>
      <c r="G1163" s="16">
        <v>0</v>
      </c>
      <c r="H1163" s="16">
        <v>0</v>
      </c>
      <c r="I1163" s="16">
        <v>0</v>
      </c>
      <c r="J1163" s="16">
        <v>0</v>
      </c>
      <c r="K1163" s="16">
        <v>0</v>
      </c>
      <c r="L1163" s="16">
        <v>0</v>
      </c>
      <c r="M1163" s="16">
        <v>0</v>
      </c>
      <c r="N1163" s="16">
        <v>48</v>
      </c>
      <c r="O1163" s="16">
        <v>50</v>
      </c>
      <c r="P1163" s="16">
        <v>37</v>
      </c>
      <c r="Q1163" s="16">
        <v>50</v>
      </c>
      <c r="R1163" s="16">
        <v>52</v>
      </c>
      <c r="S1163" s="16">
        <v>48</v>
      </c>
      <c r="T1163" s="73" t="s">
        <v>2979</v>
      </c>
      <c r="U1163" s="73" t="s">
        <v>2979</v>
      </c>
      <c r="V1163" s="73" t="s">
        <v>2979</v>
      </c>
      <c r="W1163" s="73" t="s">
        <v>2979</v>
      </c>
      <c r="X1163" s="73" t="s">
        <v>2979</v>
      </c>
      <c r="Y1163" s="73" t="s">
        <v>2979</v>
      </c>
      <c r="Z1163" s="73" t="s">
        <v>2979</v>
      </c>
      <c r="AA1163" s="73" t="s">
        <v>2979</v>
      </c>
      <c r="AB1163" s="73" t="s">
        <v>2979</v>
      </c>
      <c r="AC1163" s="54">
        <v>33</v>
      </c>
      <c r="AD1163" s="54">
        <v>34</v>
      </c>
      <c r="AE1163" s="54">
        <v>22</v>
      </c>
      <c r="AF1163" s="54">
        <v>28</v>
      </c>
      <c r="AG1163" s="54">
        <v>28</v>
      </c>
      <c r="AH1163" s="54">
        <v>26</v>
      </c>
      <c r="AI1163" s="41">
        <v>0.6</v>
      </c>
      <c r="AJ1163" s="30">
        <v>0.60629999999999995</v>
      </c>
      <c r="AK1163" s="30">
        <v>0.5907</v>
      </c>
      <c r="AL1163" s="41">
        <f t="shared" si="38"/>
        <v>0.59899999999999998</v>
      </c>
      <c r="AM1163" s="30" t="str">
        <f>IFERROR((VLOOKUP(C1163,'CEP 24-25'!$F$5:$K$1282,6,0))," ")</f>
        <v>Yes</v>
      </c>
      <c r="AN1163" s="41" t="str">
        <f>+IFERROR((VLOOKUP(C1163,'HB1238 24-25'!$N$5:$Q$9999,4,0)),"")</f>
        <v/>
      </c>
      <c r="AO1163" s="33" t="str">
        <f t="shared" si="39"/>
        <v>Yes</v>
      </c>
    </row>
    <row r="1164" spans="1:41" ht="15" customHeight="1" x14ac:dyDescent="0.25">
      <c r="A1164" t="s">
        <v>2551</v>
      </c>
      <c r="B1164" t="s">
        <v>2155</v>
      </c>
      <c r="C1164" s="25">
        <v>2506</v>
      </c>
      <c r="D1164" t="s">
        <v>1998</v>
      </c>
      <c r="E1164" s="16">
        <v>0</v>
      </c>
      <c r="F1164" s="16">
        <v>60</v>
      </c>
      <c r="G1164" s="16">
        <v>0</v>
      </c>
      <c r="H1164" s="16">
        <v>58</v>
      </c>
      <c r="I1164" s="16">
        <v>58</v>
      </c>
      <c r="J1164" s="16">
        <v>61</v>
      </c>
      <c r="K1164" s="16">
        <v>60</v>
      </c>
      <c r="L1164" s="16">
        <v>72</v>
      </c>
      <c r="M1164" s="16">
        <v>66</v>
      </c>
      <c r="N1164" s="16">
        <v>0</v>
      </c>
      <c r="O1164" s="16">
        <v>0</v>
      </c>
      <c r="P1164" s="16">
        <v>0</v>
      </c>
      <c r="Q1164" s="16">
        <v>0</v>
      </c>
      <c r="R1164" s="16">
        <v>0</v>
      </c>
      <c r="S1164" s="16">
        <v>0</v>
      </c>
      <c r="T1164" s="73" t="s">
        <v>2979</v>
      </c>
      <c r="U1164" s="54">
        <v>29</v>
      </c>
      <c r="V1164" s="73" t="s">
        <v>2979</v>
      </c>
      <c r="W1164" s="54">
        <v>56</v>
      </c>
      <c r="X1164" s="54">
        <v>58</v>
      </c>
      <c r="Y1164" s="54">
        <v>57</v>
      </c>
      <c r="Z1164" s="54">
        <v>58</v>
      </c>
      <c r="AA1164" s="54">
        <v>65</v>
      </c>
      <c r="AB1164" s="54">
        <v>62</v>
      </c>
      <c r="AC1164" s="73" t="s">
        <v>2979</v>
      </c>
      <c r="AD1164" s="73" t="s">
        <v>2979</v>
      </c>
      <c r="AE1164" s="73" t="s">
        <v>2979</v>
      </c>
      <c r="AF1164" s="73" t="s">
        <v>2979</v>
      </c>
      <c r="AG1164" s="73" t="s">
        <v>2979</v>
      </c>
      <c r="AH1164" s="73" t="s">
        <v>2979</v>
      </c>
      <c r="AI1164" s="41">
        <v>0.8851</v>
      </c>
      <c r="AJ1164" s="30">
        <v>0.90090000000000003</v>
      </c>
      <c r="AK1164" s="30">
        <v>0.77780000000000005</v>
      </c>
      <c r="AL1164" s="41">
        <f t="shared" si="38"/>
        <v>0.85460000000000003</v>
      </c>
      <c r="AM1164" s="30" t="str">
        <f>IFERROR((VLOOKUP(C1164,'CEP 24-25'!$F$5:$K$1282,6,0))," ")</f>
        <v>Yes</v>
      </c>
      <c r="AN1164" s="41" t="str">
        <f>+IFERROR((VLOOKUP(C1164,'HB1238 24-25'!$N$5:$Q$9999,4,0)),"")</f>
        <v/>
      </c>
      <c r="AO1164" s="33" t="str">
        <f t="shared" si="39"/>
        <v>Yes</v>
      </c>
    </row>
    <row r="1165" spans="1:41" ht="15" customHeight="1" x14ac:dyDescent="0.25">
      <c r="A1165" t="s">
        <v>2551</v>
      </c>
      <c r="B1165" t="s">
        <v>2155</v>
      </c>
      <c r="C1165" s="25">
        <v>2389</v>
      </c>
      <c r="D1165" t="s">
        <v>1997</v>
      </c>
      <c r="E1165" s="16">
        <v>0</v>
      </c>
      <c r="F1165" s="16">
        <v>0</v>
      </c>
      <c r="G1165" s="16">
        <v>0</v>
      </c>
      <c r="H1165" s="16">
        <v>0</v>
      </c>
      <c r="I1165" s="16">
        <v>0</v>
      </c>
      <c r="J1165" s="16">
        <v>0</v>
      </c>
      <c r="K1165" s="16">
        <v>0</v>
      </c>
      <c r="L1165" s="16">
        <v>0</v>
      </c>
      <c r="M1165" s="16">
        <v>0</v>
      </c>
      <c r="N1165" s="16">
        <v>65</v>
      </c>
      <c r="O1165" s="16">
        <v>71</v>
      </c>
      <c r="P1165" s="16">
        <v>0</v>
      </c>
      <c r="Q1165" s="16">
        <v>0</v>
      </c>
      <c r="R1165" s="16">
        <v>0</v>
      </c>
      <c r="S1165" s="16">
        <v>0</v>
      </c>
      <c r="T1165" s="73" t="s">
        <v>2979</v>
      </c>
      <c r="U1165" s="73" t="s">
        <v>2979</v>
      </c>
      <c r="V1165" s="73" t="s">
        <v>2979</v>
      </c>
      <c r="W1165" s="73" t="s">
        <v>2979</v>
      </c>
      <c r="X1165" s="73" t="s">
        <v>2979</v>
      </c>
      <c r="Y1165" s="73" t="s">
        <v>2979</v>
      </c>
      <c r="Z1165" s="73" t="s">
        <v>2979</v>
      </c>
      <c r="AA1165" s="73" t="s">
        <v>2979</v>
      </c>
      <c r="AB1165" s="73" t="s">
        <v>2979</v>
      </c>
      <c r="AC1165" s="54">
        <v>64</v>
      </c>
      <c r="AD1165" s="54">
        <v>66</v>
      </c>
      <c r="AE1165" s="73" t="s">
        <v>2979</v>
      </c>
      <c r="AF1165" s="73" t="s">
        <v>2979</v>
      </c>
      <c r="AG1165" s="73" t="s">
        <v>2979</v>
      </c>
      <c r="AH1165" s="73" t="s">
        <v>2979</v>
      </c>
      <c r="AI1165" s="41">
        <v>0.95589999999999997</v>
      </c>
      <c r="AJ1165" s="30">
        <v>0.98560000000000003</v>
      </c>
      <c r="AK1165" s="30">
        <v>0.93530000000000002</v>
      </c>
      <c r="AL1165" s="41">
        <f t="shared" si="38"/>
        <v>0.95889999999999997</v>
      </c>
      <c r="AM1165" s="30" t="str">
        <f>IFERROR((VLOOKUP(C1165,'CEP 24-25'!$F$5:$K$1282,6,0))," ")</f>
        <v>Yes</v>
      </c>
      <c r="AN1165" s="41" t="str">
        <f>+IFERROR((VLOOKUP(C1165,'HB1238 24-25'!$N$5:$Q$9999,4,0)),"")</f>
        <v/>
      </c>
      <c r="AO1165" s="33" t="str">
        <f t="shared" si="39"/>
        <v>Yes</v>
      </c>
    </row>
    <row r="1166" spans="1:41" ht="15" customHeight="1" x14ac:dyDescent="0.25">
      <c r="A1166" t="s">
        <v>2551</v>
      </c>
      <c r="B1166" t="s">
        <v>2155</v>
      </c>
      <c r="C1166" s="25">
        <v>2532</v>
      </c>
      <c r="D1166" t="s">
        <v>1999</v>
      </c>
      <c r="E1166" s="16">
        <v>0</v>
      </c>
      <c r="F1166" s="16">
        <v>0</v>
      </c>
      <c r="G1166" s="16">
        <v>0</v>
      </c>
      <c r="H1166" s="16">
        <v>0</v>
      </c>
      <c r="I1166" s="16">
        <v>0</v>
      </c>
      <c r="J1166" s="16">
        <v>0</v>
      </c>
      <c r="K1166" s="16">
        <v>0</v>
      </c>
      <c r="L1166" s="16">
        <v>0</v>
      </c>
      <c r="M1166" s="16">
        <v>0</v>
      </c>
      <c r="N1166" s="16">
        <v>0</v>
      </c>
      <c r="O1166" s="16">
        <v>0</v>
      </c>
      <c r="P1166" s="16">
        <v>54</v>
      </c>
      <c r="Q1166" s="16">
        <v>67</v>
      </c>
      <c r="R1166" s="16">
        <v>53</v>
      </c>
      <c r="S1166" s="16">
        <v>85</v>
      </c>
      <c r="T1166" s="73" t="s">
        <v>2979</v>
      </c>
      <c r="U1166" s="73" t="s">
        <v>2979</v>
      </c>
      <c r="V1166" s="73" t="s">
        <v>2979</v>
      </c>
      <c r="W1166" s="73" t="s">
        <v>2979</v>
      </c>
      <c r="X1166" s="73" t="s">
        <v>2979</v>
      </c>
      <c r="Y1166" s="73" t="s">
        <v>2979</v>
      </c>
      <c r="Z1166" s="73" t="s">
        <v>2979</v>
      </c>
      <c r="AA1166" s="73" t="s">
        <v>2979</v>
      </c>
      <c r="AB1166" s="73" t="s">
        <v>2979</v>
      </c>
      <c r="AC1166" s="73" t="s">
        <v>2979</v>
      </c>
      <c r="AD1166" s="73" t="s">
        <v>2979</v>
      </c>
      <c r="AE1166" s="54">
        <v>53</v>
      </c>
      <c r="AF1166" s="54">
        <v>63</v>
      </c>
      <c r="AG1166" s="54">
        <v>49</v>
      </c>
      <c r="AH1166" s="54">
        <v>81</v>
      </c>
      <c r="AI1166" s="41">
        <v>0.94979999999999998</v>
      </c>
      <c r="AJ1166" s="30">
        <v>0.99280000000000002</v>
      </c>
      <c r="AK1166" s="30">
        <v>0.91820000000000002</v>
      </c>
      <c r="AL1166" s="41">
        <f t="shared" si="38"/>
        <v>0.9536</v>
      </c>
      <c r="AM1166" s="30" t="str">
        <f>IFERROR((VLOOKUP(C1166,'CEP 24-25'!$F$5:$K$1282,6,0))," ")</f>
        <v>Yes</v>
      </c>
      <c r="AN1166" s="41" t="str">
        <f>+IFERROR((VLOOKUP(C1166,'HB1238 24-25'!$N$5:$Q$9999,4,0)),"")</f>
        <v/>
      </c>
      <c r="AO1166" s="33" t="str">
        <f t="shared" si="39"/>
        <v>Yes</v>
      </c>
    </row>
    <row r="1167" spans="1:41" ht="15" customHeight="1" x14ac:dyDescent="0.25">
      <c r="A1167" t="s">
        <v>2552</v>
      </c>
      <c r="B1167" t="s">
        <v>2156</v>
      </c>
      <c r="C1167" s="25">
        <v>2585</v>
      </c>
      <c r="D1167" t="s">
        <v>1891</v>
      </c>
      <c r="E1167" s="16">
        <v>0</v>
      </c>
      <c r="F1167" s="16">
        <v>21</v>
      </c>
      <c r="G1167" s="16">
        <v>0</v>
      </c>
      <c r="H1167" s="16">
        <v>26</v>
      </c>
      <c r="I1167" s="16">
        <v>23</v>
      </c>
      <c r="J1167" s="16">
        <v>27</v>
      </c>
      <c r="K1167" s="16">
        <v>24</v>
      </c>
      <c r="L1167" s="16">
        <v>17</v>
      </c>
      <c r="M1167" s="16">
        <v>30</v>
      </c>
      <c r="N1167" s="16">
        <v>0</v>
      </c>
      <c r="O1167" s="16">
        <v>0</v>
      </c>
      <c r="P1167" s="16">
        <v>0</v>
      </c>
      <c r="Q1167" s="16">
        <v>0</v>
      </c>
      <c r="R1167" s="16">
        <v>0</v>
      </c>
      <c r="S1167" s="16">
        <v>0</v>
      </c>
      <c r="T1167" s="73" t="s">
        <v>2979</v>
      </c>
      <c r="U1167" s="54">
        <v>10</v>
      </c>
      <c r="V1167" s="73" t="s">
        <v>2979</v>
      </c>
      <c r="W1167" s="54">
        <v>11</v>
      </c>
      <c r="X1167" s="54">
        <v>11</v>
      </c>
      <c r="Y1167" s="54">
        <v>22</v>
      </c>
      <c r="Z1167" s="54">
        <v>11</v>
      </c>
      <c r="AA1167" s="15" t="s">
        <v>2004</v>
      </c>
      <c r="AB1167" s="54">
        <v>17</v>
      </c>
      <c r="AC1167" s="73" t="s">
        <v>2979</v>
      </c>
      <c r="AD1167" s="73" t="s">
        <v>2979</v>
      </c>
      <c r="AE1167" s="73" t="s">
        <v>2979</v>
      </c>
      <c r="AF1167" s="73" t="s">
        <v>2979</v>
      </c>
      <c r="AG1167" s="73" t="s">
        <v>2979</v>
      </c>
      <c r="AH1167" s="73" t="s">
        <v>2979</v>
      </c>
      <c r="AI1167" s="41">
        <v>0.54169999999999996</v>
      </c>
      <c r="AJ1167" s="30">
        <v>0.51339999999999997</v>
      </c>
      <c r="AK1167" s="30">
        <v>0.48020000000000002</v>
      </c>
      <c r="AL1167" s="41">
        <f t="shared" si="38"/>
        <v>0.51180000000000003</v>
      </c>
      <c r="AM1167" s="30" t="str">
        <f>IFERROR((VLOOKUP(C1167,'CEP 24-25'!$F$5:$K$1282,6,0))," ")</f>
        <v>Yes</v>
      </c>
      <c r="AN1167" s="41" t="str">
        <f>+IFERROR((VLOOKUP(C1167,'HB1238 24-25'!$N$5:$Q$9999,4,0)),"")</f>
        <v/>
      </c>
      <c r="AO1167" s="33" t="str">
        <f t="shared" si="39"/>
        <v>Yes</v>
      </c>
    </row>
    <row r="1168" spans="1:41" ht="15" customHeight="1" x14ac:dyDescent="0.25">
      <c r="A1168" t="s">
        <v>2552</v>
      </c>
      <c r="B1168" t="s">
        <v>2156</v>
      </c>
      <c r="C1168" s="25">
        <v>3365</v>
      </c>
      <c r="D1168" t="s">
        <v>1893</v>
      </c>
      <c r="E1168" s="16">
        <v>0</v>
      </c>
      <c r="F1168" s="16">
        <v>38</v>
      </c>
      <c r="G1168" s="16">
        <v>0</v>
      </c>
      <c r="H1168" s="16">
        <v>38</v>
      </c>
      <c r="I1168" s="16">
        <v>39</v>
      </c>
      <c r="J1168" s="16">
        <v>46</v>
      </c>
      <c r="K1168" s="16">
        <v>41</v>
      </c>
      <c r="L1168" s="16">
        <v>37</v>
      </c>
      <c r="M1168" s="16">
        <v>49</v>
      </c>
      <c r="N1168" s="16">
        <v>0</v>
      </c>
      <c r="O1168" s="16">
        <v>0</v>
      </c>
      <c r="P1168" s="16">
        <v>0</v>
      </c>
      <c r="Q1168" s="16">
        <v>0</v>
      </c>
      <c r="R1168" s="16">
        <v>0</v>
      </c>
      <c r="S1168" s="16">
        <v>0</v>
      </c>
      <c r="T1168" s="73" t="s">
        <v>2979</v>
      </c>
      <c r="U1168" s="54">
        <v>12</v>
      </c>
      <c r="V1168" s="73" t="s">
        <v>2979</v>
      </c>
      <c r="W1168" s="54">
        <v>21</v>
      </c>
      <c r="X1168" s="54">
        <v>21</v>
      </c>
      <c r="Y1168" s="54">
        <v>20</v>
      </c>
      <c r="Z1168" s="54">
        <v>17</v>
      </c>
      <c r="AA1168" s="54">
        <v>17</v>
      </c>
      <c r="AB1168" s="54">
        <v>28</v>
      </c>
      <c r="AC1168" s="73" t="s">
        <v>2979</v>
      </c>
      <c r="AD1168" s="73" t="s">
        <v>2979</v>
      </c>
      <c r="AE1168" s="73" t="s">
        <v>2979</v>
      </c>
      <c r="AF1168" s="73" t="s">
        <v>2979</v>
      </c>
      <c r="AG1168" s="73" t="s">
        <v>2979</v>
      </c>
      <c r="AH1168" s="73" t="s">
        <v>2979</v>
      </c>
      <c r="AI1168" s="41">
        <v>0.47220000000000001</v>
      </c>
      <c r="AJ1168" s="30">
        <v>0.4521</v>
      </c>
      <c r="AK1168" s="30">
        <v>0.3029</v>
      </c>
      <c r="AL1168" s="41">
        <f t="shared" si="38"/>
        <v>0.40910000000000002</v>
      </c>
      <c r="AM1168" s="30" t="str">
        <f>IFERROR((VLOOKUP(C1168,'CEP 24-25'!$F$5:$K$1282,6,0))," ")</f>
        <v>No</v>
      </c>
      <c r="AN1168" s="41" t="str">
        <f>+IFERROR((VLOOKUP(C1168,'HB1238 24-25'!$N$5:$Q$9999,4,0)),"")</f>
        <v/>
      </c>
      <c r="AO1168" s="33" t="str">
        <f t="shared" si="39"/>
        <v>No</v>
      </c>
    </row>
    <row r="1169" spans="1:41" ht="15" customHeight="1" x14ac:dyDescent="0.25">
      <c r="A1169" t="s">
        <v>2552</v>
      </c>
      <c r="B1169" t="s">
        <v>2156</v>
      </c>
      <c r="C1169" s="25">
        <v>4533</v>
      </c>
      <c r="D1169" t="s">
        <v>1894</v>
      </c>
      <c r="E1169" s="16">
        <v>0</v>
      </c>
      <c r="F1169" s="16">
        <v>38</v>
      </c>
      <c r="G1169" s="16">
        <v>0</v>
      </c>
      <c r="H1169" s="16">
        <v>48</v>
      </c>
      <c r="I1169" s="16">
        <v>42</v>
      </c>
      <c r="J1169" s="16">
        <v>38</v>
      </c>
      <c r="K1169" s="16">
        <v>44</v>
      </c>
      <c r="L1169" s="16">
        <v>44</v>
      </c>
      <c r="M1169" s="16">
        <v>63</v>
      </c>
      <c r="N1169" s="16">
        <v>0</v>
      </c>
      <c r="O1169" s="16">
        <v>0</v>
      </c>
      <c r="P1169" s="16">
        <v>0</v>
      </c>
      <c r="Q1169" s="16">
        <v>0</v>
      </c>
      <c r="R1169" s="16">
        <v>0</v>
      </c>
      <c r="S1169" s="16">
        <v>0</v>
      </c>
      <c r="T1169" s="73" t="s">
        <v>2979</v>
      </c>
      <c r="U1169" s="54">
        <v>26</v>
      </c>
      <c r="V1169" s="73" t="s">
        <v>2979</v>
      </c>
      <c r="W1169" s="54">
        <v>38</v>
      </c>
      <c r="X1169" s="54">
        <v>31</v>
      </c>
      <c r="Y1169" s="54">
        <v>33</v>
      </c>
      <c r="Z1169" s="54">
        <v>27</v>
      </c>
      <c r="AA1169" s="54">
        <v>34</v>
      </c>
      <c r="AB1169" s="54">
        <v>45</v>
      </c>
      <c r="AC1169" s="73" t="s">
        <v>2979</v>
      </c>
      <c r="AD1169" s="73" t="s">
        <v>2979</v>
      </c>
      <c r="AE1169" s="73" t="s">
        <v>2979</v>
      </c>
      <c r="AF1169" s="73" t="s">
        <v>2979</v>
      </c>
      <c r="AG1169" s="73" t="s">
        <v>2979</v>
      </c>
      <c r="AH1169" s="73" t="s">
        <v>2979</v>
      </c>
      <c r="AI1169" s="41">
        <v>0.73819999999999997</v>
      </c>
      <c r="AJ1169" s="30">
        <v>0.67369999999999997</v>
      </c>
      <c r="AK1169" s="30">
        <v>0.62929999999999997</v>
      </c>
      <c r="AL1169" s="41">
        <f t="shared" si="38"/>
        <v>0.6804</v>
      </c>
      <c r="AM1169" s="30" t="str">
        <f>IFERROR((VLOOKUP(C1169,'CEP 24-25'!$F$5:$K$1282,6,0))," ")</f>
        <v>Yes</v>
      </c>
      <c r="AN1169" s="41" t="str">
        <f>+IFERROR((VLOOKUP(C1169,'HB1238 24-25'!$N$5:$Q$9999,4,0)),"")</f>
        <v/>
      </c>
      <c r="AO1169" s="33" t="str">
        <f t="shared" si="39"/>
        <v>Yes</v>
      </c>
    </row>
    <row r="1170" spans="1:41" ht="15" customHeight="1" x14ac:dyDescent="0.25">
      <c r="A1170" t="s">
        <v>2552</v>
      </c>
      <c r="B1170" t="s">
        <v>2156</v>
      </c>
      <c r="C1170" s="25">
        <v>5112</v>
      </c>
      <c r="D1170" t="s">
        <v>1895</v>
      </c>
      <c r="E1170" s="16">
        <v>0</v>
      </c>
      <c r="F1170" s="16">
        <v>2</v>
      </c>
      <c r="G1170" s="16">
        <v>0</v>
      </c>
      <c r="H1170" s="16">
        <v>6</v>
      </c>
      <c r="I1170" s="16">
        <v>3</v>
      </c>
      <c r="J1170" s="16">
        <v>3</v>
      </c>
      <c r="K1170" s="16">
        <v>7</v>
      </c>
      <c r="L1170" s="16">
        <v>4</v>
      </c>
      <c r="M1170" s="16">
        <v>3</v>
      </c>
      <c r="N1170" s="16">
        <v>3</v>
      </c>
      <c r="O1170" s="16">
        <v>1</v>
      </c>
      <c r="P1170" s="16">
        <v>0</v>
      </c>
      <c r="Q1170" s="16">
        <v>0</v>
      </c>
      <c r="R1170" s="16">
        <v>0</v>
      </c>
      <c r="S1170" s="16">
        <v>0</v>
      </c>
      <c r="T1170" s="73" t="s">
        <v>2979</v>
      </c>
      <c r="U1170" s="15" t="s">
        <v>2004</v>
      </c>
      <c r="V1170" s="73" t="s">
        <v>2979</v>
      </c>
      <c r="W1170" s="15" t="s">
        <v>2004</v>
      </c>
      <c r="X1170" s="15" t="s">
        <v>2004</v>
      </c>
      <c r="Y1170" s="15" t="s">
        <v>2004</v>
      </c>
      <c r="Z1170" s="15" t="s">
        <v>2004</v>
      </c>
      <c r="AA1170" s="15" t="s">
        <v>2004</v>
      </c>
      <c r="AB1170" s="15" t="s">
        <v>2004</v>
      </c>
      <c r="AC1170" s="15" t="s">
        <v>2004</v>
      </c>
      <c r="AD1170" s="15" t="s">
        <v>2004</v>
      </c>
      <c r="AE1170" s="73" t="s">
        <v>2979</v>
      </c>
      <c r="AF1170" s="73" t="s">
        <v>2979</v>
      </c>
      <c r="AG1170" s="73" t="s">
        <v>2979</v>
      </c>
      <c r="AH1170" s="73" t="s">
        <v>2979</v>
      </c>
      <c r="AI1170" s="41">
        <v>0.625</v>
      </c>
      <c r="AJ1170" s="30">
        <v>0.56000000000000005</v>
      </c>
      <c r="AK1170" s="30">
        <v>0.57140000000000002</v>
      </c>
      <c r="AL1170" s="41">
        <f t="shared" si="38"/>
        <v>0.58550000000000002</v>
      </c>
      <c r="AM1170" s="30" t="str">
        <f>IFERROR((VLOOKUP(C1170,'CEP 24-25'!$F$5:$K$1282,6,0))," ")</f>
        <v xml:space="preserve"> </v>
      </c>
      <c r="AN1170" s="41" t="str">
        <f>+IFERROR((VLOOKUP(C1170,'HB1238 24-25'!$N$5:$Q$9999,4,0)),"")</f>
        <v/>
      </c>
      <c r="AO1170" s="33" t="str">
        <f t="shared" si="39"/>
        <v>Yes</v>
      </c>
    </row>
    <row r="1171" spans="1:41" ht="15" customHeight="1" x14ac:dyDescent="0.25">
      <c r="A1171" t="s">
        <v>2552</v>
      </c>
      <c r="B1171" t="s">
        <v>2156</v>
      </c>
      <c r="C1171" s="25">
        <v>3003</v>
      </c>
      <c r="D1171" t="s">
        <v>1892</v>
      </c>
      <c r="E1171" s="16">
        <v>0</v>
      </c>
      <c r="F1171" s="16">
        <v>0</v>
      </c>
      <c r="G1171" s="16">
        <v>0</v>
      </c>
      <c r="H1171" s="16">
        <v>0</v>
      </c>
      <c r="I1171" s="16">
        <v>0</v>
      </c>
      <c r="J1171" s="16">
        <v>0</v>
      </c>
      <c r="K1171" s="16">
        <v>0</v>
      </c>
      <c r="L1171" s="16">
        <v>0</v>
      </c>
      <c r="M1171" s="16">
        <v>0</v>
      </c>
      <c r="N1171" s="16">
        <v>125</v>
      </c>
      <c r="O1171" s="16">
        <v>119</v>
      </c>
      <c r="P1171" s="16">
        <v>0</v>
      </c>
      <c r="Q1171" s="16">
        <v>0</v>
      </c>
      <c r="R1171" s="16">
        <v>0</v>
      </c>
      <c r="S1171" s="16">
        <v>0</v>
      </c>
      <c r="T1171" s="73" t="s">
        <v>2979</v>
      </c>
      <c r="U1171" s="73" t="s">
        <v>2979</v>
      </c>
      <c r="V1171" s="73" t="s">
        <v>2979</v>
      </c>
      <c r="W1171" s="73" t="s">
        <v>2979</v>
      </c>
      <c r="X1171" s="73" t="s">
        <v>2979</v>
      </c>
      <c r="Y1171" s="73" t="s">
        <v>2979</v>
      </c>
      <c r="Z1171" s="73" t="s">
        <v>2979</v>
      </c>
      <c r="AA1171" s="73" t="s">
        <v>2979</v>
      </c>
      <c r="AB1171" s="73" t="s">
        <v>2979</v>
      </c>
      <c r="AC1171" s="54">
        <v>77</v>
      </c>
      <c r="AD1171" s="54">
        <v>74</v>
      </c>
      <c r="AE1171" s="73" t="s">
        <v>2979</v>
      </c>
      <c r="AF1171" s="73" t="s">
        <v>2979</v>
      </c>
      <c r="AG1171" s="73" t="s">
        <v>2979</v>
      </c>
      <c r="AH1171" s="73" t="s">
        <v>2979</v>
      </c>
      <c r="AI1171" s="41">
        <v>0.61890000000000001</v>
      </c>
      <c r="AJ1171" s="30">
        <v>0.50609999999999999</v>
      </c>
      <c r="AK1171" s="30">
        <v>0.51090000000000002</v>
      </c>
      <c r="AL1171" s="41">
        <f t="shared" si="38"/>
        <v>0.54530000000000001</v>
      </c>
      <c r="AM1171" s="30" t="str">
        <f>IFERROR((VLOOKUP(C1171,'CEP 24-25'!$F$5:$K$1282,6,0))," ")</f>
        <v>Yes</v>
      </c>
      <c r="AN1171" s="41" t="str">
        <f>+IFERROR((VLOOKUP(C1171,'HB1238 24-25'!$N$5:$Q$9999,4,0)),"")</f>
        <v/>
      </c>
      <c r="AO1171" s="33" t="str">
        <f t="shared" si="39"/>
        <v>Yes</v>
      </c>
    </row>
    <row r="1172" spans="1:41" ht="15" customHeight="1" x14ac:dyDescent="0.25">
      <c r="A1172" t="s">
        <v>2552</v>
      </c>
      <c r="B1172" t="s">
        <v>2156</v>
      </c>
      <c r="C1172" s="25">
        <v>2343</v>
      </c>
      <c r="D1172" t="s">
        <v>1890</v>
      </c>
      <c r="E1172" s="16">
        <v>0</v>
      </c>
      <c r="F1172" s="16">
        <v>0</v>
      </c>
      <c r="G1172" s="16">
        <v>0</v>
      </c>
      <c r="H1172" s="16">
        <v>0</v>
      </c>
      <c r="I1172" s="16">
        <v>0</v>
      </c>
      <c r="J1172" s="16">
        <v>0</v>
      </c>
      <c r="K1172" s="16">
        <v>0</v>
      </c>
      <c r="L1172" s="16">
        <v>0</v>
      </c>
      <c r="M1172" s="16">
        <v>0</v>
      </c>
      <c r="N1172" s="16">
        <v>0</v>
      </c>
      <c r="O1172" s="16">
        <v>0</v>
      </c>
      <c r="P1172" s="16">
        <v>129</v>
      </c>
      <c r="Q1172" s="16">
        <v>127</v>
      </c>
      <c r="R1172" s="16">
        <v>130</v>
      </c>
      <c r="S1172" s="16">
        <v>127</v>
      </c>
      <c r="T1172" s="73" t="s">
        <v>2979</v>
      </c>
      <c r="U1172" s="73" t="s">
        <v>2979</v>
      </c>
      <c r="V1172" s="73" t="s">
        <v>2979</v>
      </c>
      <c r="W1172" s="73" t="s">
        <v>2979</v>
      </c>
      <c r="X1172" s="73" t="s">
        <v>2979</v>
      </c>
      <c r="Y1172" s="73" t="s">
        <v>2979</v>
      </c>
      <c r="Z1172" s="73" t="s">
        <v>2979</v>
      </c>
      <c r="AA1172" s="73" t="s">
        <v>2979</v>
      </c>
      <c r="AB1172" s="73" t="s">
        <v>2979</v>
      </c>
      <c r="AC1172" s="73" t="s">
        <v>2979</v>
      </c>
      <c r="AD1172" s="73" t="s">
        <v>2979</v>
      </c>
      <c r="AE1172" s="54">
        <v>65</v>
      </c>
      <c r="AF1172" s="54">
        <v>71</v>
      </c>
      <c r="AG1172" s="54">
        <v>64</v>
      </c>
      <c r="AH1172" s="54">
        <v>52</v>
      </c>
      <c r="AI1172" s="41">
        <v>0.49120000000000003</v>
      </c>
      <c r="AJ1172" s="30">
        <v>0.47770000000000001</v>
      </c>
      <c r="AK1172" s="30">
        <v>0.39850000000000002</v>
      </c>
      <c r="AL1172" s="41">
        <f t="shared" si="38"/>
        <v>0.45579999999999998</v>
      </c>
      <c r="AM1172" s="30" t="str">
        <f>IFERROR((VLOOKUP(C1172,'CEP 24-25'!$F$5:$K$1282,6,0))," ")</f>
        <v>No</v>
      </c>
      <c r="AN1172" s="41" t="str">
        <f>+IFERROR((VLOOKUP(C1172,'HB1238 24-25'!$N$5:$Q$9999,4,0)),"")</f>
        <v/>
      </c>
      <c r="AO1172" s="33" t="str">
        <f t="shared" si="39"/>
        <v>No</v>
      </c>
    </row>
    <row r="1173" spans="1:41" ht="15" customHeight="1" x14ac:dyDescent="0.25">
      <c r="A1173" t="s">
        <v>2737</v>
      </c>
      <c r="B1173" t="s">
        <v>2157</v>
      </c>
      <c r="C1173" s="25">
        <v>3459</v>
      </c>
      <c r="D1173" t="s">
        <v>1418</v>
      </c>
      <c r="E1173" s="16">
        <v>0</v>
      </c>
      <c r="F1173" s="16">
        <v>10</v>
      </c>
      <c r="G1173" s="16">
        <v>0</v>
      </c>
      <c r="H1173" s="16">
        <v>6</v>
      </c>
      <c r="I1173" s="16">
        <v>10</v>
      </c>
      <c r="J1173" s="16">
        <v>8</v>
      </c>
      <c r="K1173" s="16">
        <v>9</v>
      </c>
      <c r="L1173" s="16">
        <v>6</v>
      </c>
      <c r="M1173" s="16">
        <v>8</v>
      </c>
      <c r="N1173" s="16">
        <v>9</v>
      </c>
      <c r="O1173" s="16">
        <v>4</v>
      </c>
      <c r="P1173" s="16">
        <v>0</v>
      </c>
      <c r="Q1173" s="16">
        <v>0</v>
      </c>
      <c r="R1173" s="16">
        <v>0</v>
      </c>
      <c r="S1173" s="16">
        <v>0</v>
      </c>
      <c r="T1173" s="73" t="s">
        <v>2979</v>
      </c>
      <c r="U1173" s="15" t="s">
        <v>2004</v>
      </c>
      <c r="V1173" s="73" t="s">
        <v>2979</v>
      </c>
      <c r="W1173" s="15" t="s">
        <v>2004</v>
      </c>
      <c r="X1173" s="73" t="s">
        <v>2979</v>
      </c>
      <c r="Y1173" s="15" t="s">
        <v>2004</v>
      </c>
      <c r="Z1173" s="15" t="s">
        <v>2004</v>
      </c>
      <c r="AA1173" s="73" t="s">
        <v>2979</v>
      </c>
      <c r="AB1173" s="15" t="s">
        <v>2004</v>
      </c>
      <c r="AC1173" s="15" t="s">
        <v>2004</v>
      </c>
      <c r="AD1173" s="73" t="s">
        <v>2979</v>
      </c>
      <c r="AE1173" s="73" t="s">
        <v>2979</v>
      </c>
      <c r="AF1173" s="73" t="s">
        <v>2979</v>
      </c>
      <c r="AG1173" s="73" t="s">
        <v>2979</v>
      </c>
      <c r="AH1173" s="73" t="s">
        <v>2979</v>
      </c>
      <c r="AI1173" s="41">
        <v>0.28570000000000001</v>
      </c>
      <c r="AJ1173" s="30">
        <v>0.35820000000000002</v>
      </c>
      <c r="AK1173" s="30">
        <v>0.32390000000000002</v>
      </c>
      <c r="AL1173" s="41">
        <f t="shared" si="38"/>
        <v>0.3226</v>
      </c>
      <c r="AM1173" s="30" t="str">
        <f>IFERROR((VLOOKUP(C1173,'CEP 24-25'!$F$5:$K$1282,6,0))," ")</f>
        <v xml:space="preserve"> </v>
      </c>
      <c r="AN1173" s="41" t="str">
        <f>+IFERROR((VLOOKUP(C1173,'HB1238 24-25'!$N$5:$Q$9999,4,0)),"")</f>
        <v/>
      </c>
      <c r="AO1173" s="33" t="str">
        <f t="shared" si="39"/>
        <v>No</v>
      </c>
    </row>
    <row r="1174" spans="1:41" ht="15" customHeight="1" x14ac:dyDescent="0.25">
      <c r="A1174" t="s">
        <v>2553</v>
      </c>
      <c r="B1174" t="s">
        <v>2158</v>
      </c>
      <c r="C1174" s="25">
        <v>5625</v>
      </c>
      <c r="D1174" t="s">
        <v>2363</v>
      </c>
      <c r="E1174" s="16">
        <v>0</v>
      </c>
      <c r="F1174" s="16">
        <v>0</v>
      </c>
      <c r="G1174" s="16">
        <v>0</v>
      </c>
      <c r="H1174" s="16">
        <v>0</v>
      </c>
      <c r="I1174" s="16">
        <v>0</v>
      </c>
      <c r="J1174" s="16">
        <v>0</v>
      </c>
      <c r="K1174" s="16">
        <v>0</v>
      </c>
      <c r="L1174" s="16">
        <v>0</v>
      </c>
      <c r="M1174" s="16">
        <v>0</v>
      </c>
      <c r="N1174" s="16">
        <v>1</v>
      </c>
      <c r="O1174" s="16">
        <v>3</v>
      </c>
      <c r="P1174" s="16">
        <v>2</v>
      </c>
      <c r="Q1174" s="16">
        <v>26</v>
      </c>
      <c r="R1174" s="16">
        <v>49</v>
      </c>
      <c r="S1174" s="16">
        <v>76</v>
      </c>
      <c r="T1174" s="73" t="s">
        <v>2979</v>
      </c>
      <c r="U1174" s="73" t="s">
        <v>2979</v>
      </c>
      <c r="V1174" s="73" t="s">
        <v>2979</v>
      </c>
      <c r="W1174" s="73" t="s">
        <v>2979</v>
      </c>
      <c r="X1174" s="73" t="s">
        <v>2979</v>
      </c>
      <c r="Y1174" s="73" t="s">
        <v>2979</v>
      </c>
      <c r="Z1174" s="73" t="s">
        <v>2979</v>
      </c>
      <c r="AA1174" s="73" t="s">
        <v>2979</v>
      </c>
      <c r="AB1174" s="73" t="s">
        <v>2979</v>
      </c>
      <c r="AC1174" s="73" t="s">
        <v>2979</v>
      </c>
      <c r="AD1174" s="15" t="s">
        <v>2004</v>
      </c>
      <c r="AE1174" s="15" t="s">
        <v>2004</v>
      </c>
      <c r="AF1174" s="54">
        <v>19</v>
      </c>
      <c r="AG1174" s="54">
        <v>32</v>
      </c>
      <c r="AH1174" s="54">
        <v>59</v>
      </c>
      <c r="AI1174" s="41">
        <v>0.71970000000000001</v>
      </c>
      <c r="AJ1174" s="30">
        <v>0.65310000000000001</v>
      </c>
      <c r="AK1174" s="30">
        <v>0.68220000000000003</v>
      </c>
      <c r="AL1174" s="41">
        <f t="shared" si="38"/>
        <v>0.68500000000000005</v>
      </c>
      <c r="AM1174" s="30" t="str">
        <f>IFERROR((VLOOKUP(C1174,'CEP 24-25'!$F$5:$K$1282,6,0))," ")</f>
        <v>Yes</v>
      </c>
      <c r="AN1174" s="41" t="str">
        <f>+IFERROR((VLOOKUP(C1174,'HB1238 24-25'!$N$5:$Q$9999,4,0)),"")</f>
        <v/>
      </c>
      <c r="AO1174" s="33" t="str">
        <f t="shared" si="39"/>
        <v>Yes</v>
      </c>
    </row>
    <row r="1175" spans="1:41" ht="15" customHeight="1" x14ac:dyDescent="0.25">
      <c r="A1175" t="s">
        <v>2553</v>
      </c>
      <c r="B1175" t="s">
        <v>2158</v>
      </c>
      <c r="C1175" s="25">
        <v>4329</v>
      </c>
      <c r="D1175" t="s">
        <v>2362</v>
      </c>
      <c r="E1175" s="16">
        <v>0</v>
      </c>
      <c r="F1175" s="16">
        <v>70</v>
      </c>
      <c r="G1175" s="16">
        <v>0</v>
      </c>
      <c r="H1175" s="16">
        <v>72</v>
      </c>
      <c r="I1175" s="16">
        <v>71</v>
      </c>
      <c r="J1175" s="16">
        <v>79</v>
      </c>
      <c r="K1175" s="16">
        <v>67</v>
      </c>
      <c r="L1175" s="16">
        <v>72</v>
      </c>
      <c r="M1175" s="16">
        <v>0</v>
      </c>
      <c r="N1175" s="16">
        <v>0</v>
      </c>
      <c r="O1175" s="16">
        <v>0</v>
      </c>
      <c r="P1175" s="16">
        <v>0</v>
      </c>
      <c r="Q1175" s="16">
        <v>0</v>
      </c>
      <c r="R1175" s="16">
        <v>0</v>
      </c>
      <c r="S1175" s="16">
        <v>0</v>
      </c>
      <c r="T1175" s="73" t="s">
        <v>2979</v>
      </c>
      <c r="U1175" s="54">
        <v>46</v>
      </c>
      <c r="V1175" s="73" t="s">
        <v>2979</v>
      </c>
      <c r="W1175" s="54">
        <v>49</v>
      </c>
      <c r="X1175" s="54">
        <v>54</v>
      </c>
      <c r="Y1175" s="54">
        <v>58</v>
      </c>
      <c r="Z1175" s="54">
        <v>52</v>
      </c>
      <c r="AA1175" s="54">
        <v>56</v>
      </c>
      <c r="AB1175" s="73" t="s">
        <v>2979</v>
      </c>
      <c r="AC1175" s="73" t="s">
        <v>2979</v>
      </c>
      <c r="AD1175" s="73" t="s">
        <v>2979</v>
      </c>
      <c r="AE1175" s="73" t="s">
        <v>2979</v>
      </c>
      <c r="AF1175" s="73" t="s">
        <v>2979</v>
      </c>
      <c r="AG1175" s="73" t="s">
        <v>2979</v>
      </c>
      <c r="AH1175" s="73" t="s">
        <v>2979</v>
      </c>
      <c r="AI1175" s="41">
        <v>0.73089999999999999</v>
      </c>
      <c r="AJ1175" s="30">
        <v>0.69630000000000003</v>
      </c>
      <c r="AK1175" s="30">
        <v>0.74180000000000001</v>
      </c>
      <c r="AL1175" s="41">
        <f t="shared" si="38"/>
        <v>0.72299999999999998</v>
      </c>
      <c r="AM1175" s="30" t="str">
        <f>IFERROR((VLOOKUP(C1175,'CEP 24-25'!$F$5:$K$1282,6,0))," ")</f>
        <v>Yes</v>
      </c>
      <c r="AN1175" s="41" t="str">
        <f>+IFERROR((VLOOKUP(C1175,'HB1238 24-25'!$N$5:$Q$9999,4,0)),"")</f>
        <v/>
      </c>
      <c r="AO1175" s="33" t="str">
        <f t="shared" si="39"/>
        <v>Yes</v>
      </c>
    </row>
    <row r="1176" spans="1:41" ht="15" customHeight="1" x14ac:dyDescent="0.25">
      <c r="A1176" t="s">
        <v>2553</v>
      </c>
      <c r="B1176" t="s">
        <v>2158</v>
      </c>
      <c r="C1176" s="25">
        <v>5589</v>
      </c>
      <c r="D1176" t="s">
        <v>2329</v>
      </c>
      <c r="E1176" s="16">
        <v>0</v>
      </c>
      <c r="F1176" s="16">
        <v>67</v>
      </c>
      <c r="G1176" s="16">
        <v>0</v>
      </c>
      <c r="H1176" s="16">
        <v>63</v>
      </c>
      <c r="I1176" s="16">
        <v>61</v>
      </c>
      <c r="J1176" s="16">
        <v>85</v>
      </c>
      <c r="K1176" s="16">
        <v>78</v>
      </c>
      <c r="L1176" s="16">
        <v>92</v>
      </c>
      <c r="M1176" s="16">
        <v>0</v>
      </c>
      <c r="N1176" s="16">
        <v>0</v>
      </c>
      <c r="O1176" s="16">
        <v>0</v>
      </c>
      <c r="P1176" s="16">
        <v>0</v>
      </c>
      <c r="Q1176" s="16">
        <v>0</v>
      </c>
      <c r="R1176" s="16">
        <v>0</v>
      </c>
      <c r="S1176" s="16">
        <v>0</v>
      </c>
      <c r="T1176" s="73" t="s">
        <v>2979</v>
      </c>
      <c r="U1176" s="54">
        <v>35</v>
      </c>
      <c r="V1176" s="73" t="s">
        <v>2979</v>
      </c>
      <c r="W1176" s="54">
        <v>36</v>
      </c>
      <c r="X1176" s="54">
        <v>40</v>
      </c>
      <c r="Y1176" s="54">
        <v>54</v>
      </c>
      <c r="Z1176" s="54">
        <v>59</v>
      </c>
      <c r="AA1176" s="54">
        <v>67</v>
      </c>
      <c r="AB1176" s="73" t="s">
        <v>2979</v>
      </c>
      <c r="AC1176" s="73" t="s">
        <v>2979</v>
      </c>
      <c r="AD1176" s="73" t="s">
        <v>2979</v>
      </c>
      <c r="AE1176" s="73" t="s">
        <v>2979</v>
      </c>
      <c r="AF1176" s="73" t="s">
        <v>2979</v>
      </c>
      <c r="AG1176" s="73" t="s">
        <v>2979</v>
      </c>
      <c r="AH1176" s="73" t="s">
        <v>2979</v>
      </c>
      <c r="AI1176" s="41">
        <v>0.65249999999999997</v>
      </c>
      <c r="AJ1176" s="30">
        <v>0.65510000000000002</v>
      </c>
      <c r="AK1176" s="30">
        <v>0.67269999999999996</v>
      </c>
      <c r="AL1176" s="41">
        <f t="shared" si="38"/>
        <v>0.66010000000000002</v>
      </c>
      <c r="AM1176" s="30" t="str">
        <f>IFERROR((VLOOKUP(C1176,'CEP 24-25'!$F$5:$K$1282,6,0))," ")</f>
        <v>Yes</v>
      </c>
      <c r="AN1176" s="41" t="str">
        <f>+IFERROR((VLOOKUP(C1176,'HB1238 24-25'!$N$5:$Q$9999,4,0)),"")</f>
        <v/>
      </c>
      <c r="AO1176" s="33" t="str">
        <f t="shared" si="39"/>
        <v>Yes</v>
      </c>
    </row>
    <row r="1177" spans="1:41" ht="15" customHeight="1" x14ac:dyDescent="0.25">
      <c r="A1177" t="s">
        <v>2553</v>
      </c>
      <c r="B1177" t="s">
        <v>2158</v>
      </c>
      <c r="C1177" s="25">
        <v>3183</v>
      </c>
      <c r="D1177" t="s">
        <v>70</v>
      </c>
      <c r="E1177" s="16">
        <v>0</v>
      </c>
      <c r="F1177" s="16">
        <v>65</v>
      </c>
      <c r="G1177" s="16">
        <v>0</v>
      </c>
      <c r="H1177" s="16">
        <v>57</v>
      </c>
      <c r="I1177" s="16">
        <v>74</v>
      </c>
      <c r="J1177" s="16">
        <v>66</v>
      </c>
      <c r="K1177" s="16">
        <v>97</v>
      </c>
      <c r="L1177" s="16">
        <v>86</v>
      </c>
      <c r="M1177" s="16">
        <v>0</v>
      </c>
      <c r="N1177" s="16">
        <v>0</v>
      </c>
      <c r="O1177" s="16">
        <v>0</v>
      </c>
      <c r="P1177" s="16">
        <v>0</v>
      </c>
      <c r="Q1177" s="16">
        <v>0</v>
      </c>
      <c r="R1177" s="16">
        <v>0</v>
      </c>
      <c r="S1177" s="16">
        <v>0</v>
      </c>
      <c r="T1177" s="73" t="s">
        <v>2979</v>
      </c>
      <c r="U1177" s="54">
        <v>39</v>
      </c>
      <c r="V1177" s="73" t="s">
        <v>2979</v>
      </c>
      <c r="W1177" s="54">
        <v>36</v>
      </c>
      <c r="X1177" s="54">
        <v>48</v>
      </c>
      <c r="Y1177" s="54">
        <v>42</v>
      </c>
      <c r="Z1177" s="54">
        <v>57</v>
      </c>
      <c r="AA1177" s="54">
        <v>52</v>
      </c>
      <c r="AB1177" s="73" t="s">
        <v>2979</v>
      </c>
      <c r="AC1177" s="73" t="s">
        <v>2979</v>
      </c>
      <c r="AD1177" s="73" t="s">
        <v>2979</v>
      </c>
      <c r="AE1177" s="73" t="s">
        <v>2979</v>
      </c>
      <c r="AF1177" s="73" t="s">
        <v>2979</v>
      </c>
      <c r="AG1177" s="73" t="s">
        <v>2979</v>
      </c>
      <c r="AH1177" s="73" t="s">
        <v>2979</v>
      </c>
      <c r="AI1177" s="41">
        <v>0.61570000000000003</v>
      </c>
      <c r="AJ1177" s="30">
        <v>0.61250000000000004</v>
      </c>
      <c r="AK1177" s="30">
        <v>0.61280000000000001</v>
      </c>
      <c r="AL1177" s="41">
        <f t="shared" si="38"/>
        <v>0.61370000000000002</v>
      </c>
      <c r="AM1177" s="30" t="str">
        <f>IFERROR((VLOOKUP(C1177,'CEP 24-25'!$F$5:$K$1282,6,0))," ")</f>
        <v>Yes</v>
      </c>
      <c r="AN1177" s="41" t="str">
        <f>+IFERROR((VLOOKUP(C1177,'HB1238 24-25'!$N$5:$Q$9999,4,0)),"")</f>
        <v/>
      </c>
      <c r="AO1177" s="33" t="str">
        <f t="shared" si="39"/>
        <v>Yes</v>
      </c>
    </row>
    <row r="1178" spans="1:41" ht="15" customHeight="1" x14ac:dyDescent="0.25">
      <c r="A1178" t="s">
        <v>2553</v>
      </c>
      <c r="B1178" t="s">
        <v>2158</v>
      </c>
      <c r="C1178" s="25">
        <v>3821</v>
      </c>
      <c r="D1178" t="s">
        <v>1411</v>
      </c>
      <c r="E1178" s="16">
        <v>0</v>
      </c>
      <c r="F1178" s="16">
        <v>0</v>
      </c>
      <c r="G1178" s="16">
        <v>0</v>
      </c>
      <c r="H1178" s="16">
        <v>0</v>
      </c>
      <c r="I1178" s="16">
        <v>0</v>
      </c>
      <c r="J1178" s="16">
        <v>0</v>
      </c>
      <c r="K1178" s="16">
        <v>0</v>
      </c>
      <c r="L1178" s="16">
        <v>0</v>
      </c>
      <c r="M1178" s="16">
        <v>224</v>
      </c>
      <c r="N1178" s="16">
        <v>221</v>
      </c>
      <c r="O1178" s="16">
        <v>217</v>
      </c>
      <c r="P1178" s="16">
        <v>0</v>
      </c>
      <c r="Q1178" s="16">
        <v>0</v>
      </c>
      <c r="R1178" s="16">
        <v>0</v>
      </c>
      <c r="S1178" s="16">
        <v>0</v>
      </c>
      <c r="T1178" s="73" t="s">
        <v>2979</v>
      </c>
      <c r="U1178" s="73" t="s">
        <v>2979</v>
      </c>
      <c r="V1178" s="73" t="s">
        <v>2979</v>
      </c>
      <c r="W1178" s="73" t="s">
        <v>2979</v>
      </c>
      <c r="X1178" s="73" t="s">
        <v>2979</v>
      </c>
      <c r="Y1178" s="73" t="s">
        <v>2979</v>
      </c>
      <c r="Z1178" s="73" t="s">
        <v>2979</v>
      </c>
      <c r="AA1178" s="73" t="s">
        <v>2979</v>
      </c>
      <c r="AB1178" s="54">
        <v>141</v>
      </c>
      <c r="AC1178" s="54">
        <v>164</v>
      </c>
      <c r="AD1178" s="54">
        <v>137</v>
      </c>
      <c r="AE1178" s="73" t="s">
        <v>2979</v>
      </c>
      <c r="AF1178" s="73" t="s">
        <v>2979</v>
      </c>
      <c r="AG1178" s="73" t="s">
        <v>2979</v>
      </c>
      <c r="AH1178" s="73" t="s">
        <v>2979</v>
      </c>
      <c r="AI1178" s="41">
        <v>0.66769999999999996</v>
      </c>
      <c r="AJ1178" s="30">
        <v>0.73819999999999997</v>
      </c>
      <c r="AK1178" s="30">
        <v>0.74719999999999998</v>
      </c>
      <c r="AL1178" s="41">
        <f t="shared" si="38"/>
        <v>0.7177</v>
      </c>
      <c r="AM1178" s="30" t="str">
        <f>IFERROR((VLOOKUP(C1178,'CEP 24-25'!$F$5:$K$1282,6,0))," ")</f>
        <v>Yes</v>
      </c>
      <c r="AN1178" s="41" t="str">
        <f>+IFERROR((VLOOKUP(C1178,'HB1238 24-25'!$N$5:$Q$9999,4,0)),"")</f>
        <v/>
      </c>
      <c r="AO1178" s="33" t="str">
        <f t="shared" si="39"/>
        <v>Yes</v>
      </c>
    </row>
    <row r="1179" spans="1:41" ht="15" customHeight="1" x14ac:dyDescent="0.25">
      <c r="A1179" t="s">
        <v>2553</v>
      </c>
      <c r="B1179" t="s">
        <v>2158</v>
      </c>
      <c r="C1179" s="25">
        <v>4013</v>
      </c>
      <c r="D1179" t="s">
        <v>1413</v>
      </c>
      <c r="E1179" s="16">
        <v>0</v>
      </c>
      <c r="F1179" s="16">
        <v>63</v>
      </c>
      <c r="G1179" s="16">
        <v>0</v>
      </c>
      <c r="H1179" s="16">
        <v>66</v>
      </c>
      <c r="I1179" s="16">
        <v>68</v>
      </c>
      <c r="J1179" s="16">
        <v>78</v>
      </c>
      <c r="K1179" s="16">
        <v>51</v>
      </c>
      <c r="L1179" s="16">
        <v>56</v>
      </c>
      <c r="M1179" s="16">
        <v>0</v>
      </c>
      <c r="N1179" s="16">
        <v>0</v>
      </c>
      <c r="O1179" s="16">
        <v>0</v>
      </c>
      <c r="P1179" s="16">
        <v>0</v>
      </c>
      <c r="Q1179" s="16">
        <v>0</v>
      </c>
      <c r="R1179" s="16">
        <v>0</v>
      </c>
      <c r="S1179" s="16">
        <v>0</v>
      </c>
      <c r="T1179" s="73" t="s">
        <v>2979</v>
      </c>
      <c r="U1179" s="54">
        <v>39</v>
      </c>
      <c r="V1179" s="73" t="s">
        <v>2979</v>
      </c>
      <c r="W1179" s="54">
        <v>48</v>
      </c>
      <c r="X1179" s="54">
        <v>45</v>
      </c>
      <c r="Y1179" s="54">
        <v>46</v>
      </c>
      <c r="Z1179" s="54">
        <v>38</v>
      </c>
      <c r="AA1179" s="54">
        <v>30</v>
      </c>
      <c r="AB1179" s="73" t="s">
        <v>2979</v>
      </c>
      <c r="AC1179" s="73" t="s">
        <v>2979</v>
      </c>
      <c r="AD1179" s="73" t="s">
        <v>2979</v>
      </c>
      <c r="AE1179" s="73" t="s">
        <v>2979</v>
      </c>
      <c r="AF1179" s="73" t="s">
        <v>2979</v>
      </c>
      <c r="AG1179" s="73" t="s">
        <v>2979</v>
      </c>
      <c r="AH1179" s="73" t="s">
        <v>2979</v>
      </c>
      <c r="AI1179" s="41">
        <v>0.64400000000000002</v>
      </c>
      <c r="AJ1179" s="30">
        <v>0.60770000000000002</v>
      </c>
      <c r="AK1179" s="30">
        <v>0.64149999999999996</v>
      </c>
      <c r="AL1179" s="41">
        <f t="shared" si="38"/>
        <v>0.63109999999999999</v>
      </c>
      <c r="AM1179" s="30" t="str">
        <f>IFERROR((VLOOKUP(C1179,'CEP 24-25'!$F$5:$K$1282,6,0))," ")</f>
        <v>Yes</v>
      </c>
      <c r="AN1179" s="41" t="str">
        <f>+IFERROR((VLOOKUP(C1179,'HB1238 24-25'!$N$5:$Q$9999,4,0)),"")</f>
        <v/>
      </c>
      <c r="AO1179" s="33" t="str">
        <f t="shared" si="39"/>
        <v>Yes</v>
      </c>
    </row>
    <row r="1180" spans="1:41" ht="15" customHeight="1" x14ac:dyDescent="0.25">
      <c r="A1180" t="s">
        <v>2553</v>
      </c>
      <c r="B1180" t="s">
        <v>2158</v>
      </c>
      <c r="C1180" s="25">
        <v>3001</v>
      </c>
      <c r="D1180" t="s">
        <v>1410</v>
      </c>
      <c r="E1180" s="16">
        <v>0</v>
      </c>
      <c r="F1180" s="16">
        <v>80</v>
      </c>
      <c r="G1180" s="16">
        <v>0</v>
      </c>
      <c r="H1180" s="16">
        <v>84</v>
      </c>
      <c r="I1180" s="16">
        <v>78</v>
      </c>
      <c r="J1180" s="16">
        <v>90</v>
      </c>
      <c r="K1180" s="16">
        <v>81</v>
      </c>
      <c r="L1180" s="16">
        <v>86</v>
      </c>
      <c r="M1180" s="16">
        <v>0</v>
      </c>
      <c r="N1180" s="16">
        <v>0</v>
      </c>
      <c r="O1180" s="16">
        <v>0</v>
      </c>
      <c r="P1180" s="16">
        <v>0</v>
      </c>
      <c r="Q1180" s="16">
        <v>0</v>
      </c>
      <c r="R1180" s="16">
        <v>0</v>
      </c>
      <c r="S1180" s="16">
        <v>0</v>
      </c>
      <c r="T1180" s="73" t="s">
        <v>2979</v>
      </c>
      <c r="U1180" s="54">
        <v>39</v>
      </c>
      <c r="V1180" s="73" t="s">
        <v>2979</v>
      </c>
      <c r="W1180" s="54">
        <v>56</v>
      </c>
      <c r="X1180" s="54">
        <v>39</v>
      </c>
      <c r="Y1180" s="54">
        <v>54</v>
      </c>
      <c r="Z1180" s="54">
        <v>52</v>
      </c>
      <c r="AA1180" s="54">
        <v>51</v>
      </c>
      <c r="AB1180" s="73" t="s">
        <v>2979</v>
      </c>
      <c r="AC1180" s="73" t="s">
        <v>2979</v>
      </c>
      <c r="AD1180" s="73" t="s">
        <v>2979</v>
      </c>
      <c r="AE1180" s="73" t="s">
        <v>2979</v>
      </c>
      <c r="AF1180" s="73" t="s">
        <v>2979</v>
      </c>
      <c r="AG1180" s="73" t="s">
        <v>2979</v>
      </c>
      <c r="AH1180" s="73" t="s">
        <v>2979</v>
      </c>
      <c r="AI1180" s="41">
        <v>0.58320000000000005</v>
      </c>
      <c r="AJ1180" s="30">
        <v>0.56999999999999995</v>
      </c>
      <c r="AK1180" s="30">
        <v>0.61399999999999999</v>
      </c>
      <c r="AL1180" s="41">
        <f t="shared" si="38"/>
        <v>0.58909999999999996</v>
      </c>
      <c r="AM1180" s="30" t="str">
        <f>IFERROR((VLOOKUP(C1180,'CEP 24-25'!$F$5:$K$1282,6,0))," ")</f>
        <v>Yes</v>
      </c>
      <c r="AN1180" s="41" t="str">
        <f>+IFERROR((VLOOKUP(C1180,'HB1238 24-25'!$N$5:$Q$9999,4,0)),"")</f>
        <v/>
      </c>
      <c r="AO1180" s="33" t="str">
        <f t="shared" si="39"/>
        <v>Yes</v>
      </c>
    </row>
    <row r="1181" spans="1:41" ht="15" customHeight="1" x14ac:dyDescent="0.25">
      <c r="A1181" t="s">
        <v>2553</v>
      </c>
      <c r="B1181" t="s">
        <v>2158</v>
      </c>
      <c r="C1181" s="25">
        <v>4511</v>
      </c>
      <c r="D1181" t="s">
        <v>1414</v>
      </c>
      <c r="E1181" s="16">
        <v>0</v>
      </c>
      <c r="F1181" s="16">
        <v>0</v>
      </c>
      <c r="G1181" s="16">
        <v>0</v>
      </c>
      <c r="H1181" s="16">
        <v>0</v>
      </c>
      <c r="I1181" s="16">
        <v>0</v>
      </c>
      <c r="J1181" s="16">
        <v>0</v>
      </c>
      <c r="K1181" s="16">
        <v>0</v>
      </c>
      <c r="L1181" s="16">
        <v>0</v>
      </c>
      <c r="M1181" s="16">
        <v>182</v>
      </c>
      <c r="N1181" s="16">
        <v>191</v>
      </c>
      <c r="O1181" s="16">
        <v>200</v>
      </c>
      <c r="P1181" s="16">
        <v>0</v>
      </c>
      <c r="Q1181" s="16">
        <v>0</v>
      </c>
      <c r="R1181" s="16">
        <v>0</v>
      </c>
      <c r="S1181" s="16">
        <v>0</v>
      </c>
      <c r="T1181" s="73" t="s">
        <v>2979</v>
      </c>
      <c r="U1181" s="73" t="s">
        <v>2979</v>
      </c>
      <c r="V1181" s="73" t="s">
        <v>2979</v>
      </c>
      <c r="W1181" s="73" t="s">
        <v>2979</v>
      </c>
      <c r="X1181" s="73" t="s">
        <v>2979</v>
      </c>
      <c r="Y1181" s="73" t="s">
        <v>2979</v>
      </c>
      <c r="Z1181" s="73" t="s">
        <v>2979</v>
      </c>
      <c r="AA1181" s="73" t="s">
        <v>2979</v>
      </c>
      <c r="AB1181" s="54">
        <v>122</v>
      </c>
      <c r="AC1181" s="54">
        <v>139</v>
      </c>
      <c r="AD1181" s="54">
        <v>130</v>
      </c>
      <c r="AE1181" s="73" t="s">
        <v>2979</v>
      </c>
      <c r="AF1181" s="73" t="s">
        <v>2979</v>
      </c>
      <c r="AG1181" s="73" t="s">
        <v>2979</v>
      </c>
      <c r="AH1181" s="73" t="s">
        <v>2979</v>
      </c>
      <c r="AI1181" s="41">
        <v>0.68240000000000001</v>
      </c>
      <c r="AJ1181" s="30">
        <v>0.76049999999999995</v>
      </c>
      <c r="AK1181" s="30">
        <v>0.72089999999999999</v>
      </c>
      <c r="AL1181" s="41">
        <f t="shared" si="38"/>
        <v>0.72130000000000005</v>
      </c>
      <c r="AM1181" s="30" t="str">
        <f>IFERROR((VLOOKUP(C1181,'CEP 24-25'!$F$5:$K$1282,6,0))," ")</f>
        <v>Yes</v>
      </c>
      <c r="AN1181" s="41" t="str">
        <f>+IFERROR((VLOOKUP(C1181,'HB1238 24-25'!$N$5:$Q$9999,4,0)),"")</f>
        <v/>
      </c>
      <c r="AO1181" s="33" t="str">
        <f t="shared" si="39"/>
        <v>Yes</v>
      </c>
    </row>
    <row r="1182" spans="1:41" ht="15" customHeight="1" x14ac:dyDescent="0.25">
      <c r="A1182" t="s">
        <v>2553</v>
      </c>
      <c r="B1182" t="s">
        <v>2158</v>
      </c>
      <c r="C1182" s="25">
        <v>2295</v>
      </c>
      <c r="D1182" t="s">
        <v>1409</v>
      </c>
      <c r="E1182" s="16">
        <v>0</v>
      </c>
      <c r="F1182" s="16">
        <v>0</v>
      </c>
      <c r="G1182" s="16">
        <v>0</v>
      </c>
      <c r="H1182" s="16">
        <v>0</v>
      </c>
      <c r="I1182" s="16">
        <v>0</v>
      </c>
      <c r="J1182" s="16">
        <v>0</v>
      </c>
      <c r="K1182" s="16">
        <v>0</v>
      </c>
      <c r="L1182" s="16">
        <v>0</v>
      </c>
      <c r="M1182" s="16">
        <v>0</v>
      </c>
      <c r="N1182" s="16">
        <v>0</v>
      </c>
      <c r="O1182" s="16">
        <v>0</v>
      </c>
      <c r="P1182" s="16">
        <v>475</v>
      </c>
      <c r="Q1182" s="16">
        <v>498</v>
      </c>
      <c r="R1182" s="16">
        <v>475</v>
      </c>
      <c r="S1182" s="16">
        <v>431</v>
      </c>
      <c r="T1182" s="73" t="s">
        <v>2979</v>
      </c>
      <c r="U1182" s="73" t="s">
        <v>2979</v>
      </c>
      <c r="V1182" s="73" t="s">
        <v>2979</v>
      </c>
      <c r="W1182" s="73" t="s">
        <v>2979</v>
      </c>
      <c r="X1182" s="73" t="s">
        <v>2979</v>
      </c>
      <c r="Y1182" s="73" t="s">
        <v>2979</v>
      </c>
      <c r="Z1182" s="73" t="s">
        <v>2979</v>
      </c>
      <c r="AA1182" s="73" t="s">
        <v>2979</v>
      </c>
      <c r="AB1182" s="73" t="s">
        <v>2979</v>
      </c>
      <c r="AC1182" s="73" t="s">
        <v>2979</v>
      </c>
      <c r="AD1182" s="73" t="s">
        <v>2979</v>
      </c>
      <c r="AE1182" s="54">
        <v>284</v>
      </c>
      <c r="AF1182" s="54">
        <v>290</v>
      </c>
      <c r="AG1182" s="54">
        <v>274</v>
      </c>
      <c r="AH1182" s="54">
        <v>241</v>
      </c>
      <c r="AI1182" s="41">
        <v>0.5796</v>
      </c>
      <c r="AJ1182" s="30">
        <v>0.66600000000000004</v>
      </c>
      <c r="AK1182" s="30">
        <v>0.64870000000000005</v>
      </c>
      <c r="AL1182" s="41">
        <f t="shared" si="38"/>
        <v>0.63139999999999996</v>
      </c>
      <c r="AM1182" s="30" t="str">
        <f>IFERROR((VLOOKUP(C1182,'CEP 24-25'!$F$5:$K$1282,6,0))," ")</f>
        <v>Yes</v>
      </c>
      <c r="AN1182" s="41" t="str">
        <f>+IFERROR((VLOOKUP(C1182,'HB1238 24-25'!$N$5:$Q$9999,4,0)),"")</f>
        <v/>
      </c>
      <c r="AO1182" s="33" t="str">
        <f t="shared" si="39"/>
        <v>Yes</v>
      </c>
    </row>
    <row r="1183" spans="1:41" ht="15" customHeight="1" x14ac:dyDescent="0.25">
      <c r="A1183" t="s">
        <v>2553</v>
      </c>
      <c r="B1183" t="s">
        <v>2158</v>
      </c>
      <c r="C1183" s="25">
        <v>5449</v>
      </c>
      <c r="D1183" t="s">
        <v>1415</v>
      </c>
      <c r="E1183" s="16">
        <v>0</v>
      </c>
      <c r="F1183" s="16">
        <v>0</v>
      </c>
      <c r="G1183" s="16">
        <v>0</v>
      </c>
      <c r="H1183" s="16">
        <v>0</v>
      </c>
      <c r="I1183" s="16">
        <v>0</v>
      </c>
      <c r="J1183" s="16">
        <v>0</v>
      </c>
      <c r="K1183" s="16">
        <v>0</v>
      </c>
      <c r="L1183" s="16">
        <v>0</v>
      </c>
      <c r="M1183" s="16">
        <v>0</v>
      </c>
      <c r="N1183" s="16">
        <v>0</v>
      </c>
      <c r="O1183" s="16">
        <v>0</v>
      </c>
      <c r="P1183" s="16">
        <v>0</v>
      </c>
      <c r="Q1183" s="16">
        <v>0</v>
      </c>
      <c r="R1183" s="16">
        <v>2</v>
      </c>
      <c r="S1183" s="16">
        <v>81</v>
      </c>
      <c r="T1183" s="73" t="s">
        <v>2979</v>
      </c>
      <c r="U1183" s="73" t="s">
        <v>2979</v>
      </c>
      <c r="V1183" s="73" t="s">
        <v>2979</v>
      </c>
      <c r="W1183" s="73" t="s">
        <v>2979</v>
      </c>
      <c r="X1183" s="73" t="s">
        <v>2979</v>
      </c>
      <c r="Y1183" s="73" t="s">
        <v>2979</v>
      </c>
      <c r="Z1183" s="73" t="s">
        <v>2979</v>
      </c>
      <c r="AA1183" s="73" t="s">
        <v>2979</v>
      </c>
      <c r="AB1183" s="73" t="s">
        <v>2979</v>
      </c>
      <c r="AC1183" s="73" t="s">
        <v>2979</v>
      </c>
      <c r="AD1183" s="73" t="s">
        <v>2979</v>
      </c>
      <c r="AE1183" s="73" t="s">
        <v>2979</v>
      </c>
      <c r="AF1183" s="73" t="s">
        <v>2979</v>
      </c>
      <c r="AG1183" s="15" t="s">
        <v>2004</v>
      </c>
      <c r="AH1183" s="54">
        <v>63</v>
      </c>
      <c r="AI1183" s="41">
        <v>0.77110000000000001</v>
      </c>
      <c r="AJ1183" s="30">
        <v>0.63490000000000002</v>
      </c>
      <c r="AK1183" s="30">
        <v>0.3448</v>
      </c>
      <c r="AL1183" s="41">
        <f t="shared" si="38"/>
        <v>0.58360000000000001</v>
      </c>
      <c r="AM1183" s="30" t="str">
        <f>IFERROR((VLOOKUP(C1183,'CEP 24-25'!$F$5:$K$1282,6,0))," ")</f>
        <v xml:space="preserve"> </v>
      </c>
      <c r="AN1183" s="41" t="str">
        <f>+IFERROR((VLOOKUP(C1183,'HB1238 24-25'!$N$5:$Q$9999,4,0)),"")</f>
        <v/>
      </c>
      <c r="AO1183" s="33" t="str">
        <f t="shared" si="39"/>
        <v>Yes</v>
      </c>
    </row>
    <row r="1184" spans="1:41" ht="15" customHeight="1" x14ac:dyDescent="0.25">
      <c r="A1184" t="s">
        <v>2553</v>
      </c>
      <c r="B1184" t="s">
        <v>2158</v>
      </c>
      <c r="C1184" s="25">
        <v>3829</v>
      </c>
      <c r="D1184" t="s">
        <v>1412</v>
      </c>
      <c r="E1184" s="16">
        <v>3</v>
      </c>
      <c r="F1184" s="16">
        <v>5</v>
      </c>
      <c r="G1184" s="16">
        <v>0</v>
      </c>
      <c r="H1184" s="16">
        <v>2</v>
      </c>
      <c r="I1184" s="16">
        <v>1</v>
      </c>
      <c r="J1184" s="16">
        <v>0</v>
      </c>
      <c r="K1184" s="16">
        <v>3</v>
      </c>
      <c r="L1184" s="16">
        <v>2</v>
      </c>
      <c r="M1184" s="16">
        <v>3</v>
      </c>
      <c r="N1184" s="16">
        <v>1</v>
      </c>
      <c r="O1184" s="16">
        <v>1</v>
      </c>
      <c r="P1184" s="16">
        <v>1</v>
      </c>
      <c r="Q1184" s="16">
        <v>0</v>
      </c>
      <c r="R1184" s="16">
        <v>0</v>
      </c>
      <c r="S1184" s="16">
        <v>31</v>
      </c>
      <c r="T1184" s="15" t="s">
        <v>2004</v>
      </c>
      <c r="U1184" s="15" t="s">
        <v>2004</v>
      </c>
      <c r="V1184" s="73" t="s">
        <v>2979</v>
      </c>
      <c r="W1184" s="73" t="s">
        <v>2979</v>
      </c>
      <c r="X1184" s="73" t="s">
        <v>2979</v>
      </c>
      <c r="Y1184" s="73" t="s">
        <v>2979</v>
      </c>
      <c r="Z1184" s="15" t="s">
        <v>2004</v>
      </c>
      <c r="AA1184" s="15" t="s">
        <v>2004</v>
      </c>
      <c r="AB1184" s="15" t="s">
        <v>2004</v>
      </c>
      <c r="AC1184" s="15" t="s">
        <v>2004</v>
      </c>
      <c r="AD1184" s="73" t="s">
        <v>2979</v>
      </c>
      <c r="AE1184" s="15" t="s">
        <v>2004</v>
      </c>
      <c r="AF1184" s="73" t="s">
        <v>2979</v>
      </c>
      <c r="AG1184" s="73" t="s">
        <v>2979</v>
      </c>
      <c r="AH1184" s="54">
        <v>20</v>
      </c>
      <c r="AI1184" s="41">
        <v>0.54720000000000002</v>
      </c>
      <c r="AJ1184" s="30">
        <v>0.63639999999999997</v>
      </c>
      <c r="AK1184" s="30">
        <v>0.51349999999999996</v>
      </c>
      <c r="AL1184" s="41">
        <f t="shared" si="38"/>
        <v>0.56569999999999998</v>
      </c>
      <c r="AM1184" s="30" t="str">
        <f>IFERROR((VLOOKUP(C1184,'CEP 24-25'!$F$5:$K$1282,6,0))," ")</f>
        <v xml:space="preserve"> </v>
      </c>
      <c r="AN1184" s="41" t="str">
        <f>+IFERROR((VLOOKUP(C1184,'HB1238 24-25'!$N$5:$Q$9999,4,0)),"")</f>
        <v/>
      </c>
      <c r="AO1184" s="33" t="str">
        <f t="shared" si="39"/>
        <v>Yes</v>
      </c>
    </row>
    <row r="1185" spans="1:41" ht="15" customHeight="1" x14ac:dyDescent="0.25">
      <c r="A1185" t="s">
        <v>2553</v>
      </c>
      <c r="B1185" t="s">
        <v>2158</v>
      </c>
      <c r="C1185" s="25">
        <v>5960</v>
      </c>
      <c r="D1185" t="s">
        <v>1416</v>
      </c>
      <c r="E1185" s="16">
        <v>0</v>
      </c>
      <c r="F1185" s="16">
        <v>0</v>
      </c>
      <c r="G1185" s="16">
        <v>0</v>
      </c>
      <c r="H1185" s="16">
        <v>0</v>
      </c>
      <c r="I1185" s="16">
        <v>0</v>
      </c>
      <c r="J1185" s="16">
        <v>0</v>
      </c>
      <c r="K1185" s="16">
        <v>0</v>
      </c>
      <c r="L1185" s="16">
        <v>0</v>
      </c>
      <c r="M1185" s="16">
        <v>0</v>
      </c>
      <c r="N1185" s="16">
        <v>0</v>
      </c>
      <c r="O1185" s="16">
        <v>0</v>
      </c>
      <c r="P1185" s="16">
        <v>0</v>
      </c>
      <c r="Q1185" s="16">
        <v>0</v>
      </c>
      <c r="R1185" s="16">
        <v>15</v>
      </c>
      <c r="S1185" s="16">
        <v>18</v>
      </c>
      <c r="T1185" s="73" t="s">
        <v>2979</v>
      </c>
      <c r="U1185" s="73" t="s">
        <v>2979</v>
      </c>
      <c r="V1185" s="73" t="s">
        <v>2979</v>
      </c>
      <c r="W1185" s="73" t="s">
        <v>2979</v>
      </c>
      <c r="X1185" s="73" t="s">
        <v>2979</v>
      </c>
      <c r="Y1185" s="73" t="s">
        <v>2979</v>
      </c>
      <c r="Z1185" s="73" t="s">
        <v>2979</v>
      </c>
      <c r="AA1185" s="73" t="s">
        <v>2979</v>
      </c>
      <c r="AB1185" s="73" t="s">
        <v>2979</v>
      </c>
      <c r="AC1185" s="73" t="s">
        <v>2979</v>
      </c>
      <c r="AD1185" s="73" t="s">
        <v>2979</v>
      </c>
      <c r="AE1185" s="73" t="s">
        <v>2979</v>
      </c>
      <c r="AF1185" s="73" t="s">
        <v>2979</v>
      </c>
      <c r="AG1185" s="15" t="s">
        <v>2004</v>
      </c>
      <c r="AH1185" s="15" t="s">
        <v>2004</v>
      </c>
      <c r="AI1185" s="41">
        <v>0.39389999999999997</v>
      </c>
      <c r="AJ1185" s="30">
        <v>0.3019</v>
      </c>
      <c r="AK1185" s="30">
        <v>6.4500000000000002E-2</v>
      </c>
      <c r="AL1185" s="41">
        <f t="shared" si="38"/>
        <v>0.25340000000000001</v>
      </c>
      <c r="AM1185" s="30" t="str">
        <f>IFERROR((VLOOKUP(C1185,'CEP 24-25'!$F$5:$K$1282,6,0))," ")</f>
        <v xml:space="preserve"> </v>
      </c>
      <c r="AN1185" s="41" t="str">
        <f>+IFERROR((VLOOKUP(C1185,'HB1238 24-25'!$N$5:$Q$9999,4,0)),"")</f>
        <v/>
      </c>
      <c r="AO1185" s="33" t="str">
        <f t="shared" si="39"/>
        <v>No</v>
      </c>
    </row>
    <row r="1186" spans="1:41" ht="15" customHeight="1" x14ac:dyDescent="0.25">
      <c r="A1186" t="s">
        <v>2553</v>
      </c>
      <c r="B1186" t="s">
        <v>2158</v>
      </c>
      <c r="C1186" s="25">
        <v>1992</v>
      </c>
      <c r="D1186" t="s">
        <v>1408</v>
      </c>
      <c r="E1186" s="16">
        <v>0</v>
      </c>
      <c r="F1186" s="16">
        <v>22</v>
      </c>
      <c r="G1186" s="16">
        <v>0</v>
      </c>
      <c r="H1186" s="16">
        <v>26</v>
      </c>
      <c r="I1186" s="16">
        <v>25</v>
      </c>
      <c r="J1186" s="16">
        <v>26</v>
      </c>
      <c r="K1186" s="16">
        <v>21</v>
      </c>
      <c r="L1186" s="16">
        <v>25</v>
      </c>
      <c r="M1186" s="16">
        <v>23</v>
      </c>
      <c r="N1186" s="16">
        <v>31</v>
      </c>
      <c r="O1186" s="16">
        <v>29</v>
      </c>
      <c r="P1186" s="16">
        <v>23</v>
      </c>
      <c r="Q1186" s="16">
        <v>16</v>
      </c>
      <c r="R1186" s="16">
        <v>14</v>
      </c>
      <c r="S1186" s="16">
        <v>19</v>
      </c>
      <c r="T1186" s="73" t="s">
        <v>2979</v>
      </c>
      <c r="U1186" s="15" t="s">
        <v>2004</v>
      </c>
      <c r="V1186" s="73" t="s">
        <v>2979</v>
      </c>
      <c r="W1186" s="54">
        <v>13</v>
      </c>
      <c r="X1186" s="54">
        <v>12</v>
      </c>
      <c r="Y1186" s="54">
        <v>11</v>
      </c>
      <c r="Z1186" s="15" t="s">
        <v>2004</v>
      </c>
      <c r="AA1186" s="15" t="s">
        <v>2004</v>
      </c>
      <c r="AB1186" s="15" t="s">
        <v>2004</v>
      </c>
      <c r="AC1186" s="54">
        <v>14</v>
      </c>
      <c r="AD1186" s="54">
        <v>16</v>
      </c>
      <c r="AE1186" s="15" t="s">
        <v>2004</v>
      </c>
      <c r="AF1186" s="15" t="s">
        <v>2004</v>
      </c>
      <c r="AG1186" s="15" t="s">
        <v>2004</v>
      </c>
      <c r="AH1186" s="15" t="s">
        <v>2004</v>
      </c>
      <c r="AI1186" s="41">
        <v>0.41670000000000001</v>
      </c>
      <c r="AJ1186" s="30">
        <v>0.33710000000000001</v>
      </c>
      <c r="AK1186" s="30">
        <v>0.26619999999999999</v>
      </c>
      <c r="AL1186" s="41">
        <f t="shared" si="38"/>
        <v>0.34</v>
      </c>
      <c r="AM1186" s="30" t="str">
        <f>IFERROR((VLOOKUP(C1186,'CEP 24-25'!$F$5:$K$1282,6,0))," ")</f>
        <v xml:space="preserve"> </v>
      </c>
      <c r="AN1186" s="41" t="str">
        <f>+IFERROR((VLOOKUP(C1186,'HB1238 24-25'!$N$5:$Q$9999,4,0)),"")</f>
        <v/>
      </c>
      <c r="AO1186" s="33" t="str">
        <f t="shared" si="39"/>
        <v>No</v>
      </c>
    </row>
    <row r="1187" spans="1:41" ht="15" customHeight="1" x14ac:dyDescent="0.25">
      <c r="A1187" t="s">
        <v>2553</v>
      </c>
      <c r="B1187" t="s">
        <v>2158</v>
      </c>
      <c r="C1187" s="25">
        <v>2880</v>
      </c>
      <c r="D1187" t="s">
        <v>35</v>
      </c>
      <c r="E1187" s="16">
        <v>0</v>
      </c>
      <c r="F1187" s="16">
        <v>57</v>
      </c>
      <c r="G1187" s="16">
        <v>0</v>
      </c>
      <c r="H1187" s="16">
        <v>64</v>
      </c>
      <c r="I1187" s="16">
        <v>57</v>
      </c>
      <c r="J1187" s="16">
        <v>57</v>
      </c>
      <c r="K1187" s="16">
        <v>43</v>
      </c>
      <c r="L1187" s="16">
        <v>42</v>
      </c>
      <c r="M1187" s="16">
        <v>0</v>
      </c>
      <c r="N1187" s="16">
        <v>0</v>
      </c>
      <c r="O1187" s="16">
        <v>0</v>
      </c>
      <c r="P1187" s="16">
        <v>0</v>
      </c>
      <c r="Q1187" s="16">
        <v>0</v>
      </c>
      <c r="R1187" s="16">
        <v>0</v>
      </c>
      <c r="S1187" s="16">
        <v>0</v>
      </c>
      <c r="T1187" s="73" t="s">
        <v>2979</v>
      </c>
      <c r="U1187" s="54">
        <v>34</v>
      </c>
      <c r="V1187" s="73" t="s">
        <v>2979</v>
      </c>
      <c r="W1187" s="54">
        <v>49</v>
      </c>
      <c r="X1187" s="54">
        <v>41</v>
      </c>
      <c r="Y1187" s="54">
        <v>47</v>
      </c>
      <c r="Z1187" s="54">
        <v>28</v>
      </c>
      <c r="AA1187" s="54">
        <v>35</v>
      </c>
      <c r="AB1187" s="73" t="s">
        <v>2979</v>
      </c>
      <c r="AC1187" s="73" t="s">
        <v>2979</v>
      </c>
      <c r="AD1187" s="73" t="s">
        <v>2979</v>
      </c>
      <c r="AE1187" s="73" t="s">
        <v>2979</v>
      </c>
      <c r="AF1187" s="73" t="s">
        <v>2979</v>
      </c>
      <c r="AG1187" s="73" t="s">
        <v>2979</v>
      </c>
      <c r="AH1187" s="73" t="s">
        <v>2979</v>
      </c>
      <c r="AI1187" s="41">
        <v>0.73129999999999995</v>
      </c>
      <c r="AJ1187" s="30">
        <v>0.70120000000000005</v>
      </c>
      <c r="AK1187" s="30">
        <v>0.75</v>
      </c>
      <c r="AL1187" s="41">
        <f t="shared" si="38"/>
        <v>0.72750000000000004</v>
      </c>
      <c r="AM1187" s="30" t="str">
        <f>IFERROR((VLOOKUP(C1187,'CEP 24-25'!$F$5:$K$1282,6,0))," ")</f>
        <v>Yes</v>
      </c>
      <c r="AN1187" s="41" t="str">
        <f>+IFERROR((VLOOKUP(C1187,'HB1238 24-25'!$N$5:$Q$9999,4,0)),"")</f>
        <v/>
      </c>
      <c r="AO1187" s="33" t="str">
        <f t="shared" si="39"/>
        <v>Yes</v>
      </c>
    </row>
    <row r="1188" spans="1:41" ht="15" customHeight="1" x14ac:dyDescent="0.25">
      <c r="A1188" t="s">
        <v>2738</v>
      </c>
      <c r="B1188" t="s">
        <v>2159</v>
      </c>
      <c r="C1188" s="25">
        <v>1986</v>
      </c>
      <c r="D1188" t="s">
        <v>929</v>
      </c>
      <c r="E1188" s="16">
        <v>0</v>
      </c>
      <c r="F1188" s="16">
        <v>16</v>
      </c>
      <c r="G1188" s="16">
        <v>0</v>
      </c>
      <c r="H1188" s="16">
        <v>35</v>
      </c>
      <c r="I1188" s="16">
        <v>35</v>
      </c>
      <c r="J1188" s="16">
        <v>28</v>
      </c>
      <c r="K1188" s="16">
        <v>34</v>
      </c>
      <c r="L1188" s="16">
        <v>33</v>
      </c>
      <c r="M1188" s="16">
        <v>39</v>
      </c>
      <c r="N1188" s="16">
        <v>45</v>
      </c>
      <c r="O1188" s="16">
        <v>39</v>
      </c>
      <c r="P1188" s="16">
        <v>40</v>
      </c>
      <c r="Q1188" s="16">
        <v>48</v>
      </c>
      <c r="R1188" s="16">
        <v>38</v>
      </c>
      <c r="S1188" s="16">
        <v>40</v>
      </c>
      <c r="T1188" s="73" t="s">
        <v>2979</v>
      </c>
      <c r="U1188" s="54">
        <v>12</v>
      </c>
      <c r="V1188" s="73" t="s">
        <v>2979</v>
      </c>
      <c r="W1188" s="54">
        <v>24</v>
      </c>
      <c r="X1188" s="54">
        <v>25</v>
      </c>
      <c r="Y1188" s="54">
        <v>20</v>
      </c>
      <c r="Z1188" s="54">
        <v>26</v>
      </c>
      <c r="AA1188" s="54">
        <v>21</v>
      </c>
      <c r="AB1188" s="54">
        <v>28</v>
      </c>
      <c r="AC1188" s="54">
        <v>32</v>
      </c>
      <c r="AD1188" s="54">
        <v>25</v>
      </c>
      <c r="AE1188" s="54">
        <v>25</v>
      </c>
      <c r="AF1188" s="54">
        <v>27</v>
      </c>
      <c r="AG1188" s="54">
        <v>23</v>
      </c>
      <c r="AH1188" s="54">
        <v>22</v>
      </c>
      <c r="AI1188" s="41">
        <v>0.65959999999999996</v>
      </c>
      <c r="AJ1188" s="30">
        <v>0.75139999999999996</v>
      </c>
      <c r="AK1188" s="30">
        <v>0.68210000000000004</v>
      </c>
      <c r="AL1188" s="41">
        <f t="shared" si="38"/>
        <v>0.69769999999999999</v>
      </c>
      <c r="AM1188" s="30" t="str">
        <f>IFERROR((VLOOKUP(C1188,'CEP 24-25'!$F$5:$K$1282,6,0))," ")</f>
        <v xml:space="preserve"> </v>
      </c>
      <c r="AN1188" s="41" t="str">
        <f>+IFERROR((VLOOKUP(C1188,'HB1238 24-25'!$N$5:$Q$9999,4,0)),"")</f>
        <v/>
      </c>
      <c r="AO1188" s="33" t="str">
        <f t="shared" si="39"/>
        <v>Yes</v>
      </c>
    </row>
    <row r="1189" spans="1:41" ht="15" customHeight="1" x14ac:dyDescent="0.25">
      <c r="A1189" t="s">
        <v>2554</v>
      </c>
      <c r="B1189" t="s">
        <v>2160</v>
      </c>
      <c r="C1189" s="25">
        <v>4247</v>
      </c>
      <c r="D1189" t="s">
        <v>1463</v>
      </c>
      <c r="E1189" s="16">
        <v>0</v>
      </c>
      <c r="F1189" s="16">
        <v>0</v>
      </c>
      <c r="G1189" s="16">
        <v>0</v>
      </c>
      <c r="H1189" s="16">
        <v>0</v>
      </c>
      <c r="I1189" s="16">
        <v>0</v>
      </c>
      <c r="J1189" s="16">
        <v>0</v>
      </c>
      <c r="K1189" s="16">
        <v>0</v>
      </c>
      <c r="L1189" s="16">
        <v>0</v>
      </c>
      <c r="M1189" s="16">
        <v>0</v>
      </c>
      <c r="N1189" s="16">
        <v>0</v>
      </c>
      <c r="O1189" s="16">
        <v>0</v>
      </c>
      <c r="P1189" s="16">
        <v>19</v>
      </c>
      <c r="Q1189" s="16">
        <v>26</v>
      </c>
      <c r="R1189" s="16">
        <v>31</v>
      </c>
      <c r="S1189" s="16">
        <v>54</v>
      </c>
      <c r="T1189" s="73" t="s">
        <v>2979</v>
      </c>
      <c r="U1189" s="73" t="s">
        <v>2979</v>
      </c>
      <c r="V1189" s="73" t="s">
        <v>2979</v>
      </c>
      <c r="W1189" s="73" t="s">
        <v>2979</v>
      </c>
      <c r="X1189" s="73" t="s">
        <v>2979</v>
      </c>
      <c r="Y1189" s="73" t="s">
        <v>2979</v>
      </c>
      <c r="Z1189" s="73" t="s">
        <v>2979</v>
      </c>
      <c r="AA1189" s="73" t="s">
        <v>2979</v>
      </c>
      <c r="AB1189" s="73" t="s">
        <v>2979</v>
      </c>
      <c r="AC1189" s="73" t="s">
        <v>2979</v>
      </c>
      <c r="AD1189" s="73" t="s">
        <v>2979</v>
      </c>
      <c r="AE1189" s="54">
        <v>13</v>
      </c>
      <c r="AF1189" s="54">
        <v>16</v>
      </c>
      <c r="AG1189" s="54">
        <v>22</v>
      </c>
      <c r="AH1189" s="54">
        <v>40</v>
      </c>
      <c r="AI1189" s="41">
        <v>0.7</v>
      </c>
      <c r="AJ1189" s="30">
        <v>0.6966</v>
      </c>
      <c r="AK1189" s="30">
        <v>0.70550000000000002</v>
      </c>
      <c r="AL1189" s="41">
        <f t="shared" si="38"/>
        <v>0.70069999999999999</v>
      </c>
      <c r="AM1189" s="30" t="str">
        <f>IFERROR((VLOOKUP(C1189,'CEP 24-25'!$F$5:$K$1282,6,0))," ")</f>
        <v>Yes</v>
      </c>
      <c r="AN1189" s="41" t="str">
        <f>+IFERROR((VLOOKUP(C1189,'HB1238 24-25'!$N$5:$Q$9999,4,0)),"")</f>
        <v/>
      </c>
      <c r="AO1189" s="33" t="str">
        <f t="shared" si="39"/>
        <v>Yes</v>
      </c>
    </row>
    <row r="1190" spans="1:41" ht="15" customHeight="1" x14ac:dyDescent="0.25">
      <c r="A1190" t="s">
        <v>2554</v>
      </c>
      <c r="B1190" t="s">
        <v>2160</v>
      </c>
      <c r="C1190" s="25">
        <v>4303</v>
      </c>
      <c r="D1190" t="s">
        <v>781</v>
      </c>
      <c r="E1190" s="16">
        <v>0</v>
      </c>
      <c r="F1190" s="16">
        <v>79</v>
      </c>
      <c r="G1190" s="16">
        <v>0</v>
      </c>
      <c r="H1190" s="16">
        <v>107</v>
      </c>
      <c r="I1190" s="16">
        <v>107</v>
      </c>
      <c r="J1190" s="16">
        <v>111</v>
      </c>
      <c r="K1190" s="16">
        <v>100</v>
      </c>
      <c r="L1190" s="16">
        <v>87</v>
      </c>
      <c r="M1190" s="16">
        <v>0</v>
      </c>
      <c r="N1190" s="16">
        <v>0</v>
      </c>
      <c r="O1190" s="16">
        <v>0</v>
      </c>
      <c r="P1190" s="16">
        <v>0</v>
      </c>
      <c r="Q1190" s="16">
        <v>0</v>
      </c>
      <c r="R1190" s="16">
        <v>0</v>
      </c>
      <c r="S1190" s="16">
        <v>0</v>
      </c>
      <c r="T1190" s="73" t="s">
        <v>2979</v>
      </c>
      <c r="U1190" s="54">
        <v>55</v>
      </c>
      <c r="V1190" s="73" t="s">
        <v>2979</v>
      </c>
      <c r="W1190" s="54">
        <v>66</v>
      </c>
      <c r="X1190" s="54">
        <v>71</v>
      </c>
      <c r="Y1190" s="54">
        <v>81</v>
      </c>
      <c r="Z1190" s="54">
        <v>68</v>
      </c>
      <c r="AA1190" s="54">
        <v>62</v>
      </c>
      <c r="AB1190" s="73" t="s">
        <v>2979</v>
      </c>
      <c r="AC1190" s="73" t="s">
        <v>2979</v>
      </c>
      <c r="AD1190" s="73" t="s">
        <v>2979</v>
      </c>
      <c r="AE1190" s="73" t="s">
        <v>2979</v>
      </c>
      <c r="AF1190" s="73" t="s">
        <v>2979</v>
      </c>
      <c r="AG1190" s="73" t="s">
        <v>2979</v>
      </c>
      <c r="AH1190" s="73" t="s">
        <v>2979</v>
      </c>
      <c r="AI1190" s="41">
        <v>0.68189999999999995</v>
      </c>
      <c r="AJ1190" s="30">
        <v>0.6573</v>
      </c>
      <c r="AK1190" s="30">
        <v>0.64249999999999996</v>
      </c>
      <c r="AL1190" s="41">
        <f t="shared" si="38"/>
        <v>0.66059999999999997</v>
      </c>
      <c r="AM1190" s="30" t="str">
        <f>IFERROR((VLOOKUP(C1190,'CEP 24-25'!$F$5:$K$1282,6,0))," ")</f>
        <v>Yes</v>
      </c>
      <c r="AN1190" s="41" t="str">
        <f>+IFERROR((VLOOKUP(C1190,'HB1238 24-25'!$N$5:$Q$9999,4,0)),"")</f>
        <v/>
      </c>
      <c r="AO1190" s="33" t="str">
        <f t="shared" si="39"/>
        <v>Yes</v>
      </c>
    </row>
    <row r="1191" spans="1:41" ht="15" customHeight="1" x14ac:dyDescent="0.25">
      <c r="A1191" t="s">
        <v>2554</v>
      </c>
      <c r="B1191" t="s">
        <v>2160</v>
      </c>
      <c r="C1191" s="25">
        <v>4342</v>
      </c>
      <c r="D1191" t="s">
        <v>1464</v>
      </c>
      <c r="E1191" s="16">
        <v>0</v>
      </c>
      <c r="F1191" s="16">
        <v>88</v>
      </c>
      <c r="G1191" s="16">
        <v>0</v>
      </c>
      <c r="H1191" s="16">
        <v>66</v>
      </c>
      <c r="I1191" s="16">
        <v>85</v>
      </c>
      <c r="J1191" s="16">
        <v>93</v>
      </c>
      <c r="K1191" s="16">
        <v>86</v>
      </c>
      <c r="L1191" s="16">
        <v>89</v>
      </c>
      <c r="M1191" s="16">
        <v>0</v>
      </c>
      <c r="N1191" s="16">
        <v>0</v>
      </c>
      <c r="O1191" s="16">
        <v>0</v>
      </c>
      <c r="P1191" s="16">
        <v>0</v>
      </c>
      <c r="Q1191" s="16">
        <v>0</v>
      </c>
      <c r="R1191" s="16">
        <v>0</v>
      </c>
      <c r="S1191" s="16">
        <v>0</v>
      </c>
      <c r="T1191" s="73" t="s">
        <v>2979</v>
      </c>
      <c r="U1191" s="54">
        <v>24</v>
      </c>
      <c r="V1191" s="73" t="s">
        <v>2979</v>
      </c>
      <c r="W1191" s="54">
        <v>18</v>
      </c>
      <c r="X1191" s="54">
        <v>24</v>
      </c>
      <c r="Y1191" s="54">
        <v>34</v>
      </c>
      <c r="Z1191" s="54">
        <v>14</v>
      </c>
      <c r="AA1191" s="54">
        <v>35</v>
      </c>
      <c r="AB1191" s="73" t="s">
        <v>2979</v>
      </c>
      <c r="AC1191" s="73" t="s">
        <v>2979</v>
      </c>
      <c r="AD1191" s="73" t="s">
        <v>2979</v>
      </c>
      <c r="AE1191" s="73" t="s">
        <v>2979</v>
      </c>
      <c r="AF1191" s="73" t="s">
        <v>2979</v>
      </c>
      <c r="AG1191" s="73" t="s">
        <v>2979</v>
      </c>
      <c r="AH1191" s="73" t="s">
        <v>2979</v>
      </c>
      <c r="AI1191" s="41">
        <v>0.29389999999999999</v>
      </c>
      <c r="AJ1191" s="30">
        <v>0.3347</v>
      </c>
      <c r="AK1191" s="30">
        <v>0.28539999999999999</v>
      </c>
      <c r="AL1191" s="41">
        <f t="shared" si="38"/>
        <v>0.30470000000000003</v>
      </c>
      <c r="AM1191" s="30" t="str">
        <f>IFERROR((VLOOKUP(C1191,'CEP 24-25'!$F$5:$K$1282,6,0))," ")</f>
        <v>No</v>
      </c>
      <c r="AN1191" s="41" t="str">
        <f>+IFERROR((VLOOKUP(C1191,'HB1238 24-25'!$N$5:$Q$9999,4,0)),"")</f>
        <v/>
      </c>
      <c r="AO1191" s="33" t="str">
        <f t="shared" si="39"/>
        <v>No</v>
      </c>
    </row>
    <row r="1192" spans="1:41" x14ac:dyDescent="0.25">
      <c r="A1192" t="s">
        <v>2554</v>
      </c>
      <c r="B1192" t="s">
        <v>2160</v>
      </c>
      <c r="C1192" s="25">
        <v>4304</v>
      </c>
      <c r="D1192" t="s">
        <v>783</v>
      </c>
      <c r="E1192" s="16">
        <v>0</v>
      </c>
      <c r="F1192" s="16">
        <v>101</v>
      </c>
      <c r="G1192" s="16">
        <v>0</v>
      </c>
      <c r="H1192" s="16">
        <v>101</v>
      </c>
      <c r="I1192" s="16">
        <v>117</v>
      </c>
      <c r="J1192" s="16">
        <v>115</v>
      </c>
      <c r="K1192" s="16">
        <v>97</v>
      </c>
      <c r="L1192" s="16">
        <v>117</v>
      </c>
      <c r="M1192" s="16">
        <v>0</v>
      </c>
      <c r="N1192" s="16">
        <v>0</v>
      </c>
      <c r="O1192" s="16">
        <v>0</v>
      </c>
      <c r="P1192" s="16">
        <v>0</v>
      </c>
      <c r="Q1192" s="16">
        <v>0</v>
      </c>
      <c r="R1192" s="16">
        <v>0</v>
      </c>
      <c r="S1192" s="16">
        <v>0</v>
      </c>
      <c r="T1192" s="73" t="s">
        <v>2979</v>
      </c>
      <c r="U1192" s="54">
        <v>55</v>
      </c>
      <c r="V1192" s="73" t="s">
        <v>2979</v>
      </c>
      <c r="W1192" s="54">
        <v>65</v>
      </c>
      <c r="X1192" s="54">
        <v>68</v>
      </c>
      <c r="Y1192" s="54">
        <v>81</v>
      </c>
      <c r="Z1192" s="54">
        <v>64</v>
      </c>
      <c r="AA1192" s="54">
        <v>68</v>
      </c>
      <c r="AB1192" s="73" t="s">
        <v>2979</v>
      </c>
      <c r="AC1192" s="73" t="s">
        <v>2979</v>
      </c>
      <c r="AD1192" s="73" t="s">
        <v>2979</v>
      </c>
      <c r="AE1192" s="73" t="s">
        <v>2979</v>
      </c>
      <c r="AF1192" s="73" t="s">
        <v>2979</v>
      </c>
      <c r="AG1192" s="73" t="s">
        <v>2979</v>
      </c>
      <c r="AH1192" s="73" t="s">
        <v>2979</v>
      </c>
      <c r="AI1192" s="41">
        <v>0.61880000000000002</v>
      </c>
      <c r="AJ1192" s="30">
        <v>0.59109999999999996</v>
      </c>
      <c r="AK1192" s="30">
        <v>0.59819999999999995</v>
      </c>
      <c r="AL1192" s="41">
        <f t="shared" si="38"/>
        <v>0.60270000000000001</v>
      </c>
      <c r="AM1192" s="30" t="str">
        <f>IFERROR((VLOOKUP(C1192,'CEP 24-25'!$F$5:$K$1282,6,0))," ")</f>
        <v>Yes</v>
      </c>
      <c r="AN1192" s="41" t="str">
        <f>+IFERROR((VLOOKUP(C1192,'HB1238 24-25'!$N$5:$Q$9999,4,0)),"")</f>
        <v/>
      </c>
      <c r="AO1192" s="33" t="str">
        <f t="shared" si="39"/>
        <v>Yes</v>
      </c>
    </row>
    <row r="1193" spans="1:41" ht="15" customHeight="1" x14ac:dyDescent="0.25">
      <c r="A1193" t="s">
        <v>2554</v>
      </c>
      <c r="B1193" t="s">
        <v>2160</v>
      </c>
      <c r="C1193" s="25">
        <v>4469</v>
      </c>
      <c r="D1193" t="s">
        <v>1469</v>
      </c>
      <c r="E1193" s="16">
        <v>0</v>
      </c>
      <c r="F1193" s="16">
        <v>59</v>
      </c>
      <c r="G1193" s="16">
        <v>0</v>
      </c>
      <c r="H1193" s="16">
        <v>68</v>
      </c>
      <c r="I1193" s="16">
        <v>74</v>
      </c>
      <c r="J1193" s="16">
        <v>80</v>
      </c>
      <c r="K1193" s="16">
        <v>79</v>
      </c>
      <c r="L1193" s="16">
        <v>76</v>
      </c>
      <c r="M1193" s="16">
        <v>0</v>
      </c>
      <c r="N1193" s="16">
        <v>0</v>
      </c>
      <c r="O1193" s="16">
        <v>0</v>
      </c>
      <c r="P1193" s="16">
        <v>0</v>
      </c>
      <c r="Q1193" s="16">
        <v>0</v>
      </c>
      <c r="R1193" s="16">
        <v>0</v>
      </c>
      <c r="S1193" s="16">
        <v>0</v>
      </c>
      <c r="T1193" s="73" t="s">
        <v>2979</v>
      </c>
      <c r="U1193" s="54">
        <v>12</v>
      </c>
      <c r="V1193" s="73" t="s">
        <v>2979</v>
      </c>
      <c r="W1193" s="54">
        <v>15</v>
      </c>
      <c r="X1193" s="54">
        <v>17</v>
      </c>
      <c r="Y1193" s="54">
        <v>18</v>
      </c>
      <c r="Z1193" s="54">
        <v>24</v>
      </c>
      <c r="AA1193" s="54">
        <v>15</v>
      </c>
      <c r="AB1193" s="73" t="s">
        <v>2979</v>
      </c>
      <c r="AC1193" s="73" t="s">
        <v>2979</v>
      </c>
      <c r="AD1193" s="73" t="s">
        <v>2979</v>
      </c>
      <c r="AE1193" s="73" t="s">
        <v>2979</v>
      </c>
      <c r="AF1193" s="73" t="s">
        <v>2979</v>
      </c>
      <c r="AG1193" s="73" t="s">
        <v>2979</v>
      </c>
      <c r="AH1193" s="73" t="s">
        <v>2979</v>
      </c>
      <c r="AI1193" s="41">
        <v>0.23169999999999999</v>
      </c>
      <c r="AJ1193" s="30">
        <v>0.22220000000000001</v>
      </c>
      <c r="AK1193" s="30">
        <v>0.17660000000000001</v>
      </c>
      <c r="AL1193" s="41">
        <f t="shared" si="38"/>
        <v>0.2102</v>
      </c>
      <c r="AM1193" s="30" t="str">
        <f>IFERROR((VLOOKUP(C1193,'CEP 24-25'!$F$5:$K$1282,6,0))," ")</f>
        <v>No</v>
      </c>
      <c r="AN1193" s="41" t="str">
        <f>+IFERROR((VLOOKUP(C1193,'HB1238 24-25'!$N$5:$Q$9999,4,0)),"")</f>
        <v/>
      </c>
      <c r="AO1193" s="33" t="str">
        <f t="shared" si="39"/>
        <v>No</v>
      </c>
    </row>
    <row r="1194" spans="1:41" ht="15" customHeight="1" x14ac:dyDescent="0.25">
      <c r="A1194" t="s">
        <v>2554</v>
      </c>
      <c r="B1194" t="s">
        <v>2160</v>
      </c>
      <c r="C1194" s="25">
        <v>4231</v>
      </c>
      <c r="D1194" t="s">
        <v>1462</v>
      </c>
      <c r="E1194" s="16">
        <v>0</v>
      </c>
      <c r="F1194" s="16">
        <v>0</v>
      </c>
      <c r="G1194" s="16">
        <v>0</v>
      </c>
      <c r="H1194" s="16">
        <v>0</v>
      </c>
      <c r="I1194" s="16">
        <v>0</v>
      </c>
      <c r="J1194" s="16">
        <v>0</v>
      </c>
      <c r="K1194" s="16">
        <v>0</v>
      </c>
      <c r="L1194" s="16">
        <v>0</v>
      </c>
      <c r="M1194" s="16">
        <v>272</v>
      </c>
      <c r="N1194" s="16">
        <v>248</v>
      </c>
      <c r="O1194" s="16">
        <v>257</v>
      </c>
      <c r="P1194" s="16">
        <v>0</v>
      </c>
      <c r="Q1194" s="16">
        <v>0</v>
      </c>
      <c r="R1194" s="16">
        <v>0</v>
      </c>
      <c r="S1194" s="16">
        <v>0</v>
      </c>
      <c r="T1194" s="73" t="s">
        <v>2979</v>
      </c>
      <c r="U1194" s="73" t="s">
        <v>2979</v>
      </c>
      <c r="V1194" s="73" t="s">
        <v>2979</v>
      </c>
      <c r="W1194" s="73" t="s">
        <v>2979</v>
      </c>
      <c r="X1194" s="73" t="s">
        <v>2979</v>
      </c>
      <c r="Y1194" s="73" t="s">
        <v>2979</v>
      </c>
      <c r="Z1194" s="73" t="s">
        <v>2979</v>
      </c>
      <c r="AA1194" s="73" t="s">
        <v>2979</v>
      </c>
      <c r="AB1194" s="54">
        <v>170</v>
      </c>
      <c r="AC1194" s="54">
        <v>153</v>
      </c>
      <c r="AD1194" s="54">
        <v>170</v>
      </c>
      <c r="AE1194" s="73" t="s">
        <v>2979</v>
      </c>
      <c r="AF1194" s="73" t="s">
        <v>2979</v>
      </c>
      <c r="AG1194" s="73" t="s">
        <v>2979</v>
      </c>
      <c r="AH1194" s="73" t="s">
        <v>2979</v>
      </c>
      <c r="AI1194" s="41">
        <v>0.63449999999999995</v>
      </c>
      <c r="AJ1194" s="30">
        <v>0.59470000000000001</v>
      </c>
      <c r="AK1194" s="30">
        <v>0.64259999999999995</v>
      </c>
      <c r="AL1194" s="41">
        <f t="shared" si="38"/>
        <v>0.62390000000000001</v>
      </c>
      <c r="AM1194" s="30" t="str">
        <f>IFERROR((VLOOKUP(C1194,'CEP 24-25'!$F$5:$K$1282,6,0))," ")</f>
        <v>Yes</v>
      </c>
      <c r="AN1194" s="41" t="str">
        <f>+IFERROR((VLOOKUP(C1194,'HB1238 24-25'!$N$5:$Q$9999,4,0)),"")</f>
        <v/>
      </c>
      <c r="AO1194" s="33" t="str">
        <f t="shared" si="39"/>
        <v>Yes</v>
      </c>
    </row>
    <row r="1195" spans="1:41" ht="15" customHeight="1" x14ac:dyDescent="0.25">
      <c r="A1195" t="s">
        <v>2554</v>
      </c>
      <c r="B1195" t="s">
        <v>2160</v>
      </c>
      <c r="C1195" s="25">
        <v>2886</v>
      </c>
      <c r="D1195" t="s">
        <v>1455</v>
      </c>
      <c r="E1195" s="16">
        <v>0</v>
      </c>
      <c r="F1195" s="16">
        <v>7</v>
      </c>
      <c r="G1195" s="16">
        <v>0</v>
      </c>
      <c r="H1195" s="16">
        <v>107</v>
      </c>
      <c r="I1195" s="16">
        <v>91</v>
      </c>
      <c r="J1195" s="16">
        <v>101</v>
      </c>
      <c r="K1195" s="16">
        <v>96</v>
      </c>
      <c r="L1195" s="16">
        <v>108</v>
      </c>
      <c r="M1195" s="16">
        <v>0</v>
      </c>
      <c r="N1195" s="16">
        <v>0</v>
      </c>
      <c r="O1195" s="16">
        <v>0</v>
      </c>
      <c r="P1195" s="16">
        <v>0</v>
      </c>
      <c r="Q1195" s="16">
        <v>0</v>
      </c>
      <c r="R1195" s="16">
        <v>0</v>
      </c>
      <c r="S1195" s="16">
        <v>0</v>
      </c>
      <c r="T1195" s="73" t="s">
        <v>2979</v>
      </c>
      <c r="U1195" s="15" t="s">
        <v>2004</v>
      </c>
      <c r="V1195" s="73" t="s">
        <v>2979</v>
      </c>
      <c r="W1195" s="54">
        <v>68</v>
      </c>
      <c r="X1195" s="54">
        <v>58</v>
      </c>
      <c r="Y1195" s="54">
        <v>57</v>
      </c>
      <c r="Z1195" s="54">
        <v>67</v>
      </c>
      <c r="AA1195" s="54">
        <v>63</v>
      </c>
      <c r="AB1195" s="73" t="s">
        <v>2979</v>
      </c>
      <c r="AC1195" s="73" t="s">
        <v>2979</v>
      </c>
      <c r="AD1195" s="73" t="s">
        <v>2979</v>
      </c>
      <c r="AE1195" s="73" t="s">
        <v>2979</v>
      </c>
      <c r="AF1195" s="73" t="s">
        <v>2979</v>
      </c>
      <c r="AG1195" s="73" t="s">
        <v>2979</v>
      </c>
      <c r="AH1195" s="73" t="s">
        <v>2979</v>
      </c>
      <c r="AI1195" s="41">
        <v>0.62350000000000005</v>
      </c>
      <c r="AJ1195" s="30">
        <v>0.64849999999999997</v>
      </c>
      <c r="AK1195" s="30">
        <v>0.56359999999999999</v>
      </c>
      <c r="AL1195" s="41">
        <f t="shared" si="38"/>
        <v>0.6119</v>
      </c>
      <c r="AM1195" s="30" t="str">
        <f>IFERROR((VLOOKUP(C1195,'CEP 24-25'!$F$5:$K$1282,6,0))," ")</f>
        <v>Yes</v>
      </c>
      <c r="AN1195" s="41" t="str">
        <f>+IFERROR((VLOOKUP(C1195,'HB1238 24-25'!$N$5:$Q$9999,4,0)),"")</f>
        <v/>
      </c>
      <c r="AO1195" s="33" t="str">
        <f t="shared" si="39"/>
        <v>Yes</v>
      </c>
    </row>
    <row r="1196" spans="1:41" ht="15" customHeight="1" x14ac:dyDescent="0.25">
      <c r="A1196" t="s">
        <v>2554</v>
      </c>
      <c r="B1196" t="s">
        <v>2160</v>
      </c>
      <c r="C1196" s="25">
        <v>4430</v>
      </c>
      <c r="D1196" t="s">
        <v>1467</v>
      </c>
      <c r="E1196" s="16">
        <v>0</v>
      </c>
      <c r="F1196" s="16">
        <v>0</v>
      </c>
      <c r="G1196" s="16">
        <v>0</v>
      </c>
      <c r="H1196" s="16">
        <v>0</v>
      </c>
      <c r="I1196" s="16">
        <v>0</v>
      </c>
      <c r="J1196" s="16">
        <v>0</v>
      </c>
      <c r="K1196" s="16">
        <v>0</v>
      </c>
      <c r="L1196" s="16">
        <v>0</v>
      </c>
      <c r="M1196" s="16">
        <v>271</v>
      </c>
      <c r="N1196" s="16">
        <v>272</v>
      </c>
      <c r="O1196" s="16">
        <v>260</v>
      </c>
      <c r="P1196" s="16">
        <v>0</v>
      </c>
      <c r="Q1196" s="16">
        <v>0</v>
      </c>
      <c r="R1196" s="16">
        <v>0</v>
      </c>
      <c r="S1196" s="16">
        <v>0</v>
      </c>
      <c r="T1196" s="73" t="s">
        <v>2979</v>
      </c>
      <c r="U1196" s="73" t="s">
        <v>2979</v>
      </c>
      <c r="V1196" s="73" t="s">
        <v>2979</v>
      </c>
      <c r="W1196" s="73" t="s">
        <v>2979</v>
      </c>
      <c r="X1196" s="73" t="s">
        <v>2979</v>
      </c>
      <c r="Y1196" s="73" t="s">
        <v>2979</v>
      </c>
      <c r="Z1196" s="73" t="s">
        <v>2979</v>
      </c>
      <c r="AA1196" s="73" t="s">
        <v>2979</v>
      </c>
      <c r="AB1196" s="54">
        <v>105</v>
      </c>
      <c r="AC1196" s="54">
        <v>84</v>
      </c>
      <c r="AD1196" s="54">
        <v>76</v>
      </c>
      <c r="AE1196" s="73" t="s">
        <v>2979</v>
      </c>
      <c r="AF1196" s="73" t="s">
        <v>2979</v>
      </c>
      <c r="AG1196" s="73" t="s">
        <v>2979</v>
      </c>
      <c r="AH1196" s="73" t="s">
        <v>2979</v>
      </c>
      <c r="AI1196" s="41">
        <v>0.33</v>
      </c>
      <c r="AJ1196" s="30">
        <v>0.34160000000000001</v>
      </c>
      <c r="AK1196" s="30">
        <v>0.33910000000000001</v>
      </c>
      <c r="AL1196" s="41">
        <f t="shared" si="38"/>
        <v>0.33689999999999998</v>
      </c>
      <c r="AM1196" s="30" t="str">
        <f>IFERROR((VLOOKUP(C1196,'CEP 24-25'!$F$5:$K$1282,6,0))," ")</f>
        <v>No</v>
      </c>
      <c r="AN1196" s="41" t="str">
        <f>+IFERROR((VLOOKUP(C1196,'HB1238 24-25'!$N$5:$Q$9999,4,0)),"")</f>
        <v/>
      </c>
      <c r="AO1196" s="33" t="str">
        <f t="shared" si="39"/>
        <v>No</v>
      </c>
    </row>
    <row r="1197" spans="1:41" ht="15" customHeight="1" x14ac:dyDescent="0.25">
      <c r="A1197" t="s">
        <v>2554</v>
      </c>
      <c r="B1197" t="s">
        <v>2160</v>
      </c>
      <c r="C1197" s="25">
        <v>4344</v>
      </c>
      <c r="D1197" t="s">
        <v>1465</v>
      </c>
      <c r="E1197" s="16">
        <v>0</v>
      </c>
      <c r="F1197" s="16">
        <v>93</v>
      </c>
      <c r="G1197" s="16">
        <v>0</v>
      </c>
      <c r="H1197" s="16">
        <v>83</v>
      </c>
      <c r="I1197" s="16">
        <v>90</v>
      </c>
      <c r="J1197" s="16">
        <v>98</v>
      </c>
      <c r="K1197" s="16">
        <v>102</v>
      </c>
      <c r="L1197" s="16">
        <v>85</v>
      </c>
      <c r="M1197" s="16">
        <v>0</v>
      </c>
      <c r="N1197" s="16">
        <v>0</v>
      </c>
      <c r="O1197" s="16">
        <v>0</v>
      </c>
      <c r="P1197" s="16">
        <v>0</v>
      </c>
      <c r="Q1197" s="16">
        <v>0</v>
      </c>
      <c r="R1197" s="16">
        <v>0</v>
      </c>
      <c r="S1197" s="16">
        <v>0</v>
      </c>
      <c r="T1197" s="73" t="s">
        <v>2979</v>
      </c>
      <c r="U1197" s="54">
        <v>57</v>
      </c>
      <c r="V1197" s="73" t="s">
        <v>2979</v>
      </c>
      <c r="W1197" s="54">
        <v>60</v>
      </c>
      <c r="X1197" s="54">
        <v>68</v>
      </c>
      <c r="Y1197" s="54">
        <v>74</v>
      </c>
      <c r="Z1197" s="54">
        <v>75</v>
      </c>
      <c r="AA1197" s="54">
        <v>67</v>
      </c>
      <c r="AB1197" s="73" t="s">
        <v>2979</v>
      </c>
      <c r="AC1197" s="73" t="s">
        <v>2979</v>
      </c>
      <c r="AD1197" s="73" t="s">
        <v>2979</v>
      </c>
      <c r="AE1197" s="73" t="s">
        <v>2979</v>
      </c>
      <c r="AF1197" s="73" t="s">
        <v>2979</v>
      </c>
      <c r="AG1197" s="73" t="s">
        <v>2979</v>
      </c>
      <c r="AH1197" s="73" t="s">
        <v>2979</v>
      </c>
      <c r="AI1197" s="41">
        <v>0.7278</v>
      </c>
      <c r="AJ1197" s="30">
        <v>0.66100000000000003</v>
      </c>
      <c r="AK1197" s="30">
        <v>0.71430000000000005</v>
      </c>
      <c r="AL1197" s="41">
        <f t="shared" si="38"/>
        <v>0.70099999999999996</v>
      </c>
      <c r="AM1197" s="30" t="str">
        <f>IFERROR((VLOOKUP(C1197,'CEP 24-25'!$F$5:$K$1282,6,0))," ")</f>
        <v>Yes</v>
      </c>
      <c r="AN1197" s="41" t="str">
        <f>+IFERROR((VLOOKUP(C1197,'HB1238 24-25'!$N$5:$Q$9999,4,0)),"")</f>
        <v/>
      </c>
      <c r="AO1197" s="33" t="str">
        <f t="shared" si="39"/>
        <v>Yes</v>
      </c>
    </row>
    <row r="1198" spans="1:41" ht="15" customHeight="1" x14ac:dyDescent="0.25">
      <c r="A1198" t="s">
        <v>2554</v>
      </c>
      <c r="B1198" t="s">
        <v>2160</v>
      </c>
      <c r="C1198" s="25">
        <v>4433</v>
      </c>
      <c r="D1198" t="s">
        <v>1468</v>
      </c>
      <c r="E1198" s="16">
        <v>0</v>
      </c>
      <c r="F1198" s="16">
        <v>0</v>
      </c>
      <c r="G1198" s="16">
        <v>0</v>
      </c>
      <c r="H1198" s="16">
        <v>0</v>
      </c>
      <c r="I1198" s="16">
        <v>0</v>
      </c>
      <c r="J1198" s="16">
        <v>0</v>
      </c>
      <c r="K1198" s="16">
        <v>0</v>
      </c>
      <c r="L1198" s="16">
        <v>0</v>
      </c>
      <c r="M1198" s="16">
        <v>0</v>
      </c>
      <c r="N1198" s="16">
        <v>0</v>
      </c>
      <c r="O1198" s="16">
        <v>0</v>
      </c>
      <c r="P1198" s="16">
        <v>555</v>
      </c>
      <c r="Q1198" s="16">
        <v>622</v>
      </c>
      <c r="R1198" s="16">
        <v>587</v>
      </c>
      <c r="S1198" s="16">
        <v>625</v>
      </c>
      <c r="T1198" s="73" t="s">
        <v>2979</v>
      </c>
      <c r="U1198" s="73" t="s">
        <v>2979</v>
      </c>
      <c r="V1198" s="73" t="s">
        <v>2979</v>
      </c>
      <c r="W1198" s="73" t="s">
        <v>2979</v>
      </c>
      <c r="X1198" s="73" t="s">
        <v>2979</v>
      </c>
      <c r="Y1198" s="73" t="s">
        <v>2979</v>
      </c>
      <c r="Z1198" s="73" t="s">
        <v>2979</v>
      </c>
      <c r="AA1198" s="73" t="s">
        <v>2979</v>
      </c>
      <c r="AB1198" s="73" t="s">
        <v>2979</v>
      </c>
      <c r="AC1198" s="73" t="s">
        <v>2979</v>
      </c>
      <c r="AD1198" s="73" t="s">
        <v>2979</v>
      </c>
      <c r="AE1198" s="54">
        <v>191</v>
      </c>
      <c r="AF1198" s="54">
        <v>251</v>
      </c>
      <c r="AG1198" s="54">
        <v>197</v>
      </c>
      <c r="AH1198" s="54">
        <v>221</v>
      </c>
      <c r="AI1198" s="41">
        <v>0.36</v>
      </c>
      <c r="AJ1198" s="30">
        <v>0.36209999999999998</v>
      </c>
      <c r="AK1198" s="30">
        <v>0.31990000000000002</v>
      </c>
      <c r="AL1198" s="41">
        <f t="shared" si="38"/>
        <v>0.3473</v>
      </c>
      <c r="AM1198" s="30" t="str">
        <f>IFERROR((VLOOKUP(C1198,'CEP 24-25'!$F$5:$K$1282,6,0))," ")</f>
        <v>No</v>
      </c>
      <c r="AN1198" s="41" t="str">
        <f>+IFERROR((VLOOKUP(C1198,'HB1238 24-25'!$N$5:$Q$9999,4,0)),"")</f>
        <v/>
      </c>
      <c r="AO1198" s="33" t="str">
        <f t="shared" si="39"/>
        <v>No</v>
      </c>
    </row>
    <row r="1199" spans="1:41" ht="15" customHeight="1" x14ac:dyDescent="0.25">
      <c r="A1199" t="s">
        <v>2554</v>
      </c>
      <c r="B1199" t="s">
        <v>2160</v>
      </c>
      <c r="C1199" s="25">
        <v>5450</v>
      </c>
      <c r="D1199" t="s">
        <v>1471</v>
      </c>
      <c r="E1199" s="16">
        <v>0</v>
      </c>
      <c r="F1199" s="16">
        <v>0</v>
      </c>
      <c r="G1199" s="16">
        <v>0</v>
      </c>
      <c r="H1199" s="16">
        <v>137</v>
      </c>
      <c r="I1199" s="16">
        <v>122</v>
      </c>
      <c r="J1199" s="16">
        <v>138</v>
      </c>
      <c r="K1199" s="16">
        <v>111</v>
      </c>
      <c r="L1199" s="16">
        <v>121</v>
      </c>
      <c r="M1199" s="16">
        <v>0</v>
      </c>
      <c r="N1199" s="16">
        <v>0</v>
      </c>
      <c r="O1199" s="16">
        <v>0</v>
      </c>
      <c r="P1199" s="16">
        <v>0</v>
      </c>
      <c r="Q1199" s="16">
        <v>0</v>
      </c>
      <c r="R1199" s="16">
        <v>0</v>
      </c>
      <c r="S1199" s="16">
        <v>0</v>
      </c>
      <c r="T1199" s="73" t="s">
        <v>2979</v>
      </c>
      <c r="U1199" s="73" t="s">
        <v>2979</v>
      </c>
      <c r="V1199" s="73" t="s">
        <v>2979</v>
      </c>
      <c r="W1199" s="54">
        <v>73</v>
      </c>
      <c r="X1199" s="54">
        <v>76</v>
      </c>
      <c r="Y1199" s="54">
        <v>84</v>
      </c>
      <c r="Z1199" s="54">
        <v>67</v>
      </c>
      <c r="AA1199" s="54">
        <v>76</v>
      </c>
      <c r="AB1199" s="73" t="s">
        <v>2979</v>
      </c>
      <c r="AC1199" s="73" t="s">
        <v>2979</v>
      </c>
      <c r="AD1199" s="73" t="s">
        <v>2979</v>
      </c>
      <c r="AE1199" s="73" t="s">
        <v>2979</v>
      </c>
      <c r="AF1199" s="73" t="s">
        <v>2979</v>
      </c>
      <c r="AG1199" s="73" t="s">
        <v>2979</v>
      </c>
      <c r="AH1199" s="73" t="s">
        <v>2979</v>
      </c>
      <c r="AI1199" s="41">
        <v>0.5978</v>
      </c>
      <c r="AJ1199" s="30">
        <v>0.58560000000000001</v>
      </c>
      <c r="AK1199" s="30">
        <v>0.56999999999999995</v>
      </c>
      <c r="AL1199" s="41">
        <f t="shared" si="38"/>
        <v>0.58450000000000002</v>
      </c>
      <c r="AM1199" s="30" t="str">
        <f>IFERROR((VLOOKUP(C1199,'CEP 24-25'!$F$5:$K$1282,6,0))," ")</f>
        <v>Yes</v>
      </c>
      <c r="AN1199" s="41" t="str">
        <f>+IFERROR((VLOOKUP(C1199,'HB1238 24-25'!$N$5:$Q$9999,4,0)),"")</f>
        <v/>
      </c>
      <c r="AO1199" s="33" t="str">
        <f t="shared" si="39"/>
        <v>Yes</v>
      </c>
    </row>
    <row r="1200" spans="1:41" ht="15" customHeight="1" x14ac:dyDescent="0.25">
      <c r="A1200" t="s">
        <v>2554</v>
      </c>
      <c r="B1200" t="s">
        <v>2160</v>
      </c>
      <c r="C1200" s="25">
        <v>3688</v>
      </c>
      <c r="D1200" t="s">
        <v>1459</v>
      </c>
      <c r="E1200" s="16">
        <v>0</v>
      </c>
      <c r="F1200" s="16">
        <v>0</v>
      </c>
      <c r="G1200" s="16">
        <v>0</v>
      </c>
      <c r="H1200" s="16">
        <v>0</v>
      </c>
      <c r="I1200" s="16">
        <v>0</v>
      </c>
      <c r="J1200" s="16">
        <v>0</v>
      </c>
      <c r="K1200" s="16">
        <v>0</v>
      </c>
      <c r="L1200" s="16">
        <v>0</v>
      </c>
      <c r="M1200" s="16">
        <v>0</v>
      </c>
      <c r="N1200" s="16">
        <v>0</v>
      </c>
      <c r="O1200" s="16">
        <v>0</v>
      </c>
      <c r="P1200" s="16">
        <v>534</v>
      </c>
      <c r="Q1200" s="16">
        <v>532</v>
      </c>
      <c r="R1200" s="16">
        <v>533</v>
      </c>
      <c r="S1200" s="16">
        <v>512</v>
      </c>
      <c r="T1200" s="73" t="s">
        <v>2979</v>
      </c>
      <c r="U1200" s="73" t="s">
        <v>2979</v>
      </c>
      <c r="V1200" s="73" t="s">
        <v>2979</v>
      </c>
      <c r="W1200" s="73" t="s">
        <v>2979</v>
      </c>
      <c r="X1200" s="73" t="s">
        <v>2979</v>
      </c>
      <c r="Y1200" s="73" t="s">
        <v>2979</v>
      </c>
      <c r="Z1200" s="73" t="s">
        <v>2979</v>
      </c>
      <c r="AA1200" s="73" t="s">
        <v>2979</v>
      </c>
      <c r="AB1200" s="73" t="s">
        <v>2979</v>
      </c>
      <c r="AC1200" s="73" t="s">
        <v>2979</v>
      </c>
      <c r="AD1200" s="73" t="s">
        <v>2979</v>
      </c>
      <c r="AE1200" s="54">
        <v>328</v>
      </c>
      <c r="AF1200" s="54">
        <v>329</v>
      </c>
      <c r="AG1200" s="54">
        <v>325</v>
      </c>
      <c r="AH1200" s="54">
        <v>294</v>
      </c>
      <c r="AI1200" s="41">
        <v>0.60450000000000004</v>
      </c>
      <c r="AJ1200" s="30">
        <v>0.58189999999999997</v>
      </c>
      <c r="AK1200" s="30">
        <v>0.61929999999999996</v>
      </c>
      <c r="AL1200" s="41">
        <f t="shared" si="38"/>
        <v>0.60189999999999999</v>
      </c>
      <c r="AM1200" s="30" t="str">
        <f>IFERROR((VLOOKUP(C1200,'CEP 24-25'!$F$5:$K$1282,6,0))," ")</f>
        <v>Yes</v>
      </c>
      <c r="AN1200" s="41" t="str">
        <f>+IFERROR((VLOOKUP(C1200,'HB1238 24-25'!$N$5:$Q$9999,4,0)),"")</f>
        <v/>
      </c>
      <c r="AO1200" s="33" t="str">
        <f t="shared" si="39"/>
        <v>Yes</v>
      </c>
    </row>
    <row r="1201" spans="1:41" ht="15" customHeight="1" x14ac:dyDescent="0.25">
      <c r="A1201" t="s">
        <v>2554</v>
      </c>
      <c r="B1201" t="s">
        <v>2160</v>
      </c>
      <c r="C1201" s="25">
        <v>4164</v>
      </c>
      <c r="D1201" t="s">
        <v>1460</v>
      </c>
      <c r="E1201" s="16">
        <v>0</v>
      </c>
      <c r="F1201" s="16">
        <v>59</v>
      </c>
      <c r="G1201" s="16">
        <v>0</v>
      </c>
      <c r="H1201" s="16">
        <v>67</v>
      </c>
      <c r="I1201" s="16">
        <v>79</v>
      </c>
      <c r="J1201" s="16">
        <v>117</v>
      </c>
      <c r="K1201" s="16">
        <v>97</v>
      </c>
      <c r="L1201" s="16">
        <v>102</v>
      </c>
      <c r="M1201" s="16">
        <v>0</v>
      </c>
      <c r="N1201" s="16">
        <v>0</v>
      </c>
      <c r="O1201" s="16">
        <v>0</v>
      </c>
      <c r="P1201" s="16">
        <v>0</v>
      </c>
      <c r="Q1201" s="16">
        <v>0</v>
      </c>
      <c r="R1201" s="16">
        <v>0</v>
      </c>
      <c r="S1201" s="16">
        <v>0</v>
      </c>
      <c r="T1201" s="73" t="s">
        <v>2979</v>
      </c>
      <c r="U1201" s="54">
        <v>13</v>
      </c>
      <c r="V1201" s="73" t="s">
        <v>2979</v>
      </c>
      <c r="W1201" s="54">
        <v>12</v>
      </c>
      <c r="X1201" s="54">
        <v>21</v>
      </c>
      <c r="Y1201" s="54">
        <v>26</v>
      </c>
      <c r="Z1201" s="54">
        <v>16</v>
      </c>
      <c r="AA1201" s="54">
        <v>18</v>
      </c>
      <c r="AB1201" s="73" t="s">
        <v>2979</v>
      </c>
      <c r="AC1201" s="73" t="s">
        <v>2979</v>
      </c>
      <c r="AD1201" s="73" t="s">
        <v>2979</v>
      </c>
      <c r="AE1201" s="73" t="s">
        <v>2979</v>
      </c>
      <c r="AF1201" s="73" t="s">
        <v>2979</v>
      </c>
      <c r="AG1201" s="73" t="s">
        <v>2979</v>
      </c>
      <c r="AH1201" s="73" t="s">
        <v>2979</v>
      </c>
      <c r="AI1201" s="41">
        <v>0.20349999999999999</v>
      </c>
      <c r="AJ1201" s="30">
        <v>0.21360000000000001</v>
      </c>
      <c r="AK1201" s="30">
        <v>0.16439999999999999</v>
      </c>
      <c r="AL1201" s="41">
        <f t="shared" si="38"/>
        <v>0.1938</v>
      </c>
      <c r="AM1201" s="30" t="str">
        <f>IFERROR((VLOOKUP(C1201,'CEP 24-25'!$F$5:$K$1282,6,0))," ")</f>
        <v>No</v>
      </c>
      <c r="AN1201" s="41" t="str">
        <f>+IFERROR((VLOOKUP(C1201,'HB1238 24-25'!$N$5:$Q$9999,4,0)),"")</f>
        <v/>
      </c>
      <c r="AO1201" s="33" t="str">
        <f t="shared" si="39"/>
        <v>No</v>
      </c>
    </row>
    <row r="1202" spans="1:41" ht="15" customHeight="1" x14ac:dyDescent="0.25">
      <c r="A1202" t="s">
        <v>2554</v>
      </c>
      <c r="B1202" t="s">
        <v>2160</v>
      </c>
      <c r="C1202" s="25">
        <v>5498</v>
      </c>
      <c r="D1202" t="s">
        <v>1473</v>
      </c>
      <c r="E1202" s="16">
        <v>0</v>
      </c>
      <c r="F1202" s="16">
        <v>0</v>
      </c>
      <c r="G1202" s="16">
        <v>0</v>
      </c>
      <c r="H1202" s="16">
        <v>0</v>
      </c>
      <c r="I1202" s="16">
        <v>0</v>
      </c>
      <c r="J1202" s="16">
        <v>0</v>
      </c>
      <c r="K1202" s="16">
        <v>0</v>
      </c>
      <c r="L1202" s="16">
        <v>0</v>
      </c>
      <c r="M1202" s="16">
        <v>0</v>
      </c>
      <c r="N1202" s="16">
        <v>0</v>
      </c>
      <c r="O1202" s="16">
        <v>0</v>
      </c>
      <c r="P1202" s="16">
        <v>0</v>
      </c>
      <c r="Q1202" s="16">
        <v>0</v>
      </c>
      <c r="R1202" s="16">
        <v>11</v>
      </c>
      <c r="S1202" s="16">
        <v>69</v>
      </c>
      <c r="T1202" s="73" t="s">
        <v>2979</v>
      </c>
      <c r="U1202" s="73" t="s">
        <v>2979</v>
      </c>
      <c r="V1202" s="73" t="s">
        <v>2979</v>
      </c>
      <c r="W1202" s="73" t="s">
        <v>2979</v>
      </c>
      <c r="X1202" s="73" t="s">
        <v>2979</v>
      </c>
      <c r="Y1202" s="73" t="s">
        <v>2979</v>
      </c>
      <c r="Z1202" s="73" t="s">
        <v>2979</v>
      </c>
      <c r="AA1202" s="73" t="s">
        <v>2979</v>
      </c>
      <c r="AB1202" s="73" t="s">
        <v>2979</v>
      </c>
      <c r="AC1202" s="73" t="s">
        <v>2979</v>
      </c>
      <c r="AD1202" s="73" t="s">
        <v>2979</v>
      </c>
      <c r="AE1202" s="73" t="s">
        <v>2979</v>
      </c>
      <c r="AF1202" s="73" t="s">
        <v>2979</v>
      </c>
      <c r="AG1202" s="15" t="s">
        <v>2004</v>
      </c>
      <c r="AH1202" s="54">
        <v>48</v>
      </c>
      <c r="AI1202" s="41">
        <v>0.71250000000000002</v>
      </c>
      <c r="AJ1202" s="30">
        <v>0.67110000000000003</v>
      </c>
      <c r="AK1202" s="30">
        <v>0.63639999999999997</v>
      </c>
      <c r="AL1202" s="41">
        <f t="shared" si="38"/>
        <v>0.67330000000000001</v>
      </c>
      <c r="AM1202" s="30" t="str">
        <f>IFERROR((VLOOKUP(C1202,'CEP 24-25'!$F$5:$K$1282,6,0))," ")</f>
        <v xml:space="preserve"> </v>
      </c>
      <c r="AN1202" s="41" t="str">
        <f>+IFERROR((VLOOKUP(C1202,'HB1238 24-25'!$N$5:$Q$9999,4,0)),"")</f>
        <v/>
      </c>
      <c r="AO1202" s="33" t="str">
        <f t="shared" si="39"/>
        <v>Yes</v>
      </c>
    </row>
    <row r="1203" spans="1:41" ht="15" customHeight="1" x14ac:dyDescent="0.25">
      <c r="A1203" t="s">
        <v>2554</v>
      </c>
      <c r="B1203" t="s">
        <v>2160</v>
      </c>
      <c r="C1203" s="25">
        <v>4583</v>
      </c>
      <c r="D1203" t="s">
        <v>1470</v>
      </c>
      <c r="E1203" s="16">
        <v>0</v>
      </c>
      <c r="F1203" s="16">
        <v>82</v>
      </c>
      <c r="G1203" s="16">
        <v>0</v>
      </c>
      <c r="H1203" s="16">
        <v>87</v>
      </c>
      <c r="I1203" s="16">
        <v>90</v>
      </c>
      <c r="J1203" s="16">
        <v>90</v>
      </c>
      <c r="K1203" s="16">
        <v>80</v>
      </c>
      <c r="L1203" s="16">
        <v>97</v>
      </c>
      <c r="M1203" s="16">
        <v>0</v>
      </c>
      <c r="N1203" s="16">
        <v>0</v>
      </c>
      <c r="O1203" s="16">
        <v>0</v>
      </c>
      <c r="P1203" s="16">
        <v>0</v>
      </c>
      <c r="Q1203" s="16">
        <v>0</v>
      </c>
      <c r="R1203" s="16">
        <v>0</v>
      </c>
      <c r="S1203" s="16">
        <v>0</v>
      </c>
      <c r="T1203" s="73" t="s">
        <v>2979</v>
      </c>
      <c r="U1203" s="54">
        <v>46</v>
      </c>
      <c r="V1203" s="73" t="s">
        <v>2979</v>
      </c>
      <c r="W1203" s="54">
        <v>54</v>
      </c>
      <c r="X1203" s="54">
        <v>51</v>
      </c>
      <c r="Y1203" s="54">
        <v>56</v>
      </c>
      <c r="Z1203" s="54">
        <v>50</v>
      </c>
      <c r="AA1203" s="54">
        <v>63</v>
      </c>
      <c r="AB1203" s="73" t="s">
        <v>2979</v>
      </c>
      <c r="AC1203" s="73" t="s">
        <v>2979</v>
      </c>
      <c r="AD1203" s="73" t="s">
        <v>2979</v>
      </c>
      <c r="AE1203" s="73" t="s">
        <v>2979</v>
      </c>
      <c r="AF1203" s="73" t="s">
        <v>2979</v>
      </c>
      <c r="AG1203" s="73" t="s">
        <v>2979</v>
      </c>
      <c r="AH1203" s="73" t="s">
        <v>2979</v>
      </c>
      <c r="AI1203" s="41">
        <v>0.60840000000000005</v>
      </c>
      <c r="AJ1203" s="30">
        <v>0.54910000000000003</v>
      </c>
      <c r="AK1203" s="30">
        <v>0.56310000000000004</v>
      </c>
      <c r="AL1203" s="41">
        <f t="shared" si="38"/>
        <v>0.57350000000000001</v>
      </c>
      <c r="AM1203" s="30" t="str">
        <f>IFERROR((VLOOKUP(C1203,'CEP 24-25'!$F$5:$K$1282,6,0))," ")</f>
        <v>Yes</v>
      </c>
      <c r="AN1203" s="41" t="str">
        <f>+IFERROR((VLOOKUP(C1203,'HB1238 24-25'!$N$5:$Q$9999,4,0)),"")</f>
        <v/>
      </c>
      <c r="AO1203" s="33" t="str">
        <f t="shared" si="39"/>
        <v>Yes</v>
      </c>
    </row>
    <row r="1204" spans="1:41" ht="15" customHeight="1" x14ac:dyDescent="0.25">
      <c r="A1204" t="s">
        <v>2554</v>
      </c>
      <c r="B1204" t="s">
        <v>2160</v>
      </c>
      <c r="C1204" s="25">
        <v>3121</v>
      </c>
      <c r="D1204" t="s">
        <v>1457</v>
      </c>
      <c r="E1204" s="16">
        <v>0</v>
      </c>
      <c r="F1204" s="16">
        <v>0</v>
      </c>
      <c r="G1204" s="16">
        <v>0</v>
      </c>
      <c r="H1204" s="16">
        <v>108</v>
      </c>
      <c r="I1204" s="16">
        <v>127</v>
      </c>
      <c r="J1204" s="16">
        <v>115</v>
      </c>
      <c r="K1204" s="16">
        <v>107</v>
      </c>
      <c r="L1204" s="16">
        <v>104</v>
      </c>
      <c r="M1204" s="16">
        <v>0</v>
      </c>
      <c r="N1204" s="16">
        <v>0</v>
      </c>
      <c r="O1204" s="16">
        <v>0</v>
      </c>
      <c r="P1204" s="16">
        <v>0</v>
      </c>
      <c r="Q1204" s="16">
        <v>0</v>
      </c>
      <c r="R1204" s="16">
        <v>0</v>
      </c>
      <c r="S1204" s="16">
        <v>0</v>
      </c>
      <c r="T1204" s="73" t="s">
        <v>2979</v>
      </c>
      <c r="U1204" s="73" t="s">
        <v>2979</v>
      </c>
      <c r="V1204" s="73" t="s">
        <v>2979</v>
      </c>
      <c r="W1204" s="54">
        <v>76</v>
      </c>
      <c r="X1204" s="54">
        <v>96</v>
      </c>
      <c r="Y1204" s="54">
        <v>80</v>
      </c>
      <c r="Z1204" s="54">
        <v>81</v>
      </c>
      <c r="AA1204" s="54">
        <v>80</v>
      </c>
      <c r="AB1204" s="73" t="s">
        <v>2979</v>
      </c>
      <c r="AC1204" s="73" t="s">
        <v>2979</v>
      </c>
      <c r="AD1204" s="73" t="s">
        <v>2979</v>
      </c>
      <c r="AE1204" s="73" t="s">
        <v>2979</v>
      </c>
      <c r="AF1204" s="73" t="s">
        <v>2979</v>
      </c>
      <c r="AG1204" s="73" t="s">
        <v>2979</v>
      </c>
      <c r="AH1204" s="73" t="s">
        <v>2979</v>
      </c>
      <c r="AI1204" s="41">
        <v>0.73619999999999997</v>
      </c>
      <c r="AJ1204" s="30">
        <v>0.67749999999999999</v>
      </c>
      <c r="AK1204" s="30">
        <v>0.61270000000000002</v>
      </c>
      <c r="AL1204" s="41">
        <f t="shared" si="38"/>
        <v>0.67549999999999999</v>
      </c>
      <c r="AM1204" s="30" t="str">
        <f>IFERROR((VLOOKUP(C1204,'CEP 24-25'!$F$5:$K$1282,6,0))," ")</f>
        <v>Yes</v>
      </c>
      <c r="AN1204" s="41" t="str">
        <f>+IFERROR((VLOOKUP(C1204,'HB1238 24-25'!$N$5:$Q$9999,4,0)),"")</f>
        <v/>
      </c>
      <c r="AO1204" s="33" t="str">
        <f t="shared" si="39"/>
        <v>Yes</v>
      </c>
    </row>
    <row r="1205" spans="1:41" ht="15" customHeight="1" x14ac:dyDescent="0.25">
      <c r="A1205" t="s">
        <v>2554</v>
      </c>
      <c r="B1205" t="s">
        <v>2160</v>
      </c>
      <c r="C1205" s="25">
        <v>3120</v>
      </c>
      <c r="D1205" t="s">
        <v>1456</v>
      </c>
      <c r="E1205" s="16">
        <v>0</v>
      </c>
      <c r="F1205" s="16">
        <v>0</v>
      </c>
      <c r="G1205" s="16">
        <v>0</v>
      </c>
      <c r="H1205" s="16">
        <v>0</v>
      </c>
      <c r="I1205" s="16">
        <v>0</v>
      </c>
      <c r="J1205" s="16">
        <v>0</v>
      </c>
      <c r="K1205" s="16">
        <v>0</v>
      </c>
      <c r="L1205" s="16">
        <v>0</v>
      </c>
      <c r="M1205" s="16">
        <v>275</v>
      </c>
      <c r="N1205" s="16">
        <v>296</v>
      </c>
      <c r="O1205" s="16">
        <v>280</v>
      </c>
      <c r="P1205" s="16">
        <v>0</v>
      </c>
      <c r="Q1205" s="16">
        <v>0</v>
      </c>
      <c r="R1205" s="16">
        <v>0</v>
      </c>
      <c r="S1205" s="16">
        <v>0</v>
      </c>
      <c r="T1205" s="73" t="s">
        <v>2979</v>
      </c>
      <c r="U1205" s="73" t="s">
        <v>2979</v>
      </c>
      <c r="V1205" s="73" t="s">
        <v>2979</v>
      </c>
      <c r="W1205" s="73" t="s">
        <v>2979</v>
      </c>
      <c r="X1205" s="73" t="s">
        <v>2979</v>
      </c>
      <c r="Y1205" s="73" t="s">
        <v>2979</v>
      </c>
      <c r="Z1205" s="73" t="s">
        <v>2979</v>
      </c>
      <c r="AA1205" s="73" t="s">
        <v>2979</v>
      </c>
      <c r="AB1205" s="54">
        <v>141</v>
      </c>
      <c r="AC1205" s="54">
        <v>132</v>
      </c>
      <c r="AD1205" s="54">
        <v>141</v>
      </c>
      <c r="AE1205" s="73" t="s">
        <v>2979</v>
      </c>
      <c r="AF1205" s="73" t="s">
        <v>2979</v>
      </c>
      <c r="AG1205" s="73" t="s">
        <v>2979</v>
      </c>
      <c r="AH1205" s="73" t="s">
        <v>2979</v>
      </c>
      <c r="AI1205" s="41">
        <v>0.48649999999999999</v>
      </c>
      <c r="AJ1205" s="30">
        <v>0.44400000000000001</v>
      </c>
      <c r="AK1205" s="30">
        <v>0.43940000000000001</v>
      </c>
      <c r="AL1205" s="41">
        <f t="shared" si="38"/>
        <v>0.45660000000000001</v>
      </c>
      <c r="AM1205" s="30" t="str">
        <f>IFERROR((VLOOKUP(C1205,'CEP 24-25'!$F$5:$K$1282,6,0))," ")</f>
        <v>No</v>
      </c>
      <c r="AN1205" s="41" t="str">
        <f>+IFERROR((VLOOKUP(C1205,'HB1238 24-25'!$N$5:$Q$9999,4,0)),"")</f>
        <v/>
      </c>
      <c r="AO1205" s="33" t="str">
        <f t="shared" si="39"/>
        <v>No</v>
      </c>
    </row>
    <row r="1206" spans="1:41" ht="15" customHeight="1" x14ac:dyDescent="0.25">
      <c r="A1206" t="s">
        <v>2554</v>
      </c>
      <c r="B1206" t="s">
        <v>2160</v>
      </c>
      <c r="C1206" s="25">
        <v>5482</v>
      </c>
      <c r="D1206" t="s">
        <v>1472</v>
      </c>
      <c r="E1206" s="16">
        <v>0</v>
      </c>
      <c r="F1206" s="16">
        <v>364</v>
      </c>
      <c r="G1206" s="16">
        <v>0</v>
      </c>
      <c r="H1206" s="16">
        <v>0</v>
      </c>
      <c r="I1206" s="16">
        <v>0</v>
      </c>
      <c r="J1206" s="16">
        <v>0</v>
      </c>
      <c r="K1206" s="16">
        <v>0</v>
      </c>
      <c r="L1206" s="16">
        <v>0</v>
      </c>
      <c r="M1206" s="16">
        <v>0</v>
      </c>
      <c r="N1206" s="16">
        <v>0</v>
      </c>
      <c r="O1206" s="16">
        <v>0</v>
      </c>
      <c r="P1206" s="16">
        <v>0</v>
      </c>
      <c r="Q1206" s="16">
        <v>0</v>
      </c>
      <c r="R1206" s="16">
        <v>0</v>
      </c>
      <c r="S1206" s="16">
        <v>0</v>
      </c>
      <c r="T1206" s="73" t="s">
        <v>2979</v>
      </c>
      <c r="U1206" s="54">
        <v>224</v>
      </c>
      <c r="V1206" s="73" t="s">
        <v>2979</v>
      </c>
      <c r="W1206" s="73" t="s">
        <v>2979</v>
      </c>
      <c r="X1206" s="73" t="s">
        <v>2979</v>
      </c>
      <c r="Y1206" s="73" t="s">
        <v>2979</v>
      </c>
      <c r="Z1206" s="73" t="s">
        <v>2979</v>
      </c>
      <c r="AA1206" s="73" t="s">
        <v>2979</v>
      </c>
      <c r="AB1206" s="73" t="s">
        <v>2979</v>
      </c>
      <c r="AC1206" s="73" t="s">
        <v>2979</v>
      </c>
      <c r="AD1206" s="73" t="s">
        <v>2979</v>
      </c>
      <c r="AE1206" s="73" t="s">
        <v>2979</v>
      </c>
      <c r="AF1206" s="73" t="s">
        <v>2979</v>
      </c>
      <c r="AG1206" s="73" t="s">
        <v>2979</v>
      </c>
      <c r="AH1206" s="73" t="s">
        <v>2979</v>
      </c>
      <c r="AI1206" s="41">
        <v>0.61539999999999995</v>
      </c>
      <c r="AJ1206" s="30">
        <v>0.5544</v>
      </c>
      <c r="AK1206" s="30">
        <v>0.31780000000000003</v>
      </c>
      <c r="AL1206" s="41">
        <f t="shared" si="38"/>
        <v>0.49590000000000001</v>
      </c>
      <c r="AM1206" s="30" t="str">
        <f>IFERROR((VLOOKUP(C1206,'CEP 24-25'!$F$5:$K$1282,6,0))," ")</f>
        <v>Yes</v>
      </c>
      <c r="AN1206" s="41" t="str">
        <f>+IFERROR((VLOOKUP(C1206,'HB1238 24-25'!$N$5:$Q$9999,4,0)),"")</f>
        <v/>
      </c>
      <c r="AO1206" s="33" t="str">
        <f t="shared" si="39"/>
        <v>Yes</v>
      </c>
    </row>
    <row r="1207" spans="1:41" ht="15" customHeight="1" x14ac:dyDescent="0.25">
      <c r="A1207" t="s">
        <v>2554</v>
      </c>
      <c r="B1207" t="s">
        <v>2160</v>
      </c>
      <c r="C1207" s="25">
        <v>4165</v>
      </c>
      <c r="D1207" t="s">
        <v>1461</v>
      </c>
      <c r="E1207" s="16">
        <v>0</v>
      </c>
      <c r="F1207" s="16">
        <v>56</v>
      </c>
      <c r="G1207" s="16">
        <v>0</v>
      </c>
      <c r="H1207" s="16">
        <v>70</v>
      </c>
      <c r="I1207" s="16">
        <v>89</v>
      </c>
      <c r="J1207" s="16">
        <v>74</v>
      </c>
      <c r="K1207" s="16">
        <v>83</v>
      </c>
      <c r="L1207" s="16">
        <v>82</v>
      </c>
      <c r="M1207" s="16">
        <v>0</v>
      </c>
      <c r="N1207" s="16">
        <v>0</v>
      </c>
      <c r="O1207" s="16">
        <v>0</v>
      </c>
      <c r="P1207" s="16">
        <v>0</v>
      </c>
      <c r="Q1207" s="16">
        <v>0</v>
      </c>
      <c r="R1207" s="16">
        <v>0</v>
      </c>
      <c r="S1207" s="16">
        <v>0</v>
      </c>
      <c r="T1207" s="73" t="s">
        <v>2979</v>
      </c>
      <c r="U1207" s="54">
        <v>17</v>
      </c>
      <c r="V1207" s="73" t="s">
        <v>2979</v>
      </c>
      <c r="W1207" s="54">
        <v>18</v>
      </c>
      <c r="X1207" s="54">
        <v>27</v>
      </c>
      <c r="Y1207" s="54">
        <v>23</v>
      </c>
      <c r="Z1207" s="54">
        <v>36</v>
      </c>
      <c r="AA1207" s="54">
        <v>19</v>
      </c>
      <c r="AB1207" s="73" t="s">
        <v>2979</v>
      </c>
      <c r="AC1207" s="73" t="s">
        <v>2979</v>
      </c>
      <c r="AD1207" s="73" t="s">
        <v>2979</v>
      </c>
      <c r="AE1207" s="73" t="s">
        <v>2979</v>
      </c>
      <c r="AF1207" s="73" t="s">
        <v>2979</v>
      </c>
      <c r="AG1207" s="73" t="s">
        <v>2979</v>
      </c>
      <c r="AH1207" s="73" t="s">
        <v>2979</v>
      </c>
      <c r="AI1207" s="41">
        <v>0.30840000000000001</v>
      </c>
      <c r="AJ1207" s="30">
        <v>0.26879999999999998</v>
      </c>
      <c r="AK1207" s="30">
        <v>0.3125</v>
      </c>
      <c r="AL1207" s="41">
        <f t="shared" si="38"/>
        <v>0.29659999999999997</v>
      </c>
      <c r="AM1207" s="30" t="str">
        <f>IFERROR((VLOOKUP(C1207,'CEP 24-25'!$F$5:$K$1282,6,0))," ")</f>
        <v>No</v>
      </c>
      <c r="AN1207" s="41" t="str">
        <f>+IFERROR((VLOOKUP(C1207,'HB1238 24-25'!$N$5:$Q$9999,4,0)),"")</f>
        <v/>
      </c>
      <c r="AO1207" s="33" t="str">
        <f t="shared" si="39"/>
        <v>No</v>
      </c>
    </row>
    <row r="1208" spans="1:41" ht="15" customHeight="1" x14ac:dyDescent="0.25">
      <c r="A1208" t="s">
        <v>2554</v>
      </c>
      <c r="B1208" t="s">
        <v>2160</v>
      </c>
      <c r="C1208" s="25">
        <v>3687</v>
      </c>
      <c r="D1208" t="s">
        <v>1458</v>
      </c>
      <c r="E1208" s="16">
        <v>0</v>
      </c>
      <c r="F1208" s="16">
        <v>1</v>
      </c>
      <c r="G1208" s="16">
        <v>0</v>
      </c>
      <c r="H1208" s="16">
        <v>85</v>
      </c>
      <c r="I1208" s="16">
        <v>84</v>
      </c>
      <c r="J1208" s="16">
        <v>91</v>
      </c>
      <c r="K1208" s="16">
        <v>85</v>
      </c>
      <c r="L1208" s="16">
        <v>109</v>
      </c>
      <c r="M1208" s="16">
        <v>0</v>
      </c>
      <c r="N1208" s="16">
        <v>0</v>
      </c>
      <c r="O1208" s="16">
        <v>0</v>
      </c>
      <c r="P1208" s="16">
        <v>0</v>
      </c>
      <c r="Q1208" s="16">
        <v>0</v>
      </c>
      <c r="R1208" s="16">
        <v>0</v>
      </c>
      <c r="S1208" s="16">
        <v>0</v>
      </c>
      <c r="T1208" s="73" t="s">
        <v>2979</v>
      </c>
      <c r="U1208" s="15" t="s">
        <v>2004</v>
      </c>
      <c r="V1208" s="73" t="s">
        <v>2979</v>
      </c>
      <c r="W1208" s="54">
        <v>41</v>
      </c>
      <c r="X1208" s="54">
        <v>46</v>
      </c>
      <c r="Y1208" s="54">
        <v>47</v>
      </c>
      <c r="Z1208" s="54">
        <v>47</v>
      </c>
      <c r="AA1208" s="54">
        <v>54</v>
      </c>
      <c r="AB1208" s="73" t="s">
        <v>2979</v>
      </c>
      <c r="AC1208" s="73" t="s">
        <v>2979</v>
      </c>
      <c r="AD1208" s="73" t="s">
        <v>2979</v>
      </c>
      <c r="AE1208" s="73" t="s">
        <v>2979</v>
      </c>
      <c r="AF1208" s="73" t="s">
        <v>2979</v>
      </c>
      <c r="AG1208" s="73" t="s">
        <v>2979</v>
      </c>
      <c r="AH1208" s="73" t="s">
        <v>2979</v>
      </c>
      <c r="AI1208" s="41">
        <v>0.51870000000000005</v>
      </c>
      <c r="AJ1208" s="30">
        <v>0.48380000000000001</v>
      </c>
      <c r="AK1208" s="30">
        <v>0.42480000000000001</v>
      </c>
      <c r="AL1208" s="41">
        <f t="shared" si="38"/>
        <v>0.4758</v>
      </c>
      <c r="AM1208" s="30" t="str">
        <f>IFERROR((VLOOKUP(C1208,'CEP 24-25'!$F$5:$K$1282,6,0))," ")</f>
        <v>No</v>
      </c>
      <c r="AN1208" s="41" t="str">
        <f>+IFERROR((VLOOKUP(C1208,'HB1238 24-25'!$N$5:$Q$9999,4,0)),"")</f>
        <v/>
      </c>
      <c r="AO1208" s="33" t="str">
        <f t="shared" si="39"/>
        <v>No</v>
      </c>
    </row>
    <row r="1209" spans="1:41" ht="15" customHeight="1" x14ac:dyDescent="0.25">
      <c r="A1209" t="s">
        <v>2554</v>
      </c>
      <c r="B1209" t="s">
        <v>2160</v>
      </c>
      <c r="C1209" s="25">
        <v>1848</v>
      </c>
      <c r="D1209" t="s">
        <v>24</v>
      </c>
      <c r="E1209" s="16">
        <v>0</v>
      </c>
      <c r="F1209" s="16">
        <v>0</v>
      </c>
      <c r="G1209" s="16">
        <v>0</v>
      </c>
      <c r="H1209" s="16">
        <v>0</v>
      </c>
      <c r="I1209" s="16">
        <v>0</v>
      </c>
      <c r="J1209" s="16">
        <v>0</v>
      </c>
      <c r="K1209" s="16">
        <v>1</v>
      </c>
      <c r="L1209" s="16">
        <v>1</v>
      </c>
      <c r="M1209" s="16">
        <v>1</v>
      </c>
      <c r="N1209" s="16">
        <v>1</v>
      </c>
      <c r="O1209" s="16">
        <v>0</v>
      </c>
      <c r="P1209" s="16">
        <v>2</v>
      </c>
      <c r="Q1209" s="16">
        <v>2</v>
      </c>
      <c r="R1209" s="16">
        <v>0</v>
      </c>
      <c r="S1209" s="16">
        <v>33</v>
      </c>
      <c r="T1209" s="73" t="s">
        <v>2979</v>
      </c>
      <c r="U1209" s="73" t="s">
        <v>2979</v>
      </c>
      <c r="V1209" s="73" t="s">
        <v>2979</v>
      </c>
      <c r="W1209" s="73" t="s">
        <v>2979</v>
      </c>
      <c r="X1209" s="73" t="s">
        <v>2979</v>
      </c>
      <c r="Y1209" s="73" t="s">
        <v>2979</v>
      </c>
      <c r="Z1209" s="73" t="s">
        <v>2979</v>
      </c>
      <c r="AA1209" s="73" t="s">
        <v>2979</v>
      </c>
      <c r="AB1209" s="73" t="s">
        <v>2979</v>
      </c>
      <c r="AC1209" s="73" t="s">
        <v>2979</v>
      </c>
      <c r="AD1209" s="73" t="s">
        <v>2979</v>
      </c>
      <c r="AE1209" s="73" t="s">
        <v>2979</v>
      </c>
      <c r="AF1209" s="15" t="s">
        <v>2004</v>
      </c>
      <c r="AG1209" s="73" t="s">
        <v>2979</v>
      </c>
      <c r="AH1209" s="54">
        <v>19</v>
      </c>
      <c r="AI1209" s="41">
        <v>0.51219999999999999</v>
      </c>
      <c r="AJ1209" s="30">
        <v>0.2979</v>
      </c>
      <c r="AK1209" s="30">
        <v>0.4</v>
      </c>
      <c r="AL1209" s="41">
        <f t="shared" si="38"/>
        <v>0.40339999999999998</v>
      </c>
      <c r="AM1209" s="30" t="str">
        <f>IFERROR((VLOOKUP(C1209,'CEP 24-25'!$F$5:$K$1282,6,0))," ")</f>
        <v xml:space="preserve"> </v>
      </c>
      <c r="AN1209" s="41" t="str">
        <f>+IFERROR((VLOOKUP(C1209,'HB1238 24-25'!$N$5:$Q$9999,4,0)),"")</f>
        <v/>
      </c>
      <c r="AO1209" s="33" t="str">
        <f t="shared" si="39"/>
        <v>No</v>
      </c>
    </row>
    <row r="1210" spans="1:41" ht="15" customHeight="1" x14ac:dyDescent="0.25">
      <c r="A1210" t="s">
        <v>2554</v>
      </c>
      <c r="B1210" t="s">
        <v>2160</v>
      </c>
      <c r="C1210" s="25">
        <v>4425</v>
      </c>
      <c r="D1210" t="s">
        <v>1466</v>
      </c>
      <c r="E1210" s="16">
        <v>0</v>
      </c>
      <c r="F1210" s="16">
        <v>0</v>
      </c>
      <c r="G1210" s="16">
        <v>0</v>
      </c>
      <c r="H1210" s="16">
        <v>0</v>
      </c>
      <c r="I1210" s="16">
        <v>0</v>
      </c>
      <c r="J1210" s="16">
        <v>0</v>
      </c>
      <c r="K1210" s="16">
        <v>0</v>
      </c>
      <c r="L1210" s="16">
        <v>0</v>
      </c>
      <c r="M1210" s="16">
        <v>307</v>
      </c>
      <c r="N1210" s="16">
        <v>267</v>
      </c>
      <c r="O1210" s="16">
        <v>328</v>
      </c>
      <c r="P1210" s="16">
        <v>0</v>
      </c>
      <c r="Q1210" s="16">
        <v>0</v>
      </c>
      <c r="R1210" s="16">
        <v>0</v>
      </c>
      <c r="S1210" s="16">
        <v>0</v>
      </c>
      <c r="T1210" s="73" t="s">
        <v>2979</v>
      </c>
      <c r="U1210" s="73" t="s">
        <v>2979</v>
      </c>
      <c r="V1210" s="73" t="s">
        <v>2979</v>
      </c>
      <c r="W1210" s="73" t="s">
        <v>2979</v>
      </c>
      <c r="X1210" s="73" t="s">
        <v>2979</v>
      </c>
      <c r="Y1210" s="73" t="s">
        <v>2979</v>
      </c>
      <c r="Z1210" s="73" t="s">
        <v>2979</v>
      </c>
      <c r="AA1210" s="73" t="s">
        <v>2979</v>
      </c>
      <c r="AB1210" s="54">
        <v>197</v>
      </c>
      <c r="AC1210" s="54">
        <v>147</v>
      </c>
      <c r="AD1210" s="54">
        <v>187</v>
      </c>
      <c r="AE1210" s="73" t="s">
        <v>2979</v>
      </c>
      <c r="AF1210" s="73" t="s">
        <v>2979</v>
      </c>
      <c r="AG1210" s="73" t="s">
        <v>2979</v>
      </c>
      <c r="AH1210" s="73" t="s">
        <v>2979</v>
      </c>
      <c r="AI1210" s="41">
        <v>0.5887</v>
      </c>
      <c r="AJ1210" s="30">
        <v>0.57950000000000002</v>
      </c>
      <c r="AK1210" s="30">
        <v>0.64700000000000002</v>
      </c>
      <c r="AL1210" s="41">
        <f t="shared" si="38"/>
        <v>0.60509999999999997</v>
      </c>
      <c r="AM1210" s="30" t="str">
        <f>IFERROR((VLOOKUP(C1210,'CEP 24-25'!$F$5:$K$1282,6,0))," ")</f>
        <v>Yes</v>
      </c>
      <c r="AN1210" s="41" t="str">
        <f>+IFERROR((VLOOKUP(C1210,'HB1238 24-25'!$N$5:$Q$9999,4,0)),"")</f>
        <v/>
      </c>
      <c r="AO1210" s="33" t="str">
        <f t="shared" si="39"/>
        <v>Yes</v>
      </c>
    </row>
    <row r="1211" spans="1:41" ht="15" customHeight="1" x14ac:dyDescent="0.25">
      <c r="A1211" t="s">
        <v>2555</v>
      </c>
      <c r="B1211" t="s">
        <v>2161</v>
      </c>
      <c r="C1211" s="25">
        <v>5451</v>
      </c>
      <c r="D1211" t="s">
        <v>1921</v>
      </c>
      <c r="E1211" s="16">
        <v>31</v>
      </c>
      <c r="F1211" s="16">
        <v>80</v>
      </c>
      <c r="G1211" s="16">
        <v>0</v>
      </c>
      <c r="H1211" s="16">
        <v>80</v>
      </c>
      <c r="I1211" s="16">
        <v>105</v>
      </c>
      <c r="J1211" s="16">
        <v>90</v>
      </c>
      <c r="K1211" s="16">
        <v>99</v>
      </c>
      <c r="L1211" s="16">
        <v>0</v>
      </c>
      <c r="M1211" s="16">
        <v>0</v>
      </c>
      <c r="N1211" s="16">
        <v>0</v>
      </c>
      <c r="O1211" s="16">
        <v>0</v>
      </c>
      <c r="P1211" s="16">
        <v>0</v>
      </c>
      <c r="Q1211" s="16">
        <v>0</v>
      </c>
      <c r="R1211" s="16">
        <v>0</v>
      </c>
      <c r="S1211" s="16">
        <v>0</v>
      </c>
      <c r="T1211" s="54">
        <v>14</v>
      </c>
      <c r="U1211" s="54">
        <v>35</v>
      </c>
      <c r="V1211" s="73" t="s">
        <v>2979</v>
      </c>
      <c r="W1211" s="54">
        <v>41</v>
      </c>
      <c r="X1211" s="54">
        <v>60</v>
      </c>
      <c r="Y1211" s="54">
        <v>51</v>
      </c>
      <c r="Z1211" s="54">
        <v>54</v>
      </c>
      <c r="AA1211" s="73" t="s">
        <v>2979</v>
      </c>
      <c r="AB1211" s="73" t="s">
        <v>2979</v>
      </c>
      <c r="AC1211" s="73" t="s">
        <v>2979</v>
      </c>
      <c r="AD1211" s="73" t="s">
        <v>2979</v>
      </c>
      <c r="AE1211" s="73" t="s">
        <v>2979</v>
      </c>
      <c r="AF1211" s="73" t="s">
        <v>2979</v>
      </c>
      <c r="AG1211" s="73" t="s">
        <v>2979</v>
      </c>
      <c r="AH1211" s="73" t="s">
        <v>2979</v>
      </c>
      <c r="AI1211" s="41">
        <v>0.52580000000000005</v>
      </c>
      <c r="AJ1211" s="30">
        <v>0.55720000000000003</v>
      </c>
      <c r="AK1211" s="30">
        <v>0.54669999999999996</v>
      </c>
      <c r="AL1211" s="41">
        <f t="shared" si="38"/>
        <v>0.54320000000000002</v>
      </c>
      <c r="AM1211" s="30" t="str">
        <f>IFERROR((VLOOKUP(C1211,'CEP 24-25'!$F$5:$K$1282,6,0))," ")</f>
        <v>Yes</v>
      </c>
      <c r="AN1211" s="41" t="str">
        <f>+IFERROR((VLOOKUP(C1211,'HB1238 24-25'!$N$5:$Q$9999,4,0)),"")</f>
        <v/>
      </c>
      <c r="AO1211" s="33" t="str">
        <f t="shared" si="39"/>
        <v>Yes</v>
      </c>
    </row>
    <row r="1212" spans="1:41" ht="15" customHeight="1" x14ac:dyDescent="0.25">
      <c r="A1212" t="s">
        <v>2555</v>
      </c>
      <c r="B1212" t="s">
        <v>2161</v>
      </c>
      <c r="C1212" s="25">
        <v>5580</v>
      </c>
      <c r="D1212" t="s">
        <v>2857</v>
      </c>
      <c r="E1212" s="16">
        <v>0</v>
      </c>
      <c r="F1212" s="16">
        <v>0</v>
      </c>
      <c r="G1212" s="16">
        <v>0</v>
      </c>
      <c r="H1212" s="16">
        <v>0</v>
      </c>
      <c r="I1212" s="16">
        <v>0</v>
      </c>
      <c r="J1212" s="16">
        <v>0</v>
      </c>
      <c r="K1212" s="16">
        <v>0</v>
      </c>
      <c r="L1212" s="16">
        <v>0</v>
      </c>
      <c r="M1212" s="16">
        <v>0</v>
      </c>
      <c r="N1212" s="16">
        <v>0</v>
      </c>
      <c r="O1212" s="16">
        <v>0</v>
      </c>
      <c r="P1212" s="16">
        <v>0</v>
      </c>
      <c r="Q1212" s="16">
        <v>0</v>
      </c>
      <c r="R1212" s="16">
        <v>0</v>
      </c>
      <c r="S1212" s="16">
        <v>0</v>
      </c>
      <c r="T1212" s="73" t="s">
        <v>2979</v>
      </c>
      <c r="U1212" s="73" t="s">
        <v>2979</v>
      </c>
      <c r="V1212" s="73" t="s">
        <v>2979</v>
      </c>
      <c r="W1212" s="73" t="s">
        <v>2979</v>
      </c>
      <c r="X1212" s="73" t="s">
        <v>2979</v>
      </c>
      <c r="Y1212" s="73" t="s">
        <v>2979</v>
      </c>
      <c r="Z1212" s="73" t="s">
        <v>2979</v>
      </c>
      <c r="AA1212" s="73" t="s">
        <v>2979</v>
      </c>
      <c r="AB1212" s="73" t="s">
        <v>2979</v>
      </c>
      <c r="AC1212" s="73" t="s">
        <v>2979</v>
      </c>
      <c r="AD1212" s="73" t="s">
        <v>2979</v>
      </c>
      <c r="AE1212" s="73" t="s">
        <v>2979</v>
      </c>
      <c r="AF1212" s="73" t="s">
        <v>2979</v>
      </c>
      <c r="AG1212" s="73" t="s">
        <v>2979</v>
      </c>
      <c r="AH1212" s="73" t="s">
        <v>2979</v>
      </c>
      <c r="AI1212" s="41">
        <v>0</v>
      </c>
      <c r="AJ1212" s="30">
        <v>1</v>
      </c>
      <c r="AK1212" s="30">
        <v>1</v>
      </c>
      <c r="AL1212" s="41">
        <f t="shared" si="38"/>
        <v>0.66669999999999996</v>
      </c>
      <c r="AM1212" s="30" t="str">
        <f>IFERROR((VLOOKUP(C1212,'CEP 24-25'!$F$5:$K$1282,6,0))," ")</f>
        <v xml:space="preserve"> </v>
      </c>
      <c r="AN1212" s="41" t="str">
        <f>+IFERROR((VLOOKUP(C1212,'HB1238 24-25'!$N$5:$Q$9999,4,0)),"")</f>
        <v/>
      </c>
      <c r="AO1212" s="33" t="str">
        <f t="shared" si="39"/>
        <v>Yes</v>
      </c>
    </row>
    <row r="1213" spans="1:41" ht="15" customHeight="1" x14ac:dyDescent="0.25">
      <c r="A1213" t="s">
        <v>2555</v>
      </c>
      <c r="B1213" t="s">
        <v>2161</v>
      </c>
      <c r="C1213" s="25">
        <v>2591</v>
      </c>
      <c r="D1213" t="s">
        <v>1919</v>
      </c>
      <c r="E1213" s="16">
        <v>0</v>
      </c>
      <c r="F1213" s="16">
        <v>0</v>
      </c>
      <c r="G1213" s="16">
        <v>0</v>
      </c>
      <c r="H1213" s="16">
        <v>0</v>
      </c>
      <c r="I1213" s="16">
        <v>0</v>
      </c>
      <c r="J1213" s="16">
        <v>0</v>
      </c>
      <c r="K1213" s="16">
        <v>0</v>
      </c>
      <c r="L1213" s="16">
        <v>0</v>
      </c>
      <c r="M1213" s="16">
        <v>0</v>
      </c>
      <c r="N1213" s="16">
        <v>0</v>
      </c>
      <c r="O1213" s="16">
        <v>0</v>
      </c>
      <c r="P1213" s="16">
        <v>90</v>
      </c>
      <c r="Q1213" s="16">
        <v>107</v>
      </c>
      <c r="R1213" s="16">
        <v>111</v>
      </c>
      <c r="S1213" s="16">
        <v>99</v>
      </c>
      <c r="T1213" s="73" t="s">
        <v>2979</v>
      </c>
      <c r="U1213" s="73" t="s">
        <v>2979</v>
      </c>
      <c r="V1213" s="73" t="s">
        <v>2979</v>
      </c>
      <c r="W1213" s="73" t="s">
        <v>2979</v>
      </c>
      <c r="X1213" s="73" t="s">
        <v>2979</v>
      </c>
      <c r="Y1213" s="73" t="s">
        <v>2979</v>
      </c>
      <c r="Z1213" s="73" t="s">
        <v>2979</v>
      </c>
      <c r="AA1213" s="73" t="s">
        <v>2979</v>
      </c>
      <c r="AB1213" s="73" t="s">
        <v>2979</v>
      </c>
      <c r="AC1213" s="73" t="s">
        <v>2979</v>
      </c>
      <c r="AD1213" s="73" t="s">
        <v>2979</v>
      </c>
      <c r="AE1213" s="54">
        <v>49</v>
      </c>
      <c r="AF1213" s="54">
        <v>50</v>
      </c>
      <c r="AG1213" s="54">
        <v>48</v>
      </c>
      <c r="AH1213" s="54">
        <v>53</v>
      </c>
      <c r="AI1213" s="41">
        <v>0.4914</v>
      </c>
      <c r="AJ1213" s="30">
        <v>0.4929</v>
      </c>
      <c r="AK1213" s="30">
        <v>0.52490000000000003</v>
      </c>
      <c r="AL1213" s="41">
        <f t="shared" si="38"/>
        <v>0.50309999999999999</v>
      </c>
      <c r="AM1213" s="30" t="str">
        <f>IFERROR((VLOOKUP(C1213,'CEP 24-25'!$F$5:$K$1282,6,0))," ")</f>
        <v>Yes</v>
      </c>
      <c r="AN1213" s="41" t="str">
        <f>+IFERROR((VLOOKUP(C1213,'HB1238 24-25'!$N$5:$Q$9999,4,0)),"")</f>
        <v/>
      </c>
      <c r="AO1213" s="33" t="str">
        <f t="shared" si="39"/>
        <v>Yes</v>
      </c>
    </row>
    <row r="1214" spans="1:41" x14ac:dyDescent="0.25">
      <c r="A1214" t="s">
        <v>2555</v>
      </c>
      <c r="B1214" t="s">
        <v>2161</v>
      </c>
      <c r="C1214" s="25">
        <v>2898</v>
      </c>
      <c r="D1214" t="s">
        <v>1920</v>
      </c>
      <c r="E1214" s="16">
        <v>0</v>
      </c>
      <c r="F1214" s="16">
        <v>0</v>
      </c>
      <c r="G1214" s="16">
        <v>0</v>
      </c>
      <c r="H1214" s="16">
        <v>0</v>
      </c>
      <c r="I1214" s="16">
        <v>0</v>
      </c>
      <c r="J1214" s="16">
        <v>0</v>
      </c>
      <c r="K1214" s="16">
        <v>0</v>
      </c>
      <c r="L1214" s="16">
        <v>104</v>
      </c>
      <c r="M1214" s="16">
        <v>108</v>
      </c>
      <c r="N1214" s="16">
        <v>99</v>
      </c>
      <c r="O1214" s="16">
        <v>118</v>
      </c>
      <c r="P1214" s="16">
        <v>0</v>
      </c>
      <c r="Q1214" s="16">
        <v>0</v>
      </c>
      <c r="R1214" s="16">
        <v>0</v>
      </c>
      <c r="S1214" s="16">
        <v>0</v>
      </c>
      <c r="T1214" s="73" t="s">
        <v>2979</v>
      </c>
      <c r="U1214" s="73" t="s">
        <v>2979</v>
      </c>
      <c r="V1214" s="73" t="s">
        <v>2979</v>
      </c>
      <c r="W1214" s="73" t="s">
        <v>2979</v>
      </c>
      <c r="X1214" s="73" t="s">
        <v>2979</v>
      </c>
      <c r="Y1214" s="73" t="s">
        <v>2979</v>
      </c>
      <c r="Z1214" s="73" t="s">
        <v>2979</v>
      </c>
      <c r="AA1214" s="54">
        <v>56</v>
      </c>
      <c r="AB1214" s="54">
        <v>49</v>
      </c>
      <c r="AC1214" s="54">
        <v>54</v>
      </c>
      <c r="AD1214" s="54">
        <v>59</v>
      </c>
      <c r="AE1214" s="73" t="s">
        <v>2979</v>
      </c>
      <c r="AF1214" s="73" t="s">
        <v>2979</v>
      </c>
      <c r="AG1214" s="73" t="s">
        <v>2979</v>
      </c>
      <c r="AH1214" s="73" t="s">
        <v>2979</v>
      </c>
      <c r="AI1214" s="41">
        <v>0.50819999999999999</v>
      </c>
      <c r="AJ1214" s="30">
        <v>0.56469999999999998</v>
      </c>
      <c r="AK1214" s="30">
        <v>0.56169999999999998</v>
      </c>
      <c r="AL1214" s="41">
        <f t="shared" si="38"/>
        <v>0.54490000000000005</v>
      </c>
      <c r="AM1214" s="30" t="str">
        <f>IFERROR((VLOOKUP(C1214,'CEP 24-25'!$F$5:$K$1282,6,0))," ")</f>
        <v>Yes</v>
      </c>
      <c r="AN1214" s="41" t="str">
        <f>+IFERROR((VLOOKUP(C1214,'HB1238 24-25'!$N$5:$Q$9999,4,0)),"")</f>
        <v/>
      </c>
      <c r="AO1214" s="33" t="str">
        <f t="shared" si="39"/>
        <v>Yes</v>
      </c>
    </row>
    <row r="1215" spans="1:41" ht="15" customHeight="1" x14ac:dyDescent="0.25">
      <c r="A1215" t="s">
        <v>2739</v>
      </c>
      <c r="B1215" t="s">
        <v>2162</v>
      </c>
      <c r="C1215" s="25">
        <v>3288</v>
      </c>
      <c r="D1215" t="s">
        <v>1031</v>
      </c>
      <c r="E1215" s="16">
        <v>0</v>
      </c>
      <c r="F1215" s="16">
        <v>53</v>
      </c>
      <c r="G1215" s="16">
        <v>0</v>
      </c>
      <c r="H1215" s="16">
        <v>47</v>
      </c>
      <c r="I1215" s="16">
        <v>60</v>
      </c>
      <c r="J1215" s="16">
        <v>59</v>
      </c>
      <c r="K1215" s="16">
        <v>56</v>
      </c>
      <c r="L1215" s="16">
        <v>61</v>
      </c>
      <c r="M1215" s="16">
        <v>61</v>
      </c>
      <c r="N1215" s="16">
        <v>0</v>
      </c>
      <c r="O1215" s="16">
        <v>0</v>
      </c>
      <c r="P1215" s="16">
        <v>0</v>
      </c>
      <c r="Q1215" s="16">
        <v>0</v>
      </c>
      <c r="R1215" s="16">
        <v>0</v>
      </c>
      <c r="S1215" s="16">
        <v>0</v>
      </c>
      <c r="T1215" s="73" t="s">
        <v>2979</v>
      </c>
      <c r="U1215" s="54">
        <v>22</v>
      </c>
      <c r="V1215" s="73" t="s">
        <v>2979</v>
      </c>
      <c r="W1215" s="54">
        <v>18</v>
      </c>
      <c r="X1215" s="54">
        <v>22</v>
      </c>
      <c r="Y1215" s="54">
        <v>27</v>
      </c>
      <c r="Z1215" s="54">
        <v>24</v>
      </c>
      <c r="AA1215" s="54">
        <v>27</v>
      </c>
      <c r="AB1215" s="54">
        <v>25</v>
      </c>
      <c r="AC1215" s="73" t="s">
        <v>2979</v>
      </c>
      <c r="AD1215" s="73" t="s">
        <v>2979</v>
      </c>
      <c r="AE1215" s="73" t="s">
        <v>2979</v>
      </c>
      <c r="AF1215" s="73" t="s">
        <v>2979</v>
      </c>
      <c r="AG1215" s="73" t="s">
        <v>2979</v>
      </c>
      <c r="AH1215" s="73" t="s">
        <v>2979</v>
      </c>
      <c r="AI1215" s="41">
        <v>0.41560000000000002</v>
      </c>
      <c r="AJ1215" s="30">
        <v>0.41749999999999998</v>
      </c>
      <c r="AK1215" s="30">
        <v>0.4597</v>
      </c>
      <c r="AL1215" s="41">
        <f t="shared" si="38"/>
        <v>0.43090000000000001</v>
      </c>
      <c r="AM1215" s="30" t="str">
        <f>IFERROR((VLOOKUP(C1215,'CEP 24-25'!$F$5:$K$1282,6,0))," ")</f>
        <v xml:space="preserve"> </v>
      </c>
      <c r="AN1215" s="41" t="str">
        <f>+IFERROR((VLOOKUP(C1215,'HB1238 24-25'!$N$5:$Q$9999,4,0)),"")</f>
        <v>No</v>
      </c>
      <c r="AO1215" s="33" t="str">
        <f t="shared" si="39"/>
        <v>No</v>
      </c>
    </row>
    <row r="1216" spans="1:41" ht="15" customHeight="1" x14ac:dyDescent="0.25">
      <c r="A1216" t="s">
        <v>2739</v>
      </c>
      <c r="B1216" t="s">
        <v>2162</v>
      </c>
      <c r="C1216" s="25">
        <v>2273</v>
      </c>
      <c r="D1216" t="s">
        <v>1030</v>
      </c>
      <c r="E1216" s="16">
        <v>0</v>
      </c>
      <c r="F1216" s="16">
        <v>0</v>
      </c>
      <c r="G1216" s="16">
        <v>0</v>
      </c>
      <c r="H1216" s="16">
        <v>0</v>
      </c>
      <c r="I1216" s="16">
        <v>0</v>
      </c>
      <c r="J1216" s="16">
        <v>0</v>
      </c>
      <c r="K1216" s="16">
        <v>0</v>
      </c>
      <c r="L1216" s="16">
        <v>0</v>
      </c>
      <c r="M1216" s="16">
        <v>0</v>
      </c>
      <c r="N1216" s="16">
        <v>63</v>
      </c>
      <c r="O1216" s="16">
        <v>71</v>
      </c>
      <c r="P1216" s="16">
        <v>65</v>
      </c>
      <c r="Q1216" s="16">
        <v>80</v>
      </c>
      <c r="R1216" s="16">
        <v>77</v>
      </c>
      <c r="S1216" s="16">
        <v>60</v>
      </c>
      <c r="T1216" s="73" t="s">
        <v>2979</v>
      </c>
      <c r="U1216" s="73" t="s">
        <v>2979</v>
      </c>
      <c r="V1216" s="73" t="s">
        <v>2979</v>
      </c>
      <c r="W1216" s="73" t="s">
        <v>2979</v>
      </c>
      <c r="X1216" s="73" t="s">
        <v>2979</v>
      </c>
      <c r="Y1216" s="73" t="s">
        <v>2979</v>
      </c>
      <c r="Z1216" s="73" t="s">
        <v>2979</v>
      </c>
      <c r="AA1216" s="73" t="s">
        <v>2979</v>
      </c>
      <c r="AB1216" s="73" t="s">
        <v>2979</v>
      </c>
      <c r="AC1216" s="54">
        <v>27</v>
      </c>
      <c r="AD1216" s="54">
        <v>36</v>
      </c>
      <c r="AE1216" s="54">
        <v>26</v>
      </c>
      <c r="AF1216" s="54">
        <v>33</v>
      </c>
      <c r="AG1216" s="54">
        <v>25</v>
      </c>
      <c r="AH1216" s="54">
        <v>24</v>
      </c>
      <c r="AI1216" s="41">
        <v>0.41110000000000002</v>
      </c>
      <c r="AJ1216" s="30">
        <v>0.42959999999999998</v>
      </c>
      <c r="AK1216" s="30">
        <v>0.45140000000000002</v>
      </c>
      <c r="AL1216" s="41">
        <f t="shared" si="38"/>
        <v>0.43070000000000003</v>
      </c>
      <c r="AM1216" s="30" t="str">
        <f>IFERROR((VLOOKUP(C1216,'CEP 24-25'!$F$5:$K$1282,6,0))," ")</f>
        <v xml:space="preserve"> </v>
      </c>
      <c r="AN1216" s="41" t="str">
        <f>+IFERROR((VLOOKUP(C1216,'HB1238 24-25'!$N$5:$Q$9999,4,0)),"")</f>
        <v/>
      </c>
      <c r="AO1216" s="33" t="str">
        <f t="shared" si="39"/>
        <v>No</v>
      </c>
    </row>
    <row r="1217" spans="1:41" ht="15" customHeight="1" x14ac:dyDescent="0.25">
      <c r="A1217" t="s">
        <v>2556</v>
      </c>
      <c r="B1217" t="s">
        <v>2163</v>
      </c>
      <c r="C1217" s="25">
        <v>2868</v>
      </c>
      <c r="D1217" t="s">
        <v>1134</v>
      </c>
      <c r="E1217" s="16">
        <v>0</v>
      </c>
      <c r="F1217" s="16">
        <v>20</v>
      </c>
      <c r="G1217" s="16">
        <v>0</v>
      </c>
      <c r="H1217" s="16">
        <v>20</v>
      </c>
      <c r="I1217" s="16">
        <v>19</v>
      </c>
      <c r="J1217" s="16">
        <v>24</v>
      </c>
      <c r="K1217" s="16">
        <v>22</v>
      </c>
      <c r="L1217" s="16">
        <v>22</v>
      </c>
      <c r="M1217" s="16">
        <v>0</v>
      </c>
      <c r="N1217" s="16">
        <v>0</v>
      </c>
      <c r="O1217" s="16">
        <v>0</v>
      </c>
      <c r="P1217" s="16">
        <v>0</v>
      </c>
      <c r="Q1217" s="16">
        <v>0</v>
      </c>
      <c r="R1217" s="16">
        <v>0</v>
      </c>
      <c r="S1217" s="16">
        <v>0</v>
      </c>
      <c r="T1217" s="73" t="s">
        <v>2979</v>
      </c>
      <c r="U1217" s="54">
        <v>13</v>
      </c>
      <c r="V1217" s="73" t="s">
        <v>2979</v>
      </c>
      <c r="W1217" s="54">
        <v>16</v>
      </c>
      <c r="X1217" s="54">
        <v>10</v>
      </c>
      <c r="Y1217" s="54">
        <v>15</v>
      </c>
      <c r="Z1217" s="54">
        <v>12</v>
      </c>
      <c r="AA1217" s="54">
        <v>15</v>
      </c>
      <c r="AB1217" s="73" t="s">
        <v>2979</v>
      </c>
      <c r="AC1217" s="73" t="s">
        <v>2979</v>
      </c>
      <c r="AD1217" s="73" t="s">
        <v>2979</v>
      </c>
      <c r="AE1217" s="73" t="s">
        <v>2979</v>
      </c>
      <c r="AF1217" s="73" t="s">
        <v>2979</v>
      </c>
      <c r="AG1217" s="73" t="s">
        <v>2979</v>
      </c>
      <c r="AH1217" s="73" t="s">
        <v>2979</v>
      </c>
      <c r="AI1217" s="41">
        <v>0.63780000000000003</v>
      </c>
      <c r="AJ1217" s="30">
        <v>0.49609999999999999</v>
      </c>
      <c r="AK1217" s="30">
        <v>0.50790000000000002</v>
      </c>
      <c r="AL1217" s="41">
        <f t="shared" si="38"/>
        <v>0.54730000000000001</v>
      </c>
      <c r="AM1217" s="30" t="str">
        <f>IFERROR((VLOOKUP(C1217,'CEP 24-25'!$F$5:$K$1282,6,0))," ")</f>
        <v>Yes</v>
      </c>
      <c r="AN1217" s="41" t="str">
        <f>+IFERROR((VLOOKUP(C1217,'HB1238 24-25'!$N$5:$Q$9999,4,0)),"")</f>
        <v/>
      </c>
      <c r="AO1217" s="33" t="str">
        <f t="shared" si="39"/>
        <v>Yes</v>
      </c>
    </row>
    <row r="1218" spans="1:41" ht="15" customHeight="1" x14ac:dyDescent="0.25">
      <c r="A1218" t="s">
        <v>2556</v>
      </c>
      <c r="B1218" t="s">
        <v>2163</v>
      </c>
      <c r="C1218" s="25">
        <v>3295</v>
      </c>
      <c r="D1218" t="s">
        <v>1135</v>
      </c>
      <c r="E1218" s="16">
        <v>0</v>
      </c>
      <c r="F1218" s="16">
        <v>0</v>
      </c>
      <c r="G1218" s="16">
        <v>0</v>
      </c>
      <c r="H1218" s="16">
        <v>0</v>
      </c>
      <c r="I1218" s="16">
        <v>0</v>
      </c>
      <c r="J1218" s="16">
        <v>0</v>
      </c>
      <c r="K1218" s="16">
        <v>0</v>
      </c>
      <c r="L1218" s="16">
        <v>0</v>
      </c>
      <c r="M1218" s="16">
        <v>23</v>
      </c>
      <c r="N1218" s="16">
        <v>23</v>
      </c>
      <c r="O1218" s="16">
        <v>35</v>
      </c>
      <c r="P1218" s="16">
        <v>34</v>
      </c>
      <c r="Q1218" s="16">
        <v>30</v>
      </c>
      <c r="R1218" s="16">
        <v>29</v>
      </c>
      <c r="S1218" s="16">
        <v>18</v>
      </c>
      <c r="T1218" s="73" t="s">
        <v>2979</v>
      </c>
      <c r="U1218" s="73" t="s">
        <v>2979</v>
      </c>
      <c r="V1218" s="73" t="s">
        <v>2979</v>
      </c>
      <c r="W1218" s="73" t="s">
        <v>2979</v>
      </c>
      <c r="X1218" s="73" t="s">
        <v>2979</v>
      </c>
      <c r="Y1218" s="73" t="s">
        <v>2979</v>
      </c>
      <c r="Z1218" s="73" t="s">
        <v>2979</v>
      </c>
      <c r="AA1218" s="73" t="s">
        <v>2979</v>
      </c>
      <c r="AB1218" s="54">
        <v>14</v>
      </c>
      <c r="AC1218" s="54">
        <v>13</v>
      </c>
      <c r="AD1218" s="54">
        <v>24</v>
      </c>
      <c r="AE1218" s="54">
        <v>17</v>
      </c>
      <c r="AF1218" s="54">
        <v>13</v>
      </c>
      <c r="AG1218" s="54">
        <v>16</v>
      </c>
      <c r="AH1218" s="54">
        <v>10</v>
      </c>
      <c r="AI1218" s="41">
        <v>0.55730000000000002</v>
      </c>
      <c r="AJ1218" s="30">
        <v>0.5544</v>
      </c>
      <c r="AK1218" s="30">
        <v>0.49480000000000002</v>
      </c>
      <c r="AL1218" s="41">
        <f t="shared" si="38"/>
        <v>0.53549999999999998</v>
      </c>
      <c r="AM1218" s="30" t="str">
        <f>IFERROR((VLOOKUP(C1218,'CEP 24-25'!$F$5:$K$1282,6,0))," ")</f>
        <v>Yes</v>
      </c>
      <c r="AN1218" s="41" t="str">
        <f>+IFERROR((VLOOKUP(C1218,'HB1238 24-25'!$N$5:$Q$9999,4,0)),"")</f>
        <v/>
      </c>
      <c r="AO1218" s="33" t="str">
        <f t="shared" si="39"/>
        <v>Yes</v>
      </c>
    </row>
    <row r="1219" spans="1:41" ht="15" customHeight="1" x14ac:dyDescent="0.25">
      <c r="A1219" t="s">
        <v>2557</v>
      </c>
      <c r="B1219" t="s">
        <v>2164</v>
      </c>
      <c r="C1219" s="25">
        <v>2494</v>
      </c>
      <c r="D1219" t="s">
        <v>1097</v>
      </c>
      <c r="E1219" s="16">
        <v>5</v>
      </c>
      <c r="F1219" s="16">
        <v>17</v>
      </c>
      <c r="G1219" s="16">
        <v>0</v>
      </c>
      <c r="H1219" s="16">
        <v>16</v>
      </c>
      <c r="I1219" s="16">
        <v>10</v>
      </c>
      <c r="J1219" s="16">
        <v>15</v>
      </c>
      <c r="K1219" s="16">
        <v>13</v>
      </c>
      <c r="L1219" s="16">
        <v>13</v>
      </c>
      <c r="M1219" s="16">
        <v>14</v>
      </c>
      <c r="N1219" s="16">
        <v>12</v>
      </c>
      <c r="O1219" s="16">
        <v>11</v>
      </c>
      <c r="P1219" s="16">
        <v>0</v>
      </c>
      <c r="Q1219" s="16">
        <v>0</v>
      </c>
      <c r="R1219" s="16">
        <v>0</v>
      </c>
      <c r="S1219" s="16">
        <v>0</v>
      </c>
      <c r="T1219" s="15" t="s">
        <v>2004</v>
      </c>
      <c r="U1219" s="54">
        <v>17</v>
      </c>
      <c r="V1219" s="73" t="s">
        <v>2979</v>
      </c>
      <c r="W1219" s="54">
        <v>16</v>
      </c>
      <c r="X1219" s="54">
        <v>10</v>
      </c>
      <c r="Y1219" s="54">
        <v>15</v>
      </c>
      <c r="Z1219" s="54">
        <v>13</v>
      </c>
      <c r="AA1219" s="54">
        <v>13</v>
      </c>
      <c r="AB1219" s="54">
        <v>14</v>
      </c>
      <c r="AC1219" s="54">
        <v>12</v>
      </c>
      <c r="AD1219" s="54">
        <v>11</v>
      </c>
      <c r="AE1219" s="73" t="s">
        <v>2979</v>
      </c>
      <c r="AF1219" s="73" t="s">
        <v>2979</v>
      </c>
      <c r="AG1219" s="73" t="s">
        <v>2979</v>
      </c>
      <c r="AH1219" s="73" t="s">
        <v>2979</v>
      </c>
      <c r="AI1219" s="41">
        <v>1</v>
      </c>
      <c r="AJ1219" s="30">
        <v>1</v>
      </c>
      <c r="AK1219" s="30">
        <v>0.9919</v>
      </c>
      <c r="AL1219" s="41">
        <f t="shared" si="38"/>
        <v>0.99729999999999996</v>
      </c>
      <c r="AM1219" s="30" t="str">
        <f>IFERROR((VLOOKUP(C1219,'CEP 24-25'!$F$5:$K$1282,6,0))," ")</f>
        <v>Yes</v>
      </c>
      <c r="AN1219" s="41" t="str">
        <f>+IFERROR((VLOOKUP(C1219,'HB1238 24-25'!$N$5:$Q$9999,4,0)),"")</f>
        <v/>
      </c>
      <c r="AO1219" s="33" t="str">
        <f t="shared" si="39"/>
        <v>Yes</v>
      </c>
    </row>
    <row r="1220" spans="1:41" ht="15" customHeight="1" x14ac:dyDescent="0.25">
      <c r="A1220" t="s">
        <v>2557</v>
      </c>
      <c r="B1220" t="s">
        <v>2164</v>
      </c>
      <c r="C1220" s="25">
        <v>5740</v>
      </c>
      <c r="D1220" t="s">
        <v>2858</v>
      </c>
      <c r="E1220" s="16">
        <v>0</v>
      </c>
      <c r="F1220" s="16">
        <v>0</v>
      </c>
      <c r="G1220" s="16">
        <v>0</v>
      </c>
      <c r="H1220" s="16">
        <v>0</v>
      </c>
      <c r="I1220" s="16">
        <v>0</v>
      </c>
      <c r="J1220" s="16">
        <v>0</v>
      </c>
      <c r="K1220" s="16">
        <v>0</v>
      </c>
      <c r="L1220" s="16">
        <v>0</v>
      </c>
      <c r="M1220" s="16">
        <v>0</v>
      </c>
      <c r="N1220" s="16">
        <v>0</v>
      </c>
      <c r="O1220" s="16">
        <v>0</v>
      </c>
      <c r="P1220" s="16">
        <v>7</v>
      </c>
      <c r="Q1220" s="16">
        <v>12</v>
      </c>
      <c r="R1220" s="16">
        <v>5</v>
      </c>
      <c r="S1220" s="16">
        <v>13</v>
      </c>
      <c r="T1220" s="73" t="s">
        <v>2979</v>
      </c>
      <c r="U1220" s="73" t="s">
        <v>2979</v>
      </c>
      <c r="V1220" s="73" t="s">
        <v>2979</v>
      </c>
      <c r="W1220" s="73" t="s">
        <v>2979</v>
      </c>
      <c r="X1220" s="73" t="s">
        <v>2979</v>
      </c>
      <c r="Y1220" s="73" t="s">
        <v>2979</v>
      </c>
      <c r="Z1220" s="73" t="s">
        <v>2979</v>
      </c>
      <c r="AA1220" s="73" t="s">
        <v>2979</v>
      </c>
      <c r="AB1220" s="73" t="s">
        <v>2979</v>
      </c>
      <c r="AC1220" s="73" t="s">
        <v>2979</v>
      </c>
      <c r="AD1220" s="73" t="s">
        <v>2979</v>
      </c>
      <c r="AE1220" s="15" t="s">
        <v>2004</v>
      </c>
      <c r="AF1220" s="54">
        <v>12</v>
      </c>
      <c r="AG1220" s="15" t="s">
        <v>2004</v>
      </c>
      <c r="AH1220" s="54">
        <v>13</v>
      </c>
      <c r="AI1220" s="41">
        <v>1</v>
      </c>
      <c r="AJ1220" s="30">
        <v>1</v>
      </c>
      <c r="AK1220" s="30" t="s">
        <v>2943</v>
      </c>
      <c r="AL1220" s="41">
        <f t="shared" ref="AL1220:AL1283" si="40">ROUND(AVERAGE(AI1220:AK1220),4)</f>
        <v>1</v>
      </c>
      <c r="AM1220" s="30" t="str">
        <f>IFERROR((VLOOKUP(C1220,'CEP 24-25'!$F$5:$K$1282,6,0))," ")</f>
        <v>No</v>
      </c>
      <c r="AN1220" s="41" t="str">
        <f>+IFERROR((VLOOKUP(C1220,'HB1238 24-25'!$N$5:$Q$9999,4,0)),"")</f>
        <v/>
      </c>
      <c r="AO1220" s="33" t="str">
        <f t="shared" ref="AO1220:AO1283" si="41">IF(OR(AL1220&gt;=0.5, AM1220="Yes",AN1220="Yes"),"Yes","No")</f>
        <v>Yes</v>
      </c>
    </row>
    <row r="1221" spans="1:41" ht="15" customHeight="1" x14ac:dyDescent="0.25">
      <c r="A1221" t="s">
        <v>2558</v>
      </c>
      <c r="B1221" t="s">
        <v>2165</v>
      </c>
      <c r="C1221" s="25">
        <v>2518</v>
      </c>
      <c r="D1221" t="s">
        <v>1139</v>
      </c>
      <c r="E1221" s="16">
        <v>0</v>
      </c>
      <c r="F1221" s="16">
        <v>0</v>
      </c>
      <c r="G1221" s="16">
        <v>0</v>
      </c>
      <c r="H1221" s="16">
        <v>0</v>
      </c>
      <c r="I1221" s="16">
        <v>0</v>
      </c>
      <c r="J1221" s="16">
        <v>0</v>
      </c>
      <c r="K1221" s="16">
        <v>0</v>
      </c>
      <c r="L1221" s="16">
        <v>0</v>
      </c>
      <c r="M1221" s="16">
        <v>0</v>
      </c>
      <c r="N1221" s="16">
        <v>0</v>
      </c>
      <c r="O1221" s="16">
        <v>0</v>
      </c>
      <c r="P1221" s="16">
        <v>87</v>
      </c>
      <c r="Q1221" s="16">
        <v>70</v>
      </c>
      <c r="R1221" s="16">
        <v>60</v>
      </c>
      <c r="S1221" s="16">
        <v>60</v>
      </c>
      <c r="T1221" s="73" t="s">
        <v>2979</v>
      </c>
      <c r="U1221" s="73" t="s">
        <v>2979</v>
      </c>
      <c r="V1221" s="73" t="s">
        <v>2979</v>
      </c>
      <c r="W1221" s="73" t="s">
        <v>2979</v>
      </c>
      <c r="X1221" s="73" t="s">
        <v>2979</v>
      </c>
      <c r="Y1221" s="73" t="s">
        <v>2979</v>
      </c>
      <c r="Z1221" s="73" t="s">
        <v>2979</v>
      </c>
      <c r="AA1221" s="73" t="s">
        <v>2979</v>
      </c>
      <c r="AB1221" s="73" t="s">
        <v>2979</v>
      </c>
      <c r="AC1221" s="73" t="s">
        <v>2979</v>
      </c>
      <c r="AD1221" s="73" t="s">
        <v>2979</v>
      </c>
      <c r="AE1221" s="54">
        <v>56</v>
      </c>
      <c r="AF1221" s="54">
        <v>27</v>
      </c>
      <c r="AG1221" s="54">
        <v>37</v>
      </c>
      <c r="AH1221" s="54">
        <v>25</v>
      </c>
      <c r="AI1221" s="41">
        <v>0.52349999999999997</v>
      </c>
      <c r="AJ1221" s="30">
        <v>0.5121</v>
      </c>
      <c r="AK1221" s="30">
        <v>0.53500000000000003</v>
      </c>
      <c r="AL1221" s="41">
        <f t="shared" si="40"/>
        <v>0.52349999999999997</v>
      </c>
      <c r="AM1221" s="30" t="str">
        <f>IFERROR((VLOOKUP(C1221,'CEP 24-25'!$F$5:$K$1282,6,0))," ")</f>
        <v>Yes</v>
      </c>
      <c r="AN1221" s="41" t="str">
        <f>+IFERROR((VLOOKUP(C1221,'HB1238 24-25'!$N$5:$Q$9999,4,0)),"")</f>
        <v/>
      </c>
      <c r="AO1221" s="33" t="str">
        <f t="shared" si="41"/>
        <v>Yes</v>
      </c>
    </row>
    <row r="1222" spans="1:41" ht="15" customHeight="1" x14ac:dyDescent="0.25">
      <c r="A1222" t="s">
        <v>2558</v>
      </c>
      <c r="B1222" t="s">
        <v>2165</v>
      </c>
      <c r="C1222" s="25">
        <v>5681</v>
      </c>
      <c r="D1222" t="s">
        <v>2426</v>
      </c>
      <c r="E1222" s="16">
        <v>0</v>
      </c>
      <c r="F1222" s="16">
        <v>9</v>
      </c>
      <c r="G1222" s="16">
        <v>0</v>
      </c>
      <c r="H1222" s="16">
        <v>8</v>
      </c>
      <c r="I1222" s="16">
        <v>11</v>
      </c>
      <c r="J1222" s="16">
        <v>11</v>
      </c>
      <c r="K1222" s="16">
        <v>12</v>
      </c>
      <c r="L1222" s="16">
        <v>14</v>
      </c>
      <c r="M1222" s="16">
        <v>14</v>
      </c>
      <c r="N1222" s="16">
        <v>19</v>
      </c>
      <c r="O1222" s="16">
        <v>18</v>
      </c>
      <c r="P1222" s="16">
        <v>13</v>
      </c>
      <c r="Q1222" s="16">
        <v>15</v>
      </c>
      <c r="R1222" s="16">
        <v>17</v>
      </c>
      <c r="S1222" s="16">
        <v>11</v>
      </c>
      <c r="T1222" s="73" t="s">
        <v>2979</v>
      </c>
      <c r="U1222" s="15" t="s">
        <v>2004</v>
      </c>
      <c r="V1222" s="73" t="s">
        <v>2979</v>
      </c>
      <c r="W1222" s="15" t="s">
        <v>2004</v>
      </c>
      <c r="X1222" s="15" t="s">
        <v>2004</v>
      </c>
      <c r="Y1222" s="15" t="s">
        <v>2004</v>
      </c>
      <c r="Z1222" s="15" t="s">
        <v>2004</v>
      </c>
      <c r="AA1222" s="15" t="s">
        <v>2004</v>
      </c>
      <c r="AB1222" s="54">
        <v>10</v>
      </c>
      <c r="AC1222" s="54">
        <v>11</v>
      </c>
      <c r="AD1222" s="54">
        <v>12</v>
      </c>
      <c r="AE1222" s="15" t="s">
        <v>2004</v>
      </c>
      <c r="AF1222" s="15" t="s">
        <v>2004</v>
      </c>
      <c r="AG1222" s="15" t="s">
        <v>2004</v>
      </c>
      <c r="AH1222" s="15" t="s">
        <v>2004</v>
      </c>
      <c r="AI1222" s="41">
        <v>0.51739999999999997</v>
      </c>
      <c r="AJ1222" s="30">
        <v>0.56820000000000004</v>
      </c>
      <c r="AK1222" s="30">
        <v>0.44340000000000002</v>
      </c>
      <c r="AL1222" s="41">
        <f t="shared" si="40"/>
        <v>0.50970000000000004</v>
      </c>
      <c r="AM1222" s="30" t="str">
        <f>IFERROR((VLOOKUP(C1222,'CEP 24-25'!$F$5:$K$1282,6,0))," ")</f>
        <v xml:space="preserve"> </v>
      </c>
      <c r="AN1222" s="41" t="str">
        <f>+IFERROR((VLOOKUP(C1222,'HB1238 24-25'!$N$5:$Q$9999,4,0)),"")</f>
        <v/>
      </c>
      <c r="AO1222" s="33" t="str">
        <f t="shared" si="41"/>
        <v>Yes</v>
      </c>
    </row>
    <row r="1223" spans="1:41" ht="15" customHeight="1" x14ac:dyDescent="0.25">
      <c r="A1223" t="s">
        <v>2558</v>
      </c>
      <c r="B1223" t="s">
        <v>2165</v>
      </c>
      <c r="C1223" s="25">
        <v>5118</v>
      </c>
      <c r="D1223" t="s">
        <v>1142</v>
      </c>
      <c r="E1223" s="16">
        <v>0</v>
      </c>
      <c r="F1223" s="16">
        <v>0</v>
      </c>
      <c r="G1223" s="16">
        <v>0</v>
      </c>
      <c r="H1223" s="16">
        <v>0</v>
      </c>
      <c r="I1223" s="16">
        <v>0</v>
      </c>
      <c r="J1223" s="16">
        <v>0</v>
      </c>
      <c r="K1223" s="16">
        <v>0</v>
      </c>
      <c r="L1223" s="16">
        <v>0</v>
      </c>
      <c r="M1223" s="16">
        <v>0</v>
      </c>
      <c r="N1223" s="16">
        <v>0</v>
      </c>
      <c r="O1223" s="16">
        <v>0</v>
      </c>
      <c r="P1223" s="16">
        <v>1</v>
      </c>
      <c r="Q1223" s="16">
        <v>3</v>
      </c>
      <c r="R1223" s="16">
        <v>26</v>
      </c>
      <c r="S1223" s="16">
        <v>29</v>
      </c>
      <c r="T1223" s="73" t="s">
        <v>2979</v>
      </c>
      <c r="U1223" s="73" t="s">
        <v>2979</v>
      </c>
      <c r="V1223" s="73" t="s">
        <v>2979</v>
      </c>
      <c r="W1223" s="73" t="s">
        <v>2979</v>
      </c>
      <c r="X1223" s="73" t="s">
        <v>2979</v>
      </c>
      <c r="Y1223" s="73" t="s">
        <v>2979</v>
      </c>
      <c r="Z1223" s="73" t="s">
        <v>2979</v>
      </c>
      <c r="AA1223" s="73" t="s">
        <v>2979</v>
      </c>
      <c r="AB1223" s="73" t="s">
        <v>2979</v>
      </c>
      <c r="AC1223" s="73" t="s">
        <v>2979</v>
      </c>
      <c r="AD1223" s="73" t="s">
        <v>2979</v>
      </c>
      <c r="AE1223" s="73" t="s">
        <v>2979</v>
      </c>
      <c r="AF1223" s="15" t="s">
        <v>2004</v>
      </c>
      <c r="AG1223" s="54">
        <v>17</v>
      </c>
      <c r="AH1223" s="54">
        <v>15</v>
      </c>
      <c r="AI1223" s="41">
        <v>0.57630000000000003</v>
      </c>
      <c r="AJ1223" s="30">
        <v>0.81359999999999999</v>
      </c>
      <c r="AK1223" s="30">
        <v>0.62260000000000004</v>
      </c>
      <c r="AL1223" s="41">
        <f t="shared" si="40"/>
        <v>0.67079999999999995</v>
      </c>
      <c r="AM1223" s="30" t="str">
        <f>IFERROR((VLOOKUP(C1223,'CEP 24-25'!$F$5:$K$1282,6,0))," ")</f>
        <v xml:space="preserve"> </v>
      </c>
      <c r="AN1223" s="41" t="str">
        <f>+IFERROR((VLOOKUP(C1223,'HB1238 24-25'!$N$5:$Q$9999,4,0)),"")</f>
        <v/>
      </c>
      <c r="AO1223" s="33" t="str">
        <f t="shared" si="41"/>
        <v>Yes</v>
      </c>
    </row>
    <row r="1224" spans="1:41" ht="15" customHeight="1" x14ac:dyDescent="0.25">
      <c r="A1224" t="s">
        <v>2558</v>
      </c>
      <c r="B1224" t="s">
        <v>2165</v>
      </c>
      <c r="C1224" s="25">
        <v>3968</v>
      </c>
      <c r="D1224" t="s">
        <v>1140</v>
      </c>
      <c r="E1224" s="16">
        <v>0</v>
      </c>
      <c r="F1224" s="16">
        <v>0</v>
      </c>
      <c r="G1224" s="16">
        <v>0</v>
      </c>
      <c r="H1224" s="16">
        <v>0</v>
      </c>
      <c r="I1224" s="16">
        <v>0</v>
      </c>
      <c r="J1224" s="16">
        <v>0</v>
      </c>
      <c r="K1224" s="16">
        <v>0</v>
      </c>
      <c r="L1224" s="16">
        <v>72</v>
      </c>
      <c r="M1224" s="16">
        <v>65</v>
      </c>
      <c r="N1224" s="16">
        <v>75</v>
      </c>
      <c r="O1224" s="16">
        <v>63</v>
      </c>
      <c r="P1224" s="16">
        <v>1</v>
      </c>
      <c r="Q1224" s="16">
        <v>0</v>
      </c>
      <c r="R1224" s="16">
        <v>0</v>
      </c>
      <c r="S1224" s="16">
        <v>0</v>
      </c>
      <c r="T1224" s="73" t="s">
        <v>2979</v>
      </c>
      <c r="U1224" s="73" t="s">
        <v>2979</v>
      </c>
      <c r="V1224" s="73" t="s">
        <v>2979</v>
      </c>
      <c r="W1224" s="73" t="s">
        <v>2979</v>
      </c>
      <c r="X1224" s="73" t="s">
        <v>2979</v>
      </c>
      <c r="Y1224" s="73" t="s">
        <v>2979</v>
      </c>
      <c r="Z1224" s="73" t="s">
        <v>2979</v>
      </c>
      <c r="AA1224" s="54">
        <v>45</v>
      </c>
      <c r="AB1224" s="54">
        <v>41</v>
      </c>
      <c r="AC1224" s="54">
        <v>47</v>
      </c>
      <c r="AD1224" s="54">
        <v>36</v>
      </c>
      <c r="AE1224" s="15" t="s">
        <v>2004</v>
      </c>
      <c r="AF1224" s="73" t="s">
        <v>2979</v>
      </c>
      <c r="AG1224" s="73" t="s">
        <v>2979</v>
      </c>
      <c r="AH1224" s="73" t="s">
        <v>2979</v>
      </c>
      <c r="AI1224" s="41">
        <v>0.6159</v>
      </c>
      <c r="AJ1224" s="30">
        <v>0.67</v>
      </c>
      <c r="AK1224" s="30">
        <v>0.55910000000000004</v>
      </c>
      <c r="AL1224" s="41">
        <f t="shared" si="40"/>
        <v>0.61499999999999999</v>
      </c>
      <c r="AM1224" s="30" t="str">
        <f>IFERROR((VLOOKUP(C1224,'CEP 24-25'!$F$5:$K$1282,6,0))," ")</f>
        <v>Yes</v>
      </c>
      <c r="AN1224" s="41" t="str">
        <f>+IFERROR((VLOOKUP(C1224,'HB1238 24-25'!$N$5:$Q$9999,4,0)),"")</f>
        <v/>
      </c>
      <c r="AO1224" s="33" t="str">
        <f t="shared" si="41"/>
        <v>Yes</v>
      </c>
    </row>
    <row r="1225" spans="1:41" ht="15" customHeight="1" x14ac:dyDescent="0.25">
      <c r="A1225" t="s">
        <v>2558</v>
      </c>
      <c r="B1225" t="s">
        <v>2165</v>
      </c>
      <c r="C1225" s="25">
        <v>4478</v>
      </c>
      <c r="D1225" t="s">
        <v>1141</v>
      </c>
      <c r="E1225" s="16">
        <v>0</v>
      </c>
      <c r="F1225" s="16">
        <v>75</v>
      </c>
      <c r="G1225" s="16">
        <v>0</v>
      </c>
      <c r="H1225" s="16">
        <v>72</v>
      </c>
      <c r="I1225" s="16">
        <v>83</v>
      </c>
      <c r="J1225" s="16">
        <v>69</v>
      </c>
      <c r="K1225" s="16">
        <v>81</v>
      </c>
      <c r="L1225" s="16">
        <v>0</v>
      </c>
      <c r="M1225" s="16">
        <v>0</v>
      </c>
      <c r="N1225" s="16">
        <v>0</v>
      </c>
      <c r="O1225" s="16">
        <v>0</v>
      </c>
      <c r="P1225" s="16">
        <v>0</v>
      </c>
      <c r="Q1225" s="16">
        <v>0</v>
      </c>
      <c r="R1225" s="16">
        <v>0</v>
      </c>
      <c r="S1225" s="16">
        <v>0</v>
      </c>
      <c r="T1225" s="73" t="s">
        <v>2979</v>
      </c>
      <c r="U1225" s="54">
        <v>33</v>
      </c>
      <c r="V1225" s="73" t="s">
        <v>2979</v>
      </c>
      <c r="W1225" s="54">
        <v>49</v>
      </c>
      <c r="X1225" s="54">
        <v>55</v>
      </c>
      <c r="Y1225" s="54">
        <v>46</v>
      </c>
      <c r="Z1225" s="54">
        <v>54</v>
      </c>
      <c r="AA1225" s="73" t="s">
        <v>2979</v>
      </c>
      <c r="AB1225" s="73" t="s">
        <v>2979</v>
      </c>
      <c r="AC1225" s="73" t="s">
        <v>2979</v>
      </c>
      <c r="AD1225" s="73" t="s">
        <v>2979</v>
      </c>
      <c r="AE1225" s="73" t="s">
        <v>2979</v>
      </c>
      <c r="AF1225" s="73" t="s">
        <v>2979</v>
      </c>
      <c r="AG1225" s="73" t="s">
        <v>2979</v>
      </c>
      <c r="AH1225" s="73" t="s">
        <v>2979</v>
      </c>
      <c r="AI1225" s="41">
        <v>0.62370000000000003</v>
      </c>
      <c r="AJ1225" s="30">
        <v>0.66669999999999996</v>
      </c>
      <c r="AK1225" s="30">
        <v>0.65449999999999997</v>
      </c>
      <c r="AL1225" s="41">
        <f t="shared" si="40"/>
        <v>0.64829999999999999</v>
      </c>
      <c r="AM1225" s="30" t="str">
        <f>IFERROR((VLOOKUP(C1225,'CEP 24-25'!$F$5:$K$1282,6,0))," ")</f>
        <v>Yes</v>
      </c>
      <c r="AN1225" s="41" t="str">
        <f>+IFERROR((VLOOKUP(C1225,'HB1238 24-25'!$N$5:$Q$9999,4,0)),"")</f>
        <v/>
      </c>
      <c r="AO1225" s="33" t="str">
        <f t="shared" si="41"/>
        <v>Yes</v>
      </c>
    </row>
    <row r="1226" spans="1:41" ht="15" customHeight="1" x14ac:dyDescent="0.25">
      <c r="A1226" t="s">
        <v>2740</v>
      </c>
      <c r="B1226" t="s">
        <v>2166</v>
      </c>
      <c r="C1226" s="25">
        <v>4036</v>
      </c>
      <c r="D1226" t="s">
        <v>1643</v>
      </c>
      <c r="E1226" s="16">
        <v>30</v>
      </c>
      <c r="F1226" s="16">
        <v>41</v>
      </c>
      <c r="G1226" s="16">
        <v>0</v>
      </c>
      <c r="H1226" s="16">
        <v>64</v>
      </c>
      <c r="I1226" s="16">
        <v>68</v>
      </c>
      <c r="J1226" s="16">
        <v>87</v>
      </c>
      <c r="K1226" s="16">
        <v>80</v>
      </c>
      <c r="L1226" s="16">
        <v>70</v>
      </c>
      <c r="M1226" s="16">
        <v>0</v>
      </c>
      <c r="N1226" s="16">
        <v>0</v>
      </c>
      <c r="O1226" s="16">
        <v>0</v>
      </c>
      <c r="P1226" s="16">
        <v>0</v>
      </c>
      <c r="Q1226" s="16">
        <v>0</v>
      </c>
      <c r="R1226" s="16">
        <v>0</v>
      </c>
      <c r="S1226" s="16">
        <v>0</v>
      </c>
      <c r="T1226" s="15" t="s">
        <v>2004</v>
      </c>
      <c r="U1226" s="54">
        <v>10</v>
      </c>
      <c r="V1226" s="73" t="s">
        <v>2979</v>
      </c>
      <c r="W1226" s="54">
        <v>16</v>
      </c>
      <c r="X1226" s="54">
        <v>28</v>
      </c>
      <c r="Y1226" s="54">
        <v>32</v>
      </c>
      <c r="Z1226" s="54">
        <v>34</v>
      </c>
      <c r="AA1226" s="54">
        <v>28</v>
      </c>
      <c r="AB1226" s="73" t="s">
        <v>2979</v>
      </c>
      <c r="AC1226" s="73" t="s">
        <v>2979</v>
      </c>
      <c r="AD1226" s="73" t="s">
        <v>2979</v>
      </c>
      <c r="AE1226" s="73" t="s">
        <v>2979</v>
      </c>
      <c r="AF1226" s="73" t="s">
        <v>2979</v>
      </c>
      <c r="AG1226" s="73" t="s">
        <v>2979</v>
      </c>
      <c r="AH1226" s="73" t="s">
        <v>2979</v>
      </c>
      <c r="AI1226" s="41">
        <v>0.34320000000000001</v>
      </c>
      <c r="AJ1226" s="30">
        <v>0.37869999999999998</v>
      </c>
      <c r="AK1226" s="30">
        <v>0.38750000000000001</v>
      </c>
      <c r="AL1226" s="41">
        <f t="shared" si="40"/>
        <v>0.36980000000000002</v>
      </c>
      <c r="AM1226" s="30" t="str">
        <f>IFERROR((VLOOKUP(C1226,'CEP 24-25'!$F$5:$K$1282,6,0))," ")</f>
        <v xml:space="preserve"> </v>
      </c>
      <c r="AN1226" s="41" t="str">
        <f>+IFERROR((VLOOKUP(C1226,'HB1238 24-25'!$N$5:$Q$9999,4,0)),"")</f>
        <v>No</v>
      </c>
      <c r="AO1226" s="33" t="str">
        <f t="shared" si="41"/>
        <v>No</v>
      </c>
    </row>
    <row r="1227" spans="1:41" ht="15" customHeight="1" x14ac:dyDescent="0.25">
      <c r="A1227" t="s">
        <v>2740</v>
      </c>
      <c r="B1227" t="s">
        <v>2166</v>
      </c>
      <c r="C1227" s="25">
        <v>4333</v>
      </c>
      <c r="D1227" t="s">
        <v>1644</v>
      </c>
      <c r="E1227" s="16">
        <v>0</v>
      </c>
      <c r="F1227" s="16">
        <v>0</v>
      </c>
      <c r="G1227" s="16">
        <v>0</v>
      </c>
      <c r="H1227" s="16">
        <v>0</v>
      </c>
      <c r="I1227" s="16">
        <v>0</v>
      </c>
      <c r="J1227" s="16">
        <v>0</v>
      </c>
      <c r="K1227" s="16">
        <v>0</v>
      </c>
      <c r="L1227" s="16">
        <v>0</v>
      </c>
      <c r="M1227" s="16">
        <v>0</v>
      </c>
      <c r="N1227" s="16">
        <v>0</v>
      </c>
      <c r="O1227" s="16">
        <v>0</v>
      </c>
      <c r="P1227" s="16">
        <v>121</v>
      </c>
      <c r="Q1227" s="16">
        <v>126</v>
      </c>
      <c r="R1227" s="16">
        <v>118</v>
      </c>
      <c r="S1227" s="16">
        <v>128</v>
      </c>
      <c r="T1227" s="73" t="s">
        <v>2979</v>
      </c>
      <c r="U1227" s="73" t="s">
        <v>2979</v>
      </c>
      <c r="V1227" s="73" t="s">
        <v>2979</v>
      </c>
      <c r="W1227" s="73" t="s">
        <v>2979</v>
      </c>
      <c r="X1227" s="73" t="s">
        <v>2979</v>
      </c>
      <c r="Y1227" s="73" t="s">
        <v>2979</v>
      </c>
      <c r="Z1227" s="73" t="s">
        <v>2979</v>
      </c>
      <c r="AA1227" s="73" t="s">
        <v>2979</v>
      </c>
      <c r="AB1227" s="73" t="s">
        <v>2979</v>
      </c>
      <c r="AC1227" s="73" t="s">
        <v>2979</v>
      </c>
      <c r="AD1227" s="73" t="s">
        <v>2979</v>
      </c>
      <c r="AE1227" s="54">
        <v>36</v>
      </c>
      <c r="AF1227" s="54">
        <v>43</v>
      </c>
      <c r="AG1227" s="54">
        <v>30</v>
      </c>
      <c r="AH1227" s="54">
        <v>37</v>
      </c>
      <c r="AI1227" s="41">
        <v>0.29609999999999997</v>
      </c>
      <c r="AJ1227" s="30">
        <v>0.27839999999999998</v>
      </c>
      <c r="AK1227" s="30">
        <v>0.24340000000000001</v>
      </c>
      <c r="AL1227" s="41">
        <f t="shared" si="40"/>
        <v>0.27260000000000001</v>
      </c>
      <c r="AM1227" s="30" t="str">
        <f>IFERROR((VLOOKUP(C1227,'CEP 24-25'!$F$5:$K$1282,6,0))," ")</f>
        <v xml:space="preserve"> </v>
      </c>
      <c r="AN1227" s="41" t="str">
        <f>+IFERROR((VLOOKUP(C1227,'HB1238 24-25'!$N$5:$Q$9999,4,0)),"")</f>
        <v/>
      </c>
      <c r="AO1227" s="33" t="str">
        <f t="shared" si="41"/>
        <v>No</v>
      </c>
    </row>
    <row r="1228" spans="1:41" ht="15" customHeight="1" x14ac:dyDescent="0.25">
      <c r="A1228" t="s">
        <v>2740</v>
      </c>
      <c r="B1228" t="s">
        <v>2166</v>
      </c>
      <c r="C1228" s="25">
        <v>4521</v>
      </c>
      <c r="D1228" t="s">
        <v>1645</v>
      </c>
      <c r="E1228" s="16">
        <v>0</v>
      </c>
      <c r="F1228" s="16">
        <v>0</v>
      </c>
      <c r="G1228" s="16">
        <v>0</v>
      </c>
      <c r="H1228" s="16">
        <v>0</v>
      </c>
      <c r="I1228" s="16">
        <v>0</v>
      </c>
      <c r="J1228" s="16">
        <v>0</v>
      </c>
      <c r="K1228" s="16">
        <v>0</v>
      </c>
      <c r="L1228" s="16">
        <v>0</v>
      </c>
      <c r="M1228" s="16">
        <v>92</v>
      </c>
      <c r="N1228" s="16">
        <v>111</v>
      </c>
      <c r="O1228" s="16">
        <v>89</v>
      </c>
      <c r="P1228" s="16">
        <v>0</v>
      </c>
      <c r="Q1228" s="16">
        <v>0</v>
      </c>
      <c r="R1228" s="16">
        <v>0</v>
      </c>
      <c r="S1228" s="16">
        <v>0</v>
      </c>
      <c r="T1228" s="73" t="s">
        <v>2979</v>
      </c>
      <c r="U1228" s="73" t="s">
        <v>2979</v>
      </c>
      <c r="V1228" s="73" t="s">
        <v>2979</v>
      </c>
      <c r="W1228" s="73" t="s">
        <v>2979</v>
      </c>
      <c r="X1228" s="73" t="s">
        <v>2979</v>
      </c>
      <c r="Y1228" s="73" t="s">
        <v>2979</v>
      </c>
      <c r="Z1228" s="73" t="s">
        <v>2979</v>
      </c>
      <c r="AA1228" s="73" t="s">
        <v>2979</v>
      </c>
      <c r="AB1228" s="54">
        <v>29</v>
      </c>
      <c r="AC1228" s="54">
        <v>45</v>
      </c>
      <c r="AD1228" s="54">
        <v>24</v>
      </c>
      <c r="AE1228" s="73" t="s">
        <v>2979</v>
      </c>
      <c r="AF1228" s="73" t="s">
        <v>2979</v>
      </c>
      <c r="AG1228" s="73" t="s">
        <v>2979</v>
      </c>
      <c r="AH1228" s="73" t="s">
        <v>2979</v>
      </c>
      <c r="AI1228" s="41">
        <v>0.33560000000000001</v>
      </c>
      <c r="AJ1228" s="30">
        <v>0.34189999999999998</v>
      </c>
      <c r="AK1228" s="30">
        <v>0.30430000000000001</v>
      </c>
      <c r="AL1228" s="41">
        <f t="shared" si="40"/>
        <v>0.32729999999999998</v>
      </c>
      <c r="AM1228" s="30" t="str">
        <f>IFERROR((VLOOKUP(C1228,'CEP 24-25'!$F$5:$K$1282,6,0))," ")</f>
        <v xml:space="preserve"> </v>
      </c>
      <c r="AN1228" s="41" t="str">
        <f>+IFERROR((VLOOKUP(C1228,'HB1238 24-25'!$N$5:$Q$9999,4,0)),"")</f>
        <v/>
      </c>
      <c r="AO1228" s="33" t="str">
        <f t="shared" si="41"/>
        <v>No</v>
      </c>
    </row>
    <row r="1229" spans="1:41" ht="15" customHeight="1" x14ac:dyDescent="0.25">
      <c r="A1229" t="s">
        <v>2740</v>
      </c>
      <c r="B1229" t="s">
        <v>2166</v>
      </c>
      <c r="C1229" s="25">
        <v>2341</v>
      </c>
      <c r="D1229" t="s">
        <v>1642</v>
      </c>
      <c r="E1229" s="16">
        <v>15</v>
      </c>
      <c r="F1229" s="16">
        <v>18</v>
      </c>
      <c r="G1229" s="16">
        <v>0</v>
      </c>
      <c r="H1229" s="16">
        <v>12</v>
      </c>
      <c r="I1229" s="16">
        <v>22</v>
      </c>
      <c r="J1229" s="16">
        <v>17</v>
      </c>
      <c r="K1229" s="16">
        <v>27</v>
      </c>
      <c r="L1229" s="16">
        <v>25</v>
      </c>
      <c r="M1229" s="16">
        <v>0</v>
      </c>
      <c r="N1229" s="16">
        <v>0</v>
      </c>
      <c r="O1229" s="16">
        <v>0</v>
      </c>
      <c r="P1229" s="16">
        <v>0</v>
      </c>
      <c r="Q1229" s="16">
        <v>0</v>
      </c>
      <c r="R1229" s="16">
        <v>0</v>
      </c>
      <c r="S1229" s="16">
        <v>0</v>
      </c>
      <c r="T1229" s="73" t="s">
        <v>2979</v>
      </c>
      <c r="U1229" s="15" t="s">
        <v>2004</v>
      </c>
      <c r="V1229" s="73" t="s">
        <v>2979</v>
      </c>
      <c r="W1229" s="15" t="s">
        <v>2004</v>
      </c>
      <c r="X1229" s="15" t="s">
        <v>2004</v>
      </c>
      <c r="Y1229" s="15" t="s">
        <v>2004</v>
      </c>
      <c r="Z1229" s="54">
        <v>10</v>
      </c>
      <c r="AA1229" s="15" t="s">
        <v>2004</v>
      </c>
      <c r="AB1229" s="73" t="s">
        <v>2979</v>
      </c>
      <c r="AC1229" s="73" t="s">
        <v>2979</v>
      </c>
      <c r="AD1229" s="73" t="s">
        <v>2979</v>
      </c>
      <c r="AE1229" s="73" t="s">
        <v>2979</v>
      </c>
      <c r="AF1229" s="73" t="s">
        <v>2979</v>
      </c>
      <c r="AG1229" s="73" t="s">
        <v>2979</v>
      </c>
      <c r="AH1229" s="73" t="s">
        <v>2979</v>
      </c>
      <c r="AI1229" s="41">
        <v>0.26469999999999999</v>
      </c>
      <c r="AJ1229" s="30">
        <v>0.34429999999999999</v>
      </c>
      <c r="AK1229" s="30">
        <v>0.29530000000000001</v>
      </c>
      <c r="AL1229" s="41">
        <f t="shared" si="40"/>
        <v>0.3014</v>
      </c>
      <c r="AM1229" s="30" t="str">
        <f>IFERROR((VLOOKUP(C1229,'CEP 24-25'!$F$5:$K$1282,6,0))," ")</f>
        <v xml:space="preserve"> </v>
      </c>
      <c r="AN1229" s="41" t="str">
        <f>+IFERROR((VLOOKUP(C1229,'HB1238 24-25'!$N$5:$Q$9999,4,0)),"")</f>
        <v>No</v>
      </c>
      <c r="AO1229" s="33" t="str">
        <f t="shared" si="41"/>
        <v>No</v>
      </c>
    </row>
    <row r="1230" spans="1:41" ht="15" customHeight="1" x14ac:dyDescent="0.25">
      <c r="A1230" t="s">
        <v>2740</v>
      </c>
      <c r="B1230" t="s">
        <v>2166</v>
      </c>
      <c r="C1230" s="25">
        <v>5752</v>
      </c>
      <c r="D1230" t="s">
        <v>2859</v>
      </c>
      <c r="E1230" s="16">
        <v>0</v>
      </c>
      <c r="F1230" s="16">
        <v>4</v>
      </c>
      <c r="G1230" s="16">
        <v>0</v>
      </c>
      <c r="H1230" s="16">
        <v>3</v>
      </c>
      <c r="I1230" s="16">
        <v>4</v>
      </c>
      <c r="J1230" s="16">
        <v>6</v>
      </c>
      <c r="K1230" s="16">
        <v>9</v>
      </c>
      <c r="L1230" s="16">
        <v>11</v>
      </c>
      <c r="M1230" s="16">
        <v>10</v>
      </c>
      <c r="N1230" s="16">
        <v>1</v>
      </c>
      <c r="O1230" s="16">
        <v>5</v>
      </c>
      <c r="P1230" s="16">
        <v>0</v>
      </c>
      <c r="Q1230" s="16">
        <v>0</v>
      </c>
      <c r="R1230" s="16">
        <v>0</v>
      </c>
      <c r="S1230" s="16">
        <v>0</v>
      </c>
      <c r="T1230" s="73" t="s">
        <v>2979</v>
      </c>
      <c r="U1230" s="15" t="s">
        <v>2004</v>
      </c>
      <c r="V1230" s="73" t="s">
        <v>2979</v>
      </c>
      <c r="W1230" s="15" t="s">
        <v>2004</v>
      </c>
      <c r="X1230" s="73" t="s">
        <v>2979</v>
      </c>
      <c r="Y1230" s="15" t="s">
        <v>2004</v>
      </c>
      <c r="Z1230" s="15" t="s">
        <v>2004</v>
      </c>
      <c r="AA1230" s="15" t="s">
        <v>2004</v>
      </c>
      <c r="AB1230" s="15" t="s">
        <v>2004</v>
      </c>
      <c r="AC1230" s="15" t="s">
        <v>2004</v>
      </c>
      <c r="AD1230" s="73" t="s">
        <v>2979</v>
      </c>
      <c r="AE1230" s="73" t="s">
        <v>2979</v>
      </c>
      <c r="AF1230" s="73" t="s">
        <v>2979</v>
      </c>
      <c r="AG1230" s="73" t="s">
        <v>2979</v>
      </c>
      <c r="AH1230" s="73" t="s">
        <v>2979</v>
      </c>
      <c r="AI1230" s="41">
        <v>0.22639999999999999</v>
      </c>
      <c r="AJ1230" s="30">
        <v>0.2059</v>
      </c>
      <c r="AK1230" s="30" t="s">
        <v>2943</v>
      </c>
      <c r="AL1230" s="41">
        <f t="shared" si="40"/>
        <v>0.2162</v>
      </c>
      <c r="AM1230" s="30" t="str">
        <f>IFERROR((VLOOKUP(C1230,'CEP 24-25'!$F$5:$K$1282,6,0))," ")</f>
        <v xml:space="preserve"> </v>
      </c>
      <c r="AN1230" s="41" t="str">
        <f>+IFERROR((VLOOKUP(C1230,'HB1238 24-25'!$N$5:$Q$9999,4,0)),"")</f>
        <v/>
      </c>
      <c r="AO1230" s="33" t="str">
        <f t="shared" si="41"/>
        <v>No</v>
      </c>
    </row>
    <row r="1231" spans="1:41" ht="15" customHeight="1" x14ac:dyDescent="0.25">
      <c r="A1231" t="s">
        <v>2740</v>
      </c>
      <c r="B1231" t="s">
        <v>2166</v>
      </c>
      <c r="C1231" s="25">
        <v>5417</v>
      </c>
      <c r="D1231" t="s">
        <v>1646</v>
      </c>
      <c r="E1231" s="16">
        <v>0</v>
      </c>
      <c r="F1231" s="16">
        <v>0</v>
      </c>
      <c r="G1231" s="16">
        <v>0</v>
      </c>
      <c r="H1231" s="16">
        <v>0</v>
      </c>
      <c r="I1231" s="16">
        <v>0</v>
      </c>
      <c r="J1231" s="16">
        <v>0</v>
      </c>
      <c r="K1231" s="16">
        <v>0</v>
      </c>
      <c r="L1231" s="16">
        <v>0</v>
      </c>
      <c r="M1231" s="16">
        <v>0</v>
      </c>
      <c r="N1231" s="16">
        <v>0</v>
      </c>
      <c r="O1231" s="16">
        <v>0</v>
      </c>
      <c r="P1231" s="16">
        <v>0</v>
      </c>
      <c r="Q1231" s="16">
        <v>0</v>
      </c>
      <c r="R1231" s="16">
        <v>1</v>
      </c>
      <c r="S1231" s="16">
        <v>4</v>
      </c>
      <c r="T1231" s="73" t="s">
        <v>2979</v>
      </c>
      <c r="U1231" s="73" t="s">
        <v>2979</v>
      </c>
      <c r="V1231" s="73" t="s">
        <v>2979</v>
      </c>
      <c r="W1231" s="73" t="s">
        <v>2979</v>
      </c>
      <c r="X1231" s="73" t="s">
        <v>2979</v>
      </c>
      <c r="Y1231" s="73" t="s">
        <v>2979</v>
      </c>
      <c r="Z1231" s="73" t="s">
        <v>2979</v>
      </c>
      <c r="AA1231" s="73" t="s">
        <v>2979</v>
      </c>
      <c r="AB1231" s="73" t="s">
        <v>2979</v>
      </c>
      <c r="AC1231" s="73" t="s">
        <v>2979</v>
      </c>
      <c r="AD1231" s="73" t="s">
        <v>2979</v>
      </c>
      <c r="AE1231" s="73" t="s">
        <v>2979</v>
      </c>
      <c r="AF1231" s="73" t="s">
        <v>2979</v>
      </c>
      <c r="AG1231" s="73" t="s">
        <v>2979</v>
      </c>
      <c r="AH1231" s="15" t="s">
        <v>2004</v>
      </c>
      <c r="AI1231" s="41">
        <v>0.6</v>
      </c>
      <c r="AJ1231" s="30">
        <v>0.66669999999999996</v>
      </c>
      <c r="AK1231" s="30">
        <v>0.66669999999999996</v>
      </c>
      <c r="AL1231" s="41">
        <f t="shared" si="40"/>
        <v>0.64449999999999996</v>
      </c>
      <c r="AM1231" s="30" t="str">
        <f>IFERROR((VLOOKUP(C1231,'CEP 24-25'!$F$5:$K$1282,6,0))," ")</f>
        <v xml:space="preserve"> </v>
      </c>
      <c r="AN1231" s="41" t="str">
        <f>+IFERROR((VLOOKUP(C1231,'HB1238 24-25'!$N$5:$Q$9999,4,0)),"")</f>
        <v/>
      </c>
      <c r="AO1231" s="33" t="str">
        <f t="shared" si="41"/>
        <v>Yes</v>
      </c>
    </row>
    <row r="1232" spans="1:41" ht="15" customHeight="1" x14ac:dyDescent="0.25">
      <c r="A1232" t="s">
        <v>2559</v>
      </c>
      <c r="B1232" t="s">
        <v>2167</v>
      </c>
      <c r="C1232" s="25">
        <v>4428</v>
      </c>
      <c r="D1232" t="s">
        <v>1888</v>
      </c>
      <c r="E1232" s="16">
        <v>17</v>
      </c>
      <c r="F1232" s="16">
        <v>45</v>
      </c>
      <c r="G1232" s="16">
        <v>0</v>
      </c>
      <c r="H1232" s="16">
        <v>44</v>
      </c>
      <c r="I1232" s="16">
        <v>38</v>
      </c>
      <c r="J1232" s="16">
        <v>43</v>
      </c>
      <c r="K1232" s="16">
        <v>47</v>
      </c>
      <c r="L1232" s="16">
        <v>54</v>
      </c>
      <c r="M1232" s="16">
        <v>0</v>
      </c>
      <c r="N1232" s="16">
        <v>0</v>
      </c>
      <c r="O1232" s="16">
        <v>0</v>
      </c>
      <c r="P1232" s="16">
        <v>0</v>
      </c>
      <c r="Q1232" s="16">
        <v>0</v>
      </c>
      <c r="R1232" s="16">
        <v>0</v>
      </c>
      <c r="S1232" s="16">
        <v>0</v>
      </c>
      <c r="T1232" s="15" t="s">
        <v>2004</v>
      </c>
      <c r="U1232" s="54">
        <v>12</v>
      </c>
      <c r="V1232" s="73" t="s">
        <v>2979</v>
      </c>
      <c r="W1232" s="54">
        <v>18</v>
      </c>
      <c r="X1232" s="54">
        <v>19</v>
      </c>
      <c r="Y1232" s="54">
        <v>23</v>
      </c>
      <c r="Z1232" s="54">
        <v>25</v>
      </c>
      <c r="AA1232" s="54">
        <v>32</v>
      </c>
      <c r="AB1232" s="73" t="s">
        <v>2979</v>
      </c>
      <c r="AC1232" s="73" t="s">
        <v>2979</v>
      </c>
      <c r="AD1232" s="73" t="s">
        <v>2979</v>
      </c>
      <c r="AE1232" s="73" t="s">
        <v>2979</v>
      </c>
      <c r="AF1232" s="73" t="s">
        <v>2979</v>
      </c>
      <c r="AG1232" s="73" t="s">
        <v>2979</v>
      </c>
      <c r="AH1232" s="73" t="s">
        <v>2979</v>
      </c>
      <c r="AI1232" s="41">
        <v>0.45490000000000003</v>
      </c>
      <c r="AJ1232" s="30">
        <v>0.50849999999999995</v>
      </c>
      <c r="AK1232" s="30">
        <v>0.63470000000000004</v>
      </c>
      <c r="AL1232" s="41">
        <f t="shared" si="40"/>
        <v>0.53269999999999995</v>
      </c>
      <c r="AM1232" s="30" t="str">
        <f>IFERROR((VLOOKUP(C1232,'CEP 24-25'!$F$5:$K$1282,6,0))," ")</f>
        <v>Yes</v>
      </c>
      <c r="AN1232" s="41" t="str">
        <f>+IFERROR((VLOOKUP(C1232,'HB1238 24-25'!$N$5:$Q$9999,4,0)),"")</f>
        <v/>
      </c>
      <c r="AO1232" s="33" t="str">
        <f t="shared" si="41"/>
        <v>Yes</v>
      </c>
    </row>
    <row r="1233" spans="1:41" ht="15" customHeight="1" x14ac:dyDescent="0.25">
      <c r="A1233" t="s">
        <v>2559</v>
      </c>
      <c r="B1233" t="s">
        <v>2167</v>
      </c>
      <c r="C1233" s="25">
        <v>4525</v>
      </c>
      <c r="D1233" t="s">
        <v>1889</v>
      </c>
      <c r="E1233" s="16">
        <v>25</v>
      </c>
      <c r="F1233" s="16">
        <v>64</v>
      </c>
      <c r="G1233" s="16">
        <v>0</v>
      </c>
      <c r="H1233" s="16">
        <v>54</v>
      </c>
      <c r="I1233" s="16">
        <v>54</v>
      </c>
      <c r="J1233" s="16">
        <v>86</v>
      </c>
      <c r="K1233" s="16">
        <v>66</v>
      </c>
      <c r="L1233" s="16">
        <v>68</v>
      </c>
      <c r="M1233" s="16">
        <v>0</v>
      </c>
      <c r="N1233" s="16">
        <v>0</v>
      </c>
      <c r="O1233" s="16">
        <v>0</v>
      </c>
      <c r="P1233" s="16">
        <v>0</v>
      </c>
      <c r="Q1233" s="16">
        <v>0</v>
      </c>
      <c r="R1233" s="16">
        <v>0</v>
      </c>
      <c r="S1233" s="16">
        <v>0</v>
      </c>
      <c r="T1233" s="15" t="s">
        <v>2004</v>
      </c>
      <c r="U1233" s="54">
        <v>22</v>
      </c>
      <c r="V1233" s="73" t="s">
        <v>2979</v>
      </c>
      <c r="W1233" s="54">
        <v>25</v>
      </c>
      <c r="X1233" s="54">
        <v>29</v>
      </c>
      <c r="Y1233" s="54">
        <v>44</v>
      </c>
      <c r="Z1233" s="54">
        <v>35</v>
      </c>
      <c r="AA1233" s="54">
        <v>29</v>
      </c>
      <c r="AB1233" s="73" t="s">
        <v>2979</v>
      </c>
      <c r="AC1233" s="73" t="s">
        <v>2979</v>
      </c>
      <c r="AD1233" s="73" t="s">
        <v>2979</v>
      </c>
      <c r="AE1233" s="73" t="s">
        <v>2979</v>
      </c>
      <c r="AF1233" s="73" t="s">
        <v>2979</v>
      </c>
      <c r="AG1233" s="73" t="s">
        <v>2979</v>
      </c>
      <c r="AH1233" s="73" t="s">
        <v>2979</v>
      </c>
      <c r="AI1233" s="41">
        <v>0.4556</v>
      </c>
      <c r="AJ1233" s="30">
        <v>0.50790000000000002</v>
      </c>
      <c r="AK1233" s="30">
        <v>0.55930000000000002</v>
      </c>
      <c r="AL1233" s="41">
        <f t="shared" si="40"/>
        <v>0.50760000000000005</v>
      </c>
      <c r="AM1233" s="30" t="str">
        <f>IFERROR((VLOOKUP(C1233,'CEP 24-25'!$F$5:$K$1282,6,0))," ")</f>
        <v>No</v>
      </c>
      <c r="AN1233" s="41" t="str">
        <f>+IFERROR((VLOOKUP(C1233,'HB1238 24-25'!$N$5:$Q$9999,4,0)),"")</f>
        <v/>
      </c>
      <c r="AO1233" s="33" t="str">
        <f t="shared" si="41"/>
        <v>Yes</v>
      </c>
    </row>
    <row r="1234" spans="1:41" ht="15" customHeight="1" x14ac:dyDescent="0.25">
      <c r="A1234" t="s">
        <v>2559</v>
      </c>
      <c r="B1234" t="s">
        <v>2167</v>
      </c>
      <c r="C1234" s="25">
        <v>5554</v>
      </c>
      <c r="D1234" t="s">
        <v>2334</v>
      </c>
      <c r="E1234" s="16">
        <v>0</v>
      </c>
      <c r="F1234" s="16">
        <v>0</v>
      </c>
      <c r="G1234" s="16">
        <v>0</v>
      </c>
      <c r="H1234" s="16">
        <v>0</v>
      </c>
      <c r="I1234" s="16">
        <v>0</v>
      </c>
      <c r="J1234" s="16">
        <v>0</v>
      </c>
      <c r="K1234" s="16">
        <v>0</v>
      </c>
      <c r="L1234" s="16">
        <v>0</v>
      </c>
      <c r="M1234" s="16">
        <v>0</v>
      </c>
      <c r="N1234" s="16">
        <v>0</v>
      </c>
      <c r="O1234" s="16">
        <v>0</v>
      </c>
      <c r="P1234" s="16">
        <v>0</v>
      </c>
      <c r="Q1234" s="16">
        <v>0</v>
      </c>
      <c r="R1234" s="16">
        <v>3</v>
      </c>
      <c r="S1234" s="16">
        <v>12</v>
      </c>
      <c r="T1234" s="73" t="s">
        <v>2979</v>
      </c>
      <c r="U1234" s="73" t="s">
        <v>2979</v>
      </c>
      <c r="V1234" s="73" t="s">
        <v>2979</v>
      </c>
      <c r="W1234" s="73" t="s">
        <v>2979</v>
      </c>
      <c r="X1234" s="73" t="s">
        <v>2979</v>
      </c>
      <c r="Y1234" s="73" t="s">
        <v>2979</v>
      </c>
      <c r="Z1234" s="73" t="s">
        <v>2979</v>
      </c>
      <c r="AA1234" s="73" t="s">
        <v>2979</v>
      </c>
      <c r="AB1234" s="73" t="s">
        <v>2979</v>
      </c>
      <c r="AC1234" s="73" t="s">
        <v>2979</v>
      </c>
      <c r="AD1234" s="73" t="s">
        <v>2979</v>
      </c>
      <c r="AE1234" s="73" t="s">
        <v>2979</v>
      </c>
      <c r="AF1234" s="73" t="s">
        <v>2979</v>
      </c>
      <c r="AG1234" s="15" t="s">
        <v>2004</v>
      </c>
      <c r="AH1234" s="15" t="s">
        <v>2004</v>
      </c>
      <c r="AI1234" s="41">
        <v>0.6</v>
      </c>
      <c r="AJ1234" s="30">
        <v>0.72729999999999995</v>
      </c>
      <c r="AK1234" s="30">
        <v>0.66669999999999996</v>
      </c>
      <c r="AL1234" s="41">
        <f t="shared" si="40"/>
        <v>0.66469999999999996</v>
      </c>
      <c r="AM1234" s="30" t="str">
        <f>IFERROR((VLOOKUP(C1234,'CEP 24-25'!$F$5:$K$1282,6,0))," ")</f>
        <v xml:space="preserve"> </v>
      </c>
      <c r="AN1234" s="41" t="str">
        <f>+IFERROR((VLOOKUP(C1234,'HB1238 24-25'!$N$5:$Q$9999,4,0)),"")</f>
        <v/>
      </c>
      <c r="AO1234" s="33" t="str">
        <f t="shared" si="41"/>
        <v>Yes</v>
      </c>
    </row>
    <row r="1235" spans="1:41" ht="15" customHeight="1" x14ac:dyDescent="0.25">
      <c r="A1235" t="s">
        <v>2559</v>
      </c>
      <c r="B1235" t="s">
        <v>2167</v>
      </c>
      <c r="C1235" s="25">
        <v>2459</v>
      </c>
      <c r="D1235" t="s">
        <v>1885</v>
      </c>
      <c r="E1235" s="16">
        <v>0</v>
      </c>
      <c r="F1235" s="16">
        <v>0</v>
      </c>
      <c r="G1235" s="16">
        <v>0</v>
      </c>
      <c r="H1235" s="16">
        <v>0</v>
      </c>
      <c r="I1235" s="16">
        <v>0</v>
      </c>
      <c r="J1235" s="16">
        <v>0</v>
      </c>
      <c r="K1235" s="16">
        <v>0</v>
      </c>
      <c r="L1235" s="16">
        <v>0</v>
      </c>
      <c r="M1235" s="16">
        <v>0</v>
      </c>
      <c r="N1235" s="16">
        <v>0</v>
      </c>
      <c r="O1235" s="16">
        <v>0</v>
      </c>
      <c r="P1235" s="16">
        <v>142</v>
      </c>
      <c r="Q1235" s="16">
        <v>126</v>
      </c>
      <c r="R1235" s="16">
        <v>138</v>
      </c>
      <c r="S1235" s="16">
        <v>125</v>
      </c>
      <c r="T1235" s="73" t="s">
        <v>2979</v>
      </c>
      <c r="U1235" s="73" t="s">
        <v>2979</v>
      </c>
      <c r="V1235" s="73" t="s">
        <v>2979</v>
      </c>
      <c r="W1235" s="73" t="s">
        <v>2979</v>
      </c>
      <c r="X1235" s="73" t="s">
        <v>2979</v>
      </c>
      <c r="Y1235" s="73" t="s">
        <v>2979</v>
      </c>
      <c r="Z1235" s="73" t="s">
        <v>2979</v>
      </c>
      <c r="AA1235" s="73" t="s">
        <v>2979</v>
      </c>
      <c r="AB1235" s="73" t="s">
        <v>2979</v>
      </c>
      <c r="AC1235" s="73" t="s">
        <v>2979</v>
      </c>
      <c r="AD1235" s="73" t="s">
        <v>2979</v>
      </c>
      <c r="AE1235" s="54">
        <v>70</v>
      </c>
      <c r="AF1235" s="54">
        <v>68</v>
      </c>
      <c r="AG1235" s="54">
        <v>55</v>
      </c>
      <c r="AH1235" s="54">
        <v>66</v>
      </c>
      <c r="AI1235" s="41">
        <v>0.48780000000000001</v>
      </c>
      <c r="AJ1235" s="30">
        <v>0.47289999999999999</v>
      </c>
      <c r="AK1235" s="30">
        <v>0.56530000000000002</v>
      </c>
      <c r="AL1235" s="41">
        <f t="shared" si="40"/>
        <v>0.50870000000000004</v>
      </c>
      <c r="AM1235" s="30" t="str">
        <f>IFERROR((VLOOKUP(C1235,'CEP 24-25'!$F$5:$K$1282,6,0))," ")</f>
        <v>Yes</v>
      </c>
      <c r="AN1235" s="41" t="str">
        <f>+IFERROR((VLOOKUP(C1235,'HB1238 24-25'!$N$5:$Q$9999,4,0)),"")</f>
        <v/>
      </c>
      <c r="AO1235" s="33" t="str">
        <f t="shared" si="41"/>
        <v>Yes</v>
      </c>
    </row>
    <row r="1236" spans="1:41" ht="15" customHeight="1" x14ac:dyDescent="0.25">
      <c r="A1236" t="s">
        <v>2559</v>
      </c>
      <c r="B1236" t="s">
        <v>2167</v>
      </c>
      <c r="C1236" s="25">
        <v>2687</v>
      </c>
      <c r="D1236" t="s">
        <v>1887</v>
      </c>
      <c r="E1236" s="16">
        <v>0</v>
      </c>
      <c r="F1236" s="16">
        <v>0</v>
      </c>
      <c r="G1236" s="16">
        <v>0</v>
      </c>
      <c r="H1236" s="16">
        <v>0</v>
      </c>
      <c r="I1236" s="16">
        <v>0</v>
      </c>
      <c r="J1236" s="16">
        <v>0</v>
      </c>
      <c r="K1236" s="16">
        <v>0</v>
      </c>
      <c r="L1236" s="16">
        <v>0</v>
      </c>
      <c r="M1236" s="16">
        <v>149</v>
      </c>
      <c r="N1236" s="16">
        <v>169</v>
      </c>
      <c r="O1236" s="16">
        <v>154</v>
      </c>
      <c r="P1236" s="16">
        <v>0</v>
      </c>
      <c r="Q1236" s="16">
        <v>0</v>
      </c>
      <c r="R1236" s="16">
        <v>0</v>
      </c>
      <c r="S1236" s="16">
        <v>0</v>
      </c>
      <c r="T1236" s="73" t="s">
        <v>2979</v>
      </c>
      <c r="U1236" s="73" t="s">
        <v>2979</v>
      </c>
      <c r="V1236" s="73" t="s">
        <v>2979</v>
      </c>
      <c r="W1236" s="73" t="s">
        <v>2979</v>
      </c>
      <c r="X1236" s="73" t="s">
        <v>2979</v>
      </c>
      <c r="Y1236" s="73" t="s">
        <v>2979</v>
      </c>
      <c r="Z1236" s="73" t="s">
        <v>2979</v>
      </c>
      <c r="AA1236" s="73" t="s">
        <v>2979</v>
      </c>
      <c r="AB1236" s="54">
        <v>75</v>
      </c>
      <c r="AC1236" s="54">
        <v>86</v>
      </c>
      <c r="AD1236" s="54">
        <v>75</v>
      </c>
      <c r="AE1236" s="73" t="s">
        <v>2979</v>
      </c>
      <c r="AF1236" s="73" t="s">
        <v>2979</v>
      </c>
      <c r="AG1236" s="73" t="s">
        <v>2979</v>
      </c>
      <c r="AH1236" s="73" t="s">
        <v>2979</v>
      </c>
      <c r="AI1236" s="41">
        <v>0.5</v>
      </c>
      <c r="AJ1236" s="30">
        <v>0.4768</v>
      </c>
      <c r="AK1236" s="30">
        <v>0.6038</v>
      </c>
      <c r="AL1236" s="41">
        <f t="shared" si="40"/>
        <v>0.52690000000000003</v>
      </c>
      <c r="AM1236" s="30" t="str">
        <f>IFERROR((VLOOKUP(C1236,'CEP 24-25'!$F$5:$K$1282,6,0))," ")</f>
        <v>Yes</v>
      </c>
      <c r="AN1236" s="41" t="str">
        <f>+IFERROR((VLOOKUP(C1236,'HB1238 24-25'!$N$5:$Q$9999,4,0)),"")</f>
        <v/>
      </c>
      <c r="AO1236" s="33" t="str">
        <f t="shared" si="41"/>
        <v>Yes</v>
      </c>
    </row>
    <row r="1237" spans="1:41" ht="15" customHeight="1" x14ac:dyDescent="0.25">
      <c r="A1237" t="s">
        <v>2559</v>
      </c>
      <c r="B1237" t="s">
        <v>2167</v>
      </c>
      <c r="C1237" s="25">
        <v>2489</v>
      </c>
      <c r="D1237" t="s">
        <v>1886</v>
      </c>
      <c r="E1237" s="16">
        <v>17</v>
      </c>
      <c r="F1237" s="16">
        <v>44</v>
      </c>
      <c r="G1237" s="16">
        <v>0</v>
      </c>
      <c r="H1237" s="16">
        <v>37</v>
      </c>
      <c r="I1237" s="16">
        <v>50</v>
      </c>
      <c r="J1237" s="16">
        <v>47</v>
      </c>
      <c r="K1237" s="16">
        <v>47</v>
      </c>
      <c r="L1237" s="16">
        <v>54</v>
      </c>
      <c r="M1237" s="16">
        <v>0</v>
      </c>
      <c r="N1237" s="16">
        <v>0</v>
      </c>
      <c r="O1237" s="16">
        <v>0</v>
      </c>
      <c r="P1237" s="16">
        <v>0</v>
      </c>
      <c r="Q1237" s="16">
        <v>0</v>
      </c>
      <c r="R1237" s="16">
        <v>0</v>
      </c>
      <c r="S1237" s="16">
        <v>0</v>
      </c>
      <c r="T1237" s="15" t="s">
        <v>2004</v>
      </c>
      <c r="U1237" s="54">
        <v>24</v>
      </c>
      <c r="V1237" s="73" t="s">
        <v>2979</v>
      </c>
      <c r="W1237" s="54">
        <v>19</v>
      </c>
      <c r="X1237" s="54">
        <v>26</v>
      </c>
      <c r="Y1237" s="54">
        <v>29</v>
      </c>
      <c r="Z1237" s="54">
        <v>26</v>
      </c>
      <c r="AA1237" s="54">
        <v>28</v>
      </c>
      <c r="AB1237" s="73" t="s">
        <v>2979</v>
      </c>
      <c r="AC1237" s="73" t="s">
        <v>2979</v>
      </c>
      <c r="AD1237" s="73" t="s">
        <v>2979</v>
      </c>
      <c r="AE1237" s="73" t="s">
        <v>2979</v>
      </c>
      <c r="AF1237" s="73" t="s">
        <v>2979</v>
      </c>
      <c r="AG1237" s="73" t="s">
        <v>2979</v>
      </c>
      <c r="AH1237" s="73" t="s">
        <v>2979</v>
      </c>
      <c r="AI1237" s="41">
        <v>0.52700000000000002</v>
      </c>
      <c r="AJ1237" s="30">
        <v>0.55320000000000003</v>
      </c>
      <c r="AK1237" s="30">
        <v>0.63600000000000001</v>
      </c>
      <c r="AL1237" s="41">
        <f t="shared" si="40"/>
        <v>0.57210000000000005</v>
      </c>
      <c r="AM1237" s="30" t="str">
        <f>IFERROR((VLOOKUP(C1237,'CEP 24-25'!$F$5:$K$1282,6,0))," ")</f>
        <v>Yes</v>
      </c>
      <c r="AN1237" s="41" t="str">
        <f>+IFERROR((VLOOKUP(C1237,'HB1238 24-25'!$N$5:$Q$9999,4,0)),"")</f>
        <v/>
      </c>
      <c r="AO1237" s="33" t="str">
        <f t="shared" si="41"/>
        <v>Yes</v>
      </c>
    </row>
    <row r="1238" spans="1:41" ht="15" customHeight="1" x14ac:dyDescent="0.25">
      <c r="A1238" t="s">
        <v>2560</v>
      </c>
      <c r="B1238" t="s">
        <v>2168</v>
      </c>
      <c r="C1238" s="25">
        <v>3788</v>
      </c>
      <c r="D1238" t="s">
        <v>429</v>
      </c>
      <c r="E1238" s="16">
        <v>0</v>
      </c>
      <c r="F1238" s="16">
        <v>0</v>
      </c>
      <c r="G1238" s="16">
        <v>0</v>
      </c>
      <c r="H1238" s="16">
        <v>0</v>
      </c>
      <c r="I1238" s="16">
        <v>0</v>
      </c>
      <c r="J1238" s="16">
        <v>0</v>
      </c>
      <c r="K1238" s="16">
        <v>0</v>
      </c>
      <c r="L1238" s="16">
        <v>0</v>
      </c>
      <c r="M1238" s="16">
        <v>0</v>
      </c>
      <c r="N1238" s="16">
        <v>55</v>
      </c>
      <c r="O1238" s="16">
        <v>40</v>
      </c>
      <c r="P1238" s="16">
        <v>0</v>
      </c>
      <c r="Q1238" s="16">
        <v>0</v>
      </c>
      <c r="R1238" s="16">
        <v>0</v>
      </c>
      <c r="S1238" s="16">
        <v>0</v>
      </c>
      <c r="T1238" s="73" t="s">
        <v>2979</v>
      </c>
      <c r="U1238" s="73" t="s">
        <v>2979</v>
      </c>
      <c r="V1238" s="73" t="s">
        <v>2979</v>
      </c>
      <c r="W1238" s="73" t="s">
        <v>2979</v>
      </c>
      <c r="X1238" s="73" t="s">
        <v>2979</v>
      </c>
      <c r="Y1238" s="73" t="s">
        <v>2979</v>
      </c>
      <c r="Z1238" s="73" t="s">
        <v>2979</v>
      </c>
      <c r="AA1238" s="73" t="s">
        <v>2979</v>
      </c>
      <c r="AB1238" s="73" t="s">
        <v>2979</v>
      </c>
      <c r="AC1238" s="54">
        <v>40</v>
      </c>
      <c r="AD1238" s="54">
        <v>28</v>
      </c>
      <c r="AE1238" s="73" t="s">
        <v>2979</v>
      </c>
      <c r="AF1238" s="73" t="s">
        <v>2979</v>
      </c>
      <c r="AG1238" s="73" t="s">
        <v>2979</v>
      </c>
      <c r="AH1238" s="73" t="s">
        <v>2979</v>
      </c>
      <c r="AI1238" s="41">
        <v>0.71579999999999999</v>
      </c>
      <c r="AJ1238" s="30">
        <v>0.71289999999999998</v>
      </c>
      <c r="AK1238" s="30">
        <v>0.76539999999999997</v>
      </c>
      <c r="AL1238" s="41">
        <f t="shared" si="40"/>
        <v>0.73140000000000005</v>
      </c>
      <c r="AM1238" s="30" t="str">
        <f>IFERROR((VLOOKUP(C1238,'CEP 24-25'!$F$5:$K$1282,6,0))," ")</f>
        <v>Yes</v>
      </c>
      <c r="AN1238" s="41" t="str">
        <f>+IFERROR((VLOOKUP(C1238,'HB1238 24-25'!$N$5:$Q$9999,4,0)),"")</f>
        <v/>
      </c>
      <c r="AO1238" s="33" t="str">
        <f t="shared" si="41"/>
        <v>Yes</v>
      </c>
    </row>
    <row r="1239" spans="1:41" ht="15" customHeight="1" x14ac:dyDescent="0.25">
      <c r="A1239" t="s">
        <v>2560</v>
      </c>
      <c r="B1239" t="s">
        <v>2168</v>
      </c>
      <c r="C1239" s="25">
        <v>2728</v>
      </c>
      <c r="D1239" t="s">
        <v>426</v>
      </c>
      <c r="E1239" s="16">
        <v>0</v>
      </c>
      <c r="F1239" s="16">
        <v>0</v>
      </c>
      <c r="G1239" s="16">
        <v>0</v>
      </c>
      <c r="H1239" s="16">
        <v>0</v>
      </c>
      <c r="I1239" s="16">
        <v>0</v>
      </c>
      <c r="J1239" s="16">
        <v>0</v>
      </c>
      <c r="K1239" s="16">
        <v>0</v>
      </c>
      <c r="L1239" s="16">
        <v>0</v>
      </c>
      <c r="M1239" s="16">
        <v>0</v>
      </c>
      <c r="N1239" s="16">
        <v>0</v>
      </c>
      <c r="O1239" s="16">
        <v>0</v>
      </c>
      <c r="P1239" s="16">
        <v>61</v>
      </c>
      <c r="Q1239" s="16">
        <v>64</v>
      </c>
      <c r="R1239" s="16">
        <v>37</v>
      </c>
      <c r="S1239" s="16">
        <v>38</v>
      </c>
      <c r="T1239" s="73" t="s">
        <v>2979</v>
      </c>
      <c r="U1239" s="73" t="s">
        <v>2979</v>
      </c>
      <c r="V1239" s="73" t="s">
        <v>2979</v>
      </c>
      <c r="W1239" s="73" t="s">
        <v>2979</v>
      </c>
      <c r="X1239" s="73" t="s">
        <v>2979</v>
      </c>
      <c r="Y1239" s="73" t="s">
        <v>2979</v>
      </c>
      <c r="Z1239" s="73" t="s">
        <v>2979</v>
      </c>
      <c r="AA1239" s="73" t="s">
        <v>2979</v>
      </c>
      <c r="AB1239" s="73" t="s">
        <v>2979</v>
      </c>
      <c r="AC1239" s="73" t="s">
        <v>2979</v>
      </c>
      <c r="AD1239" s="73" t="s">
        <v>2979</v>
      </c>
      <c r="AE1239" s="54">
        <v>35</v>
      </c>
      <c r="AF1239" s="54">
        <v>36</v>
      </c>
      <c r="AG1239" s="54">
        <v>16</v>
      </c>
      <c r="AH1239" s="54">
        <v>20</v>
      </c>
      <c r="AI1239" s="41">
        <v>0.53500000000000003</v>
      </c>
      <c r="AJ1239" s="30">
        <v>0.58130000000000004</v>
      </c>
      <c r="AK1239" s="30">
        <v>0.59219999999999995</v>
      </c>
      <c r="AL1239" s="41">
        <f t="shared" si="40"/>
        <v>0.56950000000000001</v>
      </c>
      <c r="AM1239" s="30" t="str">
        <f>IFERROR((VLOOKUP(C1239,'CEP 24-25'!$F$5:$K$1282,6,0))," ")</f>
        <v>Yes</v>
      </c>
      <c r="AN1239" s="41" t="str">
        <f>+IFERROR((VLOOKUP(C1239,'HB1238 24-25'!$N$5:$Q$9999,4,0)),"")</f>
        <v/>
      </c>
      <c r="AO1239" s="33" t="str">
        <f t="shared" si="41"/>
        <v>Yes</v>
      </c>
    </row>
    <row r="1240" spans="1:41" ht="15" customHeight="1" x14ac:dyDescent="0.25">
      <c r="A1240" t="s">
        <v>2560</v>
      </c>
      <c r="B1240" t="s">
        <v>2168</v>
      </c>
      <c r="C1240" s="25">
        <v>3787</v>
      </c>
      <c r="D1240" t="s">
        <v>428</v>
      </c>
      <c r="E1240" s="16">
        <v>16</v>
      </c>
      <c r="F1240" s="16">
        <v>30</v>
      </c>
      <c r="G1240" s="16">
        <v>0</v>
      </c>
      <c r="H1240" s="16">
        <v>33</v>
      </c>
      <c r="I1240" s="16">
        <v>22</v>
      </c>
      <c r="J1240" s="16">
        <v>34</v>
      </c>
      <c r="K1240" s="16">
        <v>32</v>
      </c>
      <c r="L1240" s="16">
        <v>36</v>
      </c>
      <c r="M1240" s="16">
        <v>38</v>
      </c>
      <c r="N1240" s="16">
        <v>0</v>
      </c>
      <c r="O1240" s="16">
        <v>0</v>
      </c>
      <c r="P1240" s="16">
        <v>0</v>
      </c>
      <c r="Q1240" s="16">
        <v>0</v>
      </c>
      <c r="R1240" s="16">
        <v>0</v>
      </c>
      <c r="S1240" s="16">
        <v>0</v>
      </c>
      <c r="T1240" s="54">
        <v>13</v>
      </c>
      <c r="U1240" s="54">
        <v>18</v>
      </c>
      <c r="V1240" s="73" t="s">
        <v>2979</v>
      </c>
      <c r="W1240" s="54">
        <v>20</v>
      </c>
      <c r="X1240" s="54">
        <v>15</v>
      </c>
      <c r="Y1240" s="54">
        <v>23</v>
      </c>
      <c r="Z1240" s="54">
        <v>20</v>
      </c>
      <c r="AA1240" s="54">
        <v>21</v>
      </c>
      <c r="AB1240" s="54">
        <v>24</v>
      </c>
      <c r="AC1240" s="73" t="s">
        <v>2979</v>
      </c>
      <c r="AD1240" s="73" t="s">
        <v>2979</v>
      </c>
      <c r="AE1240" s="73" t="s">
        <v>2979</v>
      </c>
      <c r="AF1240" s="73" t="s">
        <v>2979</v>
      </c>
      <c r="AG1240" s="73" t="s">
        <v>2979</v>
      </c>
      <c r="AH1240" s="73" t="s">
        <v>2979</v>
      </c>
      <c r="AI1240" s="41">
        <v>0.63900000000000001</v>
      </c>
      <c r="AJ1240" s="30">
        <v>0.64339999999999997</v>
      </c>
      <c r="AK1240" s="30">
        <v>0.7097</v>
      </c>
      <c r="AL1240" s="41">
        <f t="shared" si="40"/>
        <v>0.66400000000000003</v>
      </c>
      <c r="AM1240" s="30" t="str">
        <f>IFERROR((VLOOKUP(C1240,'CEP 24-25'!$F$5:$K$1282,6,0))," ")</f>
        <v>Yes</v>
      </c>
      <c r="AN1240" s="41" t="str">
        <f>+IFERROR((VLOOKUP(C1240,'HB1238 24-25'!$N$5:$Q$9999,4,0)),"")</f>
        <v/>
      </c>
      <c r="AO1240" s="33" t="str">
        <f t="shared" si="41"/>
        <v>Yes</v>
      </c>
    </row>
    <row r="1241" spans="1:41" ht="15" customHeight="1" x14ac:dyDescent="0.25">
      <c r="A1241" t="s">
        <v>2560</v>
      </c>
      <c r="B1241" t="s">
        <v>2168</v>
      </c>
      <c r="C1241" s="25">
        <v>3155</v>
      </c>
      <c r="D1241" t="s">
        <v>427</v>
      </c>
      <c r="E1241" s="16">
        <v>3</v>
      </c>
      <c r="F1241" s="16">
        <v>13</v>
      </c>
      <c r="G1241" s="16">
        <v>0</v>
      </c>
      <c r="H1241" s="16">
        <v>12</v>
      </c>
      <c r="I1241" s="16">
        <v>20</v>
      </c>
      <c r="J1241" s="16">
        <v>15</v>
      </c>
      <c r="K1241" s="16">
        <v>11</v>
      </c>
      <c r="L1241" s="16">
        <v>7</v>
      </c>
      <c r="M1241" s="16">
        <v>10</v>
      </c>
      <c r="N1241" s="16">
        <v>0</v>
      </c>
      <c r="O1241" s="16">
        <v>0</v>
      </c>
      <c r="P1241" s="16">
        <v>0</v>
      </c>
      <c r="Q1241" s="16">
        <v>0</v>
      </c>
      <c r="R1241" s="16">
        <v>0</v>
      </c>
      <c r="S1241" s="16">
        <v>0</v>
      </c>
      <c r="T1241" s="15" t="s">
        <v>2004</v>
      </c>
      <c r="U1241" s="15" t="s">
        <v>2004</v>
      </c>
      <c r="V1241" s="73" t="s">
        <v>2979</v>
      </c>
      <c r="W1241" s="15" t="s">
        <v>2004</v>
      </c>
      <c r="X1241" s="54">
        <v>13</v>
      </c>
      <c r="Y1241" s="54">
        <v>14</v>
      </c>
      <c r="Z1241" s="15" t="s">
        <v>2004</v>
      </c>
      <c r="AA1241" s="15" t="s">
        <v>2004</v>
      </c>
      <c r="AB1241" s="15" t="s">
        <v>2004</v>
      </c>
      <c r="AC1241" s="73" t="s">
        <v>2979</v>
      </c>
      <c r="AD1241" s="73" t="s">
        <v>2979</v>
      </c>
      <c r="AE1241" s="73" t="s">
        <v>2979</v>
      </c>
      <c r="AF1241" s="73" t="s">
        <v>2979</v>
      </c>
      <c r="AG1241" s="73" t="s">
        <v>2979</v>
      </c>
      <c r="AH1241" s="73" t="s">
        <v>2979</v>
      </c>
      <c r="AI1241" s="41">
        <v>0.70330000000000004</v>
      </c>
      <c r="AJ1241" s="30">
        <v>0.80730000000000002</v>
      </c>
      <c r="AK1241" s="30">
        <v>0.84</v>
      </c>
      <c r="AL1241" s="41">
        <f t="shared" si="40"/>
        <v>0.78349999999999997</v>
      </c>
      <c r="AM1241" s="30" t="str">
        <f>IFERROR((VLOOKUP(C1241,'CEP 24-25'!$F$5:$K$1282,6,0))," ")</f>
        <v>Yes</v>
      </c>
      <c r="AN1241" s="41" t="str">
        <f>+IFERROR((VLOOKUP(C1241,'HB1238 24-25'!$N$5:$Q$9999,4,0)),"")</f>
        <v/>
      </c>
      <c r="AO1241" s="33" t="str">
        <f t="shared" si="41"/>
        <v>Yes</v>
      </c>
    </row>
    <row r="1242" spans="1:41" ht="15" customHeight="1" x14ac:dyDescent="0.25">
      <c r="A1242" t="s">
        <v>2561</v>
      </c>
      <c r="B1242" t="s">
        <v>2169</v>
      </c>
      <c r="C1242" s="25">
        <v>3325</v>
      </c>
      <c r="D1242" t="s">
        <v>357</v>
      </c>
      <c r="E1242" s="16">
        <v>15</v>
      </c>
      <c r="F1242" s="16">
        <v>55</v>
      </c>
      <c r="G1242" s="16">
        <v>0</v>
      </c>
      <c r="H1242" s="16">
        <v>43</v>
      </c>
      <c r="I1242" s="16">
        <v>44</v>
      </c>
      <c r="J1242" s="16">
        <v>45</v>
      </c>
      <c r="K1242" s="16">
        <v>34</v>
      </c>
      <c r="L1242" s="16">
        <v>48</v>
      </c>
      <c r="M1242" s="16">
        <v>46</v>
      </c>
      <c r="N1242" s="16">
        <v>0</v>
      </c>
      <c r="O1242" s="16">
        <v>0</v>
      </c>
      <c r="P1242" s="16">
        <v>0</v>
      </c>
      <c r="Q1242" s="16">
        <v>0</v>
      </c>
      <c r="R1242" s="16">
        <v>0</v>
      </c>
      <c r="S1242" s="16">
        <v>0</v>
      </c>
      <c r="T1242" s="54">
        <v>12</v>
      </c>
      <c r="U1242" s="54">
        <v>31</v>
      </c>
      <c r="V1242" s="73" t="s">
        <v>2979</v>
      </c>
      <c r="W1242" s="54">
        <v>29</v>
      </c>
      <c r="X1242" s="54">
        <v>37</v>
      </c>
      <c r="Y1242" s="54">
        <v>33</v>
      </c>
      <c r="Z1242" s="54">
        <v>23</v>
      </c>
      <c r="AA1242" s="54">
        <v>40</v>
      </c>
      <c r="AB1242" s="54">
        <v>32</v>
      </c>
      <c r="AC1242" s="73" t="s">
        <v>2979</v>
      </c>
      <c r="AD1242" s="73" t="s">
        <v>2979</v>
      </c>
      <c r="AE1242" s="73" t="s">
        <v>2979</v>
      </c>
      <c r="AF1242" s="73" t="s">
        <v>2979</v>
      </c>
      <c r="AG1242" s="73" t="s">
        <v>2979</v>
      </c>
      <c r="AH1242" s="73" t="s">
        <v>2979</v>
      </c>
      <c r="AI1242" s="41">
        <v>0.71819999999999995</v>
      </c>
      <c r="AJ1242" s="30">
        <v>0.62760000000000005</v>
      </c>
      <c r="AK1242" s="30">
        <v>0.74109999999999998</v>
      </c>
      <c r="AL1242" s="41">
        <f t="shared" si="40"/>
        <v>0.6956</v>
      </c>
      <c r="AM1242" s="30" t="str">
        <f>IFERROR((VLOOKUP(C1242,'CEP 24-25'!$F$5:$K$1282,6,0))," ")</f>
        <v>Yes</v>
      </c>
      <c r="AN1242" s="41" t="str">
        <f>+IFERROR((VLOOKUP(C1242,'HB1238 24-25'!$N$5:$Q$9999,4,0)),"")</f>
        <v/>
      </c>
      <c r="AO1242" s="33" t="str">
        <f t="shared" si="41"/>
        <v>Yes</v>
      </c>
    </row>
    <row r="1243" spans="1:41" ht="15" customHeight="1" x14ac:dyDescent="0.25">
      <c r="A1243" t="s">
        <v>2561</v>
      </c>
      <c r="B1243" t="s">
        <v>2169</v>
      </c>
      <c r="C1243" s="25">
        <v>2918</v>
      </c>
      <c r="D1243" t="s">
        <v>354</v>
      </c>
      <c r="E1243" s="16">
        <v>0</v>
      </c>
      <c r="F1243" s="16">
        <v>80</v>
      </c>
      <c r="G1243" s="16">
        <v>0</v>
      </c>
      <c r="H1243" s="16">
        <v>62</v>
      </c>
      <c r="I1243" s="16">
        <v>70</v>
      </c>
      <c r="J1243" s="16">
        <v>64</v>
      </c>
      <c r="K1243" s="16">
        <v>63</v>
      </c>
      <c r="L1243" s="16">
        <v>65</v>
      </c>
      <c r="M1243" s="16">
        <v>87</v>
      </c>
      <c r="N1243" s="16">
        <v>0</v>
      </c>
      <c r="O1243" s="16">
        <v>0</v>
      </c>
      <c r="P1243" s="16">
        <v>0</v>
      </c>
      <c r="Q1243" s="16">
        <v>0</v>
      </c>
      <c r="R1243" s="16">
        <v>0</v>
      </c>
      <c r="S1243" s="16">
        <v>0</v>
      </c>
      <c r="T1243" s="73" t="s">
        <v>2979</v>
      </c>
      <c r="U1243" s="54">
        <v>40</v>
      </c>
      <c r="V1243" s="73" t="s">
        <v>2979</v>
      </c>
      <c r="W1243" s="54">
        <v>47</v>
      </c>
      <c r="X1243" s="54">
        <v>47</v>
      </c>
      <c r="Y1243" s="54">
        <v>42</v>
      </c>
      <c r="Z1243" s="54">
        <v>45</v>
      </c>
      <c r="AA1243" s="54">
        <v>49</v>
      </c>
      <c r="AB1243" s="54">
        <v>61</v>
      </c>
      <c r="AC1243" s="73" t="s">
        <v>2979</v>
      </c>
      <c r="AD1243" s="73" t="s">
        <v>2979</v>
      </c>
      <c r="AE1243" s="73" t="s">
        <v>2979</v>
      </c>
      <c r="AF1243" s="73" t="s">
        <v>2979</v>
      </c>
      <c r="AG1243" s="73" t="s">
        <v>2979</v>
      </c>
      <c r="AH1243" s="73" t="s">
        <v>2979</v>
      </c>
      <c r="AI1243" s="41">
        <v>0.67410000000000003</v>
      </c>
      <c r="AJ1243" s="30">
        <v>0.7026</v>
      </c>
      <c r="AK1243" s="30">
        <v>0.77029999999999998</v>
      </c>
      <c r="AL1243" s="41">
        <f t="shared" si="40"/>
        <v>0.7157</v>
      </c>
      <c r="AM1243" s="30" t="str">
        <f>IFERROR((VLOOKUP(C1243,'CEP 24-25'!$F$5:$K$1282,6,0))," ")</f>
        <v>Yes</v>
      </c>
      <c r="AN1243" s="41" t="str">
        <f>+IFERROR((VLOOKUP(C1243,'HB1238 24-25'!$N$5:$Q$9999,4,0)),"")</f>
        <v/>
      </c>
      <c r="AO1243" s="33" t="str">
        <f t="shared" si="41"/>
        <v>Yes</v>
      </c>
    </row>
    <row r="1244" spans="1:41" ht="15" customHeight="1" x14ac:dyDescent="0.25">
      <c r="A1244" t="s">
        <v>2561</v>
      </c>
      <c r="B1244" t="s">
        <v>2169</v>
      </c>
      <c r="C1244" s="25">
        <v>3272</v>
      </c>
      <c r="D1244" t="s">
        <v>356</v>
      </c>
      <c r="E1244" s="16">
        <v>0</v>
      </c>
      <c r="F1244" s="16">
        <v>0</v>
      </c>
      <c r="G1244" s="16">
        <v>0</v>
      </c>
      <c r="H1244" s="16">
        <v>0</v>
      </c>
      <c r="I1244" s="16">
        <v>0</v>
      </c>
      <c r="J1244" s="16">
        <v>0</v>
      </c>
      <c r="K1244" s="16">
        <v>0</v>
      </c>
      <c r="L1244" s="16">
        <v>0</v>
      </c>
      <c r="M1244" s="16">
        <v>0</v>
      </c>
      <c r="N1244" s="16">
        <v>0</v>
      </c>
      <c r="O1244" s="16">
        <v>0</v>
      </c>
      <c r="P1244" s="16">
        <v>161</v>
      </c>
      <c r="Q1244" s="16">
        <v>153</v>
      </c>
      <c r="R1244" s="16">
        <v>151</v>
      </c>
      <c r="S1244" s="16">
        <v>150</v>
      </c>
      <c r="T1244" s="73" t="s">
        <v>2979</v>
      </c>
      <c r="U1244" s="73" t="s">
        <v>2979</v>
      </c>
      <c r="V1244" s="73" t="s">
        <v>2979</v>
      </c>
      <c r="W1244" s="73" t="s">
        <v>2979</v>
      </c>
      <c r="X1244" s="73" t="s">
        <v>2979</v>
      </c>
      <c r="Y1244" s="73" t="s">
        <v>2979</v>
      </c>
      <c r="Z1244" s="73" t="s">
        <v>2979</v>
      </c>
      <c r="AA1244" s="73" t="s">
        <v>2979</v>
      </c>
      <c r="AB1244" s="73" t="s">
        <v>2979</v>
      </c>
      <c r="AC1244" s="73" t="s">
        <v>2979</v>
      </c>
      <c r="AD1244" s="73" t="s">
        <v>2979</v>
      </c>
      <c r="AE1244" s="54">
        <v>108</v>
      </c>
      <c r="AF1244" s="54">
        <v>111</v>
      </c>
      <c r="AG1244" s="54">
        <v>107</v>
      </c>
      <c r="AH1244" s="54">
        <v>103</v>
      </c>
      <c r="AI1244" s="41">
        <v>0.6976</v>
      </c>
      <c r="AJ1244" s="30">
        <v>0.69950000000000001</v>
      </c>
      <c r="AK1244" s="30">
        <v>0.7218</v>
      </c>
      <c r="AL1244" s="41">
        <f t="shared" si="40"/>
        <v>0.70630000000000004</v>
      </c>
      <c r="AM1244" s="30" t="str">
        <f>IFERROR((VLOOKUP(C1244,'CEP 24-25'!$F$5:$K$1282,6,0))," ")</f>
        <v>Yes</v>
      </c>
      <c r="AN1244" s="41" t="str">
        <f>+IFERROR((VLOOKUP(C1244,'HB1238 24-25'!$N$5:$Q$9999,4,0)),"")</f>
        <v/>
      </c>
      <c r="AO1244" s="33" t="str">
        <f t="shared" si="41"/>
        <v>Yes</v>
      </c>
    </row>
    <row r="1245" spans="1:41" ht="15" customHeight="1" x14ac:dyDescent="0.25">
      <c r="A1245" t="s">
        <v>2561</v>
      </c>
      <c r="B1245" t="s">
        <v>2169</v>
      </c>
      <c r="C1245" s="25">
        <v>5499</v>
      </c>
      <c r="D1245" t="s">
        <v>359</v>
      </c>
      <c r="E1245" s="16">
        <v>0</v>
      </c>
      <c r="F1245" s="16">
        <v>0</v>
      </c>
      <c r="G1245" s="16">
        <v>0</v>
      </c>
      <c r="H1245" s="16">
        <v>0</v>
      </c>
      <c r="I1245" s="16">
        <v>0</v>
      </c>
      <c r="J1245" s="16">
        <v>0</v>
      </c>
      <c r="K1245" s="16">
        <v>0</v>
      </c>
      <c r="L1245" s="16">
        <v>0</v>
      </c>
      <c r="M1245" s="16">
        <v>0</v>
      </c>
      <c r="N1245" s="16">
        <v>0</v>
      </c>
      <c r="O1245" s="16">
        <v>0</v>
      </c>
      <c r="P1245" s="16">
        <v>0</v>
      </c>
      <c r="Q1245" s="16">
        <v>0</v>
      </c>
      <c r="R1245" s="16">
        <v>2</v>
      </c>
      <c r="S1245" s="16">
        <v>7</v>
      </c>
      <c r="T1245" s="73" t="s">
        <v>2979</v>
      </c>
      <c r="U1245" s="73" t="s">
        <v>2979</v>
      </c>
      <c r="V1245" s="73" t="s">
        <v>2979</v>
      </c>
      <c r="W1245" s="73" t="s">
        <v>2979</v>
      </c>
      <c r="X1245" s="73" t="s">
        <v>2979</v>
      </c>
      <c r="Y1245" s="73" t="s">
        <v>2979</v>
      </c>
      <c r="Z1245" s="73" t="s">
        <v>2979</v>
      </c>
      <c r="AA1245" s="73" t="s">
        <v>2979</v>
      </c>
      <c r="AB1245" s="73" t="s">
        <v>2979</v>
      </c>
      <c r="AC1245" s="73" t="s">
        <v>2979</v>
      </c>
      <c r="AD1245" s="73" t="s">
        <v>2979</v>
      </c>
      <c r="AE1245" s="73" t="s">
        <v>2979</v>
      </c>
      <c r="AF1245" s="73" t="s">
        <v>2979</v>
      </c>
      <c r="AG1245" s="73" t="s">
        <v>2979</v>
      </c>
      <c r="AH1245" s="73" t="s">
        <v>2979</v>
      </c>
      <c r="AI1245" s="41">
        <v>0</v>
      </c>
      <c r="AJ1245" s="30">
        <v>0</v>
      </c>
      <c r="AK1245" s="30" t="s">
        <v>2943</v>
      </c>
      <c r="AL1245" s="41">
        <f t="shared" si="40"/>
        <v>0</v>
      </c>
      <c r="AM1245" s="30" t="str">
        <f>IFERROR((VLOOKUP(C1245,'CEP 24-25'!$F$5:$K$1282,6,0))," ")</f>
        <v xml:space="preserve"> </v>
      </c>
      <c r="AN1245" s="41" t="str">
        <f>+IFERROR((VLOOKUP(C1245,'HB1238 24-25'!$N$5:$Q$9999,4,0)),"")</f>
        <v/>
      </c>
      <c r="AO1245" s="33" t="str">
        <f t="shared" si="41"/>
        <v>No</v>
      </c>
    </row>
    <row r="1246" spans="1:41" ht="15" customHeight="1" x14ac:dyDescent="0.25">
      <c r="A1246" t="s">
        <v>2561</v>
      </c>
      <c r="B1246" t="s">
        <v>2169</v>
      </c>
      <c r="C1246" s="25">
        <v>3086</v>
      </c>
      <c r="D1246" t="s">
        <v>355</v>
      </c>
      <c r="E1246" s="16">
        <v>0</v>
      </c>
      <c r="F1246" s="16">
        <v>29</v>
      </c>
      <c r="G1246" s="16">
        <v>0</v>
      </c>
      <c r="H1246" s="16">
        <v>31</v>
      </c>
      <c r="I1246" s="16">
        <v>24</v>
      </c>
      <c r="J1246" s="16">
        <v>31</v>
      </c>
      <c r="K1246" s="16">
        <v>37</v>
      </c>
      <c r="L1246" s="16">
        <v>31</v>
      </c>
      <c r="M1246" s="16">
        <v>38</v>
      </c>
      <c r="N1246" s="16">
        <v>0</v>
      </c>
      <c r="O1246" s="16">
        <v>0</v>
      </c>
      <c r="P1246" s="16">
        <v>0</v>
      </c>
      <c r="Q1246" s="16">
        <v>0</v>
      </c>
      <c r="R1246" s="16">
        <v>0</v>
      </c>
      <c r="S1246" s="16">
        <v>0</v>
      </c>
      <c r="T1246" s="73" t="s">
        <v>2979</v>
      </c>
      <c r="U1246" s="54">
        <v>12</v>
      </c>
      <c r="V1246" s="73" t="s">
        <v>2979</v>
      </c>
      <c r="W1246" s="54">
        <v>21</v>
      </c>
      <c r="X1246" s="54">
        <v>10</v>
      </c>
      <c r="Y1246" s="54">
        <v>20</v>
      </c>
      <c r="Z1246" s="54">
        <v>24</v>
      </c>
      <c r="AA1246" s="54">
        <v>19</v>
      </c>
      <c r="AB1246" s="54">
        <v>26</v>
      </c>
      <c r="AC1246" s="73" t="s">
        <v>2979</v>
      </c>
      <c r="AD1246" s="73" t="s">
        <v>2979</v>
      </c>
      <c r="AE1246" s="73" t="s">
        <v>2979</v>
      </c>
      <c r="AF1246" s="73" t="s">
        <v>2979</v>
      </c>
      <c r="AG1246" s="73" t="s">
        <v>2979</v>
      </c>
      <c r="AH1246" s="73" t="s">
        <v>2979</v>
      </c>
      <c r="AI1246" s="41">
        <v>0.59730000000000005</v>
      </c>
      <c r="AJ1246" s="30">
        <v>0.64449999999999996</v>
      </c>
      <c r="AK1246" s="30">
        <v>0.73440000000000005</v>
      </c>
      <c r="AL1246" s="41">
        <f t="shared" si="40"/>
        <v>0.65869999999999995</v>
      </c>
      <c r="AM1246" s="30" t="str">
        <f>IFERROR((VLOOKUP(C1246,'CEP 24-25'!$F$5:$K$1282,6,0))," ")</f>
        <v>Yes</v>
      </c>
      <c r="AN1246" s="41" t="str">
        <f>+IFERROR((VLOOKUP(C1246,'HB1238 24-25'!$N$5:$Q$9999,4,0)),"")</f>
        <v/>
      </c>
      <c r="AO1246" s="33" t="str">
        <f t="shared" si="41"/>
        <v>Yes</v>
      </c>
    </row>
    <row r="1247" spans="1:41" ht="15" customHeight="1" x14ac:dyDescent="0.25">
      <c r="A1247" t="s">
        <v>2561</v>
      </c>
      <c r="B1247" t="s">
        <v>2169</v>
      </c>
      <c r="C1247" s="25">
        <v>5653</v>
      </c>
      <c r="D1247" t="s">
        <v>358</v>
      </c>
      <c r="E1247" s="16">
        <v>0</v>
      </c>
      <c r="F1247" s="16">
        <v>1</v>
      </c>
      <c r="G1247" s="16">
        <v>0</v>
      </c>
      <c r="H1247" s="16">
        <v>0</v>
      </c>
      <c r="I1247" s="16">
        <v>0</v>
      </c>
      <c r="J1247" s="16">
        <v>0</v>
      </c>
      <c r="K1247" s="16">
        <v>1</v>
      </c>
      <c r="L1247" s="16">
        <v>0</v>
      </c>
      <c r="M1247" s="16">
        <v>2</v>
      </c>
      <c r="N1247" s="16">
        <v>1</v>
      </c>
      <c r="O1247" s="16">
        <v>3</v>
      </c>
      <c r="P1247" s="16">
        <v>3</v>
      </c>
      <c r="Q1247" s="16">
        <v>12</v>
      </c>
      <c r="R1247" s="16">
        <v>8</v>
      </c>
      <c r="S1247" s="16">
        <v>13</v>
      </c>
      <c r="T1247" s="73" t="s">
        <v>2979</v>
      </c>
      <c r="U1247" s="73" t="s">
        <v>2979</v>
      </c>
      <c r="V1247" s="73" t="s">
        <v>2979</v>
      </c>
      <c r="W1247" s="73" t="s">
        <v>2979</v>
      </c>
      <c r="X1247" s="73" t="s">
        <v>2979</v>
      </c>
      <c r="Y1247" s="73" t="s">
        <v>2979</v>
      </c>
      <c r="Z1247" s="73" t="s">
        <v>2979</v>
      </c>
      <c r="AA1247" s="73" t="s">
        <v>2979</v>
      </c>
      <c r="AB1247" s="15" t="s">
        <v>2004</v>
      </c>
      <c r="AC1247" s="15" t="s">
        <v>2004</v>
      </c>
      <c r="AD1247" s="15" t="s">
        <v>2004</v>
      </c>
      <c r="AE1247" s="15" t="s">
        <v>2004</v>
      </c>
      <c r="AF1247" s="54">
        <v>10</v>
      </c>
      <c r="AG1247" s="15" t="s">
        <v>2004</v>
      </c>
      <c r="AH1247" s="15" t="s">
        <v>2004</v>
      </c>
      <c r="AI1247" s="41">
        <v>0.63639999999999997</v>
      </c>
      <c r="AJ1247" s="30">
        <v>0.66669999999999996</v>
      </c>
      <c r="AK1247" s="30">
        <v>0.72729999999999995</v>
      </c>
      <c r="AL1247" s="41">
        <f t="shared" si="40"/>
        <v>0.67679999999999996</v>
      </c>
      <c r="AM1247" s="30" t="str">
        <f>IFERROR((VLOOKUP(C1247,'CEP 24-25'!$F$5:$K$1282,6,0))," ")</f>
        <v xml:space="preserve"> </v>
      </c>
      <c r="AN1247" s="41" t="str">
        <f>+IFERROR((VLOOKUP(C1247,'HB1238 24-25'!$N$5:$Q$9999,4,0)),"")</f>
        <v/>
      </c>
      <c r="AO1247" s="33" t="str">
        <f t="shared" si="41"/>
        <v>Yes</v>
      </c>
    </row>
    <row r="1248" spans="1:41" ht="15" customHeight="1" x14ac:dyDescent="0.25">
      <c r="A1248" t="s">
        <v>2561</v>
      </c>
      <c r="B1248" t="s">
        <v>2169</v>
      </c>
      <c r="C1248" s="25">
        <v>1754</v>
      </c>
      <c r="D1248" t="s">
        <v>352</v>
      </c>
      <c r="E1248" s="16">
        <v>0</v>
      </c>
      <c r="F1248" s="16">
        <v>0</v>
      </c>
      <c r="G1248" s="16">
        <v>0</v>
      </c>
      <c r="H1248" s="16">
        <v>0</v>
      </c>
      <c r="I1248" s="16">
        <v>0</v>
      </c>
      <c r="J1248" s="16">
        <v>0</v>
      </c>
      <c r="K1248" s="16">
        <v>0</v>
      </c>
      <c r="L1248" s="16">
        <v>0</v>
      </c>
      <c r="M1248" s="16">
        <v>0</v>
      </c>
      <c r="N1248" s="16">
        <v>0</v>
      </c>
      <c r="O1248" s="16">
        <v>0</v>
      </c>
      <c r="P1248" s="16">
        <v>1</v>
      </c>
      <c r="Q1248" s="16">
        <v>5</v>
      </c>
      <c r="R1248" s="16">
        <v>12</v>
      </c>
      <c r="S1248" s="16">
        <v>19</v>
      </c>
      <c r="T1248" s="73" t="s">
        <v>2979</v>
      </c>
      <c r="U1248" s="73" t="s">
        <v>2979</v>
      </c>
      <c r="V1248" s="73" t="s">
        <v>2979</v>
      </c>
      <c r="W1248" s="73" t="s">
        <v>2979</v>
      </c>
      <c r="X1248" s="73" t="s">
        <v>2979</v>
      </c>
      <c r="Y1248" s="73" t="s">
        <v>2979</v>
      </c>
      <c r="Z1248" s="73" t="s">
        <v>2979</v>
      </c>
      <c r="AA1248" s="73" t="s">
        <v>2979</v>
      </c>
      <c r="AB1248" s="73" t="s">
        <v>2979</v>
      </c>
      <c r="AC1248" s="73" t="s">
        <v>2979</v>
      </c>
      <c r="AD1248" s="73" t="s">
        <v>2979</v>
      </c>
      <c r="AE1248" s="15" t="s">
        <v>2004</v>
      </c>
      <c r="AF1248" s="15" t="s">
        <v>2004</v>
      </c>
      <c r="AG1248" s="54">
        <v>10</v>
      </c>
      <c r="AH1248" s="54">
        <v>13</v>
      </c>
      <c r="AI1248" s="41">
        <v>0.75680000000000003</v>
      </c>
      <c r="AJ1248" s="30">
        <v>0.66669999999999996</v>
      </c>
      <c r="AK1248" s="30">
        <v>0.71050000000000002</v>
      </c>
      <c r="AL1248" s="41">
        <f t="shared" si="40"/>
        <v>0.71130000000000004</v>
      </c>
      <c r="AM1248" s="30" t="str">
        <f>IFERROR((VLOOKUP(C1248,'CEP 24-25'!$F$5:$K$1282,6,0))," ")</f>
        <v>Yes</v>
      </c>
      <c r="AN1248" s="41" t="str">
        <f>+IFERROR((VLOOKUP(C1248,'HB1238 24-25'!$N$5:$Q$9999,4,0)),"")</f>
        <v/>
      </c>
      <c r="AO1248" s="33" t="str">
        <f t="shared" si="41"/>
        <v>Yes</v>
      </c>
    </row>
    <row r="1249" spans="1:41" ht="15" customHeight="1" x14ac:dyDescent="0.25">
      <c r="A1249" t="s">
        <v>2561</v>
      </c>
      <c r="B1249" t="s">
        <v>2169</v>
      </c>
      <c r="C1249" s="25">
        <v>2198</v>
      </c>
      <c r="D1249" t="s">
        <v>353</v>
      </c>
      <c r="E1249" s="16">
        <v>0</v>
      </c>
      <c r="F1249" s="16">
        <v>0</v>
      </c>
      <c r="G1249" s="16">
        <v>0</v>
      </c>
      <c r="H1249" s="16">
        <v>0</v>
      </c>
      <c r="I1249" s="16">
        <v>0</v>
      </c>
      <c r="J1249" s="16">
        <v>0</v>
      </c>
      <c r="K1249" s="16">
        <v>0</v>
      </c>
      <c r="L1249" s="16">
        <v>0</v>
      </c>
      <c r="M1249" s="16">
        <v>0</v>
      </c>
      <c r="N1249" s="16">
        <v>159</v>
      </c>
      <c r="O1249" s="16">
        <v>163</v>
      </c>
      <c r="P1249" s="16">
        <v>0</v>
      </c>
      <c r="Q1249" s="16">
        <v>0</v>
      </c>
      <c r="R1249" s="16">
        <v>0</v>
      </c>
      <c r="S1249" s="16">
        <v>0</v>
      </c>
      <c r="T1249" s="73" t="s">
        <v>2979</v>
      </c>
      <c r="U1249" s="73" t="s">
        <v>2979</v>
      </c>
      <c r="V1249" s="73" t="s">
        <v>2979</v>
      </c>
      <c r="W1249" s="73" t="s">
        <v>2979</v>
      </c>
      <c r="X1249" s="73" t="s">
        <v>2979</v>
      </c>
      <c r="Y1249" s="73" t="s">
        <v>2979</v>
      </c>
      <c r="Z1249" s="73" t="s">
        <v>2979</v>
      </c>
      <c r="AA1249" s="73" t="s">
        <v>2979</v>
      </c>
      <c r="AB1249" s="73" t="s">
        <v>2979</v>
      </c>
      <c r="AC1249" s="54">
        <v>113</v>
      </c>
      <c r="AD1249" s="54">
        <v>124</v>
      </c>
      <c r="AE1249" s="73" t="s">
        <v>2979</v>
      </c>
      <c r="AF1249" s="73" t="s">
        <v>2979</v>
      </c>
      <c r="AG1249" s="73" t="s">
        <v>2979</v>
      </c>
      <c r="AH1249" s="73" t="s">
        <v>2979</v>
      </c>
      <c r="AI1249" s="41">
        <v>0.73599999999999999</v>
      </c>
      <c r="AJ1249" s="30">
        <v>0.78139999999999998</v>
      </c>
      <c r="AK1249" s="30">
        <v>0.75229999999999997</v>
      </c>
      <c r="AL1249" s="41">
        <f t="shared" si="40"/>
        <v>0.75660000000000005</v>
      </c>
      <c r="AM1249" s="30" t="str">
        <f>IFERROR((VLOOKUP(C1249,'CEP 24-25'!$F$5:$K$1282,6,0))," ")</f>
        <v>Yes</v>
      </c>
      <c r="AN1249" s="41" t="str">
        <f>+IFERROR((VLOOKUP(C1249,'HB1238 24-25'!$N$5:$Q$9999,4,0)),"")</f>
        <v/>
      </c>
      <c r="AO1249" s="33" t="str">
        <f t="shared" si="41"/>
        <v>Yes</v>
      </c>
    </row>
    <row r="1250" spans="1:41" ht="15" customHeight="1" x14ac:dyDescent="0.25">
      <c r="A1250" t="s">
        <v>2741</v>
      </c>
      <c r="B1250" t="s">
        <v>2170</v>
      </c>
      <c r="C1250" s="25">
        <v>5546</v>
      </c>
      <c r="D1250" t="s">
        <v>632</v>
      </c>
      <c r="E1250" s="16">
        <v>0</v>
      </c>
      <c r="F1250" s="16">
        <v>0</v>
      </c>
      <c r="G1250" s="16">
        <v>0</v>
      </c>
      <c r="H1250" s="16">
        <v>0</v>
      </c>
      <c r="I1250" s="16">
        <v>0</v>
      </c>
      <c r="J1250" s="16">
        <v>0</v>
      </c>
      <c r="K1250" s="16">
        <v>0</v>
      </c>
      <c r="L1250" s="16">
        <v>0</v>
      </c>
      <c r="M1250" s="16">
        <v>0</v>
      </c>
      <c r="N1250" s="16">
        <v>0</v>
      </c>
      <c r="O1250" s="16">
        <v>0</v>
      </c>
      <c r="P1250" s="16">
        <v>7</v>
      </c>
      <c r="Q1250" s="16">
        <v>9</v>
      </c>
      <c r="R1250" s="16">
        <v>21</v>
      </c>
      <c r="S1250" s="16">
        <v>18</v>
      </c>
      <c r="T1250" s="73" t="s">
        <v>2979</v>
      </c>
      <c r="U1250" s="73" t="s">
        <v>2979</v>
      </c>
      <c r="V1250" s="73" t="s">
        <v>2979</v>
      </c>
      <c r="W1250" s="73" t="s">
        <v>2979</v>
      </c>
      <c r="X1250" s="73" t="s">
        <v>2979</v>
      </c>
      <c r="Y1250" s="73" t="s">
        <v>2979</v>
      </c>
      <c r="Z1250" s="73" t="s">
        <v>2979</v>
      </c>
      <c r="AA1250" s="73" t="s">
        <v>2979</v>
      </c>
      <c r="AB1250" s="73" t="s">
        <v>2979</v>
      </c>
      <c r="AC1250" s="73" t="s">
        <v>2979</v>
      </c>
      <c r="AD1250" s="73" t="s">
        <v>2979</v>
      </c>
      <c r="AE1250" s="15" t="s">
        <v>2004</v>
      </c>
      <c r="AF1250" s="15" t="s">
        <v>2004</v>
      </c>
      <c r="AG1250" s="54">
        <v>12</v>
      </c>
      <c r="AH1250" s="15" t="s">
        <v>2004</v>
      </c>
      <c r="AI1250" s="41">
        <v>0.4</v>
      </c>
      <c r="AJ1250" s="30">
        <v>0.57140000000000002</v>
      </c>
      <c r="AK1250" s="30">
        <v>0.57140000000000002</v>
      </c>
      <c r="AL1250" s="41">
        <f t="shared" si="40"/>
        <v>0.51429999999999998</v>
      </c>
      <c r="AM1250" s="30" t="str">
        <f>IFERROR((VLOOKUP(C1250,'CEP 24-25'!$F$5:$K$1282,6,0))," ")</f>
        <v xml:space="preserve"> </v>
      </c>
      <c r="AN1250" s="41" t="str">
        <f>+IFERROR((VLOOKUP(C1250,'HB1238 24-25'!$N$5:$Q$9999,4,0)),"")</f>
        <v/>
      </c>
      <c r="AO1250" s="33" t="str">
        <f t="shared" si="41"/>
        <v>Yes</v>
      </c>
    </row>
    <row r="1251" spans="1:41" ht="15" customHeight="1" x14ac:dyDescent="0.25">
      <c r="A1251" t="s">
        <v>2741</v>
      </c>
      <c r="B1251" t="s">
        <v>2170</v>
      </c>
      <c r="C1251" s="25">
        <v>2798</v>
      </c>
      <c r="D1251" t="s">
        <v>955</v>
      </c>
      <c r="E1251" s="16">
        <v>0</v>
      </c>
      <c r="F1251" s="16">
        <v>43</v>
      </c>
      <c r="G1251" s="16">
        <v>0</v>
      </c>
      <c r="H1251" s="16">
        <v>39</v>
      </c>
      <c r="I1251" s="16">
        <v>42</v>
      </c>
      <c r="J1251" s="16">
        <v>47</v>
      </c>
      <c r="K1251" s="16">
        <v>48</v>
      </c>
      <c r="L1251" s="16">
        <v>56</v>
      </c>
      <c r="M1251" s="16">
        <v>0</v>
      </c>
      <c r="N1251" s="16">
        <v>0</v>
      </c>
      <c r="O1251" s="16">
        <v>0</v>
      </c>
      <c r="P1251" s="16">
        <v>0</v>
      </c>
      <c r="Q1251" s="16">
        <v>0</v>
      </c>
      <c r="R1251" s="16">
        <v>0</v>
      </c>
      <c r="S1251" s="16">
        <v>0</v>
      </c>
      <c r="T1251" s="73" t="s">
        <v>2979</v>
      </c>
      <c r="U1251" s="54">
        <v>22</v>
      </c>
      <c r="V1251" s="73" t="s">
        <v>2979</v>
      </c>
      <c r="W1251" s="54">
        <v>23</v>
      </c>
      <c r="X1251" s="54">
        <v>30</v>
      </c>
      <c r="Y1251" s="54">
        <v>29</v>
      </c>
      <c r="Z1251" s="54">
        <v>26</v>
      </c>
      <c r="AA1251" s="54">
        <v>29</v>
      </c>
      <c r="AB1251" s="73" t="s">
        <v>2979</v>
      </c>
      <c r="AC1251" s="73" t="s">
        <v>2979</v>
      </c>
      <c r="AD1251" s="73" t="s">
        <v>2979</v>
      </c>
      <c r="AE1251" s="73" t="s">
        <v>2979</v>
      </c>
      <c r="AF1251" s="73" t="s">
        <v>2979</v>
      </c>
      <c r="AG1251" s="73" t="s">
        <v>2979</v>
      </c>
      <c r="AH1251" s="73" t="s">
        <v>2979</v>
      </c>
      <c r="AI1251" s="41">
        <v>0.57820000000000005</v>
      </c>
      <c r="AJ1251" s="30">
        <v>0.58360000000000001</v>
      </c>
      <c r="AK1251" s="30">
        <v>0.5575</v>
      </c>
      <c r="AL1251" s="41">
        <f t="shared" si="40"/>
        <v>0.57310000000000005</v>
      </c>
      <c r="AM1251" s="30" t="str">
        <f>IFERROR((VLOOKUP(C1251,'CEP 24-25'!$F$5:$K$1282,6,0))," ")</f>
        <v xml:space="preserve"> </v>
      </c>
      <c r="AN1251" s="41" t="str">
        <f>+IFERROR((VLOOKUP(C1251,'HB1238 24-25'!$N$5:$Q$9999,4,0)),"")</f>
        <v>Yes</v>
      </c>
      <c r="AO1251" s="33" t="str">
        <f t="shared" si="41"/>
        <v>Yes</v>
      </c>
    </row>
    <row r="1252" spans="1:41" ht="15" customHeight="1" x14ac:dyDescent="0.25">
      <c r="A1252" t="s">
        <v>2741</v>
      </c>
      <c r="B1252" t="s">
        <v>2170</v>
      </c>
      <c r="C1252" s="25">
        <v>1677</v>
      </c>
      <c r="D1252" t="s">
        <v>2860</v>
      </c>
      <c r="E1252" s="16">
        <v>0</v>
      </c>
      <c r="F1252" s="16">
        <v>0</v>
      </c>
      <c r="G1252" s="16">
        <v>0</v>
      </c>
      <c r="H1252" s="16">
        <v>0</v>
      </c>
      <c r="I1252" s="16">
        <v>0</v>
      </c>
      <c r="J1252" s="16">
        <v>1</v>
      </c>
      <c r="K1252" s="16">
        <v>0</v>
      </c>
      <c r="L1252" s="16">
        <v>0</v>
      </c>
      <c r="M1252" s="16">
        <v>1</v>
      </c>
      <c r="N1252" s="16">
        <v>0</v>
      </c>
      <c r="O1252" s="16">
        <v>0</v>
      </c>
      <c r="P1252" s="16">
        <v>0</v>
      </c>
      <c r="Q1252" s="16">
        <v>0</v>
      </c>
      <c r="R1252" s="16">
        <v>0</v>
      </c>
      <c r="S1252" s="16">
        <v>0</v>
      </c>
      <c r="T1252" s="73" t="s">
        <v>2979</v>
      </c>
      <c r="U1252" s="73" t="s">
        <v>2979</v>
      </c>
      <c r="V1252" s="73" t="s">
        <v>2979</v>
      </c>
      <c r="W1252" s="73" t="s">
        <v>2979</v>
      </c>
      <c r="X1252" s="73" t="s">
        <v>2979</v>
      </c>
      <c r="Y1252" s="73" t="s">
        <v>2979</v>
      </c>
      <c r="Z1252" s="73" t="s">
        <v>2979</v>
      </c>
      <c r="AA1252" s="73" t="s">
        <v>2979</v>
      </c>
      <c r="AB1252" s="15" t="s">
        <v>2004</v>
      </c>
      <c r="AC1252" s="73" t="s">
        <v>2979</v>
      </c>
      <c r="AD1252" s="73" t="s">
        <v>2979</v>
      </c>
      <c r="AE1252" s="73" t="s">
        <v>2979</v>
      </c>
      <c r="AF1252" s="73" t="s">
        <v>2979</v>
      </c>
      <c r="AG1252" s="73" t="s">
        <v>2979</v>
      </c>
      <c r="AH1252" s="73" t="s">
        <v>2979</v>
      </c>
      <c r="AI1252" s="41">
        <v>0.5</v>
      </c>
      <c r="AJ1252" s="30">
        <v>0</v>
      </c>
      <c r="AK1252" s="30">
        <v>0.6</v>
      </c>
      <c r="AL1252" s="41">
        <f t="shared" si="40"/>
        <v>0.36670000000000003</v>
      </c>
      <c r="AM1252" s="30" t="str">
        <f>IFERROR((VLOOKUP(C1252,'CEP 24-25'!$F$5:$K$1282,6,0))," ")</f>
        <v xml:space="preserve"> </v>
      </c>
      <c r="AN1252" s="41" t="str">
        <f>+IFERROR((VLOOKUP(C1252,'HB1238 24-25'!$N$5:$Q$9999,4,0)),"")</f>
        <v/>
      </c>
      <c r="AO1252" s="33" t="str">
        <f t="shared" si="41"/>
        <v>No</v>
      </c>
    </row>
    <row r="1253" spans="1:41" ht="15" customHeight="1" x14ac:dyDescent="0.25">
      <c r="A1253" t="s">
        <v>2741</v>
      </c>
      <c r="B1253" t="s">
        <v>2170</v>
      </c>
      <c r="C1253" s="25">
        <v>2854</v>
      </c>
      <c r="D1253" t="s">
        <v>956</v>
      </c>
      <c r="E1253" s="16">
        <v>0</v>
      </c>
      <c r="F1253" s="16">
        <v>37</v>
      </c>
      <c r="G1253" s="16">
        <v>0</v>
      </c>
      <c r="H1253" s="16">
        <v>47</v>
      </c>
      <c r="I1253" s="16">
        <v>40</v>
      </c>
      <c r="J1253" s="16">
        <v>54</v>
      </c>
      <c r="K1253" s="16">
        <v>48</v>
      </c>
      <c r="L1253" s="16">
        <v>58</v>
      </c>
      <c r="M1253" s="16">
        <v>0</v>
      </c>
      <c r="N1253" s="16">
        <v>0</v>
      </c>
      <c r="O1253" s="16">
        <v>0</v>
      </c>
      <c r="P1253" s="16">
        <v>0</v>
      </c>
      <c r="Q1253" s="16">
        <v>0</v>
      </c>
      <c r="R1253" s="16">
        <v>0</v>
      </c>
      <c r="S1253" s="16">
        <v>0</v>
      </c>
      <c r="T1253" s="73" t="s">
        <v>2979</v>
      </c>
      <c r="U1253" s="15" t="s">
        <v>2004</v>
      </c>
      <c r="V1253" s="73" t="s">
        <v>2979</v>
      </c>
      <c r="W1253" s="54">
        <v>13</v>
      </c>
      <c r="X1253" s="54">
        <v>17</v>
      </c>
      <c r="Y1253" s="54">
        <v>17</v>
      </c>
      <c r="Z1253" s="54">
        <v>16</v>
      </c>
      <c r="AA1253" s="54">
        <v>19</v>
      </c>
      <c r="AB1253" s="73" t="s">
        <v>2979</v>
      </c>
      <c r="AC1253" s="73" t="s">
        <v>2979</v>
      </c>
      <c r="AD1253" s="73" t="s">
        <v>2979</v>
      </c>
      <c r="AE1253" s="73" t="s">
        <v>2979</v>
      </c>
      <c r="AF1253" s="73" t="s">
        <v>2979</v>
      </c>
      <c r="AG1253" s="73" t="s">
        <v>2979</v>
      </c>
      <c r="AH1253" s="73" t="s">
        <v>2979</v>
      </c>
      <c r="AI1253" s="41">
        <v>0.30990000000000001</v>
      </c>
      <c r="AJ1253" s="30">
        <v>0.35930000000000001</v>
      </c>
      <c r="AK1253" s="30">
        <v>0.29470000000000002</v>
      </c>
      <c r="AL1253" s="41">
        <f t="shared" si="40"/>
        <v>0.32129999999999997</v>
      </c>
      <c r="AM1253" s="30" t="str">
        <f>IFERROR((VLOOKUP(C1253,'CEP 24-25'!$F$5:$K$1282,6,0))," ")</f>
        <v xml:space="preserve"> </v>
      </c>
      <c r="AN1253" s="41" t="str">
        <f>+IFERROR((VLOOKUP(C1253,'HB1238 24-25'!$N$5:$Q$9999,4,0)),"")</f>
        <v>No</v>
      </c>
      <c r="AO1253" s="33" t="str">
        <f t="shared" si="41"/>
        <v>No</v>
      </c>
    </row>
    <row r="1254" spans="1:41" ht="15" customHeight="1" x14ac:dyDescent="0.25">
      <c r="A1254" t="s">
        <v>2741</v>
      </c>
      <c r="B1254" t="s">
        <v>2170</v>
      </c>
      <c r="C1254" s="25">
        <v>5085</v>
      </c>
      <c r="D1254" t="s">
        <v>962</v>
      </c>
      <c r="E1254" s="16">
        <v>0</v>
      </c>
      <c r="F1254" s="16">
        <v>0</v>
      </c>
      <c r="G1254" s="16">
        <v>0</v>
      </c>
      <c r="H1254" s="16">
        <v>0</v>
      </c>
      <c r="I1254" s="16">
        <v>0</v>
      </c>
      <c r="J1254" s="16">
        <v>0</v>
      </c>
      <c r="K1254" s="16">
        <v>0</v>
      </c>
      <c r="L1254" s="16">
        <v>0</v>
      </c>
      <c r="M1254" s="16">
        <v>0</v>
      </c>
      <c r="N1254" s="16">
        <v>0</v>
      </c>
      <c r="O1254" s="16">
        <v>0</v>
      </c>
      <c r="P1254" s="16">
        <v>152</v>
      </c>
      <c r="Q1254" s="16">
        <v>149</v>
      </c>
      <c r="R1254" s="16">
        <v>160</v>
      </c>
      <c r="S1254" s="16">
        <v>148</v>
      </c>
      <c r="T1254" s="73" t="s">
        <v>2979</v>
      </c>
      <c r="U1254" s="73" t="s">
        <v>2979</v>
      </c>
      <c r="V1254" s="73" t="s">
        <v>2979</v>
      </c>
      <c r="W1254" s="73" t="s">
        <v>2979</v>
      </c>
      <c r="X1254" s="73" t="s">
        <v>2979</v>
      </c>
      <c r="Y1254" s="73" t="s">
        <v>2979</v>
      </c>
      <c r="Z1254" s="73" t="s">
        <v>2979</v>
      </c>
      <c r="AA1254" s="73" t="s">
        <v>2979</v>
      </c>
      <c r="AB1254" s="73" t="s">
        <v>2979</v>
      </c>
      <c r="AC1254" s="73" t="s">
        <v>2979</v>
      </c>
      <c r="AD1254" s="73" t="s">
        <v>2979</v>
      </c>
      <c r="AE1254" s="54">
        <v>67</v>
      </c>
      <c r="AF1254" s="54">
        <v>68</v>
      </c>
      <c r="AG1254" s="54">
        <v>67</v>
      </c>
      <c r="AH1254" s="54">
        <v>58</v>
      </c>
      <c r="AI1254" s="41">
        <v>0.4269</v>
      </c>
      <c r="AJ1254" s="30">
        <v>0.40920000000000001</v>
      </c>
      <c r="AK1254" s="30">
        <v>0.39739999999999998</v>
      </c>
      <c r="AL1254" s="41">
        <f t="shared" si="40"/>
        <v>0.41120000000000001</v>
      </c>
      <c r="AM1254" s="30" t="str">
        <f>IFERROR((VLOOKUP(C1254,'CEP 24-25'!$F$5:$K$1282,6,0))," ")</f>
        <v xml:space="preserve"> </v>
      </c>
      <c r="AN1254" s="41" t="str">
        <f>+IFERROR((VLOOKUP(C1254,'HB1238 24-25'!$N$5:$Q$9999,4,0)),"")</f>
        <v/>
      </c>
      <c r="AO1254" s="33" t="str">
        <f t="shared" si="41"/>
        <v>No</v>
      </c>
    </row>
    <row r="1255" spans="1:41" ht="15" customHeight="1" x14ac:dyDescent="0.25">
      <c r="A1255" t="s">
        <v>2741</v>
      </c>
      <c r="B1255" t="s">
        <v>2170</v>
      </c>
      <c r="C1255" s="25">
        <v>4359</v>
      </c>
      <c r="D1255" t="s">
        <v>959</v>
      </c>
      <c r="E1255" s="16">
        <v>0</v>
      </c>
      <c r="F1255" s="16">
        <v>0</v>
      </c>
      <c r="G1255" s="16">
        <v>0</v>
      </c>
      <c r="H1255" s="16">
        <v>0</v>
      </c>
      <c r="I1255" s="16">
        <v>0</v>
      </c>
      <c r="J1255" s="16">
        <v>0</v>
      </c>
      <c r="K1255" s="16">
        <v>0</v>
      </c>
      <c r="L1255" s="16">
        <v>0</v>
      </c>
      <c r="M1255" s="16">
        <v>158</v>
      </c>
      <c r="N1255" s="16">
        <v>145</v>
      </c>
      <c r="O1255" s="16">
        <v>158</v>
      </c>
      <c r="P1255" s="16">
        <v>0</v>
      </c>
      <c r="Q1255" s="16">
        <v>0</v>
      </c>
      <c r="R1255" s="16">
        <v>0</v>
      </c>
      <c r="S1255" s="16">
        <v>0</v>
      </c>
      <c r="T1255" s="73" t="s">
        <v>2979</v>
      </c>
      <c r="U1255" s="73" t="s">
        <v>2979</v>
      </c>
      <c r="V1255" s="73" t="s">
        <v>2979</v>
      </c>
      <c r="W1255" s="73" t="s">
        <v>2979</v>
      </c>
      <c r="X1255" s="73" t="s">
        <v>2979</v>
      </c>
      <c r="Y1255" s="73" t="s">
        <v>2979</v>
      </c>
      <c r="Z1255" s="73" t="s">
        <v>2979</v>
      </c>
      <c r="AA1255" s="73" t="s">
        <v>2979</v>
      </c>
      <c r="AB1255" s="54">
        <v>80</v>
      </c>
      <c r="AC1255" s="54">
        <v>67</v>
      </c>
      <c r="AD1255" s="54">
        <v>72</v>
      </c>
      <c r="AE1255" s="73" t="s">
        <v>2979</v>
      </c>
      <c r="AF1255" s="73" t="s">
        <v>2979</v>
      </c>
      <c r="AG1255" s="73" t="s">
        <v>2979</v>
      </c>
      <c r="AH1255" s="73" t="s">
        <v>2979</v>
      </c>
      <c r="AI1255" s="41">
        <v>0.47510000000000002</v>
      </c>
      <c r="AJ1255" s="30">
        <v>0.43099999999999999</v>
      </c>
      <c r="AK1255" s="30">
        <v>0.4667</v>
      </c>
      <c r="AL1255" s="41">
        <f t="shared" si="40"/>
        <v>0.45760000000000001</v>
      </c>
      <c r="AM1255" s="30" t="str">
        <f>IFERROR((VLOOKUP(C1255,'CEP 24-25'!$F$5:$K$1282,6,0))," ")</f>
        <v xml:space="preserve"> </v>
      </c>
      <c r="AN1255" s="41" t="str">
        <f>+IFERROR((VLOOKUP(C1255,'HB1238 24-25'!$N$5:$Q$9999,4,0)),"")</f>
        <v/>
      </c>
      <c r="AO1255" s="33" t="str">
        <f t="shared" si="41"/>
        <v>No</v>
      </c>
    </row>
    <row r="1256" spans="1:41" ht="15" customHeight="1" x14ac:dyDescent="0.25">
      <c r="A1256" t="s">
        <v>2741</v>
      </c>
      <c r="B1256" t="s">
        <v>2170</v>
      </c>
      <c r="C1256" s="25">
        <v>1733</v>
      </c>
      <c r="D1256" t="s">
        <v>2861</v>
      </c>
      <c r="E1256" s="16">
        <v>0</v>
      </c>
      <c r="F1256" s="16">
        <v>2</v>
      </c>
      <c r="G1256" s="16">
        <v>0</v>
      </c>
      <c r="H1256" s="16">
        <v>0</v>
      </c>
      <c r="I1256" s="16">
        <v>1</v>
      </c>
      <c r="J1256" s="16">
        <v>1</v>
      </c>
      <c r="K1256" s="16">
        <v>3</v>
      </c>
      <c r="L1256" s="16">
        <v>1</v>
      </c>
      <c r="M1256" s="16">
        <v>7</v>
      </c>
      <c r="N1256" s="16">
        <v>8</v>
      </c>
      <c r="O1256" s="16">
        <v>3</v>
      </c>
      <c r="P1256" s="16">
        <v>1</v>
      </c>
      <c r="Q1256" s="16">
        <v>8</v>
      </c>
      <c r="R1256" s="16">
        <v>10</v>
      </c>
      <c r="S1256" s="16">
        <v>13</v>
      </c>
      <c r="T1256" s="73" t="s">
        <v>2979</v>
      </c>
      <c r="U1256" s="73" t="s">
        <v>2979</v>
      </c>
      <c r="V1256" s="73" t="s">
        <v>2979</v>
      </c>
      <c r="W1256" s="73" t="s">
        <v>2979</v>
      </c>
      <c r="X1256" s="15" t="s">
        <v>2004</v>
      </c>
      <c r="Y1256" s="15" t="s">
        <v>2004</v>
      </c>
      <c r="Z1256" s="15" t="s">
        <v>2004</v>
      </c>
      <c r="AA1256" s="15" t="s">
        <v>2004</v>
      </c>
      <c r="AB1256" s="15" t="s">
        <v>2004</v>
      </c>
      <c r="AC1256" s="15" t="s">
        <v>2004</v>
      </c>
      <c r="AD1256" s="15" t="s">
        <v>2004</v>
      </c>
      <c r="AE1256" s="73" t="s">
        <v>2979</v>
      </c>
      <c r="AF1256" s="15" t="s">
        <v>2004</v>
      </c>
      <c r="AG1256" s="15" t="s">
        <v>2004</v>
      </c>
      <c r="AH1256" s="15" t="s">
        <v>2004</v>
      </c>
      <c r="AI1256" s="41">
        <v>0.36209999999999998</v>
      </c>
      <c r="AJ1256" s="30">
        <v>0.3947</v>
      </c>
      <c r="AK1256" s="30">
        <v>0.42159999999999997</v>
      </c>
      <c r="AL1256" s="41">
        <f t="shared" si="40"/>
        <v>0.39279999999999998</v>
      </c>
      <c r="AM1256" s="30" t="str">
        <f>IFERROR((VLOOKUP(C1256,'CEP 24-25'!$F$5:$K$1282,6,0))," ")</f>
        <v xml:space="preserve"> </v>
      </c>
      <c r="AN1256" s="41" t="str">
        <f>+IFERROR((VLOOKUP(C1256,'HB1238 24-25'!$N$5:$Q$9999,4,0)),"")</f>
        <v/>
      </c>
      <c r="AO1256" s="33" t="str">
        <f t="shared" si="41"/>
        <v>No</v>
      </c>
    </row>
    <row r="1257" spans="1:41" ht="15" customHeight="1" x14ac:dyDescent="0.25">
      <c r="A1257" t="s">
        <v>2741</v>
      </c>
      <c r="B1257" t="s">
        <v>2170</v>
      </c>
      <c r="C1257" s="25">
        <v>3236</v>
      </c>
      <c r="D1257" t="s">
        <v>957</v>
      </c>
      <c r="E1257" s="16">
        <v>0</v>
      </c>
      <c r="F1257" s="16">
        <v>0</v>
      </c>
      <c r="G1257" s="16">
        <v>0</v>
      </c>
      <c r="H1257" s="16">
        <v>0</v>
      </c>
      <c r="I1257" s="16">
        <v>0</v>
      </c>
      <c r="J1257" s="16">
        <v>0</v>
      </c>
      <c r="K1257" s="16">
        <v>0</v>
      </c>
      <c r="L1257" s="16">
        <v>0</v>
      </c>
      <c r="M1257" s="16">
        <v>0</v>
      </c>
      <c r="N1257" s="16">
        <v>0</v>
      </c>
      <c r="O1257" s="16">
        <v>0</v>
      </c>
      <c r="P1257" s="16">
        <v>264</v>
      </c>
      <c r="Q1257" s="16">
        <v>277</v>
      </c>
      <c r="R1257" s="16">
        <v>265</v>
      </c>
      <c r="S1257" s="16">
        <v>304</v>
      </c>
      <c r="T1257" s="73" t="s">
        <v>2979</v>
      </c>
      <c r="U1257" s="73" t="s">
        <v>2979</v>
      </c>
      <c r="V1257" s="73" t="s">
        <v>2979</v>
      </c>
      <c r="W1257" s="73" t="s">
        <v>2979</v>
      </c>
      <c r="X1257" s="73" t="s">
        <v>2979</v>
      </c>
      <c r="Y1257" s="73" t="s">
        <v>2979</v>
      </c>
      <c r="Z1257" s="73" t="s">
        <v>2979</v>
      </c>
      <c r="AA1257" s="73" t="s">
        <v>2979</v>
      </c>
      <c r="AB1257" s="73" t="s">
        <v>2979</v>
      </c>
      <c r="AC1257" s="73" t="s">
        <v>2979</v>
      </c>
      <c r="AD1257" s="73" t="s">
        <v>2979</v>
      </c>
      <c r="AE1257" s="54">
        <v>79</v>
      </c>
      <c r="AF1257" s="54">
        <v>71</v>
      </c>
      <c r="AG1257" s="54">
        <v>77</v>
      </c>
      <c r="AH1257" s="54">
        <v>74</v>
      </c>
      <c r="AI1257" s="41">
        <v>0.2712</v>
      </c>
      <c r="AJ1257" s="30">
        <v>0.27400000000000002</v>
      </c>
      <c r="AK1257" s="30">
        <v>0.27589999999999998</v>
      </c>
      <c r="AL1257" s="41">
        <f t="shared" si="40"/>
        <v>0.2737</v>
      </c>
      <c r="AM1257" s="30" t="str">
        <f>IFERROR((VLOOKUP(C1257,'CEP 24-25'!$F$5:$K$1282,6,0))," ")</f>
        <v xml:space="preserve"> </v>
      </c>
      <c r="AN1257" s="41" t="str">
        <f>+IFERROR((VLOOKUP(C1257,'HB1238 24-25'!$N$5:$Q$9999,4,0)),"")</f>
        <v/>
      </c>
      <c r="AO1257" s="33" t="str">
        <f t="shared" si="41"/>
        <v>No</v>
      </c>
    </row>
    <row r="1258" spans="1:41" ht="15" customHeight="1" x14ac:dyDescent="0.25">
      <c r="A1258" t="s">
        <v>2741</v>
      </c>
      <c r="B1258" t="s">
        <v>2170</v>
      </c>
      <c r="C1258" s="25">
        <v>5646</v>
      </c>
      <c r="D1258" t="s">
        <v>2364</v>
      </c>
      <c r="E1258" s="16">
        <v>0</v>
      </c>
      <c r="F1258" s="16">
        <v>10</v>
      </c>
      <c r="G1258" s="16">
        <v>0</v>
      </c>
      <c r="H1258" s="16">
        <v>8</v>
      </c>
      <c r="I1258" s="16">
        <v>10</v>
      </c>
      <c r="J1258" s="16">
        <v>8</v>
      </c>
      <c r="K1258" s="16">
        <v>11</v>
      </c>
      <c r="L1258" s="16">
        <v>8</v>
      </c>
      <c r="M1258" s="16">
        <v>10</v>
      </c>
      <c r="N1258" s="16">
        <v>13</v>
      </c>
      <c r="O1258" s="16">
        <v>9</v>
      </c>
      <c r="P1258" s="16">
        <v>0</v>
      </c>
      <c r="Q1258" s="16">
        <v>0</v>
      </c>
      <c r="R1258" s="16">
        <v>0</v>
      </c>
      <c r="S1258" s="16">
        <v>0</v>
      </c>
      <c r="T1258" s="73" t="s">
        <v>2979</v>
      </c>
      <c r="U1258" s="73" t="s">
        <v>2979</v>
      </c>
      <c r="V1258" s="73" t="s">
        <v>2979</v>
      </c>
      <c r="W1258" s="15" t="s">
        <v>2004</v>
      </c>
      <c r="X1258" s="15" t="s">
        <v>2004</v>
      </c>
      <c r="Y1258" s="73" t="s">
        <v>2979</v>
      </c>
      <c r="Z1258" s="15" t="s">
        <v>2004</v>
      </c>
      <c r="AA1258" s="15" t="s">
        <v>2004</v>
      </c>
      <c r="AB1258" s="15" t="s">
        <v>2004</v>
      </c>
      <c r="AC1258" s="15" t="s">
        <v>2004</v>
      </c>
      <c r="AD1258" s="15" t="s">
        <v>2004</v>
      </c>
      <c r="AE1258" s="73" t="s">
        <v>2979</v>
      </c>
      <c r="AF1258" s="73" t="s">
        <v>2979</v>
      </c>
      <c r="AG1258" s="73" t="s">
        <v>2979</v>
      </c>
      <c r="AH1258" s="73" t="s">
        <v>2979</v>
      </c>
      <c r="AI1258" s="41">
        <v>0.2989</v>
      </c>
      <c r="AJ1258" s="30">
        <v>0.30769999999999997</v>
      </c>
      <c r="AK1258" s="30">
        <v>0.31030000000000002</v>
      </c>
      <c r="AL1258" s="41">
        <f t="shared" si="40"/>
        <v>0.30559999999999998</v>
      </c>
      <c r="AM1258" s="30" t="str">
        <f>IFERROR((VLOOKUP(C1258,'CEP 24-25'!$F$5:$K$1282,6,0))," ")</f>
        <v xml:space="preserve"> </v>
      </c>
      <c r="AN1258" s="41" t="str">
        <f>+IFERROR((VLOOKUP(C1258,'HB1238 24-25'!$N$5:$Q$9999,4,0)),"")</f>
        <v/>
      </c>
      <c r="AO1258" s="33" t="str">
        <f t="shared" si="41"/>
        <v>No</v>
      </c>
    </row>
    <row r="1259" spans="1:41" ht="15" customHeight="1" x14ac:dyDescent="0.25">
      <c r="A1259" t="s">
        <v>2741</v>
      </c>
      <c r="B1259" t="s">
        <v>2170</v>
      </c>
      <c r="C1259" s="25">
        <v>2026</v>
      </c>
      <c r="D1259" t="s">
        <v>953</v>
      </c>
      <c r="E1259" s="16">
        <v>0</v>
      </c>
      <c r="F1259" s="16">
        <v>78</v>
      </c>
      <c r="G1259" s="16">
        <v>0</v>
      </c>
      <c r="H1259" s="16">
        <v>62</v>
      </c>
      <c r="I1259" s="16">
        <v>84</v>
      </c>
      <c r="J1259" s="16">
        <v>89</v>
      </c>
      <c r="K1259" s="16">
        <v>75</v>
      </c>
      <c r="L1259" s="16">
        <v>70</v>
      </c>
      <c r="M1259" s="16">
        <v>0</v>
      </c>
      <c r="N1259" s="16">
        <v>0</v>
      </c>
      <c r="O1259" s="16">
        <v>0</v>
      </c>
      <c r="P1259" s="16">
        <v>0</v>
      </c>
      <c r="Q1259" s="16">
        <v>0</v>
      </c>
      <c r="R1259" s="16">
        <v>0</v>
      </c>
      <c r="S1259" s="16">
        <v>0</v>
      </c>
      <c r="T1259" s="73" t="s">
        <v>2979</v>
      </c>
      <c r="U1259" s="54">
        <v>17</v>
      </c>
      <c r="V1259" s="73" t="s">
        <v>2979</v>
      </c>
      <c r="W1259" s="54">
        <v>19</v>
      </c>
      <c r="X1259" s="54">
        <v>18</v>
      </c>
      <c r="Y1259" s="54">
        <v>29</v>
      </c>
      <c r="Z1259" s="54">
        <v>11</v>
      </c>
      <c r="AA1259" s="54">
        <v>16</v>
      </c>
      <c r="AB1259" s="73" t="s">
        <v>2979</v>
      </c>
      <c r="AC1259" s="73" t="s">
        <v>2979</v>
      </c>
      <c r="AD1259" s="73" t="s">
        <v>2979</v>
      </c>
      <c r="AE1259" s="73" t="s">
        <v>2979</v>
      </c>
      <c r="AF1259" s="73" t="s">
        <v>2979</v>
      </c>
      <c r="AG1259" s="73" t="s">
        <v>2979</v>
      </c>
      <c r="AH1259" s="73" t="s">
        <v>2979</v>
      </c>
      <c r="AI1259" s="41">
        <v>0.2402</v>
      </c>
      <c r="AJ1259" s="30">
        <v>0.27500000000000002</v>
      </c>
      <c r="AK1259" s="30">
        <v>0.2399</v>
      </c>
      <c r="AL1259" s="41">
        <f t="shared" si="40"/>
        <v>0.25169999999999998</v>
      </c>
      <c r="AM1259" s="30" t="str">
        <f>IFERROR((VLOOKUP(C1259,'CEP 24-25'!$F$5:$K$1282,6,0))," ")</f>
        <v xml:space="preserve"> </v>
      </c>
      <c r="AN1259" s="41" t="str">
        <f>+IFERROR((VLOOKUP(C1259,'HB1238 24-25'!$N$5:$Q$9999,4,0)),"")</f>
        <v/>
      </c>
      <c r="AO1259" s="33" t="str">
        <f t="shared" si="41"/>
        <v>No</v>
      </c>
    </row>
    <row r="1260" spans="1:41" ht="15" customHeight="1" x14ac:dyDescent="0.25">
      <c r="A1260" t="s">
        <v>2741</v>
      </c>
      <c r="B1260" t="s">
        <v>2170</v>
      </c>
      <c r="C1260" s="25">
        <v>2476</v>
      </c>
      <c r="D1260" t="s">
        <v>954</v>
      </c>
      <c r="E1260" s="16">
        <v>0</v>
      </c>
      <c r="F1260" s="16">
        <v>0</v>
      </c>
      <c r="G1260" s="16">
        <v>0</v>
      </c>
      <c r="H1260" s="16">
        <v>0</v>
      </c>
      <c r="I1260" s="16">
        <v>0</v>
      </c>
      <c r="J1260" s="16">
        <v>0</v>
      </c>
      <c r="K1260" s="16">
        <v>0</v>
      </c>
      <c r="L1260" s="16">
        <v>0</v>
      </c>
      <c r="M1260" s="16">
        <v>234</v>
      </c>
      <c r="N1260" s="16">
        <v>225</v>
      </c>
      <c r="O1260" s="16">
        <v>261</v>
      </c>
      <c r="P1260" s="16">
        <v>0</v>
      </c>
      <c r="Q1260" s="16">
        <v>0</v>
      </c>
      <c r="R1260" s="16">
        <v>0</v>
      </c>
      <c r="S1260" s="16">
        <v>0</v>
      </c>
      <c r="T1260" s="73" t="s">
        <v>2979</v>
      </c>
      <c r="U1260" s="73" t="s">
        <v>2979</v>
      </c>
      <c r="V1260" s="73" t="s">
        <v>2979</v>
      </c>
      <c r="W1260" s="73" t="s">
        <v>2979</v>
      </c>
      <c r="X1260" s="73" t="s">
        <v>2979</v>
      </c>
      <c r="Y1260" s="73" t="s">
        <v>2979</v>
      </c>
      <c r="Z1260" s="73" t="s">
        <v>2979</v>
      </c>
      <c r="AA1260" s="73" t="s">
        <v>2979</v>
      </c>
      <c r="AB1260" s="54">
        <v>89</v>
      </c>
      <c r="AC1260" s="54">
        <v>69</v>
      </c>
      <c r="AD1260" s="54">
        <v>87</v>
      </c>
      <c r="AE1260" s="73" t="s">
        <v>2979</v>
      </c>
      <c r="AF1260" s="73" t="s">
        <v>2979</v>
      </c>
      <c r="AG1260" s="73" t="s">
        <v>2979</v>
      </c>
      <c r="AH1260" s="73" t="s">
        <v>2979</v>
      </c>
      <c r="AI1260" s="41">
        <v>0.34029999999999999</v>
      </c>
      <c r="AJ1260" s="30">
        <v>0.30740000000000001</v>
      </c>
      <c r="AK1260" s="30">
        <v>0.27750000000000002</v>
      </c>
      <c r="AL1260" s="41">
        <f t="shared" si="40"/>
        <v>0.30840000000000001</v>
      </c>
      <c r="AM1260" s="30" t="str">
        <f>IFERROR((VLOOKUP(C1260,'CEP 24-25'!$F$5:$K$1282,6,0))," ")</f>
        <v xml:space="preserve"> </v>
      </c>
      <c r="AN1260" s="41" t="str">
        <f>+IFERROR((VLOOKUP(C1260,'HB1238 24-25'!$N$5:$Q$9999,4,0)),"")</f>
        <v/>
      </c>
      <c r="AO1260" s="33" t="str">
        <f t="shared" si="41"/>
        <v>No</v>
      </c>
    </row>
    <row r="1261" spans="1:41" ht="15" customHeight="1" x14ac:dyDescent="0.25">
      <c r="A1261" t="s">
        <v>2741</v>
      </c>
      <c r="B1261" t="s">
        <v>2170</v>
      </c>
      <c r="C1261" s="25">
        <v>4467</v>
      </c>
      <c r="D1261" t="s">
        <v>961</v>
      </c>
      <c r="E1261" s="16">
        <v>0</v>
      </c>
      <c r="F1261" s="16">
        <v>44</v>
      </c>
      <c r="G1261" s="16">
        <v>0</v>
      </c>
      <c r="H1261" s="16">
        <v>58</v>
      </c>
      <c r="I1261" s="16">
        <v>71</v>
      </c>
      <c r="J1261" s="16">
        <v>68</v>
      </c>
      <c r="K1261" s="16">
        <v>52</v>
      </c>
      <c r="L1261" s="16">
        <v>64</v>
      </c>
      <c r="M1261" s="16">
        <v>0</v>
      </c>
      <c r="N1261" s="16">
        <v>0</v>
      </c>
      <c r="O1261" s="16">
        <v>0</v>
      </c>
      <c r="P1261" s="16">
        <v>0</v>
      </c>
      <c r="Q1261" s="16">
        <v>0</v>
      </c>
      <c r="R1261" s="16">
        <v>0</v>
      </c>
      <c r="S1261" s="16">
        <v>0</v>
      </c>
      <c r="T1261" s="73" t="s">
        <v>2979</v>
      </c>
      <c r="U1261" s="54">
        <v>13</v>
      </c>
      <c r="V1261" s="73" t="s">
        <v>2979</v>
      </c>
      <c r="W1261" s="54">
        <v>16</v>
      </c>
      <c r="X1261" s="54">
        <v>27</v>
      </c>
      <c r="Y1261" s="54">
        <v>23</v>
      </c>
      <c r="Z1261" s="54">
        <v>22</v>
      </c>
      <c r="AA1261" s="54">
        <v>24</v>
      </c>
      <c r="AB1261" s="73" t="s">
        <v>2979</v>
      </c>
      <c r="AC1261" s="73" t="s">
        <v>2979</v>
      </c>
      <c r="AD1261" s="73" t="s">
        <v>2979</v>
      </c>
      <c r="AE1261" s="73" t="s">
        <v>2979</v>
      </c>
      <c r="AF1261" s="73" t="s">
        <v>2979</v>
      </c>
      <c r="AG1261" s="73" t="s">
        <v>2979</v>
      </c>
      <c r="AH1261" s="73" t="s">
        <v>2979</v>
      </c>
      <c r="AI1261" s="41">
        <v>0.35010000000000002</v>
      </c>
      <c r="AJ1261" s="30">
        <v>0.37559999999999999</v>
      </c>
      <c r="AK1261" s="30">
        <v>0.3831</v>
      </c>
      <c r="AL1261" s="41">
        <f t="shared" si="40"/>
        <v>0.36959999999999998</v>
      </c>
      <c r="AM1261" s="30" t="str">
        <f>IFERROR((VLOOKUP(C1261,'CEP 24-25'!$F$5:$K$1282,6,0))," ")</f>
        <v xml:space="preserve"> </v>
      </c>
      <c r="AN1261" s="41" t="str">
        <f>+IFERROR((VLOOKUP(C1261,'HB1238 24-25'!$N$5:$Q$9999,4,0)),"")</f>
        <v>No</v>
      </c>
      <c r="AO1261" s="33" t="str">
        <f t="shared" si="41"/>
        <v>No</v>
      </c>
    </row>
    <row r="1262" spans="1:41" ht="15" customHeight="1" x14ac:dyDescent="0.25">
      <c r="A1262" t="s">
        <v>2741</v>
      </c>
      <c r="B1262" t="s">
        <v>2170</v>
      </c>
      <c r="C1262" s="25">
        <v>3391</v>
      </c>
      <c r="D1262" t="s">
        <v>958</v>
      </c>
      <c r="E1262" s="16">
        <v>0</v>
      </c>
      <c r="F1262" s="16">
        <v>39</v>
      </c>
      <c r="G1262" s="16">
        <v>0</v>
      </c>
      <c r="H1262" s="16">
        <v>51</v>
      </c>
      <c r="I1262" s="16">
        <v>49</v>
      </c>
      <c r="J1262" s="16">
        <v>47</v>
      </c>
      <c r="K1262" s="16">
        <v>57</v>
      </c>
      <c r="L1262" s="16">
        <v>54</v>
      </c>
      <c r="M1262" s="16">
        <v>0</v>
      </c>
      <c r="N1262" s="16">
        <v>0</v>
      </c>
      <c r="O1262" s="16">
        <v>0</v>
      </c>
      <c r="P1262" s="16">
        <v>0</v>
      </c>
      <c r="Q1262" s="16">
        <v>0</v>
      </c>
      <c r="R1262" s="16">
        <v>0</v>
      </c>
      <c r="S1262" s="16">
        <v>0</v>
      </c>
      <c r="T1262" s="73" t="s">
        <v>2979</v>
      </c>
      <c r="U1262" s="54">
        <v>13</v>
      </c>
      <c r="V1262" s="73" t="s">
        <v>2979</v>
      </c>
      <c r="W1262" s="54">
        <v>26</v>
      </c>
      <c r="X1262" s="54">
        <v>30</v>
      </c>
      <c r="Y1262" s="54">
        <v>23</v>
      </c>
      <c r="Z1262" s="54">
        <v>36</v>
      </c>
      <c r="AA1262" s="54">
        <v>26</v>
      </c>
      <c r="AB1262" s="73" t="s">
        <v>2979</v>
      </c>
      <c r="AC1262" s="73" t="s">
        <v>2979</v>
      </c>
      <c r="AD1262" s="73" t="s">
        <v>2979</v>
      </c>
      <c r="AE1262" s="73" t="s">
        <v>2979</v>
      </c>
      <c r="AF1262" s="73" t="s">
        <v>2979</v>
      </c>
      <c r="AG1262" s="73" t="s">
        <v>2979</v>
      </c>
      <c r="AH1262" s="73" t="s">
        <v>2979</v>
      </c>
      <c r="AI1262" s="41">
        <v>0.51849999999999996</v>
      </c>
      <c r="AJ1262" s="30">
        <v>0.52529999999999999</v>
      </c>
      <c r="AK1262" s="30">
        <v>0.44269999999999998</v>
      </c>
      <c r="AL1262" s="41">
        <f t="shared" si="40"/>
        <v>0.4955</v>
      </c>
      <c r="AM1262" s="30" t="str">
        <f>IFERROR((VLOOKUP(C1262,'CEP 24-25'!$F$5:$K$1282,6,0))," ")</f>
        <v xml:space="preserve"> </v>
      </c>
      <c r="AN1262" s="41" t="str">
        <f>+IFERROR((VLOOKUP(C1262,'HB1238 24-25'!$N$5:$Q$9999,4,0)),"")</f>
        <v>No</v>
      </c>
      <c r="AO1262" s="33" t="str">
        <f t="shared" si="41"/>
        <v>No</v>
      </c>
    </row>
    <row r="1263" spans="1:41" ht="15" customHeight="1" x14ac:dyDescent="0.25">
      <c r="A1263" t="s">
        <v>2741</v>
      </c>
      <c r="B1263" t="s">
        <v>2170</v>
      </c>
      <c r="C1263" s="25">
        <v>4461</v>
      </c>
      <c r="D1263" t="s">
        <v>960</v>
      </c>
      <c r="E1263" s="16">
        <v>0</v>
      </c>
      <c r="F1263" s="16">
        <v>90</v>
      </c>
      <c r="G1263" s="16">
        <v>0</v>
      </c>
      <c r="H1263" s="16">
        <v>78</v>
      </c>
      <c r="I1263" s="16">
        <v>87</v>
      </c>
      <c r="J1263" s="16">
        <v>104</v>
      </c>
      <c r="K1263" s="16">
        <v>88</v>
      </c>
      <c r="L1263" s="16">
        <v>79</v>
      </c>
      <c r="M1263" s="16">
        <v>0</v>
      </c>
      <c r="N1263" s="16">
        <v>0</v>
      </c>
      <c r="O1263" s="16">
        <v>0</v>
      </c>
      <c r="P1263" s="16">
        <v>0</v>
      </c>
      <c r="Q1263" s="16">
        <v>0</v>
      </c>
      <c r="R1263" s="16">
        <v>0</v>
      </c>
      <c r="S1263" s="16">
        <v>0</v>
      </c>
      <c r="T1263" s="73" t="s">
        <v>2979</v>
      </c>
      <c r="U1263" s="54">
        <v>26</v>
      </c>
      <c r="V1263" s="73" t="s">
        <v>2979</v>
      </c>
      <c r="W1263" s="54">
        <v>27</v>
      </c>
      <c r="X1263" s="54">
        <v>24</v>
      </c>
      <c r="Y1263" s="54">
        <v>30</v>
      </c>
      <c r="Z1263" s="54">
        <v>23</v>
      </c>
      <c r="AA1263" s="54">
        <v>24</v>
      </c>
      <c r="AB1263" s="73" t="s">
        <v>2979</v>
      </c>
      <c r="AC1263" s="73" t="s">
        <v>2979</v>
      </c>
      <c r="AD1263" s="73" t="s">
        <v>2979</v>
      </c>
      <c r="AE1263" s="73" t="s">
        <v>2979</v>
      </c>
      <c r="AF1263" s="73" t="s">
        <v>2979</v>
      </c>
      <c r="AG1263" s="73" t="s">
        <v>2979</v>
      </c>
      <c r="AH1263" s="73" t="s">
        <v>2979</v>
      </c>
      <c r="AI1263" s="41">
        <v>0.2928</v>
      </c>
      <c r="AJ1263" s="30">
        <v>0.32169999999999999</v>
      </c>
      <c r="AK1263" s="30">
        <v>0.31979999999999997</v>
      </c>
      <c r="AL1263" s="41">
        <f t="shared" si="40"/>
        <v>0.31140000000000001</v>
      </c>
      <c r="AM1263" s="30" t="str">
        <f>IFERROR((VLOOKUP(C1263,'CEP 24-25'!$F$5:$K$1282,6,0))," ")</f>
        <v xml:space="preserve"> </v>
      </c>
      <c r="AN1263" s="41" t="str">
        <f>+IFERROR((VLOOKUP(C1263,'HB1238 24-25'!$N$5:$Q$9999,4,0)),"")</f>
        <v>No</v>
      </c>
      <c r="AO1263" s="33" t="str">
        <f t="shared" si="41"/>
        <v>No</v>
      </c>
    </row>
    <row r="1264" spans="1:41" ht="15" customHeight="1" x14ac:dyDescent="0.25">
      <c r="A1264" t="s">
        <v>2562</v>
      </c>
      <c r="B1264" t="s">
        <v>2171</v>
      </c>
      <c r="C1264" s="25">
        <v>2662</v>
      </c>
      <c r="D1264" t="s">
        <v>1092</v>
      </c>
      <c r="E1264" s="16">
        <v>0</v>
      </c>
      <c r="F1264" s="16">
        <v>52</v>
      </c>
      <c r="G1264" s="16">
        <v>0</v>
      </c>
      <c r="H1264" s="16">
        <v>69</v>
      </c>
      <c r="I1264" s="16">
        <v>69</v>
      </c>
      <c r="J1264" s="16">
        <v>60</v>
      </c>
      <c r="K1264" s="16">
        <v>80</v>
      </c>
      <c r="L1264" s="16">
        <v>62</v>
      </c>
      <c r="M1264" s="16">
        <v>0</v>
      </c>
      <c r="N1264" s="16">
        <v>0</v>
      </c>
      <c r="O1264" s="16">
        <v>0</v>
      </c>
      <c r="P1264" s="16">
        <v>0</v>
      </c>
      <c r="Q1264" s="16">
        <v>0</v>
      </c>
      <c r="R1264" s="16">
        <v>0</v>
      </c>
      <c r="S1264" s="16">
        <v>0</v>
      </c>
      <c r="T1264" s="73" t="s">
        <v>2979</v>
      </c>
      <c r="U1264" s="54">
        <v>19</v>
      </c>
      <c r="V1264" s="73" t="s">
        <v>2979</v>
      </c>
      <c r="W1264" s="54">
        <v>38</v>
      </c>
      <c r="X1264" s="54">
        <v>38</v>
      </c>
      <c r="Y1264" s="54">
        <v>35</v>
      </c>
      <c r="Z1264" s="54">
        <v>34</v>
      </c>
      <c r="AA1264" s="54">
        <v>27</v>
      </c>
      <c r="AB1264" s="73" t="s">
        <v>2979</v>
      </c>
      <c r="AC1264" s="73" t="s">
        <v>2979</v>
      </c>
      <c r="AD1264" s="73" t="s">
        <v>2979</v>
      </c>
      <c r="AE1264" s="73" t="s">
        <v>2979</v>
      </c>
      <c r="AF1264" s="73" t="s">
        <v>2979</v>
      </c>
      <c r="AG1264" s="73" t="s">
        <v>2979</v>
      </c>
      <c r="AH1264" s="73" t="s">
        <v>2979</v>
      </c>
      <c r="AI1264" s="41">
        <v>0.48720000000000002</v>
      </c>
      <c r="AJ1264" s="30">
        <v>0.35389999999999999</v>
      </c>
      <c r="AK1264" s="30">
        <v>0.35639999999999999</v>
      </c>
      <c r="AL1264" s="41">
        <f t="shared" si="40"/>
        <v>0.3992</v>
      </c>
      <c r="AM1264" s="30" t="str">
        <f>IFERROR((VLOOKUP(C1264,'CEP 24-25'!$F$5:$K$1282,6,0))," ")</f>
        <v>Yes</v>
      </c>
      <c r="AN1264" s="41" t="str">
        <f>+IFERROR((VLOOKUP(C1264,'HB1238 24-25'!$N$5:$Q$9999,4,0)),"")</f>
        <v/>
      </c>
      <c r="AO1264" s="33" t="str">
        <f t="shared" si="41"/>
        <v>Yes</v>
      </c>
    </row>
    <row r="1265" spans="1:41" ht="15" customHeight="1" x14ac:dyDescent="0.25">
      <c r="A1265" t="s">
        <v>2562</v>
      </c>
      <c r="B1265" t="s">
        <v>2171</v>
      </c>
      <c r="C1265" s="25">
        <v>3174</v>
      </c>
      <c r="D1265" t="s">
        <v>1093</v>
      </c>
      <c r="E1265" s="16">
        <v>0</v>
      </c>
      <c r="F1265" s="16">
        <v>0</v>
      </c>
      <c r="G1265" s="16">
        <v>0</v>
      </c>
      <c r="H1265" s="16">
        <v>0</v>
      </c>
      <c r="I1265" s="16">
        <v>0</v>
      </c>
      <c r="J1265" s="16">
        <v>0</v>
      </c>
      <c r="K1265" s="16">
        <v>0</v>
      </c>
      <c r="L1265" s="16">
        <v>0</v>
      </c>
      <c r="M1265" s="16">
        <v>164</v>
      </c>
      <c r="N1265" s="16">
        <v>167</v>
      </c>
      <c r="O1265" s="16">
        <v>157</v>
      </c>
      <c r="P1265" s="16">
        <v>0</v>
      </c>
      <c r="Q1265" s="16">
        <v>0</v>
      </c>
      <c r="R1265" s="16">
        <v>0</v>
      </c>
      <c r="S1265" s="16">
        <v>0</v>
      </c>
      <c r="T1265" s="73" t="s">
        <v>2979</v>
      </c>
      <c r="U1265" s="73" t="s">
        <v>2979</v>
      </c>
      <c r="V1265" s="73" t="s">
        <v>2979</v>
      </c>
      <c r="W1265" s="73" t="s">
        <v>2979</v>
      </c>
      <c r="X1265" s="73" t="s">
        <v>2979</v>
      </c>
      <c r="Y1265" s="73" t="s">
        <v>2979</v>
      </c>
      <c r="Z1265" s="73" t="s">
        <v>2979</v>
      </c>
      <c r="AA1265" s="73" t="s">
        <v>2979</v>
      </c>
      <c r="AB1265" s="54">
        <v>81</v>
      </c>
      <c r="AC1265" s="54">
        <v>84</v>
      </c>
      <c r="AD1265" s="54">
        <v>90</v>
      </c>
      <c r="AE1265" s="73" t="s">
        <v>2979</v>
      </c>
      <c r="AF1265" s="73" t="s">
        <v>2979</v>
      </c>
      <c r="AG1265" s="73" t="s">
        <v>2979</v>
      </c>
      <c r="AH1265" s="73" t="s">
        <v>2979</v>
      </c>
      <c r="AI1265" s="41">
        <v>0.52249999999999996</v>
      </c>
      <c r="AJ1265" s="30">
        <v>0.43190000000000001</v>
      </c>
      <c r="AK1265" s="30">
        <v>0.40339999999999998</v>
      </c>
      <c r="AL1265" s="41">
        <f t="shared" si="40"/>
        <v>0.4526</v>
      </c>
      <c r="AM1265" s="30" t="str">
        <f>IFERROR((VLOOKUP(C1265,'CEP 24-25'!$F$5:$K$1282,6,0))," ")</f>
        <v>Yes</v>
      </c>
      <c r="AN1265" s="41" t="str">
        <f>+IFERROR((VLOOKUP(C1265,'HB1238 24-25'!$N$5:$Q$9999,4,0)),"")</f>
        <v/>
      </c>
      <c r="AO1265" s="33" t="str">
        <f t="shared" si="41"/>
        <v>Yes</v>
      </c>
    </row>
    <row r="1266" spans="1:41" ht="15" customHeight="1" x14ac:dyDescent="0.25">
      <c r="A1266" t="s">
        <v>2562</v>
      </c>
      <c r="B1266" t="s">
        <v>2171</v>
      </c>
      <c r="C1266" s="25">
        <v>1680</v>
      </c>
      <c r="D1266" t="s">
        <v>1090</v>
      </c>
      <c r="E1266" s="16">
        <v>0</v>
      </c>
      <c r="F1266" s="16">
        <v>0</v>
      </c>
      <c r="G1266" s="16">
        <v>0</v>
      </c>
      <c r="H1266" s="16">
        <v>0</v>
      </c>
      <c r="I1266" s="16">
        <v>0</v>
      </c>
      <c r="J1266" s="16">
        <v>0</v>
      </c>
      <c r="K1266" s="16">
        <v>0</v>
      </c>
      <c r="L1266" s="16">
        <v>0</v>
      </c>
      <c r="M1266" s="16">
        <v>0</v>
      </c>
      <c r="N1266" s="16">
        <v>0</v>
      </c>
      <c r="O1266" s="16">
        <v>0</v>
      </c>
      <c r="P1266" s="16">
        <v>4</v>
      </c>
      <c r="Q1266" s="16">
        <v>11</v>
      </c>
      <c r="R1266" s="16">
        <v>20</v>
      </c>
      <c r="S1266" s="16">
        <v>25</v>
      </c>
      <c r="T1266" s="73" t="s">
        <v>2979</v>
      </c>
      <c r="U1266" s="73" t="s">
        <v>2979</v>
      </c>
      <c r="V1266" s="73" t="s">
        <v>2979</v>
      </c>
      <c r="W1266" s="73" t="s">
        <v>2979</v>
      </c>
      <c r="X1266" s="73" t="s">
        <v>2979</v>
      </c>
      <c r="Y1266" s="73" t="s">
        <v>2979</v>
      </c>
      <c r="Z1266" s="73" t="s">
        <v>2979</v>
      </c>
      <c r="AA1266" s="73" t="s">
        <v>2979</v>
      </c>
      <c r="AB1266" s="73" t="s">
        <v>2979</v>
      </c>
      <c r="AC1266" s="73" t="s">
        <v>2979</v>
      </c>
      <c r="AD1266" s="73" t="s">
        <v>2979</v>
      </c>
      <c r="AE1266" s="15" t="s">
        <v>2004</v>
      </c>
      <c r="AF1266" s="15" t="s">
        <v>2004</v>
      </c>
      <c r="AG1266" s="15" t="s">
        <v>2004</v>
      </c>
      <c r="AH1266" s="54">
        <v>16</v>
      </c>
      <c r="AI1266" s="41">
        <v>0.5</v>
      </c>
      <c r="AJ1266" s="30">
        <v>0.44259999999999999</v>
      </c>
      <c r="AK1266" s="30">
        <v>0.44679999999999997</v>
      </c>
      <c r="AL1266" s="41">
        <f t="shared" si="40"/>
        <v>0.46310000000000001</v>
      </c>
      <c r="AM1266" s="30" t="str">
        <f>IFERROR((VLOOKUP(C1266,'CEP 24-25'!$F$5:$K$1282,6,0))," ")</f>
        <v>Yes</v>
      </c>
      <c r="AN1266" s="41" t="str">
        <f>+IFERROR((VLOOKUP(C1266,'HB1238 24-25'!$N$5:$Q$9999,4,0)),"")</f>
        <v/>
      </c>
      <c r="AO1266" s="33" t="str">
        <f t="shared" si="41"/>
        <v>Yes</v>
      </c>
    </row>
    <row r="1267" spans="1:41" ht="15" customHeight="1" x14ac:dyDescent="0.25">
      <c r="A1267" t="s">
        <v>2562</v>
      </c>
      <c r="B1267" t="s">
        <v>2171</v>
      </c>
      <c r="C1267" s="25">
        <v>5513</v>
      </c>
      <c r="D1267" t="s">
        <v>2425</v>
      </c>
      <c r="E1267" s="16">
        <v>34</v>
      </c>
      <c r="F1267" s="16">
        <v>0</v>
      </c>
      <c r="G1267" s="16">
        <v>0</v>
      </c>
      <c r="H1267" s="16">
        <v>0</v>
      </c>
      <c r="I1267" s="16">
        <v>0</v>
      </c>
      <c r="J1267" s="16">
        <v>0</v>
      </c>
      <c r="K1267" s="16">
        <v>0</v>
      </c>
      <c r="L1267" s="16">
        <v>0</v>
      </c>
      <c r="M1267" s="16">
        <v>0</v>
      </c>
      <c r="N1267" s="16">
        <v>0</v>
      </c>
      <c r="O1267" s="16">
        <v>0</v>
      </c>
      <c r="P1267" s="16">
        <v>0</v>
      </c>
      <c r="Q1267" s="16">
        <v>0</v>
      </c>
      <c r="R1267" s="16">
        <v>0</v>
      </c>
      <c r="S1267" s="16">
        <v>0</v>
      </c>
      <c r="T1267" s="54">
        <v>14</v>
      </c>
      <c r="U1267" s="73" t="s">
        <v>2979</v>
      </c>
      <c r="V1267" s="73" t="s">
        <v>2979</v>
      </c>
      <c r="W1267" s="73" t="s">
        <v>2979</v>
      </c>
      <c r="X1267" s="73" t="s">
        <v>2979</v>
      </c>
      <c r="Y1267" s="73" t="s">
        <v>2979</v>
      </c>
      <c r="Z1267" s="73" t="s">
        <v>2979</v>
      </c>
      <c r="AA1267" s="73" t="s">
        <v>2979</v>
      </c>
      <c r="AB1267" s="73" t="s">
        <v>2979</v>
      </c>
      <c r="AC1267" s="73" t="s">
        <v>2979</v>
      </c>
      <c r="AD1267" s="73" t="s">
        <v>2979</v>
      </c>
      <c r="AE1267" s="73" t="s">
        <v>2979</v>
      </c>
      <c r="AF1267" s="73" t="s">
        <v>2979</v>
      </c>
      <c r="AG1267" s="73" t="s">
        <v>2979</v>
      </c>
      <c r="AH1267" s="73" t="s">
        <v>2979</v>
      </c>
      <c r="AI1267" s="41">
        <v>0.4118</v>
      </c>
      <c r="AJ1267" s="30">
        <v>0.1071</v>
      </c>
      <c r="AK1267" s="30">
        <v>0</v>
      </c>
      <c r="AL1267" s="41">
        <f t="shared" si="40"/>
        <v>0.17299999999999999</v>
      </c>
      <c r="AM1267" s="30" t="str">
        <f>IFERROR((VLOOKUP(C1267,'CEP 24-25'!$F$5:$K$1282,6,0))," ")</f>
        <v>No</v>
      </c>
      <c r="AN1267" s="41" t="str">
        <f>+IFERROR((VLOOKUP(C1267,'HB1238 24-25'!$N$5:$Q$9999,4,0)),"")</f>
        <v/>
      </c>
      <c r="AO1267" s="33" t="str">
        <f t="shared" si="41"/>
        <v>No</v>
      </c>
    </row>
    <row r="1268" spans="1:41" ht="15" customHeight="1" x14ac:dyDescent="0.25">
      <c r="A1268" t="s">
        <v>2562</v>
      </c>
      <c r="B1268" t="s">
        <v>2171</v>
      </c>
      <c r="C1268" s="25">
        <v>1861</v>
      </c>
      <c r="D1268" t="s">
        <v>1091</v>
      </c>
      <c r="E1268" s="16">
        <v>0</v>
      </c>
      <c r="F1268" s="16">
        <v>0</v>
      </c>
      <c r="G1268" s="16">
        <v>0</v>
      </c>
      <c r="H1268" s="16">
        <v>0</v>
      </c>
      <c r="I1268" s="16">
        <v>0</v>
      </c>
      <c r="J1268" s="16">
        <v>0</v>
      </c>
      <c r="K1268" s="16">
        <v>0</v>
      </c>
      <c r="L1268" s="16">
        <v>0</v>
      </c>
      <c r="M1268" s="16">
        <v>2</v>
      </c>
      <c r="N1268" s="16">
        <v>3</v>
      </c>
      <c r="O1268" s="16">
        <v>7</v>
      </c>
      <c r="P1268" s="16">
        <v>5</v>
      </c>
      <c r="Q1268" s="16">
        <v>14</v>
      </c>
      <c r="R1268" s="16">
        <v>16</v>
      </c>
      <c r="S1268" s="16">
        <v>27</v>
      </c>
      <c r="T1268" s="73" t="s">
        <v>2979</v>
      </c>
      <c r="U1268" s="73" t="s">
        <v>2979</v>
      </c>
      <c r="V1268" s="73" t="s">
        <v>2979</v>
      </c>
      <c r="W1268" s="73" t="s">
        <v>2979</v>
      </c>
      <c r="X1268" s="73" t="s">
        <v>2979</v>
      </c>
      <c r="Y1268" s="73" t="s">
        <v>2979</v>
      </c>
      <c r="Z1268" s="73" t="s">
        <v>2979</v>
      </c>
      <c r="AA1268" s="73" t="s">
        <v>2979</v>
      </c>
      <c r="AB1268" s="15" t="s">
        <v>2004</v>
      </c>
      <c r="AC1268" s="15" t="s">
        <v>2004</v>
      </c>
      <c r="AD1268" s="15" t="s">
        <v>2004</v>
      </c>
      <c r="AE1268" s="15" t="s">
        <v>2004</v>
      </c>
      <c r="AF1268" s="15" t="s">
        <v>2004</v>
      </c>
      <c r="AG1268" s="15" t="s">
        <v>2004</v>
      </c>
      <c r="AH1268" s="54">
        <v>14</v>
      </c>
      <c r="AI1268" s="41">
        <v>0.51349999999999996</v>
      </c>
      <c r="AJ1268" s="30">
        <v>0.39760000000000001</v>
      </c>
      <c r="AK1268" s="30">
        <v>0.50490000000000002</v>
      </c>
      <c r="AL1268" s="41">
        <f t="shared" si="40"/>
        <v>0.47199999999999998</v>
      </c>
      <c r="AM1268" s="30" t="str">
        <f>IFERROR((VLOOKUP(C1268,'CEP 24-25'!$F$5:$K$1282,6,0))," ")</f>
        <v xml:space="preserve"> </v>
      </c>
      <c r="AN1268" s="41" t="str">
        <f>+IFERROR((VLOOKUP(C1268,'HB1238 24-25'!$N$5:$Q$9999,4,0)),"")</f>
        <v/>
      </c>
      <c r="AO1268" s="33" t="str">
        <f t="shared" si="41"/>
        <v>No</v>
      </c>
    </row>
    <row r="1269" spans="1:41" ht="15" customHeight="1" x14ac:dyDescent="0.25">
      <c r="A1269" t="s">
        <v>2562</v>
      </c>
      <c r="B1269" t="s">
        <v>2171</v>
      </c>
      <c r="C1269" s="25">
        <v>3175</v>
      </c>
      <c r="D1269" t="s">
        <v>1094</v>
      </c>
      <c r="E1269" s="16">
        <v>0</v>
      </c>
      <c r="F1269" s="16">
        <v>0</v>
      </c>
      <c r="G1269" s="16">
        <v>0</v>
      </c>
      <c r="H1269" s="16">
        <v>0</v>
      </c>
      <c r="I1269" s="16">
        <v>0</v>
      </c>
      <c r="J1269" s="16">
        <v>0</v>
      </c>
      <c r="K1269" s="16">
        <v>0</v>
      </c>
      <c r="L1269" s="16">
        <v>0</v>
      </c>
      <c r="M1269" s="16">
        <v>0</v>
      </c>
      <c r="N1269" s="16">
        <v>0</v>
      </c>
      <c r="O1269" s="16">
        <v>0</v>
      </c>
      <c r="P1269" s="16">
        <v>180</v>
      </c>
      <c r="Q1269" s="16">
        <v>218</v>
      </c>
      <c r="R1269" s="16">
        <v>173</v>
      </c>
      <c r="S1269" s="16">
        <v>170</v>
      </c>
      <c r="T1269" s="73" t="s">
        <v>2979</v>
      </c>
      <c r="U1269" s="73" t="s">
        <v>2979</v>
      </c>
      <c r="V1269" s="73" t="s">
        <v>2979</v>
      </c>
      <c r="W1269" s="73" t="s">
        <v>2979</v>
      </c>
      <c r="X1269" s="73" t="s">
        <v>2979</v>
      </c>
      <c r="Y1269" s="73" t="s">
        <v>2979</v>
      </c>
      <c r="Z1269" s="73" t="s">
        <v>2979</v>
      </c>
      <c r="AA1269" s="73" t="s">
        <v>2979</v>
      </c>
      <c r="AB1269" s="73" t="s">
        <v>2979</v>
      </c>
      <c r="AC1269" s="73" t="s">
        <v>2979</v>
      </c>
      <c r="AD1269" s="73" t="s">
        <v>2979</v>
      </c>
      <c r="AE1269" s="54">
        <v>72</v>
      </c>
      <c r="AF1269" s="54">
        <v>91</v>
      </c>
      <c r="AG1269" s="54">
        <v>74</v>
      </c>
      <c r="AH1269" s="54">
        <v>71</v>
      </c>
      <c r="AI1269" s="41">
        <v>0.41570000000000001</v>
      </c>
      <c r="AJ1269" s="30">
        <v>0.3362</v>
      </c>
      <c r="AK1269" s="30">
        <v>0.36359999999999998</v>
      </c>
      <c r="AL1269" s="41">
        <f t="shared" si="40"/>
        <v>0.37180000000000002</v>
      </c>
      <c r="AM1269" s="30" t="str">
        <f>IFERROR((VLOOKUP(C1269,'CEP 24-25'!$F$5:$K$1282,6,0))," ")</f>
        <v>No</v>
      </c>
      <c r="AN1269" s="41" t="str">
        <f>+IFERROR((VLOOKUP(C1269,'HB1238 24-25'!$N$5:$Q$9999,4,0)),"")</f>
        <v/>
      </c>
      <c r="AO1269" s="33" t="str">
        <f t="shared" si="41"/>
        <v>No</v>
      </c>
    </row>
    <row r="1270" spans="1:41" ht="15" customHeight="1" x14ac:dyDescent="0.25">
      <c r="A1270" t="s">
        <v>2562</v>
      </c>
      <c r="B1270" t="s">
        <v>2171</v>
      </c>
      <c r="C1270" s="25">
        <v>4320</v>
      </c>
      <c r="D1270" t="s">
        <v>1095</v>
      </c>
      <c r="E1270" s="16">
        <v>0</v>
      </c>
      <c r="F1270" s="16">
        <v>78</v>
      </c>
      <c r="G1270" s="16">
        <v>0</v>
      </c>
      <c r="H1270" s="16">
        <v>98</v>
      </c>
      <c r="I1270" s="16">
        <v>91</v>
      </c>
      <c r="J1270" s="16">
        <v>101</v>
      </c>
      <c r="K1270" s="16">
        <v>79</v>
      </c>
      <c r="L1270" s="16">
        <v>91</v>
      </c>
      <c r="M1270" s="16">
        <v>0</v>
      </c>
      <c r="N1270" s="16">
        <v>0</v>
      </c>
      <c r="O1270" s="16">
        <v>0</v>
      </c>
      <c r="P1270" s="16">
        <v>0</v>
      </c>
      <c r="Q1270" s="16">
        <v>0</v>
      </c>
      <c r="R1270" s="16">
        <v>0</v>
      </c>
      <c r="S1270" s="16">
        <v>0</v>
      </c>
      <c r="T1270" s="73" t="s">
        <v>2979</v>
      </c>
      <c r="U1270" s="54">
        <v>27</v>
      </c>
      <c r="V1270" s="73" t="s">
        <v>2979</v>
      </c>
      <c r="W1270" s="54">
        <v>40</v>
      </c>
      <c r="X1270" s="54">
        <v>54</v>
      </c>
      <c r="Y1270" s="54">
        <v>56</v>
      </c>
      <c r="Z1270" s="54">
        <v>54</v>
      </c>
      <c r="AA1270" s="54">
        <v>50</v>
      </c>
      <c r="AB1270" s="73" t="s">
        <v>2979</v>
      </c>
      <c r="AC1270" s="73" t="s">
        <v>2979</v>
      </c>
      <c r="AD1270" s="73" t="s">
        <v>2979</v>
      </c>
      <c r="AE1270" s="73" t="s">
        <v>2979</v>
      </c>
      <c r="AF1270" s="73" t="s">
        <v>2979</v>
      </c>
      <c r="AG1270" s="73" t="s">
        <v>2979</v>
      </c>
      <c r="AH1270" s="73" t="s">
        <v>2979</v>
      </c>
      <c r="AI1270" s="41">
        <v>0.52229999999999999</v>
      </c>
      <c r="AJ1270" s="30">
        <v>0.44440000000000002</v>
      </c>
      <c r="AK1270" s="30">
        <v>0.46639999999999998</v>
      </c>
      <c r="AL1270" s="41">
        <f t="shared" si="40"/>
        <v>0.47770000000000001</v>
      </c>
      <c r="AM1270" s="30" t="str">
        <f>IFERROR((VLOOKUP(C1270,'CEP 24-25'!$F$5:$K$1282,6,0))," ")</f>
        <v>Yes</v>
      </c>
      <c r="AN1270" s="41" t="str">
        <f>+IFERROR((VLOOKUP(C1270,'HB1238 24-25'!$N$5:$Q$9999,4,0)),"")</f>
        <v/>
      </c>
      <c r="AO1270" s="33" t="str">
        <f t="shared" si="41"/>
        <v>Yes</v>
      </c>
    </row>
    <row r="1271" spans="1:41" ht="15" customHeight="1" x14ac:dyDescent="0.25">
      <c r="A1271" t="s">
        <v>2563</v>
      </c>
      <c r="B1271" t="s">
        <v>2172</v>
      </c>
      <c r="C1271" s="25">
        <v>2292</v>
      </c>
      <c r="D1271" t="s">
        <v>1138</v>
      </c>
      <c r="E1271" s="16">
        <v>2</v>
      </c>
      <c r="F1271" s="16">
        <v>1</v>
      </c>
      <c r="G1271" s="16">
        <v>0</v>
      </c>
      <c r="H1271" s="16">
        <v>4</v>
      </c>
      <c r="I1271" s="16">
        <v>2</v>
      </c>
      <c r="J1271" s="16">
        <v>5</v>
      </c>
      <c r="K1271" s="16">
        <v>6</v>
      </c>
      <c r="L1271" s="16">
        <v>6</v>
      </c>
      <c r="M1271" s="16">
        <v>10</v>
      </c>
      <c r="N1271" s="16">
        <v>3</v>
      </c>
      <c r="O1271" s="16">
        <v>2</v>
      </c>
      <c r="P1271" s="16">
        <v>2</v>
      </c>
      <c r="Q1271" s="16">
        <v>6</v>
      </c>
      <c r="R1271" s="16">
        <v>2</v>
      </c>
      <c r="S1271" s="16">
        <v>3</v>
      </c>
      <c r="T1271" s="73" t="s">
        <v>2979</v>
      </c>
      <c r="U1271" s="15" t="s">
        <v>2004</v>
      </c>
      <c r="V1271" s="73" t="s">
        <v>2979</v>
      </c>
      <c r="W1271" s="15" t="s">
        <v>2004</v>
      </c>
      <c r="X1271" s="15" t="s">
        <v>2004</v>
      </c>
      <c r="Y1271" s="73" t="s">
        <v>2979</v>
      </c>
      <c r="Z1271" s="15" t="s">
        <v>2004</v>
      </c>
      <c r="AA1271" s="15" t="s">
        <v>2004</v>
      </c>
      <c r="AB1271" s="15" t="s">
        <v>2004</v>
      </c>
      <c r="AC1271" s="73" t="s">
        <v>2979</v>
      </c>
      <c r="AD1271" s="15" t="s">
        <v>2004</v>
      </c>
      <c r="AE1271" s="73" t="s">
        <v>2979</v>
      </c>
      <c r="AF1271" s="15" t="s">
        <v>2004</v>
      </c>
      <c r="AG1271" s="73" t="s">
        <v>2979</v>
      </c>
      <c r="AH1271" s="15" t="s">
        <v>2004</v>
      </c>
      <c r="AI1271" s="41">
        <v>0.40739999999999998</v>
      </c>
      <c r="AJ1271" s="30">
        <v>0.75409999999999999</v>
      </c>
      <c r="AK1271" s="30">
        <v>0.80820000000000003</v>
      </c>
      <c r="AL1271" s="41">
        <f t="shared" si="40"/>
        <v>0.65659999999999996</v>
      </c>
      <c r="AM1271" s="30" t="str">
        <f>IFERROR((VLOOKUP(C1271,'CEP 24-25'!$F$5:$K$1282,6,0))," ")</f>
        <v>Yes</v>
      </c>
      <c r="AN1271" s="41" t="str">
        <f>+IFERROR((VLOOKUP(C1271,'HB1238 24-25'!$N$5:$Q$9999,4,0)),"")</f>
        <v/>
      </c>
      <c r="AO1271" s="33" t="str">
        <f t="shared" si="41"/>
        <v>Yes</v>
      </c>
    </row>
    <row r="1272" spans="1:41" ht="15" customHeight="1" x14ac:dyDescent="0.25">
      <c r="A1272" t="s">
        <v>2564</v>
      </c>
      <c r="B1272" t="s">
        <v>2173</v>
      </c>
      <c r="C1272" s="25">
        <v>5168</v>
      </c>
      <c r="D1272" t="s">
        <v>1782</v>
      </c>
      <c r="E1272" s="16">
        <v>0</v>
      </c>
      <c r="F1272" s="16">
        <v>0</v>
      </c>
      <c r="G1272" s="16">
        <v>0</v>
      </c>
      <c r="H1272" s="16">
        <v>0</v>
      </c>
      <c r="I1272" s="16">
        <v>0</v>
      </c>
      <c r="J1272" s="16">
        <v>0</v>
      </c>
      <c r="K1272" s="16">
        <v>0</v>
      </c>
      <c r="L1272" s="16">
        <v>0</v>
      </c>
      <c r="M1272" s="16">
        <v>107</v>
      </c>
      <c r="N1272" s="16">
        <v>107</v>
      </c>
      <c r="O1272" s="16">
        <v>109</v>
      </c>
      <c r="P1272" s="16">
        <v>0</v>
      </c>
      <c r="Q1272" s="16">
        <v>0</v>
      </c>
      <c r="R1272" s="16">
        <v>0</v>
      </c>
      <c r="S1272" s="16">
        <v>0</v>
      </c>
      <c r="T1272" s="73" t="s">
        <v>2979</v>
      </c>
      <c r="U1272" s="73" t="s">
        <v>2979</v>
      </c>
      <c r="V1272" s="73" t="s">
        <v>2979</v>
      </c>
      <c r="W1272" s="73" t="s">
        <v>2979</v>
      </c>
      <c r="X1272" s="73" t="s">
        <v>2979</v>
      </c>
      <c r="Y1272" s="73" t="s">
        <v>2979</v>
      </c>
      <c r="Z1272" s="73" t="s">
        <v>2979</v>
      </c>
      <c r="AA1272" s="73" t="s">
        <v>2979</v>
      </c>
      <c r="AB1272" s="54">
        <v>40</v>
      </c>
      <c r="AC1272" s="54">
        <v>41</v>
      </c>
      <c r="AD1272" s="54">
        <v>26</v>
      </c>
      <c r="AE1272" s="73" t="s">
        <v>2979</v>
      </c>
      <c r="AF1272" s="73" t="s">
        <v>2979</v>
      </c>
      <c r="AG1272" s="73" t="s">
        <v>2979</v>
      </c>
      <c r="AH1272" s="73" t="s">
        <v>2979</v>
      </c>
      <c r="AI1272" s="41">
        <v>0.33129999999999998</v>
      </c>
      <c r="AJ1272" s="30">
        <v>0.3301</v>
      </c>
      <c r="AK1272" s="30">
        <v>0.26910000000000001</v>
      </c>
      <c r="AL1272" s="41">
        <f t="shared" si="40"/>
        <v>0.31019999999999998</v>
      </c>
      <c r="AM1272" s="30" t="str">
        <f>IFERROR((VLOOKUP(C1272,'CEP 24-25'!$F$5:$K$1282,6,0))," ")</f>
        <v xml:space="preserve"> </v>
      </c>
      <c r="AN1272" s="41" t="str">
        <f>+IFERROR((VLOOKUP(C1272,'HB1238 24-25'!$N$5:$Q$9999,4,0)),"")</f>
        <v/>
      </c>
      <c r="AO1272" s="33" t="str">
        <f t="shared" si="41"/>
        <v>No</v>
      </c>
    </row>
    <row r="1273" spans="1:41" ht="15" customHeight="1" x14ac:dyDescent="0.25">
      <c r="A1273" t="s">
        <v>2564</v>
      </c>
      <c r="B1273" t="s">
        <v>2173</v>
      </c>
      <c r="C1273" s="25">
        <v>5167</v>
      </c>
      <c r="D1273" t="s">
        <v>1781</v>
      </c>
      <c r="E1273" s="16">
        <v>0</v>
      </c>
      <c r="F1273" s="16">
        <v>70</v>
      </c>
      <c r="G1273" s="16">
        <v>0</v>
      </c>
      <c r="H1273" s="16">
        <v>77</v>
      </c>
      <c r="I1273" s="16">
        <v>84</v>
      </c>
      <c r="J1273" s="16">
        <v>90</v>
      </c>
      <c r="K1273" s="16">
        <v>91</v>
      </c>
      <c r="L1273" s="16">
        <v>79</v>
      </c>
      <c r="M1273" s="16">
        <v>0</v>
      </c>
      <c r="N1273" s="16">
        <v>0</v>
      </c>
      <c r="O1273" s="16">
        <v>0</v>
      </c>
      <c r="P1273" s="16">
        <v>0</v>
      </c>
      <c r="Q1273" s="16">
        <v>0</v>
      </c>
      <c r="R1273" s="16">
        <v>0</v>
      </c>
      <c r="S1273" s="16">
        <v>0</v>
      </c>
      <c r="T1273" s="73" t="s">
        <v>2979</v>
      </c>
      <c r="U1273" s="54">
        <v>33</v>
      </c>
      <c r="V1273" s="73" t="s">
        <v>2979</v>
      </c>
      <c r="W1273" s="54">
        <v>38</v>
      </c>
      <c r="X1273" s="54">
        <v>47</v>
      </c>
      <c r="Y1273" s="54">
        <v>43</v>
      </c>
      <c r="Z1273" s="54">
        <v>50</v>
      </c>
      <c r="AA1273" s="54">
        <v>42</v>
      </c>
      <c r="AB1273" s="73" t="s">
        <v>2979</v>
      </c>
      <c r="AC1273" s="73" t="s">
        <v>2979</v>
      </c>
      <c r="AD1273" s="73" t="s">
        <v>2979</v>
      </c>
      <c r="AE1273" s="73" t="s">
        <v>2979</v>
      </c>
      <c r="AF1273" s="73" t="s">
        <v>2979</v>
      </c>
      <c r="AG1273" s="73" t="s">
        <v>2979</v>
      </c>
      <c r="AH1273" s="73" t="s">
        <v>2979</v>
      </c>
      <c r="AI1273" s="41">
        <v>0.51529999999999998</v>
      </c>
      <c r="AJ1273" s="30">
        <v>0.52629999999999999</v>
      </c>
      <c r="AK1273" s="30">
        <v>0.51659999999999995</v>
      </c>
      <c r="AL1273" s="41">
        <f t="shared" si="40"/>
        <v>0.51939999999999997</v>
      </c>
      <c r="AM1273" s="30" t="str">
        <f>IFERROR((VLOOKUP(C1273,'CEP 24-25'!$F$5:$K$1282,6,0))," ")</f>
        <v>Yes</v>
      </c>
      <c r="AN1273" s="41" t="str">
        <f>+IFERROR((VLOOKUP(C1273,'HB1238 24-25'!$N$5:$Q$9999,4,0)),"")</f>
        <v/>
      </c>
      <c r="AO1273" s="33" t="str">
        <f t="shared" si="41"/>
        <v>Yes</v>
      </c>
    </row>
    <row r="1274" spans="1:41" ht="15" customHeight="1" x14ac:dyDescent="0.25">
      <c r="A1274" t="s">
        <v>2564</v>
      </c>
      <c r="B1274" t="s">
        <v>2173</v>
      </c>
      <c r="C1274" s="25">
        <v>3361</v>
      </c>
      <c r="D1274" t="s">
        <v>55</v>
      </c>
      <c r="E1274" s="16">
        <v>0</v>
      </c>
      <c r="F1274" s="16">
        <v>0</v>
      </c>
      <c r="G1274" s="16">
        <v>0</v>
      </c>
      <c r="H1274" s="16">
        <v>0</v>
      </c>
      <c r="I1274" s="16">
        <v>0</v>
      </c>
      <c r="J1274" s="16">
        <v>0</v>
      </c>
      <c r="K1274" s="16">
        <v>0</v>
      </c>
      <c r="L1274" s="16">
        <v>0</v>
      </c>
      <c r="M1274" s="16">
        <v>241</v>
      </c>
      <c r="N1274" s="16">
        <v>245</v>
      </c>
      <c r="O1274" s="16">
        <v>260</v>
      </c>
      <c r="P1274" s="16">
        <v>0</v>
      </c>
      <c r="Q1274" s="16">
        <v>0</v>
      </c>
      <c r="R1274" s="16">
        <v>0</v>
      </c>
      <c r="S1274" s="16">
        <v>0</v>
      </c>
      <c r="T1274" s="73" t="s">
        <v>2979</v>
      </c>
      <c r="U1274" s="73" t="s">
        <v>2979</v>
      </c>
      <c r="V1274" s="73" t="s">
        <v>2979</v>
      </c>
      <c r="W1274" s="73" t="s">
        <v>2979</v>
      </c>
      <c r="X1274" s="73" t="s">
        <v>2979</v>
      </c>
      <c r="Y1274" s="73" t="s">
        <v>2979</v>
      </c>
      <c r="Z1274" s="73" t="s">
        <v>2979</v>
      </c>
      <c r="AA1274" s="73" t="s">
        <v>2979</v>
      </c>
      <c r="AB1274" s="54">
        <v>138</v>
      </c>
      <c r="AC1274" s="54">
        <v>118</v>
      </c>
      <c r="AD1274" s="54">
        <v>135</v>
      </c>
      <c r="AE1274" s="73" t="s">
        <v>2979</v>
      </c>
      <c r="AF1274" s="73" t="s">
        <v>2979</v>
      </c>
      <c r="AG1274" s="73" t="s">
        <v>2979</v>
      </c>
      <c r="AH1274" s="73" t="s">
        <v>2979</v>
      </c>
      <c r="AI1274" s="41">
        <v>0.52410000000000001</v>
      </c>
      <c r="AJ1274" s="30">
        <v>0.51270000000000004</v>
      </c>
      <c r="AK1274" s="30">
        <v>0.49559999999999998</v>
      </c>
      <c r="AL1274" s="41">
        <f t="shared" si="40"/>
        <v>0.51080000000000003</v>
      </c>
      <c r="AM1274" s="30" t="str">
        <f>IFERROR((VLOOKUP(C1274,'CEP 24-25'!$F$5:$K$1282,6,0))," ")</f>
        <v>No</v>
      </c>
      <c r="AN1274" s="41" t="str">
        <f>+IFERROR((VLOOKUP(C1274,'HB1238 24-25'!$N$5:$Q$9999,4,0)),"")</f>
        <v/>
      </c>
      <c r="AO1274" s="33" t="str">
        <f t="shared" si="41"/>
        <v>Yes</v>
      </c>
    </row>
    <row r="1275" spans="1:41" ht="15" customHeight="1" x14ac:dyDescent="0.25">
      <c r="A1275" t="s">
        <v>2564</v>
      </c>
      <c r="B1275" t="s">
        <v>2173</v>
      </c>
      <c r="C1275" s="25">
        <v>5654</v>
      </c>
      <c r="D1275" t="s">
        <v>2365</v>
      </c>
      <c r="E1275" s="16">
        <v>0</v>
      </c>
      <c r="F1275" s="16">
        <v>0</v>
      </c>
      <c r="G1275" s="16">
        <v>0</v>
      </c>
      <c r="H1275" s="16">
        <v>0</v>
      </c>
      <c r="I1275" s="16">
        <v>0</v>
      </c>
      <c r="J1275" s="16">
        <v>0</v>
      </c>
      <c r="K1275" s="16">
        <v>0</v>
      </c>
      <c r="L1275" s="16">
        <v>0</v>
      </c>
      <c r="M1275" s="16">
        <v>0</v>
      </c>
      <c r="N1275" s="16">
        <v>0</v>
      </c>
      <c r="O1275" s="16">
        <v>0</v>
      </c>
      <c r="P1275" s="16">
        <v>30</v>
      </c>
      <c r="Q1275" s="16">
        <v>35</v>
      </c>
      <c r="R1275" s="16">
        <v>16</v>
      </c>
      <c r="S1275" s="16">
        <v>59</v>
      </c>
      <c r="T1275" s="73" t="s">
        <v>2979</v>
      </c>
      <c r="U1275" s="73" t="s">
        <v>2979</v>
      </c>
      <c r="V1275" s="73" t="s">
        <v>2979</v>
      </c>
      <c r="W1275" s="73" t="s">
        <v>2979</v>
      </c>
      <c r="X1275" s="73" t="s">
        <v>2979</v>
      </c>
      <c r="Y1275" s="73" t="s">
        <v>2979</v>
      </c>
      <c r="Z1275" s="73" t="s">
        <v>2979</v>
      </c>
      <c r="AA1275" s="73" t="s">
        <v>2979</v>
      </c>
      <c r="AB1275" s="73" t="s">
        <v>2979</v>
      </c>
      <c r="AC1275" s="73" t="s">
        <v>2979</v>
      </c>
      <c r="AD1275" s="73" t="s">
        <v>2979</v>
      </c>
      <c r="AE1275" s="54">
        <v>16</v>
      </c>
      <c r="AF1275" s="54">
        <v>14</v>
      </c>
      <c r="AG1275" s="54">
        <v>10</v>
      </c>
      <c r="AH1275" s="54">
        <v>38</v>
      </c>
      <c r="AI1275" s="41">
        <v>0.55710000000000004</v>
      </c>
      <c r="AJ1275" s="30">
        <v>0.56330000000000002</v>
      </c>
      <c r="AK1275" s="30">
        <v>0.64100000000000001</v>
      </c>
      <c r="AL1275" s="41">
        <f t="shared" si="40"/>
        <v>0.58709999999999996</v>
      </c>
      <c r="AM1275" s="30" t="str">
        <f>IFERROR((VLOOKUP(C1275,'CEP 24-25'!$F$5:$K$1282,6,0))," ")</f>
        <v>Yes</v>
      </c>
      <c r="AN1275" s="41" t="str">
        <f>+IFERROR((VLOOKUP(C1275,'HB1238 24-25'!$N$5:$Q$9999,4,0)),"")</f>
        <v/>
      </c>
      <c r="AO1275" s="33" t="str">
        <f t="shared" si="41"/>
        <v>Yes</v>
      </c>
    </row>
    <row r="1276" spans="1:41" ht="15" customHeight="1" x14ac:dyDescent="0.25">
      <c r="A1276" t="s">
        <v>2564</v>
      </c>
      <c r="B1276" t="s">
        <v>2173</v>
      </c>
      <c r="C1276" s="25">
        <v>4058</v>
      </c>
      <c r="D1276" t="s">
        <v>1774</v>
      </c>
      <c r="E1276" s="16">
        <v>0</v>
      </c>
      <c r="F1276" s="16">
        <v>58</v>
      </c>
      <c r="G1276" s="16">
        <v>0</v>
      </c>
      <c r="H1276" s="16">
        <v>62</v>
      </c>
      <c r="I1276" s="16">
        <v>83</v>
      </c>
      <c r="J1276" s="16">
        <v>82</v>
      </c>
      <c r="K1276" s="16">
        <v>74</v>
      </c>
      <c r="L1276" s="16">
        <v>86</v>
      </c>
      <c r="M1276" s="16">
        <v>0</v>
      </c>
      <c r="N1276" s="16">
        <v>0</v>
      </c>
      <c r="O1276" s="16">
        <v>0</v>
      </c>
      <c r="P1276" s="16">
        <v>0</v>
      </c>
      <c r="Q1276" s="16">
        <v>0</v>
      </c>
      <c r="R1276" s="16">
        <v>0</v>
      </c>
      <c r="S1276" s="16">
        <v>0</v>
      </c>
      <c r="T1276" s="73" t="s">
        <v>2979</v>
      </c>
      <c r="U1276" s="54">
        <v>20</v>
      </c>
      <c r="V1276" s="73" t="s">
        <v>2979</v>
      </c>
      <c r="W1276" s="54">
        <v>28</v>
      </c>
      <c r="X1276" s="54">
        <v>37</v>
      </c>
      <c r="Y1276" s="54">
        <v>34</v>
      </c>
      <c r="Z1276" s="54">
        <v>32</v>
      </c>
      <c r="AA1276" s="54">
        <v>35</v>
      </c>
      <c r="AB1276" s="73" t="s">
        <v>2979</v>
      </c>
      <c r="AC1276" s="73" t="s">
        <v>2979</v>
      </c>
      <c r="AD1276" s="73" t="s">
        <v>2979</v>
      </c>
      <c r="AE1276" s="73" t="s">
        <v>2979</v>
      </c>
      <c r="AF1276" s="73" t="s">
        <v>2979</v>
      </c>
      <c r="AG1276" s="73" t="s">
        <v>2979</v>
      </c>
      <c r="AH1276" s="73" t="s">
        <v>2979</v>
      </c>
      <c r="AI1276" s="41">
        <v>0.41799999999999998</v>
      </c>
      <c r="AJ1276" s="30">
        <v>0.40500000000000003</v>
      </c>
      <c r="AK1276" s="30">
        <v>0.3962</v>
      </c>
      <c r="AL1276" s="41">
        <f t="shared" si="40"/>
        <v>0.40639999999999998</v>
      </c>
      <c r="AM1276" s="30" t="str">
        <f>IFERROR((VLOOKUP(C1276,'CEP 24-25'!$F$5:$K$1282,6,0))," ")</f>
        <v xml:space="preserve"> </v>
      </c>
      <c r="AN1276" s="41" t="str">
        <f>+IFERROR((VLOOKUP(C1276,'HB1238 24-25'!$N$5:$Q$9999,4,0)),"")</f>
        <v>No</v>
      </c>
      <c r="AO1276" s="33" t="str">
        <f t="shared" si="41"/>
        <v>No</v>
      </c>
    </row>
    <row r="1277" spans="1:41" ht="15" customHeight="1" x14ac:dyDescent="0.25">
      <c r="A1277" t="s">
        <v>2564</v>
      </c>
      <c r="B1277" t="s">
        <v>2173</v>
      </c>
      <c r="C1277" s="25">
        <v>4408</v>
      </c>
      <c r="D1277" t="s">
        <v>1778</v>
      </c>
      <c r="E1277" s="16">
        <v>0</v>
      </c>
      <c r="F1277" s="16">
        <v>70</v>
      </c>
      <c r="G1277" s="16">
        <v>0</v>
      </c>
      <c r="H1277" s="16">
        <v>99</v>
      </c>
      <c r="I1277" s="16">
        <v>112</v>
      </c>
      <c r="J1277" s="16">
        <v>96</v>
      </c>
      <c r="K1277" s="16">
        <v>86</v>
      </c>
      <c r="L1277" s="16">
        <v>118</v>
      </c>
      <c r="M1277" s="16">
        <v>0</v>
      </c>
      <c r="N1277" s="16">
        <v>0</v>
      </c>
      <c r="O1277" s="16">
        <v>0</v>
      </c>
      <c r="P1277" s="16">
        <v>0</v>
      </c>
      <c r="Q1277" s="16">
        <v>0</v>
      </c>
      <c r="R1277" s="16">
        <v>0</v>
      </c>
      <c r="S1277" s="16">
        <v>0</v>
      </c>
      <c r="T1277" s="73" t="s">
        <v>2979</v>
      </c>
      <c r="U1277" s="54">
        <v>26</v>
      </c>
      <c r="V1277" s="73" t="s">
        <v>2979</v>
      </c>
      <c r="W1277" s="54">
        <v>40</v>
      </c>
      <c r="X1277" s="54">
        <v>42</v>
      </c>
      <c r="Y1277" s="54">
        <v>28</v>
      </c>
      <c r="Z1277" s="54">
        <v>34</v>
      </c>
      <c r="AA1277" s="54">
        <v>46</v>
      </c>
      <c r="AB1277" s="73" t="s">
        <v>2979</v>
      </c>
      <c r="AC1277" s="73" t="s">
        <v>2979</v>
      </c>
      <c r="AD1277" s="73" t="s">
        <v>2979</v>
      </c>
      <c r="AE1277" s="73" t="s">
        <v>2979</v>
      </c>
      <c r="AF1277" s="73" t="s">
        <v>2979</v>
      </c>
      <c r="AG1277" s="73" t="s">
        <v>2979</v>
      </c>
      <c r="AH1277" s="73" t="s">
        <v>2979</v>
      </c>
      <c r="AI1277" s="41">
        <v>0.37180000000000002</v>
      </c>
      <c r="AJ1277" s="30">
        <v>0.35649999999999998</v>
      </c>
      <c r="AK1277" s="30">
        <v>0.32479999999999998</v>
      </c>
      <c r="AL1277" s="41">
        <f t="shared" si="40"/>
        <v>0.35099999999999998</v>
      </c>
      <c r="AM1277" s="30" t="str">
        <f>IFERROR((VLOOKUP(C1277,'CEP 24-25'!$F$5:$K$1282,6,0))," ")</f>
        <v xml:space="preserve"> </v>
      </c>
      <c r="AN1277" s="41" t="str">
        <f>+IFERROR((VLOOKUP(C1277,'HB1238 24-25'!$N$5:$Q$9999,4,0)),"")</f>
        <v>No</v>
      </c>
      <c r="AO1277" s="33" t="str">
        <f t="shared" si="41"/>
        <v>No</v>
      </c>
    </row>
    <row r="1278" spans="1:41" ht="15" customHeight="1" x14ac:dyDescent="0.25">
      <c r="A1278" t="s">
        <v>2564</v>
      </c>
      <c r="B1278" t="s">
        <v>2173</v>
      </c>
      <c r="C1278" s="25">
        <v>5682</v>
      </c>
      <c r="D1278" t="s">
        <v>2443</v>
      </c>
      <c r="E1278" s="16">
        <v>0</v>
      </c>
      <c r="F1278" s="16">
        <v>13</v>
      </c>
      <c r="G1278" s="16">
        <v>0</v>
      </c>
      <c r="H1278" s="16">
        <v>9</v>
      </c>
      <c r="I1278" s="16">
        <v>13</v>
      </c>
      <c r="J1278" s="16">
        <v>13</v>
      </c>
      <c r="K1278" s="16">
        <v>12</v>
      </c>
      <c r="L1278" s="16">
        <v>11</v>
      </c>
      <c r="M1278" s="16">
        <v>14</v>
      </c>
      <c r="N1278" s="16">
        <v>13</v>
      </c>
      <c r="O1278" s="16">
        <v>6</v>
      </c>
      <c r="P1278" s="16">
        <v>0</v>
      </c>
      <c r="Q1278" s="16">
        <v>0</v>
      </c>
      <c r="R1278" s="16">
        <v>0</v>
      </c>
      <c r="S1278" s="16">
        <v>0</v>
      </c>
      <c r="T1278" s="73" t="s">
        <v>2979</v>
      </c>
      <c r="U1278" s="15" t="s">
        <v>2004</v>
      </c>
      <c r="V1278" s="73" t="s">
        <v>2979</v>
      </c>
      <c r="W1278" s="15" t="s">
        <v>2004</v>
      </c>
      <c r="X1278" s="15" t="s">
        <v>2004</v>
      </c>
      <c r="Y1278" s="73" t="s">
        <v>2979</v>
      </c>
      <c r="Z1278" s="73" t="s">
        <v>2979</v>
      </c>
      <c r="AA1278" s="15" t="s">
        <v>2004</v>
      </c>
      <c r="AB1278" s="15" t="s">
        <v>2004</v>
      </c>
      <c r="AC1278" s="15" t="s">
        <v>2004</v>
      </c>
      <c r="AD1278" s="15" t="s">
        <v>2004</v>
      </c>
      <c r="AE1278" s="73" t="s">
        <v>2979</v>
      </c>
      <c r="AF1278" s="73" t="s">
        <v>2979</v>
      </c>
      <c r="AG1278" s="73" t="s">
        <v>2979</v>
      </c>
      <c r="AH1278" s="73" t="s">
        <v>2979</v>
      </c>
      <c r="AI1278" s="41">
        <v>0.1154</v>
      </c>
      <c r="AJ1278" s="30">
        <v>0.15459999999999999</v>
      </c>
      <c r="AK1278" s="30">
        <v>0.27160000000000001</v>
      </c>
      <c r="AL1278" s="41">
        <f t="shared" si="40"/>
        <v>0.18049999999999999</v>
      </c>
      <c r="AM1278" s="30" t="str">
        <f>IFERROR((VLOOKUP(C1278,'CEP 24-25'!$F$5:$K$1282,6,0))," ")</f>
        <v xml:space="preserve"> </v>
      </c>
      <c r="AN1278" s="41" t="str">
        <f>+IFERROR((VLOOKUP(C1278,'HB1238 24-25'!$N$5:$Q$9999,4,0)),"")</f>
        <v/>
      </c>
      <c r="AO1278" s="33" t="str">
        <f t="shared" si="41"/>
        <v>No</v>
      </c>
    </row>
    <row r="1279" spans="1:41" ht="15" customHeight="1" x14ac:dyDescent="0.25">
      <c r="A1279" t="s">
        <v>2564</v>
      </c>
      <c r="B1279" t="s">
        <v>2173</v>
      </c>
      <c r="C1279" s="25">
        <v>4409</v>
      </c>
      <c r="D1279" t="s">
        <v>1779</v>
      </c>
      <c r="E1279" s="16">
        <v>0</v>
      </c>
      <c r="F1279" s="16">
        <v>0</v>
      </c>
      <c r="G1279" s="16">
        <v>0</v>
      </c>
      <c r="H1279" s="16">
        <v>0</v>
      </c>
      <c r="I1279" s="16">
        <v>0</v>
      </c>
      <c r="J1279" s="16">
        <v>0</v>
      </c>
      <c r="K1279" s="16">
        <v>0</v>
      </c>
      <c r="L1279" s="16">
        <v>0</v>
      </c>
      <c r="M1279" s="16">
        <v>221</v>
      </c>
      <c r="N1279" s="16">
        <v>212</v>
      </c>
      <c r="O1279" s="16">
        <v>208</v>
      </c>
      <c r="P1279" s="16">
        <v>0</v>
      </c>
      <c r="Q1279" s="16">
        <v>0</v>
      </c>
      <c r="R1279" s="16">
        <v>0</v>
      </c>
      <c r="S1279" s="16">
        <v>0</v>
      </c>
      <c r="T1279" s="73" t="s">
        <v>2979</v>
      </c>
      <c r="U1279" s="73" t="s">
        <v>2979</v>
      </c>
      <c r="V1279" s="73" t="s">
        <v>2979</v>
      </c>
      <c r="W1279" s="73" t="s">
        <v>2979</v>
      </c>
      <c r="X1279" s="73" t="s">
        <v>2979</v>
      </c>
      <c r="Y1279" s="73" t="s">
        <v>2979</v>
      </c>
      <c r="Z1279" s="73" t="s">
        <v>2979</v>
      </c>
      <c r="AA1279" s="73" t="s">
        <v>2979</v>
      </c>
      <c r="AB1279" s="54">
        <v>98</v>
      </c>
      <c r="AC1279" s="54">
        <v>99</v>
      </c>
      <c r="AD1279" s="54">
        <v>82</v>
      </c>
      <c r="AE1279" s="73" t="s">
        <v>2979</v>
      </c>
      <c r="AF1279" s="73" t="s">
        <v>2979</v>
      </c>
      <c r="AG1279" s="73" t="s">
        <v>2979</v>
      </c>
      <c r="AH1279" s="73" t="s">
        <v>2979</v>
      </c>
      <c r="AI1279" s="41">
        <v>0.43530000000000002</v>
      </c>
      <c r="AJ1279" s="30">
        <v>0.49769999999999998</v>
      </c>
      <c r="AK1279" s="30">
        <v>0.47660000000000002</v>
      </c>
      <c r="AL1279" s="41">
        <f t="shared" si="40"/>
        <v>0.46989999999999998</v>
      </c>
      <c r="AM1279" s="30" t="str">
        <f>IFERROR((VLOOKUP(C1279,'CEP 24-25'!$F$5:$K$1282,6,0))," ")</f>
        <v>No</v>
      </c>
      <c r="AN1279" s="41" t="str">
        <f>+IFERROR((VLOOKUP(C1279,'HB1238 24-25'!$N$5:$Q$9999,4,0)),"")</f>
        <v/>
      </c>
      <c r="AO1279" s="33" t="str">
        <f t="shared" si="41"/>
        <v>No</v>
      </c>
    </row>
    <row r="1280" spans="1:41" ht="15" customHeight="1" x14ac:dyDescent="0.25">
      <c r="A1280" t="s">
        <v>2564</v>
      </c>
      <c r="B1280" t="s">
        <v>2173</v>
      </c>
      <c r="C1280" s="25">
        <v>3653</v>
      </c>
      <c r="D1280" t="s">
        <v>1771</v>
      </c>
      <c r="E1280" s="16">
        <v>0</v>
      </c>
      <c r="F1280" s="16">
        <v>57</v>
      </c>
      <c r="G1280" s="16">
        <v>0</v>
      </c>
      <c r="H1280" s="16">
        <v>64</v>
      </c>
      <c r="I1280" s="16">
        <v>54</v>
      </c>
      <c r="J1280" s="16">
        <v>62</v>
      </c>
      <c r="K1280" s="16">
        <v>64</v>
      </c>
      <c r="L1280" s="16">
        <v>66</v>
      </c>
      <c r="M1280" s="16">
        <v>0</v>
      </c>
      <c r="N1280" s="16">
        <v>0</v>
      </c>
      <c r="O1280" s="16">
        <v>0</v>
      </c>
      <c r="P1280" s="16">
        <v>0</v>
      </c>
      <c r="Q1280" s="16">
        <v>0</v>
      </c>
      <c r="R1280" s="16">
        <v>0</v>
      </c>
      <c r="S1280" s="16">
        <v>0</v>
      </c>
      <c r="T1280" s="73" t="s">
        <v>2979</v>
      </c>
      <c r="U1280" s="54">
        <v>29</v>
      </c>
      <c r="V1280" s="73" t="s">
        <v>2979</v>
      </c>
      <c r="W1280" s="54">
        <v>38</v>
      </c>
      <c r="X1280" s="54">
        <v>39</v>
      </c>
      <c r="Y1280" s="54">
        <v>37</v>
      </c>
      <c r="Z1280" s="54">
        <v>40</v>
      </c>
      <c r="AA1280" s="54">
        <v>48</v>
      </c>
      <c r="AB1280" s="73" t="s">
        <v>2979</v>
      </c>
      <c r="AC1280" s="73" t="s">
        <v>2979</v>
      </c>
      <c r="AD1280" s="73" t="s">
        <v>2979</v>
      </c>
      <c r="AE1280" s="73" t="s">
        <v>2979</v>
      </c>
      <c r="AF1280" s="73" t="s">
        <v>2979</v>
      </c>
      <c r="AG1280" s="73" t="s">
        <v>2979</v>
      </c>
      <c r="AH1280" s="73" t="s">
        <v>2979</v>
      </c>
      <c r="AI1280" s="41">
        <v>0.62939999999999996</v>
      </c>
      <c r="AJ1280" s="30">
        <v>0.56299999999999994</v>
      </c>
      <c r="AK1280" s="30">
        <v>0.61619999999999997</v>
      </c>
      <c r="AL1280" s="41">
        <f t="shared" si="40"/>
        <v>0.60289999999999999</v>
      </c>
      <c r="AM1280" s="30" t="str">
        <f>IFERROR((VLOOKUP(C1280,'CEP 24-25'!$F$5:$K$1282,6,0))," ")</f>
        <v>Yes</v>
      </c>
      <c r="AN1280" s="41" t="str">
        <f>+IFERROR((VLOOKUP(C1280,'HB1238 24-25'!$N$5:$Q$9999,4,0)),"")</f>
        <v/>
      </c>
      <c r="AO1280" s="33" t="str">
        <f t="shared" si="41"/>
        <v>Yes</v>
      </c>
    </row>
    <row r="1281" spans="1:41" ht="15" customHeight="1" x14ac:dyDescent="0.25">
      <c r="A1281" t="s">
        <v>2564</v>
      </c>
      <c r="B1281" t="s">
        <v>2173</v>
      </c>
      <c r="C1281" s="25">
        <v>3539</v>
      </c>
      <c r="D1281" t="s">
        <v>1769</v>
      </c>
      <c r="E1281" s="16">
        <v>0</v>
      </c>
      <c r="F1281" s="16">
        <v>50</v>
      </c>
      <c r="G1281" s="16">
        <v>0</v>
      </c>
      <c r="H1281" s="16">
        <v>69</v>
      </c>
      <c r="I1281" s="16">
        <v>70</v>
      </c>
      <c r="J1281" s="16">
        <v>93</v>
      </c>
      <c r="K1281" s="16">
        <v>107</v>
      </c>
      <c r="L1281" s="16">
        <v>106</v>
      </c>
      <c r="M1281" s="16">
        <v>0</v>
      </c>
      <c r="N1281" s="16">
        <v>0</v>
      </c>
      <c r="O1281" s="16">
        <v>0</v>
      </c>
      <c r="P1281" s="16">
        <v>0</v>
      </c>
      <c r="Q1281" s="16">
        <v>0</v>
      </c>
      <c r="R1281" s="16">
        <v>0</v>
      </c>
      <c r="S1281" s="16">
        <v>0</v>
      </c>
      <c r="T1281" s="73" t="s">
        <v>2979</v>
      </c>
      <c r="U1281" s="54">
        <v>18</v>
      </c>
      <c r="V1281" s="73" t="s">
        <v>2979</v>
      </c>
      <c r="W1281" s="54">
        <v>34</v>
      </c>
      <c r="X1281" s="54">
        <v>27</v>
      </c>
      <c r="Y1281" s="54">
        <v>28</v>
      </c>
      <c r="Z1281" s="54">
        <v>42</v>
      </c>
      <c r="AA1281" s="54">
        <v>38</v>
      </c>
      <c r="AB1281" s="73" t="s">
        <v>2979</v>
      </c>
      <c r="AC1281" s="73" t="s">
        <v>2979</v>
      </c>
      <c r="AD1281" s="73" t="s">
        <v>2979</v>
      </c>
      <c r="AE1281" s="73" t="s">
        <v>2979</v>
      </c>
      <c r="AF1281" s="73" t="s">
        <v>2979</v>
      </c>
      <c r="AG1281" s="73" t="s">
        <v>2979</v>
      </c>
      <c r="AH1281" s="73" t="s">
        <v>2979</v>
      </c>
      <c r="AI1281" s="41">
        <v>0.37780000000000002</v>
      </c>
      <c r="AJ1281" s="30">
        <v>0.38719999999999999</v>
      </c>
      <c r="AK1281" s="30">
        <v>0.40529999999999999</v>
      </c>
      <c r="AL1281" s="41">
        <f t="shared" si="40"/>
        <v>0.3901</v>
      </c>
      <c r="AM1281" s="30" t="str">
        <f>IFERROR((VLOOKUP(C1281,'CEP 24-25'!$F$5:$K$1282,6,0))," ")</f>
        <v xml:space="preserve"> </v>
      </c>
      <c r="AN1281" s="41" t="str">
        <f>+IFERROR((VLOOKUP(C1281,'HB1238 24-25'!$N$5:$Q$9999,4,0)),"")</f>
        <v>No</v>
      </c>
      <c r="AO1281" s="33" t="str">
        <f t="shared" si="41"/>
        <v>No</v>
      </c>
    </row>
    <row r="1282" spans="1:41" ht="15" customHeight="1" x14ac:dyDescent="0.25">
      <c r="A1282" t="s">
        <v>2564</v>
      </c>
      <c r="B1282" t="s">
        <v>2173</v>
      </c>
      <c r="C1282" s="25">
        <v>3262</v>
      </c>
      <c r="D1282" t="s">
        <v>1768</v>
      </c>
      <c r="E1282" s="16">
        <v>0</v>
      </c>
      <c r="F1282" s="16">
        <v>88</v>
      </c>
      <c r="G1282" s="16">
        <v>0</v>
      </c>
      <c r="H1282" s="16">
        <v>78</v>
      </c>
      <c r="I1282" s="16">
        <v>101</v>
      </c>
      <c r="J1282" s="16">
        <v>89</v>
      </c>
      <c r="K1282" s="16">
        <v>81</v>
      </c>
      <c r="L1282" s="16">
        <v>61</v>
      </c>
      <c r="M1282" s="16">
        <v>0</v>
      </c>
      <c r="N1282" s="16">
        <v>0</v>
      </c>
      <c r="O1282" s="16">
        <v>0</v>
      </c>
      <c r="P1282" s="16">
        <v>0</v>
      </c>
      <c r="Q1282" s="16">
        <v>0</v>
      </c>
      <c r="R1282" s="16">
        <v>0</v>
      </c>
      <c r="S1282" s="16">
        <v>0</v>
      </c>
      <c r="T1282" s="73" t="s">
        <v>2979</v>
      </c>
      <c r="U1282" s="54">
        <v>52</v>
      </c>
      <c r="V1282" s="73" t="s">
        <v>2979</v>
      </c>
      <c r="W1282" s="54">
        <v>51</v>
      </c>
      <c r="X1282" s="54">
        <v>69</v>
      </c>
      <c r="Y1282" s="54">
        <v>59</v>
      </c>
      <c r="Z1282" s="54">
        <v>55</v>
      </c>
      <c r="AA1282" s="54">
        <v>37</v>
      </c>
      <c r="AB1282" s="73" t="s">
        <v>2979</v>
      </c>
      <c r="AC1282" s="73" t="s">
        <v>2979</v>
      </c>
      <c r="AD1282" s="73" t="s">
        <v>2979</v>
      </c>
      <c r="AE1282" s="73" t="s">
        <v>2979</v>
      </c>
      <c r="AF1282" s="73" t="s">
        <v>2979</v>
      </c>
      <c r="AG1282" s="73" t="s">
        <v>2979</v>
      </c>
      <c r="AH1282" s="73" t="s">
        <v>2979</v>
      </c>
      <c r="AI1282" s="41">
        <v>0.64859999999999995</v>
      </c>
      <c r="AJ1282" s="30">
        <v>0.66400000000000003</v>
      </c>
      <c r="AK1282" s="30">
        <v>0.624</v>
      </c>
      <c r="AL1282" s="41">
        <f t="shared" si="40"/>
        <v>0.64549999999999996</v>
      </c>
      <c r="AM1282" s="30" t="str">
        <f>IFERROR((VLOOKUP(C1282,'CEP 24-25'!$F$5:$K$1282,6,0))," ")</f>
        <v>Yes</v>
      </c>
      <c r="AN1282" s="41" t="str">
        <f>+IFERROR((VLOOKUP(C1282,'HB1238 24-25'!$N$5:$Q$9999,4,0)),"")</f>
        <v/>
      </c>
      <c r="AO1282" s="33" t="str">
        <f t="shared" si="41"/>
        <v>Yes</v>
      </c>
    </row>
    <row r="1283" spans="1:41" ht="15" customHeight="1" x14ac:dyDescent="0.25">
      <c r="A1283" t="s">
        <v>2564</v>
      </c>
      <c r="B1283" t="s">
        <v>2173</v>
      </c>
      <c r="C1283" s="25">
        <v>4255</v>
      </c>
      <c r="D1283" t="s">
        <v>1775</v>
      </c>
      <c r="E1283" s="16">
        <v>0</v>
      </c>
      <c r="F1283" s="16">
        <v>112</v>
      </c>
      <c r="G1283" s="16">
        <v>0</v>
      </c>
      <c r="H1283" s="16">
        <v>106</v>
      </c>
      <c r="I1283" s="16">
        <v>117</v>
      </c>
      <c r="J1283" s="16">
        <v>106</v>
      </c>
      <c r="K1283" s="16">
        <v>106</v>
      </c>
      <c r="L1283" s="16">
        <v>113</v>
      </c>
      <c r="M1283" s="16">
        <v>0</v>
      </c>
      <c r="N1283" s="16">
        <v>0</v>
      </c>
      <c r="O1283" s="16">
        <v>0</v>
      </c>
      <c r="P1283" s="16">
        <v>0</v>
      </c>
      <c r="Q1283" s="16">
        <v>0</v>
      </c>
      <c r="R1283" s="16">
        <v>0</v>
      </c>
      <c r="S1283" s="16">
        <v>0</v>
      </c>
      <c r="T1283" s="73" t="s">
        <v>2979</v>
      </c>
      <c r="U1283" s="54">
        <v>30</v>
      </c>
      <c r="V1283" s="73" t="s">
        <v>2979</v>
      </c>
      <c r="W1283" s="54">
        <v>45</v>
      </c>
      <c r="X1283" s="54">
        <v>42</v>
      </c>
      <c r="Y1283" s="54">
        <v>41</v>
      </c>
      <c r="Z1283" s="54">
        <v>34</v>
      </c>
      <c r="AA1283" s="54">
        <v>42</v>
      </c>
      <c r="AB1283" s="73" t="s">
        <v>2979</v>
      </c>
      <c r="AC1283" s="73" t="s">
        <v>2979</v>
      </c>
      <c r="AD1283" s="73" t="s">
        <v>2979</v>
      </c>
      <c r="AE1283" s="73" t="s">
        <v>2979</v>
      </c>
      <c r="AF1283" s="73" t="s">
        <v>2979</v>
      </c>
      <c r="AG1283" s="73" t="s">
        <v>2979</v>
      </c>
      <c r="AH1283" s="73" t="s">
        <v>2979</v>
      </c>
      <c r="AI1283" s="41">
        <v>0.35449999999999998</v>
      </c>
      <c r="AJ1283" s="30">
        <v>0.33119999999999999</v>
      </c>
      <c r="AK1283" s="30">
        <v>0.34949999999999998</v>
      </c>
      <c r="AL1283" s="41">
        <f t="shared" si="40"/>
        <v>0.34510000000000002</v>
      </c>
      <c r="AM1283" s="30" t="str">
        <f>IFERROR((VLOOKUP(C1283,'CEP 24-25'!$F$5:$K$1282,6,0))," ")</f>
        <v xml:space="preserve"> </v>
      </c>
      <c r="AN1283" s="41" t="str">
        <f>+IFERROR((VLOOKUP(C1283,'HB1238 24-25'!$N$5:$Q$9999,4,0)),"")</f>
        <v>No</v>
      </c>
      <c r="AO1283" s="33" t="str">
        <f t="shared" si="41"/>
        <v>No</v>
      </c>
    </row>
    <row r="1284" spans="1:41" ht="15" customHeight="1" x14ac:dyDescent="0.25">
      <c r="A1284" t="s">
        <v>2564</v>
      </c>
      <c r="B1284" t="s">
        <v>2173</v>
      </c>
      <c r="C1284" s="25">
        <v>3130</v>
      </c>
      <c r="D1284" t="s">
        <v>371</v>
      </c>
      <c r="E1284" s="16">
        <v>0</v>
      </c>
      <c r="F1284" s="16">
        <v>132</v>
      </c>
      <c r="G1284" s="16">
        <v>0</v>
      </c>
      <c r="H1284" s="16">
        <v>125</v>
      </c>
      <c r="I1284" s="16">
        <v>104</v>
      </c>
      <c r="J1284" s="16">
        <v>104</v>
      </c>
      <c r="K1284" s="16">
        <v>85</v>
      </c>
      <c r="L1284" s="16">
        <v>93</v>
      </c>
      <c r="M1284" s="16">
        <v>0</v>
      </c>
      <c r="N1284" s="16">
        <v>0</v>
      </c>
      <c r="O1284" s="16">
        <v>0</v>
      </c>
      <c r="P1284" s="16">
        <v>0</v>
      </c>
      <c r="Q1284" s="16">
        <v>0</v>
      </c>
      <c r="R1284" s="16">
        <v>0</v>
      </c>
      <c r="S1284" s="16">
        <v>0</v>
      </c>
      <c r="T1284" s="73" t="s">
        <v>2979</v>
      </c>
      <c r="U1284" s="54">
        <v>80</v>
      </c>
      <c r="V1284" s="73" t="s">
        <v>2979</v>
      </c>
      <c r="W1284" s="54">
        <v>82</v>
      </c>
      <c r="X1284" s="54">
        <v>68</v>
      </c>
      <c r="Y1284" s="54">
        <v>68</v>
      </c>
      <c r="Z1284" s="54">
        <v>59</v>
      </c>
      <c r="AA1284" s="54">
        <v>61</v>
      </c>
      <c r="AB1284" s="73" t="s">
        <v>2979</v>
      </c>
      <c r="AC1284" s="73" t="s">
        <v>2979</v>
      </c>
      <c r="AD1284" s="73" t="s">
        <v>2979</v>
      </c>
      <c r="AE1284" s="73" t="s">
        <v>2979</v>
      </c>
      <c r="AF1284" s="73" t="s">
        <v>2979</v>
      </c>
      <c r="AG1284" s="73" t="s">
        <v>2979</v>
      </c>
      <c r="AH1284" s="73" t="s">
        <v>2979</v>
      </c>
      <c r="AI1284" s="41">
        <v>0.65010000000000001</v>
      </c>
      <c r="AJ1284" s="30">
        <v>0.59040000000000004</v>
      </c>
      <c r="AK1284" s="30">
        <v>0.58250000000000002</v>
      </c>
      <c r="AL1284" s="41">
        <f t="shared" ref="AL1284:AL1347" si="42">ROUND(AVERAGE(AI1284:AK1284),4)</f>
        <v>0.60770000000000002</v>
      </c>
      <c r="AM1284" s="30" t="str">
        <f>IFERROR((VLOOKUP(C1284,'CEP 24-25'!$F$5:$K$1282,6,0))," ")</f>
        <v>Yes</v>
      </c>
      <c r="AN1284" s="41" t="str">
        <f>+IFERROR((VLOOKUP(C1284,'HB1238 24-25'!$N$5:$Q$9999,4,0)),"")</f>
        <v/>
      </c>
      <c r="AO1284" s="33" t="str">
        <f t="shared" ref="AO1284:AO1347" si="43">IF(OR(AL1284&gt;=0.5, AM1284="Yes",AN1284="Yes"),"Yes","No")</f>
        <v>Yes</v>
      </c>
    </row>
    <row r="1285" spans="1:41" ht="15" customHeight="1" x14ac:dyDescent="0.25">
      <c r="A1285" t="s">
        <v>2564</v>
      </c>
      <c r="B1285" t="s">
        <v>2173</v>
      </c>
      <c r="C1285" s="25">
        <v>3611</v>
      </c>
      <c r="D1285" t="s">
        <v>1770</v>
      </c>
      <c r="E1285" s="16">
        <v>0</v>
      </c>
      <c r="F1285" s="16">
        <v>0</v>
      </c>
      <c r="G1285" s="16">
        <v>0</v>
      </c>
      <c r="H1285" s="16">
        <v>0</v>
      </c>
      <c r="I1285" s="16">
        <v>0</v>
      </c>
      <c r="J1285" s="16">
        <v>0</v>
      </c>
      <c r="K1285" s="16">
        <v>0</v>
      </c>
      <c r="L1285" s="16">
        <v>0</v>
      </c>
      <c r="M1285" s="16">
        <v>266</v>
      </c>
      <c r="N1285" s="16">
        <v>248</v>
      </c>
      <c r="O1285" s="16">
        <v>278</v>
      </c>
      <c r="P1285" s="16">
        <v>0</v>
      </c>
      <c r="Q1285" s="16">
        <v>0</v>
      </c>
      <c r="R1285" s="16">
        <v>0</v>
      </c>
      <c r="S1285" s="16">
        <v>0</v>
      </c>
      <c r="T1285" s="73" t="s">
        <v>2979</v>
      </c>
      <c r="U1285" s="73" t="s">
        <v>2979</v>
      </c>
      <c r="V1285" s="73" t="s">
        <v>2979</v>
      </c>
      <c r="W1285" s="73" t="s">
        <v>2979</v>
      </c>
      <c r="X1285" s="73" t="s">
        <v>2979</v>
      </c>
      <c r="Y1285" s="73" t="s">
        <v>2979</v>
      </c>
      <c r="Z1285" s="73" t="s">
        <v>2979</v>
      </c>
      <c r="AA1285" s="73" t="s">
        <v>2979</v>
      </c>
      <c r="AB1285" s="54">
        <v>148</v>
      </c>
      <c r="AC1285" s="54">
        <v>114</v>
      </c>
      <c r="AD1285" s="54">
        <v>125</v>
      </c>
      <c r="AE1285" s="73" t="s">
        <v>2979</v>
      </c>
      <c r="AF1285" s="73" t="s">
        <v>2979</v>
      </c>
      <c r="AG1285" s="73" t="s">
        <v>2979</v>
      </c>
      <c r="AH1285" s="73" t="s">
        <v>2979</v>
      </c>
      <c r="AI1285" s="41">
        <v>0.48859999999999998</v>
      </c>
      <c r="AJ1285" s="30">
        <v>0.49390000000000001</v>
      </c>
      <c r="AK1285" s="30">
        <v>0.51990000000000003</v>
      </c>
      <c r="AL1285" s="41">
        <f t="shared" si="42"/>
        <v>0.50080000000000002</v>
      </c>
      <c r="AM1285" s="30" t="str">
        <f>IFERROR((VLOOKUP(C1285,'CEP 24-25'!$F$5:$K$1282,6,0))," ")</f>
        <v>Yes</v>
      </c>
      <c r="AN1285" s="41" t="str">
        <f>+IFERROR((VLOOKUP(C1285,'HB1238 24-25'!$N$5:$Q$9999,4,0)),"")</f>
        <v/>
      </c>
      <c r="AO1285" s="33" t="str">
        <f t="shared" si="43"/>
        <v>Yes</v>
      </c>
    </row>
    <row r="1286" spans="1:41" ht="15" customHeight="1" x14ac:dyDescent="0.25">
      <c r="A1286" t="s">
        <v>2564</v>
      </c>
      <c r="B1286" t="s">
        <v>2173</v>
      </c>
      <c r="C1286" s="25">
        <v>3010</v>
      </c>
      <c r="D1286" t="s">
        <v>1767</v>
      </c>
      <c r="E1286" s="16">
        <v>0</v>
      </c>
      <c r="F1286" s="16">
        <v>0</v>
      </c>
      <c r="G1286" s="16">
        <v>0</v>
      </c>
      <c r="H1286" s="16">
        <v>0</v>
      </c>
      <c r="I1286" s="16">
        <v>0</v>
      </c>
      <c r="J1286" s="16">
        <v>0</v>
      </c>
      <c r="K1286" s="16">
        <v>0</v>
      </c>
      <c r="L1286" s="16">
        <v>0</v>
      </c>
      <c r="M1286" s="16">
        <v>0</v>
      </c>
      <c r="N1286" s="16">
        <v>0</v>
      </c>
      <c r="O1286" s="16">
        <v>0</v>
      </c>
      <c r="P1286" s="16">
        <v>327</v>
      </c>
      <c r="Q1286" s="16">
        <v>344</v>
      </c>
      <c r="R1286" s="16">
        <v>337</v>
      </c>
      <c r="S1286" s="16">
        <v>374</v>
      </c>
      <c r="T1286" s="73" t="s">
        <v>2979</v>
      </c>
      <c r="U1286" s="73" t="s">
        <v>2979</v>
      </c>
      <c r="V1286" s="73" t="s">
        <v>2979</v>
      </c>
      <c r="W1286" s="73" t="s">
        <v>2979</v>
      </c>
      <c r="X1286" s="73" t="s">
        <v>2979</v>
      </c>
      <c r="Y1286" s="73" t="s">
        <v>2979</v>
      </c>
      <c r="Z1286" s="73" t="s">
        <v>2979</v>
      </c>
      <c r="AA1286" s="73" t="s">
        <v>2979</v>
      </c>
      <c r="AB1286" s="73" t="s">
        <v>2979</v>
      </c>
      <c r="AC1286" s="73" t="s">
        <v>2979</v>
      </c>
      <c r="AD1286" s="73" t="s">
        <v>2979</v>
      </c>
      <c r="AE1286" s="54">
        <v>166</v>
      </c>
      <c r="AF1286" s="54">
        <v>179</v>
      </c>
      <c r="AG1286" s="54">
        <v>160</v>
      </c>
      <c r="AH1286" s="54">
        <v>172</v>
      </c>
      <c r="AI1286" s="41">
        <v>0.4899</v>
      </c>
      <c r="AJ1286" s="30">
        <v>0.46789999999999998</v>
      </c>
      <c r="AK1286" s="30">
        <v>0.43099999999999999</v>
      </c>
      <c r="AL1286" s="41">
        <f t="shared" si="42"/>
        <v>0.46289999999999998</v>
      </c>
      <c r="AM1286" s="30" t="str">
        <f>IFERROR((VLOOKUP(C1286,'CEP 24-25'!$F$5:$K$1282,6,0))," ")</f>
        <v xml:space="preserve"> </v>
      </c>
      <c r="AN1286" s="41" t="str">
        <f>+IFERROR((VLOOKUP(C1286,'HB1238 24-25'!$N$5:$Q$9999,4,0)),"")</f>
        <v/>
      </c>
      <c r="AO1286" s="33" t="str">
        <f t="shared" si="43"/>
        <v>No</v>
      </c>
    </row>
    <row r="1287" spans="1:41" ht="15" customHeight="1" x14ac:dyDescent="0.25">
      <c r="A1287" t="s">
        <v>2564</v>
      </c>
      <c r="B1287" t="s">
        <v>2173</v>
      </c>
      <c r="C1287" s="25">
        <v>3709</v>
      </c>
      <c r="D1287" t="s">
        <v>1772</v>
      </c>
      <c r="E1287" s="16">
        <v>0</v>
      </c>
      <c r="F1287" s="16">
        <v>93</v>
      </c>
      <c r="G1287" s="16">
        <v>0</v>
      </c>
      <c r="H1287" s="16">
        <v>88</v>
      </c>
      <c r="I1287" s="16">
        <v>94</v>
      </c>
      <c r="J1287" s="16">
        <v>114</v>
      </c>
      <c r="K1287" s="16">
        <v>87</v>
      </c>
      <c r="L1287" s="16">
        <v>82</v>
      </c>
      <c r="M1287" s="16">
        <v>0</v>
      </c>
      <c r="N1287" s="16">
        <v>0</v>
      </c>
      <c r="O1287" s="16">
        <v>0</v>
      </c>
      <c r="P1287" s="16">
        <v>0</v>
      </c>
      <c r="Q1287" s="16">
        <v>0</v>
      </c>
      <c r="R1287" s="16">
        <v>0</v>
      </c>
      <c r="S1287" s="16">
        <v>0</v>
      </c>
      <c r="T1287" s="73" t="s">
        <v>2979</v>
      </c>
      <c r="U1287" s="54">
        <v>37</v>
      </c>
      <c r="V1287" s="73" t="s">
        <v>2979</v>
      </c>
      <c r="W1287" s="54">
        <v>34</v>
      </c>
      <c r="X1287" s="54">
        <v>37</v>
      </c>
      <c r="Y1287" s="54">
        <v>54</v>
      </c>
      <c r="Z1287" s="54">
        <v>36</v>
      </c>
      <c r="AA1287" s="54">
        <v>35</v>
      </c>
      <c r="AB1287" s="73" t="s">
        <v>2979</v>
      </c>
      <c r="AC1287" s="73" t="s">
        <v>2979</v>
      </c>
      <c r="AD1287" s="73" t="s">
        <v>2979</v>
      </c>
      <c r="AE1287" s="73" t="s">
        <v>2979</v>
      </c>
      <c r="AF1287" s="73" t="s">
        <v>2979</v>
      </c>
      <c r="AG1287" s="73" t="s">
        <v>2979</v>
      </c>
      <c r="AH1287" s="73" t="s">
        <v>2979</v>
      </c>
      <c r="AI1287" s="41">
        <v>0.41760000000000003</v>
      </c>
      <c r="AJ1287" s="30">
        <v>0.43209999999999998</v>
      </c>
      <c r="AK1287" s="30">
        <v>0.41789999999999999</v>
      </c>
      <c r="AL1287" s="41">
        <f t="shared" si="42"/>
        <v>0.42249999999999999</v>
      </c>
      <c r="AM1287" s="30" t="str">
        <f>IFERROR((VLOOKUP(C1287,'CEP 24-25'!$F$5:$K$1282,6,0))," ")</f>
        <v xml:space="preserve"> </v>
      </c>
      <c r="AN1287" s="41" t="str">
        <f>+IFERROR((VLOOKUP(C1287,'HB1238 24-25'!$N$5:$Q$9999,4,0)),"")</f>
        <v>No</v>
      </c>
      <c r="AO1287" s="33" t="str">
        <f t="shared" si="43"/>
        <v>No</v>
      </c>
    </row>
    <row r="1288" spans="1:41" ht="15" customHeight="1" x14ac:dyDescent="0.25">
      <c r="A1288" t="s">
        <v>2564</v>
      </c>
      <c r="B1288" t="s">
        <v>2173</v>
      </c>
      <c r="C1288" s="25">
        <v>4271</v>
      </c>
      <c r="D1288" t="s">
        <v>1776</v>
      </c>
      <c r="E1288" s="16">
        <v>0</v>
      </c>
      <c r="F1288" s="16">
        <v>84</v>
      </c>
      <c r="G1288" s="16">
        <v>0</v>
      </c>
      <c r="H1288" s="16">
        <v>70</v>
      </c>
      <c r="I1288" s="16">
        <v>81</v>
      </c>
      <c r="J1288" s="16">
        <v>85</v>
      </c>
      <c r="K1288" s="16">
        <v>82</v>
      </c>
      <c r="L1288" s="16">
        <v>78</v>
      </c>
      <c r="M1288" s="16">
        <v>0</v>
      </c>
      <c r="N1288" s="16">
        <v>0</v>
      </c>
      <c r="O1288" s="16">
        <v>0</v>
      </c>
      <c r="P1288" s="16">
        <v>0</v>
      </c>
      <c r="Q1288" s="16">
        <v>0</v>
      </c>
      <c r="R1288" s="16">
        <v>0</v>
      </c>
      <c r="S1288" s="16">
        <v>0</v>
      </c>
      <c r="T1288" s="73" t="s">
        <v>2979</v>
      </c>
      <c r="U1288" s="54">
        <v>23</v>
      </c>
      <c r="V1288" s="73" t="s">
        <v>2979</v>
      </c>
      <c r="W1288" s="54">
        <v>32</v>
      </c>
      <c r="X1288" s="54">
        <v>34</v>
      </c>
      <c r="Y1288" s="54">
        <v>35</v>
      </c>
      <c r="Z1288" s="54">
        <v>43</v>
      </c>
      <c r="AA1288" s="54">
        <v>30</v>
      </c>
      <c r="AB1288" s="73" t="s">
        <v>2979</v>
      </c>
      <c r="AC1288" s="73" t="s">
        <v>2979</v>
      </c>
      <c r="AD1288" s="73" t="s">
        <v>2979</v>
      </c>
      <c r="AE1288" s="73" t="s">
        <v>2979</v>
      </c>
      <c r="AF1288" s="73" t="s">
        <v>2979</v>
      </c>
      <c r="AG1288" s="73" t="s">
        <v>2979</v>
      </c>
      <c r="AH1288" s="73" t="s">
        <v>2979</v>
      </c>
      <c r="AI1288" s="41">
        <v>0.41039999999999999</v>
      </c>
      <c r="AJ1288" s="30">
        <v>0.47320000000000001</v>
      </c>
      <c r="AK1288" s="30">
        <v>0.48609999999999998</v>
      </c>
      <c r="AL1288" s="41">
        <f t="shared" si="42"/>
        <v>0.45660000000000001</v>
      </c>
      <c r="AM1288" s="30" t="str">
        <f>IFERROR((VLOOKUP(C1288,'CEP 24-25'!$F$5:$K$1282,6,0))," ")</f>
        <v>Yes</v>
      </c>
      <c r="AN1288" s="41" t="str">
        <f>+IFERROR((VLOOKUP(C1288,'HB1238 24-25'!$N$5:$Q$9999,4,0)),"")</f>
        <v/>
      </c>
      <c r="AO1288" s="33" t="str">
        <f t="shared" si="43"/>
        <v>Yes</v>
      </c>
    </row>
    <row r="1289" spans="1:41" ht="15" customHeight="1" x14ac:dyDescent="0.25">
      <c r="A1289" t="s">
        <v>2564</v>
      </c>
      <c r="B1289" t="s">
        <v>2173</v>
      </c>
      <c r="C1289" s="25">
        <v>4427</v>
      </c>
      <c r="D1289" t="s">
        <v>1780</v>
      </c>
      <c r="E1289" s="16">
        <v>0</v>
      </c>
      <c r="F1289" s="16">
        <v>0</v>
      </c>
      <c r="G1289" s="16">
        <v>0</v>
      </c>
      <c r="H1289" s="16">
        <v>0</v>
      </c>
      <c r="I1289" s="16">
        <v>0</v>
      </c>
      <c r="J1289" s="16">
        <v>0</v>
      </c>
      <c r="K1289" s="16">
        <v>0</v>
      </c>
      <c r="L1289" s="16">
        <v>0</v>
      </c>
      <c r="M1289" s="16">
        <v>0</v>
      </c>
      <c r="N1289" s="16">
        <v>0</v>
      </c>
      <c r="O1289" s="16">
        <v>0</v>
      </c>
      <c r="P1289" s="16">
        <v>446</v>
      </c>
      <c r="Q1289" s="16">
        <v>391</v>
      </c>
      <c r="R1289" s="16">
        <v>376</v>
      </c>
      <c r="S1289" s="16">
        <v>349</v>
      </c>
      <c r="T1289" s="73" t="s">
        <v>2979</v>
      </c>
      <c r="U1289" s="73" t="s">
        <v>2979</v>
      </c>
      <c r="V1289" s="73" t="s">
        <v>2979</v>
      </c>
      <c r="W1289" s="73" t="s">
        <v>2979</v>
      </c>
      <c r="X1289" s="73" t="s">
        <v>2979</v>
      </c>
      <c r="Y1289" s="73" t="s">
        <v>2979</v>
      </c>
      <c r="Z1289" s="73" t="s">
        <v>2979</v>
      </c>
      <c r="AA1289" s="73" t="s">
        <v>2979</v>
      </c>
      <c r="AB1289" s="73" t="s">
        <v>2979</v>
      </c>
      <c r="AC1289" s="73" t="s">
        <v>2979</v>
      </c>
      <c r="AD1289" s="73" t="s">
        <v>2979</v>
      </c>
      <c r="AE1289" s="54">
        <v>184</v>
      </c>
      <c r="AF1289" s="54">
        <v>198</v>
      </c>
      <c r="AG1289" s="54">
        <v>166</v>
      </c>
      <c r="AH1289" s="54">
        <v>149</v>
      </c>
      <c r="AI1289" s="41">
        <v>0.44619999999999999</v>
      </c>
      <c r="AJ1289" s="30">
        <v>0.43730000000000002</v>
      </c>
      <c r="AK1289" s="30">
        <v>0.3957</v>
      </c>
      <c r="AL1289" s="41">
        <f t="shared" si="42"/>
        <v>0.4264</v>
      </c>
      <c r="AM1289" s="30" t="str">
        <f>IFERROR((VLOOKUP(C1289,'CEP 24-25'!$F$5:$K$1282,6,0))," ")</f>
        <v xml:space="preserve"> </v>
      </c>
      <c r="AN1289" s="41" t="str">
        <f>+IFERROR((VLOOKUP(C1289,'HB1238 24-25'!$N$5:$Q$9999,4,0)),"")</f>
        <v/>
      </c>
      <c r="AO1289" s="33" t="str">
        <f t="shared" si="43"/>
        <v>No</v>
      </c>
    </row>
    <row r="1290" spans="1:41" ht="15" customHeight="1" x14ac:dyDescent="0.25">
      <c r="A1290" t="s">
        <v>2564</v>
      </c>
      <c r="B1290" t="s">
        <v>2173</v>
      </c>
      <c r="C1290" s="25">
        <v>5452</v>
      </c>
      <c r="D1290" t="s">
        <v>1783</v>
      </c>
      <c r="E1290" s="16">
        <v>0</v>
      </c>
      <c r="F1290" s="16">
        <v>0</v>
      </c>
      <c r="G1290" s="16">
        <v>0</v>
      </c>
      <c r="H1290" s="16">
        <v>0</v>
      </c>
      <c r="I1290" s="16">
        <v>0</v>
      </c>
      <c r="J1290" s="16">
        <v>0</v>
      </c>
      <c r="K1290" s="16">
        <v>0</v>
      </c>
      <c r="L1290" s="16">
        <v>0</v>
      </c>
      <c r="M1290" s="16">
        <v>264</v>
      </c>
      <c r="N1290" s="16">
        <v>251</v>
      </c>
      <c r="O1290" s="16">
        <v>238</v>
      </c>
      <c r="P1290" s="16">
        <v>0</v>
      </c>
      <c r="Q1290" s="16">
        <v>0</v>
      </c>
      <c r="R1290" s="16">
        <v>0</v>
      </c>
      <c r="S1290" s="16">
        <v>0</v>
      </c>
      <c r="T1290" s="73" t="s">
        <v>2979</v>
      </c>
      <c r="U1290" s="73" t="s">
        <v>2979</v>
      </c>
      <c r="V1290" s="73" t="s">
        <v>2979</v>
      </c>
      <c r="W1290" s="73" t="s">
        <v>2979</v>
      </c>
      <c r="X1290" s="73" t="s">
        <v>2979</v>
      </c>
      <c r="Y1290" s="73" t="s">
        <v>2979</v>
      </c>
      <c r="Z1290" s="73" t="s">
        <v>2979</v>
      </c>
      <c r="AA1290" s="73" t="s">
        <v>2979</v>
      </c>
      <c r="AB1290" s="54">
        <v>107</v>
      </c>
      <c r="AC1290" s="54">
        <v>119</v>
      </c>
      <c r="AD1290" s="54">
        <v>114</v>
      </c>
      <c r="AE1290" s="73" t="s">
        <v>2979</v>
      </c>
      <c r="AF1290" s="73" t="s">
        <v>2979</v>
      </c>
      <c r="AG1290" s="73" t="s">
        <v>2979</v>
      </c>
      <c r="AH1290" s="73" t="s">
        <v>2979</v>
      </c>
      <c r="AI1290" s="41">
        <v>0.45150000000000001</v>
      </c>
      <c r="AJ1290" s="30">
        <v>0.46329999999999999</v>
      </c>
      <c r="AK1290" s="30">
        <v>0.47020000000000001</v>
      </c>
      <c r="AL1290" s="41">
        <f t="shared" si="42"/>
        <v>0.4617</v>
      </c>
      <c r="AM1290" s="30" t="str">
        <f>IFERROR((VLOOKUP(C1290,'CEP 24-25'!$F$5:$K$1282,6,0))," ")</f>
        <v xml:space="preserve"> </v>
      </c>
      <c r="AN1290" s="41" t="str">
        <f>+IFERROR((VLOOKUP(C1290,'HB1238 24-25'!$N$5:$Q$9999,4,0)),"")</f>
        <v/>
      </c>
      <c r="AO1290" s="33" t="str">
        <f t="shared" si="43"/>
        <v>No</v>
      </c>
    </row>
    <row r="1291" spans="1:41" ht="15" customHeight="1" x14ac:dyDescent="0.25">
      <c r="A1291" t="s">
        <v>2564</v>
      </c>
      <c r="B1291" t="s">
        <v>2173</v>
      </c>
      <c r="C1291" s="25">
        <v>4368</v>
      </c>
      <c r="D1291" t="s">
        <v>1777</v>
      </c>
      <c r="E1291" s="16">
        <v>0</v>
      </c>
      <c r="F1291" s="16">
        <v>75</v>
      </c>
      <c r="G1291" s="16">
        <v>0</v>
      </c>
      <c r="H1291" s="16">
        <v>65</v>
      </c>
      <c r="I1291" s="16">
        <v>75</v>
      </c>
      <c r="J1291" s="16">
        <v>66</v>
      </c>
      <c r="K1291" s="16">
        <v>60</v>
      </c>
      <c r="L1291" s="16">
        <v>88</v>
      </c>
      <c r="M1291" s="16">
        <v>0</v>
      </c>
      <c r="N1291" s="16">
        <v>0</v>
      </c>
      <c r="O1291" s="16">
        <v>0</v>
      </c>
      <c r="P1291" s="16">
        <v>0</v>
      </c>
      <c r="Q1291" s="16">
        <v>0</v>
      </c>
      <c r="R1291" s="16">
        <v>0</v>
      </c>
      <c r="S1291" s="16">
        <v>0</v>
      </c>
      <c r="T1291" s="73" t="s">
        <v>2979</v>
      </c>
      <c r="U1291" s="54">
        <v>38</v>
      </c>
      <c r="V1291" s="73" t="s">
        <v>2979</v>
      </c>
      <c r="W1291" s="54">
        <v>31</v>
      </c>
      <c r="X1291" s="54">
        <v>40</v>
      </c>
      <c r="Y1291" s="54">
        <v>33</v>
      </c>
      <c r="Z1291" s="54">
        <v>27</v>
      </c>
      <c r="AA1291" s="54">
        <v>36</v>
      </c>
      <c r="AB1291" s="73" t="s">
        <v>2979</v>
      </c>
      <c r="AC1291" s="73" t="s">
        <v>2979</v>
      </c>
      <c r="AD1291" s="73" t="s">
        <v>2979</v>
      </c>
      <c r="AE1291" s="73" t="s">
        <v>2979</v>
      </c>
      <c r="AF1291" s="73" t="s">
        <v>2979</v>
      </c>
      <c r="AG1291" s="73" t="s">
        <v>2979</v>
      </c>
      <c r="AH1291" s="73" t="s">
        <v>2979</v>
      </c>
      <c r="AI1291" s="41">
        <v>0.47789999999999999</v>
      </c>
      <c r="AJ1291" s="30">
        <v>0.49299999999999999</v>
      </c>
      <c r="AK1291" s="30">
        <v>0.4884</v>
      </c>
      <c r="AL1291" s="41">
        <f t="shared" si="42"/>
        <v>0.4864</v>
      </c>
      <c r="AM1291" s="30" t="str">
        <f>IFERROR((VLOOKUP(C1291,'CEP 24-25'!$F$5:$K$1282,6,0))," ")</f>
        <v xml:space="preserve"> </v>
      </c>
      <c r="AN1291" s="41" t="str">
        <f>+IFERROR((VLOOKUP(C1291,'HB1238 24-25'!$N$5:$Q$9999,4,0)),"")</f>
        <v>No</v>
      </c>
      <c r="AO1291" s="33" t="str">
        <f t="shared" si="43"/>
        <v>No</v>
      </c>
    </row>
    <row r="1292" spans="1:41" ht="15" customHeight="1" x14ac:dyDescent="0.25">
      <c r="A1292" t="s">
        <v>2564</v>
      </c>
      <c r="B1292" t="s">
        <v>2173</v>
      </c>
      <c r="C1292" s="25">
        <v>2754</v>
      </c>
      <c r="D1292" t="s">
        <v>1766</v>
      </c>
      <c r="E1292" s="16">
        <v>0</v>
      </c>
      <c r="F1292" s="16">
        <v>87</v>
      </c>
      <c r="G1292" s="16">
        <v>0</v>
      </c>
      <c r="H1292" s="16">
        <v>97</v>
      </c>
      <c r="I1292" s="16">
        <v>87</v>
      </c>
      <c r="J1292" s="16">
        <v>97</v>
      </c>
      <c r="K1292" s="16">
        <v>115</v>
      </c>
      <c r="L1292" s="16">
        <v>101</v>
      </c>
      <c r="M1292" s="16">
        <v>0</v>
      </c>
      <c r="N1292" s="16">
        <v>0</v>
      </c>
      <c r="O1292" s="16">
        <v>0</v>
      </c>
      <c r="P1292" s="16">
        <v>0</v>
      </c>
      <c r="Q1292" s="16">
        <v>0</v>
      </c>
      <c r="R1292" s="16">
        <v>0</v>
      </c>
      <c r="S1292" s="16">
        <v>0</v>
      </c>
      <c r="T1292" s="73" t="s">
        <v>2979</v>
      </c>
      <c r="U1292" s="54">
        <v>35</v>
      </c>
      <c r="V1292" s="73" t="s">
        <v>2979</v>
      </c>
      <c r="W1292" s="54">
        <v>42</v>
      </c>
      <c r="X1292" s="54">
        <v>36</v>
      </c>
      <c r="Y1292" s="54">
        <v>40</v>
      </c>
      <c r="Z1292" s="54">
        <v>41</v>
      </c>
      <c r="AA1292" s="54">
        <v>42</v>
      </c>
      <c r="AB1292" s="73" t="s">
        <v>2979</v>
      </c>
      <c r="AC1292" s="73" t="s">
        <v>2979</v>
      </c>
      <c r="AD1292" s="73" t="s">
        <v>2979</v>
      </c>
      <c r="AE1292" s="73" t="s">
        <v>2979</v>
      </c>
      <c r="AF1292" s="73" t="s">
        <v>2979</v>
      </c>
      <c r="AG1292" s="73" t="s">
        <v>2979</v>
      </c>
      <c r="AH1292" s="73" t="s">
        <v>2979</v>
      </c>
      <c r="AI1292" s="41">
        <v>0.40410000000000001</v>
      </c>
      <c r="AJ1292" s="30">
        <v>0.34210000000000002</v>
      </c>
      <c r="AK1292" s="30">
        <v>0.37409999999999999</v>
      </c>
      <c r="AL1292" s="41">
        <f t="shared" si="42"/>
        <v>0.37340000000000001</v>
      </c>
      <c r="AM1292" s="30" t="str">
        <f>IFERROR((VLOOKUP(C1292,'CEP 24-25'!$F$5:$K$1282,6,0))," ")</f>
        <v xml:space="preserve"> </v>
      </c>
      <c r="AN1292" s="41" t="str">
        <f>+IFERROR((VLOOKUP(C1292,'HB1238 24-25'!$N$5:$Q$9999,4,0)),"")</f>
        <v>No</v>
      </c>
      <c r="AO1292" s="33" t="str">
        <f t="shared" si="43"/>
        <v>No</v>
      </c>
    </row>
    <row r="1293" spans="1:41" ht="15" customHeight="1" x14ac:dyDescent="0.25">
      <c r="A1293" t="s">
        <v>2564</v>
      </c>
      <c r="B1293" t="s">
        <v>2173</v>
      </c>
      <c r="C1293" s="25">
        <v>5683</v>
      </c>
      <c r="D1293" t="s">
        <v>2444</v>
      </c>
      <c r="E1293" s="16">
        <v>0</v>
      </c>
      <c r="F1293" s="16">
        <v>7</v>
      </c>
      <c r="G1293" s="16">
        <v>0</v>
      </c>
      <c r="H1293" s="16">
        <v>6</v>
      </c>
      <c r="I1293" s="16">
        <v>9</v>
      </c>
      <c r="J1293" s="16">
        <v>10</v>
      </c>
      <c r="K1293" s="16">
        <v>19</v>
      </c>
      <c r="L1293" s="16">
        <v>18</v>
      </c>
      <c r="M1293" s="16">
        <v>23</v>
      </c>
      <c r="N1293" s="16">
        <v>41</v>
      </c>
      <c r="O1293" s="16">
        <v>34</v>
      </c>
      <c r="P1293" s="16">
        <v>30</v>
      </c>
      <c r="Q1293" s="16">
        <v>40</v>
      </c>
      <c r="R1293" s="16">
        <v>51</v>
      </c>
      <c r="S1293" s="16">
        <v>66</v>
      </c>
      <c r="T1293" s="73" t="s">
        <v>2979</v>
      </c>
      <c r="U1293" s="15" t="s">
        <v>2004</v>
      </c>
      <c r="V1293" s="73" t="s">
        <v>2979</v>
      </c>
      <c r="W1293" s="15" t="s">
        <v>2004</v>
      </c>
      <c r="X1293" s="15" t="s">
        <v>2004</v>
      </c>
      <c r="Y1293" s="15" t="s">
        <v>2004</v>
      </c>
      <c r="Z1293" s="15" t="s">
        <v>2004</v>
      </c>
      <c r="AA1293" s="15" t="s">
        <v>2004</v>
      </c>
      <c r="AB1293" s="15" t="s">
        <v>2004</v>
      </c>
      <c r="AC1293" s="54">
        <v>22</v>
      </c>
      <c r="AD1293" s="54">
        <v>19</v>
      </c>
      <c r="AE1293" s="54">
        <v>16</v>
      </c>
      <c r="AF1293" s="54">
        <v>22</v>
      </c>
      <c r="AG1293" s="54">
        <v>29</v>
      </c>
      <c r="AH1293" s="54">
        <v>43</v>
      </c>
      <c r="AI1293" s="41">
        <v>0.55079999999999996</v>
      </c>
      <c r="AJ1293" s="30">
        <v>0.50819999999999999</v>
      </c>
      <c r="AK1293" s="30">
        <v>0.52070000000000005</v>
      </c>
      <c r="AL1293" s="41">
        <f t="shared" si="42"/>
        <v>0.52659999999999996</v>
      </c>
      <c r="AM1293" s="30" t="str">
        <f>IFERROR((VLOOKUP(C1293,'CEP 24-25'!$F$5:$K$1282,6,0))," ")</f>
        <v xml:space="preserve"> </v>
      </c>
      <c r="AN1293" s="41" t="str">
        <f>+IFERROR((VLOOKUP(C1293,'HB1238 24-25'!$N$5:$Q$9999,4,0)),"")</f>
        <v/>
      </c>
      <c r="AO1293" s="33" t="str">
        <f t="shared" si="43"/>
        <v>Yes</v>
      </c>
    </row>
    <row r="1294" spans="1:41" ht="15" customHeight="1" x14ac:dyDescent="0.25">
      <c r="A1294" t="s">
        <v>2564</v>
      </c>
      <c r="B1294" t="s">
        <v>2173</v>
      </c>
      <c r="C1294" s="25">
        <v>3710</v>
      </c>
      <c r="D1294" t="s">
        <v>1773</v>
      </c>
      <c r="E1294" s="16">
        <v>0</v>
      </c>
      <c r="F1294" s="16">
        <v>0</v>
      </c>
      <c r="G1294" s="16">
        <v>0</v>
      </c>
      <c r="H1294" s="16">
        <v>0</v>
      </c>
      <c r="I1294" s="16">
        <v>0</v>
      </c>
      <c r="J1294" s="16">
        <v>0</v>
      </c>
      <c r="K1294" s="16">
        <v>0</v>
      </c>
      <c r="L1294" s="16">
        <v>0</v>
      </c>
      <c r="M1294" s="16">
        <v>0</v>
      </c>
      <c r="N1294" s="16">
        <v>0</v>
      </c>
      <c r="O1294" s="16">
        <v>0</v>
      </c>
      <c r="P1294" s="16">
        <v>366</v>
      </c>
      <c r="Q1294" s="16">
        <v>353</v>
      </c>
      <c r="R1294" s="16">
        <v>348</v>
      </c>
      <c r="S1294" s="16">
        <v>341</v>
      </c>
      <c r="T1294" s="73" t="s">
        <v>2979</v>
      </c>
      <c r="U1294" s="73" t="s">
        <v>2979</v>
      </c>
      <c r="V1294" s="73" t="s">
        <v>2979</v>
      </c>
      <c r="W1294" s="73" t="s">
        <v>2979</v>
      </c>
      <c r="X1294" s="73" t="s">
        <v>2979</v>
      </c>
      <c r="Y1294" s="73" t="s">
        <v>2979</v>
      </c>
      <c r="Z1294" s="73" t="s">
        <v>2979</v>
      </c>
      <c r="AA1294" s="73" t="s">
        <v>2979</v>
      </c>
      <c r="AB1294" s="73" t="s">
        <v>2979</v>
      </c>
      <c r="AC1294" s="73" t="s">
        <v>2979</v>
      </c>
      <c r="AD1294" s="73" t="s">
        <v>2979</v>
      </c>
      <c r="AE1294" s="54">
        <v>162</v>
      </c>
      <c r="AF1294" s="54">
        <v>138</v>
      </c>
      <c r="AG1294" s="54">
        <v>124</v>
      </c>
      <c r="AH1294" s="54">
        <v>121</v>
      </c>
      <c r="AI1294" s="41">
        <v>0.3871</v>
      </c>
      <c r="AJ1294" s="30">
        <v>0.36049999999999999</v>
      </c>
      <c r="AK1294" s="30">
        <v>0.3256</v>
      </c>
      <c r="AL1294" s="41">
        <f t="shared" si="42"/>
        <v>0.35770000000000002</v>
      </c>
      <c r="AM1294" s="30" t="str">
        <f>IFERROR((VLOOKUP(C1294,'CEP 24-25'!$F$5:$K$1282,6,0))," ")</f>
        <v xml:space="preserve"> </v>
      </c>
      <c r="AN1294" s="41" t="str">
        <f>+IFERROR((VLOOKUP(C1294,'HB1238 24-25'!$N$5:$Q$9999,4,0)),"")</f>
        <v/>
      </c>
      <c r="AO1294" s="33" t="str">
        <f t="shared" si="43"/>
        <v>No</v>
      </c>
    </row>
    <row r="1295" spans="1:41" ht="15" customHeight="1" x14ac:dyDescent="0.25">
      <c r="A1295" t="s">
        <v>2564</v>
      </c>
      <c r="B1295" t="s">
        <v>2173</v>
      </c>
      <c r="C1295" s="25">
        <v>4122</v>
      </c>
      <c r="D1295" t="s">
        <v>1163</v>
      </c>
      <c r="E1295" s="16">
        <v>0</v>
      </c>
      <c r="F1295" s="16">
        <v>63</v>
      </c>
      <c r="G1295" s="16">
        <v>0</v>
      </c>
      <c r="H1295" s="16">
        <v>42</v>
      </c>
      <c r="I1295" s="16">
        <v>78</v>
      </c>
      <c r="J1295" s="16">
        <v>76</v>
      </c>
      <c r="K1295" s="16">
        <v>65</v>
      </c>
      <c r="L1295" s="16">
        <v>80</v>
      </c>
      <c r="M1295" s="16">
        <v>0</v>
      </c>
      <c r="N1295" s="16">
        <v>0</v>
      </c>
      <c r="O1295" s="16">
        <v>0</v>
      </c>
      <c r="P1295" s="16">
        <v>0</v>
      </c>
      <c r="Q1295" s="16">
        <v>0</v>
      </c>
      <c r="R1295" s="16">
        <v>0</v>
      </c>
      <c r="S1295" s="16">
        <v>0</v>
      </c>
      <c r="T1295" s="73" t="s">
        <v>2979</v>
      </c>
      <c r="U1295" s="54">
        <v>21</v>
      </c>
      <c r="V1295" s="73" t="s">
        <v>2979</v>
      </c>
      <c r="W1295" s="54">
        <v>18</v>
      </c>
      <c r="X1295" s="54">
        <v>35</v>
      </c>
      <c r="Y1295" s="54">
        <v>26</v>
      </c>
      <c r="Z1295" s="54">
        <v>31</v>
      </c>
      <c r="AA1295" s="54">
        <v>32</v>
      </c>
      <c r="AB1295" s="73" t="s">
        <v>2979</v>
      </c>
      <c r="AC1295" s="73" t="s">
        <v>2979</v>
      </c>
      <c r="AD1295" s="73" t="s">
        <v>2979</v>
      </c>
      <c r="AE1295" s="73" t="s">
        <v>2979</v>
      </c>
      <c r="AF1295" s="73" t="s">
        <v>2979</v>
      </c>
      <c r="AG1295" s="73" t="s">
        <v>2979</v>
      </c>
      <c r="AH1295" s="73" t="s">
        <v>2979</v>
      </c>
      <c r="AI1295" s="41">
        <v>0.40350000000000003</v>
      </c>
      <c r="AJ1295" s="30">
        <v>0.40200000000000002</v>
      </c>
      <c r="AK1295" s="30">
        <v>0.39319999999999999</v>
      </c>
      <c r="AL1295" s="41">
        <f t="shared" si="42"/>
        <v>0.39960000000000001</v>
      </c>
      <c r="AM1295" s="30" t="str">
        <f>IFERROR((VLOOKUP(C1295,'CEP 24-25'!$F$5:$K$1282,6,0))," ")</f>
        <v xml:space="preserve"> </v>
      </c>
      <c r="AN1295" s="41" t="str">
        <f>+IFERROR((VLOOKUP(C1295,'HB1238 24-25'!$N$5:$Q$9999,4,0)),"")</f>
        <v>No</v>
      </c>
      <c r="AO1295" s="33" t="str">
        <f t="shared" si="43"/>
        <v>No</v>
      </c>
    </row>
    <row r="1296" spans="1:41" ht="15" customHeight="1" x14ac:dyDescent="0.25">
      <c r="A1296" t="s">
        <v>2565</v>
      </c>
      <c r="B1296" t="s">
        <v>2174</v>
      </c>
      <c r="C1296" s="25">
        <v>2062</v>
      </c>
      <c r="D1296" t="s">
        <v>1749</v>
      </c>
      <c r="E1296" s="16">
        <v>0</v>
      </c>
      <c r="F1296" s="16">
        <v>8</v>
      </c>
      <c r="G1296" s="16">
        <v>0</v>
      </c>
      <c r="H1296" s="16">
        <v>10</v>
      </c>
      <c r="I1296" s="16">
        <v>15</v>
      </c>
      <c r="J1296" s="16">
        <v>9</v>
      </c>
      <c r="K1296" s="16">
        <v>14</v>
      </c>
      <c r="L1296" s="16">
        <v>14</v>
      </c>
      <c r="M1296" s="16">
        <v>13</v>
      </c>
      <c r="N1296" s="16">
        <v>15</v>
      </c>
      <c r="O1296" s="16">
        <v>9</v>
      </c>
      <c r="P1296" s="16">
        <v>0</v>
      </c>
      <c r="Q1296" s="16">
        <v>0</v>
      </c>
      <c r="R1296" s="16">
        <v>0</v>
      </c>
      <c r="S1296" s="16">
        <v>0</v>
      </c>
      <c r="T1296" s="73" t="s">
        <v>2979</v>
      </c>
      <c r="U1296" s="15" t="s">
        <v>2004</v>
      </c>
      <c r="V1296" s="73" t="s">
        <v>2979</v>
      </c>
      <c r="W1296" s="15" t="s">
        <v>2004</v>
      </c>
      <c r="X1296" s="54">
        <v>11</v>
      </c>
      <c r="Y1296" s="15" t="s">
        <v>2004</v>
      </c>
      <c r="Z1296" s="54">
        <v>13</v>
      </c>
      <c r="AA1296" s="15" t="s">
        <v>2004</v>
      </c>
      <c r="AB1296" s="54">
        <v>11</v>
      </c>
      <c r="AC1296" s="54">
        <v>13</v>
      </c>
      <c r="AD1296" s="15" t="s">
        <v>2004</v>
      </c>
      <c r="AE1296" s="73" t="s">
        <v>2979</v>
      </c>
      <c r="AF1296" s="73" t="s">
        <v>2979</v>
      </c>
      <c r="AG1296" s="73" t="s">
        <v>2979</v>
      </c>
      <c r="AH1296" s="73" t="s">
        <v>2979</v>
      </c>
      <c r="AI1296" s="41">
        <v>0.78500000000000003</v>
      </c>
      <c r="AJ1296" s="30">
        <v>0.73150000000000004</v>
      </c>
      <c r="AK1296" s="30">
        <v>0.67569999999999997</v>
      </c>
      <c r="AL1296" s="41">
        <f t="shared" si="42"/>
        <v>0.73070000000000002</v>
      </c>
      <c r="AM1296" s="30" t="str">
        <f>IFERROR((VLOOKUP(C1296,'CEP 24-25'!$F$5:$K$1282,6,0))," ")</f>
        <v>Yes</v>
      </c>
      <c r="AN1296" s="41" t="str">
        <f>+IFERROR((VLOOKUP(C1296,'HB1238 24-25'!$N$5:$Q$9999,4,0)),"")</f>
        <v/>
      </c>
      <c r="AO1296" s="33" t="str">
        <f t="shared" si="43"/>
        <v>Yes</v>
      </c>
    </row>
    <row r="1297" spans="1:41" ht="15" customHeight="1" x14ac:dyDescent="0.25">
      <c r="A1297" t="s">
        <v>2565</v>
      </c>
      <c r="B1297" t="s">
        <v>2174</v>
      </c>
      <c r="C1297" s="25">
        <v>2958</v>
      </c>
      <c r="D1297" t="s">
        <v>1750</v>
      </c>
      <c r="E1297" s="16">
        <v>0</v>
      </c>
      <c r="F1297" s="16">
        <v>0</v>
      </c>
      <c r="G1297" s="16">
        <v>0</v>
      </c>
      <c r="H1297" s="16">
        <v>0</v>
      </c>
      <c r="I1297" s="16">
        <v>0</v>
      </c>
      <c r="J1297" s="16">
        <v>0</v>
      </c>
      <c r="K1297" s="16">
        <v>0</v>
      </c>
      <c r="L1297" s="16">
        <v>0</v>
      </c>
      <c r="M1297" s="16">
        <v>0</v>
      </c>
      <c r="N1297" s="16">
        <v>0</v>
      </c>
      <c r="O1297" s="16">
        <v>0</v>
      </c>
      <c r="P1297" s="16">
        <v>21</v>
      </c>
      <c r="Q1297" s="16">
        <v>8</v>
      </c>
      <c r="R1297" s="16">
        <v>17</v>
      </c>
      <c r="S1297" s="16">
        <v>14</v>
      </c>
      <c r="T1297" s="73" t="s">
        <v>2979</v>
      </c>
      <c r="U1297" s="73" t="s">
        <v>2979</v>
      </c>
      <c r="V1297" s="73" t="s">
        <v>2979</v>
      </c>
      <c r="W1297" s="73" t="s">
        <v>2979</v>
      </c>
      <c r="X1297" s="73" t="s">
        <v>2979</v>
      </c>
      <c r="Y1297" s="73" t="s">
        <v>2979</v>
      </c>
      <c r="Z1297" s="73" t="s">
        <v>2979</v>
      </c>
      <c r="AA1297" s="73" t="s">
        <v>2979</v>
      </c>
      <c r="AB1297" s="73" t="s">
        <v>2979</v>
      </c>
      <c r="AC1297" s="73" t="s">
        <v>2979</v>
      </c>
      <c r="AD1297" s="73" t="s">
        <v>2979</v>
      </c>
      <c r="AE1297" s="54">
        <v>17</v>
      </c>
      <c r="AF1297" s="15" t="s">
        <v>2004</v>
      </c>
      <c r="AG1297" s="54">
        <v>10</v>
      </c>
      <c r="AH1297" s="15" t="s">
        <v>2004</v>
      </c>
      <c r="AI1297" s="41">
        <v>0.7167</v>
      </c>
      <c r="AJ1297" s="30">
        <v>0.63270000000000004</v>
      </c>
      <c r="AK1297" s="30">
        <v>0.54549999999999998</v>
      </c>
      <c r="AL1297" s="41">
        <f t="shared" si="42"/>
        <v>0.63160000000000005</v>
      </c>
      <c r="AM1297" s="30" t="str">
        <f>IFERROR((VLOOKUP(C1297,'CEP 24-25'!$F$5:$K$1282,6,0))," ")</f>
        <v>Yes</v>
      </c>
      <c r="AN1297" s="41" t="str">
        <f>+IFERROR((VLOOKUP(C1297,'HB1238 24-25'!$N$5:$Q$9999,4,0)),"")</f>
        <v/>
      </c>
      <c r="AO1297" s="33" t="str">
        <f t="shared" si="43"/>
        <v>Yes</v>
      </c>
    </row>
    <row r="1298" spans="1:41" ht="15" customHeight="1" x14ac:dyDescent="0.25">
      <c r="A1298" t="s">
        <v>2565</v>
      </c>
      <c r="B1298" t="s">
        <v>2174</v>
      </c>
      <c r="C1298" s="25">
        <v>5252</v>
      </c>
      <c r="D1298" t="s">
        <v>1751</v>
      </c>
      <c r="E1298" s="16">
        <v>0</v>
      </c>
      <c r="F1298" s="16">
        <v>14</v>
      </c>
      <c r="G1298" s="16">
        <v>0</v>
      </c>
      <c r="H1298" s="16">
        <v>9</v>
      </c>
      <c r="I1298" s="16">
        <v>15</v>
      </c>
      <c r="J1298" s="16">
        <v>16</v>
      </c>
      <c r="K1298" s="16">
        <v>12</v>
      </c>
      <c r="L1298" s="16">
        <v>17</v>
      </c>
      <c r="M1298" s="16">
        <v>11</v>
      </c>
      <c r="N1298" s="16">
        <v>14</v>
      </c>
      <c r="O1298" s="16">
        <v>6</v>
      </c>
      <c r="P1298" s="16">
        <v>1</v>
      </c>
      <c r="Q1298" s="16">
        <v>2</v>
      </c>
      <c r="R1298" s="16">
        <v>3</v>
      </c>
      <c r="S1298" s="16">
        <v>1</v>
      </c>
      <c r="T1298" s="73" t="s">
        <v>2979</v>
      </c>
      <c r="U1298" s="73" t="s">
        <v>2979</v>
      </c>
      <c r="V1298" s="73" t="s">
        <v>2979</v>
      </c>
      <c r="W1298" s="73" t="s">
        <v>2979</v>
      </c>
      <c r="X1298" s="15" t="s">
        <v>2004</v>
      </c>
      <c r="Y1298" s="15" t="s">
        <v>2004</v>
      </c>
      <c r="Z1298" s="15" t="s">
        <v>2004</v>
      </c>
      <c r="AA1298" s="15" t="s">
        <v>2004</v>
      </c>
      <c r="AB1298" s="15" t="s">
        <v>2004</v>
      </c>
      <c r="AC1298" s="15" t="s">
        <v>2004</v>
      </c>
      <c r="AD1298" s="15" t="s">
        <v>2004</v>
      </c>
      <c r="AE1298" s="15" t="s">
        <v>2004</v>
      </c>
      <c r="AF1298" s="15" t="s">
        <v>2004</v>
      </c>
      <c r="AG1298" s="15" t="s">
        <v>2004</v>
      </c>
      <c r="AH1298" s="15" t="s">
        <v>2004</v>
      </c>
      <c r="AI1298" s="41">
        <v>0.2727</v>
      </c>
      <c r="AJ1298" s="30">
        <v>0.26269999999999999</v>
      </c>
      <c r="AK1298" s="30">
        <v>0.2424</v>
      </c>
      <c r="AL1298" s="41">
        <f t="shared" si="42"/>
        <v>0.25929999999999997</v>
      </c>
      <c r="AM1298" s="30" t="str">
        <f>IFERROR((VLOOKUP(C1298,'CEP 24-25'!$F$5:$K$1282,6,0))," ")</f>
        <v xml:space="preserve"> </v>
      </c>
      <c r="AN1298" s="41" t="str">
        <f>+IFERROR((VLOOKUP(C1298,'HB1238 24-25'!$N$5:$Q$9999,4,0)),"")</f>
        <v/>
      </c>
      <c r="AO1298" s="33" t="str">
        <f t="shared" si="43"/>
        <v>No</v>
      </c>
    </row>
    <row r="1299" spans="1:41" ht="15" customHeight="1" x14ac:dyDescent="0.25">
      <c r="A1299" t="s">
        <v>2742</v>
      </c>
      <c r="B1299" t="s">
        <v>2175</v>
      </c>
      <c r="C1299" s="25">
        <v>3107</v>
      </c>
      <c r="D1299" t="s">
        <v>902</v>
      </c>
      <c r="E1299" s="16">
        <v>0</v>
      </c>
      <c r="F1299" s="16">
        <v>57</v>
      </c>
      <c r="G1299" s="16">
        <v>0</v>
      </c>
      <c r="H1299" s="16">
        <v>50</v>
      </c>
      <c r="I1299" s="16">
        <v>42</v>
      </c>
      <c r="J1299" s="16">
        <v>51</v>
      </c>
      <c r="K1299" s="16">
        <v>41</v>
      </c>
      <c r="L1299" s="16">
        <v>51</v>
      </c>
      <c r="M1299" s="16">
        <v>0</v>
      </c>
      <c r="N1299" s="16">
        <v>0</v>
      </c>
      <c r="O1299" s="16">
        <v>0</v>
      </c>
      <c r="P1299" s="16">
        <v>0</v>
      </c>
      <c r="Q1299" s="16">
        <v>0</v>
      </c>
      <c r="R1299" s="16">
        <v>0</v>
      </c>
      <c r="S1299" s="16">
        <v>0</v>
      </c>
      <c r="T1299" s="73" t="s">
        <v>2979</v>
      </c>
      <c r="U1299" s="54">
        <v>13</v>
      </c>
      <c r="V1299" s="73" t="s">
        <v>2979</v>
      </c>
      <c r="W1299" s="15" t="s">
        <v>2004</v>
      </c>
      <c r="X1299" s="54">
        <v>11</v>
      </c>
      <c r="Y1299" s="54">
        <v>14</v>
      </c>
      <c r="Z1299" s="15" t="s">
        <v>2004</v>
      </c>
      <c r="AA1299" s="54">
        <v>11</v>
      </c>
      <c r="AB1299" s="73" t="s">
        <v>2979</v>
      </c>
      <c r="AC1299" s="73" t="s">
        <v>2979</v>
      </c>
      <c r="AD1299" s="73" t="s">
        <v>2979</v>
      </c>
      <c r="AE1299" s="73" t="s">
        <v>2979</v>
      </c>
      <c r="AF1299" s="73" t="s">
        <v>2979</v>
      </c>
      <c r="AG1299" s="73" t="s">
        <v>2979</v>
      </c>
      <c r="AH1299" s="73" t="s">
        <v>2979</v>
      </c>
      <c r="AI1299" s="41">
        <v>0.21920000000000001</v>
      </c>
      <c r="AJ1299" s="30">
        <v>0.18859999999999999</v>
      </c>
      <c r="AK1299" s="30">
        <v>0.2</v>
      </c>
      <c r="AL1299" s="41">
        <f t="shared" si="42"/>
        <v>0.2026</v>
      </c>
      <c r="AM1299" s="30" t="str">
        <f>IFERROR((VLOOKUP(C1299,'CEP 24-25'!$F$5:$K$1282,6,0))," ")</f>
        <v xml:space="preserve"> </v>
      </c>
      <c r="AN1299" s="41" t="str">
        <f>+IFERROR((VLOOKUP(C1299,'HB1238 24-25'!$N$5:$Q$9999,4,0)),"")</f>
        <v/>
      </c>
      <c r="AO1299" s="33" t="str">
        <f t="shared" si="43"/>
        <v>No</v>
      </c>
    </row>
    <row r="1300" spans="1:41" ht="15" customHeight="1" x14ac:dyDescent="0.25">
      <c r="A1300" t="s">
        <v>2742</v>
      </c>
      <c r="B1300" t="s">
        <v>2175</v>
      </c>
      <c r="C1300" s="25">
        <v>3106</v>
      </c>
      <c r="D1300" t="s">
        <v>901</v>
      </c>
      <c r="E1300" s="16">
        <v>0</v>
      </c>
      <c r="F1300" s="16">
        <v>0</v>
      </c>
      <c r="G1300" s="16">
        <v>0</v>
      </c>
      <c r="H1300" s="16">
        <v>0</v>
      </c>
      <c r="I1300" s="16">
        <v>0</v>
      </c>
      <c r="J1300" s="16">
        <v>0</v>
      </c>
      <c r="K1300" s="16">
        <v>0</v>
      </c>
      <c r="L1300" s="16">
        <v>0</v>
      </c>
      <c r="M1300" s="16">
        <v>0</v>
      </c>
      <c r="N1300" s="16">
        <v>0</v>
      </c>
      <c r="O1300" s="16">
        <v>0</v>
      </c>
      <c r="P1300" s="16">
        <v>452</v>
      </c>
      <c r="Q1300" s="16">
        <v>426</v>
      </c>
      <c r="R1300" s="16">
        <v>473</v>
      </c>
      <c r="S1300" s="16">
        <v>449</v>
      </c>
      <c r="T1300" s="73" t="s">
        <v>2979</v>
      </c>
      <c r="U1300" s="73" t="s">
        <v>2979</v>
      </c>
      <c r="V1300" s="73" t="s">
        <v>2979</v>
      </c>
      <c r="W1300" s="73" t="s">
        <v>2979</v>
      </c>
      <c r="X1300" s="73" t="s">
        <v>2979</v>
      </c>
      <c r="Y1300" s="73" t="s">
        <v>2979</v>
      </c>
      <c r="Z1300" s="73" t="s">
        <v>2979</v>
      </c>
      <c r="AA1300" s="73" t="s">
        <v>2979</v>
      </c>
      <c r="AB1300" s="73" t="s">
        <v>2979</v>
      </c>
      <c r="AC1300" s="73" t="s">
        <v>2979</v>
      </c>
      <c r="AD1300" s="73" t="s">
        <v>2979</v>
      </c>
      <c r="AE1300" s="54">
        <v>89</v>
      </c>
      <c r="AF1300" s="54">
        <v>87</v>
      </c>
      <c r="AG1300" s="54">
        <v>105</v>
      </c>
      <c r="AH1300" s="54">
        <v>119</v>
      </c>
      <c r="AI1300" s="41">
        <v>0.22220000000000001</v>
      </c>
      <c r="AJ1300" s="30">
        <v>0.21929999999999999</v>
      </c>
      <c r="AK1300" s="30">
        <v>0.21920000000000001</v>
      </c>
      <c r="AL1300" s="41">
        <f t="shared" si="42"/>
        <v>0.22020000000000001</v>
      </c>
      <c r="AM1300" s="30" t="str">
        <f>IFERROR((VLOOKUP(C1300,'CEP 24-25'!$F$5:$K$1282,6,0))," ")</f>
        <v xml:space="preserve"> </v>
      </c>
      <c r="AN1300" s="41" t="str">
        <f>+IFERROR((VLOOKUP(C1300,'HB1238 24-25'!$N$5:$Q$9999,4,0)),"")</f>
        <v/>
      </c>
      <c r="AO1300" s="33" t="str">
        <f t="shared" si="43"/>
        <v>No</v>
      </c>
    </row>
    <row r="1301" spans="1:41" ht="15" customHeight="1" x14ac:dyDescent="0.25">
      <c r="A1301" t="s">
        <v>2742</v>
      </c>
      <c r="B1301" t="s">
        <v>2175</v>
      </c>
      <c r="C1301" s="25">
        <v>4017</v>
      </c>
      <c r="D1301" t="s">
        <v>915</v>
      </c>
      <c r="E1301" s="16">
        <v>0</v>
      </c>
      <c r="F1301" s="16">
        <v>93</v>
      </c>
      <c r="G1301" s="16">
        <v>0</v>
      </c>
      <c r="H1301" s="16">
        <v>105</v>
      </c>
      <c r="I1301" s="16">
        <v>167</v>
      </c>
      <c r="J1301" s="16">
        <v>174</v>
      </c>
      <c r="K1301" s="16">
        <v>151</v>
      </c>
      <c r="L1301" s="16">
        <v>178</v>
      </c>
      <c r="M1301" s="16">
        <v>0</v>
      </c>
      <c r="N1301" s="16">
        <v>0</v>
      </c>
      <c r="O1301" s="16">
        <v>0</v>
      </c>
      <c r="P1301" s="16">
        <v>0</v>
      </c>
      <c r="Q1301" s="16">
        <v>0</v>
      </c>
      <c r="R1301" s="16">
        <v>0</v>
      </c>
      <c r="S1301" s="16">
        <v>0</v>
      </c>
      <c r="T1301" s="73" t="s">
        <v>2979</v>
      </c>
      <c r="U1301" s="15" t="s">
        <v>2004</v>
      </c>
      <c r="V1301" s="73" t="s">
        <v>2979</v>
      </c>
      <c r="W1301" s="54">
        <v>18</v>
      </c>
      <c r="X1301" s="54">
        <v>30</v>
      </c>
      <c r="Y1301" s="54">
        <v>26</v>
      </c>
      <c r="Z1301" s="54">
        <v>31</v>
      </c>
      <c r="AA1301" s="54">
        <v>18</v>
      </c>
      <c r="AB1301" s="73" t="s">
        <v>2979</v>
      </c>
      <c r="AC1301" s="73" t="s">
        <v>2979</v>
      </c>
      <c r="AD1301" s="73" t="s">
        <v>2979</v>
      </c>
      <c r="AE1301" s="73" t="s">
        <v>2979</v>
      </c>
      <c r="AF1301" s="73" t="s">
        <v>2979</v>
      </c>
      <c r="AG1301" s="73" t="s">
        <v>2979</v>
      </c>
      <c r="AH1301" s="73" t="s">
        <v>2979</v>
      </c>
      <c r="AI1301" s="41">
        <v>0.15210000000000001</v>
      </c>
      <c r="AJ1301" s="30">
        <v>0.13880000000000001</v>
      </c>
      <c r="AK1301" s="30">
        <v>0.13780000000000001</v>
      </c>
      <c r="AL1301" s="41">
        <f t="shared" si="42"/>
        <v>0.1429</v>
      </c>
      <c r="AM1301" s="30" t="str">
        <f>IFERROR((VLOOKUP(C1301,'CEP 24-25'!$F$5:$K$1282,6,0))," ")</f>
        <v xml:space="preserve"> </v>
      </c>
      <c r="AN1301" s="41" t="str">
        <f>+IFERROR((VLOOKUP(C1301,'HB1238 24-25'!$N$5:$Q$9999,4,0)),"")</f>
        <v/>
      </c>
      <c r="AO1301" s="33" t="str">
        <f t="shared" si="43"/>
        <v>No</v>
      </c>
    </row>
    <row r="1302" spans="1:41" ht="15" customHeight="1" x14ac:dyDescent="0.25">
      <c r="A1302" t="s">
        <v>2742</v>
      </c>
      <c r="B1302" t="s">
        <v>2175</v>
      </c>
      <c r="C1302" s="25">
        <v>3493</v>
      </c>
      <c r="D1302" t="s">
        <v>910</v>
      </c>
      <c r="E1302" s="16">
        <v>0</v>
      </c>
      <c r="F1302" s="16">
        <v>0</v>
      </c>
      <c r="G1302" s="16">
        <v>0</v>
      </c>
      <c r="H1302" s="16">
        <v>0</v>
      </c>
      <c r="I1302" s="16">
        <v>0</v>
      </c>
      <c r="J1302" s="16">
        <v>0</v>
      </c>
      <c r="K1302" s="16">
        <v>0</v>
      </c>
      <c r="L1302" s="16">
        <v>0</v>
      </c>
      <c r="M1302" s="16">
        <v>307</v>
      </c>
      <c r="N1302" s="16">
        <v>297</v>
      </c>
      <c r="O1302" s="16">
        <v>304</v>
      </c>
      <c r="P1302" s="16">
        <v>0</v>
      </c>
      <c r="Q1302" s="16">
        <v>0</v>
      </c>
      <c r="R1302" s="16">
        <v>0</v>
      </c>
      <c r="S1302" s="16">
        <v>0</v>
      </c>
      <c r="T1302" s="73" t="s">
        <v>2979</v>
      </c>
      <c r="U1302" s="73" t="s">
        <v>2979</v>
      </c>
      <c r="V1302" s="73" t="s">
        <v>2979</v>
      </c>
      <c r="W1302" s="73" t="s">
        <v>2979</v>
      </c>
      <c r="X1302" s="73" t="s">
        <v>2979</v>
      </c>
      <c r="Y1302" s="73" t="s">
        <v>2979</v>
      </c>
      <c r="Z1302" s="73" t="s">
        <v>2979</v>
      </c>
      <c r="AA1302" s="73" t="s">
        <v>2979</v>
      </c>
      <c r="AB1302" s="54">
        <v>56</v>
      </c>
      <c r="AC1302" s="54">
        <v>49</v>
      </c>
      <c r="AD1302" s="54">
        <v>64</v>
      </c>
      <c r="AE1302" s="73" t="s">
        <v>2979</v>
      </c>
      <c r="AF1302" s="73" t="s">
        <v>2979</v>
      </c>
      <c r="AG1302" s="73" t="s">
        <v>2979</v>
      </c>
      <c r="AH1302" s="73" t="s">
        <v>2979</v>
      </c>
      <c r="AI1302" s="41">
        <v>0.18609999999999999</v>
      </c>
      <c r="AJ1302" s="30">
        <v>0.20330000000000001</v>
      </c>
      <c r="AK1302" s="30">
        <v>0.1951</v>
      </c>
      <c r="AL1302" s="41">
        <f t="shared" si="42"/>
        <v>0.1948</v>
      </c>
      <c r="AM1302" s="30" t="str">
        <f>IFERROR((VLOOKUP(C1302,'CEP 24-25'!$F$5:$K$1282,6,0))," ")</f>
        <v xml:space="preserve"> </v>
      </c>
      <c r="AN1302" s="41" t="str">
        <f>+IFERROR((VLOOKUP(C1302,'HB1238 24-25'!$N$5:$Q$9999,4,0)),"")</f>
        <v/>
      </c>
      <c r="AO1302" s="33" t="str">
        <f t="shared" si="43"/>
        <v>No</v>
      </c>
    </row>
    <row r="1303" spans="1:41" ht="15" customHeight="1" x14ac:dyDescent="0.25">
      <c r="A1303" t="s">
        <v>2742</v>
      </c>
      <c r="B1303" t="s">
        <v>2175</v>
      </c>
      <c r="C1303" s="25">
        <v>3234</v>
      </c>
      <c r="D1303" t="s">
        <v>903</v>
      </c>
      <c r="E1303" s="16">
        <v>0</v>
      </c>
      <c r="F1303" s="16">
        <v>43</v>
      </c>
      <c r="G1303" s="16">
        <v>0</v>
      </c>
      <c r="H1303" s="16">
        <v>49</v>
      </c>
      <c r="I1303" s="16">
        <v>39</v>
      </c>
      <c r="J1303" s="16">
        <v>45</v>
      </c>
      <c r="K1303" s="16">
        <v>48</v>
      </c>
      <c r="L1303" s="16">
        <v>37</v>
      </c>
      <c r="M1303" s="16">
        <v>0</v>
      </c>
      <c r="N1303" s="16">
        <v>0</v>
      </c>
      <c r="O1303" s="16">
        <v>0</v>
      </c>
      <c r="P1303" s="16">
        <v>0</v>
      </c>
      <c r="Q1303" s="16">
        <v>0</v>
      </c>
      <c r="R1303" s="16">
        <v>0</v>
      </c>
      <c r="S1303" s="16">
        <v>0</v>
      </c>
      <c r="T1303" s="73" t="s">
        <v>2979</v>
      </c>
      <c r="U1303" s="15" t="s">
        <v>2004</v>
      </c>
      <c r="V1303" s="73" t="s">
        <v>2979</v>
      </c>
      <c r="W1303" s="15" t="s">
        <v>2004</v>
      </c>
      <c r="X1303" s="15" t="s">
        <v>2004</v>
      </c>
      <c r="Y1303" s="15" t="s">
        <v>2004</v>
      </c>
      <c r="Z1303" s="15" t="s">
        <v>2004</v>
      </c>
      <c r="AA1303" s="15" t="s">
        <v>2004</v>
      </c>
      <c r="AB1303" s="73" t="s">
        <v>2979</v>
      </c>
      <c r="AC1303" s="73" t="s">
        <v>2979</v>
      </c>
      <c r="AD1303" s="73" t="s">
        <v>2979</v>
      </c>
      <c r="AE1303" s="73" t="s">
        <v>2979</v>
      </c>
      <c r="AF1303" s="73" t="s">
        <v>2979</v>
      </c>
      <c r="AG1303" s="73" t="s">
        <v>2979</v>
      </c>
      <c r="AH1303" s="73" t="s">
        <v>2979</v>
      </c>
      <c r="AI1303" s="41">
        <v>0.1149</v>
      </c>
      <c r="AJ1303" s="30">
        <v>0.1086</v>
      </c>
      <c r="AK1303" s="30">
        <v>0.13619999999999999</v>
      </c>
      <c r="AL1303" s="41">
        <f t="shared" si="42"/>
        <v>0.11990000000000001</v>
      </c>
      <c r="AM1303" s="30" t="str">
        <f>IFERROR((VLOOKUP(C1303,'CEP 24-25'!$F$5:$K$1282,6,0))," ")</f>
        <v xml:space="preserve"> </v>
      </c>
      <c r="AN1303" s="41" t="str">
        <f>+IFERROR((VLOOKUP(C1303,'HB1238 24-25'!$N$5:$Q$9999,4,0)),"")</f>
        <v/>
      </c>
      <c r="AO1303" s="33" t="str">
        <f t="shared" si="43"/>
        <v>No</v>
      </c>
    </row>
    <row r="1304" spans="1:41" ht="15" customHeight="1" x14ac:dyDescent="0.25">
      <c r="A1304" t="s">
        <v>2742</v>
      </c>
      <c r="B1304" t="s">
        <v>2175</v>
      </c>
      <c r="C1304" s="25">
        <v>3105</v>
      </c>
      <c r="D1304" t="s">
        <v>900</v>
      </c>
      <c r="E1304" s="16">
        <v>0</v>
      </c>
      <c r="F1304" s="16">
        <v>73</v>
      </c>
      <c r="G1304" s="16">
        <v>0</v>
      </c>
      <c r="H1304" s="16">
        <v>97</v>
      </c>
      <c r="I1304" s="16">
        <v>75</v>
      </c>
      <c r="J1304" s="16">
        <v>85</v>
      </c>
      <c r="K1304" s="16">
        <v>71</v>
      </c>
      <c r="L1304" s="16">
        <v>101</v>
      </c>
      <c r="M1304" s="16">
        <v>0</v>
      </c>
      <c r="N1304" s="16">
        <v>0</v>
      </c>
      <c r="O1304" s="16">
        <v>0</v>
      </c>
      <c r="P1304" s="16">
        <v>0</v>
      </c>
      <c r="Q1304" s="16">
        <v>0</v>
      </c>
      <c r="R1304" s="16">
        <v>0</v>
      </c>
      <c r="S1304" s="16">
        <v>0</v>
      </c>
      <c r="T1304" s="73" t="s">
        <v>2979</v>
      </c>
      <c r="U1304" s="54">
        <v>10</v>
      </c>
      <c r="V1304" s="73" t="s">
        <v>2979</v>
      </c>
      <c r="W1304" s="54">
        <v>32</v>
      </c>
      <c r="X1304" s="54">
        <v>27</v>
      </c>
      <c r="Y1304" s="54">
        <v>32</v>
      </c>
      <c r="Z1304" s="54">
        <v>28</v>
      </c>
      <c r="AA1304" s="54">
        <v>38</v>
      </c>
      <c r="AB1304" s="73" t="s">
        <v>2979</v>
      </c>
      <c r="AC1304" s="73" t="s">
        <v>2979</v>
      </c>
      <c r="AD1304" s="73" t="s">
        <v>2979</v>
      </c>
      <c r="AE1304" s="73" t="s">
        <v>2979</v>
      </c>
      <c r="AF1304" s="73" t="s">
        <v>2979</v>
      </c>
      <c r="AG1304" s="73" t="s">
        <v>2979</v>
      </c>
      <c r="AH1304" s="73" t="s">
        <v>2979</v>
      </c>
      <c r="AI1304" s="41">
        <v>0.3327</v>
      </c>
      <c r="AJ1304" s="30">
        <v>0.3095</v>
      </c>
      <c r="AK1304" s="30">
        <v>0.30120000000000002</v>
      </c>
      <c r="AL1304" s="41">
        <f t="shared" si="42"/>
        <v>0.3145</v>
      </c>
      <c r="AM1304" s="30" t="str">
        <f>IFERROR((VLOOKUP(C1304,'CEP 24-25'!$F$5:$K$1282,6,0))," ")</f>
        <v xml:space="preserve"> </v>
      </c>
      <c r="AN1304" s="41" t="str">
        <f>+IFERROR((VLOOKUP(C1304,'HB1238 24-25'!$N$5:$Q$9999,4,0)),"")</f>
        <v>No</v>
      </c>
      <c r="AO1304" s="33" t="str">
        <f t="shared" si="43"/>
        <v>No</v>
      </c>
    </row>
    <row r="1305" spans="1:41" ht="15" customHeight="1" x14ac:dyDescent="0.25">
      <c r="A1305" t="s">
        <v>2742</v>
      </c>
      <c r="B1305" t="s">
        <v>2175</v>
      </c>
      <c r="C1305" s="25">
        <v>4379</v>
      </c>
      <c r="D1305" t="s">
        <v>924</v>
      </c>
      <c r="E1305" s="16">
        <v>0</v>
      </c>
      <c r="F1305" s="16">
        <v>64</v>
      </c>
      <c r="G1305" s="16">
        <v>0</v>
      </c>
      <c r="H1305" s="16">
        <v>61</v>
      </c>
      <c r="I1305" s="16">
        <v>71</v>
      </c>
      <c r="J1305" s="16">
        <v>75</v>
      </c>
      <c r="K1305" s="16">
        <v>82</v>
      </c>
      <c r="L1305" s="16">
        <v>74</v>
      </c>
      <c r="M1305" s="16">
        <v>0</v>
      </c>
      <c r="N1305" s="16">
        <v>0</v>
      </c>
      <c r="O1305" s="16">
        <v>0</v>
      </c>
      <c r="P1305" s="16">
        <v>0</v>
      </c>
      <c r="Q1305" s="16">
        <v>0</v>
      </c>
      <c r="R1305" s="16">
        <v>0</v>
      </c>
      <c r="S1305" s="16">
        <v>0</v>
      </c>
      <c r="T1305" s="73" t="s">
        <v>2979</v>
      </c>
      <c r="U1305" s="15" t="s">
        <v>2004</v>
      </c>
      <c r="V1305" s="73" t="s">
        <v>2979</v>
      </c>
      <c r="W1305" s="73" t="s">
        <v>2979</v>
      </c>
      <c r="X1305" s="15" t="s">
        <v>2004</v>
      </c>
      <c r="Y1305" s="15" t="s">
        <v>2004</v>
      </c>
      <c r="Z1305" s="15" t="s">
        <v>2004</v>
      </c>
      <c r="AA1305" s="15" t="s">
        <v>2004</v>
      </c>
      <c r="AB1305" s="73" t="s">
        <v>2979</v>
      </c>
      <c r="AC1305" s="73" t="s">
        <v>2979</v>
      </c>
      <c r="AD1305" s="73" t="s">
        <v>2979</v>
      </c>
      <c r="AE1305" s="73" t="s">
        <v>2979</v>
      </c>
      <c r="AF1305" s="73" t="s">
        <v>2979</v>
      </c>
      <c r="AG1305" s="73" t="s">
        <v>2979</v>
      </c>
      <c r="AH1305" s="73" t="s">
        <v>2979</v>
      </c>
      <c r="AI1305" s="41">
        <v>6.7900000000000002E-2</v>
      </c>
      <c r="AJ1305" s="30">
        <v>7.85E-2</v>
      </c>
      <c r="AK1305" s="30">
        <v>8.5800000000000001E-2</v>
      </c>
      <c r="AL1305" s="41">
        <f t="shared" si="42"/>
        <v>7.7399999999999997E-2</v>
      </c>
      <c r="AM1305" s="30" t="str">
        <f>IFERROR((VLOOKUP(C1305,'CEP 24-25'!$F$5:$K$1282,6,0))," ")</f>
        <v xml:space="preserve"> </v>
      </c>
      <c r="AN1305" s="41" t="str">
        <f>+IFERROR((VLOOKUP(C1305,'HB1238 24-25'!$N$5:$Q$9999,4,0)),"")</f>
        <v/>
      </c>
      <c r="AO1305" s="33" t="str">
        <f t="shared" si="43"/>
        <v>No</v>
      </c>
    </row>
    <row r="1306" spans="1:41" ht="15" customHeight="1" x14ac:dyDescent="0.25">
      <c r="A1306" t="s">
        <v>2742</v>
      </c>
      <c r="B1306" t="s">
        <v>2175</v>
      </c>
      <c r="C1306" s="25">
        <v>4306</v>
      </c>
      <c r="D1306" t="s">
        <v>920</v>
      </c>
      <c r="E1306" s="16">
        <v>0</v>
      </c>
      <c r="F1306" s="16">
        <v>117</v>
      </c>
      <c r="G1306" s="16">
        <v>0</v>
      </c>
      <c r="H1306" s="16">
        <v>117</v>
      </c>
      <c r="I1306" s="16">
        <v>110</v>
      </c>
      <c r="J1306" s="16">
        <v>144</v>
      </c>
      <c r="K1306" s="16">
        <v>113</v>
      </c>
      <c r="L1306" s="16">
        <v>114</v>
      </c>
      <c r="M1306" s="16">
        <v>0</v>
      </c>
      <c r="N1306" s="16">
        <v>0</v>
      </c>
      <c r="O1306" s="16">
        <v>0</v>
      </c>
      <c r="P1306" s="16">
        <v>0</v>
      </c>
      <c r="Q1306" s="16">
        <v>0</v>
      </c>
      <c r="R1306" s="16">
        <v>0</v>
      </c>
      <c r="S1306" s="16">
        <v>0</v>
      </c>
      <c r="T1306" s="73" t="s">
        <v>2979</v>
      </c>
      <c r="U1306" s="15" t="s">
        <v>2004</v>
      </c>
      <c r="V1306" s="73" t="s">
        <v>2979</v>
      </c>
      <c r="W1306" s="15" t="s">
        <v>2004</v>
      </c>
      <c r="X1306" s="15" t="s">
        <v>2004</v>
      </c>
      <c r="Y1306" s="54">
        <v>11</v>
      </c>
      <c r="Z1306" s="15" t="s">
        <v>2004</v>
      </c>
      <c r="AA1306" s="15" t="s">
        <v>2004</v>
      </c>
      <c r="AB1306" s="73" t="s">
        <v>2979</v>
      </c>
      <c r="AC1306" s="73" t="s">
        <v>2979</v>
      </c>
      <c r="AD1306" s="73" t="s">
        <v>2979</v>
      </c>
      <c r="AE1306" s="73" t="s">
        <v>2979</v>
      </c>
      <c r="AF1306" s="73" t="s">
        <v>2979</v>
      </c>
      <c r="AG1306" s="73" t="s">
        <v>2979</v>
      </c>
      <c r="AH1306" s="73" t="s">
        <v>2979</v>
      </c>
      <c r="AI1306" s="41">
        <v>5.5899999999999998E-2</v>
      </c>
      <c r="AJ1306" s="30">
        <v>4.5999999999999999E-2</v>
      </c>
      <c r="AK1306" s="30">
        <v>3.9699999999999999E-2</v>
      </c>
      <c r="AL1306" s="41">
        <f t="shared" si="42"/>
        <v>4.7199999999999999E-2</v>
      </c>
      <c r="AM1306" s="30" t="str">
        <f>IFERROR((VLOOKUP(C1306,'CEP 24-25'!$F$5:$K$1282,6,0))," ")</f>
        <v xml:space="preserve"> </v>
      </c>
      <c r="AN1306" s="41" t="str">
        <f>+IFERROR((VLOOKUP(C1306,'HB1238 24-25'!$N$5:$Q$9999,4,0)),"")</f>
        <v/>
      </c>
      <c r="AO1306" s="33" t="str">
        <f t="shared" si="43"/>
        <v>No</v>
      </c>
    </row>
    <row r="1307" spans="1:41" ht="15" customHeight="1" x14ac:dyDescent="0.25">
      <c r="A1307" t="s">
        <v>2742</v>
      </c>
      <c r="B1307" t="s">
        <v>2175</v>
      </c>
      <c r="C1307" s="25">
        <v>4355</v>
      </c>
      <c r="D1307" t="s">
        <v>921</v>
      </c>
      <c r="E1307" s="16">
        <v>0</v>
      </c>
      <c r="F1307" s="16">
        <v>76</v>
      </c>
      <c r="G1307" s="16">
        <v>0</v>
      </c>
      <c r="H1307" s="16">
        <v>78</v>
      </c>
      <c r="I1307" s="16">
        <v>93</v>
      </c>
      <c r="J1307" s="16">
        <v>85</v>
      </c>
      <c r="K1307" s="16">
        <v>90</v>
      </c>
      <c r="L1307" s="16">
        <v>71</v>
      </c>
      <c r="M1307" s="16">
        <v>0</v>
      </c>
      <c r="N1307" s="16">
        <v>0</v>
      </c>
      <c r="O1307" s="16">
        <v>0</v>
      </c>
      <c r="P1307" s="16">
        <v>0</v>
      </c>
      <c r="Q1307" s="16">
        <v>0</v>
      </c>
      <c r="R1307" s="16">
        <v>0</v>
      </c>
      <c r="S1307" s="16">
        <v>0</v>
      </c>
      <c r="T1307" s="73" t="s">
        <v>2979</v>
      </c>
      <c r="U1307" s="54">
        <v>14</v>
      </c>
      <c r="V1307" s="73" t="s">
        <v>2979</v>
      </c>
      <c r="W1307" s="54">
        <v>18</v>
      </c>
      <c r="X1307" s="54">
        <v>21</v>
      </c>
      <c r="Y1307" s="54">
        <v>19</v>
      </c>
      <c r="Z1307" s="54">
        <v>23</v>
      </c>
      <c r="AA1307" s="54">
        <v>15</v>
      </c>
      <c r="AB1307" s="73" t="s">
        <v>2979</v>
      </c>
      <c r="AC1307" s="73" t="s">
        <v>2979</v>
      </c>
      <c r="AD1307" s="73" t="s">
        <v>2979</v>
      </c>
      <c r="AE1307" s="73" t="s">
        <v>2979</v>
      </c>
      <c r="AF1307" s="73" t="s">
        <v>2979</v>
      </c>
      <c r="AG1307" s="73" t="s">
        <v>2979</v>
      </c>
      <c r="AH1307" s="73" t="s">
        <v>2979</v>
      </c>
      <c r="AI1307" s="41">
        <v>0.22309999999999999</v>
      </c>
      <c r="AJ1307" s="30">
        <v>0.2031</v>
      </c>
      <c r="AK1307" s="30">
        <v>0.2306</v>
      </c>
      <c r="AL1307" s="41">
        <f t="shared" si="42"/>
        <v>0.21890000000000001</v>
      </c>
      <c r="AM1307" s="30" t="str">
        <f>IFERROR((VLOOKUP(C1307,'CEP 24-25'!$F$5:$K$1282,6,0))," ")</f>
        <v xml:space="preserve"> </v>
      </c>
      <c r="AN1307" s="41" t="str">
        <f>+IFERROR((VLOOKUP(C1307,'HB1238 24-25'!$N$5:$Q$9999,4,0)),"")</f>
        <v/>
      </c>
      <c r="AO1307" s="33" t="str">
        <f t="shared" si="43"/>
        <v>No</v>
      </c>
    </row>
    <row r="1308" spans="1:41" ht="15" customHeight="1" x14ac:dyDescent="0.25">
      <c r="A1308" t="s">
        <v>2742</v>
      </c>
      <c r="B1308" t="s">
        <v>2175</v>
      </c>
      <c r="C1308" s="25">
        <v>4124</v>
      </c>
      <c r="D1308" t="s">
        <v>918</v>
      </c>
      <c r="E1308" s="16">
        <v>0</v>
      </c>
      <c r="F1308" s="16">
        <v>47</v>
      </c>
      <c r="G1308" s="16">
        <v>0</v>
      </c>
      <c r="H1308" s="16">
        <v>43</v>
      </c>
      <c r="I1308" s="16">
        <v>53</v>
      </c>
      <c r="J1308" s="16">
        <v>77</v>
      </c>
      <c r="K1308" s="16">
        <v>62</v>
      </c>
      <c r="L1308" s="16">
        <v>50</v>
      </c>
      <c r="M1308" s="16">
        <v>0</v>
      </c>
      <c r="N1308" s="16">
        <v>0</v>
      </c>
      <c r="O1308" s="16">
        <v>0</v>
      </c>
      <c r="P1308" s="16">
        <v>0</v>
      </c>
      <c r="Q1308" s="16">
        <v>0</v>
      </c>
      <c r="R1308" s="16">
        <v>0</v>
      </c>
      <c r="S1308" s="16">
        <v>0</v>
      </c>
      <c r="T1308" s="73" t="s">
        <v>2979</v>
      </c>
      <c r="U1308" s="54">
        <v>11</v>
      </c>
      <c r="V1308" s="73" t="s">
        <v>2979</v>
      </c>
      <c r="W1308" s="15" t="s">
        <v>2004</v>
      </c>
      <c r="X1308" s="15" t="s">
        <v>2004</v>
      </c>
      <c r="Y1308" s="15" t="s">
        <v>2004</v>
      </c>
      <c r="Z1308" s="54">
        <v>11</v>
      </c>
      <c r="AA1308" s="15" t="s">
        <v>2004</v>
      </c>
      <c r="AB1308" s="73" t="s">
        <v>2979</v>
      </c>
      <c r="AC1308" s="73" t="s">
        <v>2979</v>
      </c>
      <c r="AD1308" s="73" t="s">
        <v>2979</v>
      </c>
      <c r="AE1308" s="73" t="s">
        <v>2979</v>
      </c>
      <c r="AF1308" s="73" t="s">
        <v>2979</v>
      </c>
      <c r="AG1308" s="73" t="s">
        <v>2979</v>
      </c>
      <c r="AH1308" s="73" t="s">
        <v>2979</v>
      </c>
      <c r="AI1308" s="41">
        <v>0.16869999999999999</v>
      </c>
      <c r="AJ1308" s="30">
        <v>0.16470000000000001</v>
      </c>
      <c r="AK1308" s="30">
        <v>0.16980000000000001</v>
      </c>
      <c r="AL1308" s="41">
        <f t="shared" si="42"/>
        <v>0.16769999999999999</v>
      </c>
      <c r="AM1308" s="30" t="str">
        <f>IFERROR((VLOOKUP(C1308,'CEP 24-25'!$F$5:$K$1282,6,0))," ")</f>
        <v xml:space="preserve"> </v>
      </c>
      <c r="AN1308" s="41" t="str">
        <f>+IFERROR((VLOOKUP(C1308,'HB1238 24-25'!$N$5:$Q$9999,4,0)),"")</f>
        <v/>
      </c>
      <c r="AO1308" s="33" t="str">
        <f t="shared" si="43"/>
        <v>No</v>
      </c>
    </row>
    <row r="1309" spans="1:41" ht="15" customHeight="1" x14ac:dyDescent="0.25">
      <c r="A1309" t="s">
        <v>2742</v>
      </c>
      <c r="B1309" t="s">
        <v>2175</v>
      </c>
      <c r="C1309" s="25">
        <v>3492</v>
      </c>
      <c r="D1309" t="s">
        <v>909</v>
      </c>
      <c r="E1309" s="16">
        <v>0</v>
      </c>
      <c r="F1309" s="16">
        <v>0</v>
      </c>
      <c r="G1309" s="16">
        <v>0</v>
      </c>
      <c r="H1309" s="16">
        <v>0</v>
      </c>
      <c r="I1309" s="16">
        <v>0</v>
      </c>
      <c r="J1309" s="16">
        <v>0</v>
      </c>
      <c r="K1309" s="16">
        <v>0</v>
      </c>
      <c r="L1309" s="16">
        <v>0</v>
      </c>
      <c r="M1309" s="16">
        <v>0</v>
      </c>
      <c r="N1309" s="16">
        <v>0</v>
      </c>
      <c r="O1309" s="16">
        <v>0</v>
      </c>
      <c r="P1309" s="16">
        <v>394</v>
      </c>
      <c r="Q1309" s="16">
        <v>342</v>
      </c>
      <c r="R1309" s="16">
        <v>369</v>
      </c>
      <c r="S1309" s="16">
        <v>358</v>
      </c>
      <c r="T1309" s="73" t="s">
        <v>2979</v>
      </c>
      <c r="U1309" s="73" t="s">
        <v>2979</v>
      </c>
      <c r="V1309" s="73" t="s">
        <v>2979</v>
      </c>
      <c r="W1309" s="73" t="s">
        <v>2979</v>
      </c>
      <c r="X1309" s="73" t="s">
        <v>2979</v>
      </c>
      <c r="Y1309" s="73" t="s">
        <v>2979</v>
      </c>
      <c r="Z1309" s="73" t="s">
        <v>2979</v>
      </c>
      <c r="AA1309" s="73" t="s">
        <v>2979</v>
      </c>
      <c r="AB1309" s="73" t="s">
        <v>2979</v>
      </c>
      <c r="AC1309" s="73" t="s">
        <v>2979</v>
      </c>
      <c r="AD1309" s="73" t="s">
        <v>2979</v>
      </c>
      <c r="AE1309" s="54">
        <v>77</v>
      </c>
      <c r="AF1309" s="54">
        <v>77</v>
      </c>
      <c r="AG1309" s="54">
        <v>82</v>
      </c>
      <c r="AH1309" s="54">
        <v>61</v>
      </c>
      <c r="AI1309" s="41">
        <v>0.20300000000000001</v>
      </c>
      <c r="AJ1309" s="30">
        <v>0.19389999999999999</v>
      </c>
      <c r="AK1309" s="30">
        <v>0.19289999999999999</v>
      </c>
      <c r="AL1309" s="41">
        <f t="shared" si="42"/>
        <v>0.1966</v>
      </c>
      <c r="AM1309" s="30" t="str">
        <f>IFERROR((VLOOKUP(C1309,'CEP 24-25'!$F$5:$K$1282,6,0))," ")</f>
        <v xml:space="preserve"> </v>
      </c>
      <c r="AN1309" s="41" t="str">
        <f>+IFERROR((VLOOKUP(C1309,'HB1238 24-25'!$N$5:$Q$9999,4,0)),"")</f>
        <v/>
      </c>
      <c r="AO1309" s="33" t="str">
        <f t="shared" si="43"/>
        <v>No</v>
      </c>
    </row>
    <row r="1310" spans="1:41" ht="15" customHeight="1" x14ac:dyDescent="0.25">
      <c r="A1310" t="s">
        <v>2742</v>
      </c>
      <c r="B1310" t="s">
        <v>2175</v>
      </c>
      <c r="C1310" s="25">
        <v>5606</v>
      </c>
      <c r="D1310" t="s">
        <v>2367</v>
      </c>
      <c r="E1310" s="16">
        <v>0</v>
      </c>
      <c r="F1310" s="16">
        <v>0</v>
      </c>
      <c r="G1310" s="16">
        <v>0</v>
      </c>
      <c r="H1310" s="16">
        <v>0</v>
      </c>
      <c r="I1310" s="16">
        <v>0</v>
      </c>
      <c r="J1310" s="16">
        <v>0</v>
      </c>
      <c r="K1310" s="16">
        <v>0</v>
      </c>
      <c r="L1310" s="16">
        <v>0</v>
      </c>
      <c r="M1310" s="16">
        <v>0</v>
      </c>
      <c r="N1310" s="16">
        <v>0</v>
      </c>
      <c r="O1310" s="16">
        <v>0</v>
      </c>
      <c r="P1310" s="16">
        <v>67</v>
      </c>
      <c r="Q1310" s="16">
        <v>74</v>
      </c>
      <c r="R1310" s="16">
        <v>61</v>
      </c>
      <c r="S1310" s="16">
        <v>57</v>
      </c>
      <c r="T1310" s="73" t="s">
        <v>2979</v>
      </c>
      <c r="U1310" s="73" t="s">
        <v>2979</v>
      </c>
      <c r="V1310" s="73" t="s">
        <v>2979</v>
      </c>
      <c r="W1310" s="73" t="s">
        <v>2979</v>
      </c>
      <c r="X1310" s="73" t="s">
        <v>2979</v>
      </c>
      <c r="Y1310" s="73" t="s">
        <v>2979</v>
      </c>
      <c r="Z1310" s="73" t="s">
        <v>2979</v>
      </c>
      <c r="AA1310" s="73" t="s">
        <v>2979</v>
      </c>
      <c r="AB1310" s="73" t="s">
        <v>2979</v>
      </c>
      <c r="AC1310" s="73" t="s">
        <v>2979</v>
      </c>
      <c r="AD1310" s="73" t="s">
        <v>2979</v>
      </c>
      <c r="AE1310" s="54">
        <v>11</v>
      </c>
      <c r="AF1310" s="54">
        <v>10</v>
      </c>
      <c r="AG1310" s="15" t="s">
        <v>2004</v>
      </c>
      <c r="AH1310" s="15" t="s">
        <v>2004</v>
      </c>
      <c r="AI1310" s="41">
        <v>0.1351</v>
      </c>
      <c r="AJ1310" s="30">
        <v>0.1129</v>
      </c>
      <c r="AK1310" s="30">
        <v>0.1187</v>
      </c>
      <c r="AL1310" s="41">
        <f t="shared" si="42"/>
        <v>0.1222</v>
      </c>
      <c r="AM1310" s="30" t="str">
        <f>IFERROR((VLOOKUP(C1310,'CEP 24-25'!$F$5:$K$1282,6,0))," ")</f>
        <v xml:space="preserve"> </v>
      </c>
      <c r="AN1310" s="41" t="str">
        <f>+IFERROR((VLOOKUP(C1310,'HB1238 24-25'!$N$5:$Q$9999,4,0)),"")</f>
        <v/>
      </c>
      <c r="AO1310" s="33" t="str">
        <f t="shared" si="43"/>
        <v>No</v>
      </c>
    </row>
    <row r="1311" spans="1:41" ht="15" customHeight="1" x14ac:dyDescent="0.25">
      <c r="A1311" t="s">
        <v>2742</v>
      </c>
      <c r="B1311" t="s">
        <v>2175</v>
      </c>
      <c r="C1311" s="25">
        <v>2993</v>
      </c>
      <c r="D1311" t="s">
        <v>899</v>
      </c>
      <c r="E1311" s="16">
        <v>0</v>
      </c>
      <c r="F1311" s="16">
        <v>67</v>
      </c>
      <c r="G1311" s="16">
        <v>0</v>
      </c>
      <c r="H1311" s="16">
        <v>63</v>
      </c>
      <c r="I1311" s="16">
        <v>62</v>
      </c>
      <c r="J1311" s="16">
        <v>61</v>
      </c>
      <c r="K1311" s="16">
        <v>72</v>
      </c>
      <c r="L1311" s="16">
        <v>71</v>
      </c>
      <c r="M1311" s="16">
        <v>0</v>
      </c>
      <c r="N1311" s="16">
        <v>0</v>
      </c>
      <c r="O1311" s="16">
        <v>0</v>
      </c>
      <c r="P1311" s="16">
        <v>0</v>
      </c>
      <c r="Q1311" s="16">
        <v>0</v>
      </c>
      <c r="R1311" s="16">
        <v>0</v>
      </c>
      <c r="S1311" s="16">
        <v>0</v>
      </c>
      <c r="T1311" s="73" t="s">
        <v>2979</v>
      </c>
      <c r="U1311" s="54">
        <v>21</v>
      </c>
      <c r="V1311" s="73" t="s">
        <v>2979</v>
      </c>
      <c r="W1311" s="54">
        <v>29</v>
      </c>
      <c r="X1311" s="54">
        <v>35</v>
      </c>
      <c r="Y1311" s="54">
        <v>19</v>
      </c>
      <c r="Z1311" s="54">
        <v>29</v>
      </c>
      <c r="AA1311" s="54">
        <v>29</v>
      </c>
      <c r="AB1311" s="73" t="s">
        <v>2979</v>
      </c>
      <c r="AC1311" s="73" t="s">
        <v>2979</v>
      </c>
      <c r="AD1311" s="73" t="s">
        <v>2979</v>
      </c>
      <c r="AE1311" s="73" t="s">
        <v>2979</v>
      </c>
      <c r="AF1311" s="73" t="s">
        <v>2979</v>
      </c>
      <c r="AG1311" s="73" t="s">
        <v>2979</v>
      </c>
      <c r="AH1311" s="73" t="s">
        <v>2979</v>
      </c>
      <c r="AI1311" s="41">
        <v>0.40910000000000002</v>
      </c>
      <c r="AJ1311" s="30">
        <v>0.38140000000000002</v>
      </c>
      <c r="AK1311" s="30">
        <v>0.34570000000000001</v>
      </c>
      <c r="AL1311" s="41">
        <f t="shared" si="42"/>
        <v>0.37869999999999998</v>
      </c>
      <c r="AM1311" s="30" t="str">
        <f>IFERROR((VLOOKUP(C1311,'CEP 24-25'!$F$5:$K$1282,6,0))," ")</f>
        <v xml:space="preserve"> </v>
      </c>
      <c r="AN1311" s="41" t="str">
        <f>+IFERROR((VLOOKUP(C1311,'HB1238 24-25'!$N$5:$Q$9999,4,0)),"")</f>
        <v>No</v>
      </c>
      <c r="AO1311" s="33" t="str">
        <f t="shared" si="43"/>
        <v>No</v>
      </c>
    </row>
    <row r="1312" spans="1:41" ht="15" customHeight="1" x14ac:dyDescent="0.25">
      <c r="A1312" t="s">
        <v>2742</v>
      </c>
      <c r="B1312" t="s">
        <v>2175</v>
      </c>
      <c r="C1312" s="25">
        <v>3345</v>
      </c>
      <c r="D1312" t="s">
        <v>906</v>
      </c>
      <c r="E1312" s="16">
        <v>0</v>
      </c>
      <c r="F1312" s="16">
        <v>0</v>
      </c>
      <c r="G1312" s="16">
        <v>0</v>
      </c>
      <c r="H1312" s="16">
        <v>0</v>
      </c>
      <c r="I1312" s="16">
        <v>0</v>
      </c>
      <c r="J1312" s="16">
        <v>0</v>
      </c>
      <c r="K1312" s="16">
        <v>0</v>
      </c>
      <c r="L1312" s="16">
        <v>0</v>
      </c>
      <c r="M1312" s="16">
        <v>243</v>
      </c>
      <c r="N1312" s="16">
        <v>230</v>
      </c>
      <c r="O1312" s="16">
        <v>261</v>
      </c>
      <c r="P1312" s="16">
        <v>0</v>
      </c>
      <c r="Q1312" s="16">
        <v>0</v>
      </c>
      <c r="R1312" s="16">
        <v>0</v>
      </c>
      <c r="S1312" s="16">
        <v>0</v>
      </c>
      <c r="T1312" s="73" t="s">
        <v>2979</v>
      </c>
      <c r="U1312" s="73" t="s">
        <v>2979</v>
      </c>
      <c r="V1312" s="73" t="s">
        <v>2979</v>
      </c>
      <c r="W1312" s="73" t="s">
        <v>2979</v>
      </c>
      <c r="X1312" s="73" t="s">
        <v>2979</v>
      </c>
      <c r="Y1312" s="73" t="s">
        <v>2979</v>
      </c>
      <c r="Z1312" s="73" t="s">
        <v>2979</v>
      </c>
      <c r="AA1312" s="73" t="s">
        <v>2979</v>
      </c>
      <c r="AB1312" s="54">
        <v>60</v>
      </c>
      <c r="AC1312" s="54">
        <v>66</v>
      </c>
      <c r="AD1312" s="54">
        <v>67</v>
      </c>
      <c r="AE1312" s="73" t="s">
        <v>2979</v>
      </c>
      <c r="AF1312" s="73" t="s">
        <v>2979</v>
      </c>
      <c r="AG1312" s="73" t="s">
        <v>2979</v>
      </c>
      <c r="AH1312" s="73" t="s">
        <v>2979</v>
      </c>
      <c r="AI1312" s="41">
        <v>0.26290000000000002</v>
      </c>
      <c r="AJ1312" s="30">
        <v>0.24660000000000001</v>
      </c>
      <c r="AK1312" s="30">
        <v>0.2407</v>
      </c>
      <c r="AL1312" s="41">
        <f t="shared" si="42"/>
        <v>0.25009999999999999</v>
      </c>
      <c r="AM1312" s="30" t="str">
        <f>IFERROR((VLOOKUP(C1312,'CEP 24-25'!$F$5:$K$1282,6,0))," ")</f>
        <v xml:space="preserve"> </v>
      </c>
      <c r="AN1312" s="41" t="str">
        <f>+IFERROR((VLOOKUP(C1312,'HB1238 24-25'!$N$5:$Q$9999,4,0)),"")</f>
        <v/>
      </c>
      <c r="AO1312" s="33" t="str">
        <f t="shared" si="43"/>
        <v>No</v>
      </c>
    </row>
    <row r="1313" spans="1:41" ht="15" customHeight="1" x14ac:dyDescent="0.25">
      <c r="A1313" t="s">
        <v>2742</v>
      </c>
      <c r="B1313" t="s">
        <v>2175</v>
      </c>
      <c r="C1313" s="25">
        <v>4455</v>
      </c>
      <c r="D1313" t="s">
        <v>925</v>
      </c>
      <c r="E1313" s="16">
        <v>0</v>
      </c>
      <c r="F1313" s="16">
        <v>110</v>
      </c>
      <c r="G1313" s="16">
        <v>0</v>
      </c>
      <c r="H1313" s="16">
        <v>108</v>
      </c>
      <c r="I1313" s="16">
        <v>102</v>
      </c>
      <c r="J1313" s="16">
        <v>115</v>
      </c>
      <c r="K1313" s="16">
        <v>111</v>
      </c>
      <c r="L1313" s="16">
        <v>105</v>
      </c>
      <c r="M1313" s="16">
        <v>0</v>
      </c>
      <c r="N1313" s="16">
        <v>0</v>
      </c>
      <c r="O1313" s="16">
        <v>0</v>
      </c>
      <c r="P1313" s="16">
        <v>0</v>
      </c>
      <c r="Q1313" s="16">
        <v>0</v>
      </c>
      <c r="R1313" s="16">
        <v>0</v>
      </c>
      <c r="S1313" s="16">
        <v>0</v>
      </c>
      <c r="T1313" s="73" t="s">
        <v>2979</v>
      </c>
      <c r="U1313" s="15" t="s">
        <v>2004</v>
      </c>
      <c r="V1313" s="73" t="s">
        <v>2979</v>
      </c>
      <c r="W1313" s="15" t="s">
        <v>2004</v>
      </c>
      <c r="X1313" s="15" t="s">
        <v>2004</v>
      </c>
      <c r="Y1313" s="54">
        <v>11</v>
      </c>
      <c r="Z1313" s="15" t="s">
        <v>2004</v>
      </c>
      <c r="AA1313" s="15" t="s">
        <v>2004</v>
      </c>
      <c r="AB1313" s="73" t="s">
        <v>2979</v>
      </c>
      <c r="AC1313" s="73" t="s">
        <v>2979</v>
      </c>
      <c r="AD1313" s="73" t="s">
        <v>2979</v>
      </c>
      <c r="AE1313" s="73" t="s">
        <v>2979</v>
      </c>
      <c r="AF1313" s="73" t="s">
        <v>2979</v>
      </c>
      <c r="AG1313" s="73" t="s">
        <v>2979</v>
      </c>
      <c r="AH1313" s="73" t="s">
        <v>2979</v>
      </c>
      <c r="AI1313" s="41">
        <v>5.6800000000000003E-2</v>
      </c>
      <c r="AJ1313" s="30">
        <v>4.2299999999999997E-2</v>
      </c>
      <c r="AK1313" s="30">
        <v>4.8500000000000001E-2</v>
      </c>
      <c r="AL1313" s="41">
        <f t="shared" si="42"/>
        <v>4.9200000000000001E-2</v>
      </c>
      <c r="AM1313" s="30" t="str">
        <f>IFERROR((VLOOKUP(C1313,'CEP 24-25'!$F$5:$K$1282,6,0))," ")</f>
        <v xml:space="preserve"> </v>
      </c>
      <c r="AN1313" s="41" t="str">
        <f>+IFERROR((VLOOKUP(C1313,'HB1238 24-25'!$N$5:$Q$9999,4,0)),"")</f>
        <v/>
      </c>
      <c r="AO1313" s="33" t="str">
        <f t="shared" si="43"/>
        <v>No</v>
      </c>
    </row>
    <row r="1314" spans="1:41" ht="15" customHeight="1" x14ac:dyDescent="0.25">
      <c r="A1314" t="s">
        <v>2742</v>
      </c>
      <c r="B1314" t="s">
        <v>2175</v>
      </c>
      <c r="C1314" s="25">
        <v>3790</v>
      </c>
      <c r="D1314" t="s">
        <v>913</v>
      </c>
      <c r="E1314" s="16">
        <v>0</v>
      </c>
      <c r="F1314" s="16">
        <v>0</v>
      </c>
      <c r="G1314" s="16">
        <v>0</v>
      </c>
      <c r="H1314" s="16">
        <v>0</v>
      </c>
      <c r="I1314" s="16">
        <v>0</v>
      </c>
      <c r="J1314" s="16">
        <v>0</v>
      </c>
      <c r="K1314" s="16">
        <v>0</v>
      </c>
      <c r="L1314" s="16">
        <v>0</v>
      </c>
      <c r="M1314" s="16">
        <v>284</v>
      </c>
      <c r="N1314" s="16">
        <v>286</v>
      </c>
      <c r="O1314" s="16">
        <v>289</v>
      </c>
      <c r="P1314" s="16">
        <v>0</v>
      </c>
      <c r="Q1314" s="16">
        <v>0</v>
      </c>
      <c r="R1314" s="16">
        <v>0</v>
      </c>
      <c r="S1314" s="16">
        <v>0</v>
      </c>
      <c r="T1314" s="73" t="s">
        <v>2979</v>
      </c>
      <c r="U1314" s="73" t="s">
        <v>2979</v>
      </c>
      <c r="V1314" s="73" t="s">
        <v>2979</v>
      </c>
      <c r="W1314" s="73" t="s">
        <v>2979</v>
      </c>
      <c r="X1314" s="73" t="s">
        <v>2979</v>
      </c>
      <c r="Y1314" s="73" t="s">
        <v>2979</v>
      </c>
      <c r="Z1314" s="73" t="s">
        <v>2979</v>
      </c>
      <c r="AA1314" s="73" t="s">
        <v>2979</v>
      </c>
      <c r="AB1314" s="54">
        <v>31</v>
      </c>
      <c r="AC1314" s="54">
        <v>50</v>
      </c>
      <c r="AD1314" s="54">
        <v>55</v>
      </c>
      <c r="AE1314" s="73" t="s">
        <v>2979</v>
      </c>
      <c r="AF1314" s="73" t="s">
        <v>2979</v>
      </c>
      <c r="AG1314" s="73" t="s">
        <v>2979</v>
      </c>
      <c r="AH1314" s="73" t="s">
        <v>2979</v>
      </c>
      <c r="AI1314" s="41">
        <v>0.1583</v>
      </c>
      <c r="AJ1314" s="30">
        <v>0.1517</v>
      </c>
      <c r="AK1314" s="30">
        <v>0.15179999999999999</v>
      </c>
      <c r="AL1314" s="41">
        <f t="shared" si="42"/>
        <v>0.15390000000000001</v>
      </c>
      <c r="AM1314" s="30" t="str">
        <f>IFERROR((VLOOKUP(C1314,'CEP 24-25'!$F$5:$K$1282,6,0))," ")</f>
        <v xml:space="preserve"> </v>
      </c>
      <c r="AN1314" s="41" t="str">
        <f>+IFERROR((VLOOKUP(C1314,'HB1238 24-25'!$N$5:$Q$9999,4,0)),"")</f>
        <v/>
      </c>
      <c r="AO1314" s="33" t="str">
        <f t="shared" si="43"/>
        <v>No</v>
      </c>
    </row>
    <row r="1315" spans="1:41" ht="15" customHeight="1" x14ac:dyDescent="0.25">
      <c r="A1315" t="s">
        <v>2742</v>
      </c>
      <c r="B1315" t="s">
        <v>2175</v>
      </c>
      <c r="C1315" s="25">
        <v>3390</v>
      </c>
      <c r="D1315" t="s">
        <v>907</v>
      </c>
      <c r="E1315" s="16">
        <v>0</v>
      </c>
      <c r="F1315" s="16">
        <v>73</v>
      </c>
      <c r="G1315" s="16">
        <v>0</v>
      </c>
      <c r="H1315" s="16">
        <v>80</v>
      </c>
      <c r="I1315" s="16">
        <v>88</v>
      </c>
      <c r="J1315" s="16">
        <v>79</v>
      </c>
      <c r="K1315" s="16">
        <v>105</v>
      </c>
      <c r="L1315" s="16">
        <v>102</v>
      </c>
      <c r="M1315" s="16">
        <v>0</v>
      </c>
      <c r="N1315" s="16">
        <v>0</v>
      </c>
      <c r="O1315" s="16">
        <v>0</v>
      </c>
      <c r="P1315" s="16">
        <v>0</v>
      </c>
      <c r="Q1315" s="16">
        <v>0</v>
      </c>
      <c r="R1315" s="16">
        <v>0</v>
      </c>
      <c r="S1315" s="16">
        <v>0</v>
      </c>
      <c r="T1315" s="73" t="s">
        <v>2979</v>
      </c>
      <c r="U1315" s="54">
        <v>15</v>
      </c>
      <c r="V1315" s="73" t="s">
        <v>2979</v>
      </c>
      <c r="W1315" s="54">
        <v>15</v>
      </c>
      <c r="X1315" s="54">
        <v>11</v>
      </c>
      <c r="Y1315" s="54">
        <v>15</v>
      </c>
      <c r="Z1315" s="54">
        <v>15</v>
      </c>
      <c r="AA1315" s="54">
        <v>14</v>
      </c>
      <c r="AB1315" s="73" t="s">
        <v>2979</v>
      </c>
      <c r="AC1315" s="73" t="s">
        <v>2979</v>
      </c>
      <c r="AD1315" s="73" t="s">
        <v>2979</v>
      </c>
      <c r="AE1315" s="73" t="s">
        <v>2979</v>
      </c>
      <c r="AF1315" s="73" t="s">
        <v>2979</v>
      </c>
      <c r="AG1315" s="73" t="s">
        <v>2979</v>
      </c>
      <c r="AH1315" s="73" t="s">
        <v>2979</v>
      </c>
      <c r="AI1315" s="41">
        <v>0.1613</v>
      </c>
      <c r="AJ1315" s="30">
        <v>0.1105</v>
      </c>
      <c r="AK1315" s="30">
        <v>0.11070000000000001</v>
      </c>
      <c r="AL1315" s="41">
        <f t="shared" si="42"/>
        <v>0.1275</v>
      </c>
      <c r="AM1315" s="30" t="str">
        <f>IFERROR((VLOOKUP(C1315,'CEP 24-25'!$F$5:$K$1282,6,0))," ")</f>
        <v xml:space="preserve"> </v>
      </c>
      <c r="AN1315" s="41" t="str">
        <f>+IFERROR((VLOOKUP(C1315,'HB1238 24-25'!$N$5:$Q$9999,4,0)),"")</f>
        <v/>
      </c>
      <c r="AO1315" s="33" t="str">
        <f t="shared" si="43"/>
        <v>No</v>
      </c>
    </row>
    <row r="1316" spans="1:41" ht="15" customHeight="1" x14ac:dyDescent="0.25">
      <c r="A1316" t="s">
        <v>2742</v>
      </c>
      <c r="B1316" t="s">
        <v>2175</v>
      </c>
      <c r="C1316" s="25">
        <v>3344</v>
      </c>
      <c r="D1316" t="s">
        <v>905</v>
      </c>
      <c r="E1316" s="16">
        <v>0</v>
      </c>
      <c r="F1316" s="16">
        <v>77</v>
      </c>
      <c r="G1316" s="16">
        <v>0</v>
      </c>
      <c r="H1316" s="16">
        <v>73</v>
      </c>
      <c r="I1316" s="16">
        <v>80</v>
      </c>
      <c r="J1316" s="16">
        <v>75</v>
      </c>
      <c r="K1316" s="16">
        <v>78</v>
      </c>
      <c r="L1316" s="16">
        <v>83</v>
      </c>
      <c r="M1316" s="16">
        <v>0</v>
      </c>
      <c r="N1316" s="16">
        <v>0</v>
      </c>
      <c r="O1316" s="16">
        <v>0</v>
      </c>
      <c r="P1316" s="16">
        <v>0</v>
      </c>
      <c r="Q1316" s="16">
        <v>0</v>
      </c>
      <c r="R1316" s="16">
        <v>0</v>
      </c>
      <c r="S1316" s="16">
        <v>0</v>
      </c>
      <c r="T1316" s="73" t="s">
        <v>2979</v>
      </c>
      <c r="U1316" s="54">
        <v>12</v>
      </c>
      <c r="V1316" s="73" t="s">
        <v>2979</v>
      </c>
      <c r="W1316" s="54">
        <v>18</v>
      </c>
      <c r="X1316" s="54">
        <v>14</v>
      </c>
      <c r="Y1316" s="54">
        <v>27</v>
      </c>
      <c r="Z1316" s="54">
        <v>15</v>
      </c>
      <c r="AA1316" s="54">
        <v>13</v>
      </c>
      <c r="AB1316" s="73" t="s">
        <v>2979</v>
      </c>
      <c r="AC1316" s="73" t="s">
        <v>2979</v>
      </c>
      <c r="AD1316" s="73" t="s">
        <v>2979</v>
      </c>
      <c r="AE1316" s="73" t="s">
        <v>2979</v>
      </c>
      <c r="AF1316" s="73" t="s">
        <v>2979</v>
      </c>
      <c r="AG1316" s="73" t="s">
        <v>2979</v>
      </c>
      <c r="AH1316" s="73" t="s">
        <v>2979</v>
      </c>
      <c r="AI1316" s="41">
        <v>0.21240000000000001</v>
      </c>
      <c r="AJ1316" s="30">
        <v>0.23169999999999999</v>
      </c>
      <c r="AK1316" s="30">
        <v>0.21579999999999999</v>
      </c>
      <c r="AL1316" s="41">
        <f t="shared" si="42"/>
        <v>0.22</v>
      </c>
      <c r="AM1316" s="30" t="str">
        <f>IFERROR((VLOOKUP(C1316,'CEP 24-25'!$F$5:$K$1282,6,0))," ")</f>
        <v xml:space="preserve"> </v>
      </c>
      <c r="AN1316" s="41" t="str">
        <f>+IFERROR((VLOOKUP(C1316,'HB1238 24-25'!$N$5:$Q$9999,4,0)),"")</f>
        <v/>
      </c>
      <c r="AO1316" s="33" t="str">
        <f t="shared" si="43"/>
        <v>No</v>
      </c>
    </row>
    <row r="1317" spans="1:41" ht="15" customHeight="1" x14ac:dyDescent="0.25">
      <c r="A1317" t="s">
        <v>2742</v>
      </c>
      <c r="B1317" t="s">
        <v>2175</v>
      </c>
      <c r="C1317" s="25">
        <v>3442</v>
      </c>
      <c r="D1317" t="s">
        <v>908</v>
      </c>
      <c r="E1317" s="16">
        <v>0</v>
      </c>
      <c r="F1317" s="16">
        <v>67</v>
      </c>
      <c r="G1317" s="16">
        <v>0</v>
      </c>
      <c r="H1317" s="16">
        <v>73</v>
      </c>
      <c r="I1317" s="16">
        <v>83</v>
      </c>
      <c r="J1317" s="16">
        <v>115</v>
      </c>
      <c r="K1317" s="16">
        <v>106</v>
      </c>
      <c r="L1317" s="16">
        <v>134</v>
      </c>
      <c r="M1317" s="16">
        <v>0</v>
      </c>
      <c r="N1317" s="16">
        <v>0</v>
      </c>
      <c r="O1317" s="16">
        <v>0</v>
      </c>
      <c r="P1317" s="16">
        <v>0</v>
      </c>
      <c r="Q1317" s="16">
        <v>0</v>
      </c>
      <c r="R1317" s="16">
        <v>0</v>
      </c>
      <c r="S1317" s="16">
        <v>0</v>
      </c>
      <c r="T1317" s="73" t="s">
        <v>2979</v>
      </c>
      <c r="U1317" s="15" t="s">
        <v>2004</v>
      </c>
      <c r="V1317" s="73" t="s">
        <v>2979</v>
      </c>
      <c r="W1317" s="15" t="s">
        <v>2004</v>
      </c>
      <c r="X1317" s="15" t="s">
        <v>2004</v>
      </c>
      <c r="Y1317" s="54">
        <v>12</v>
      </c>
      <c r="Z1317" s="15" t="s">
        <v>2004</v>
      </c>
      <c r="AA1317" s="15" t="s">
        <v>2004</v>
      </c>
      <c r="AB1317" s="73" t="s">
        <v>2979</v>
      </c>
      <c r="AC1317" s="73" t="s">
        <v>2979</v>
      </c>
      <c r="AD1317" s="73" t="s">
        <v>2979</v>
      </c>
      <c r="AE1317" s="73" t="s">
        <v>2979</v>
      </c>
      <c r="AF1317" s="73" t="s">
        <v>2979</v>
      </c>
      <c r="AG1317" s="73" t="s">
        <v>2979</v>
      </c>
      <c r="AH1317" s="73" t="s">
        <v>2979</v>
      </c>
      <c r="AI1317" s="41">
        <v>8.3000000000000004E-2</v>
      </c>
      <c r="AJ1317" s="30">
        <v>7.8799999999999995E-2</v>
      </c>
      <c r="AK1317" s="30">
        <v>6.2600000000000003E-2</v>
      </c>
      <c r="AL1317" s="41">
        <f t="shared" si="42"/>
        <v>7.4800000000000005E-2</v>
      </c>
      <c r="AM1317" s="30" t="str">
        <f>IFERROR((VLOOKUP(C1317,'CEP 24-25'!$F$5:$K$1282,6,0))," ")</f>
        <v xml:space="preserve"> </v>
      </c>
      <c r="AN1317" s="41" t="str">
        <f>+IFERROR((VLOOKUP(C1317,'HB1238 24-25'!$N$5:$Q$9999,4,0)),"")</f>
        <v/>
      </c>
      <c r="AO1317" s="33" t="str">
        <f t="shared" si="43"/>
        <v>No</v>
      </c>
    </row>
    <row r="1318" spans="1:41" ht="15" customHeight="1" x14ac:dyDescent="0.25">
      <c r="A1318" t="s">
        <v>2742</v>
      </c>
      <c r="B1318" t="s">
        <v>2175</v>
      </c>
      <c r="C1318" s="25">
        <v>5481</v>
      </c>
      <c r="D1318" t="s">
        <v>928</v>
      </c>
      <c r="E1318" s="16">
        <v>0</v>
      </c>
      <c r="F1318" s="16">
        <v>0</v>
      </c>
      <c r="G1318" s="16">
        <v>0</v>
      </c>
      <c r="H1318" s="16">
        <v>0</v>
      </c>
      <c r="I1318" s="16">
        <v>0</v>
      </c>
      <c r="J1318" s="16">
        <v>0</v>
      </c>
      <c r="K1318" s="16">
        <v>0</v>
      </c>
      <c r="L1318" s="16">
        <v>0</v>
      </c>
      <c r="M1318" s="16">
        <v>0</v>
      </c>
      <c r="N1318" s="16">
        <v>0</v>
      </c>
      <c r="O1318" s="16">
        <v>0</v>
      </c>
      <c r="P1318" s="16">
        <v>489</v>
      </c>
      <c r="Q1318" s="16">
        <v>514</v>
      </c>
      <c r="R1318" s="16">
        <v>496</v>
      </c>
      <c r="S1318" s="16">
        <v>445</v>
      </c>
      <c r="T1318" s="73" t="s">
        <v>2979</v>
      </c>
      <c r="U1318" s="73" t="s">
        <v>2979</v>
      </c>
      <c r="V1318" s="73" t="s">
        <v>2979</v>
      </c>
      <c r="W1318" s="73" t="s">
        <v>2979</v>
      </c>
      <c r="X1318" s="73" t="s">
        <v>2979</v>
      </c>
      <c r="Y1318" s="73" t="s">
        <v>2979</v>
      </c>
      <c r="Z1318" s="73" t="s">
        <v>2979</v>
      </c>
      <c r="AA1318" s="73" t="s">
        <v>2979</v>
      </c>
      <c r="AB1318" s="73" t="s">
        <v>2979</v>
      </c>
      <c r="AC1318" s="73" t="s">
        <v>2979</v>
      </c>
      <c r="AD1318" s="73" t="s">
        <v>2979</v>
      </c>
      <c r="AE1318" s="54">
        <v>92</v>
      </c>
      <c r="AF1318" s="54">
        <v>95</v>
      </c>
      <c r="AG1318" s="54">
        <v>86</v>
      </c>
      <c r="AH1318" s="54">
        <v>85</v>
      </c>
      <c r="AI1318" s="41">
        <v>0.1842</v>
      </c>
      <c r="AJ1318" s="30">
        <v>0.16739999999999999</v>
      </c>
      <c r="AK1318" s="30">
        <v>0.15529999999999999</v>
      </c>
      <c r="AL1318" s="41">
        <f t="shared" si="42"/>
        <v>0.16900000000000001</v>
      </c>
      <c r="AM1318" s="30" t="str">
        <f>IFERROR((VLOOKUP(C1318,'CEP 24-25'!$F$5:$K$1282,6,0))," ")</f>
        <v xml:space="preserve"> </v>
      </c>
      <c r="AN1318" s="41" t="str">
        <f>+IFERROR((VLOOKUP(C1318,'HB1238 24-25'!$N$5:$Q$9999,4,0)),"")</f>
        <v/>
      </c>
      <c r="AO1318" s="33" t="str">
        <f t="shared" si="43"/>
        <v>No</v>
      </c>
    </row>
    <row r="1319" spans="1:41" ht="15" customHeight="1" x14ac:dyDescent="0.25">
      <c r="A1319" t="s">
        <v>2742</v>
      </c>
      <c r="B1319" t="s">
        <v>2175</v>
      </c>
      <c r="C1319" s="25">
        <v>5753</v>
      </c>
      <c r="D1319" t="s">
        <v>2862</v>
      </c>
      <c r="E1319" s="16">
        <v>0</v>
      </c>
      <c r="F1319" s="16">
        <v>27</v>
      </c>
      <c r="G1319" s="16">
        <v>0</v>
      </c>
      <c r="H1319" s="16">
        <v>23</v>
      </c>
      <c r="I1319" s="16">
        <v>30</v>
      </c>
      <c r="J1319" s="16">
        <v>37</v>
      </c>
      <c r="K1319" s="16">
        <v>34</v>
      </c>
      <c r="L1319" s="16">
        <v>36</v>
      </c>
      <c r="M1319" s="16">
        <v>41</v>
      </c>
      <c r="N1319" s="16">
        <v>29</v>
      </c>
      <c r="O1319" s="16">
        <v>31</v>
      </c>
      <c r="P1319" s="16">
        <v>17</v>
      </c>
      <c r="Q1319" s="16">
        <v>27</v>
      </c>
      <c r="R1319" s="16">
        <v>34</v>
      </c>
      <c r="S1319" s="16">
        <v>63</v>
      </c>
      <c r="T1319" s="73" t="s">
        <v>2979</v>
      </c>
      <c r="U1319" s="15" t="s">
        <v>2004</v>
      </c>
      <c r="V1319" s="73" t="s">
        <v>2979</v>
      </c>
      <c r="W1319" s="15" t="s">
        <v>2004</v>
      </c>
      <c r="X1319" s="15" t="s">
        <v>2004</v>
      </c>
      <c r="Y1319" s="15" t="s">
        <v>2004</v>
      </c>
      <c r="Z1319" s="15" t="s">
        <v>2004</v>
      </c>
      <c r="AA1319" s="15" t="s">
        <v>2004</v>
      </c>
      <c r="AB1319" s="15" t="s">
        <v>2004</v>
      </c>
      <c r="AC1319" s="15" t="s">
        <v>2004</v>
      </c>
      <c r="AD1319" s="54">
        <v>10</v>
      </c>
      <c r="AE1319" s="15" t="s">
        <v>2004</v>
      </c>
      <c r="AF1319" s="15" t="s">
        <v>2004</v>
      </c>
      <c r="AG1319" s="15" t="s">
        <v>2004</v>
      </c>
      <c r="AH1319" s="54">
        <v>18</v>
      </c>
      <c r="AI1319" s="41">
        <v>0.17480000000000001</v>
      </c>
      <c r="AJ1319" s="30">
        <v>0.15210000000000001</v>
      </c>
      <c r="AK1319" s="30" t="s">
        <v>2943</v>
      </c>
      <c r="AL1319" s="41">
        <f t="shared" si="42"/>
        <v>0.16350000000000001</v>
      </c>
      <c r="AM1319" s="30" t="str">
        <f>IFERROR((VLOOKUP(C1319,'CEP 24-25'!$F$5:$K$1282,6,0))," ")</f>
        <v xml:space="preserve"> </v>
      </c>
      <c r="AN1319" s="41" t="str">
        <f>+IFERROR((VLOOKUP(C1319,'HB1238 24-25'!$N$5:$Q$9999,4,0)),"")</f>
        <v/>
      </c>
      <c r="AO1319" s="33" t="str">
        <f t="shared" si="43"/>
        <v>No</v>
      </c>
    </row>
    <row r="1320" spans="1:41" ht="15" customHeight="1" x14ac:dyDescent="0.25">
      <c r="A1320" t="s">
        <v>2742</v>
      </c>
      <c r="B1320" t="s">
        <v>2175</v>
      </c>
      <c r="C1320" s="25">
        <v>4021</v>
      </c>
      <c r="D1320" t="s">
        <v>916</v>
      </c>
      <c r="E1320" s="16">
        <v>0</v>
      </c>
      <c r="F1320" s="16">
        <v>0</v>
      </c>
      <c r="G1320" s="16">
        <v>0</v>
      </c>
      <c r="H1320" s="16">
        <v>0</v>
      </c>
      <c r="I1320" s="16">
        <v>0</v>
      </c>
      <c r="J1320" s="16">
        <v>0</v>
      </c>
      <c r="K1320" s="16">
        <v>0</v>
      </c>
      <c r="L1320" s="16">
        <v>0</v>
      </c>
      <c r="M1320" s="16">
        <v>237</v>
      </c>
      <c r="N1320" s="16">
        <v>260</v>
      </c>
      <c r="O1320" s="16">
        <v>257</v>
      </c>
      <c r="P1320" s="16">
        <v>0</v>
      </c>
      <c r="Q1320" s="16">
        <v>0</v>
      </c>
      <c r="R1320" s="16">
        <v>0</v>
      </c>
      <c r="S1320" s="16">
        <v>0</v>
      </c>
      <c r="T1320" s="73" t="s">
        <v>2979</v>
      </c>
      <c r="U1320" s="73" t="s">
        <v>2979</v>
      </c>
      <c r="V1320" s="73" t="s">
        <v>2979</v>
      </c>
      <c r="W1320" s="73" t="s">
        <v>2979</v>
      </c>
      <c r="X1320" s="73" t="s">
        <v>2979</v>
      </c>
      <c r="Y1320" s="73" t="s">
        <v>2979</v>
      </c>
      <c r="Z1320" s="73" t="s">
        <v>2979</v>
      </c>
      <c r="AA1320" s="73" t="s">
        <v>2979</v>
      </c>
      <c r="AB1320" s="54">
        <v>47</v>
      </c>
      <c r="AC1320" s="54">
        <v>58</v>
      </c>
      <c r="AD1320" s="54">
        <v>55</v>
      </c>
      <c r="AE1320" s="73" t="s">
        <v>2979</v>
      </c>
      <c r="AF1320" s="73" t="s">
        <v>2979</v>
      </c>
      <c r="AG1320" s="73" t="s">
        <v>2979</v>
      </c>
      <c r="AH1320" s="73" t="s">
        <v>2979</v>
      </c>
      <c r="AI1320" s="41">
        <v>0.2122</v>
      </c>
      <c r="AJ1320" s="30">
        <v>0.20569999999999999</v>
      </c>
      <c r="AK1320" s="30">
        <v>0.17249999999999999</v>
      </c>
      <c r="AL1320" s="41">
        <f t="shared" si="42"/>
        <v>0.1968</v>
      </c>
      <c r="AM1320" s="30" t="str">
        <f>IFERROR((VLOOKUP(C1320,'CEP 24-25'!$F$5:$K$1282,6,0))," ")</f>
        <v xml:space="preserve"> </v>
      </c>
      <c r="AN1320" s="41" t="str">
        <f>+IFERROR((VLOOKUP(C1320,'HB1238 24-25'!$N$5:$Q$9999,4,0)),"")</f>
        <v/>
      </c>
      <c r="AO1320" s="33" t="str">
        <f t="shared" si="43"/>
        <v>No</v>
      </c>
    </row>
    <row r="1321" spans="1:41" ht="15" customHeight="1" x14ac:dyDescent="0.25">
      <c r="A1321" t="s">
        <v>2742</v>
      </c>
      <c r="B1321" t="s">
        <v>2175</v>
      </c>
      <c r="C1321" s="25">
        <v>5331</v>
      </c>
      <c r="D1321" t="s">
        <v>927</v>
      </c>
      <c r="E1321" s="16">
        <v>0</v>
      </c>
      <c r="F1321" s="16">
        <v>0</v>
      </c>
      <c r="G1321" s="16">
        <v>0</v>
      </c>
      <c r="H1321" s="16">
        <v>0</v>
      </c>
      <c r="I1321" s="16">
        <v>0</v>
      </c>
      <c r="J1321" s="16">
        <v>0</v>
      </c>
      <c r="K1321" s="16">
        <v>0</v>
      </c>
      <c r="L1321" s="16">
        <v>0</v>
      </c>
      <c r="M1321" s="16">
        <v>0</v>
      </c>
      <c r="N1321" s="16">
        <v>0</v>
      </c>
      <c r="O1321" s="16">
        <v>0</v>
      </c>
      <c r="P1321" s="16">
        <v>0</v>
      </c>
      <c r="Q1321" s="16">
        <v>0</v>
      </c>
      <c r="R1321" s="16">
        <v>2</v>
      </c>
      <c r="S1321" s="16">
        <v>10</v>
      </c>
      <c r="T1321" s="73" t="s">
        <v>2979</v>
      </c>
      <c r="U1321" s="73" t="s">
        <v>2979</v>
      </c>
      <c r="V1321" s="73" t="s">
        <v>2979</v>
      </c>
      <c r="W1321" s="73" t="s">
        <v>2979</v>
      </c>
      <c r="X1321" s="73" t="s">
        <v>2979</v>
      </c>
      <c r="Y1321" s="73" t="s">
        <v>2979</v>
      </c>
      <c r="Z1321" s="73" t="s">
        <v>2979</v>
      </c>
      <c r="AA1321" s="73" t="s">
        <v>2979</v>
      </c>
      <c r="AB1321" s="73" t="s">
        <v>2979</v>
      </c>
      <c r="AC1321" s="73" t="s">
        <v>2979</v>
      </c>
      <c r="AD1321" s="73" t="s">
        <v>2979</v>
      </c>
      <c r="AE1321" s="73" t="s">
        <v>2979</v>
      </c>
      <c r="AF1321" s="73" t="s">
        <v>2979</v>
      </c>
      <c r="AG1321" s="15" t="s">
        <v>2004</v>
      </c>
      <c r="AH1321" s="15" t="s">
        <v>2004</v>
      </c>
      <c r="AI1321" s="41">
        <v>0.33329999999999999</v>
      </c>
      <c r="AJ1321" s="30">
        <v>0.16669999999999999</v>
      </c>
      <c r="AK1321" s="30">
        <v>0</v>
      </c>
      <c r="AL1321" s="41">
        <f t="shared" si="42"/>
        <v>0.16669999999999999</v>
      </c>
      <c r="AM1321" s="30" t="str">
        <f>IFERROR((VLOOKUP(C1321,'CEP 24-25'!$F$5:$K$1282,6,0))," ")</f>
        <v xml:space="preserve"> </v>
      </c>
      <c r="AN1321" s="41" t="str">
        <f>+IFERROR((VLOOKUP(C1321,'HB1238 24-25'!$N$5:$Q$9999,4,0)),"")</f>
        <v/>
      </c>
      <c r="AO1321" s="33" t="str">
        <f t="shared" si="43"/>
        <v>No</v>
      </c>
    </row>
    <row r="1322" spans="1:41" ht="15" customHeight="1" x14ac:dyDescent="0.25">
      <c r="A1322" t="s">
        <v>2742</v>
      </c>
      <c r="B1322" t="s">
        <v>2175</v>
      </c>
      <c r="C1322" s="25">
        <v>1815</v>
      </c>
      <c r="D1322" t="s">
        <v>898</v>
      </c>
      <c r="E1322" s="16">
        <v>0</v>
      </c>
      <c r="F1322" s="16">
        <v>4</v>
      </c>
      <c r="G1322" s="16">
        <v>0</v>
      </c>
      <c r="H1322" s="16">
        <v>3</v>
      </c>
      <c r="I1322" s="16">
        <v>2</v>
      </c>
      <c r="J1322" s="16">
        <v>3</v>
      </c>
      <c r="K1322" s="16">
        <v>0</v>
      </c>
      <c r="L1322" s="16">
        <v>4</v>
      </c>
      <c r="M1322" s="16">
        <v>0</v>
      </c>
      <c r="N1322" s="16">
        <v>1</v>
      </c>
      <c r="O1322" s="16">
        <v>1</v>
      </c>
      <c r="P1322" s="16">
        <v>6</v>
      </c>
      <c r="Q1322" s="16">
        <v>3</v>
      </c>
      <c r="R1322" s="16">
        <v>7</v>
      </c>
      <c r="S1322" s="16">
        <v>6</v>
      </c>
      <c r="T1322" s="73" t="s">
        <v>2979</v>
      </c>
      <c r="U1322" s="73" t="s">
        <v>2979</v>
      </c>
      <c r="V1322" s="73" t="s">
        <v>2979</v>
      </c>
      <c r="W1322" s="73" t="s">
        <v>2979</v>
      </c>
      <c r="X1322" s="73" t="s">
        <v>2979</v>
      </c>
      <c r="Y1322" s="73" t="s">
        <v>2979</v>
      </c>
      <c r="Z1322" s="73" t="s">
        <v>2979</v>
      </c>
      <c r="AA1322" s="15" t="s">
        <v>2004</v>
      </c>
      <c r="AB1322" s="73" t="s">
        <v>2979</v>
      </c>
      <c r="AC1322" s="73" t="s">
        <v>2979</v>
      </c>
      <c r="AD1322" s="73" t="s">
        <v>2979</v>
      </c>
      <c r="AE1322" s="15" t="s">
        <v>2004</v>
      </c>
      <c r="AF1322" s="15" t="s">
        <v>2004</v>
      </c>
      <c r="AG1322" s="15" t="s">
        <v>2004</v>
      </c>
      <c r="AH1322" s="15" t="s">
        <v>2004</v>
      </c>
      <c r="AI1322" s="41">
        <v>0.3</v>
      </c>
      <c r="AJ1322" s="30">
        <v>0.25</v>
      </c>
      <c r="AK1322" s="30">
        <v>0.12820000000000001</v>
      </c>
      <c r="AL1322" s="41">
        <f t="shared" si="42"/>
        <v>0.2261</v>
      </c>
      <c r="AM1322" s="30" t="str">
        <f>IFERROR((VLOOKUP(C1322,'CEP 24-25'!$F$5:$K$1282,6,0))," ")</f>
        <v xml:space="preserve"> </v>
      </c>
      <c r="AN1322" s="41" t="str">
        <f>+IFERROR((VLOOKUP(C1322,'HB1238 24-25'!$N$5:$Q$9999,4,0)),"")</f>
        <v/>
      </c>
      <c r="AO1322" s="33" t="str">
        <f t="shared" si="43"/>
        <v>No</v>
      </c>
    </row>
    <row r="1323" spans="1:41" ht="15" customHeight="1" x14ac:dyDescent="0.25">
      <c r="A1323" t="s">
        <v>2742</v>
      </c>
      <c r="B1323" t="s">
        <v>2175</v>
      </c>
      <c r="C1323" s="25">
        <v>5605</v>
      </c>
      <c r="D1323" t="s">
        <v>2366</v>
      </c>
      <c r="E1323" s="16">
        <v>0</v>
      </c>
      <c r="F1323" s="16">
        <v>97</v>
      </c>
      <c r="G1323" s="16">
        <v>0</v>
      </c>
      <c r="H1323" s="16">
        <v>65</v>
      </c>
      <c r="I1323" s="16">
        <v>83</v>
      </c>
      <c r="J1323" s="16">
        <v>83</v>
      </c>
      <c r="K1323" s="16">
        <v>84</v>
      </c>
      <c r="L1323" s="16">
        <v>93</v>
      </c>
      <c r="M1323" s="16">
        <v>0</v>
      </c>
      <c r="N1323" s="16">
        <v>0</v>
      </c>
      <c r="O1323" s="16">
        <v>0</v>
      </c>
      <c r="P1323" s="16">
        <v>0</v>
      </c>
      <c r="Q1323" s="16">
        <v>0</v>
      </c>
      <c r="R1323" s="16">
        <v>0</v>
      </c>
      <c r="S1323" s="16">
        <v>0</v>
      </c>
      <c r="T1323" s="73" t="s">
        <v>2979</v>
      </c>
      <c r="U1323" s="54">
        <v>10</v>
      </c>
      <c r="V1323" s="73" t="s">
        <v>2979</v>
      </c>
      <c r="W1323" s="15" t="s">
        <v>2004</v>
      </c>
      <c r="X1323" s="54">
        <v>12</v>
      </c>
      <c r="Y1323" s="15" t="s">
        <v>2004</v>
      </c>
      <c r="Z1323" s="15" t="s">
        <v>2004</v>
      </c>
      <c r="AA1323" s="15" t="s">
        <v>2004</v>
      </c>
      <c r="AB1323" s="73" t="s">
        <v>2979</v>
      </c>
      <c r="AC1323" s="73" t="s">
        <v>2979</v>
      </c>
      <c r="AD1323" s="73" t="s">
        <v>2979</v>
      </c>
      <c r="AE1323" s="73" t="s">
        <v>2979</v>
      </c>
      <c r="AF1323" s="73" t="s">
        <v>2979</v>
      </c>
      <c r="AG1323" s="73" t="s">
        <v>2979</v>
      </c>
      <c r="AH1323" s="73" t="s">
        <v>2979</v>
      </c>
      <c r="AI1323" s="41">
        <v>0.1089</v>
      </c>
      <c r="AJ1323" s="30">
        <v>0.1104</v>
      </c>
      <c r="AK1323" s="30">
        <v>9.7000000000000003E-2</v>
      </c>
      <c r="AL1323" s="41">
        <f t="shared" si="42"/>
        <v>0.10539999999999999</v>
      </c>
      <c r="AM1323" s="30" t="str">
        <f>IFERROR((VLOOKUP(C1323,'CEP 24-25'!$F$5:$K$1282,6,0))," ")</f>
        <v xml:space="preserve"> </v>
      </c>
      <c r="AN1323" s="41" t="str">
        <f>+IFERROR((VLOOKUP(C1323,'HB1238 24-25'!$N$5:$Q$9999,4,0)),"")</f>
        <v/>
      </c>
      <c r="AO1323" s="33" t="str">
        <f t="shared" si="43"/>
        <v>No</v>
      </c>
    </row>
    <row r="1324" spans="1:41" ht="15" customHeight="1" x14ac:dyDescent="0.25">
      <c r="A1324" t="s">
        <v>2742</v>
      </c>
      <c r="B1324" t="s">
        <v>2175</v>
      </c>
      <c r="C1324" s="25">
        <v>3811</v>
      </c>
      <c r="D1324" t="s">
        <v>914</v>
      </c>
      <c r="E1324" s="16">
        <v>0</v>
      </c>
      <c r="F1324" s="16">
        <v>0</v>
      </c>
      <c r="G1324" s="16">
        <v>0</v>
      </c>
      <c r="H1324" s="16">
        <v>0</v>
      </c>
      <c r="I1324" s="16">
        <v>0</v>
      </c>
      <c r="J1324" s="16">
        <v>0</v>
      </c>
      <c r="K1324" s="16">
        <v>0</v>
      </c>
      <c r="L1324" s="16">
        <v>0</v>
      </c>
      <c r="M1324" s="16">
        <v>0</v>
      </c>
      <c r="N1324" s="16">
        <v>0</v>
      </c>
      <c r="O1324" s="16">
        <v>0</v>
      </c>
      <c r="P1324" s="16">
        <v>2</v>
      </c>
      <c r="Q1324" s="16">
        <v>12</v>
      </c>
      <c r="R1324" s="16">
        <v>28</v>
      </c>
      <c r="S1324" s="16">
        <v>35</v>
      </c>
      <c r="T1324" s="73" t="s">
        <v>2979</v>
      </c>
      <c r="U1324" s="73" t="s">
        <v>2979</v>
      </c>
      <c r="V1324" s="73" t="s">
        <v>2979</v>
      </c>
      <c r="W1324" s="73" t="s">
        <v>2979</v>
      </c>
      <c r="X1324" s="73" t="s">
        <v>2979</v>
      </c>
      <c r="Y1324" s="73" t="s">
        <v>2979</v>
      </c>
      <c r="Z1324" s="73" t="s">
        <v>2979</v>
      </c>
      <c r="AA1324" s="73" t="s">
        <v>2979</v>
      </c>
      <c r="AB1324" s="73" t="s">
        <v>2979</v>
      </c>
      <c r="AC1324" s="73" t="s">
        <v>2979</v>
      </c>
      <c r="AD1324" s="73" t="s">
        <v>2979</v>
      </c>
      <c r="AE1324" s="15" t="s">
        <v>2004</v>
      </c>
      <c r="AF1324" s="15" t="s">
        <v>2004</v>
      </c>
      <c r="AG1324" s="15" t="s">
        <v>2004</v>
      </c>
      <c r="AH1324" s="54">
        <v>14</v>
      </c>
      <c r="AI1324" s="41">
        <v>0.41560000000000002</v>
      </c>
      <c r="AJ1324" s="30">
        <v>0.42059999999999997</v>
      </c>
      <c r="AK1324" s="30">
        <v>0.38529999999999998</v>
      </c>
      <c r="AL1324" s="41">
        <f t="shared" si="42"/>
        <v>0.40720000000000001</v>
      </c>
      <c r="AM1324" s="30" t="str">
        <f>IFERROR((VLOOKUP(C1324,'CEP 24-25'!$F$5:$K$1282,6,0))," ")</f>
        <v xml:space="preserve"> </v>
      </c>
      <c r="AN1324" s="41" t="str">
        <f>+IFERROR((VLOOKUP(C1324,'HB1238 24-25'!$N$5:$Q$9999,4,0)),"")</f>
        <v/>
      </c>
      <c r="AO1324" s="33" t="str">
        <f t="shared" si="43"/>
        <v>No</v>
      </c>
    </row>
    <row r="1325" spans="1:41" ht="15" customHeight="1" x14ac:dyDescent="0.25">
      <c r="A1325" t="s">
        <v>2742</v>
      </c>
      <c r="B1325" t="s">
        <v>2175</v>
      </c>
      <c r="C1325" s="25">
        <v>3679</v>
      </c>
      <c r="D1325" t="s">
        <v>911</v>
      </c>
      <c r="E1325" s="16">
        <v>0</v>
      </c>
      <c r="F1325" s="16">
        <v>70</v>
      </c>
      <c r="G1325" s="16">
        <v>0</v>
      </c>
      <c r="H1325" s="16">
        <v>102</v>
      </c>
      <c r="I1325" s="16">
        <v>80</v>
      </c>
      <c r="J1325" s="16">
        <v>79</v>
      </c>
      <c r="K1325" s="16">
        <v>83</v>
      </c>
      <c r="L1325" s="16">
        <v>100</v>
      </c>
      <c r="M1325" s="16">
        <v>0</v>
      </c>
      <c r="N1325" s="16">
        <v>0</v>
      </c>
      <c r="O1325" s="16">
        <v>0</v>
      </c>
      <c r="P1325" s="16">
        <v>0</v>
      </c>
      <c r="Q1325" s="16">
        <v>0</v>
      </c>
      <c r="R1325" s="16">
        <v>0</v>
      </c>
      <c r="S1325" s="16">
        <v>0</v>
      </c>
      <c r="T1325" s="73" t="s">
        <v>2979</v>
      </c>
      <c r="U1325" s="54">
        <v>10</v>
      </c>
      <c r="V1325" s="73" t="s">
        <v>2979</v>
      </c>
      <c r="W1325" s="54">
        <v>11</v>
      </c>
      <c r="X1325" s="54">
        <v>10</v>
      </c>
      <c r="Y1325" s="54">
        <v>10</v>
      </c>
      <c r="Z1325" s="54">
        <v>16</v>
      </c>
      <c r="AA1325" s="54">
        <v>17</v>
      </c>
      <c r="AB1325" s="73" t="s">
        <v>2979</v>
      </c>
      <c r="AC1325" s="73" t="s">
        <v>2979</v>
      </c>
      <c r="AD1325" s="73" t="s">
        <v>2979</v>
      </c>
      <c r="AE1325" s="73" t="s">
        <v>2979</v>
      </c>
      <c r="AF1325" s="73" t="s">
        <v>2979</v>
      </c>
      <c r="AG1325" s="73" t="s">
        <v>2979</v>
      </c>
      <c r="AH1325" s="73" t="s">
        <v>2979</v>
      </c>
      <c r="AI1325" s="41">
        <v>0.14399999999999999</v>
      </c>
      <c r="AJ1325" s="30">
        <v>0.14810000000000001</v>
      </c>
      <c r="AK1325" s="30">
        <v>0.18140000000000001</v>
      </c>
      <c r="AL1325" s="41">
        <f t="shared" si="42"/>
        <v>0.1578</v>
      </c>
      <c r="AM1325" s="30" t="str">
        <f>IFERROR((VLOOKUP(C1325,'CEP 24-25'!$F$5:$K$1282,6,0))," ")</f>
        <v xml:space="preserve"> </v>
      </c>
      <c r="AN1325" s="41" t="str">
        <f>+IFERROR((VLOOKUP(C1325,'HB1238 24-25'!$N$5:$Q$9999,4,0)),"")</f>
        <v/>
      </c>
      <c r="AO1325" s="33" t="str">
        <f t="shared" si="43"/>
        <v>No</v>
      </c>
    </row>
    <row r="1326" spans="1:41" ht="15" customHeight="1" x14ac:dyDescent="0.25">
      <c r="A1326" t="s">
        <v>2742</v>
      </c>
      <c r="B1326" t="s">
        <v>2175</v>
      </c>
      <c r="C1326" s="25">
        <v>4371</v>
      </c>
      <c r="D1326" t="s">
        <v>922</v>
      </c>
      <c r="E1326" s="16">
        <v>0</v>
      </c>
      <c r="F1326" s="16">
        <v>0</v>
      </c>
      <c r="G1326" s="16">
        <v>0</v>
      </c>
      <c r="H1326" s="16">
        <v>0</v>
      </c>
      <c r="I1326" s="16">
        <v>0</v>
      </c>
      <c r="J1326" s="16">
        <v>0</v>
      </c>
      <c r="K1326" s="16">
        <v>0</v>
      </c>
      <c r="L1326" s="16">
        <v>0</v>
      </c>
      <c r="M1326" s="16">
        <v>409</v>
      </c>
      <c r="N1326" s="16">
        <v>408</v>
      </c>
      <c r="O1326" s="16">
        <v>399</v>
      </c>
      <c r="P1326" s="16">
        <v>0</v>
      </c>
      <c r="Q1326" s="16">
        <v>0</v>
      </c>
      <c r="R1326" s="16">
        <v>0</v>
      </c>
      <c r="S1326" s="16">
        <v>0</v>
      </c>
      <c r="T1326" s="73" t="s">
        <v>2979</v>
      </c>
      <c r="U1326" s="73" t="s">
        <v>2979</v>
      </c>
      <c r="V1326" s="73" t="s">
        <v>2979</v>
      </c>
      <c r="W1326" s="73" t="s">
        <v>2979</v>
      </c>
      <c r="X1326" s="73" t="s">
        <v>2979</v>
      </c>
      <c r="Y1326" s="73" t="s">
        <v>2979</v>
      </c>
      <c r="Z1326" s="73" t="s">
        <v>2979</v>
      </c>
      <c r="AA1326" s="73" t="s">
        <v>2979</v>
      </c>
      <c r="AB1326" s="54">
        <v>63</v>
      </c>
      <c r="AC1326" s="54">
        <v>68</v>
      </c>
      <c r="AD1326" s="54">
        <v>62</v>
      </c>
      <c r="AE1326" s="73" t="s">
        <v>2979</v>
      </c>
      <c r="AF1326" s="73" t="s">
        <v>2979</v>
      </c>
      <c r="AG1326" s="73" t="s">
        <v>2979</v>
      </c>
      <c r="AH1326" s="73" t="s">
        <v>2979</v>
      </c>
      <c r="AI1326" s="41">
        <v>0.15870000000000001</v>
      </c>
      <c r="AJ1326" s="30">
        <v>0.1658</v>
      </c>
      <c r="AK1326" s="30">
        <v>0.16719999999999999</v>
      </c>
      <c r="AL1326" s="41">
        <f t="shared" si="42"/>
        <v>0.16389999999999999</v>
      </c>
      <c r="AM1326" s="30" t="str">
        <f>IFERROR((VLOOKUP(C1326,'CEP 24-25'!$F$5:$K$1282,6,0))," ")</f>
        <v xml:space="preserve"> </v>
      </c>
      <c r="AN1326" s="41" t="str">
        <f>+IFERROR((VLOOKUP(C1326,'HB1238 24-25'!$N$5:$Q$9999,4,0)),"")</f>
        <v/>
      </c>
      <c r="AO1326" s="33" t="str">
        <f t="shared" si="43"/>
        <v>No</v>
      </c>
    </row>
    <row r="1327" spans="1:41" ht="15" customHeight="1" x14ac:dyDescent="0.25">
      <c r="A1327" t="s">
        <v>2742</v>
      </c>
      <c r="B1327" t="s">
        <v>2175</v>
      </c>
      <c r="C1327" s="25">
        <v>4187</v>
      </c>
      <c r="D1327" t="s">
        <v>624</v>
      </c>
      <c r="E1327" s="16">
        <v>0</v>
      </c>
      <c r="F1327" s="16">
        <v>23</v>
      </c>
      <c r="G1327" s="16">
        <v>0</v>
      </c>
      <c r="H1327" s="16">
        <v>35</v>
      </c>
      <c r="I1327" s="16">
        <v>52</v>
      </c>
      <c r="J1327" s="16">
        <v>58</v>
      </c>
      <c r="K1327" s="16">
        <v>71</v>
      </c>
      <c r="L1327" s="16">
        <v>83</v>
      </c>
      <c r="M1327" s="16">
        <v>0</v>
      </c>
      <c r="N1327" s="16">
        <v>0</v>
      </c>
      <c r="O1327" s="16">
        <v>0</v>
      </c>
      <c r="P1327" s="16">
        <v>0</v>
      </c>
      <c r="Q1327" s="16">
        <v>0</v>
      </c>
      <c r="R1327" s="16">
        <v>0</v>
      </c>
      <c r="S1327" s="16">
        <v>0</v>
      </c>
      <c r="T1327" s="73" t="s">
        <v>2979</v>
      </c>
      <c r="U1327" s="15" t="s">
        <v>2004</v>
      </c>
      <c r="V1327" s="73" t="s">
        <v>2979</v>
      </c>
      <c r="W1327" s="15" t="s">
        <v>2004</v>
      </c>
      <c r="X1327" s="15" t="s">
        <v>2004</v>
      </c>
      <c r="Y1327" s="15" t="s">
        <v>2004</v>
      </c>
      <c r="Z1327" s="15" t="s">
        <v>2004</v>
      </c>
      <c r="AA1327" s="15" t="s">
        <v>2004</v>
      </c>
      <c r="AB1327" s="73" t="s">
        <v>2979</v>
      </c>
      <c r="AC1327" s="73" t="s">
        <v>2979</v>
      </c>
      <c r="AD1327" s="73" t="s">
        <v>2979</v>
      </c>
      <c r="AE1327" s="73" t="s">
        <v>2979</v>
      </c>
      <c r="AF1327" s="73" t="s">
        <v>2979</v>
      </c>
      <c r="AG1327" s="73" t="s">
        <v>2979</v>
      </c>
      <c r="AH1327" s="73" t="s">
        <v>2979</v>
      </c>
      <c r="AI1327" s="41">
        <v>5.5899999999999998E-2</v>
      </c>
      <c r="AJ1327" s="30">
        <v>4.8000000000000001E-2</v>
      </c>
      <c r="AK1327" s="30">
        <v>4.2799999999999998E-2</v>
      </c>
      <c r="AL1327" s="41">
        <f t="shared" si="42"/>
        <v>4.8899999999999999E-2</v>
      </c>
      <c r="AM1327" s="30" t="str">
        <f>IFERROR((VLOOKUP(C1327,'CEP 24-25'!$F$5:$K$1282,6,0))," ")</f>
        <v xml:space="preserve"> </v>
      </c>
      <c r="AN1327" s="41" t="str">
        <f>+IFERROR((VLOOKUP(C1327,'HB1238 24-25'!$N$5:$Q$9999,4,0)),"")</f>
        <v/>
      </c>
      <c r="AO1327" s="33" t="str">
        <f t="shared" si="43"/>
        <v>No</v>
      </c>
    </row>
    <row r="1328" spans="1:41" ht="15" customHeight="1" x14ac:dyDescent="0.25">
      <c r="A1328" t="s">
        <v>2742</v>
      </c>
      <c r="B1328" t="s">
        <v>2175</v>
      </c>
      <c r="C1328" s="25">
        <v>4516</v>
      </c>
      <c r="D1328" t="s">
        <v>926</v>
      </c>
      <c r="E1328" s="16">
        <v>0</v>
      </c>
      <c r="F1328" s="16">
        <v>0</v>
      </c>
      <c r="G1328" s="16">
        <v>0</v>
      </c>
      <c r="H1328" s="16">
        <v>0</v>
      </c>
      <c r="I1328" s="16">
        <v>0</v>
      </c>
      <c r="J1328" s="16">
        <v>0</v>
      </c>
      <c r="K1328" s="16">
        <v>0</v>
      </c>
      <c r="L1328" s="16">
        <v>0</v>
      </c>
      <c r="M1328" s="16">
        <v>222</v>
      </c>
      <c r="N1328" s="16">
        <v>231</v>
      </c>
      <c r="O1328" s="16">
        <v>213</v>
      </c>
      <c r="P1328" s="16">
        <v>0</v>
      </c>
      <c r="Q1328" s="16">
        <v>0</v>
      </c>
      <c r="R1328" s="16">
        <v>0</v>
      </c>
      <c r="S1328" s="16">
        <v>0</v>
      </c>
      <c r="T1328" s="73" t="s">
        <v>2979</v>
      </c>
      <c r="U1328" s="73" t="s">
        <v>2979</v>
      </c>
      <c r="V1328" s="73" t="s">
        <v>2979</v>
      </c>
      <c r="W1328" s="73" t="s">
        <v>2979</v>
      </c>
      <c r="X1328" s="73" t="s">
        <v>2979</v>
      </c>
      <c r="Y1328" s="73" t="s">
        <v>2979</v>
      </c>
      <c r="Z1328" s="73" t="s">
        <v>2979</v>
      </c>
      <c r="AA1328" s="73" t="s">
        <v>2979</v>
      </c>
      <c r="AB1328" s="54">
        <v>20</v>
      </c>
      <c r="AC1328" s="54">
        <v>19</v>
      </c>
      <c r="AD1328" s="54">
        <v>20</v>
      </c>
      <c r="AE1328" s="73" t="s">
        <v>2979</v>
      </c>
      <c r="AF1328" s="73" t="s">
        <v>2979</v>
      </c>
      <c r="AG1328" s="73" t="s">
        <v>2979</v>
      </c>
      <c r="AH1328" s="73" t="s">
        <v>2979</v>
      </c>
      <c r="AI1328" s="41">
        <v>8.8599999999999998E-2</v>
      </c>
      <c r="AJ1328" s="30">
        <v>7.2599999999999998E-2</v>
      </c>
      <c r="AK1328" s="30">
        <v>7.4099999999999999E-2</v>
      </c>
      <c r="AL1328" s="41">
        <f t="shared" si="42"/>
        <v>7.8399999999999997E-2</v>
      </c>
      <c r="AM1328" s="30" t="str">
        <f>IFERROR((VLOOKUP(C1328,'CEP 24-25'!$F$5:$K$1282,6,0))," ")</f>
        <v xml:space="preserve"> </v>
      </c>
      <c r="AN1328" s="41" t="str">
        <f>+IFERROR((VLOOKUP(C1328,'HB1238 24-25'!$N$5:$Q$9999,4,0)),"")</f>
        <v/>
      </c>
      <c r="AO1328" s="33" t="str">
        <f t="shared" si="43"/>
        <v>No</v>
      </c>
    </row>
    <row r="1329" spans="1:41" ht="15" customHeight="1" x14ac:dyDescent="0.25">
      <c r="A1329" t="s">
        <v>2742</v>
      </c>
      <c r="B1329" t="s">
        <v>2175</v>
      </c>
      <c r="C1329" s="25">
        <v>4069</v>
      </c>
      <c r="D1329" t="s">
        <v>917</v>
      </c>
      <c r="E1329" s="16">
        <v>0</v>
      </c>
      <c r="F1329" s="16">
        <v>56</v>
      </c>
      <c r="G1329" s="16">
        <v>0</v>
      </c>
      <c r="H1329" s="16">
        <v>55</v>
      </c>
      <c r="I1329" s="16">
        <v>67</v>
      </c>
      <c r="J1329" s="16">
        <v>67</v>
      </c>
      <c r="K1329" s="16">
        <v>60</v>
      </c>
      <c r="L1329" s="16">
        <v>76</v>
      </c>
      <c r="M1329" s="16">
        <v>0</v>
      </c>
      <c r="N1329" s="16">
        <v>0</v>
      </c>
      <c r="O1329" s="16">
        <v>0</v>
      </c>
      <c r="P1329" s="16">
        <v>0</v>
      </c>
      <c r="Q1329" s="16">
        <v>0</v>
      </c>
      <c r="R1329" s="16">
        <v>0</v>
      </c>
      <c r="S1329" s="16">
        <v>0</v>
      </c>
      <c r="T1329" s="73" t="s">
        <v>2979</v>
      </c>
      <c r="U1329" s="15" t="s">
        <v>2004</v>
      </c>
      <c r="V1329" s="73" t="s">
        <v>2979</v>
      </c>
      <c r="W1329" s="15" t="s">
        <v>2004</v>
      </c>
      <c r="X1329" s="54">
        <v>11</v>
      </c>
      <c r="Y1329" s="15" t="s">
        <v>2004</v>
      </c>
      <c r="Z1329" s="54">
        <v>13</v>
      </c>
      <c r="AA1329" s="15" t="s">
        <v>2004</v>
      </c>
      <c r="AB1329" s="73" t="s">
        <v>2979</v>
      </c>
      <c r="AC1329" s="73" t="s">
        <v>2979</v>
      </c>
      <c r="AD1329" s="73" t="s">
        <v>2979</v>
      </c>
      <c r="AE1329" s="73" t="s">
        <v>2979</v>
      </c>
      <c r="AF1329" s="73" t="s">
        <v>2979</v>
      </c>
      <c r="AG1329" s="73" t="s">
        <v>2979</v>
      </c>
      <c r="AH1329" s="73" t="s">
        <v>2979</v>
      </c>
      <c r="AI1329" s="41">
        <v>0.126</v>
      </c>
      <c r="AJ1329" s="30">
        <v>0.11849999999999999</v>
      </c>
      <c r="AK1329" s="30">
        <v>0.1111</v>
      </c>
      <c r="AL1329" s="41">
        <f t="shared" si="42"/>
        <v>0.11849999999999999</v>
      </c>
      <c r="AM1329" s="30" t="str">
        <f>IFERROR((VLOOKUP(C1329,'CEP 24-25'!$F$5:$K$1282,6,0))," ")</f>
        <v xml:space="preserve"> </v>
      </c>
      <c r="AN1329" s="41" t="str">
        <f>+IFERROR((VLOOKUP(C1329,'HB1238 24-25'!$N$5:$Q$9999,4,0)),"")</f>
        <v/>
      </c>
      <c r="AO1329" s="33" t="str">
        <f t="shared" si="43"/>
        <v>No</v>
      </c>
    </row>
    <row r="1330" spans="1:41" ht="15" customHeight="1" x14ac:dyDescent="0.25">
      <c r="A1330" t="s">
        <v>2742</v>
      </c>
      <c r="B1330" t="s">
        <v>2175</v>
      </c>
      <c r="C1330" s="25">
        <v>3287</v>
      </c>
      <c r="D1330" t="s">
        <v>904</v>
      </c>
      <c r="E1330" s="16">
        <v>0</v>
      </c>
      <c r="F1330" s="16">
        <v>64</v>
      </c>
      <c r="G1330" s="16">
        <v>0</v>
      </c>
      <c r="H1330" s="16">
        <v>80</v>
      </c>
      <c r="I1330" s="16">
        <v>61</v>
      </c>
      <c r="J1330" s="16">
        <v>81</v>
      </c>
      <c r="K1330" s="16">
        <v>66</v>
      </c>
      <c r="L1330" s="16">
        <v>67</v>
      </c>
      <c r="M1330" s="16">
        <v>0</v>
      </c>
      <c r="N1330" s="16">
        <v>0</v>
      </c>
      <c r="O1330" s="16">
        <v>0</v>
      </c>
      <c r="P1330" s="16">
        <v>0</v>
      </c>
      <c r="Q1330" s="16">
        <v>0</v>
      </c>
      <c r="R1330" s="16">
        <v>0</v>
      </c>
      <c r="S1330" s="16">
        <v>0</v>
      </c>
      <c r="T1330" s="73" t="s">
        <v>2979</v>
      </c>
      <c r="U1330" s="15" t="s">
        <v>2004</v>
      </c>
      <c r="V1330" s="73" t="s">
        <v>2979</v>
      </c>
      <c r="W1330" s="15" t="s">
        <v>2004</v>
      </c>
      <c r="X1330" s="54">
        <v>10</v>
      </c>
      <c r="Y1330" s="54">
        <v>17</v>
      </c>
      <c r="Z1330" s="15" t="s">
        <v>2004</v>
      </c>
      <c r="AA1330" s="54">
        <v>17</v>
      </c>
      <c r="AB1330" s="73" t="s">
        <v>2979</v>
      </c>
      <c r="AC1330" s="73" t="s">
        <v>2979</v>
      </c>
      <c r="AD1330" s="73" t="s">
        <v>2979</v>
      </c>
      <c r="AE1330" s="73" t="s">
        <v>2979</v>
      </c>
      <c r="AF1330" s="73" t="s">
        <v>2979</v>
      </c>
      <c r="AG1330" s="73" t="s">
        <v>2979</v>
      </c>
      <c r="AH1330" s="73" t="s">
        <v>2979</v>
      </c>
      <c r="AI1330" s="41">
        <v>0.15989999999999999</v>
      </c>
      <c r="AJ1330" s="30">
        <v>0.17150000000000001</v>
      </c>
      <c r="AK1330" s="30">
        <v>0.16500000000000001</v>
      </c>
      <c r="AL1330" s="41">
        <f t="shared" si="42"/>
        <v>0.16550000000000001</v>
      </c>
      <c r="AM1330" s="30" t="str">
        <f>IFERROR((VLOOKUP(C1330,'CEP 24-25'!$F$5:$K$1282,6,0))," ")</f>
        <v xml:space="preserve"> </v>
      </c>
      <c r="AN1330" s="41" t="str">
        <f>+IFERROR((VLOOKUP(C1330,'HB1238 24-25'!$N$5:$Q$9999,4,0)),"")</f>
        <v/>
      </c>
      <c r="AO1330" s="33" t="str">
        <f t="shared" si="43"/>
        <v>No</v>
      </c>
    </row>
    <row r="1331" spans="1:41" ht="15" customHeight="1" x14ac:dyDescent="0.25">
      <c r="A1331" t="s">
        <v>2742</v>
      </c>
      <c r="B1331" t="s">
        <v>2175</v>
      </c>
      <c r="C1331" s="25">
        <v>3749</v>
      </c>
      <c r="D1331" t="s">
        <v>912</v>
      </c>
      <c r="E1331" s="16">
        <v>0</v>
      </c>
      <c r="F1331" s="16">
        <v>76</v>
      </c>
      <c r="G1331" s="16">
        <v>0</v>
      </c>
      <c r="H1331" s="16">
        <v>89</v>
      </c>
      <c r="I1331" s="16">
        <v>70</v>
      </c>
      <c r="J1331" s="16">
        <v>84</v>
      </c>
      <c r="K1331" s="16">
        <v>76</v>
      </c>
      <c r="L1331" s="16">
        <v>73</v>
      </c>
      <c r="M1331" s="16">
        <v>0</v>
      </c>
      <c r="N1331" s="16">
        <v>0</v>
      </c>
      <c r="O1331" s="16">
        <v>0</v>
      </c>
      <c r="P1331" s="16">
        <v>0</v>
      </c>
      <c r="Q1331" s="16">
        <v>0</v>
      </c>
      <c r="R1331" s="16">
        <v>0</v>
      </c>
      <c r="S1331" s="16">
        <v>0</v>
      </c>
      <c r="T1331" s="73" t="s">
        <v>2979</v>
      </c>
      <c r="U1331" s="54">
        <v>15</v>
      </c>
      <c r="V1331" s="73" t="s">
        <v>2979</v>
      </c>
      <c r="W1331" s="54">
        <v>30</v>
      </c>
      <c r="X1331" s="54">
        <v>16</v>
      </c>
      <c r="Y1331" s="54">
        <v>24</v>
      </c>
      <c r="Z1331" s="54">
        <v>23</v>
      </c>
      <c r="AA1331" s="54">
        <v>25</v>
      </c>
      <c r="AB1331" s="73" t="s">
        <v>2979</v>
      </c>
      <c r="AC1331" s="73" t="s">
        <v>2979</v>
      </c>
      <c r="AD1331" s="73" t="s">
        <v>2979</v>
      </c>
      <c r="AE1331" s="73" t="s">
        <v>2979</v>
      </c>
      <c r="AF1331" s="73" t="s">
        <v>2979</v>
      </c>
      <c r="AG1331" s="73" t="s">
        <v>2979</v>
      </c>
      <c r="AH1331" s="73" t="s">
        <v>2979</v>
      </c>
      <c r="AI1331" s="41">
        <v>0.28420000000000001</v>
      </c>
      <c r="AJ1331" s="30">
        <v>0.27039999999999997</v>
      </c>
      <c r="AK1331" s="30">
        <v>0.29599999999999999</v>
      </c>
      <c r="AL1331" s="41">
        <f t="shared" si="42"/>
        <v>0.28349999999999997</v>
      </c>
      <c r="AM1331" s="30" t="str">
        <f>IFERROR((VLOOKUP(C1331,'CEP 24-25'!$F$5:$K$1282,6,0))," ")</f>
        <v xml:space="preserve"> </v>
      </c>
      <c r="AN1331" s="41" t="str">
        <f>+IFERROR((VLOOKUP(C1331,'HB1238 24-25'!$N$5:$Q$9999,4,0)),"")</f>
        <v/>
      </c>
      <c r="AO1331" s="33" t="str">
        <f t="shared" si="43"/>
        <v>No</v>
      </c>
    </row>
    <row r="1332" spans="1:41" ht="15" customHeight="1" x14ac:dyDescent="0.25">
      <c r="A1332" t="s">
        <v>2742</v>
      </c>
      <c r="B1332" t="s">
        <v>2175</v>
      </c>
      <c r="C1332" s="25">
        <v>4208</v>
      </c>
      <c r="D1332" t="s">
        <v>919</v>
      </c>
      <c r="E1332" s="16">
        <v>0</v>
      </c>
      <c r="F1332" s="16">
        <v>0</v>
      </c>
      <c r="G1332" s="16">
        <v>0</v>
      </c>
      <c r="H1332" s="16">
        <v>0</v>
      </c>
      <c r="I1332" s="16">
        <v>0</v>
      </c>
      <c r="J1332" s="16">
        <v>0</v>
      </c>
      <c r="K1332" s="16">
        <v>0</v>
      </c>
      <c r="L1332" s="16">
        <v>0</v>
      </c>
      <c r="M1332" s="16">
        <v>0</v>
      </c>
      <c r="N1332" s="16">
        <v>0</v>
      </c>
      <c r="O1332" s="16">
        <v>0</v>
      </c>
      <c r="P1332" s="16">
        <v>408</v>
      </c>
      <c r="Q1332" s="16">
        <v>416</v>
      </c>
      <c r="R1332" s="16">
        <v>425</v>
      </c>
      <c r="S1332" s="16">
        <v>439</v>
      </c>
      <c r="T1332" s="73" t="s">
        <v>2979</v>
      </c>
      <c r="U1332" s="73" t="s">
        <v>2979</v>
      </c>
      <c r="V1332" s="73" t="s">
        <v>2979</v>
      </c>
      <c r="W1332" s="73" t="s">
        <v>2979</v>
      </c>
      <c r="X1332" s="73" t="s">
        <v>2979</v>
      </c>
      <c r="Y1332" s="73" t="s">
        <v>2979</v>
      </c>
      <c r="Z1332" s="73" t="s">
        <v>2979</v>
      </c>
      <c r="AA1332" s="73" t="s">
        <v>2979</v>
      </c>
      <c r="AB1332" s="73" t="s">
        <v>2979</v>
      </c>
      <c r="AC1332" s="73" t="s">
        <v>2979</v>
      </c>
      <c r="AD1332" s="73" t="s">
        <v>2979</v>
      </c>
      <c r="AE1332" s="54">
        <v>48</v>
      </c>
      <c r="AF1332" s="54">
        <v>76</v>
      </c>
      <c r="AG1332" s="54">
        <v>58</v>
      </c>
      <c r="AH1332" s="54">
        <v>51</v>
      </c>
      <c r="AI1332" s="41">
        <v>0.13800000000000001</v>
      </c>
      <c r="AJ1332" s="30">
        <v>0.12640000000000001</v>
      </c>
      <c r="AK1332" s="30">
        <v>0.1091</v>
      </c>
      <c r="AL1332" s="41">
        <f t="shared" si="42"/>
        <v>0.1245</v>
      </c>
      <c r="AM1332" s="30" t="str">
        <f>IFERROR((VLOOKUP(C1332,'CEP 24-25'!$F$5:$K$1282,6,0))," ")</f>
        <v xml:space="preserve"> </v>
      </c>
      <c r="AN1332" s="41" t="str">
        <f>+IFERROR((VLOOKUP(C1332,'HB1238 24-25'!$N$5:$Q$9999,4,0)),"")</f>
        <v/>
      </c>
      <c r="AO1332" s="33" t="str">
        <f t="shared" si="43"/>
        <v>No</v>
      </c>
    </row>
    <row r="1333" spans="1:41" ht="15" customHeight="1" x14ac:dyDescent="0.25">
      <c r="A1333" t="s">
        <v>2742</v>
      </c>
      <c r="B1333" t="s">
        <v>2175</v>
      </c>
      <c r="C1333" s="25">
        <v>4377</v>
      </c>
      <c r="D1333" t="s">
        <v>923</v>
      </c>
      <c r="E1333" s="16">
        <v>0</v>
      </c>
      <c r="F1333" s="16">
        <v>89</v>
      </c>
      <c r="G1333" s="16">
        <v>0</v>
      </c>
      <c r="H1333" s="16">
        <v>89</v>
      </c>
      <c r="I1333" s="16">
        <v>79</v>
      </c>
      <c r="J1333" s="16">
        <v>76</v>
      </c>
      <c r="K1333" s="16">
        <v>67</v>
      </c>
      <c r="L1333" s="16">
        <v>86</v>
      </c>
      <c r="M1333" s="16">
        <v>0</v>
      </c>
      <c r="N1333" s="16">
        <v>0</v>
      </c>
      <c r="O1333" s="16">
        <v>0</v>
      </c>
      <c r="P1333" s="16">
        <v>0</v>
      </c>
      <c r="Q1333" s="16">
        <v>0</v>
      </c>
      <c r="R1333" s="16">
        <v>0</v>
      </c>
      <c r="S1333" s="16">
        <v>0</v>
      </c>
      <c r="T1333" s="73" t="s">
        <v>2979</v>
      </c>
      <c r="U1333" s="54">
        <v>23</v>
      </c>
      <c r="V1333" s="73" t="s">
        <v>2979</v>
      </c>
      <c r="W1333" s="54">
        <v>30</v>
      </c>
      <c r="X1333" s="54">
        <v>25</v>
      </c>
      <c r="Y1333" s="54">
        <v>24</v>
      </c>
      <c r="Z1333" s="54">
        <v>20</v>
      </c>
      <c r="AA1333" s="54">
        <v>35</v>
      </c>
      <c r="AB1333" s="73" t="s">
        <v>2979</v>
      </c>
      <c r="AC1333" s="73" t="s">
        <v>2979</v>
      </c>
      <c r="AD1333" s="73" t="s">
        <v>2979</v>
      </c>
      <c r="AE1333" s="73" t="s">
        <v>2979</v>
      </c>
      <c r="AF1333" s="73" t="s">
        <v>2979</v>
      </c>
      <c r="AG1333" s="73" t="s">
        <v>2979</v>
      </c>
      <c r="AH1333" s="73" t="s">
        <v>2979</v>
      </c>
      <c r="AI1333" s="41">
        <v>0.32300000000000001</v>
      </c>
      <c r="AJ1333" s="30">
        <v>0.2923</v>
      </c>
      <c r="AK1333" s="30">
        <v>0.28160000000000002</v>
      </c>
      <c r="AL1333" s="41">
        <f t="shared" si="42"/>
        <v>0.29899999999999999</v>
      </c>
      <c r="AM1333" s="30" t="str">
        <f>IFERROR((VLOOKUP(C1333,'CEP 24-25'!$F$5:$K$1282,6,0))," ")</f>
        <v xml:space="preserve"> </v>
      </c>
      <c r="AN1333" s="41" t="str">
        <f>+IFERROR((VLOOKUP(C1333,'HB1238 24-25'!$N$5:$Q$9999,4,0)),"")</f>
        <v>No</v>
      </c>
      <c r="AO1333" s="33" t="str">
        <f t="shared" si="43"/>
        <v>No</v>
      </c>
    </row>
    <row r="1334" spans="1:41" ht="15" customHeight="1" x14ac:dyDescent="0.25">
      <c r="A1334" t="s">
        <v>2743</v>
      </c>
      <c r="B1334" t="s">
        <v>2176</v>
      </c>
      <c r="C1334" s="25">
        <v>3477</v>
      </c>
      <c r="D1334" t="s">
        <v>2863</v>
      </c>
      <c r="E1334" s="16">
        <v>19</v>
      </c>
      <c r="F1334" s="16">
        <v>62</v>
      </c>
      <c r="G1334" s="16">
        <v>0</v>
      </c>
      <c r="H1334" s="16">
        <v>65</v>
      </c>
      <c r="I1334" s="16">
        <v>71</v>
      </c>
      <c r="J1334" s="16">
        <v>91</v>
      </c>
      <c r="K1334" s="16">
        <v>64</v>
      </c>
      <c r="L1334" s="16">
        <v>0</v>
      </c>
      <c r="M1334" s="16">
        <v>0</v>
      </c>
      <c r="N1334" s="16">
        <v>0</v>
      </c>
      <c r="O1334" s="16">
        <v>0</v>
      </c>
      <c r="P1334" s="16">
        <v>0</v>
      </c>
      <c r="Q1334" s="16">
        <v>0</v>
      </c>
      <c r="R1334" s="16">
        <v>0</v>
      </c>
      <c r="S1334" s="16">
        <v>0</v>
      </c>
      <c r="T1334" s="15" t="s">
        <v>2004</v>
      </c>
      <c r="U1334" s="54">
        <v>23</v>
      </c>
      <c r="V1334" s="73" t="s">
        <v>2979</v>
      </c>
      <c r="W1334" s="54">
        <v>34</v>
      </c>
      <c r="X1334" s="54">
        <v>34</v>
      </c>
      <c r="Y1334" s="54">
        <v>47</v>
      </c>
      <c r="Z1334" s="54">
        <v>28</v>
      </c>
      <c r="AA1334" s="73" t="s">
        <v>2979</v>
      </c>
      <c r="AB1334" s="73" t="s">
        <v>2979</v>
      </c>
      <c r="AC1334" s="73" t="s">
        <v>2979</v>
      </c>
      <c r="AD1334" s="73" t="s">
        <v>2979</v>
      </c>
      <c r="AE1334" s="73" t="s">
        <v>2979</v>
      </c>
      <c r="AF1334" s="73" t="s">
        <v>2979</v>
      </c>
      <c r="AG1334" s="73" t="s">
        <v>2979</v>
      </c>
      <c r="AH1334" s="73" t="s">
        <v>2979</v>
      </c>
      <c r="AI1334" s="41">
        <v>0.46510000000000001</v>
      </c>
      <c r="AJ1334" s="30">
        <v>0.45619999999999999</v>
      </c>
      <c r="AK1334" s="30">
        <v>0.44209999999999999</v>
      </c>
      <c r="AL1334" s="41">
        <f t="shared" si="42"/>
        <v>0.45450000000000002</v>
      </c>
      <c r="AM1334" s="30" t="str">
        <f>IFERROR((VLOOKUP(C1334,'CEP 24-25'!$F$5:$K$1282,6,0))," ")</f>
        <v xml:space="preserve"> </v>
      </c>
      <c r="AN1334" s="41" t="str">
        <f>+IFERROR((VLOOKUP(C1334,'HB1238 24-25'!$N$5:$Q$9999,4,0)),"")</f>
        <v>No</v>
      </c>
      <c r="AO1334" s="33" t="str">
        <f t="shared" si="43"/>
        <v>No</v>
      </c>
    </row>
    <row r="1335" spans="1:41" ht="15" customHeight="1" x14ac:dyDescent="0.25">
      <c r="A1335" t="s">
        <v>2743</v>
      </c>
      <c r="B1335" t="s">
        <v>2176</v>
      </c>
      <c r="C1335" s="25">
        <v>3377</v>
      </c>
      <c r="D1335" t="s">
        <v>452</v>
      </c>
      <c r="E1335" s="16">
        <v>0</v>
      </c>
      <c r="F1335" s="16">
        <v>87</v>
      </c>
      <c r="G1335" s="16">
        <v>0</v>
      </c>
      <c r="H1335" s="16">
        <v>66</v>
      </c>
      <c r="I1335" s="16">
        <v>95</v>
      </c>
      <c r="J1335" s="16">
        <v>89</v>
      </c>
      <c r="K1335" s="16">
        <v>84</v>
      </c>
      <c r="L1335" s="16">
        <v>0</v>
      </c>
      <c r="M1335" s="16">
        <v>0</v>
      </c>
      <c r="N1335" s="16">
        <v>0</v>
      </c>
      <c r="O1335" s="16">
        <v>0</v>
      </c>
      <c r="P1335" s="16">
        <v>0</v>
      </c>
      <c r="Q1335" s="16">
        <v>0</v>
      </c>
      <c r="R1335" s="16">
        <v>0</v>
      </c>
      <c r="S1335" s="16">
        <v>0</v>
      </c>
      <c r="T1335" s="73" t="s">
        <v>2979</v>
      </c>
      <c r="U1335" s="54">
        <v>39</v>
      </c>
      <c r="V1335" s="73" t="s">
        <v>2979</v>
      </c>
      <c r="W1335" s="54">
        <v>28</v>
      </c>
      <c r="X1335" s="54">
        <v>50</v>
      </c>
      <c r="Y1335" s="54">
        <v>44</v>
      </c>
      <c r="Z1335" s="54">
        <v>33</v>
      </c>
      <c r="AA1335" s="73" t="s">
        <v>2979</v>
      </c>
      <c r="AB1335" s="73" t="s">
        <v>2979</v>
      </c>
      <c r="AC1335" s="73" t="s">
        <v>2979</v>
      </c>
      <c r="AD1335" s="73" t="s">
        <v>2979</v>
      </c>
      <c r="AE1335" s="73" t="s">
        <v>2979</v>
      </c>
      <c r="AF1335" s="73" t="s">
        <v>2979</v>
      </c>
      <c r="AG1335" s="73" t="s">
        <v>2979</v>
      </c>
      <c r="AH1335" s="73" t="s">
        <v>2979</v>
      </c>
      <c r="AI1335" s="41">
        <v>0.46079999999999999</v>
      </c>
      <c r="AJ1335" s="30">
        <v>0.52590000000000003</v>
      </c>
      <c r="AK1335" s="30">
        <v>0.58630000000000004</v>
      </c>
      <c r="AL1335" s="41">
        <f t="shared" si="42"/>
        <v>0.52429999999999999</v>
      </c>
      <c r="AM1335" s="30" t="str">
        <f>IFERROR((VLOOKUP(C1335,'CEP 24-25'!$F$5:$K$1282,6,0))," ")</f>
        <v xml:space="preserve"> </v>
      </c>
      <c r="AN1335" s="41" t="str">
        <f>+IFERROR((VLOOKUP(C1335,'HB1238 24-25'!$N$5:$Q$9999,4,0)),"")</f>
        <v>Yes</v>
      </c>
      <c r="AO1335" s="33" t="str">
        <f t="shared" si="43"/>
        <v>Yes</v>
      </c>
    </row>
    <row r="1336" spans="1:41" ht="15" customHeight="1" x14ac:dyDescent="0.25">
      <c r="A1336" t="s">
        <v>2743</v>
      </c>
      <c r="B1336" t="s">
        <v>2176</v>
      </c>
      <c r="C1336" s="25">
        <v>4328</v>
      </c>
      <c r="D1336" t="s">
        <v>456</v>
      </c>
      <c r="E1336" s="16">
        <v>0</v>
      </c>
      <c r="F1336" s="16">
        <v>79</v>
      </c>
      <c r="G1336" s="16">
        <v>0</v>
      </c>
      <c r="H1336" s="16">
        <v>93</v>
      </c>
      <c r="I1336" s="16">
        <v>108</v>
      </c>
      <c r="J1336" s="16">
        <v>97</v>
      </c>
      <c r="K1336" s="16">
        <v>87</v>
      </c>
      <c r="L1336" s="16">
        <v>0</v>
      </c>
      <c r="M1336" s="16">
        <v>0</v>
      </c>
      <c r="N1336" s="16">
        <v>0</v>
      </c>
      <c r="O1336" s="16">
        <v>0</v>
      </c>
      <c r="P1336" s="16">
        <v>0</v>
      </c>
      <c r="Q1336" s="16">
        <v>0</v>
      </c>
      <c r="R1336" s="16">
        <v>0</v>
      </c>
      <c r="S1336" s="16">
        <v>0</v>
      </c>
      <c r="T1336" s="73" t="s">
        <v>2979</v>
      </c>
      <c r="U1336" s="54">
        <v>17</v>
      </c>
      <c r="V1336" s="73" t="s">
        <v>2979</v>
      </c>
      <c r="W1336" s="54">
        <v>31</v>
      </c>
      <c r="X1336" s="54">
        <v>38</v>
      </c>
      <c r="Y1336" s="54">
        <v>31</v>
      </c>
      <c r="Z1336" s="54">
        <v>30</v>
      </c>
      <c r="AA1336" s="73" t="s">
        <v>2979</v>
      </c>
      <c r="AB1336" s="73" t="s">
        <v>2979</v>
      </c>
      <c r="AC1336" s="73" t="s">
        <v>2979</v>
      </c>
      <c r="AD1336" s="73" t="s">
        <v>2979</v>
      </c>
      <c r="AE1336" s="73" t="s">
        <v>2979</v>
      </c>
      <c r="AF1336" s="73" t="s">
        <v>2979</v>
      </c>
      <c r="AG1336" s="73" t="s">
        <v>2979</v>
      </c>
      <c r="AH1336" s="73" t="s">
        <v>2979</v>
      </c>
      <c r="AI1336" s="41">
        <v>0.31680000000000003</v>
      </c>
      <c r="AJ1336" s="30">
        <v>0.30449999999999999</v>
      </c>
      <c r="AK1336" s="30">
        <v>0.28739999999999999</v>
      </c>
      <c r="AL1336" s="41">
        <f t="shared" si="42"/>
        <v>0.3029</v>
      </c>
      <c r="AM1336" s="30" t="str">
        <f>IFERROR((VLOOKUP(C1336,'CEP 24-25'!$F$5:$K$1282,6,0))," ")</f>
        <v xml:space="preserve"> </v>
      </c>
      <c r="AN1336" s="41" t="str">
        <f>+IFERROR((VLOOKUP(C1336,'HB1238 24-25'!$N$5:$Q$9999,4,0)),"")</f>
        <v>No</v>
      </c>
      <c r="AO1336" s="33" t="str">
        <f t="shared" si="43"/>
        <v>No</v>
      </c>
    </row>
    <row r="1337" spans="1:41" ht="15" customHeight="1" x14ac:dyDescent="0.25">
      <c r="A1337" t="s">
        <v>2743</v>
      </c>
      <c r="B1337" t="s">
        <v>2176</v>
      </c>
      <c r="C1337" s="25">
        <v>1758</v>
      </c>
      <c r="D1337" t="s">
        <v>130</v>
      </c>
      <c r="E1337" s="16">
        <v>0</v>
      </c>
      <c r="F1337" s="16">
        <v>25</v>
      </c>
      <c r="G1337" s="16">
        <v>0</v>
      </c>
      <c r="H1337" s="16">
        <v>20</v>
      </c>
      <c r="I1337" s="16">
        <v>27</v>
      </c>
      <c r="J1337" s="16">
        <v>21</v>
      </c>
      <c r="K1337" s="16">
        <v>45</v>
      </c>
      <c r="L1337" s="16">
        <v>42</v>
      </c>
      <c r="M1337" s="16">
        <v>28</v>
      </c>
      <c r="N1337" s="16">
        <v>33</v>
      </c>
      <c r="O1337" s="16">
        <v>45</v>
      </c>
      <c r="P1337" s="16">
        <v>32</v>
      </c>
      <c r="Q1337" s="16">
        <v>39</v>
      </c>
      <c r="R1337" s="16">
        <v>34</v>
      </c>
      <c r="S1337" s="16">
        <v>19</v>
      </c>
      <c r="T1337" s="73" t="s">
        <v>2979</v>
      </c>
      <c r="U1337" s="15" t="s">
        <v>2004</v>
      </c>
      <c r="V1337" s="73" t="s">
        <v>2979</v>
      </c>
      <c r="W1337" s="15" t="s">
        <v>2004</v>
      </c>
      <c r="X1337" s="54">
        <v>15</v>
      </c>
      <c r="Y1337" s="54">
        <v>12</v>
      </c>
      <c r="Z1337" s="54">
        <v>10</v>
      </c>
      <c r="AA1337" s="54">
        <v>13</v>
      </c>
      <c r="AB1337" s="54">
        <v>10</v>
      </c>
      <c r="AC1337" s="54">
        <v>11</v>
      </c>
      <c r="AD1337" s="15" t="s">
        <v>2004</v>
      </c>
      <c r="AE1337" s="54">
        <v>11</v>
      </c>
      <c r="AF1337" s="54">
        <v>15</v>
      </c>
      <c r="AG1337" s="54">
        <v>14</v>
      </c>
      <c r="AH1337" s="15" t="s">
        <v>2004</v>
      </c>
      <c r="AI1337" s="41">
        <v>0.33410000000000001</v>
      </c>
      <c r="AJ1337" s="30">
        <v>0.25269999999999998</v>
      </c>
      <c r="AK1337" s="30">
        <v>0.24540000000000001</v>
      </c>
      <c r="AL1337" s="41">
        <f t="shared" si="42"/>
        <v>0.27739999999999998</v>
      </c>
      <c r="AM1337" s="30" t="str">
        <f>IFERROR((VLOOKUP(C1337,'CEP 24-25'!$F$5:$K$1282,6,0))," ")</f>
        <v xml:space="preserve"> </v>
      </c>
      <c r="AN1337" s="41" t="str">
        <f>+IFERROR((VLOOKUP(C1337,'HB1238 24-25'!$N$5:$Q$9999,4,0)),"")</f>
        <v>No</v>
      </c>
      <c r="AO1337" s="33" t="str">
        <f t="shared" si="43"/>
        <v>No</v>
      </c>
    </row>
    <row r="1338" spans="1:41" ht="15" customHeight="1" x14ac:dyDescent="0.25">
      <c r="A1338" t="s">
        <v>2743</v>
      </c>
      <c r="B1338" t="s">
        <v>2176</v>
      </c>
      <c r="C1338" s="25">
        <v>5343</v>
      </c>
      <c r="D1338" t="s">
        <v>457</v>
      </c>
      <c r="E1338" s="16">
        <v>0</v>
      </c>
      <c r="F1338" s="16">
        <v>0</v>
      </c>
      <c r="G1338" s="16">
        <v>0</v>
      </c>
      <c r="H1338" s="16">
        <v>0</v>
      </c>
      <c r="I1338" s="16">
        <v>0</v>
      </c>
      <c r="J1338" s="16">
        <v>0</v>
      </c>
      <c r="K1338" s="16">
        <v>0</v>
      </c>
      <c r="L1338" s="16">
        <v>0</v>
      </c>
      <c r="M1338" s="16">
        <v>0</v>
      </c>
      <c r="N1338" s="16">
        <v>0</v>
      </c>
      <c r="O1338" s="16">
        <v>0</v>
      </c>
      <c r="P1338" s="16">
        <v>0</v>
      </c>
      <c r="Q1338" s="16">
        <v>0</v>
      </c>
      <c r="R1338" s="16">
        <v>0</v>
      </c>
      <c r="S1338" s="16">
        <v>11</v>
      </c>
      <c r="T1338" s="73" t="s">
        <v>2979</v>
      </c>
      <c r="U1338" s="73" t="s">
        <v>2979</v>
      </c>
      <c r="V1338" s="73" t="s">
        <v>2979</v>
      </c>
      <c r="W1338" s="73" t="s">
        <v>2979</v>
      </c>
      <c r="X1338" s="73" t="s">
        <v>2979</v>
      </c>
      <c r="Y1338" s="73" t="s">
        <v>2979</v>
      </c>
      <c r="Z1338" s="73" t="s">
        <v>2979</v>
      </c>
      <c r="AA1338" s="73" t="s">
        <v>2979</v>
      </c>
      <c r="AB1338" s="73" t="s">
        <v>2979</v>
      </c>
      <c r="AC1338" s="73" t="s">
        <v>2979</v>
      </c>
      <c r="AD1338" s="73" t="s">
        <v>2979</v>
      </c>
      <c r="AE1338" s="73" t="s">
        <v>2979</v>
      </c>
      <c r="AF1338" s="73" t="s">
        <v>2979</v>
      </c>
      <c r="AG1338" s="73" t="s">
        <v>2979</v>
      </c>
      <c r="AH1338" s="15" t="s">
        <v>2004</v>
      </c>
      <c r="AI1338" s="41">
        <v>0.45450000000000002</v>
      </c>
      <c r="AJ1338" s="30">
        <v>0.72729999999999995</v>
      </c>
      <c r="AK1338" s="30">
        <v>0.63160000000000005</v>
      </c>
      <c r="AL1338" s="41">
        <f t="shared" si="42"/>
        <v>0.60450000000000004</v>
      </c>
      <c r="AM1338" s="30" t="str">
        <f>IFERROR((VLOOKUP(C1338,'CEP 24-25'!$F$5:$K$1282,6,0))," ")</f>
        <v xml:space="preserve"> </v>
      </c>
      <c r="AN1338" s="41" t="str">
        <f>+IFERROR((VLOOKUP(C1338,'HB1238 24-25'!$N$5:$Q$9999,4,0)),"")</f>
        <v/>
      </c>
      <c r="AO1338" s="33" t="str">
        <f t="shared" si="43"/>
        <v>Yes</v>
      </c>
    </row>
    <row r="1339" spans="1:41" ht="15" customHeight="1" x14ac:dyDescent="0.25">
      <c r="A1339" t="s">
        <v>2743</v>
      </c>
      <c r="B1339" t="s">
        <v>2176</v>
      </c>
      <c r="C1339" s="25">
        <v>3939</v>
      </c>
      <c r="D1339" t="s">
        <v>455</v>
      </c>
      <c r="E1339" s="16">
        <v>0</v>
      </c>
      <c r="F1339" s="16">
        <v>0</v>
      </c>
      <c r="G1339" s="16">
        <v>0</v>
      </c>
      <c r="H1339" s="16">
        <v>0</v>
      </c>
      <c r="I1339" s="16">
        <v>0</v>
      </c>
      <c r="J1339" s="16">
        <v>0</v>
      </c>
      <c r="K1339" s="16">
        <v>0</v>
      </c>
      <c r="L1339" s="16">
        <v>0</v>
      </c>
      <c r="M1339" s="16">
        <v>0</v>
      </c>
      <c r="N1339" s="16">
        <v>362</v>
      </c>
      <c r="O1339" s="16">
        <v>352</v>
      </c>
      <c r="P1339" s="16">
        <v>0</v>
      </c>
      <c r="Q1339" s="16">
        <v>0</v>
      </c>
      <c r="R1339" s="16">
        <v>0</v>
      </c>
      <c r="S1339" s="16">
        <v>0</v>
      </c>
      <c r="T1339" s="73" t="s">
        <v>2979</v>
      </c>
      <c r="U1339" s="73" t="s">
        <v>2979</v>
      </c>
      <c r="V1339" s="73" t="s">
        <v>2979</v>
      </c>
      <c r="W1339" s="73" t="s">
        <v>2979</v>
      </c>
      <c r="X1339" s="73" t="s">
        <v>2979</v>
      </c>
      <c r="Y1339" s="73" t="s">
        <v>2979</v>
      </c>
      <c r="Z1339" s="73" t="s">
        <v>2979</v>
      </c>
      <c r="AA1339" s="73" t="s">
        <v>2979</v>
      </c>
      <c r="AB1339" s="73" t="s">
        <v>2979</v>
      </c>
      <c r="AC1339" s="54">
        <v>151</v>
      </c>
      <c r="AD1339" s="54">
        <v>150</v>
      </c>
      <c r="AE1339" s="73" t="s">
        <v>2979</v>
      </c>
      <c r="AF1339" s="73" t="s">
        <v>2979</v>
      </c>
      <c r="AG1339" s="73" t="s">
        <v>2979</v>
      </c>
      <c r="AH1339" s="73" t="s">
        <v>2979</v>
      </c>
      <c r="AI1339" s="41">
        <v>0.42159999999999997</v>
      </c>
      <c r="AJ1339" s="30">
        <v>0.42699999999999999</v>
      </c>
      <c r="AK1339" s="30">
        <v>0.4073</v>
      </c>
      <c r="AL1339" s="41">
        <f t="shared" si="42"/>
        <v>0.41860000000000003</v>
      </c>
      <c r="AM1339" s="30" t="str">
        <f>IFERROR((VLOOKUP(C1339,'CEP 24-25'!$F$5:$K$1282,6,0))," ")</f>
        <v xml:space="preserve"> </v>
      </c>
      <c r="AN1339" s="41" t="str">
        <f>+IFERROR((VLOOKUP(C1339,'HB1238 24-25'!$N$5:$Q$9999,4,0)),"")</f>
        <v/>
      </c>
      <c r="AO1339" s="33" t="str">
        <f t="shared" si="43"/>
        <v>No</v>
      </c>
    </row>
    <row r="1340" spans="1:41" ht="15" customHeight="1" x14ac:dyDescent="0.25">
      <c r="A1340" t="s">
        <v>2743</v>
      </c>
      <c r="B1340" t="s">
        <v>2176</v>
      </c>
      <c r="C1340" s="25">
        <v>2696</v>
      </c>
      <c r="D1340" t="s">
        <v>449</v>
      </c>
      <c r="E1340" s="16">
        <v>39</v>
      </c>
      <c r="F1340" s="16">
        <v>63</v>
      </c>
      <c r="G1340" s="16">
        <v>0</v>
      </c>
      <c r="H1340" s="16">
        <v>62</v>
      </c>
      <c r="I1340" s="16">
        <v>68</v>
      </c>
      <c r="J1340" s="16">
        <v>82</v>
      </c>
      <c r="K1340" s="16">
        <v>97</v>
      </c>
      <c r="L1340" s="16">
        <v>0</v>
      </c>
      <c r="M1340" s="16">
        <v>0</v>
      </c>
      <c r="N1340" s="16">
        <v>0</v>
      </c>
      <c r="O1340" s="16">
        <v>0</v>
      </c>
      <c r="P1340" s="16">
        <v>0</v>
      </c>
      <c r="Q1340" s="16">
        <v>0</v>
      </c>
      <c r="R1340" s="16">
        <v>0</v>
      </c>
      <c r="S1340" s="16">
        <v>0</v>
      </c>
      <c r="T1340" s="54">
        <v>21</v>
      </c>
      <c r="U1340" s="54">
        <v>34</v>
      </c>
      <c r="V1340" s="73" t="s">
        <v>2979</v>
      </c>
      <c r="W1340" s="54">
        <v>32</v>
      </c>
      <c r="X1340" s="54">
        <v>40</v>
      </c>
      <c r="Y1340" s="54">
        <v>40</v>
      </c>
      <c r="Z1340" s="54">
        <v>37</v>
      </c>
      <c r="AA1340" s="73" t="s">
        <v>2979</v>
      </c>
      <c r="AB1340" s="73" t="s">
        <v>2979</v>
      </c>
      <c r="AC1340" s="73" t="s">
        <v>2979</v>
      </c>
      <c r="AD1340" s="73" t="s">
        <v>2979</v>
      </c>
      <c r="AE1340" s="73" t="s">
        <v>2979</v>
      </c>
      <c r="AF1340" s="73" t="s">
        <v>2979</v>
      </c>
      <c r="AG1340" s="73" t="s">
        <v>2979</v>
      </c>
      <c r="AH1340" s="73" t="s">
        <v>2979</v>
      </c>
      <c r="AI1340" s="41">
        <v>0.49640000000000001</v>
      </c>
      <c r="AJ1340" s="30">
        <v>0.41689999999999999</v>
      </c>
      <c r="AK1340" s="30">
        <v>0.39779999999999999</v>
      </c>
      <c r="AL1340" s="41">
        <f t="shared" si="42"/>
        <v>0.437</v>
      </c>
      <c r="AM1340" s="30" t="str">
        <f>IFERROR((VLOOKUP(C1340,'CEP 24-25'!$F$5:$K$1282,6,0))," ")</f>
        <v xml:space="preserve"> </v>
      </c>
      <c r="AN1340" s="41" t="str">
        <f>+IFERROR((VLOOKUP(C1340,'HB1238 24-25'!$N$5:$Q$9999,4,0)),"")</f>
        <v>No</v>
      </c>
      <c r="AO1340" s="33" t="str">
        <f t="shared" si="43"/>
        <v>No</v>
      </c>
    </row>
    <row r="1341" spans="1:41" ht="15" customHeight="1" x14ac:dyDescent="0.25">
      <c r="A1341" t="s">
        <v>2743</v>
      </c>
      <c r="B1341" t="s">
        <v>2176</v>
      </c>
      <c r="C1341" s="25">
        <v>2974</v>
      </c>
      <c r="D1341" t="s">
        <v>450</v>
      </c>
      <c r="E1341" s="16">
        <v>0</v>
      </c>
      <c r="F1341" s="16">
        <v>0</v>
      </c>
      <c r="G1341" s="16">
        <v>0</v>
      </c>
      <c r="H1341" s="16">
        <v>0</v>
      </c>
      <c r="I1341" s="16">
        <v>0</v>
      </c>
      <c r="J1341" s="16">
        <v>0</v>
      </c>
      <c r="K1341" s="16">
        <v>0</v>
      </c>
      <c r="L1341" s="16">
        <v>0</v>
      </c>
      <c r="M1341" s="16">
        <v>0</v>
      </c>
      <c r="N1341" s="16">
        <v>0</v>
      </c>
      <c r="O1341" s="16">
        <v>0</v>
      </c>
      <c r="P1341" s="16">
        <v>361</v>
      </c>
      <c r="Q1341" s="16">
        <v>373</v>
      </c>
      <c r="R1341" s="16">
        <v>413</v>
      </c>
      <c r="S1341" s="16">
        <v>433</v>
      </c>
      <c r="T1341" s="73" t="s">
        <v>2979</v>
      </c>
      <c r="U1341" s="73" t="s">
        <v>2979</v>
      </c>
      <c r="V1341" s="73" t="s">
        <v>2979</v>
      </c>
      <c r="W1341" s="73" t="s">
        <v>2979</v>
      </c>
      <c r="X1341" s="73" t="s">
        <v>2979</v>
      </c>
      <c r="Y1341" s="73" t="s">
        <v>2979</v>
      </c>
      <c r="Z1341" s="73" t="s">
        <v>2979</v>
      </c>
      <c r="AA1341" s="73" t="s">
        <v>2979</v>
      </c>
      <c r="AB1341" s="73" t="s">
        <v>2979</v>
      </c>
      <c r="AC1341" s="73" t="s">
        <v>2979</v>
      </c>
      <c r="AD1341" s="73" t="s">
        <v>2979</v>
      </c>
      <c r="AE1341" s="54">
        <v>135</v>
      </c>
      <c r="AF1341" s="54">
        <v>136</v>
      </c>
      <c r="AG1341" s="54">
        <v>142</v>
      </c>
      <c r="AH1341" s="54">
        <v>166</v>
      </c>
      <c r="AI1341" s="41">
        <v>0.36649999999999999</v>
      </c>
      <c r="AJ1341" s="30">
        <v>0.36959999999999998</v>
      </c>
      <c r="AK1341" s="30">
        <v>0.35210000000000002</v>
      </c>
      <c r="AL1341" s="41">
        <f t="shared" si="42"/>
        <v>0.36270000000000002</v>
      </c>
      <c r="AM1341" s="30" t="str">
        <f>IFERROR((VLOOKUP(C1341,'CEP 24-25'!$F$5:$K$1282,6,0))," ")</f>
        <v xml:space="preserve"> </v>
      </c>
      <c r="AN1341" s="41" t="str">
        <f>+IFERROR((VLOOKUP(C1341,'HB1238 24-25'!$N$5:$Q$9999,4,0)),"")</f>
        <v/>
      </c>
      <c r="AO1341" s="33" t="str">
        <f t="shared" si="43"/>
        <v>No</v>
      </c>
    </row>
    <row r="1342" spans="1:41" ht="15" customHeight="1" x14ac:dyDescent="0.25">
      <c r="A1342" t="s">
        <v>2743</v>
      </c>
      <c r="B1342" t="s">
        <v>2176</v>
      </c>
      <c r="C1342" s="25">
        <v>3274</v>
      </c>
      <c r="D1342" t="s">
        <v>451</v>
      </c>
      <c r="E1342" s="16">
        <v>0</v>
      </c>
      <c r="F1342" s="16">
        <v>0</v>
      </c>
      <c r="G1342" s="16">
        <v>0</v>
      </c>
      <c r="H1342" s="16">
        <v>0</v>
      </c>
      <c r="I1342" s="16">
        <v>0</v>
      </c>
      <c r="J1342" s="16">
        <v>0</v>
      </c>
      <c r="K1342" s="16">
        <v>0</v>
      </c>
      <c r="L1342" s="16">
        <v>406</v>
      </c>
      <c r="M1342" s="16">
        <v>366</v>
      </c>
      <c r="N1342" s="16">
        <v>0</v>
      </c>
      <c r="O1342" s="16">
        <v>0</v>
      </c>
      <c r="P1342" s="16">
        <v>0</v>
      </c>
      <c r="Q1342" s="16">
        <v>0</v>
      </c>
      <c r="R1342" s="16">
        <v>0</v>
      </c>
      <c r="S1342" s="16">
        <v>0</v>
      </c>
      <c r="T1342" s="73" t="s">
        <v>2979</v>
      </c>
      <c r="U1342" s="73" t="s">
        <v>2979</v>
      </c>
      <c r="V1342" s="73" t="s">
        <v>2979</v>
      </c>
      <c r="W1342" s="73" t="s">
        <v>2979</v>
      </c>
      <c r="X1342" s="73" t="s">
        <v>2979</v>
      </c>
      <c r="Y1342" s="73" t="s">
        <v>2979</v>
      </c>
      <c r="Z1342" s="73" t="s">
        <v>2979</v>
      </c>
      <c r="AA1342" s="54">
        <v>168</v>
      </c>
      <c r="AB1342" s="54">
        <v>171</v>
      </c>
      <c r="AC1342" s="73" t="s">
        <v>2979</v>
      </c>
      <c r="AD1342" s="73" t="s">
        <v>2979</v>
      </c>
      <c r="AE1342" s="73" t="s">
        <v>2979</v>
      </c>
      <c r="AF1342" s="73" t="s">
        <v>2979</v>
      </c>
      <c r="AG1342" s="73" t="s">
        <v>2979</v>
      </c>
      <c r="AH1342" s="73" t="s">
        <v>2979</v>
      </c>
      <c r="AI1342" s="41">
        <v>0.43909999999999999</v>
      </c>
      <c r="AJ1342" s="30">
        <v>0.44850000000000001</v>
      </c>
      <c r="AK1342" s="30">
        <v>0.46479999999999999</v>
      </c>
      <c r="AL1342" s="41">
        <f t="shared" si="42"/>
        <v>0.45079999999999998</v>
      </c>
      <c r="AM1342" s="30" t="str">
        <f>IFERROR((VLOOKUP(C1342,'CEP 24-25'!$F$5:$K$1282,6,0))," ")</f>
        <v xml:space="preserve"> </v>
      </c>
      <c r="AN1342" s="41" t="str">
        <f>+IFERROR((VLOOKUP(C1342,'HB1238 24-25'!$N$5:$Q$9999,4,0)),"")</f>
        <v/>
      </c>
      <c r="AO1342" s="33" t="str">
        <f t="shared" si="43"/>
        <v>No</v>
      </c>
    </row>
    <row r="1343" spans="1:41" ht="15" customHeight="1" x14ac:dyDescent="0.25">
      <c r="A1343" t="s">
        <v>2743</v>
      </c>
      <c r="B1343" t="s">
        <v>2176</v>
      </c>
      <c r="C1343" s="25">
        <v>5626</v>
      </c>
      <c r="D1343" t="s">
        <v>2368</v>
      </c>
      <c r="E1343" s="16">
        <v>0</v>
      </c>
      <c r="F1343" s="16">
        <v>0</v>
      </c>
      <c r="G1343" s="16">
        <v>0</v>
      </c>
      <c r="H1343" s="16">
        <v>0</v>
      </c>
      <c r="I1343" s="16">
        <v>0</v>
      </c>
      <c r="J1343" s="16">
        <v>0</v>
      </c>
      <c r="K1343" s="16">
        <v>0</v>
      </c>
      <c r="L1343" s="16">
        <v>0</v>
      </c>
      <c r="M1343" s="16">
        <v>0</v>
      </c>
      <c r="N1343" s="16">
        <v>0</v>
      </c>
      <c r="O1343" s="16">
        <v>0</v>
      </c>
      <c r="P1343" s="16">
        <v>0</v>
      </c>
      <c r="Q1343" s="16">
        <v>0</v>
      </c>
      <c r="R1343" s="16">
        <v>0</v>
      </c>
      <c r="S1343" s="16">
        <v>0</v>
      </c>
      <c r="T1343" s="73" t="s">
        <v>2979</v>
      </c>
      <c r="U1343" s="73" t="s">
        <v>2979</v>
      </c>
      <c r="V1343" s="73" t="s">
        <v>2979</v>
      </c>
      <c r="W1343" s="73" t="s">
        <v>2979</v>
      </c>
      <c r="X1343" s="73" t="s">
        <v>2979</v>
      </c>
      <c r="Y1343" s="73" t="s">
        <v>2979</v>
      </c>
      <c r="Z1343" s="73" t="s">
        <v>2979</v>
      </c>
      <c r="AA1343" s="73" t="s">
        <v>2979</v>
      </c>
      <c r="AB1343" s="73" t="s">
        <v>2979</v>
      </c>
      <c r="AC1343" s="73" t="s">
        <v>2979</v>
      </c>
      <c r="AD1343" s="73" t="s">
        <v>2979</v>
      </c>
      <c r="AE1343" s="73" t="s">
        <v>2979</v>
      </c>
      <c r="AF1343" s="73" t="s">
        <v>2979</v>
      </c>
      <c r="AG1343" s="73" t="s">
        <v>2979</v>
      </c>
      <c r="AH1343" s="73" t="s">
        <v>2979</v>
      </c>
      <c r="AI1343" s="41">
        <v>0</v>
      </c>
      <c r="AJ1343" s="30">
        <v>0.43559999999999999</v>
      </c>
      <c r="AK1343" s="30">
        <v>0.42059999999999997</v>
      </c>
      <c r="AL1343" s="41">
        <f t="shared" si="42"/>
        <v>0.28539999999999999</v>
      </c>
      <c r="AM1343" s="30" t="str">
        <f>IFERROR((VLOOKUP(C1343,'CEP 24-25'!$F$5:$K$1282,6,0))," ")</f>
        <v xml:space="preserve"> </v>
      </c>
      <c r="AN1343" s="41" t="str">
        <f>+IFERROR((VLOOKUP(C1343,'HB1238 24-25'!$N$5:$Q$9999,4,0)),"")</f>
        <v/>
      </c>
      <c r="AO1343" s="33" t="str">
        <f t="shared" si="43"/>
        <v>No</v>
      </c>
    </row>
    <row r="1344" spans="1:41" ht="15" customHeight="1" x14ac:dyDescent="0.25">
      <c r="A1344" t="s">
        <v>2743</v>
      </c>
      <c r="B1344" t="s">
        <v>2176</v>
      </c>
      <c r="C1344" s="25">
        <v>3566</v>
      </c>
      <c r="D1344" t="s">
        <v>454</v>
      </c>
      <c r="E1344" s="16">
        <v>0</v>
      </c>
      <c r="F1344" s="16">
        <v>92</v>
      </c>
      <c r="G1344" s="16">
        <v>0</v>
      </c>
      <c r="H1344" s="16">
        <v>82</v>
      </c>
      <c r="I1344" s="16">
        <v>81</v>
      </c>
      <c r="J1344" s="16">
        <v>90</v>
      </c>
      <c r="K1344" s="16">
        <v>68</v>
      </c>
      <c r="L1344" s="16">
        <v>0</v>
      </c>
      <c r="M1344" s="16">
        <v>0</v>
      </c>
      <c r="N1344" s="16">
        <v>0</v>
      </c>
      <c r="O1344" s="16">
        <v>0</v>
      </c>
      <c r="P1344" s="16">
        <v>0</v>
      </c>
      <c r="Q1344" s="16">
        <v>0</v>
      </c>
      <c r="R1344" s="16">
        <v>0</v>
      </c>
      <c r="S1344" s="16">
        <v>0</v>
      </c>
      <c r="T1344" s="73" t="s">
        <v>2979</v>
      </c>
      <c r="U1344" s="54">
        <v>45</v>
      </c>
      <c r="V1344" s="73" t="s">
        <v>2979</v>
      </c>
      <c r="W1344" s="54">
        <v>33</v>
      </c>
      <c r="X1344" s="54">
        <v>48</v>
      </c>
      <c r="Y1344" s="54">
        <v>53</v>
      </c>
      <c r="Z1344" s="54">
        <v>39</v>
      </c>
      <c r="AA1344" s="73" t="s">
        <v>2979</v>
      </c>
      <c r="AB1344" s="73" t="s">
        <v>2979</v>
      </c>
      <c r="AC1344" s="73" t="s">
        <v>2979</v>
      </c>
      <c r="AD1344" s="73" t="s">
        <v>2979</v>
      </c>
      <c r="AE1344" s="73" t="s">
        <v>2979</v>
      </c>
      <c r="AF1344" s="73" t="s">
        <v>2979</v>
      </c>
      <c r="AG1344" s="73" t="s">
        <v>2979</v>
      </c>
      <c r="AH1344" s="73" t="s">
        <v>2979</v>
      </c>
      <c r="AI1344" s="41">
        <v>0.52780000000000005</v>
      </c>
      <c r="AJ1344" s="30">
        <v>0.56240000000000001</v>
      </c>
      <c r="AK1344" s="30">
        <v>0.57789999999999997</v>
      </c>
      <c r="AL1344" s="41">
        <f t="shared" si="42"/>
        <v>0.55600000000000005</v>
      </c>
      <c r="AM1344" s="30" t="str">
        <f>IFERROR((VLOOKUP(C1344,'CEP 24-25'!$F$5:$K$1282,6,0))," ")</f>
        <v xml:space="preserve"> </v>
      </c>
      <c r="AN1344" s="41" t="str">
        <f>+IFERROR((VLOOKUP(C1344,'HB1238 24-25'!$N$5:$Q$9999,4,0)),"")</f>
        <v>Yes</v>
      </c>
      <c r="AO1344" s="33" t="str">
        <f t="shared" si="43"/>
        <v>Yes</v>
      </c>
    </row>
    <row r="1345" spans="1:41" ht="15" customHeight="1" x14ac:dyDescent="0.25">
      <c r="A1345" t="s">
        <v>2744</v>
      </c>
      <c r="B1345" t="s">
        <v>2177</v>
      </c>
      <c r="C1345" s="25">
        <v>3205</v>
      </c>
      <c r="D1345" t="s">
        <v>1917</v>
      </c>
      <c r="E1345" s="16">
        <v>8</v>
      </c>
      <c r="F1345" s="16">
        <v>7</v>
      </c>
      <c r="G1345" s="16">
        <v>0</v>
      </c>
      <c r="H1345" s="16">
        <v>7</v>
      </c>
      <c r="I1345" s="16">
        <v>6</v>
      </c>
      <c r="J1345" s="16">
        <v>15</v>
      </c>
      <c r="K1345" s="16">
        <v>11</v>
      </c>
      <c r="L1345" s="16">
        <v>12</v>
      </c>
      <c r="M1345" s="16">
        <v>0</v>
      </c>
      <c r="N1345" s="16">
        <v>0</v>
      </c>
      <c r="O1345" s="16">
        <v>0</v>
      </c>
      <c r="P1345" s="16">
        <v>0</v>
      </c>
      <c r="Q1345" s="16">
        <v>0</v>
      </c>
      <c r="R1345" s="16">
        <v>0</v>
      </c>
      <c r="S1345" s="16">
        <v>0</v>
      </c>
      <c r="T1345" s="15" t="s">
        <v>2004</v>
      </c>
      <c r="U1345" s="15" t="s">
        <v>2004</v>
      </c>
      <c r="V1345" s="73" t="s">
        <v>2979</v>
      </c>
      <c r="W1345" s="15" t="s">
        <v>2004</v>
      </c>
      <c r="X1345" s="15" t="s">
        <v>2004</v>
      </c>
      <c r="Y1345" s="15" t="s">
        <v>2004</v>
      </c>
      <c r="Z1345" s="15" t="s">
        <v>2004</v>
      </c>
      <c r="AA1345" s="15" t="s">
        <v>2004</v>
      </c>
      <c r="AB1345" s="73" t="s">
        <v>2979</v>
      </c>
      <c r="AC1345" s="73" t="s">
        <v>2979</v>
      </c>
      <c r="AD1345" s="73" t="s">
        <v>2979</v>
      </c>
      <c r="AE1345" s="73" t="s">
        <v>2979</v>
      </c>
      <c r="AF1345" s="73" t="s">
        <v>2979</v>
      </c>
      <c r="AG1345" s="73" t="s">
        <v>2979</v>
      </c>
      <c r="AH1345" s="73" t="s">
        <v>2979</v>
      </c>
      <c r="AI1345" s="41">
        <v>0.34849999999999998</v>
      </c>
      <c r="AJ1345" s="30">
        <v>0.3478</v>
      </c>
      <c r="AK1345" s="30">
        <v>0.43280000000000002</v>
      </c>
      <c r="AL1345" s="41">
        <f t="shared" si="42"/>
        <v>0.37640000000000001</v>
      </c>
      <c r="AM1345" s="30" t="str">
        <f>IFERROR((VLOOKUP(C1345,'CEP 24-25'!$F$5:$K$1282,6,0))," ")</f>
        <v xml:space="preserve"> </v>
      </c>
      <c r="AN1345" s="41" t="str">
        <f>+IFERROR((VLOOKUP(C1345,'HB1238 24-25'!$N$5:$Q$9999,4,0)),"")</f>
        <v>No</v>
      </c>
      <c r="AO1345" s="33" t="str">
        <f t="shared" si="43"/>
        <v>No</v>
      </c>
    </row>
    <row r="1346" spans="1:41" ht="15" customHeight="1" x14ac:dyDescent="0.25">
      <c r="A1346" t="s">
        <v>2744</v>
      </c>
      <c r="B1346" t="s">
        <v>2177</v>
      </c>
      <c r="C1346" s="25">
        <v>2432</v>
      </c>
      <c r="D1346" t="s">
        <v>1916</v>
      </c>
      <c r="E1346" s="16">
        <v>0</v>
      </c>
      <c r="F1346" s="16">
        <v>0</v>
      </c>
      <c r="G1346" s="16">
        <v>0</v>
      </c>
      <c r="H1346" s="16">
        <v>0</v>
      </c>
      <c r="I1346" s="16">
        <v>0</v>
      </c>
      <c r="J1346" s="16">
        <v>0</v>
      </c>
      <c r="K1346" s="16">
        <v>0</v>
      </c>
      <c r="L1346" s="16">
        <v>0</v>
      </c>
      <c r="M1346" s="16">
        <v>11</v>
      </c>
      <c r="N1346" s="16">
        <v>12</v>
      </c>
      <c r="O1346" s="16">
        <v>11</v>
      </c>
      <c r="P1346" s="16">
        <v>16</v>
      </c>
      <c r="Q1346" s="16">
        <v>12</v>
      </c>
      <c r="R1346" s="16">
        <v>11</v>
      </c>
      <c r="S1346" s="16">
        <v>10</v>
      </c>
      <c r="T1346" s="73" t="s">
        <v>2979</v>
      </c>
      <c r="U1346" s="73" t="s">
        <v>2979</v>
      </c>
      <c r="V1346" s="73" t="s">
        <v>2979</v>
      </c>
      <c r="W1346" s="73" t="s">
        <v>2979</v>
      </c>
      <c r="X1346" s="73" t="s">
        <v>2979</v>
      </c>
      <c r="Y1346" s="73" t="s">
        <v>2979</v>
      </c>
      <c r="Z1346" s="73" t="s">
        <v>2979</v>
      </c>
      <c r="AA1346" s="73" t="s">
        <v>2979</v>
      </c>
      <c r="AB1346" s="15" t="s">
        <v>2004</v>
      </c>
      <c r="AC1346" s="15" t="s">
        <v>2004</v>
      </c>
      <c r="AD1346" s="15" t="s">
        <v>2004</v>
      </c>
      <c r="AE1346" s="15" t="s">
        <v>2004</v>
      </c>
      <c r="AF1346" s="15" t="s">
        <v>2004</v>
      </c>
      <c r="AG1346" s="15" t="s">
        <v>2004</v>
      </c>
      <c r="AH1346" s="15" t="s">
        <v>2004</v>
      </c>
      <c r="AI1346" s="41">
        <v>0.40960000000000002</v>
      </c>
      <c r="AJ1346" s="30">
        <v>0.3412</v>
      </c>
      <c r="AK1346" s="30">
        <v>0.39739999999999998</v>
      </c>
      <c r="AL1346" s="41">
        <f t="shared" si="42"/>
        <v>0.38269999999999998</v>
      </c>
      <c r="AM1346" s="30" t="str">
        <f>IFERROR((VLOOKUP(C1346,'CEP 24-25'!$F$5:$K$1282,6,0))," ")</f>
        <v xml:space="preserve"> </v>
      </c>
      <c r="AN1346" s="41" t="str">
        <f>+IFERROR((VLOOKUP(C1346,'HB1238 24-25'!$N$5:$Q$9999,4,0)),"")</f>
        <v/>
      </c>
      <c r="AO1346" s="33" t="str">
        <f t="shared" si="43"/>
        <v>No</v>
      </c>
    </row>
    <row r="1347" spans="1:41" ht="15" customHeight="1" x14ac:dyDescent="0.25">
      <c r="A1347" t="s">
        <v>2566</v>
      </c>
      <c r="B1347" t="s">
        <v>2178</v>
      </c>
      <c r="C1347" s="25">
        <v>2922</v>
      </c>
      <c r="D1347" t="s">
        <v>448</v>
      </c>
      <c r="E1347" s="16">
        <v>20</v>
      </c>
      <c r="F1347" s="16">
        <v>22</v>
      </c>
      <c r="G1347" s="16">
        <v>0</v>
      </c>
      <c r="H1347" s="16">
        <v>30</v>
      </c>
      <c r="I1347" s="16">
        <v>25</v>
      </c>
      <c r="J1347" s="16">
        <v>18</v>
      </c>
      <c r="K1347" s="16">
        <v>20</v>
      </c>
      <c r="L1347" s="16">
        <v>22</v>
      </c>
      <c r="M1347" s="16">
        <v>0</v>
      </c>
      <c r="N1347" s="16">
        <v>0</v>
      </c>
      <c r="O1347" s="16">
        <v>0</v>
      </c>
      <c r="P1347" s="16">
        <v>0</v>
      </c>
      <c r="Q1347" s="16">
        <v>0</v>
      </c>
      <c r="R1347" s="16">
        <v>0</v>
      </c>
      <c r="S1347" s="16">
        <v>0</v>
      </c>
      <c r="T1347" s="15" t="s">
        <v>2004</v>
      </c>
      <c r="U1347" s="54">
        <v>14</v>
      </c>
      <c r="V1347" s="73" t="s">
        <v>2979</v>
      </c>
      <c r="W1347" s="54">
        <v>18</v>
      </c>
      <c r="X1347" s="54">
        <v>18</v>
      </c>
      <c r="Y1347" s="54">
        <v>13</v>
      </c>
      <c r="Z1347" s="54">
        <v>10</v>
      </c>
      <c r="AA1347" s="54">
        <v>13</v>
      </c>
      <c r="AB1347" s="73" t="s">
        <v>2979</v>
      </c>
      <c r="AC1347" s="73" t="s">
        <v>2979</v>
      </c>
      <c r="AD1347" s="73" t="s">
        <v>2979</v>
      </c>
      <c r="AE1347" s="73" t="s">
        <v>2979</v>
      </c>
      <c r="AF1347" s="73" t="s">
        <v>2979</v>
      </c>
      <c r="AG1347" s="73" t="s">
        <v>2979</v>
      </c>
      <c r="AH1347" s="73" t="s">
        <v>2979</v>
      </c>
      <c r="AI1347" s="41">
        <v>0.58599999999999997</v>
      </c>
      <c r="AJ1347" s="30">
        <v>0.54490000000000005</v>
      </c>
      <c r="AK1347" s="30">
        <v>0.56769999999999998</v>
      </c>
      <c r="AL1347" s="41">
        <f t="shared" si="42"/>
        <v>0.56620000000000004</v>
      </c>
      <c r="AM1347" s="30" t="str">
        <f>IFERROR((VLOOKUP(C1347,'CEP 24-25'!$F$5:$K$1282,6,0))," ")</f>
        <v>Yes</v>
      </c>
      <c r="AN1347" s="41" t="str">
        <f>+IFERROR((VLOOKUP(C1347,'HB1238 24-25'!$N$5:$Q$9999,4,0)),"")</f>
        <v/>
      </c>
      <c r="AO1347" s="33" t="str">
        <f t="shared" si="43"/>
        <v>Yes</v>
      </c>
    </row>
    <row r="1348" spans="1:41" ht="15" customHeight="1" x14ac:dyDescent="0.25">
      <c r="A1348" t="s">
        <v>2566</v>
      </c>
      <c r="B1348" t="s">
        <v>2178</v>
      </c>
      <c r="C1348" s="25">
        <v>2283</v>
      </c>
      <c r="D1348" t="s">
        <v>447</v>
      </c>
      <c r="E1348" s="16">
        <v>0</v>
      </c>
      <c r="F1348" s="16">
        <v>0</v>
      </c>
      <c r="G1348" s="16">
        <v>0</v>
      </c>
      <c r="H1348" s="16">
        <v>0</v>
      </c>
      <c r="I1348" s="16">
        <v>0</v>
      </c>
      <c r="J1348" s="16">
        <v>0</v>
      </c>
      <c r="K1348" s="16">
        <v>0</v>
      </c>
      <c r="L1348" s="16">
        <v>0</v>
      </c>
      <c r="M1348" s="16">
        <v>17</v>
      </c>
      <c r="N1348" s="16">
        <v>26</v>
      </c>
      <c r="O1348" s="16">
        <v>23</v>
      </c>
      <c r="P1348" s="16">
        <v>18</v>
      </c>
      <c r="Q1348" s="16">
        <v>20</v>
      </c>
      <c r="R1348" s="16">
        <v>21</v>
      </c>
      <c r="S1348" s="16">
        <v>20</v>
      </c>
      <c r="T1348" s="73" t="s">
        <v>2979</v>
      </c>
      <c r="U1348" s="73" t="s">
        <v>2979</v>
      </c>
      <c r="V1348" s="73" t="s">
        <v>2979</v>
      </c>
      <c r="W1348" s="73" t="s">
        <v>2979</v>
      </c>
      <c r="X1348" s="73" t="s">
        <v>2979</v>
      </c>
      <c r="Y1348" s="73" t="s">
        <v>2979</v>
      </c>
      <c r="Z1348" s="73" t="s">
        <v>2979</v>
      </c>
      <c r="AA1348" s="73" t="s">
        <v>2979</v>
      </c>
      <c r="AB1348" s="54">
        <v>10</v>
      </c>
      <c r="AC1348" s="54">
        <v>15</v>
      </c>
      <c r="AD1348" s="54">
        <v>17</v>
      </c>
      <c r="AE1348" s="54">
        <v>10</v>
      </c>
      <c r="AF1348" s="54">
        <v>11</v>
      </c>
      <c r="AG1348" s="54">
        <v>15</v>
      </c>
      <c r="AH1348" s="54">
        <v>10</v>
      </c>
      <c r="AI1348" s="41">
        <v>0.6069</v>
      </c>
      <c r="AJ1348" s="30">
        <v>0.61380000000000001</v>
      </c>
      <c r="AK1348" s="30">
        <v>0.64049999999999996</v>
      </c>
      <c r="AL1348" s="41">
        <f t="shared" ref="AL1348:AL1411" si="44">ROUND(AVERAGE(AI1348:AK1348),4)</f>
        <v>0.62039999999999995</v>
      </c>
      <c r="AM1348" s="30" t="str">
        <f>IFERROR((VLOOKUP(C1348,'CEP 24-25'!$F$5:$K$1282,6,0))," ")</f>
        <v>Yes</v>
      </c>
      <c r="AN1348" s="41" t="str">
        <f>+IFERROR((VLOOKUP(C1348,'HB1238 24-25'!$N$5:$Q$9999,4,0)),"")</f>
        <v/>
      </c>
      <c r="AO1348" s="33" t="str">
        <f t="shared" ref="AO1348:AO1411" si="45">IF(OR(AL1348&gt;=0.5, AM1348="Yes",AN1348="Yes"),"Yes","No")</f>
        <v>Yes</v>
      </c>
    </row>
    <row r="1349" spans="1:41" ht="15" customHeight="1" x14ac:dyDescent="0.25">
      <c r="A1349" t="s">
        <v>2566</v>
      </c>
      <c r="B1349" t="s">
        <v>2178</v>
      </c>
      <c r="C1349" s="25">
        <v>5584</v>
      </c>
      <c r="D1349" t="s">
        <v>2318</v>
      </c>
      <c r="E1349" s="16">
        <v>0</v>
      </c>
      <c r="F1349" s="16">
        <v>0</v>
      </c>
      <c r="G1349" s="16">
        <v>0</v>
      </c>
      <c r="H1349" s="16">
        <v>0</v>
      </c>
      <c r="I1349" s="16">
        <v>0</v>
      </c>
      <c r="J1349" s="16">
        <v>0</v>
      </c>
      <c r="K1349" s="16">
        <v>0</v>
      </c>
      <c r="L1349" s="16">
        <v>0</v>
      </c>
      <c r="M1349" s="16">
        <v>1</v>
      </c>
      <c r="N1349" s="16">
        <v>1</v>
      </c>
      <c r="O1349" s="16">
        <v>5</v>
      </c>
      <c r="P1349" s="16">
        <v>0</v>
      </c>
      <c r="Q1349" s="16">
        <v>2</v>
      </c>
      <c r="R1349" s="16">
        <v>6</v>
      </c>
      <c r="S1349" s="16">
        <v>5</v>
      </c>
      <c r="T1349" s="73" t="s">
        <v>2979</v>
      </c>
      <c r="U1349" s="73" t="s">
        <v>2979</v>
      </c>
      <c r="V1349" s="73" t="s">
        <v>2979</v>
      </c>
      <c r="W1349" s="73" t="s">
        <v>2979</v>
      </c>
      <c r="X1349" s="73" t="s">
        <v>2979</v>
      </c>
      <c r="Y1349" s="73" t="s">
        <v>2979</v>
      </c>
      <c r="Z1349" s="73" t="s">
        <v>2979</v>
      </c>
      <c r="AA1349" s="73" t="s">
        <v>2979</v>
      </c>
      <c r="AB1349" s="15" t="s">
        <v>2004</v>
      </c>
      <c r="AC1349" s="73" t="s">
        <v>2979</v>
      </c>
      <c r="AD1349" s="15" t="s">
        <v>2004</v>
      </c>
      <c r="AE1349" s="73" t="s">
        <v>2979</v>
      </c>
      <c r="AF1349" s="15" t="s">
        <v>2004</v>
      </c>
      <c r="AG1349" s="15" t="s">
        <v>2004</v>
      </c>
      <c r="AH1349" s="15" t="s">
        <v>2004</v>
      </c>
      <c r="AI1349" s="41">
        <v>0.85</v>
      </c>
      <c r="AJ1349" s="30">
        <v>0.71430000000000005</v>
      </c>
      <c r="AK1349" s="30">
        <v>0.72219999999999995</v>
      </c>
      <c r="AL1349" s="41">
        <f t="shared" si="44"/>
        <v>0.76219999999999999</v>
      </c>
      <c r="AM1349" s="30" t="str">
        <f>IFERROR((VLOOKUP(C1349,'CEP 24-25'!$F$5:$K$1282,6,0))," ")</f>
        <v xml:space="preserve"> </v>
      </c>
      <c r="AN1349" s="41" t="str">
        <f>+IFERROR((VLOOKUP(C1349,'HB1238 24-25'!$N$5:$Q$9999,4,0)),"")</f>
        <v/>
      </c>
      <c r="AO1349" s="33" t="str">
        <f t="shared" si="45"/>
        <v>Yes</v>
      </c>
    </row>
    <row r="1350" spans="1:41" ht="15" customHeight="1" x14ac:dyDescent="0.25">
      <c r="A1350" t="s">
        <v>2567</v>
      </c>
      <c r="B1350" t="s">
        <v>2179</v>
      </c>
      <c r="C1350" s="25">
        <v>2517</v>
      </c>
      <c r="D1350" t="s">
        <v>1124</v>
      </c>
      <c r="E1350" s="16">
        <v>0</v>
      </c>
      <c r="F1350" s="16">
        <v>0</v>
      </c>
      <c r="G1350" s="16">
        <v>0</v>
      </c>
      <c r="H1350" s="16">
        <v>0</v>
      </c>
      <c r="I1350" s="16">
        <v>0</v>
      </c>
      <c r="J1350" s="16">
        <v>0</v>
      </c>
      <c r="K1350" s="16">
        <v>0</v>
      </c>
      <c r="L1350" s="16">
        <v>0</v>
      </c>
      <c r="M1350" s="16">
        <v>56</v>
      </c>
      <c r="N1350" s="16">
        <v>62</v>
      </c>
      <c r="O1350" s="16">
        <v>72</v>
      </c>
      <c r="P1350" s="16">
        <v>0</v>
      </c>
      <c r="Q1350" s="16">
        <v>0</v>
      </c>
      <c r="R1350" s="16">
        <v>0</v>
      </c>
      <c r="S1350" s="16">
        <v>0</v>
      </c>
      <c r="T1350" s="73" t="s">
        <v>2979</v>
      </c>
      <c r="U1350" s="73" t="s">
        <v>2979</v>
      </c>
      <c r="V1350" s="73" t="s">
        <v>2979</v>
      </c>
      <c r="W1350" s="73" t="s">
        <v>2979</v>
      </c>
      <c r="X1350" s="73" t="s">
        <v>2979</v>
      </c>
      <c r="Y1350" s="73" t="s">
        <v>2979</v>
      </c>
      <c r="Z1350" s="73" t="s">
        <v>2979</v>
      </c>
      <c r="AA1350" s="73" t="s">
        <v>2979</v>
      </c>
      <c r="AB1350" s="54">
        <v>32</v>
      </c>
      <c r="AC1350" s="54">
        <v>31</v>
      </c>
      <c r="AD1350" s="54">
        <v>47</v>
      </c>
      <c r="AE1350" s="73" t="s">
        <v>2979</v>
      </c>
      <c r="AF1350" s="73" t="s">
        <v>2979</v>
      </c>
      <c r="AG1350" s="73" t="s">
        <v>2979</v>
      </c>
      <c r="AH1350" s="73" t="s">
        <v>2979</v>
      </c>
      <c r="AI1350" s="41">
        <v>0.57889999999999997</v>
      </c>
      <c r="AJ1350" s="30">
        <v>0.70830000000000004</v>
      </c>
      <c r="AK1350" s="30">
        <v>0.63829999999999998</v>
      </c>
      <c r="AL1350" s="41">
        <f t="shared" si="44"/>
        <v>0.64180000000000004</v>
      </c>
      <c r="AM1350" s="30" t="str">
        <f>IFERROR((VLOOKUP(C1350,'CEP 24-25'!$F$5:$K$1282,6,0))," ")</f>
        <v>Yes</v>
      </c>
      <c r="AN1350" s="41" t="str">
        <f>+IFERROR((VLOOKUP(C1350,'HB1238 24-25'!$N$5:$Q$9999,4,0)),"")</f>
        <v/>
      </c>
      <c r="AO1350" s="33" t="str">
        <f t="shared" si="45"/>
        <v>Yes</v>
      </c>
    </row>
    <row r="1351" spans="1:41" ht="15" customHeight="1" x14ac:dyDescent="0.25">
      <c r="A1351" t="s">
        <v>2567</v>
      </c>
      <c r="B1351" t="s">
        <v>2179</v>
      </c>
      <c r="C1351" s="25">
        <v>4220</v>
      </c>
      <c r="D1351" t="s">
        <v>1127</v>
      </c>
      <c r="E1351" s="16">
        <v>0</v>
      </c>
      <c r="F1351" s="16">
        <v>0</v>
      </c>
      <c r="G1351" s="16">
        <v>0</v>
      </c>
      <c r="H1351" s="16">
        <v>0</v>
      </c>
      <c r="I1351" s="16">
        <v>0</v>
      </c>
      <c r="J1351" s="16">
        <v>0</v>
      </c>
      <c r="K1351" s="16">
        <v>0</v>
      </c>
      <c r="L1351" s="16">
        <v>0</v>
      </c>
      <c r="M1351" s="16">
        <v>0</v>
      </c>
      <c r="N1351" s="16">
        <v>0</v>
      </c>
      <c r="O1351" s="16">
        <v>0</v>
      </c>
      <c r="P1351" s="16">
        <v>79</v>
      </c>
      <c r="Q1351" s="16">
        <v>82</v>
      </c>
      <c r="R1351" s="16">
        <v>65</v>
      </c>
      <c r="S1351" s="16">
        <v>72</v>
      </c>
      <c r="T1351" s="73" t="s">
        <v>2979</v>
      </c>
      <c r="U1351" s="73" t="s">
        <v>2979</v>
      </c>
      <c r="V1351" s="73" t="s">
        <v>2979</v>
      </c>
      <c r="W1351" s="73" t="s">
        <v>2979</v>
      </c>
      <c r="X1351" s="73" t="s">
        <v>2979</v>
      </c>
      <c r="Y1351" s="73" t="s">
        <v>2979</v>
      </c>
      <c r="Z1351" s="73" t="s">
        <v>2979</v>
      </c>
      <c r="AA1351" s="73" t="s">
        <v>2979</v>
      </c>
      <c r="AB1351" s="73" t="s">
        <v>2979</v>
      </c>
      <c r="AC1351" s="73" t="s">
        <v>2979</v>
      </c>
      <c r="AD1351" s="73" t="s">
        <v>2979</v>
      </c>
      <c r="AE1351" s="54">
        <v>38</v>
      </c>
      <c r="AF1351" s="54">
        <v>39</v>
      </c>
      <c r="AG1351" s="54">
        <v>29</v>
      </c>
      <c r="AH1351" s="54">
        <v>30</v>
      </c>
      <c r="AI1351" s="41">
        <v>0.45639999999999997</v>
      </c>
      <c r="AJ1351" s="30">
        <v>0.61219999999999997</v>
      </c>
      <c r="AK1351" s="30">
        <v>0.56999999999999995</v>
      </c>
      <c r="AL1351" s="41">
        <f t="shared" si="44"/>
        <v>0.54620000000000002</v>
      </c>
      <c r="AM1351" s="30" t="str">
        <f>IFERROR((VLOOKUP(C1351,'CEP 24-25'!$F$5:$K$1282,6,0))," ")</f>
        <v>Yes</v>
      </c>
      <c r="AN1351" s="41" t="str">
        <f>+IFERROR((VLOOKUP(C1351,'HB1238 24-25'!$N$5:$Q$9999,4,0)),"")</f>
        <v/>
      </c>
      <c r="AO1351" s="33" t="str">
        <f t="shared" si="45"/>
        <v>Yes</v>
      </c>
    </row>
    <row r="1352" spans="1:41" ht="15" customHeight="1" x14ac:dyDescent="0.25">
      <c r="A1352" t="s">
        <v>2567</v>
      </c>
      <c r="B1352" t="s">
        <v>2179</v>
      </c>
      <c r="C1352" s="25">
        <v>3531</v>
      </c>
      <c r="D1352" t="s">
        <v>1125</v>
      </c>
      <c r="E1352" s="16">
        <v>18</v>
      </c>
      <c r="F1352" s="16">
        <v>51</v>
      </c>
      <c r="G1352" s="16">
        <v>0</v>
      </c>
      <c r="H1352" s="16">
        <v>59</v>
      </c>
      <c r="I1352" s="16">
        <v>60</v>
      </c>
      <c r="J1352" s="16">
        <v>0</v>
      </c>
      <c r="K1352" s="16">
        <v>0</v>
      </c>
      <c r="L1352" s="16">
        <v>0</v>
      </c>
      <c r="M1352" s="16">
        <v>0</v>
      </c>
      <c r="N1352" s="16">
        <v>0</v>
      </c>
      <c r="O1352" s="16">
        <v>0</v>
      </c>
      <c r="P1352" s="16">
        <v>0</v>
      </c>
      <c r="Q1352" s="16">
        <v>0</v>
      </c>
      <c r="R1352" s="16">
        <v>0</v>
      </c>
      <c r="S1352" s="16">
        <v>0</v>
      </c>
      <c r="T1352" s="15" t="s">
        <v>2004</v>
      </c>
      <c r="U1352" s="54">
        <v>21</v>
      </c>
      <c r="V1352" s="73" t="s">
        <v>2979</v>
      </c>
      <c r="W1352" s="54">
        <v>28</v>
      </c>
      <c r="X1352" s="54">
        <v>36</v>
      </c>
      <c r="Y1352" s="73" t="s">
        <v>2979</v>
      </c>
      <c r="Z1352" s="73" t="s">
        <v>2979</v>
      </c>
      <c r="AA1352" s="73" t="s">
        <v>2979</v>
      </c>
      <c r="AB1352" s="73" t="s">
        <v>2979</v>
      </c>
      <c r="AC1352" s="73" t="s">
        <v>2979</v>
      </c>
      <c r="AD1352" s="73" t="s">
        <v>2979</v>
      </c>
      <c r="AE1352" s="73" t="s">
        <v>2979</v>
      </c>
      <c r="AF1352" s="73" t="s">
        <v>2979</v>
      </c>
      <c r="AG1352" s="73" t="s">
        <v>2979</v>
      </c>
      <c r="AH1352" s="73" t="s">
        <v>2979</v>
      </c>
      <c r="AI1352" s="41">
        <v>0.47339999999999999</v>
      </c>
      <c r="AJ1352" s="30">
        <v>0.66500000000000004</v>
      </c>
      <c r="AK1352" s="30">
        <v>0.69510000000000005</v>
      </c>
      <c r="AL1352" s="41">
        <f t="shared" si="44"/>
        <v>0.61119999999999997</v>
      </c>
      <c r="AM1352" s="30" t="str">
        <f>IFERROR((VLOOKUP(C1352,'CEP 24-25'!$F$5:$K$1282,6,0))," ")</f>
        <v>Yes</v>
      </c>
      <c r="AN1352" s="41" t="str">
        <f>+IFERROR((VLOOKUP(C1352,'HB1238 24-25'!$N$5:$Q$9999,4,0)),"")</f>
        <v/>
      </c>
      <c r="AO1352" s="33" t="str">
        <f t="shared" si="45"/>
        <v>Yes</v>
      </c>
    </row>
    <row r="1353" spans="1:41" ht="15" customHeight="1" x14ac:dyDescent="0.25">
      <c r="A1353" s="150" t="s">
        <v>2567</v>
      </c>
      <c r="B1353" t="s">
        <v>2179</v>
      </c>
      <c r="C1353" s="25">
        <v>5179</v>
      </c>
      <c r="D1353" t="s">
        <v>1128</v>
      </c>
      <c r="E1353" s="16">
        <v>0</v>
      </c>
      <c r="F1353" s="16">
        <v>1</v>
      </c>
      <c r="G1353" s="16">
        <v>0</v>
      </c>
      <c r="H1353" s="16">
        <v>0</v>
      </c>
      <c r="I1353" s="16">
        <v>0</v>
      </c>
      <c r="J1353" s="16">
        <v>0</v>
      </c>
      <c r="K1353" s="16">
        <v>0</v>
      </c>
      <c r="L1353" s="16">
        <v>0</v>
      </c>
      <c r="M1353" s="16">
        <v>0</v>
      </c>
      <c r="N1353" s="16">
        <v>0</v>
      </c>
      <c r="O1353" s="16">
        <v>0</v>
      </c>
      <c r="P1353" s="16">
        <v>0</v>
      </c>
      <c r="Q1353" s="16">
        <v>0</v>
      </c>
      <c r="R1353" s="16">
        <v>0</v>
      </c>
      <c r="S1353" s="16">
        <v>0</v>
      </c>
      <c r="T1353" s="73" t="s">
        <v>2979</v>
      </c>
      <c r="U1353" s="73" t="s">
        <v>2979</v>
      </c>
      <c r="V1353" s="73" t="s">
        <v>2979</v>
      </c>
      <c r="W1353" s="73" t="s">
        <v>2979</v>
      </c>
      <c r="X1353" s="73" t="s">
        <v>2979</v>
      </c>
      <c r="Y1353" s="73" t="s">
        <v>2979</v>
      </c>
      <c r="Z1353" s="73" t="s">
        <v>2979</v>
      </c>
      <c r="AA1353" s="73" t="s">
        <v>2979</v>
      </c>
      <c r="AB1353" s="73" t="s">
        <v>2979</v>
      </c>
      <c r="AC1353" s="73" t="s">
        <v>2979</v>
      </c>
      <c r="AD1353" s="73" t="s">
        <v>2979</v>
      </c>
      <c r="AE1353" s="73" t="s">
        <v>2979</v>
      </c>
      <c r="AF1353" s="73" t="s">
        <v>2979</v>
      </c>
      <c r="AG1353" s="73" t="s">
        <v>2979</v>
      </c>
      <c r="AH1353" s="73" t="s">
        <v>2979</v>
      </c>
      <c r="AI1353" s="41">
        <v>0</v>
      </c>
      <c r="AJ1353" s="30" t="s">
        <v>2943</v>
      </c>
      <c r="AK1353" s="30" t="s">
        <v>2943</v>
      </c>
      <c r="AL1353" s="41">
        <f t="shared" si="44"/>
        <v>0</v>
      </c>
      <c r="AM1353" s="30" t="str">
        <f>IFERROR((VLOOKUP(C1353,'CEP 24-25'!$F$5:$K$1282,6,0))," ")</f>
        <v>No</v>
      </c>
      <c r="AN1353" s="41" t="str">
        <f>+IFERROR((VLOOKUP(C1353,'HB1238 24-25'!$N$5:$Q$9999,4,0)),"")</f>
        <v/>
      </c>
      <c r="AO1353" s="33" t="str">
        <f t="shared" si="45"/>
        <v>No</v>
      </c>
    </row>
    <row r="1354" spans="1:41" ht="15" customHeight="1" x14ac:dyDescent="0.25">
      <c r="A1354" t="s">
        <v>2567</v>
      </c>
      <c r="B1354" t="s">
        <v>2179</v>
      </c>
      <c r="C1354" s="25">
        <v>5647</v>
      </c>
      <c r="D1354" t="s">
        <v>2864</v>
      </c>
      <c r="E1354" s="16">
        <v>0</v>
      </c>
      <c r="F1354" s="16">
        <v>0</v>
      </c>
      <c r="G1354" s="16">
        <v>0</v>
      </c>
      <c r="H1354" s="16">
        <v>0</v>
      </c>
      <c r="I1354" s="16">
        <v>0</v>
      </c>
      <c r="J1354" s="16">
        <v>1</v>
      </c>
      <c r="K1354" s="16">
        <v>0</v>
      </c>
      <c r="L1354" s="16">
        <v>0</v>
      </c>
      <c r="M1354" s="16">
        <v>1</v>
      </c>
      <c r="N1354" s="16">
        <v>5</v>
      </c>
      <c r="O1354" s="16">
        <v>6</v>
      </c>
      <c r="P1354" s="16">
        <v>11</v>
      </c>
      <c r="Q1354" s="16">
        <v>5</v>
      </c>
      <c r="R1354" s="16">
        <v>14</v>
      </c>
      <c r="S1354" s="16">
        <v>16</v>
      </c>
      <c r="T1354" s="73" t="s">
        <v>2979</v>
      </c>
      <c r="U1354" s="73" t="s">
        <v>2979</v>
      </c>
      <c r="V1354" s="73" t="s">
        <v>2979</v>
      </c>
      <c r="W1354" s="73" t="s">
        <v>2979</v>
      </c>
      <c r="X1354" s="73" t="s">
        <v>2979</v>
      </c>
      <c r="Y1354" s="73" t="s">
        <v>2979</v>
      </c>
      <c r="Z1354" s="73" t="s">
        <v>2979</v>
      </c>
      <c r="AA1354" s="73" t="s">
        <v>2979</v>
      </c>
      <c r="AB1354" s="73" t="s">
        <v>2979</v>
      </c>
      <c r="AC1354" s="15" t="s">
        <v>2004</v>
      </c>
      <c r="AD1354" s="15" t="s">
        <v>2004</v>
      </c>
      <c r="AE1354" s="15" t="s">
        <v>2004</v>
      </c>
      <c r="AF1354" s="15" t="s">
        <v>2004</v>
      </c>
      <c r="AG1354" s="15" t="s">
        <v>2004</v>
      </c>
      <c r="AH1354" s="15" t="s">
        <v>2004</v>
      </c>
      <c r="AI1354" s="41">
        <v>0.59319999999999995</v>
      </c>
      <c r="AJ1354" s="30">
        <v>0.70489999999999997</v>
      </c>
      <c r="AK1354" s="30">
        <v>0.6</v>
      </c>
      <c r="AL1354" s="41">
        <f t="shared" si="44"/>
        <v>0.63270000000000004</v>
      </c>
      <c r="AM1354" s="30" t="str">
        <f>IFERROR((VLOOKUP(C1354,'CEP 24-25'!$F$5:$K$1282,6,0))," ")</f>
        <v xml:space="preserve"> </v>
      </c>
      <c r="AN1354" s="41" t="str">
        <f>+IFERROR((VLOOKUP(C1354,'HB1238 24-25'!$N$5:$Q$9999,4,0)),"")</f>
        <v/>
      </c>
      <c r="AO1354" s="33" t="str">
        <f t="shared" si="45"/>
        <v>Yes</v>
      </c>
    </row>
    <row r="1355" spans="1:41" ht="15" customHeight="1" x14ac:dyDescent="0.25">
      <c r="A1355" t="s">
        <v>2567</v>
      </c>
      <c r="B1355" t="s">
        <v>2179</v>
      </c>
      <c r="C1355" s="25">
        <v>4039</v>
      </c>
      <c r="D1355" t="s">
        <v>1126</v>
      </c>
      <c r="E1355" s="16">
        <v>0</v>
      </c>
      <c r="F1355" s="16">
        <v>0</v>
      </c>
      <c r="G1355" s="16">
        <v>0</v>
      </c>
      <c r="H1355" s="16">
        <v>0</v>
      </c>
      <c r="I1355" s="16">
        <v>0</v>
      </c>
      <c r="J1355" s="16">
        <v>66</v>
      </c>
      <c r="K1355" s="16">
        <v>80</v>
      </c>
      <c r="L1355" s="16">
        <v>66</v>
      </c>
      <c r="M1355" s="16">
        <v>0</v>
      </c>
      <c r="N1355" s="16">
        <v>0</v>
      </c>
      <c r="O1355" s="16">
        <v>0</v>
      </c>
      <c r="P1355" s="16">
        <v>0</v>
      </c>
      <c r="Q1355" s="16">
        <v>0</v>
      </c>
      <c r="R1355" s="16">
        <v>0</v>
      </c>
      <c r="S1355" s="16">
        <v>0</v>
      </c>
      <c r="T1355" s="73" t="s">
        <v>2979</v>
      </c>
      <c r="U1355" s="73" t="s">
        <v>2979</v>
      </c>
      <c r="V1355" s="73" t="s">
        <v>2979</v>
      </c>
      <c r="W1355" s="73" t="s">
        <v>2979</v>
      </c>
      <c r="X1355" s="73" t="s">
        <v>2979</v>
      </c>
      <c r="Y1355" s="54">
        <v>39</v>
      </c>
      <c r="Z1355" s="54">
        <v>49</v>
      </c>
      <c r="AA1355" s="54">
        <v>40</v>
      </c>
      <c r="AB1355" s="73" t="s">
        <v>2979</v>
      </c>
      <c r="AC1355" s="73" t="s">
        <v>2979</v>
      </c>
      <c r="AD1355" s="73" t="s">
        <v>2979</v>
      </c>
      <c r="AE1355" s="73" t="s">
        <v>2979</v>
      </c>
      <c r="AF1355" s="73" t="s">
        <v>2979</v>
      </c>
      <c r="AG1355" s="73" t="s">
        <v>2979</v>
      </c>
      <c r="AH1355" s="73" t="s">
        <v>2979</v>
      </c>
      <c r="AI1355" s="41">
        <v>0.6038</v>
      </c>
      <c r="AJ1355" s="30">
        <v>0.71889999999999998</v>
      </c>
      <c r="AK1355" s="30">
        <v>0.69230000000000003</v>
      </c>
      <c r="AL1355" s="41">
        <f t="shared" si="44"/>
        <v>0.67169999999999996</v>
      </c>
      <c r="AM1355" s="30" t="str">
        <f>IFERROR((VLOOKUP(C1355,'CEP 24-25'!$F$5:$K$1282,6,0))," ")</f>
        <v>Yes</v>
      </c>
      <c r="AN1355" s="41" t="str">
        <f>+IFERROR((VLOOKUP(C1355,'HB1238 24-25'!$N$5:$Q$9999,4,0)),"")</f>
        <v/>
      </c>
      <c r="AO1355" s="33" t="str">
        <f t="shared" si="45"/>
        <v>Yes</v>
      </c>
    </row>
    <row r="1356" spans="1:41" ht="15" customHeight="1" x14ac:dyDescent="0.25">
      <c r="A1356" t="s">
        <v>2568</v>
      </c>
      <c r="B1356" t="s">
        <v>2180</v>
      </c>
      <c r="C1356" s="25">
        <v>5708</v>
      </c>
      <c r="D1356" t="s">
        <v>2416</v>
      </c>
      <c r="E1356" s="16">
        <v>0</v>
      </c>
      <c r="F1356" s="16">
        <v>0</v>
      </c>
      <c r="G1356" s="16">
        <v>0</v>
      </c>
      <c r="H1356" s="16">
        <v>0</v>
      </c>
      <c r="I1356" s="16">
        <v>0</v>
      </c>
      <c r="J1356" s="16">
        <v>0</v>
      </c>
      <c r="K1356" s="16">
        <v>0</v>
      </c>
      <c r="L1356" s="16">
        <v>0</v>
      </c>
      <c r="M1356" s="16">
        <v>0</v>
      </c>
      <c r="N1356" s="16">
        <v>0</v>
      </c>
      <c r="O1356" s="16">
        <v>0</v>
      </c>
      <c r="P1356" s="16">
        <v>2</v>
      </c>
      <c r="Q1356" s="16">
        <v>1</v>
      </c>
      <c r="R1356" s="16">
        <v>2</v>
      </c>
      <c r="S1356" s="16">
        <v>4</v>
      </c>
      <c r="T1356" s="73" t="s">
        <v>2979</v>
      </c>
      <c r="U1356" s="73" t="s">
        <v>2979</v>
      </c>
      <c r="V1356" s="73" t="s">
        <v>2979</v>
      </c>
      <c r="W1356" s="73" t="s">
        <v>2979</v>
      </c>
      <c r="X1356" s="73" t="s">
        <v>2979</v>
      </c>
      <c r="Y1356" s="73" t="s">
        <v>2979</v>
      </c>
      <c r="Z1356" s="73" t="s">
        <v>2979</v>
      </c>
      <c r="AA1356" s="73" t="s">
        <v>2979</v>
      </c>
      <c r="AB1356" s="73" t="s">
        <v>2979</v>
      </c>
      <c r="AC1356" s="73" t="s">
        <v>2979</v>
      </c>
      <c r="AD1356" s="73" t="s">
        <v>2979</v>
      </c>
      <c r="AE1356" s="15" t="s">
        <v>2004</v>
      </c>
      <c r="AF1356" s="15" t="s">
        <v>2004</v>
      </c>
      <c r="AG1356" s="15" t="s">
        <v>2004</v>
      </c>
      <c r="AH1356" s="15" t="s">
        <v>2004</v>
      </c>
      <c r="AI1356" s="41">
        <v>0.88890000000000002</v>
      </c>
      <c r="AJ1356" s="30">
        <v>0.88890000000000002</v>
      </c>
      <c r="AK1356" s="30">
        <v>0.78569999999999995</v>
      </c>
      <c r="AL1356" s="41">
        <f t="shared" si="44"/>
        <v>0.85450000000000004</v>
      </c>
      <c r="AM1356" s="30" t="str">
        <f>IFERROR((VLOOKUP(C1356,'CEP 24-25'!$F$5:$K$1282,6,0))," ")</f>
        <v xml:space="preserve"> </v>
      </c>
      <c r="AN1356" s="41" t="str">
        <f>+IFERROR((VLOOKUP(C1356,'HB1238 24-25'!$N$5:$Q$9999,4,0)),"")</f>
        <v/>
      </c>
      <c r="AO1356" s="33" t="str">
        <f t="shared" si="45"/>
        <v>Yes</v>
      </c>
    </row>
    <row r="1357" spans="1:41" x14ac:dyDescent="0.25">
      <c r="A1357" t="s">
        <v>2568</v>
      </c>
      <c r="B1357" t="s">
        <v>2180</v>
      </c>
      <c r="C1357" s="25">
        <v>3025</v>
      </c>
      <c r="D1357" t="s">
        <v>446</v>
      </c>
      <c r="E1357" s="16">
        <v>0</v>
      </c>
      <c r="F1357" s="16">
        <v>28</v>
      </c>
      <c r="G1357" s="16">
        <v>0</v>
      </c>
      <c r="H1357" s="16">
        <v>31</v>
      </c>
      <c r="I1357" s="16">
        <v>46</v>
      </c>
      <c r="J1357" s="16">
        <v>39</v>
      </c>
      <c r="K1357" s="16">
        <v>51</v>
      </c>
      <c r="L1357" s="16">
        <v>51</v>
      </c>
      <c r="M1357" s="16">
        <v>60</v>
      </c>
      <c r="N1357" s="16">
        <v>0</v>
      </c>
      <c r="O1357" s="16">
        <v>0</v>
      </c>
      <c r="P1357" s="16">
        <v>0</v>
      </c>
      <c r="Q1357" s="16">
        <v>0</v>
      </c>
      <c r="R1357" s="16">
        <v>0</v>
      </c>
      <c r="S1357" s="16">
        <v>0</v>
      </c>
      <c r="T1357" s="73" t="s">
        <v>2979</v>
      </c>
      <c r="U1357" s="54">
        <v>17</v>
      </c>
      <c r="V1357" s="73" t="s">
        <v>2979</v>
      </c>
      <c r="W1357" s="54">
        <v>25</v>
      </c>
      <c r="X1357" s="54">
        <v>32</v>
      </c>
      <c r="Y1357" s="54">
        <v>35</v>
      </c>
      <c r="Z1357" s="54">
        <v>39</v>
      </c>
      <c r="AA1357" s="54">
        <v>41</v>
      </c>
      <c r="AB1357" s="54">
        <v>47</v>
      </c>
      <c r="AC1357" s="73" t="s">
        <v>2979</v>
      </c>
      <c r="AD1357" s="73" t="s">
        <v>2979</v>
      </c>
      <c r="AE1357" s="73" t="s">
        <v>2979</v>
      </c>
      <c r="AF1357" s="73" t="s">
        <v>2979</v>
      </c>
      <c r="AG1357" s="73" t="s">
        <v>2979</v>
      </c>
      <c r="AH1357" s="73" t="s">
        <v>2979</v>
      </c>
      <c r="AI1357" s="41">
        <v>0.7712</v>
      </c>
      <c r="AJ1357" s="30">
        <v>0.73870000000000002</v>
      </c>
      <c r="AK1357" s="30">
        <v>0.58689999999999998</v>
      </c>
      <c r="AL1357" s="41">
        <f t="shared" si="44"/>
        <v>0.69889999999999997</v>
      </c>
      <c r="AM1357" s="30" t="str">
        <f>IFERROR((VLOOKUP(C1357,'CEP 24-25'!$F$5:$K$1282,6,0))," ")</f>
        <v>Yes</v>
      </c>
      <c r="AN1357" s="41" t="str">
        <f>+IFERROR((VLOOKUP(C1357,'HB1238 24-25'!$N$5:$Q$9999,4,0)),"")</f>
        <v/>
      </c>
      <c r="AO1357" s="33" t="str">
        <f t="shared" si="45"/>
        <v>Yes</v>
      </c>
    </row>
    <row r="1358" spans="1:41" ht="15" customHeight="1" x14ac:dyDescent="0.25">
      <c r="A1358" t="s">
        <v>2568</v>
      </c>
      <c r="B1358" t="s">
        <v>2180</v>
      </c>
      <c r="C1358" s="25">
        <v>3024</v>
      </c>
      <c r="D1358" t="s">
        <v>445</v>
      </c>
      <c r="E1358" s="16">
        <v>0</v>
      </c>
      <c r="F1358" s="16">
        <v>0</v>
      </c>
      <c r="G1358" s="16">
        <v>0</v>
      </c>
      <c r="H1358" s="16">
        <v>0</v>
      </c>
      <c r="I1358" s="16">
        <v>0</v>
      </c>
      <c r="J1358" s="16">
        <v>0</v>
      </c>
      <c r="K1358" s="16">
        <v>0</v>
      </c>
      <c r="L1358" s="16">
        <v>0</v>
      </c>
      <c r="M1358" s="16">
        <v>0</v>
      </c>
      <c r="N1358" s="16">
        <v>45</v>
      </c>
      <c r="O1358" s="16">
        <v>55</v>
      </c>
      <c r="P1358" s="16">
        <v>39</v>
      </c>
      <c r="Q1358" s="16">
        <v>49</v>
      </c>
      <c r="R1358" s="16">
        <v>42</v>
      </c>
      <c r="S1358" s="16">
        <v>45</v>
      </c>
      <c r="T1358" s="73" t="s">
        <v>2979</v>
      </c>
      <c r="U1358" s="73" t="s">
        <v>2979</v>
      </c>
      <c r="V1358" s="73" t="s">
        <v>2979</v>
      </c>
      <c r="W1358" s="73" t="s">
        <v>2979</v>
      </c>
      <c r="X1358" s="73" t="s">
        <v>2979</v>
      </c>
      <c r="Y1358" s="73" t="s">
        <v>2979</v>
      </c>
      <c r="Z1358" s="73" t="s">
        <v>2979</v>
      </c>
      <c r="AA1358" s="73" t="s">
        <v>2979</v>
      </c>
      <c r="AB1358" s="73" t="s">
        <v>2979</v>
      </c>
      <c r="AC1358" s="54">
        <v>29</v>
      </c>
      <c r="AD1358" s="54">
        <v>33</v>
      </c>
      <c r="AE1358" s="54">
        <v>28</v>
      </c>
      <c r="AF1358" s="54">
        <v>29</v>
      </c>
      <c r="AG1358" s="54">
        <v>29</v>
      </c>
      <c r="AH1358" s="54">
        <v>34</v>
      </c>
      <c r="AI1358" s="41">
        <v>0.66180000000000005</v>
      </c>
      <c r="AJ1358" s="30">
        <v>0.66420000000000001</v>
      </c>
      <c r="AK1358" s="30">
        <v>0.58020000000000005</v>
      </c>
      <c r="AL1358" s="41">
        <f t="shared" si="44"/>
        <v>0.63539999999999996</v>
      </c>
      <c r="AM1358" s="30" t="str">
        <f>IFERROR((VLOOKUP(C1358,'CEP 24-25'!$F$5:$K$1282,6,0))," ")</f>
        <v>Yes</v>
      </c>
      <c r="AN1358" s="41" t="str">
        <f>+IFERROR((VLOOKUP(C1358,'HB1238 24-25'!$N$5:$Q$9999,4,0)),"")</f>
        <v/>
      </c>
      <c r="AO1358" s="33" t="str">
        <f t="shared" si="45"/>
        <v>Yes</v>
      </c>
    </row>
    <row r="1359" spans="1:41" ht="15" customHeight="1" x14ac:dyDescent="0.25">
      <c r="A1359" t="s">
        <v>2745</v>
      </c>
      <c r="B1359" t="s">
        <v>2181</v>
      </c>
      <c r="C1359" s="25">
        <v>2443</v>
      </c>
      <c r="D1359" t="s">
        <v>1073</v>
      </c>
      <c r="E1359" s="16">
        <v>0</v>
      </c>
      <c r="F1359" s="16">
        <v>0</v>
      </c>
      <c r="G1359" s="16">
        <v>0</v>
      </c>
      <c r="H1359" s="16">
        <v>0</v>
      </c>
      <c r="I1359" s="16">
        <v>0</v>
      </c>
      <c r="J1359" s="16">
        <v>0</v>
      </c>
      <c r="K1359" s="16">
        <v>0</v>
      </c>
      <c r="L1359" s="16">
        <v>0</v>
      </c>
      <c r="M1359" s="16">
        <v>0</v>
      </c>
      <c r="N1359" s="16">
        <v>18</v>
      </c>
      <c r="O1359" s="16">
        <v>15</v>
      </c>
      <c r="P1359" s="16">
        <v>20</v>
      </c>
      <c r="Q1359" s="16">
        <v>16</v>
      </c>
      <c r="R1359" s="16">
        <v>17</v>
      </c>
      <c r="S1359" s="16">
        <v>18</v>
      </c>
      <c r="T1359" s="73" t="s">
        <v>2979</v>
      </c>
      <c r="U1359" s="73" t="s">
        <v>2979</v>
      </c>
      <c r="V1359" s="73" t="s">
        <v>2979</v>
      </c>
      <c r="W1359" s="73" t="s">
        <v>2979</v>
      </c>
      <c r="X1359" s="73" t="s">
        <v>2979</v>
      </c>
      <c r="Y1359" s="73" t="s">
        <v>2979</v>
      </c>
      <c r="Z1359" s="73" t="s">
        <v>2979</v>
      </c>
      <c r="AA1359" s="73" t="s">
        <v>2979</v>
      </c>
      <c r="AB1359" s="73" t="s">
        <v>2979</v>
      </c>
      <c r="AC1359" s="54">
        <v>10</v>
      </c>
      <c r="AD1359" s="15" t="s">
        <v>2004</v>
      </c>
      <c r="AE1359" s="54">
        <v>14</v>
      </c>
      <c r="AF1359" s="15" t="s">
        <v>2004</v>
      </c>
      <c r="AG1359" s="54">
        <v>10</v>
      </c>
      <c r="AH1359" s="15" t="s">
        <v>2004</v>
      </c>
      <c r="AI1359" s="41">
        <v>0.57689999999999997</v>
      </c>
      <c r="AJ1359" s="30">
        <v>0.57840000000000003</v>
      </c>
      <c r="AK1359" s="30">
        <v>0.54869999999999997</v>
      </c>
      <c r="AL1359" s="41">
        <f t="shared" si="44"/>
        <v>0.56799999999999995</v>
      </c>
      <c r="AM1359" s="30" t="str">
        <f>IFERROR((VLOOKUP(C1359,'CEP 24-25'!$F$5:$K$1282,6,0))," ")</f>
        <v xml:space="preserve"> </v>
      </c>
      <c r="AN1359" s="41" t="str">
        <f>+IFERROR((VLOOKUP(C1359,'HB1238 24-25'!$N$5:$Q$9999,4,0)),"")</f>
        <v/>
      </c>
      <c r="AO1359" s="33" t="str">
        <f t="shared" si="45"/>
        <v>Yes</v>
      </c>
    </row>
    <row r="1360" spans="1:41" ht="15" customHeight="1" x14ac:dyDescent="0.25">
      <c r="A1360" t="s">
        <v>2745</v>
      </c>
      <c r="B1360" t="s">
        <v>2181</v>
      </c>
      <c r="C1360" s="25">
        <v>2769</v>
      </c>
      <c r="D1360" t="s">
        <v>1074</v>
      </c>
      <c r="E1360" s="16">
        <v>10</v>
      </c>
      <c r="F1360" s="16">
        <v>15</v>
      </c>
      <c r="G1360" s="16">
        <v>0</v>
      </c>
      <c r="H1360" s="16">
        <v>13</v>
      </c>
      <c r="I1360" s="16">
        <v>19</v>
      </c>
      <c r="J1360" s="16">
        <v>18</v>
      </c>
      <c r="K1360" s="16">
        <v>11</v>
      </c>
      <c r="L1360" s="16">
        <v>22</v>
      </c>
      <c r="M1360" s="16">
        <v>13</v>
      </c>
      <c r="N1360" s="16">
        <v>0</v>
      </c>
      <c r="O1360" s="16">
        <v>0</v>
      </c>
      <c r="P1360" s="16">
        <v>0</v>
      </c>
      <c r="Q1360" s="16">
        <v>0</v>
      </c>
      <c r="R1360" s="16">
        <v>0</v>
      </c>
      <c r="S1360" s="16">
        <v>0</v>
      </c>
      <c r="T1360" s="15" t="s">
        <v>2004</v>
      </c>
      <c r="U1360" s="15" t="s">
        <v>2004</v>
      </c>
      <c r="V1360" s="73" t="s">
        <v>2979</v>
      </c>
      <c r="W1360" s="15" t="s">
        <v>2004</v>
      </c>
      <c r="X1360" s="15" t="s">
        <v>2004</v>
      </c>
      <c r="Y1360" s="54">
        <v>10</v>
      </c>
      <c r="Z1360" s="15" t="s">
        <v>2004</v>
      </c>
      <c r="AA1360" s="15" t="s">
        <v>2004</v>
      </c>
      <c r="AB1360" s="15" t="s">
        <v>2004</v>
      </c>
      <c r="AC1360" s="73" t="s">
        <v>2979</v>
      </c>
      <c r="AD1360" s="73" t="s">
        <v>2979</v>
      </c>
      <c r="AE1360" s="73" t="s">
        <v>2979</v>
      </c>
      <c r="AF1360" s="73" t="s">
        <v>2979</v>
      </c>
      <c r="AG1360" s="73" t="s">
        <v>2979</v>
      </c>
      <c r="AH1360" s="73" t="s">
        <v>2979</v>
      </c>
      <c r="AI1360" s="41">
        <v>0.47110000000000002</v>
      </c>
      <c r="AJ1360" s="30">
        <v>0.50470000000000004</v>
      </c>
      <c r="AK1360" s="30">
        <v>0.50460000000000005</v>
      </c>
      <c r="AL1360" s="41">
        <f t="shared" si="44"/>
        <v>0.49349999999999999</v>
      </c>
      <c r="AM1360" s="30" t="str">
        <f>IFERROR((VLOOKUP(C1360,'CEP 24-25'!$F$5:$K$1282,6,0))," ")</f>
        <v xml:space="preserve"> </v>
      </c>
      <c r="AN1360" s="41" t="str">
        <f>+IFERROR((VLOOKUP(C1360,'HB1238 24-25'!$N$5:$Q$9999,4,0)),"")</f>
        <v>Yes</v>
      </c>
      <c r="AO1360" s="33" t="str">
        <f t="shared" si="45"/>
        <v>Yes</v>
      </c>
    </row>
    <row r="1361" spans="1:41" ht="15" customHeight="1" x14ac:dyDescent="0.25">
      <c r="A1361" t="s">
        <v>2569</v>
      </c>
      <c r="B1361" t="s">
        <v>2182</v>
      </c>
      <c r="C1361" s="25">
        <v>2539</v>
      </c>
      <c r="D1361" t="s">
        <v>1108</v>
      </c>
      <c r="E1361" s="16">
        <v>16</v>
      </c>
      <c r="F1361" s="16">
        <v>0</v>
      </c>
      <c r="G1361" s="16">
        <v>56</v>
      </c>
      <c r="H1361" s="16">
        <v>59</v>
      </c>
      <c r="I1361" s="16">
        <v>62</v>
      </c>
      <c r="J1361" s="16">
        <v>73</v>
      </c>
      <c r="K1361" s="16">
        <v>75</v>
      </c>
      <c r="L1361" s="16">
        <v>63</v>
      </c>
      <c r="M1361" s="16">
        <v>0</v>
      </c>
      <c r="N1361" s="16">
        <v>0</v>
      </c>
      <c r="O1361" s="16">
        <v>0</v>
      </c>
      <c r="P1361" s="16">
        <v>0</v>
      </c>
      <c r="Q1361" s="16">
        <v>0</v>
      </c>
      <c r="R1361" s="16">
        <v>0</v>
      </c>
      <c r="S1361" s="16">
        <v>0</v>
      </c>
      <c r="T1361" s="15" t="s">
        <v>2004</v>
      </c>
      <c r="U1361" s="73" t="s">
        <v>2979</v>
      </c>
      <c r="V1361" s="54">
        <v>20</v>
      </c>
      <c r="W1361" s="54">
        <v>45</v>
      </c>
      <c r="X1361" s="54">
        <v>37</v>
      </c>
      <c r="Y1361" s="54">
        <v>45</v>
      </c>
      <c r="Z1361" s="54">
        <v>51</v>
      </c>
      <c r="AA1361" s="54">
        <v>34</v>
      </c>
      <c r="AB1361" s="73" t="s">
        <v>2979</v>
      </c>
      <c r="AC1361" s="73" t="s">
        <v>2979</v>
      </c>
      <c r="AD1361" s="73" t="s">
        <v>2979</v>
      </c>
      <c r="AE1361" s="73" t="s">
        <v>2979</v>
      </c>
      <c r="AF1361" s="73" t="s">
        <v>2979</v>
      </c>
      <c r="AG1361" s="73" t="s">
        <v>2979</v>
      </c>
      <c r="AH1361" s="73" t="s">
        <v>2979</v>
      </c>
      <c r="AI1361" s="41">
        <v>0.59409999999999996</v>
      </c>
      <c r="AJ1361" s="30">
        <v>0.6462</v>
      </c>
      <c r="AK1361" s="30">
        <v>0.75360000000000005</v>
      </c>
      <c r="AL1361" s="41">
        <f t="shared" si="44"/>
        <v>0.66459999999999997</v>
      </c>
      <c r="AM1361" s="30" t="str">
        <f>IFERROR((VLOOKUP(C1361,'CEP 24-25'!$F$5:$K$1282,6,0))," ")</f>
        <v>Yes</v>
      </c>
      <c r="AN1361" s="41" t="str">
        <f>+IFERROR((VLOOKUP(C1361,'HB1238 24-25'!$N$5:$Q$9999,4,0)),"")</f>
        <v/>
      </c>
      <c r="AO1361" s="33" t="str">
        <f t="shared" si="45"/>
        <v>Yes</v>
      </c>
    </row>
    <row r="1362" spans="1:41" ht="15" customHeight="1" x14ac:dyDescent="0.25">
      <c r="A1362" t="s">
        <v>2569</v>
      </c>
      <c r="B1362" t="s">
        <v>2182</v>
      </c>
      <c r="C1362" s="25">
        <v>1980</v>
      </c>
      <c r="D1362" t="s">
        <v>1105</v>
      </c>
      <c r="E1362" s="16">
        <v>0</v>
      </c>
      <c r="F1362" s="16">
        <v>0</v>
      </c>
      <c r="G1362" s="16">
        <v>0</v>
      </c>
      <c r="H1362" s="16">
        <v>0</v>
      </c>
      <c r="I1362" s="16">
        <v>0</v>
      </c>
      <c r="J1362" s="16">
        <v>0</v>
      </c>
      <c r="K1362" s="16">
        <v>0</v>
      </c>
      <c r="L1362" s="16">
        <v>0</v>
      </c>
      <c r="M1362" s="16">
        <v>0</v>
      </c>
      <c r="N1362" s="16">
        <v>0</v>
      </c>
      <c r="O1362" s="16">
        <v>0</v>
      </c>
      <c r="P1362" s="16">
        <v>0</v>
      </c>
      <c r="Q1362" s="16">
        <v>1</v>
      </c>
      <c r="R1362" s="16">
        <v>5</v>
      </c>
      <c r="S1362" s="16">
        <v>8</v>
      </c>
      <c r="T1362" s="73" t="s">
        <v>2979</v>
      </c>
      <c r="U1362" s="73" t="s">
        <v>2979</v>
      </c>
      <c r="V1362" s="73" t="s">
        <v>2979</v>
      </c>
      <c r="W1362" s="73" t="s">
        <v>2979</v>
      </c>
      <c r="X1362" s="73" t="s">
        <v>2979</v>
      </c>
      <c r="Y1362" s="73" t="s">
        <v>2979</v>
      </c>
      <c r="Z1362" s="73" t="s">
        <v>2979</v>
      </c>
      <c r="AA1362" s="73" t="s">
        <v>2979</v>
      </c>
      <c r="AB1362" s="73" t="s">
        <v>2979</v>
      </c>
      <c r="AC1362" s="73" t="s">
        <v>2979</v>
      </c>
      <c r="AD1362" s="73" t="s">
        <v>2979</v>
      </c>
      <c r="AE1362" s="73" t="s">
        <v>2979</v>
      </c>
      <c r="AF1362" s="15" t="s">
        <v>2004</v>
      </c>
      <c r="AG1362" s="15" t="s">
        <v>2004</v>
      </c>
      <c r="AH1362" s="15" t="s">
        <v>2004</v>
      </c>
      <c r="AI1362" s="41">
        <v>0.57140000000000002</v>
      </c>
      <c r="AJ1362" s="30">
        <v>0.76919999999999999</v>
      </c>
      <c r="AK1362" s="30">
        <v>0.94740000000000002</v>
      </c>
      <c r="AL1362" s="41">
        <f t="shared" si="44"/>
        <v>0.76270000000000004</v>
      </c>
      <c r="AM1362" s="30" t="str">
        <f>IFERROR((VLOOKUP(C1362,'CEP 24-25'!$F$5:$K$1282,6,0))," ")</f>
        <v>Yes</v>
      </c>
      <c r="AN1362" s="41" t="str">
        <f>+IFERROR((VLOOKUP(C1362,'HB1238 24-25'!$N$5:$Q$9999,4,0)),"")</f>
        <v/>
      </c>
      <c r="AO1362" s="33" t="str">
        <f t="shared" si="45"/>
        <v>Yes</v>
      </c>
    </row>
    <row r="1363" spans="1:41" ht="15" customHeight="1" x14ac:dyDescent="0.25">
      <c r="A1363" t="s">
        <v>2569</v>
      </c>
      <c r="B1363" t="s">
        <v>2182</v>
      </c>
      <c r="C1363" s="25">
        <v>2246</v>
      </c>
      <c r="D1363" t="s">
        <v>1107</v>
      </c>
      <c r="E1363" s="16">
        <v>0</v>
      </c>
      <c r="F1363" s="16">
        <v>0</v>
      </c>
      <c r="G1363" s="16">
        <v>0</v>
      </c>
      <c r="H1363" s="16">
        <v>0</v>
      </c>
      <c r="I1363" s="16">
        <v>0</v>
      </c>
      <c r="J1363" s="16">
        <v>0</v>
      </c>
      <c r="K1363" s="16">
        <v>0</v>
      </c>
      <c r="L1363" s="16">
        <v>0</v>
      </c>
      <c r="M1363" s="16">
        <v>0</v>
      </c>
      <c r="N1363" s="16">
        <v>0</v>
      </c>
      <c r="O1363" s="16">
        <v>0</v>
      </c>
      <c r="P1363" s="16">
        <v>89</v>
      </c>
      <c r="Q1363" s="16">
        <v>66</v>
      </c>
      <c r="R1363" s="16">
        <v>77</v>
      </c>
      <c r="S1363" s="16">
        <v>76</v>
      </c>
      <c r="T1363" s="73" t="s">
        <v>2979</v>
      </c>
      <c r="U1363" s="73" t="s">
        <v>2979</v>
      </c>
      <c r="V1363" s="73" t="s">
        <v>2979</v>
      </c>
      <c r="W1363" s="73" t="s">
        <v>2979</v>
      </c>
      <c r="X1363" s="73" t="s">
        <v>2979</v>
      </c>
      <c r="Y1363" s="73" t="s">
        <v>2979</v>
      </c>
      <c r="Z1363" s="73" t="s">
        <v>2979</v>
      </c>
      <c r="AA1363" s="73" t="s">
        <v>2979</v>
      </c>
      <c r="AB1363" s="73" t="s">
        <v>2979</v>
      </c>
      <c r="AC1363" s="73" t="s">
        <v>2979</v>
      </c>
      <c r="AD1363" s="73" t="s">
        <v>2979</v>
      </c>
      <c r="AE1363" s="54">
        <v>48</v>
      </c>
      <c r="AF1363" s="54">
        <v>42</v>
      </c>
      <c r="AG1363" s="54">
        <v>42</v>
      </c>
      <c r="AH1363" s="54">
        <v>35</v>
      </c>
      <c r="AI1363" s="41">
        <v>0.54220000000000002</v>
      </c>
      <c r="AJ1363" s="30">
        <v>0.65359999999999996</v>
      </c>
      <c r="AK1363" s="30">
        <v>0.68400000000000005</v>
      </c>
      <c r="AL1363" s="41">
        <f t="shared" si="44"/>
        <v>0.62660000000000005</v>
      </c>
      <c r="AM1363" s="30" t="str">
        <f>IFERROR((VLOOKUP(C1363,'CEP 24-25'!$F$5:$K$1282,6,0))," ")</f>
        <v>No</v>
      </c>
      <c r="AN1363" s="41" t="str">
        <f>+IFERROR((VLOOKUP(C1363,'HB1238 24-25'!$N$5:$Q$9999,4,0)),"")</f>
        <v/>
      </c>
      <c r="AO1363" s="33" t="str">
        <f t="shared" si="45"/>
        <v>Yes</v>
      </c>
    </row>
    <row r="1364" spans="1:41" ht="15" customHeight="1" x14ac:dyDescent="0.25">
      <c r="A1364" t="s">
        <v>2569</v>
      </c>
      <c r="B1364" t="s">
        <v>2182</v>
      </c>
      <c r="C1364" s="25">
        <v>2245</v>
      </c>
      <c r="D1364" t="s">
        <v>1106</v>
      </c>
      <c r="E1364" s="16">
        <v>0</v>
      </c>
      <c r="F1364" s="16">
        <v>0</v>
      </c>
      <c r="G1364" s="16">
        <v>0</v>
      </c>
      <c r="H1364" s="16">
        <v>0</v>
      </c>
      <c r="I1364" s="16">
        <v>0</v>
      </c>
      <c r="J1364" s="16">
        <v>0</v>
      </c>
      <c r="K1364" s="16">
        <v>0</v>
      </c>
      <c r="L1364" s="16">
        <v>0</v>
      </c>
      <c r="M1364" s="16">
        <v>81</v>
      </c>
      <c r="N1364" s="16">
        <v>86</v>
      </c>
      <c r="O1364" s="16">
        <v>71</v>
      </c>
      <c r="P1364" s="16">
        <v>0</v>
      </c>
      <c r="Q1364" s="16">
        <v>0</v>
      </c>
      <c r="R1364" s="16">
        <v>0</v>
      </c>
      <c r="S1364" s="16">
        <v>0</v>
      </c>
      <c r="T1364" s="73" t="s">
        <v>2979</v>
      </c>
      <c r="U1364" s="73" t="s">
        <v>2979</v>
      </c>
      <c r="V1364" s="73" t="s">
        <v>2979</v>
      </c>
      <c r="W1364" s="73" t="s">
        <v>2979</v>
      </c>
      <c r="X1364" s="73" t="s">
        <v>2979</v>
      </c>
      <c r="Y1364" s="73" t="s">
        <v>2979</v>
      </c>
      <c r="Z1364" s="73" t="s">
        <v>2979</v>
      </c>
      <c r="AA1364" s="73" t="s">
        <v>2979</v>
      </c>
      <c r="AB1364" s="54">
        <v>50</v>
      </c>
      <c r="AC1364" s="54">
        <v>51</v>
      </c>
      <c r="AD1364" s="54">
        <v>45</v>
      </c>
      <c r="AE1364" s="73" t="s">
        <v>2979</v>
      </c>
      <c r="AF1364" s="73" t="s">
        <v>2979</v>
      </c>
      <c r="AG1364" s="73" t="s">
        <v>2979</v>
      </c>
      <c r="AH1364" s="73" t="s">
        <v>2979</v>
      </c>
      <c r="AI1364" s="41">
        <v>0.61339999999999995</v>
      </c>
      <c r="AJ1364" s="30">
        <v>0.63859999999999995</v>
      </c>
      <c r="AK1364" s="30">
        <v>0.73760000000000003</v>
      </c>
      <c r="AL1364" s="41">
        <f t="shared" si="44"/>
        <v>0.66320000000000001</v>
      </c>
      <c r="AM1364" s="30" t="str">
        <f>IFERROR((VLOOKUP(C1364,'CEP 24-25'!$F$5:$K$1282,6,0))," ")</f>
        <v>Yes</v>
      </c>
      <c r="AN1364" s="41" t="str">
        <f>+IFERROR((VLOOKUP(C1364,'HB1238 24-25'!$N$5:$Q$9999,4,0)),"")</f>
        <v/>
      </c>
      <c r="AO1364" s="33" t="str">
        <f t="shared" si="45"/>
        <v>Yes</v>
      </c>
    </row>
    <row r="1365" spans="1:41" ht="15" customHeight="1" x14ac:dyDescent="0.25">
      <c r="A1365" t="s">
        <v>2569</v>
      </c>
      <c r="B1365" t="s">
        <v>2182</v>
      </c>
      <c r="C1365" s="25">
        <v>5151</v>
      </c>
      <c r="D1365" t="s">
        <v>1109</v>
      </c>
      <c r="E1365" s="16">
        <v>0</v>
      </c>
      <c r="F1365" s="16">
        <v>0</v>
      </c>
      <c r="G1365" s="16">
        <v>0</v>
      </c>
      <c r="H1365" s="16">
        <v>0</v>
      </c>
      <c r="I1365" s="16">
        <v>0</v>
      </c>
      <c r="J1365" s="16">
        <v>0</v>
      </c>
      <c r="K1365" s="16">
        <v>0</v>
      </c>
      <c r="L1365" s="16">
        <v>0</v>
      </c>
      <c r="M1365" s="16">
        <v>2</v>
      </c>
      <c r="N1365" s="16">
        <v>6</v>
      </c>
      <c r="O1365" s="16">
        <v>3</v>
      </c>
      <c r="P1365" s="16">
        <v>7</v>
      </c>
      <c r="Q1365" s="16">
        <v>8</v>
      </c>
      <c r="R1365" s="16">
        <v>20</v>
      </c>
      <c r="S1365" s="16">
        <v>26</v>
      </c>
      <c r="T1365" s="73" t="s">
        <v>2979</v>
      </c>
      <c r="U1365" s="73" t="s">
        <v>2979</v>
      </c>
      <c r="V1365" s="73" t="s">
        <v>2979</v>
      </c>
      <c r="W1365" s="73" t="s">
        <v>2979</v>
      </c>
      <c r="X1365" s="73" t="s">
        <v>2979</v>
      </c>
      <c r="Y1365" s="73" t="s">
        <v>2979</v>
      </c>
      <c r="Z1365" s="73" t="s">
        <v>2979</v>
      </c>
      <c r="AA1365" s="73" t="s">
        <v>2979</v>
      </c>
      <c r="AB1365" s="73" t="s">
        <v>2979</v>
      </c>
      <c r="AC1365" s="15" t="s">
        <v>2004</v>
      </c>
      <c r="AD1365" s="15" t="s">
        <v>2004</v>
      </c>
      <c r="AE1365" s="15" t="s">
        <v>2004</v>
      </c>
      <c r="AF1365" s="15" t="s">
        <v>2004</v>
      </c>
      <c r="AG1365" s="54">
        <v>16</v>
      </c>
      <c r="AH1365" s="54">
        <v>22</v>
      </c>
      <c r="AI1365" s="41">
        <v>0.75</v>
      </c>
      <c r="AJ1365" s="30">
        <v>0.80520000000000003</v>
      </c>
      <c r="AK1365" s="30">
        <v>0.84709999999999996</v>
      </c>
      <c r="AL1365" s="41">
        <f t="shared" si="44"/>
        <v>0.80079999999999996</v>
      </c>
      <c r="AM1365" s="30" t="str">
        <f>IFERROR((VLOOKUP(C1365,'CEP 24-25'!$F$5:$K$1282,6,0))," ")</f>
        <v>Yes</v>
      </c>
      <c r="AN1365" s="41" t="str">
        <f>+IFERROR((VLOOKUP(C1365,'HB1238 24-25'!$N$5:$Q$9999,4,0)),"")</f>
        <v/>
      </c>
      <c r="AO1365" s="33" t="str">
        <f t="shared" si="45"/>
        <v>Yes</v>
      </c>
    </row>
    <row r="1366" spans="1:41" ht="15" customHeight="1" x14ac:dyDescent="0.25">
      <c r="A1366" t="s">
        <v>2570</v>
      </c>
      <c r="B1366" t="s">
        <v>2183</v>
      </c>
      <c r="C1366" s="25">
        <v>1768</v>
      </c>
      <c r="D1366" t="s">
        <v>1795</v>
      </c>
      <c r="E1366" s="16">
        <v>0</v>
      </c>
      <c r="F1366" s="16">
        <v>0</v>
      </c>
      <c r="G1366" s="16">
        <v>0</v>
      </c>
      <c r="H1366" s="16">
        <v>0</v>
      </c>
      <c r="I1366" s="16">
        <v>0</v>
      </c>
      <c r="J1366" s="16">
        <v>0</v>
      </c>
      <c r="K1366" s="16">
        <v>0</v>
      </c>
      <c r="L1366" s="16">
        <v>0</v>
      </c>
      <c r="M1366" s="16">
        <v>0</v>
      </c>
      <c r="N1366" s="16">
        <v>0</v>
      </c>
      <c r="O1366" s="16">
        <v>0</v>
      </c>
      <c r="P1366" s="16">
        <v>40</v>
      </c>
      <c r="Q1366" s="16">
        <v>42</v>
      </c>
      <c r="R1366" s="16">
        <v>43</v>
      </c>
      <c r="S1366" s="16">
        <v>65</v>
      </c>
      <c r="T1366" s="73" t="s">
        <v>2979</v>
      </c>
      <c r="U1366" s="73" t="s">
        <v>2979</v>
      </c>
      <c r="V1366" s="73" t="s">
        <v>2979</v>
      </c>
      <c r="W1366" s="73" t="s">
        <v>2979</v>
      </c>
      <c r="X1366" s="73" t="s">
        <v>2979</v>
      </c>
      <c r="Y1366" s="73" t="s">
        <v>2979</v>
      </c>
      <c r="Z1366" s="73" t="s">
        <v>2979</v>
      </c>
      <c r="AA1366" s="73" t="s">
        <v>2979</v>
      </c>
      <c r="AB1366" s="73" t="s">
        <v>2979</v>
      </c>
      <c r="AC1366" s="73" t="s">
        <v>2979</v>
      </c>
      <c r="AD1366" s="73" t="s">
        <v>2979</v>
      </c>
      <c r="AE1366" s="15" t="s">
        <v>2004</v>
      </c>
      <c r="AF1366" s="15" t="s">
        <v>2004</v>
      </c>
      <c r="AG1366" s="54">
        <v>12</v>
      </c>
      <c r="AH1366" s="54">
        <v>28</v>
      </c>
      <c r="AI1366" s="41">
        <v>0.30530000000000002</v>
      </c>
      <c r="AJ1366" s="30">
        <v>0.31219999999999998</v>
      </c>
      <c r="AK1366" s="30">
        <v>0.375</v>
      </c>
      <c r="AL1366" s="41">
        <f t="shared" si="44"/>
        <v>0.33079999999999998</v>
      </c>
      <c r="AM1366" s="30" t="str">
        <f>IFERROR((VLOOKUP(C1366,'CEP 24-25'!$F$5:$K$1282,6,0))," ")</f>
        <v xml:space="preserve"> </v>
      </c>
      <c r="AN1366" s="41" t="str">
        <f>+IFERROR((VLOOKUP(C1366,'HB1238 24-25'!$N$5:$Q$9999,4,0)),"")</f>
        <v/>
      </c>
      <c r="AO1366" s="33" t="str">
        <f t="shared" si="45"/>
        <v>No</v>
      </c>
    </row>
    <row r="1367" spans="1:41" ht="15" customHeight="1" x14ac:dyDescent="0.25">
      <c r="A1367" t="s">
        <v>2570</v>
      </c>
      <c r="B1367" t="s">
        <v>2183</v>
      </c>
      <c r="C1367" s="25">
        <v>2487</v>
      </c>
      <c r="D1367" t="s">
        <v>1796</v>
      </c>
      <c r="E1367" s="16">
        <v>0</v>
      </c>
      <c r="F1367" s="16">
        <v>27</v>
      </c>
      <c r="G1367" s="16">
        <v>0</v>
      </c>
      <c r="H1367" s="16">
        <v>25</v>
      </c>
      <c r="I1367" s="16">
        <v>30</v>
      </c>
      <c r="J1367" s="16">
        <v>35</v>
      </c>
      <c r="K1367" s="16">
        <v>23</v>
      </c>
      <c r="L1367" s="16">
        <v>39</v>
      </c>
      <c r="M1367" s="16">
        <v>0</v>
      </c>
      <c r="N1367" s="16">
        <v>0</v>
      </c>
      <c r="O1367" s="16">
        <v>0</v>
      </c>
      <c r="P1367" s="16">
        <v>0</v>
      </c>
      <c r="Q1367" s="16">
        <v>0</v>
      </c>
      <c r="R1367" s="16">
        <v>0</v>
      </c>
      <c r="S1367" s="16">
        <v>0</v>
      </c>
      <c r="T1367" s="73" t="s">
        <v>2979</v>
      </c>
      <c r="U1367" s="15" t="s">
        <v>2004</v>
      </c>
      <c r="V1367" s="73" t="s">
        <v>2979</v>
      </c>
      <c r="W1367" s="15" t="s">
        <v>2004</v>
      </c>
      <c r="X1367" s="15" t="s">
        <v>2004</v>
      </c>
      <c r="Y1367" s="15" t="s">
        <v>2004</v>
      </c>
      <c r="Z1367" s="15" t="s">
        <v>2004</v>
      </c>
      <c r="AA1367" s="15" t="s">
        <v>2004</v>
      </c>
      <c r="AB1367" s="73" t="s">
        <v>2979</v>
      </c>
      <c r="AC1367" s="73" t="s">
        <v>2979</v>
      </c>
      <c r="AD1367" s="73" t="s">
        <v>2979</v>
      </c>
      <c r="AE1367" s="73" t="s">
        <v>2979</v>
      </c>
      <c r="AF1367" s="73" t="s">
        <v>2979</v>
      </c>
      <c r="AG1367" s="73" t="s">
        <v>2979</v>
      </c>
      <c r="AH1367" s="73" t="s">
        <v>2979</v>
      </c>
      <c r="AI1367" s="41">
        <v>0.17879999999999999</v>
      </c>
      <c r="AJ1367" s="30">
        <v>0.16470000000000001</v>
      </c>
      <c r="AK1367" s="30">
        <v>0.17419999999999999</v>
      </c>
      <c r="AL1367" s="41">
        <f t="shared" si="44"/>
        <v>0.1726</v>
      </c>
      <c r="AM1367" s="30" t="str">
        <f>IFERROR((VLOOKUP(C1367,'CEP 24-25'!$F$5:$K$1282,6,0))," ")</f>
        <v xml:space="preserve"> </v>
      </c>
      <c r="AN1367" s="41" t="str">
        <f>+IFERROR((VLOOKUP(C1367,'HB1238 24-25'!$N$5:$Q$9999,4,0)),"")</f>
        <v/>
      </c>
      <c r="AO1367" s="33" t="str">
        <f t="shared" si="45"/>
        <v>No</v>
      </c>
    </row>
    <row r="1368" spans="1:41" ht="15" customHeight="1" x14ac:dyDescent="0.25">
      <c r="A1368" t="s">
        <v>2570</v>
      </c>
      <c r="B1368" t="s">
        <v>2183</v>
      </c>
      <c r="C1368" s="25">
        <v>3960</v>
      </c>
      <c r="D1368" t="s">
        <v>1802</v>
      </c>
      <c r="E1368" s="16">
        <v>0</v>
      </c>
      <c r="F1368" s="16">
        <v>0</v>
      </c>
      <c r="G1368" s="16">
        <v>0</v>
      </c>
      <c r="H1368" s="16">
        <v>0</v>
      </c>
      <c r="I1368" s="16">
        <v>0</v>
      </c>
      <c r="J1368" s="16">
        <v>0</v>
      </c>
      <c r="K1368" s="16">
        <v>0</v>
      </c>
      <c r="L1368" s="16">
        <v>0</v>
      </c>
      <c r="M1368" s="16">
        <v>0</v>
      </c>
      <c r="N1368" s="16">
        <v>1</v>
      </c>
      <c r="O1368" s="16">
        <v>1</v>
      </c>
      <c r="P1368" s="16">
        <v>344</v>
      </c>
      <c r="Q1368" s="16">
        <v>354</v>
      </c>
      <c r="R1368" s="16">
        <v>314</v>
      </c>
      <c r="S1368" s="16">
        <v>328</v>
      </c>
      <c r="T1368" s="73" t="s">
        <v>2979</v>
      </c>
      <c r="U1368" s="73" t="s">
        <v>2979</v>
      </c>
      <c r="V1368" s="73" t="s">
        <v>2979</v>
      </c>
      <c r="W1368" s="73" t="s">
        <v>2979</v>
      </c>
      <c r="X1368" s="73" t="s">
        <v>2979</v>
      </c>
      <c r="Y1368" s="73" t="s">
        <v>2979</v>
      </c>
      <c r="Z1368" s="73" t="s">
        <v>2979</v>
      </c>
      <c r="AA1368" s="73" t="s">
        <v>2979</v>
      </c>
      <c r="AB1368" s="73" t="s">
        <v>2979</v>
      </c>
      <c r="AC1368" s="73" t="s">
        <v>2979</v>
      </c>
      <c r="AD1368" s="73" t="s">
        <v>2979</v>
      </c>
      <c r="AE1368" s="54">
        <v>178</v>
      </c>
      <c r="AF1368" s="54">
        <v>134</v>
      </c>
      <c r="AG1368" s="54">
        <v>128</v>
      </c>
      <c r="AH1368" s="54">
        <v>109</v>
      </c>
      <c r="AI1368" s="41">
        <v>0.40910000000000002</v>
      </c>
      <c r="AJ1368" s="30">
        <v>0.3488</v>
      </c>
      <c r="AK1368" s="30">
        <v>0.35189999999999999</v>
      </c>
      <c r="AL1368" s="41">
        <f t="shared" si="44"/>
        <v>0.36990000000000001</v>
      </c>
      <c r="AM1368" s="30" t="str">
        <f>IFERROR((VLOOKUP(C1368,'CEP 24-25'!$F$5:$K$1282,6,0))," ")</f>
        <v xml:space="preserve"> </v>
      </c>
      <c r="AN1368" s="41" t="str">
        <f>+IFERROR((VLOOKUP(C1368,'HB1238 24-25'!$N$5:$Q$9999,4,0)),"")</f>
        <v/>
      </c>
      <c r="AO1368" s="33" t="str">
        <f t="shared" si="45"/>
        <v>No</v>
      </c>
    </row>
    <row r="1369" spans="1:41" ht="15" customHeight="1" x14ac:dyDescent="0.25">
      <c r="A1369" t="s">
        <v>2570</v>
      </c>
      <c r="B1369" t="s">
        <v>2183</v>
      </c>
      <c r="C1369" s="25">
        <v>4367</v>
      </c>
      <c r="D1369" t="s">
        <v>1803</v>
      </c>
      <c r="E1369" s="16">
        <v>0</v>
      </c>
      <c r="F1369" s="16">
        <v>46</v>
      </c>
      <c r="G1369" s="16">
        <v>0</v>
      </c>
      <c r="H1369" s="16">
        <v>71</v>
      </c>
      <c r="I1369" s="16">
        <v>57</v>
      </c>
      <c r="J1369" s="16">
        <v>91</v>
      </c>
      <c r="K1369" s="16">
        <v>87</v>
      </c>
      <c r="L1369" s="16">
        <v>86</v>
      </c>
      <c r="M1369" s="16">
        <v>0</v>
      </c>
      <c r="N1369" s="16">
        <v>0</v>
      </c>
      <c r="O1369" s="16">
        <v>0</v>
      </c>
      <c r="P1369" s="16">
        <v>0</v>
      </c>
      <c r="Q1369" s="16">
        <v>0</v>
      </c>
      <c r="R1369" s="16">
        <v>0</v>
      </c>
      <c r="S1369" s="16">
        <v>0</v>
      </c>
      <c r="T1369" s="73" t="s">
        <v>2979</v>
      </c>
      <c r="U1369" s="54">
        <v>10</v>
      </c>
      <c r="V1369" s="73" t="s">
        <v>2979</v>
      </c>
      <c r="W1369" s="54">
        <v>24</v>
      </c>
      <c r="X1369" s="54">
        <v>10</v>
      </c>
      <c r="Y1369" s="54">
        <v>13</v>
      </c>
      <c r="Z1369" s="54">
        <v>19</v>
      </c>
      <c r="AA1369" s="54">
        <v>16</v>
      </c>
      <c r="AB1369" s="73" t="s">
        <v>2979</v>
      </c>
      <c r="AC1369" s="73" t="s">
        <v>2979</v>
      </c>
      <c r="AD1369" s="73" t="s">
        <v>2979</v>
      </c>
      <c r="AE1369" s="73" t="s">
        <v>2979</v>
      </c>
      <c r="AF1369" s="73" t="s">
        <v>2979</v>
      </c>
      <c r="AG1369" s="73" t="s">
        <v>2979</v>
      </c>
      <c r="AH1369" s="73" t="s">
        <v>2979</v>
      </c>
      <c r="AI1369" s="41">
        <v>0.21</v>
      </c>
      <c r="AJ1369" s="30">
        <v>0.1782</v>
      </c>
      <c r="AK1369" s="30">
        <v>0.1628</v>
      </c>
      <c r="AL1369" s="41">
        <f t="shared" si="44"/>
        <v>0.1837</v>
      </c>
      <c r="AM1369" s="30" t="str">
        <f>IFERROR((VLOOKUP(C1369,'CEP 24-25'!$F$5:$K$1282,6,0))," ")</f>
        <v xml:space="preserve"> </v>
      </c>
      <c r="AN1369" s="41" t="str">
        <f>+IFERROR((VLOOKUP(C1369,'HB1238 24-25'!$N$5:$Q$9999,4,0)),"")</f>
        <v/>
      </c>
      <c r="AO1369" s="33" t="str">
        <f t="shared" si="45"/>
        <v>No</v>
      </c>
    </row>
    <row r="1370" spans="1:41" ht="15" customHeight="1" x14ac:dyDescent="0.25">
      <c r="A1370" t="s">
        <v>2570</v>
      </c>
      <c r="B1370" t="s">
        <v>2183</v>
      </c>
      <c r="C1370" s="25">
        <v>2448</v>
      </c>
      <c r="D1370" t="s">
        <v>1425</v>
      </c>
      <c r="E1370" s="16">
        <v>0</v>
      </c>
      <c r="F1370" s="16">
        <v>46</v>
      </c>
      <c r="G1370" s="16">
        <v>0</v>
      </c>
      <c r="H1370" s="16">
        <v>42</v>
      </c>
      <c r="I1370" s="16">
        <v>48</v>
      </c>
      <c r="J1370" s="16">
        <v>53</v>
      </c>
      <c r="K1370" s="16">
        <v>45</v>
      </c>
      <c r="L1370" s="16">
        <v>52</v>
      </c>
      <c r="M1370" s="16">
        <v>0</v>
      </c>
      <c r="N1370" s="16">
        <v>0</v>
      </c>
      <c r="O1370" s="16">
        <v>0</v>
      </c>
      <c r="P1370" s="16">
        <v>0</v>
      </c>
      <c r="Q1370" s="16">
        <v>0</v>
      </c>
      <c r="R1370" s="16">
        <v>0</v>
      </c>
      <c r="S1370" s="16">
        <v>0</v>
      </c>
      <c r="T1370" s="73" t="s">
        <v>2979</v>
      </c>
      <c r="U1370" s="54">
        <v>26</v>
      </c>
      <c r="V1370" s="73" t="s">
        <v>2979</v>
      </c>
      <c r="W1370" s="54">
        <v>22</v>
      </c>
      <c r="X1370" s="54">
        <v>24</v>
      </c>
      <c r="Y1370" s="54">
        <v>34</v>
      </c>
      <c r="Z1370" s="54">
        <v>25</v>
      </c>
      <c r="AA1370" s="54">
        <v>33</v>
      </c>
      <c r="AB1370" s="73" t="s">
        <v>2979</v>
      </c>
      <c r="AC1370" s="73" t="s">
        <v>2979</v>
      </c>
      <c r="AD1370" s="73" t="s">
        <v>2979</v>
      </c>
      <c r="AE1370" s="73" t="s">
        <v>2979</v>
      </c>
      <c r="AF1370" s="73" t="s">
        <v>2979</v>
      </c>
      <c r="AG1370" s="73" t="s">
        <v>2979</v>
      </c>
      <c r="AH1370" s="73" t="s">
        <v>2979</v>
      </c>
      <c r="AI1370" s="41">
        <v>0.57340000000000002</v>
      </c>
      <c r="AJ1370" s="30">
        <v>0.58940000000000003</v>
      </c>
      <c r="AK1370" s="30">
        <v>0.61409999999999998</v>
      </c>
      <c r="AL1370" s="41">
        <f t="shared" si="44"/>
        <v>0.59230000000000005</v>
      </c>
      <c r="AM1370" s="30" t="str">
        <f>IFERROR((VLOOKUP(C1370,'CEP 24-25'!$F$5:$K$1282,6,0))," ")</f>
        <v>Yes</v>
      </c>
      <c r="AN1370" s="41" t="str">
        <f>+IFERROR((VLOOKUP(C1370,'HB1238 24-25'!$N$5:$Q$9999,4,0)),"")</f>
        <v/>
      </c>
      <c r="AO1370" s="33" t="str">
        <f t="shared" si="45"/>
        <v>Yes</v>
      </c>
    </row>
    <row r="1371" spans="1:41" ht="15" customHeight="1" x14ac:dyDescent="0.25">
      <c r="A1371" t="s">
        <v>2570</v>
      </c>
      <c r="B1371" t="s">
        <v>2183</v>
      </c>
      <c r="C1371" s="25">
        <v>3133</v>
      </c>
      <c r="D1371" t="s">
        <v>177</v>
      </c>
      <c r="E1371" s="16">
        <v>0</v>
      </c>
      <c r="F1371" s="16">
        <v>0</v>
      </c>
      <c r="G1371" s="16">
        <v>0</v>
      </c>
      <c r="H1371" s="16">
        <v>0</v>
      </c>
      <c r="I1371" s="16">
        <v>0</v>
      </c>
      <c r="J1371" s="16">
        <v>0</v>
      </c>
      <c r="K1371" s="16">
        <v>0</v>
      </c>
      <c r="L1371" s="16">
        <v>0</v>
      </c>
      <c r="M1371" s="16">
        <v>154</v>
      </c>
      <c r="N1371" s="16">
        <v>161</v>
      </c>
      <c r="O1371" s="16">
        <v>152</v>
      </c>
      <c r="P1371" s="16">
        <v>0</v>
      </c>
      <c r="Q1371" s="16">
        <v>0</v>
      </c>
      <c r="R1371" s="16">
        <v>0</v>
      </c>
      <c r="S1371" s="16">
        <v>0</v>
      </c>
      <c r="T1371" s="73" t="s">
        <v>2979</v>
      </c>
      <c r="U1371" s="73" t="s">
        <v>2979</v>
      </c>
      <c r="V1371" s="73" t="s">
        <v>2979</v>
      </c>
      <c r="W1371" s="73" t="s">
        <v>2979</v>
      </c>
      <c r="X1371" s="73" t="s">
        <v>2979</v>
      </c>
      <c r="Y1371" s="73" t="s">
        <v>2979</v>
      </c>
      <c r="Z1371" s="73" t="s">
        <v>2979</v>
      </c>
      <c r="AA1371" s="73" t="s">
        <v>2979</v>
      </c>
      <c r="AB1371" s="54">
        <v>72</v>
      </c>
      <c r="AC1371" s="54">
        <v>68</v>
      </c>
      <c r="AD1371" s="54">
        <v>70</v>
      </c>
      <c r="AE1371" s="73" t="s">
        <v>2979</v>
      </c>
      <c r="AF1371" s="73" t="s">
        <v>2979</v>
      </c>
      <c r="AG1371" s="73" t="s">
        <v>2979</v>
      </c>
      <c r="AH1371" s="73" t="s">
        <v>2979</v>
      </c>
      <c r="AI1371" s="41">
        <v>0.44969999999999999</v>
      </c>
      <c r="AJ1371" s="30">
        <v>0.46500000000000002</v>
      </c>
      <c r="AK1371" s="30">
        <v>0.52370000000000005</v>
      </c>
      <c r="AL1371" s="41">
        <f t="shared" si="44"/>
        <v>0.47949999999999998</v>
      </c>
      <c r="AM1371" s="30" t="str">
        <f>IFERROR((VLOOKUP(C1371,'CEP 24-25'!$F$5:$K$1282,6,0))," ")</f>
        <v>No</v>
      </c>
      <c r="AN1371" s="41" t="str">
        <f>+IFERROR((VLOOKUP(C1371,'HB1238 24-25'!$N$5:$Q$9999,4,0)),"")</f>
        <v/>
      </c>
      <c r="AO1371" s="33" t="str">
        <f t="shared" si="45"/>
        <v>No</v>
      </c>
    </row>
    <row r="1372" spans="1:41" ht="15" customHeight="1" x14ac:dyDescent="0.25">
      <c r="A1372" t="s">
        <v>2570</v>
      </c>
      <c r="B1372" t="s">
        <v>2183</v>
      </c>
      <c r="C1372" s="25">
        <v>4472</v>
      </c>
      <c r="D1372" t="s">
        <v>1805</v>
      </c>
      <c r="E1372" s="16">
        <v>0</v>
      </c>
      <c r="F1372" s="16">
        <v>50</v>
      </c>
      <c r="G1372" s="16">
        <v>0</v>
      </c>
      <c r="H1372" s="16">
        <v>56</v>
      </c>
      <c r="I1372" s="16">
        <v>63</v>
      </c>
      <c r="J1372" s="16">
        <v>65</v>
      </c>
      <c r="K1372" s="16">
        <v>71</v>
      </c>
      <c r="L1372" s="16">
        <v>78</v>
      </c>
      <c r="M1372" s="16">
        <v>0</v>
      </c>
      <c r="N1372" s="16">
        <v>0</v>
      </c>
      <c r="O1372" s="16">
        <v>0</v>
      </c>
      <c r="P1372" s="16">
        <v>0</v>
      </c>
      <c r="Q1372" s="16">
        <v>0</v>
      </c>
      <c r="R1372" s="16">
        <v>0</v>
      </c>
      <c r="S1372" s="16">
        <v>0</v>
      </c>
      <c r="T1372" s="73" t="s">
        <v>2979</v>
      </c>
      <c r="U1372" s="54">
        <v>35</v>
      </c>
      <c r="V1372" s="73" t="s">
        <v>2979</v>
      </c>
      <c r="W1372" s="54">
        <v>27</v>
      </c>
      <c r="X1372" s="54">
        <v>37</v>
      </c>
      <c r="Y1372" s="54">
        <v>34</v>
      </c>
      <c r="Z1372" s="54">
        <v>35</v>
      </c>
      <c r="AA1372" s="54">
        <v>36</v>
      </c>
      <c r="AB1372" s="73" t="s">
        <v>2979</v>
      </c>
      <c r="AC1372" s="73" t="s">
        <v>2979</v>
      </c>
      <c r="AD1372" s="73" t="s">
        <v>2979</v>
      </c>
      <c r="AE1372" s="73" t="s">
        <v>2979</v>
      </c>
      <c r="AF1372" s="73" t="s">
        <v>2979</v>
      </c>
      <c r="AG1372" s="73" t="s">
        <v>2979</v>
      </c>
      <c r="AH1372" s="73" t="s">
        <v>2979</v>
      </c>
      <c r="AI1372" s="41">
        <v>0.53259999999999996</v>
      </c>
      <c r="AJ1372" s="30">
        <v>0.45140000000000002</v>
      </c>
      <c r="AK1372" s="30">
        <v>0.41389999999999999</v>
      </c>
      <c r="AL1372" s="41">
        <f t="shared" si="44"/>
        <v>0.46600000000000003</v>
      </c>
      <c r="AM1372" s="30" t="str">
        <f>IFERROR((VLOOKUP(C1372,'CEP 24-25'!$F$5:$K$1282,6,0))," ")</f>
        <v>No</v>
      </c>
      <c r="AN1372" s="41" t="str">
        <f>+IFERROR((VLOOKUP(C1372,'HB1238 24-25'!$N$5:$Q$9999,4,0)),"")</f>
        <v/>
      </c>
      <c r="AO1372" s="33" t="str">
        <f t="shared" si="45"/>
        <v>No</v>
      </c>
    </row>
    <row r="1373" spans="1:41" ht="15" customHeight="1" x14ac:dyDescent="0.25">
      <c r="A1373" t="s">
        <v>2570</v>
      </c>
      <c r="B1373" t="s">
        <v>2183</v>
      </c>
      <c r="C1373" s="25">
        <v>3540</v>
      </c>
      <c r="D1373" t="s">
        <v>1800</v>
      </c>
      <c r="E1373" s="16">
        <v>17</v>
      </c>
      <c r="F1373" s="16">
        <v>56</v>
      </c>
      <c r="G1373" s="16">
        <v>0</v>
      </c>
      <c r="H1373" s="16">
        <v>46</v>
      </c>
      <c r="I1373" s="16">
        <v>47</v>
      </c>
      <c r="J1373" s="16">
        <v>54</v>
      </c>
      <c r="K1373" s="16">
        <v>54</v>
      </c>
      <c r="L1373" s="16">
        <v>56</v>
      </c>
      <c r="M1373" s="16">
        <v>0</v>
      </c>
      <c r="N1373" s="16">
        <v>0</v>
      </c>
      <c r="O1373" s="16">
        <v>0</v>
      </c>
      <c r="P1373" s="16">
        <v>0</v>
      </c>
      <c r="Q1373" s="16">
        <v>0</v>
      </c>
      <c r="R1373" s="16">
        <v>0</v>
      </c>
      <c r="S1373" s="16">
        <v>0</v>
      </c>
      <c r="T1373" s="15" t="s">
        <v>2004</v>
      </c>
      <c r="U1373" s="54">
        <v>29</v>
      </c>
      <c r="V1373" s="73" t="s">
        <v>2979</v>
      </c>
      <c r="W1373" s="54">
        <v>27</v>
      </c>
      <c r="X1373" s="54">
        <v>27</v>
      </c>
      <c r="Y1373" s="54">
        <v>37</v>
      </c>
      <c r="Z1373" s="54">
        <v>28</v>
      </c>
      <c r="AA1373" s="54">
        <v>30</v>
      </c>
      <c r="AB1373" s="73" t="s">
        <v>2979</v>
      </c>
      <c r="AC1373" s="73" t="s">
        <v>2979</v>
      </c>
      <c r="AD1373" s="73" t="s">
        <v>2979</v>
      </c>
      <c r="AE1373" s="73" t="s">
        <v>2979</v>
      </c>
      <c r="AF1373" s="73" t="s">
        <v>2979</v>
      </c>
      <c r="AG1373" s="73" t="s">
        <v>2979</v>
      </c>
      <c r="AH1373" s="73" t="s">
        <v>2979</v>
      </c>
      <c r="AI1373" s="41">
        <v>0.56359999999999999</v>
      </c>
      <c r="AJ1373" s="30">
        <v>0.59940000000000004</v>
      </c>
      <c r="AK1373" s="30">
        <v>0.51419999999999999</v>
      </c>
      <c r="AL1373" s="41">
        <f t="shared" si="44"/>
        <v>0.55910000000000004</v>
      </c>
      <c r="AM1373" s="30" t="str">
        <f>IFERROR((VLOOKUP(C1373,'CEP 24-25'!$F$5:$K$1282,6,0))," ")</f>
        <v>Yes</v>
      </c>
      <c r="AN1373" s="41" t="str">
        <f>+IFERROR((VLOOKUP(C1373,'HB1238 24-25'!$N$5:$Q$9999,4,0)),"")</f>
        <v/>
      </c>
      <c r="AO1373" s="33" t="str">
        <f t="shared" si="45"/>
        <v>Yes</v>
      </c>
    </row>
    <row r="1374" spans="1:41" ht="15" customHeight="1" x14ac:dyDescent="0.25">
      <c r="A1374" t="s">
        <v>2570</v>
      </c>
      <c r="B1374" t="s">
        <v>2183</v>
      </c>
      <c r="C1374" s="25">
        <v>2342</v>
      </c>
      <c r="D1374" t="s">
        <v>46</v>
      </c>
      <c r="E1374" s="16">
        <v>0</v>
      </c>
      <c r="F1374" s="16">
        <v>41</v>
      </c>
      <c r="G1374" s="16">
        <v>0</v>
      </c>
      <c r="H1374" s="16">
        <v>51</v>
      </c>
      <c r="I1374" s="16">
        <v>60</v>
      </c>
      <c r="J1374" s="16">
        <v>46</v>
      </c>
      <c r="K1374" s="16">
        <v>57</v>
      </c>
      <c r="L1374" s="16">
        <v>50</v>
      </c>
      <c r="M1374" s="16">
        <v>0</v>
      </c>
      <c r="N1374" s="16">
        <v>0</v>
      </c>
      <c r="O1374" s="16">
        <v>0</v>
      </c>
      <c r="P1374" s="16">
        <v>0</v>
      </c>
      <c r="Q1374" s="16">
        <v>0</v>
      </c>
      <c r="R1374" s="16">
        <v>0</v>
      </c>
      <c r="S1374" s="16">
        <v>0</v>
      </c>
      <c r="T1374" s="73" t="s">
        <v>2979</v>
      </c>
      <c r="U1374" s="15" t="s">
        <v>2004</v>
      </c>
      <c r="V1374" s="73" t="s">
        <v>2979</v>
      </c>
      <c r="W1374" s="54">
        <v>19</v>
      </c>
      <c r="X1374" s="54">
        <v>17</v>
      </c>
      <c r="Y1374" s="54">
        <v>14</v>
      </c>
      <c r="Z1374" s="54">
        <v>20</v>
      </c>
      <c r="AA1374" s="54">
        <v>19</v>
      </c>
      <c r="AB1374" s="73" t="s">
        <v>2979</v>
      </c>
      <c r="AC1374" s="73" t="s">
        <v>2979</v>
      </c>
      <c r="AD1374" s="73" t="s">
        <v>2979</v>
      </c>
      <c r="AE1374" s="73" t="s">
        <v>2979</v>
      </c>
      <c r="AF1374" s="73" t="s">
        <v>2979</v>
      </c>
      <c r="AG1374" s="73" t="s">
        <v>2979</v>
      </c>
      <c r="AH1374" s="73" t="s">
        <v>2979</v>
      </c>
      <c r="AI1374" s="41">
        <v>0.31480000000000002</v>
      </c>
      <c r="AJ1374" s="30">
        <v>0.25</v>
      </c>
      <c r="AK1374" s="30">
        <v>0.27510000000000001</v>
      </c>
      <c r="AL1374" s="41">
        <f t="shared" si="44"/>
        <v>0.28000000000000003</v>
      </c>
      <c r="AM1374" s="30" t="str">
        <f>IFERROR((VLOOKUP(C1374,'CEP 24-25'!$F$5:$K$1282,6,0))," ")</f>
        <v xml:space="preserve"> </v>
      </c>
      <c r="AN1374" s="41" t="str">
        <f>+IFERROR((VLOOKUP(C1374,'HB1238 24-25'!$N$5:$Q$9999,4,0)),"")</f>
        <v/>
      </c>
      <c r="AO1374" s="33" t="str">
        <f t="shared" si="45"/>
        <v>No</v>
      </c>
    </row>
    <row r="1375" spans="1:41" ht="15" customHeight="1" x14ac:dyDescent="0.25">
      <c r="A1375" t="s">
        <v>2570</v>
      </c>
      <c r="B1375" t="s">
        <v>2183</v>
      </c>
      <c r="C1375" s="25">
        <v>3066</v>
      </c>
      <c r="D1375" t="s">
        <v>1798</v>
      </c>
      <c r="E1375" s="16">
        <v>15</v>
      </c>
      <c r="F1375" s="16">
        <v>28</v>
      </c>
      <c r="G1375" s="16">
        <v>0</v>
      </c>
      <c r="H1375" s="16">
        <v>34</v>
      </c>
      <c r="I1375" s="16">
        <v>24</v>
      </c>
      <c r="J1375" s="16">
        <v>31</v>
      </c>
      <c r="K1375" s="16">
        <v>31</v>
      </c>
      <c r="L1375" s="16">
        <v>41</v>
      </c>
      <c r="M1375" s="16">
        <v>0</v>
      </c>
      <c r="N1375" s="16">
        <v>0</v>
      </c>
      <c r="O1375" s="16">
        <v>0</v>
      </c>
      <c r="P1375" s="16">
        <v>0</v>
      </c>
      <c r="Q1375" s="16">
        <v>0</v>
      </c>
      <c r="R1375" s="16">
        <v>0</v>
      </c>
      <c r="S1375" s="16">
        <v>0</v>
      </c>
      <c r="T1375" s="15" t="s">
        <v>2004</v>
      </c>
      <c r="U1375" s="54">
        <v>11</v>
      </c>
      <c r="V1375" s="73" t="s">
        <v>2979</v>
      </c>
      <c r="W1375" s="54">
        <v>18</v>
      </c>
      <c r="X1375" s="15" t="s">
        <v>2004</v>
      </c>
      <c r="Y1375" s="54">
        <v>14</v>
      </c>
      <c r="Z1375" s="54">
        <v>12</v>
      </c>
      <c r="AA1375" s="54">
        <v>22</v>
      </c>
      <c r="AB1375" s="73" t="s">
        <v>2979</v>
      </c>
      <c r="AC1375" s="73" t="s">
        <v>2979</v>
      </c>
      <c r="AD1375" s="73" t="s">
        <v>2979</v>
      </c>
      <c r="AE1375" s="73" t="s">
        <v>2979</v>
      </c>
      <c r="AF1375" s="73" t="s">
        <v>2979</v>
      </c>
      <c r="AG1375" s="73" t="s">
        <v>2979</v>
      </c>
      <c r="AH1375" s="73" t="s">
        <v>2979</v>
      </c>
      <c r="AI1375" s="41">
        <v>0.4461</v>
      </c>
      <c r="AJ1375" s="30">
        <v>0.44</v>
      </c>
      <c r="AK1375" s="30">
        <v>0.41410000000000002</v>
      </c>
      <c r="AL1375" s="41">
        <f t="shared" si="44"/>
        <v>0.43340000000000001</v>
      </c>
      <c r="AM1375" s="30" t="str">
        <f>IFERROR((VLOOKUP(C1375,'CEP 24-25'!$F$5:$K$1282,6,0))," ")</f>
        <v xml:space="preserve"> </v>
      </c>
      <c r="AN1375" s="41" t="str">
        <f>+IFERROR((VLOOKUP(C1375,'HB1238 24-25'!$N$5:$Q$9999,4,0)),"")</f>
        <v>No</v>
      </c>
      <c r="AO1375" s="33" t="str">
        <f t="shared" si="45"/>
        <v>No</v>
      </c>
    </row>
    <row r="1376" spans="1:41" ht="15" customHeight="1" x14ac:dyDescent="0.25">
      <c r="A1376" t="s">
        <v>2570</v>
      </c>
      <c r="B1376" t="s">
        <v>2183</v>
      </c>
      <c r="C1376" s="25">
        <v>4458</v>
      </c>
      <c r="D1376" t="s">
        <v>1804</v>
      </c>
      <c r="E1376" s="16">
        <v>0</v>
      </c>
      <c r="F1376" s="16">
        <v>41</v>
      </c>
      <c r="G1376" s="16">
        <v>0</v>
      </c>
      <c r="H1376" s="16">
        <v>44</v>
      </c>
      <c r="I1376" s="16">
        <v>46</v>
      </c>
      <c r="J1376" s="16">
        <v>53</v>
      </c>
      <c r="K1376" s="16">
        <v>47</v>
      </c>
      <c r="L1376" s="16">
        <v>41</v>
      </c>
      <c r="M1376" s="16">
        <v>0</v>
      </c>
      <c r="N1376" s="16">
        <v>0</v>
      </c>
      <c r="O1376" s="16">
        <v>0</v>
      </c>
      <c r="P1376" s="16">
        <v>0</v>
      </c>
      <c r="Q1376" s="16">
        <v>0</v>
      </c>
      <c r="R1376" s="16">
        <v>0</v>
      </c>
      <c r="S1376" s="16">
        <v>0</v>
      </c>
      <c r="T1376" s="73" t="s">
        <v>2979</v>
      </c>
      <c r="U1376" s="54">
        <v>11</v>
      </c>
      <c r="V1376" s="73" t="s">
        <v>2979</v>
      </c>
      <c r="W1376" s="54">
        <v>11</v>
      </c>
      <c r="X1376" s="15" t="s">
        <v>2004</v>
      </c>
      <c r="Y1376" s="54">
        <v>16</v>
      </c>
      <c r="Z1376" s="54">
        <v>11</v>
      </c>
      <c r="AA1376" s="54">
        <v>12</v>
      </c>
      <c r="AB1376" s="73" t="s">
        <v>2979</v>
      </c>
      <c r="AC1376" s="73" t="s">
        <v>2979</v>
      </c>
      <c r="AD1376" s="73" t="s">
        <v>2979</v>
      </c>
      <c r="AE1376" s="73" t="s">
        <v>2979</v>
      </c>
      <c r="AF1376" s="73" t="s">
        <v>2979</v>
      </c>
      <c r="AG1376" s="73" t="s">
        <v>2979</v>
      </c>
      <c r="AH1376" s="73" t="s">
        <v>2979</v>
      </c>
      <c r="AI1376" s="41">
        <v>0.25369999999999998</v>
      </c>
      <c r="AJ1376" s="30">
        <v>0.26279999999999998</v>
      </c>
      <c r="AK1376" s="30">
        <v>0.2727</v>
      </c>
      <c r="AL1376" s="41">
        <f t="shared" si="44"/>
        <v>0.2631</v>
      </c>
      <c r="AM1376" s="30" t="str">
        <f>IFERROR((VLOOKUP(C1376,'CEP 24-25'!$F$5:$K$1282,6,0))," ")</f>
        <v xml:space="preserve"> </v>
      </c>
      <c r="AN1376" s="41" t="str">
        <f>+IFERROR((VLOOKUP(C1376,'HB1238 24-25'!$N$5:$Q$9999,4,0)),"")</f>
        <v/>
      </c>
      <c r="AO1376" s="33" t="str">
        <f t="shared" si="45"/>
        <v>No</v>
      </c>
    </row>
    <row r="1377" spans="1:41" ht="15" customHeight="1" x14ac:dyDescent="0.25">
      <c r="A1377" t="s">
        <v>2570</v>
      </c>
      <c r="B1377" t="s">
        <v>2183</v>
      </c>
      <c r="C1377" s="25">
        <v>2621</v>
      </c>
      <c r="D1377" t="s">
        <v>1797</v>
      </c>
      <c r="E1377" s="16">
        <v>0</v>
      </c>
      <c r="F1377" s="16">
        <v>53</v>
      </c>
      <c r="G1377" s="16">
        <v>0</v>
      </c>
      <c r="H1377" s="16">
        <v>49</v>
      </c>
      <c r="I1377" s="16">
        <v>77</v>
      </c>
      <c r="J1377" s="16">
        <v>67</v>
      </c>
      <c r="K1377" s="16">
        <v>66</v>
      </c>
      <c r="L1377" s="16">
        <v>75</v>
      </c>
      <c r="M1377" s="16">
        <v>0</v>
      </c>
      <c r="N1377" s="16">
        <v>0</v>
      </c>
      <c r="O1377" s="16">
        <v>0</v>
      </c>
      <c r="P1377" s="16">
        <v>0</v>
      </c>
      <c r="Q1377" s="16">
        <v>0</v>
      </c>
      <c r="R1377" s="16">
        <v>0</v>
      </c>
      <c r="S1377" s="16">
        <v>0</v>
      </c>
      <c r="T1377" s="73" t="s">
        <v>2979</v>
      </c>
      <c r="U1377" s="54">
        <v>20</v>
      </c>
      <c r="V1377" s="73" t="s">
        <v>2979</v>
      </c>
      <c r="W1377" s="54">
        <v>14</v>
      </c>
      <c r="X1377" s="54">
        <v>35</v>
      </c>
      <c r="Y1377" s="54">
        <v>19</v>
      </c>
      <c r="Z1377" s="54">
        <v>30</v>
      </c>
      <c r="AA1377" s="54">
        <v>29</v>
      </c>
      <c r="AB1377" s="73" t="s">
        <v>2979</v>
      </c>
      <c r="AC1377" s="73" t="s">
        <v>2979</v>
      </c>
      <c r="AD1377" s="73" t="s">
        <v>2979</v>
      </c>
      <c r="AE1377" s="73" t="s">
        <v>2979</v>
      </c>
      <c r="AF1377" s="73" t="s">
        <v>2979</v>
      </c>
      <c r="AG1377" s="73" t="s">
        <v>2979</v>
      </c>
      <c r="AH1377" s="73" t="s">
        <v>2979</v>
      </c>
      <c r="AI1377" s="41">
        <v>0.37980000000000003</v>
      </c>
      <c r="AJ1377" s="30">
        <v>0.32479999999999998</v>
      </c>
      <c r="AK1377" s="30">
        <v>0.3382</v>
      </c>
      <c r="AL1377" s="41">
        <f t="shared" si="44"/>
        <v>0.34760000000000002</v>
      </c>
      <c r="AM1377" s="30" t="str">
        <f>IFERROR((VLOOKUP(C1377,'CEP 24-25'!$F$5:$K$1282,6,0))," ")</f>
        <v xml:space="preserve"> </v>
      </c>
      <c r="AN1377" s="41" t="str">
        <f>+IFERROR((VLOOKUP(C1377,'HB1238 24-25'!$N$5:$Q$9999,4,0)),"")</f>
        <v>No</v>
      </c>
      <c r="AO1377" s="33" t="str">
        <f t="shared" si="45"/>
        <v>No</v>
      </c>
    </row>
    <row r="1378" spans="1:41" ht="15" customHeight="1" x14ac:dyDescent="0.25">
      <c r="A1378" t="s">
        <v>2570</v>
      </c>
      <c r="B1378" t="s">
        <v>2183</v>
      </c>
      <c r="C1378" s="25">
        <v>3132</v>
      </c>
      <c r="D1378" t="s">
        <v>1799</v>
      </c>
      <c r="E1378" s="16">
        <v>0</v>
      </c>
      <c r="F1378" s="16">
        <v>0</v>
      </c>
      <c r="G1378" s="16">
        <v>0</v>
      </c>
      <c r="H1378" s="16">
        <v>0</v>
      </c>
      <c r="I1378" s="16">
        <v>0</v>
      </c>
      <c r="J1378" s="16">
        <v>0</v>
      </c>
      <c r="K1378" s="16">
        <v>0</v>
      </c>
      <c r="L1378" s="16">
        <v>0</v>
      </c>
      <c r="M1378" s="16">
        <v>0</v>
      </c>
      <c r="N1378" s="16">
        <v>0</v>
      </c>
      <c r="O1378" s="16">
        <v>0</v>
      </c>
      <c r="P1378" s="16">
        <v>495</v>
      </c>
      <c r="Q1378" s="16">
        <v>482</v>
      </c>
      <c r="R1378" s="16">
        <v>482</v>
      </c>
      <c r="S1378" s="16">
        <v>479</v>
      </c>
      <c r="T1378" s="73" t="s">
        <v>2979</v>
      </c>
      <c r="U1378" s="73" t="s">
        <v>2979</v>
      </c>
      <c r="V1378" s="73" t="s">
        <v>2979</v>
      </c>
      <c r="W1378" s="73" t="s">
        <v>2979</v>
      </c>
      <c r="X1378" s="73" t="s">
        <v>2979</v>
      </c>
      <c r="Y1378" s="73" t="s">
        <v>2979</v>
      </c>
      <c r="Z1378" s="73" t="s">
        <v>2979</v>
      </c>
      <c r="AA1378" s="73" t="s">
        <v>2979</v>
      </c>
      <c r="AB1378" s="73" t="s">
        <v>2979</v>
      </c>
      <c r="AC1378" s="73" t="s">
        <v>2979</v>
      </c>
      <c r="AD1378" s="73" t="s">
        <v>2979</v>
      </c>
      <c r="AE1378" s="54">
        <v>113</v>
      </c>
      <c r="AF1378" s="54">
        <v>119</v>
      </c>
      <c r="AG1378" s="54">
        <v>96</v>
      </c>
      <c r="AH1378" s="54">
        <v>104</v>
      </c>
      <c r="AI1378" s="41">
        <v>0.22289999999999999</v>
      </c>
      <c r="AJ1378" s="30">
        <v>0.2089</v>
      </c>
      <c r="AK1378" s="30">
        <v>0.19409999999999999</v>
      </c>
      <c r="AL1378" s="41">
        <f t="shared" si="44"/>
        <v>0.20860000000000001</v>
      </c>
      <c r="AM1378" s="30" t="str">
        <f>IFERROR((VLOOKUP(C1378,'CEP 24-25'!$F$5:$K$1282,6,0))," ")</f>
        <v xml:space="preserve"> </v>
      </c>
      <c r="AN1378" s="41" t="str">
        <f>+IFERROR((VLOOKUP(C1378,'HB1238 24-25'!$N$5:$Q$9999,4,0)),"")</f>
        <v/>
      </c>
      <c r="AO1378" s="33" t="str">
        <f t="shared" si="45"/>
        <v>No</v>
      </c>
    </row>
    <row r="1379" spans="1:41" ht="15" customHeight="1" x14ac:dyDescent="0.25">
      <c r="A1379" t="s">
        <v>2570</v>
      </c>
      <c r="B1379" t="s">
        <v>2183</v>
      </c>
      <c r="C1379" s="25">
        <v>5078</v>
      </c>
      <c r="D1379" t="s">
        <v>1807</v>
      </c>
      <c r="E1379" s="16">
        <v>0</v>
      </c>
      <c r="F1379" s="16">
        <v>63</v>
      </c>
      <c r="G1379" s="16">
        <v>0</v>
      </c>
      <c r="H1379" s="16">
        <v>62</v>
      </c>
      <c r="I1379" s="16">
        <v>68</v>
      </c>
      <c r="J1379" s="16">
        <v>68</v>
      </c>
      <c r="K1379" s="16">
        <v>63</v>
      </c>
      <c r="L1379" s="16">
        <v>57</v>
      </c>
      <c r="M1379" s="16">
        <v>52</v>
      </c>
      <c r="N1379" s="16">
        <v>45</v>
      </c>
      <c r="O1379" s="16">
        <v>39</v>
      </c>
      <c r="P1379" s="16">
        <v>22</v>
      </c>
      <c r="Q1379" s="16">
        <v>40</v>
      </c>
      <c r="R1379" s="16">
        <v>27</v>
      </c>
      <c r="S1379" s="16">
        <v>39</v>
      </c>
      <c r="T1379" s="73" t="s">
        <v>2979</v>
      </c>
      <c r="U1379" s="54">
        <v>17</v>
      </c>
      <c r="V1379" s="73" t="s">
        <v>2979</v>
      </c>
      <c r="W1379" s="54">
        <v>16</v>
      </c>
      <c r="X1379" s="54">
        <v>11</v>
      </c>
      <c r="Y1379" s="54">
        <v>17</v>
      </c>
      <c r="Z1379" s="54">
        <v>18</v>
      </c>
      <c r="AA1379" s="54">
        <v>14</v>
      </c>
      <c r="AB1379" s="54">
        <v>16</v>
      </c>
      <c r="AC1379" s="54">
        <v>12</v>
      </c>
      <c r="AD1379" s="54">
        <v>10</v>
      </c>
      <c r="AE1379" s="15" t="s">
        <v>2004</v>
      </c>
      <c r="AF1379" s="54">
        <v>15</v>
      </c>
      <c r="AG1379" s="15" t="s">
        <v>2004</v>
      </c>
      <c r="AH1379" s="54">
        <v>11</v>
      </c>
      <c r="AI1379" s="41">
        <v>0.26669999999999999</v>
      </c>
      <c r="AJ1379" s="30">
        <v>0.26</v>
      </c>
      <c r="AK1379" s="30">
        <v>0.32129999999999997</v>
      </c>
      <c r="AL1379" s="41">
        <f t="shared" si="44"/>
        <v>0.28270000000000001</v>
      </c>
      <c r="AM1379" s="30" t="str">
        <f>IFERROR((VLOOKUP(C1379,'CEP 24-25'!$F$5:$K$1282,6,0))," ")</f>
        <v xml:space="preserve"> </v>
      </c>
      <c r="AN1379" s="41" t="str">
        <f>+IFERROR((VLOOKUP(C1379,'HB1238 24-25'!$N$5:$Q$9999,4,0)),"")</f>
        <v/>
      </c>
      <c r="AO1379" s="33" t="str">
        <f t="shared" si="45"/>
        <v>No</v>
      </c>
    </row>
    <row r="1380" spans="1:41" ht="15" customHeight="1" x14ac:dyDescent="0.25">
      <c r="A1380" t="s">
        <v>2570</v>
      </c>
      <c r="B1380" t="s">
        <v>2183</v>
      </c>
      <c r="C1380" s="25">
        <v>3697</v>
      </c>
      <c r="D1380" t="s">
        <v>218</v>
      </c>
      <c r="E1380" s="16">
        <v>0</v>
      </c>
      <c r="F1380" s="16">
        <v>57</v>
      </c>
      <c r="G1380" s="16">
        <v>0</v>
      </c>
      <c r="H1380" s="16">
        <v>67</v>
      </c>
      <c r="I1380" s="16">
        <v>65</v>
      </c>
      <c r="J1380" s="16">
        <v>63</v>
      </c>
      <c r="K1380" s="16">
        <v>66</v>
      </c>
      <c r="L1380" s="16">
        <v>65</v>
      </c>
      <c r="M1380" s="16">
        <v>0</v>
      </c>
      <c r="N1380" s="16">
        <v>0</v>
      </c>
      <c r="O1380" s="16">
        <v>0</v>
      </c>
      <c r="P1380" s="16">
        <v>0</v>
      </c>
      <c r="Q1380" s="16">
        <v>0</v>
      </c>
      <c r="R1380" s="16">
        <v>0</v>
      </c>
      <c r="S1380" s="16">
        <v>0</v>
      </c>
      <c r="T1380" s="73" t="s">
        <v>2979</v>
      </c>
      <c r="U1380" s="54">
        <v>12</v>
      </c>
      <c r="V1380" s="73" t="s">
        <v>2979</v>
      </c>
      <c r="W1380" s="54">
        <v>20</v>
      </c>
      <c r="X1380" s="54">
        <v>10</v>
      </c>
      <c r="Y1380" s="54">
        <v>10</v>
      </c>
      <c r="Z1380" s="54">
        <v>14</v>
      </c>
      <c r="AA1380" s="15" t="s">
        <v>2004</v>
      </c>
      <c r="AB1380" s="73" t="s">
        <v>2979</v>
      </c>
      <c r="AC1380" s="73" t="s">
        <v>2979</v>
      </c>
      <c r="AD1380" s="73" t="s">
        <v>2979</v>
      </c>
      <c r="AE1380" s="73" t="s">
        <v>2979</v>
      </c>
      <c r="AF1380" s="73" t="s">
        <v>2979</v>
      </c>
      <c r="AG1380" s="73" t="s">
        <v>2979</v>
      </c>
      <c r="AH1380" s="73" t="s">
        <v>2979</v>
      </c>
      <c r="AI1380" s="41">
        <v>0.1958</v>
      </c>
      <c r="AJ1380" s="30">
        <v>0.16619999999999999</v>
      </c>
      <c r="AK1380" s="30">
        <v>0.1636</v>
      </c>
      <c r="AL1380" s="41">
        <f t="shared" si="44"/>
        <v>0.17519999999999999</v>
      </c>
      <c r="AM1380" s="30" t="str">
        <f>IFERROR((VLOOKUP(C1380,'CEP 24-25'!$F$5:$K$1282,6,0))," ")</f>
        <v xml:space="preserve"> </v>
      </c>
      <c r="AN1380" s="41" t="str">
        <f>+IFERROR((VLOOKUP(C1380,'HB1238 24-25'!$N$5:$Q$9999,4,0)),"")</f>
        <v/>
      </c>
      <c r="AO1380" s="33" t="str">
        <f t="shared" si="45"/>
        <v>No</v>
      </c>
    </row>
    <row r="1381" spans="1:41" ht="15" customHeight="1" x14ac:dyDescent="0.25">
      <c r="A1381" t="s">
        <v>2570</v>
      </c>
      <c r="B1381" t="s">
        <v>2183</v>
      </c>
      <c r="C1381" s="25">
        <v>3696</v>
      </c>
      <c r="D1381" t="s">
        <v>1801</v>
      </c>
      <c r="E1381" s="16">
        <v>0</v>
      </c>
      <c r="F1381" s="16">
        <v>0</v>
      </c>
      <c r="G1381" s="16">
        <v>0</v>
      </c>
      <c r="H1381" s="16">
        <v>0</v>
      </c>
      <c r="I1381" s="16">
        <v>0</v>
      </c>
      <c r="J1381" s="16">
        <v>0</v>
      </c>
      <c r="K1381" s="16">
        <v>0</v>
      </c>
      <c r="L1381" s="16">
        <v>0</v>
      </c>
      <c r="M1381" s="16">
        <v>134</v>
      </c>
      <c r="N1381" s="16">
        <v>120</v>
      </c>
      <c r="O1381" s="16">
        <v>146</v>
      </c>
      <c r="P1381" s="16">
        <v>0</v>
      </c>
      <c r="Q1381" s="16">
        <v>0</v>
      </c>
      <c r="R1381" s="16">
        <v>0</v>
      </c>
      <c r="S1381" s="16">
        <v>0</v>
      </c>
      <c r="T1381" s="73" t="s">
        <v>2979</v>
      </c>
      <c r="U1381" s="73" t="s">
        <v>2979</v>
      </c>
      <c r="V1381" s="73" t="s">
        <v>2979</v>
      </c>
      <c r="W1381" s="73" t="s">
        <v>2979</v>
      </c>
      <c r="X1381" s="73" t="s">
        <v>2979</v>
      </c>
      <c r="Y1381" s="73" t="s">
        <v>2979</v>
      </c>
      <c r="Z1381" s="73" t="s">
        <v>2979</v>
      </c>
      <c r="AA1381" s="73" t="s">
        <v>2979</v>
      </c>
      <c r="AB1381" s="54">
        <v>51</v>
      </c>
      <c r="AC1381" s="54">
        <v>37</v>
      </c>
      <c r="AD1381" s="54">
        <v>51</v>
      </c>
      <c r="AE1381" s="73" t="s">
        <v>2979</v>
      </c>
      <c r="AF1381" s="73" t="s">
        <v>2979</v>
      </c>
      <c r="AG1381" s="73" t="s">
        <v>2979</v>
      </c>
      <c r="AH1381" s="73" t="s">
        <v>2979</v>
      </c>
      <c r="AI1381" s="41">
        <v>0.34749999999999998</v>
      </c>
      <c r="AJ1381" s="30">
        <v>0.35709999999999997</v>
      </c>
      <c r="AK1381" s="30">
        <v>0.36480000000000001</v>
      </c>
      <c r="AL1381" s="41">
        <f t="shared" si="44"/>
        <v>0.35649999999999998</v>
      </c>
      <c r="AM1381" s="30" t="str">
        <f>IFERROR((VLOOKUP(C1381,'CEP 24-25'!$F$5:$K$1282,6,0))," ")</f>
        <v xml:space="preserve"> </v>
      </c>
      <c r="AN1381" s="41" t="str">
        <f>+IFERROR((VLOOKUP(C1381,'HB1238 24-25'!$N$5:$Q$9999,4,0)),"")</f>
        <v/>
      </c>
      <c r="AO1381" s="33" t="str">
        <f t="shared" si="45"/>
        <v>No</v>
      </c>
    </row>
    <row r="1382" spans="1:41" ht="15" customHeight="1" x14ac:dyDescent="0.25">
      <c r="A1382" t="s">
        <v>2570</v>
      </c>
      <c r="B1382" t="s">
        <v>2183</v>
      </c>
      <c r="C1382" s="25">
        <v>2778</v>
      </c>
      <c r="D1382" t="s">
        <v>128</v>
      </c>
      <c r="E1382" s="16">
        <v>0</v>
      </c>
      <c r="F1382" s="16">
        <v>41</v>
      </c>
      <c r="G1382" s="16">
        <v>0</v>
      </c>
      <c r="H1382" s="16">
        <v>57</v>
      </c>
      <c r="I1382" s="16">
        <v>48</v>
      </c>
      <c r="J1382" s="16">
        <v>55</v>
      </c>
      <c r="K1382" s="16">
        <v>66</v>
      </c>
      <c r="L1382" s="16">
        <v>75</v>
      </c>
      <c r="M1382" s="16">
        <v>0</v>
      </c>
      <c r="N1382" s="16">
        <v>0</v>
      </c>
      <c r="O1382" s="16">
        <v>0</v>
      </c>
      <c r="P1382" s="16">
        <v>0</v>
      </c>
      <c r="Q1382" s="16">
        <v>0</v>
      </c>
      <c r="R1382" s="16">
        <v>0</v>
      </c>
      <c r="S1382" s="16">
        <v>0</v>
      </c>
      <c r="T1382" s="73" t="s">
        <v>2979</v>
      </c>
      <c r="U1382" s="54">
        <v>11</v>
      </c>
      <c r="V1382" s="73" t="s">
        <v>2979</v>
      </c>
      <c r="W1382" s="54">
        <v>15</v>
      </c>
      <c r="X1382" s="54">
        <v>17</v>
      </c>
      <c r="Y1382" s="54">
        <v>19</v>
      </c>
      <c r="Z1382" s="54">
        <v>23</v>
      </c>
      <c r="AA1382" s="54">
        <v>22</v>
      </c>
      <c r="AB1382" s="73" t="s">
        <v>2979</v>
      </c>
      <c r="AC1382" s="73" t="s">
        <v>2979</v>
      </c>
      <c r="AD1382" s="73" t="s">
        <v>2979</v>
      </c>
      <c r="AE1382" s="73" t="s">
        <v>2979</v>
      </c>
      <c r="AF1382" s="73" t="s">
        <v>2979</v>
      </c>
      <c r="AG1382" s="73" t="s">
        <v>2979</v>
      </c>
      <c r="AH1382" s="73" t="s">
        <v>2979</v>
      </c>
      <c r="AI1382" s="41">
        <v>0.31290000000000001</v>
      </c>
      <c r="AJ1382" s="30">
        <v>0.32500000000000001</v>
      </c>
      <c r="AK1382" s="30">
        <v>0.37759999999999999</v>
      </c>
      <c r="AL1382" s="41">
        <f t="shared" si="44"/>
        <v>0.33850000000000002</v>
      </c>
      <c r="AM1382" s="30" t="str">
        <f>IFERROR((VLOOKUP(C1382,'CEP 24-25'!$F$5:$K$1282,6,0))," ")</f>
        <v xml:space="preserve"> </v>
      </c>
      <c r="AN1382" s="41" t="str">
        <f>+IFERROR((VLOOKUP(C1382,'HB1238 24-25'!$N$5:$Q$9999,4,0)),"")</f>
        <v>No</v>
      </c>
      <c r="AO1382" s="33" t="str">
        <f t="shared" si="45"/>
        <v>No</v>
      </c>
    </row>
    <row r="1383" spans="1:41" ht="15" customHeight="1" x14ac:dyDescent="0.25">
      <c r="A1383" t="s">
        <v>2570</v>
      </c>
      <c r="B1383" t="s">
        <v>2183</v>
      </c>
      <c r="C1383" s="25">
        <v>4473</v>
      </c>
      <c r="D1383" t="s">
        <v>1806</v>
      </c>
      <c r="E1383" s="16">
        <v>0</v>
      </c>
      <c r="F1383" s="16">
        <v>0</v>
      </c>
      <c r="G1383" s="16">
        <v>0</v>
      </c>
      <c r="H1383" s="16">
        <v>0</v>
      </c>
      <c r="I1383" s="16">
        <v>0</v>
      </c>
      <c r="J1383" s="16">
        <v>0</v>
      </c>
      <c r="K1383" s="16">
        <v>0</v>
      </c>
      <c r="L1383" s="16">
        <v>0</v>
      </c>
      <c r="M1383" s="16">
        <v>161</v>
      </c>
      <c r="N1383" s="16">
        <v>186</v>
      </c>
      <c r="O1383" s="16">
        <v>133</v>
      </c>
      <c r="P1383" s="16">
        <v>0</v>
      </c>
      <c r="Q1383" s="16">
        <v>0</v>
      </c>
      <c r="R1383" s="16">
        <v>0</v>
      </c>
      <c r="S1383" s="16">
        <v>0</v>
      </c>
      <c r="T1383" s="73" t="s">
        <v>2979</v>
      </c>
      <c r="U1383" s="73" t="s">
        <v>2979</v>
      </c>
      <c r="V1383" s="73" t="s">
        <v>2979</v>
      </c>
      <c r="W1383" s="73" t="s">
        <v>2979</v>
      </c>
      <c r="X1383" s="73" t="s">
        <v>2979</v>
      </c>
      <c r="Y1383" s="73" t="s">
        <v>2979</v>
      </c>
      <c r="Z1383" s="73" t="s">
        <v>2979</v>
      </c>
      <c r="AA1383" s="73" t="s">
        <v>2979</v>
      </c>
      <c r="AB1383" s="54">
        <v>103</v>
      </c>
      <c r="AC1383" s="54">
        <v>70</v>
      </c>
      <c r="AD1383" s="54">
        <v>52</v>
      </c>
      <c r="AE1383" s="73" t="s">
        <v>2979</v>
      </c>
      <c r="AF1383" s="73" t="s">
        <v>2979</v>
      </c>
      <c r="AG1383" s="73" t="s">
        <v>2979</v>
      </c>
      <c r="AH1383" s="73" t="s">
        <v>2979</v>
      </c>
      <c r="AI1383" s="41">
        <v>0.46879999999999999</v>
      </c>
      <c r="AJ1383" s="30">
        <v>0.44169999999999998</v>
      </c>
      <c r="AK1383" s="30">
        <v>0.50119999999999998</v>
      </c>
      <c r="AL1383" s="41">
        <f t="shared" si="44"/>
        <v>0.47060000000000002</v>
      </c>
      <c r="AM1383" s="30" t="str">
        <f>IFERROR((VLOOKUP(C1383,'CEP 24-25'!$F$5:$K$1282,6,0))," ")</f>
        <v xml:space="preserve"> </v>
      </c>
      <c r="AN1383" s="41" t="str">
        <f>+IFERROR((VLOOKUP(C1383,'HB1238 24-25'!$N$5:$Q$9999,4,0)),"")</f>
        <v/>
      </c>
      <c r="AO1383" s="33" t="str">
        <f t="shared" si="45"/>
        <v>No</v>
      </c>
    </row>
    <row r="1384" spans="1:41" ht="15" customHeight="1" x14ac:dyDescent="0.25">
      <c r="A1384" t="s">
        <v>2570</v>
      </c>
      <c r="B1384" t="s">
        <v>2183</v>
      </c>
      <c r="C1384" s="25">
        <v>3711</v>
      </c>
      <c r="D1384" t="s">
        <v>560</v>
      </c>
      <c r="E1384" s="16">
        <v>0</v>
      </c>
      <c r="F1384" s="16">
        <v>0</v>
      </c>
      <c r="G1384" s="16">
        <v>0</v>
      </c>
      <c r="H1384" s="16">
        <v>0</v>
      </c>
      <c r="I1384" s="16">
        <v>0</v>
      </c>
      <c r="J1384" s="16">
        <v>0</v>
      </c>
      <c r="K1384" s="16">
        <v>0</v>
      </c>
      <c r="L1384" s="16">
        <v>0</v>
      </c>
      <c r="M1384" s="16">
        <v>207</v>
      </c>
      <c r="N1384" s="16">
        <v>252</v>
      </c>
      <c r="O1384" s="16">
        <v>249</v>
      </c>
      <c r="P1384" s="16">
        <v>0</v>
      </c>
      <c r="Q1384" s="16">
        <v>0</v>
      </c>
      <c r="R1384" s="16">
        <v>0</v>
      </c>
      <c r="S1384" s="16">
        <v>0</v>
      </c>
      <c r="T1384" s="73" t="s">
        <v>2979</v>
      </c>
      <c r="U1384" s="73" t="s">
        <v>2979</v>
      </c>
      <c r="V1384" s="73" t="s">
        <v>2979</v>
      </c>
      <c r="W1384" s="73" t="s">
        <v>2979</v>
      </c>
      <c r="X1384" s="73" t="s">
        <v>2979</v>
      </c>
      <c r="Y1384" s="73" t="s">
        <v>2979</v>
      </c>
      <c r="Z1384" s="73" t="s">
        <v>2979</v>
      </c>
      <c r="AA1384" s="73" t="s">
        <v>2979</v>
      </c>
      <c r="AB1384" s="54">
        <v>45</v>
      </c>
      <c r="AC1384" s="54">
        <v>48</v>
      </c>
      <c r="AD1384" s="54">
        <v>51</v>
      </c>
      <c r="AE1384" s="73" t="s">
        <v>2979</v>
      </c>
      <c r="AF1384" s="73" t="s">
        <v>2979</v>
      </c>
      <c r="AG1384" s="73" t="s">
        <v>2979</v>
      </c>
      <c r="AH1384" s="73" t="s">
        <v>2979</v>
      </c>
      <c r="AI1384" s="41">
        <v>0.2034</v>
      </c>
      <c r="AJ1384" s="30">
        <v>0.19889999999999999</v>
      </c>
      <c r="AK1384" s="30">
        <v>0.223</v>
      </c>
      <c r="AL1384" s="41">
        <f t="shared" si="44"/>
        <v>0.2084</v>
      </c>
      <c r="AM1384" s="30" t="str">
        <f>IFERROR((VLOOKUP(C1384,'CEP 24-25'!$F$5:$K$1282,6,0))," ")</f>
        <v xml:space="preserve"> </v>
      </c>
      <c r="AN1384" s="41" t="str">
        <f>+IFERROR((VLOOKUP(C1384,'HB1238 24-25'!$N$5:$Q$9999,4,0)),"")</f>
        <v/>
      </c>
      <c r="AO1384" s="33" t="str">
        <f t="shared" si="45"/>
        <v>No</v>
      </c>
    </row>
    <row r="1385" spans="1:41" ht="15" customHeight="1" x14ac:dyDescent="0.25">
      <c r="A1385" t="s">
        <v>2571</v>
      </c>
      <c r="B1385" t="s">
        <v>2184</v>
      </c>
      <c r="C1385" s="25">
        <v>3051</v>
      </c>
      <c r="D1385" t="s">
        <v>1100</v>
      </c>
      <c r="E1385" s="16">
        <v>0</v>
      </c>
      <c r="F1385" s="16">
        <v>0</v>
      </c>
      <c r="G1385" s="16">
        <v>0</v>
      </c>
      <c r="H1385" s="16">
        <v>0</v>
      </c>
      <c r="I1385" s="16">
        <v>1</v>
      </c>
      <c r="J1385" s="16">
        <v>128</v>
      </c>
      <c r="K1385" s="16">
        <v>111</v>
      </c>
      <c r="L1385" s="16">
        <v>88</v>
      </c>
      <c r="M1385" s="16">
        <v>0</v>
      </c>
      <c r="N1385" s="16">
        <v>0</v>
      </c>
      <c r="O1385" s="16">
        <v>0</v>
      </c>
      <c r="P1385" s="16">
        <v>0</v>
      </c>
      <c r="Q1385" s="16">
        <v>0</v>
      </c>
      <c r="R1385" s="16">
        <v>0</v>
      </c>
      <c r="S1385" s="16">
        <v>0</v>
      </c>
      <c r="T1385" s="73" t="s">
        <v>2979</v>
      </c>
      <c r="U1385" s="73" t="s">
        <v>2979</v>
      </c>
      <c r="V1385" s="73" t="s">
        <v>2979</v>
      </c>
      <c r="W1385" s="73" t="s">
        <v>2979</v>
      </c>
      <c r="X1385" s="15" t="s">
        <v>2004</v>
      </c>
      <c r="Y1385" s="54">
        <v>105</v>
      </c>
      <c r="Z1385" s="54">
        <v>84</v>
      </c>
      <c r="AA1385" s="54">
        <v>68</v>
      </c>
      <c r="AB1385" s="73" t="s">
        <v>2979</v>
      </c>
      <c r="AC1385" s="73" t="s">
        <v>2979</v>
      </c>
      <c r="AD1385" s="73" t="s">
        <v>2979</v>
      </c>
      <c r="AE1385" s="73" t="s">
        <v>2979</v>
      </c>
      <c r="AF1385" s="73" t="s">
        <v>2979</v>
      </c>
      <c r="AG1385" s="73" t="s">
        <v>2979</v>
      </c>
      <c r="AH1385" s="73" t="s">
        <v>2979</v>
      </c>
      <c r="AI1385" s="41">
        <v>0.78659999999999997</v>
      </c>
      <c r="AJ1385" s="30">
        <v>0.76129999999999998</v>
      </c>
      <c r="AK1385" s="30">
        <v>0.81759999999999999</v>
      </c>
      <c r="AL1385" s="41">
        <f t="shared" si="44"/>
        <v>0.78849999999999998</v>
      </c>
      <c r="AM1385" s="30" t="str">
        <f>IFERROR((VLOOKUP(C1385,'CEP 24-25'!$F$5:$K$1282,6,0))," ")</f>
        <v>Yes</v>
      </c>
      <c r="AN1385" s="41" t="str">
        <f>+IFERROR((VLOOKUP(C1385,'HB1238 24-25'!$N$5:$Q$9999,4,0)),"")</f>
        <v/>
      </c>
      <c r="AO1385" s="33" t="str">
        <f t="shared" si="45"/>
        <v>Yes</v>
      </c>
    </row>
    <row r="1386" spans="1:41" ht="15" customHeight="1" x14ac:dyDescent="0.25">
      <c r="A1386" t="s">
        <v>2571</v>
      </c>
      <c r="B1386" t="s">
        <v>2184</v>
      </c>
      <c r="C1386" s="25">
        <v>5746</v>
      </c>
      <c r="D1386" t="s">
        <v>2865</v>
      </c>
      <c r="E1386" s="16">
        <v>0</v>
      </c>
      <c r="F1386" s="16">
        <v>0</v>
      </c>
      <c r="G1386" s="16">
        <v>0</v>
      </c>
      <c r="H1386" s="16">
        <v>0</v>
      </c>
      <c r="I1386" s="16">
        <v>0</v>
      </c>
      <c r="J1386" s="16">
        <v>0</v>
      </c>
      <c r="K1386" s="16">
        <v>0</v>
      </c>
      <c r="L1386" s="16">
        <v>0</v>
      </c>
      <c r="M1386" s="16">
        <v>0</v>
      </c>
      <c r="N1386" s="16">
        <v>2</v>
      </c>
      <c r="O1386" s="16">
        <v>1</v>
      </c>
      <c r="P1386" s="16">
        <v>0</v>
      </c>
      <c r="Q1386" s="16">
        <v>15</v>
      </c>
      <c r="R1386" s="16">
        <v>18</v>
      </c>
      <c r="S1386" s="16">
        <v>43</v>
      </c>
      <c r="T1386" s="73" t="s">
        <v>2979</v>
      </c>
      <c r="U1386" s="73" t="s">
        <v>2979</v>
      </c>
      <c r="V1386" s="73" t="s">
        <v>2979</v>
      </c>
      <c r="W1386" s="73" t="s">
        <v>2979</v>
      </c>
      <c r="X1386" s="73" t="s">
        <v>2979</v>
      </c>
      <c r="Y1386" s="73" t="s">
        <v>2979</v>
      </c>
      <c r="Z1386" s="73" t="s">
        <v>2979</v>
      </c>
      <c r="AA1386" s="73" t="s">
        <v>2979</v>
      </c>
      <c r="AB1386" s="73" t="s">
        <v>2979</v>
      </c>
      <c r="AC1386" s="15" t="s">
        <v>2004</v>
      </c>
      <c r="AD1386" s="15" t="s">
        <v>2004</v>
      </c>
      <c r="AE1386" s="73" t="s">
        <v>2979</v>
      </c>
      <c r="AF1386" s="54">
        <v>12</v>
      </c>
      <c r="AG1386" s="54">
        <v>17</v>
      </c>
      <c r="AH1386" s="54">
        <v>34</v>
      </c>
      <c r="AI1386" s="41">
        <v>0.82279999999999998</v>
      </c>
      <c r="AJ1386" s="30">
        <v>0.77969999999999995</v>
      </c>
      <c r="AK1386" s="30" t="s">
        <v>2943</v>
      </c>
      <c r="AL1386" s="41">
        <f t="shared" si="44"/>
        <v>0.80130000000000001</v>
      </c>
      <c r="AM1386" s="30" t="str">
        <f>IFERROR((VLOOKUP(C1386,'CEP 24-25'!$F$5:$K$1282,6,0))," ")</f>
        <v xml:space="preserve"> </v>
      </c>
      <c r="AN1386" s="41" t="str">
        <f>+IFERROR((VLOOKUP(C1386,'HB1238 24-25'!$N$5:$Q$9999,4,0)),"")</f>
        <v/>
      </c>
      <c r="AO1386" s="33" t="str">
        <f t="shared" si="45"/>
        <v>Yes</v>
      </c>
    </row>
    <row r="1387" spans="1:41" ht="15" customHeight="1" x14ac:dyDescent="0.25">
      <c r="A1387" t="s">
        <v>2571</v>
      </c>
      <c r="B1387" t="s">
        <v>2184</v>
      </c>
      <c r="C1387" s="25">
        <v>2999</v>
      </c>
      <c r="D1387" t="s">
        <v>1099</v>
      </c>
      <c r="E1387" s="16">
        <v>0</v>
      </c>
      <c r="F1387" s="16">
        <v>90</v>
      </c>
      <c r="G1387" s="16">
        <v>0</v>
      </c>
      <c r="H1387" s="16">
        <v>110</v>
      </c>
      <c r="I1387" s="16">
        <v>117</v>
      </c>
      <c r="J1387" s="16">
        <v>0</v>
      </c>
      <c r="K1387" s="16">
        <v>0</v>
      </c>
      <c r="L1387" s="16">
        <v>0</v>
      </c>
      <c r="M1387" s="16">
        <v>0</v>
      </c>
      <c r="N1387" s="16">
        <v>0</v>
      </c>
      <c r="O1387" s="16">
        <v>0</v>
      </c>
      <c r="P1387" s="16">
        <v>0</v>
      </c>
      <c r="Q1387" s="16">
        <v>0</v>
      </c>
      <c r="R1387" s="16">
        <v>0</v>
      </c>
      <c r="S1387" s="16">
        <v>0</v>
      </c>
      <c r="T1387" s="73" t="s">
        <v>2979</v>
      </c>
      <c r="U1387" s="54">
        <v>57</v>
      </c>
      <c r="V1387" s="73" t="s">
        <v>2979</v>
      </c>
      <c r="W1387" s="54">
        <v>80</v>
      </c>
      <c r="X1387" s="54">
        <v>81</v>
      </c>
      <c r="Y1387" s="73" t="s">
        <v>2979</v>
      </c>
      <c r="Z1387" s="73" t="s">
        <v>2979</v>
      </c>
      <c r="AA1387" s="73" t="s">
        <v>2979</v>
      </c>
      <c r="AB1387" s="73" t="s">
        <v>2979</v>
      </c>
      <c r="AC1387" s="73" t="s">
        <v>2979</v>
      </c>
      <c r="AD1387" s="73" t="s">
        <v>2979</v>
      </c>
      <c r="AE1387" s="73" t="s">
        <v>2979</v>
      </c>
      <c r="AF1387" s="73" t="s">
        <v>2979</v>
      </c>
      <c r="AG1387" s="73" t="s">
        <v>2979</v>
      </c>
      <c r="AH1387" s="73" t="s">
        <v>2979</v>
      </c>
      <c r="AI1387" s="41">
        <v>0.68769999999999998</v>
      </c>
      <c r="AJ1387" s="30">
        <v>0.76600000000000001</v>
      </c>
      <c r="AK1387" s="30">
        <v>0.8</v>
      </c>
      <c r="AL1387" s="41">
        <f t="shared" si="44"/>
        <v>0.75119999999999998</v>
      </c>
      <c r="AM1387" s="30" t="str">
        <f>IFERROR((VLOOKUP(C1387,'CEP 24-25'!$F$5:$K$1282,6,0))," ")</f>
        <v>Yes</v>
      </c>
      <c r="AN1387" s="41" t="str">
        <f>+IFERROR((VLOOKUP(C1387,'HB1238 24-25'!$N$5:$Q$9999,4,0)),"")</f>
        <v/>
      </c>
      <c r="AO1387" s="33" t="str">
        <f t="shared" si="45"/>
        <v>Yes</v>
      </c>
    </row>
    <row r="1388" spans="1:41" ht="15" customHeight="1" x14ac:dyDescent="0.25">
      <c r="A1388" t="s">
        <v>2571</v>
      </c>
      <c r="B1388" t="s">
        <v>2184</v>
      </c>
      <c r="C1388" s="25">
        <v>2031</v>
      </c>
      <c r="D1388" t="s">
        <v>1098</v>
      </c>
      <c r="E1388" s="16">
        <v>0</v>
      </c>
      <c r="F1388" s="16">
        <v>0</v>
      </c>
      <c r="G1388" s="16">
        <v>0</v>
      </c>
      <c r="H1388" s="16">
        <v>0</v>
      </c>
      <c r="I1388" s="16">
        <v>0</v>
      </c>
      <c r="J1388" s="16">
        <v>0</v>
      </c>
      <c r="K1388" s="16">
        <v>0</v>
      </c>
      <c r="L1388" s="16">
        <v>0</v>
      </c>
      <c r="M1388" s="16">
        <v>0</v>
      </c>
      <c r="N1388" s="16">
        <v>1</v>
      </c>
      <c r="O1388" s="16">
        <v>0</v>
      </c>
      <c r="P1388" s="16">
        <v>133</v>
      </c>
      <c r="Q1388" s="16">
        <v>92</v>
      </c>
      <c r="R1388" s="16">
        <v>129</v>
      </c>
      <c r="S1388" s="16">
        <v>87</v>
      </c>
      <c r="T1388" s="73" t="s">
        <v>2979</v>
      </c>
      <c r="U1388" s="73" t="s">
        <v>2979</v>
      </c>
      <c r="V1388" s="73" t="s">
        <v>2979</v>
      </c>
      <c r="W1388" s="73" t="s">
        <v>2979</v>
      </c>
      <c r="X1388" s="73" t="s">
        <v>2979</v>
      </c>
      <c r="Y1388" s="73" t="s">
        <v>2979</v>
      </c>
      <c r="Z1388" s="73" t="s">
        <v>2979</v>
      </c>
      <c r="AA1388" s="73" t="s">
        <v>2979</v>
      </c>
      <c r="AB1388" s="73" t="s">
        <v>2979</v>
      </c>
      <c r="AC1388" s="15" t="s">
        <v>2004</v>
      </c>
      <c r="AD1388" s="73" t="s">
        <v>2979</v>
      </c>
      <c r="AE1388" s="54">
        <v>91</v>
      </c>
      <c r="AF1388" s="54">
        <v>65</v>
      </c>
      <c r="AG1388" s="54">
        <v>85</v>
      </c>
      <c r="AH1388" s="54">
        <v>59</v>
      </c>
      <c r="AI1388" s="41">
        <v>0.68100000000000005</v>
      </c>
      <c r="AJ1388" s="30">
        <v>0.70250000000000001</v>
      </c>
      <c r="AK1388" s="30">
        <v>0.74950000000000006</v>
      </c>
      <c r="AL1388" s="41">
        <f t="shared" si="44"/>
        <v>0.71099999999999997</v>
      </c>
      <c r="AM1388" s="30" t="str">
        <f>IFERROR((VLOOKUP(C1388,'CEP 24-25'!$F$5:$K$1282,6,0))," ")</f>
        <v>Yes</v>
      </c>
      <c r="AN1388" s="41" t="str">
        <f>+IFERROR((VLOOKUP(C1388,'HB1238 24-25'!$N$5:$Q$9999,4,0)),"")</f>
        <v/>
      </c>
      <c r="AO1388" s="33" t="str">
        <f t="shared" si="45"/>
        <v>Yes</v>
      </c>
    </row>
    <row r="1389" spans="1:41" ht="15" customHeight="1" x14ac:dyDescent="0.25">
      <c r="A1389" t="s">
        <v>2571</v>
      </c>
      <c r="B1389" t="s">
        <v>2184</v>
      </c>
      <c r="C1389" s="25">
        <v>4237</v>
      </c>
      <c r="D1389" t="s">
        <v>1101</v>
      </c>
      <c r="E1389" s="16">
        <v>0</v>
      </c>
      <c r="F1389" s="16">
        <v>0</v>
      </c>
      <c r="G1389" s="16">
        <v>0</v>
      </c>
      <c r="H1389" s="16">
        <v>0</v>
      </c>
      <c r="I1389" s="16">
        <v>0</v>
      </c>
      <c r="J1389" s="16">
        <v>0</v>
      </c>
      <c r="K1389" s="16">
        <v>0</v>
      </c>
      <c r="L1389" s="16">
        <v>0</v>
      </c>
      <c r="M1389" s="16">
        <v>111</v>
      </c>
      <c r="N1389" s="16">
        <v>107</v>
      </c>
      <c r="O1389" s="16">
        <v>106</v>
      </c>
      <c r="P1389" s="16">
        <v>0</v>
      </c>
      <c r="Q1389" s="16">
        <v>0</v>
      </c>
      <c r="R1389" s="16">
        <v>0</v>
      </c>
      <c r="S1389" s="16">
        <v>0</v>
      </c>
      <c r="T1389" s="73" t="s">
        <v>2979</v>
      </c>
      <c r="U1389" s="73" t="s">
        <v>2979</v>
      </c>
      <c r="V1389" s="73" t="s">
        <v>2979</v>
      </c>
      <c r="W1389" s="73" t="s">
        <v>2979</v>
      </c>
      <c r="X1389" s="73" t="s">
        <v>2979</v>
      </c>
      <c r="Y1389" s="73" t="s">
        <v>2979</v>
      </c>
      <c r="Z1389" s="73" t="s">
        <v>2979</v>
      </c>
      <c r="AA1389" s="73" t="s">
        <v>2979</v>
      </c>
      <c r="AB1389" s="54">
        <v>75</v>
      </c>
      <c r="AC1389" s="54">
        <v>78</v>
      </c>
      <c r="AD1389" s="54">
        <v>76</v>
      </c>
      <c r="AE1389" s="73" t="s">
        <v>2979</v>
      </c>
      <c r="AF1389" s="73" t="s">
        <v>2979</v>
      </c>
      <c r="AG1389" s="73" t="s">
        <v>2979</v>
      </c>
      <c r="AH1389" s="73" t="s">
        <v>2979</v>
      </c>
      <c r="AI1389" s="41">
        <v>0.70679999999999998</v>
      </c>
      <c r="AJ1389" s="30">
        <v>0.74339999999999995</v>
      </c>
      <c r="AK1389" s="30">
        <v>0.8377</v>
      </c>
      <c r="AL1389" s="41">
        <f t="shared" si="44"/>
        <v>0.76259999999999994</v>
      </c>
      <c r="AM1389" s="30" t="str">
        <f>IFERROR((VLOOKUP(C1389,'CEP 24-25'!$F$5:$K$1282,6,0))," ")</f>
        <v>Yes</v>
      </c>
      <c r="AN1389" s="41" t="str">
        <f>+IFERROR((VLOOKUP(C1389,'HB1238 24-25'!$N$5:$Q$9999,4,0)),"")</f>
        <v/>
      </c>
      <c r="AO1389" s="33" t="str">
        <f t="shared" si="45"/>
        <v>Yes</v>
      </c>
    </row>
    <row r="1390" spans="1:41" ht="15" customHeight="1" x14ac:dyDescent="0.25">
      <c r="A1390" t="s">
        <v>2571</v>
      </c>
      <c r="B1390" t="s">
        <v>2184</v>
      </c>
      <c r="C1390" s="25">
        <v>5195</v>
      </c>
      <c r="D1390" t="s">
        <v>1102</v>
      </c>
      <c r="E1390" s="16">
        <v>0</v>
      </c>
      <c r="F1390" s="16">
        <v>153</v>
      </c>
      <c r="G1390" s="16">
        <v>0</v>
      </c>
      <c r="H1390" s="16">
        <v>196</v>
      </c>
      <c r="I1390" s="16">
        <v>202</v>
      </c>
      <c r="J1390" s="16">
        <v>236</v>
      </c>
      <c r="K1390" s="16">
        <v>269</v>
      </c>
      <c r="L1390" s="16">
        <v>312</v>
      </c>
      <c r="M1390" s="16">
        <v>1</v>
      </c>
      <c r="N1390" s="16">
        <v>0</v>
      </c>
      <c r="O1390" s="16">
        <v>0</v>
      </c>
      <c r="P1390" s="16">
        <v>0</v>
      </c>
      <c r="Q1390" s="16">
        <v>0</v>
      </c>
      <c r="R1390" s="16">
        <v>0</v>
      </c>
      <c r="S1390" s="16">
        <v>0</v>
      </c>
      <c r="T1390" s="73" t="s">
        <v>2979</v>
      </c>
      <c r="U1390" s="54">
        <v>94</v>
      </c>
      <c r="V1390" s="73" t="s">
        <v>2979</v>
      </c>
      <c r="W1390" s="54">
        <v>142</v>
      </c>
      <c r="X1390" s="54">
        <v>144</v>
      </c>
      <c r="Y1390" s="54">
        <v>174</v>
      </c>
      <c r="Z1390" s="54">
        <v>205</v>
      </c>
      <c r="AA1390" s="54">
        <v>218</v>
      </c>
      <c r="AB1390" s="15" t="s">
        <v>2004</v>
      </c>
      <c r="AC1390" s="73" t="s">
        <v>2979</v>
      </c>
      <c r="AD1390" s="73" t="s">
        <v>2979</v>
      </c>
      <c r="AE1390" s="73" t="s">
        <v>2979</v>
      </c>
      <c r="AF1390" s="73" t="s">
        <v>2979</v>
      </c>
      <c r="AG1390" s="73" t="s">
        <v>2979</v>
      </c>
      <c r="AH1390" s="73" t="s">
        <v>2979</v>
      </c>
      <c r="AI1390" s="41">
        <v>0.71440000000000003</v>
      </c>
      <c r="AJ1390" s="30">
        <v>0.55730000000000002</v>
      </c>
      <c r="AK1390" s="30">
        <v>0.51170000000000004</v>
      </c>
      <c r="AL1390" s="41">
        <f t="shared" si="44"/>
        <v>0.59450000000000003</v>
      </c>
      <c r="AM1390" s="30" t="str">
        <f>IFERROR((VLOOKUP(C1390,'CEP 24-25'!$F$5:$K$1282,6,0))," ")</f>
        <v xml:space="preserve"> </v>
      </c>
      <c r="AN1390" s="41" t="str">
        <f>+IFERROR((VLOOKUP(C1390,'HB1238 24-25'!$N$5:$Q$9999,4,0)),"")</f>
        <v/>
      </c>
      <c r="AO1390" s="33" t="str">
        <f t="shared" si="45"/>
        <v>Yes</v>
      </c>
    </row>
    <row r="1391" spans="1:41" ht="15" customHeight="1" x14ac:dyDescent="0.25">
      <c r="A1391" t="s">
        <v>2571</v>
      </c>
      <c r="B1391" t="s">
        <v>2184</v>
      </c>
      <c r="C1391" s="25">
        <v>5197</v>
      </c>
      <c r="D1391" t="s">
        <v>1104</v>
      </c>
      <c r="E1391" s="16">
        <v>0</v>
      </c>
      <c r="F1391" s="16">
        <v>0</v>
      </c>
      <c r="G1391" s="16">
        <v>0</v>
      </c>
      <c r="H1391" s="16">
        <v>0</v>
      </c>
      <c r="I1391" s="16">
        <v>0</v>
      </c>
      <c r="J1391" s="16">
        <v>0</v>
      </c>
      <c r="K1391" s="16">
        <v>0</v>
      </c>
      <c r="L1391" s="16">
        <v>0</v>
      </c>
      <c r="M1391" s="16">
        <v>0</v>
      </c>
      <c r="N1391" s="16">
        <v>0</v>
      </c>
      <c r="O1391" s="16">
        <v>0</v>
      </c>
      <c r="P1391" s="16">
        <v>490</v>
      </c>
      <c r="Q1391" s="16">
        <v>452</v>
      </c>
      <c r="R1391" s="16">
        <v>450</v>
      </c>
      <c r="S1391" s="16">
        <v>496</v>
      </c>
      <c r="T1391" s="73" t="s">
        <v>2979</v>
      </c>
      <c r="U1391" s="73" t="s">
        <v>2979</v>
      </c>
      <c r="V1391" s="73" t="s">
        <v>2979</v>
      </c>
      <c r="W1391" s="73" t="s">
        <v>2979</v>
      </c>
      <c r="X1391" s="73" t="s">
        <v>2979</v>
      </c>
      <c r="Y1391" s="73" t="s">
        <v>2979</v>
      </c>
      <c r="Z1391" s="73" t="s">
        <v>2979</v>
      </c>
      <c r="AA1391" s="73" t="s">
        <v>2979</v>
      </c>
      <c r="AB1391" s="73" t="s">
        <v>2979</v>
      </c>
      <c r="AC1391" s="73" t="s">
        <v>2979</v>
      </c>
      <c r="AD1391" s="73" t="s">
        <v>2979</v>
      </c>
      <c r="AE1391" s="54">
        <v>321</v>
      </c>
      <c r="AF1391" s="54">
        <v>305</v>
      </c>
      <c r="AG1391" s="54">
        <v>295</v>
      </c>
      <c r="AH1391" s="54">
        <v>324</v>
      </c>
      <c r="AI1391" s="41">
        <v>0.65939999999999999</v>
      </c>
      <c r="AJ1391" s="30">
        <v>0.48449999999999999</v>
      </c>
      <c r="AK1391" s="30">
        <v>0.51719999999999999</v>
      </c>
      <c r="AL1391" s="41">
        <f t="shared" si="44"/>
        <v>0.55369999999999997</v>
      </c>
      <c r="AM1391" s="30" t="str">
        <f>IFERROR((VLOOKUP(C1391,'CEP 24-25'!$F$5:$K$1282,6,0))," ")</f>
        <v xml:space="preserve"> </v>
      </c>
      <c r="AN1391" s="41" t="str">
        <f>+IFERROR((VLOOKUP(C1391,'HB1238 24-25'!$N$5:$Q$9999,4,0)),"")</f>
        <v/>
      </c>
      <c r="AO1391" s="33" t="str">
        <f t="shared" si="45"/>
        <v>Yes</v>
      </c>
    </row>
    <row r="1392" spans="1:41" ht="15" customHeight="1" x14ac:dyDescent="0.25">
      <c r="A1392" t="s">
        <v>2571</v>
      </c>
      <c r="B1392" t="s">
        <v>2184</v>
      </c>
      <c r="C1392" s="25">
        <v>5196</v>
      </c>
      <c r="D1392" t="s">
        <v>1103</v>
      </c>
      <c r="E1392" s="16">
        <v>0</v>
      </c>
      <c r="F1392" s="16">
        <v>0</v>
      </c>
      <c r="G1392" s="16">
        <v>0</v>
      </c>
      <c r="H1392" s="16">
        <v>0</v>
      </c>
      <c r="I1392" s="16">
        <v>0</v>
      </c>
      <c r="J1392" s="16">
        <v>0</v>
      </c>
      <c r="K1392" s="16">
        <v>0</v>
      </c>
      <c r="L1392" s="16">
        <v>0</v>
      </c>
      <c r="M1392" s="16">
        <v>355</v>
      </c>
      <c r="N1392" s="16">
        <v>370</v>
      </c>
      <c r="O1392" s="16">
        <v>503</v>
      </c>
      <c r="P1392" s="16">
        <v>1</v>
      </c>
      <c r="Q1392" s="16">
        <v>0</v>
      </c>
      <c r="R1392" s="16">
        <v>0</v>
      </c>
      <c r="S1392" s="16">
        <v>0</v>
      </c>
      <c r="T1392" s="73" t="s">
        <v>2979</v>
      </c>
      <c r="U1392" s="73" t="s">
        <v>2979</v>
      </c>
      <c r="V1392" s="73" t="s">
        <v>2979</v>
      </c>
      <c r="W1392" s="73" t="s">
        <v>2979</v>
      </c>
      <c r="X1392" s="73" t="s">
        <v>2979</v>
      </c>
      <c r="Y1392" s="73" t="s">
        <v>2979</v>
      </c>
      <c r="Z1392" s="73" t="s">
        <v>2979</v>
      </c>
      <c r="AA1392" s="73" t="s">
        <v>2979</v>
      </c>
      <c r="AB1392" s="54">
        <v>246</v>
      </c>
      <c r="AC1392" s="54">
        <v>265</v>
      </c>
      <c r="AD1392" s="54">
        <v>353</v>
      </c>
      <c r="AE1392" s="15" t="s">
        <v>2004</v>
      </c>
      <c r="AF1392" s="73" t="s">
        <v>2979</v>
      </c>
      <c r="AG1392" s="73" t="s">
        <v>2979</v>
      </c>
      <c r="AH1392" s="73" t="s">
        <v>2979</v>
      </c>
      <c r="AI1392" s="41">
        <v>0.70379999999999998</v>
      </c>
      <c r="AJ1392" s="30">
        <v>0.53180000000000005</v>
      </c>
      <c r="AK1392" s="30">
        <v>0.55389999999999995</v>
      </c>
      <c r="AL1392" s="41">
        <f t="shared" si="44"/>
        <v>0.59650000000000003</v>
      </c>
      <c r="AM1392" s="30" t="str">
        <f>IFERROR((VLOOKUP(C1392,'CEP 24-25'!$F$5:$K$1282,6,0))," ")</f>
        <v xml:space="preserve"> </v>
      </c>
      <c r="AN1392" s="41" t="str">
        <f>+IFERROR((VLOOKUP(C1392,'HB1238 24-25'!$N$5:$Q$9999,4,0)),"")</f>
        <v/>
      </c>
      <c r="AO1392" s="33" t="str">
        <f t="shared" si="45"/>
        <v>Yes</v>
      </c>
    </row>
    <row r="1393" spans="1:41" ht="15" customHeight="1" x14ac:dyDescent="0.25">
      <c r="A1393" t="s">
        <v>2572</v>
      </c>
      <c r="B1393" t="s">
        <v>2185</v>
      </c>
      <c r="C1393" s="25">
        <v>3239</v>
      </c>
      <c r="D1393" t="s">
        <v>1049</v>
      </c>
      <c r="E1393" s="16">
        <v>19</v>
      </c>
      <c r="F1393" s="16">
        <v>71</v>
      </c>
      <c r="G1393" s="16">
        <v>0</v>
      </c>
      <c r="H1393" s="16">
        <v>57</v>
      </c>
      <c r="I1393" s="16">
        <v>65</v>
      </c>
      <c r="J1393" s="16">
        <v>64</v>
      </c>
      <c r="K1393" s="16">
        <v>59</v>
      </c>
      <c r="L1393" s="16">
        <v>67</v>
      </c>
      <c r="M1393" s="16">
        <v>0</v>
      </c>
      <c r="N1393" s="16">
        <v>0</v>
      </c>
      <c r="O1393" s="16">
        <v>0</v>
      </c>
      <c r="P1393" s="16">
        <v>0</v>
      </c>
      <c r="Q1393" s="16">
        <v>0</v>
      </c>
      <c r="R1393" s="16">
        <v>0</v>
      </c>
      <c r="S1393" s="16">
        <v>0</v>
      </c>
      <c r="T1393" s="15" t="s">
        <v>2004</v>
      </c>
      <c r="U1393" s="54">
        <v>24</v>
      </c>
      <c r="V1393" s="73" t="s">
        <v>2979</v>
      </c>
      <c r="W1393" s="54">
        <v>31</v>
      </c>
      <c r="X1393" s="54">
        <v>36</v>
      </c>
      <c r="Y1393" s="54">
        <v>29</v>
      </c>
      <c r="Z1393" s="54">
        <v>33</v>
      </c>
      <c r="AA1393" s="54">
        <v>26</v>
      </c>
      <c r="AB1393" s="73" t="s">
        <v>2979</v>
      </c>
      <c r="AC1393" s="73" t="s">
        <v>2979</v>
      </c>
      <c r="AD1393" s="73" t="s">
        <v>2979</v>
      </c>
      <c r="AE1393" s="73" t="s">
        <v>2979</v>
      </c>
      <c r="AF1393" s="73" t="s">
        <v>2979</v>
      </c>
      <c r="AG1393" s="73" t="s">
        <v>2979</v>
      </c>
      <c r="AH1393" s="73" t="s">
        <v>2979</v>
      </c>
      <c r="AI1393" s="41">
        <v>0.4602</v>
      </c>
      <c r="AJ1393" s="30">
        <v>0.51990000000000003</v>
      </c>
      <c r="AK1393" s="30">
        <v>0.57940000000000003</v>
      </c>
      <c r="AL1393" s="41">
        <f t="shared" si="44"/>
        <v>0.51980000000000004</v>
      </c>
      <c r="AM1393" s="30" t="str">
        <f>IFERROR((VLOOKUP(C1393,'CEP 24-25'!$F$5:$K$1282,6,0))," ")</f>
        <v>Yes</v>
      </c>
      <c r="AN1393" s="41" t="str">
        <f>+IFERROR((VLOOKUP(C1393,'HB1238 24-25'!$N$5:$Q$9999,4,0)),"")</f>
        <v/>
      </c>
      <c r="AO1393" s="33" t="str">
        <f t="shared" si="45"/>
        <v>Yes</v>
      </c>
    </row>
    <row r="1394" spans="1:41" ht="15" customHeight="1" x14ac:dyDescent="0.25">
      <c r="A1394" t="s">
        <v>2572</v>
      </c>
      <c r="B1394" t="s">
        <v>2185</v>
      </c>
      <c r="C1394" s="25">
        <v>2331</v>
      </c>
      <c r="D1394" t="s">
        <v>1048</v>
      </c>
      <c r="E1394" s="16">
        <v>0</v>
      </c>
      <c r="F1394" s="16">
        <v>0</v>
      </c>
      <c r="G1394" s="16">
        <v>0</v>
      </c>
      <c r="H1394" s="16">
        <v>0</v>
      </c>
      <c r="I1394" s="16">
        <v>0</v>
      </c>
      <c r="J1394" s="16">
        <v>0</v>
      </c>
      <c r="K1394" s="16">
        <v>0</v>
      </c>
      <c r="L1394" s="16">
        <v>0</v>
      </c>
      <c r="M1394" s="16">
        <v>0</v>
      </c>
      <c r="N1394" s="16">
        <v>0</v>
      </c>
      <c r="O1394" s="16">
        <v>0</v>
      </c>
      <c r="P1394" s="16">
        <v>94</v>
      </c>
      <c r="Q1394" s="16">
        <v>60</v>
      </c>
      <c r="R1394" s="16">
        <v>57</v>
      </c>
      <c r="S1394" s="16">
        <v>74</v>
      </c>
      <c r="T1394" s="73" t="s">
        <v>2979</v>
      </c>
      <c r="U1394" s="73" t="s">
        <v>2979</v>
      </c>
      <c r="V1394" s="73" t="s">
        <v>2979</v>
      </c>
      <c r="W1394" s="73" t="s">
        <v>2979</v>
      </c>
      <c r="X1394" s="73" t="s">
        <v>2979</v>
      </c>
      <c r="Y1394" s="73" t="s">
        <v>2979</v>
      </c>
      <c r="Z1394" s="73" t="s">
        <v>2979</v>
      </c>
      <c r="AA1394" s="73" t="s">
        <v>2979</v>
      </c>
      <c r="AB1394" s="73" t="s">
        <v>2979</v>
      </c>
      <c r="AC1394" s="73" t="s">
        <v>2979</v>
      </c>
      <c r="AD1394" s="73" t="s">
        <v>2979</v>
      </c>
      <c r="AE1394" s="54">
        <v>42</v>
      </c>
      <c r="AF1394" s="54">
        <v>25</v>
      </c>
      <c r="AG1394" s="54">
        <v>25</v>
      </c>
      <c r="AH1394" s="54">
        <v>33</v>
      </c>
      <c r="AI1394" s="41">
        <v>0.43859999999999999</v>
      </c>
      <c r="AJ1394" s="30">
        <v>0.47370000000000001</v>
      </c>
      <c r="AK1394" s="30">
        <v>0.57489999999999997</v>
      </c>
      <c r="AL1394" s="41">
        <f t="shared" si="44"/>
        <v>0.49569999999999997</v>
      </c>
      <c r="AM1394" s="30" t="str">
        <f>IFERROR((VLOOKUP(C1394,'CEP 24-25'!$F$5:$K$1282,6,0))," ")</f>
        <v>Yes</v>
      </c>
      <c r="AN1394" s="41" t="str">
        <f>+IFERROR((VLOOKUP(C1394,'HB1238 24-25'!$N$5:$Q$9999,4,0)),"")</f>
        <v/>
      </c>
      <c r="AO1394" s="33" t="str">
        <f t="shared" si="45"/>
        <v>Yes</v>
      </c>
    </row>
    <row r="1395" spans="1:41" ht="15" customHeight="1" x14ac:dyDescent="0.25">
      <c r="A1395" t="s">
        <v>2572</v>
      </c>
      <c r="B1395" t="s">
        <v>2185</v>
      </c>
      <c r="C1395" s="25">
        <v>4335</v>
      </c>
      <c r="D1395" t="s">
        <v>1050</v>
      </c>
      <c r="E1395" s="16">
        <v>0</v>
      </c>
      <c r="F1395" s="16">
        <v>0</v>
      </c>
      <c r="G1395" s="16">
        <v>0</v>
      </c>
      <c r="H1395" s="16">
        <v>0</v>
      </c>
      <c r="I1395" s="16">
        <v>0</v>
      </c>
      <c r="J1395" s="16">
        <v>0</v>
      </c>
      <c r="K1395" s="16">
        <v>0</v>
      </c>
      <c r="L1395" s="16">
        <v>0</v>
      </c>
      <c r="M1395" s="16">
        <v>63</v>
      </c>
      <c r="N1395" s="16">
        <v>65</v>
      </c>
      <c r="O1395" s="16">
        <v>72</v>
      </c>
      <c r="P1395" s="16">
        <v>0</v>
      </c>
      <c r="Q1395" s="16">
        <v>0</v>
      </c>
      <c r="R1395" s="16">
        <v>0</v>
      </c>
      <c r="S1395" s="16">
        <v>0</v>
      </c>
      <c r="T1395" s="73" t="s">
        <v>2979</v>
      </c>
      <c r="U1395" s="73" t="s">
        <v>2979</v>
      </c>
      <c r="V1395" s="73" t="s">
        <v>2979</v>
      </c>
      <c r="W1395" s="73" t="s">
        <v>2979</v>
      </c>
      <c r="X1395" s="73" t="s">
        <v>2979</v>
      </c>
      <c r="Y1395" s="73" t="s">
        <v>2979</v>
      </c>
      <c r="Z1395" s="73" t="s">
        <v>2979</v>
      </c>
      <c r="AA1395" s="73" t="s">
        <v>2979</v>
      </c>
      <c r="AB1395" s="54">
        <v>29</v>
      </c>
      <c r="AC1395" s="54">
        <v>31</v>
      </c>
      <c r="AD1395" s="54">
        <v>36</v>
      </c>
      <c r="AE1395" s="73" t="s">
        <v>2979</v>
      </c>
      <c r="AF1395" s="73" t="s">
        <v>2979</v>
      </c>
      <c r="AG1395" s="73" t="s">
        <v>2979</v>
      </c>
      <c r="AH1395" s="73" t="s">
        <v>2979</v>
      </c>
      <c r="AI1395" s="41">
        <v>0.48</v>
      </c>
      <c r="AJ1395" s="30">
        <v>0.52270000000000005</v>
      </c>
      <c r="AK1395" s="30">
        <v>0.61609999999999998</v>
      </c>
      <c r="AL1395" s="41">
        <f t="shared" si="44"/>
        <v>0.53959999999999997</v>
      </c>
      <c r="AM1395" s="30" t="str">
        <f>IFERROR((VLOOKUP(C1395,'CEP 24-25'!$F$5:$K$1282,6,0))," ")</f>
        <v>Yes</v>
      </c>
      <c r="AN1395" s="41" t="str">
        <f>+IFERROR((VLOOKUP(C1395,'HB1238 24-25'!$N$5:$Q$9999,4,0)),"")</f>
        <v/>
      </c>
      <c r="AO1395" s="33" t="str">
        <f t="shared" si="45"/>
        <v>Yes</v>
      </c>
    </row>
    <row r="1396" spans="1:41" ht="15" customHeight="1" x14ac:dyDescent="0.25">
      <c r="A1396" t="s">
        <v>2573</v>
      </c>
      <c r="B1396" t="s">
        <v>2186</v>
      </c>
      <c r="C1396" s="25">
        <v>2049</v>
      </c>
      <c r="D1396" t="s">
        <v>1726</v>
      </c>
      <c r="E1396" s="16">
        <v>0</v>
      </c>
      <c r="F1396" s="16">
        <v>6</v>
      </c>
      <c r="G1396" s="16">
        <v>0</v>
      </c>
      <c r="H1396" s="16">
        <v>5</v>
      </c>
      <c r="I1396" s="16">
        <v>4</v>
      </c>
      <c r="J1396" s="16">
        <v>3</v>
      </c>
      <c r="K1396" s="16">
        <v>8</v>
      </c>
      <c r="L1396" s="16">
        <v>3</v>
      </c>
      <c r="M1396" s="16">
        <v>5</v>
      </c>
      <c r="N1396" s="16">
        <v>1</v>
      </c>
      <c r="O1396" s="16">
        <v>5</v>
      </c>
      <c r="P1396" s="16">
        <v>0</v>
      </c>
      <c r="Q1396" s="16">
        <v>0</v>
      </c>
      <c r="R1396" s="16">
        <v>0</v>
      </c>
      <c r="S1396" s="16">
        <v>0</v>
      </c>
      <c r="T1396" s="73" t="s">
        <v>2979</v>
      </c>
      <c r="U1396" s="15" t="s">
        <v>2004</v>
      </c>
      <c r="V1396" s="73" t="s">
        <v>2979</v>
      </c>
      <c r="W1396" s="15" t="s">
        <v>2004</v>
      </c>
      <c r="X1396" s="15" t="s">
        <v>2004</v>
      </c>
      <c r="Y1396" s="15" t="s">
        <v>2004</v>
      </c>
      <c r="Z1396" s="15" t="s">
        <v>2004</v>
      </c>
      <c r="AA1396" s="15" t="s">
        <v>2004</v>
      </c>
      <c r="AB1396" s="15" t="s">
        <v>2004</v>
      </c>
      <c r="AC1396" s="15" t="s">
        <v>2004</v>
      </c>
      <c r="AD1396" s="15" t="s">
        <v>2004</v>
      </c>
      <c r="AE1396" s="73" t="s">
        <v>2979</v>
      </c>
      <c r="AF1396" s="73" t="s">
        <v>2979</v>
      </c>
      <c r="AG1396" s="73" t="s">
        <v>2979</v>
      </c>
      <c r="AH1396" s="73" t="s">
        <v>2979</v>
      </c>
      <c r="AI1396" s="41">
        <v>0.6</v>
      </c>
      <c r="AJ1396" s="30">
        <v>0.74360000000000004</v>
      </c>
      <c r="AK1396" s="30">
        <v>0.80489999999999995</v>
      </c>
      <c r="AL1396" s="41">
        <f t="shared" si="44"/>
        <v>0.71619999999999995</v>
      </c>
      <c r="AM1396" s="30" t="str">
        <f>IFERROR((VLOOKUP(C1396,'CEP 24-25'!$F$5:$K$1282,6,0))," ")</f>
        <v>Yes</v>
      </c>
      <c r="AN1396" s="41" t="str">
        <f>+IFERROR((VLOOKUP(C1396,'HB1238 24-25'!$N$5:$Q$9999,4,0)),"")</f>
        <v/>
      </c>
      <c r="AO1396" s="33" t="str">
        <f t="shared" si="45"/>
        <v>Yes</v>
      </c>
    </row>
    <row r="1397" spans="1:41" ht="15" customHeight="1" x14ac:dyDescent="0.25">
      <c r="A1397" t="s">
        <v>2746</v>
      </c>
      <c r="B1397" t="s">
        <v>2187</v>
      </c>
      <c r="C1397" s="25">
        <v>1892</v>
      </c>
      <c r="D1397" t="s">
        <v>1370</v>
      </c>
      <c r="E1397" s="16">
        <v>0</v>
      </c>
      <c r="F1397" s="16">
        <v>11</v>
      </c>
      <c r="G1397" s="16">
        <v>0</v>
      </c>
      <c r="H1397" s="16">
        <v>28</v>
      </c>
      <c r="I1397" s="16">
        <v>26</v>
      </c>
      <c r="J1397" s="16">
        <v>36</v>
      </c>
      <c r="K1397" s="16">
        <v>42</v>
      </c>
      <c r="L1397" s="16">
        <v>38</v>
      </c>
      <c r="M1397" s="16">
        <v>31</v>
      </c>
      <c r="N1397" s="16">
        <v>27</v>
      </c>
      <c r="O1397" s="16">
        <v>32</v>
      </c>
      <c r="P1397" s="16">
        <v>20</v>
      </c>
      <c r="Q1397" s="16">
        <v>21</v>
      </c>
      <c r="R1397" s="16">
        <v>11</v>
      </c>
      <c r="S1397" s="16">
        <v>14</v>
      </c>
      <c r="T1397" s="73" t="s">
        <v>2979</v>
      </c>
      <c r="U1397" s="73" t="s">
        <v>2979</v>
      </c>
      <c r="V1397" s="73" t="s">
        <v>2979</v>
      </c>
      <c r="W1397" s="73" t="s">
        <v>2979</v>
      </c>
      <c r="X1397" s="73" t="s">
        <v>2979</v>
      </c>
      <c r="Y1397" s="73" t="s">
        <v>2979</v>
      </c>
      <c r="Z1397" s="73" t="s">
        <v>2979</v>
      </c>
      <c r="AA1397" s="73" t="s">
        <v>2979</v>
      </c>
      <c r="AB1397" s="73" t="s">
        <v>2979</v>
      </c>
      <c r="AC1397" s="15" t="s">
        <v>2004</v>
      </c>
      <c r="AD1397" s="73" t="s">
        <v>2979</v>
      </c>
      <c r="AE1397" s="15" t="s">
        <v>2004</v>
      </c>
      <c r="AF1397" s="15" t="s">
        <v>2004</v>
      </c>
      <c r="AG1397" s="15" t="s">
        <v>2004</v>
      </c>
      <c r="AH1397" s="15" t="s">
        <v>2004</v>
      </c>
      <c r="AI1397" s="41">
        <v>2.0799999999999999E-2</v>
      </c>
      <c r="AJ1397" s="30">
        <v>1.84E-2</v>
      </c>
      <c r="AK1397" s="30">
        <v>0.11849999999999999</v>
      </c>
      <c r="AL1397" s="41">
        <f t="shared" si="44"/>
        <v>5.2600000000000001E-2</v>
      </c>
      <c r="AM1397" s="30" t="str">
        <f>IFERROR((VLOOKUP(C1397,'CEP 24-25'!$F$5:$K$1282,6,0))," ")</f>
        <v xml:space="preserve"> </v>
      </c>
      <c r="AN1397" s="41" t="str">
        <f>+IFERROR((VLOOKUP(C1397,'HB1238 24-25'!$N$5:$Q$9999,4,0)),"")</f>
        <v/>
      </c>
      <c r="AO1397" s="33" t="str">
        <f t="shared" si="45"/>
        <v>No</v>
      </c>
    </row>
    <row r="1398" spans="1:41" ht="15" customHeight="1" x14ac:dyDescent="0.25">
      <c r="A1398" t="s">
        <v>2746</v>
      </c>
      <c r="B1398" t="s">
        <v>2187</v>
      </c>
      <c r="C1398" s="25">
        <v>2749</v>
      </c>
      <c r="D1398" t="s">
        <v>1371</v>
      </c>
      <c r="E1398" s="16">
        <v>0</v>
      </c>
      <c r="F1398" s="16">
        <v>19</v>
      </c>
      <c r="G1398" s="16">
        <v>0</v>
      </c>
      <c r="H1398" s="16">
        <v>29</v>
      </c>
      <c r="I1398" s="16">
        <v>26</v>
      </c>
      <c r="J1398" s="16">
        <v>28</v>
      </c>
      <c r="K1398" s="16">
        <v>29</v>
      </c>
      <c r="L1398" s="16">
        <v>29</v>
      </c>
      <c r="M1398" s="16">
        <v>0</v>
      </c>
      <c r="N1398" s="16">
        <v>0</v>
      </c>
      <c r="O1398" s="16">
        <v>0</v>
      </c>
      <c r="P1398" s="16">
        <v>0</v>
      </c>
      <c r="Q1398" s="16">
        <v>0</v>
      </c>
      <c r="R1398" s="16">
        <v>0</v>
      </c>
      <c r="S1398" s="16">
        <v>0</v>
      </c>
      <c r="T1398" s="73" t="s">
        <v>2979</v>
      </c>
      <c r="U1398" s="15" t="s">
        <v>2004</v>
      </c>
      <c r="V1398" s="73" t="s">
        <v>2979</v>
      </c>
      <c r="W1398" s="54">
        <v>12</v>
      </c>
      <c r="X1398" s="54">
        <v>12</v>
      </c>
      <c r="Y1398" s="54">
        <v>13</v>
      </c>
      <c r="Z1398" s="54">
        <v>10</v>
      </c>
      <c r="AA1398" s="54">
        <v>10</v>
      </c>
      <c r="AB1398" s="73" t="s">
        <v>2979</v>
      </c>
      <c r="AC1398" s="73" t="s">
        <v>2979</v>
      </c>
      <c r="AD1398" s="73" t="s">
        <v>2979</v>
      </c>
      <c r="AE1398" s="73" t="s">
        <v>2979</v>
      </c>
      <c r="AF1398" s="73" t="s">
        <v>2979</v>
      </c>
      <c r="AG1398" s="73" t="s">
        <v>2979</v>
      </c>
      <c r="AH1398" s="73" t="s">
        <v>2979</v>
      </c>
      <c r="AI1398" s="41">
        <v>0.4</v>
      </c>
      <c r="AJ1398" s="30">
        <v>0.40789999999999998</v>
      </c>
      <c r="AK1398" s="30">
        <v>0.37040000000000001</v>
      </c>
      <c r="AL1398" s="41">
        <f t="shared" si="44"/>
        <v>0.39279999999999998</v>
      </c>
      <c r="AM1398" s="30" t="str">
        <f>IFERROR((VLOOKUP(C1398,'CEP 24-25'!$F$5:$K$1282,6,0))," ")</f>
        <v xml:space="preserve"> </v>
      </c>
      <c r="AN1398" s="41" t="str">
        <f>+IFERROR((VLOOKUP(C1398,'HB1238 24-25'!$N$5:$Q$9999,4,0)),"")</f>
        <v>No</v>
      </c>
      <c r="AO1398" s="33" t="str">
        <f t="shared" si="45"/>
        <v>No</v>
      </c>
    </row>
    <row r="1399" spans="1:41" ht="15" customHeight="1" x14ac:dyDescent="0.25">
      <c r="A1399" t="s">
        <v>2746</v>
      </c>
      <c r="B1399" t="s">
        <v>2187</v>
      </c>
      <c r="C1399" s="25">
        <v>2750</v>
      </c>
      <c r="D1399" t="s">
        <v>1372</v>
      </c>
      <c r="E1399" s="16">
        <v>0</v>
      </c>
      <c r="F1399" s="16">
        <v>0</v>
      </c>
      <c r="G1399" s="16">
        <v>0</v>
      </c>
      <c r="H1399" s="16">
        <v>0</v>
      </c>
      <c r="I1399" s="16">
        <v>0</v>
      </c>
      <c r="J1399" s="16">
        <v>0</v>
      </c>
      <c r="K1399" s="16">
        <v>0</v>
      </c>
      <c r="L1399" s="16">
        <v>0</v>
      </c>
      <c r="M1399" s="16">
        <v>0</v>
      </c>
      <c r="N1399" s="16">
        <v>0</v>
      </c>
      <c r="O1399" s="16">
        <v>0</v>
      </c>
      <c r="P1399" s="16">
        <v>43</v>
      </c>
      <c r="Q1399" s="16">
        <v>55</v>
      </c>
      <c r="R1399" s="16">
        <v>39</v>
      </c>
      <c r="S1399" s="16">
        <v>42</v>
      </c>
      <c r="T1399" s="73" t="s">
        <v>2979</v>
      </c>
      <c r="U1399" s="73" t="s">
        <v>2979</v>
      </c>
      <c r="V1399" s="73" t="s">
        <v>2979</v>
      </c>
      <c r="W1399" s="73" t="s">
        <v>2979</v>
      </c>
      <c r="X1399" s="73" t="s">
        <v>2979</v>
      </c>
      <c r="Y1399" s="73" t="s">
        <v>2979</v>
      </c>
      <c r="Z1399" s="73" t="s">
        <v>2979</v>
      </c>
      <c r="AA1399" s="73" t="s">
        <v>2979</v>
      </c>
      <c r="AB1399" s="73" t="s">
        <v>2979</v>
      </c>
      <c r="AC1399" s="73" t="s">
        <v>2979</v>
      </c>
      <c r="AD1399" s="73" t="s">
        <v>2979</v>
      </c>
      <c r="AE1399" s="54">
        <v>20</v>
      </c>
      <c r="AF1399" s="54">
        <v>22</v>
      </c>
      <c r="AG1399" s="54">
        <v>19</v>
      </c>
      <c r="AH1399" s="54">
        <v>22</v>
      </c>
      <c r="AI1399" s="41">
        <v>0.4637</v>
      </c>
      <c r="AJ1399" s="30">
        <v>0.49130000000000001</v>
      </c>
      <c r="AK1399" s="30">
        <v>0.48680000000000001</v>
      </c>
      <c r="AL1399" s="41">
        <f t="shared" si="44"/>
        <v>0.48060000000000003</v>
      </c>
      <c r="AM1399" s="30" t="str">
        <f>IFERROR((VLOOKUP(C1399,'CEP 24-25'!$F$5:$K$1282,6,0))," ")</f>
        <v xml:space="preserve"> </v>
      </c>
      <c r="AN1399" s="41" t="str">
        <f>+IFERROR((VLOOKUP(C1399,'HB1238 24-25'!$N$5:$Q$9999,4,0)),"")</f>
        <v/>
      </c>
      <c r="AO1399" s="33" t="str">
        <f t="shared" si="45"/>
        <v>No</v>
      </c>
    </row>
    <row r="1400" spans="1:41" ht="15" customHeight="1" x14ac:dyDescent="0.25">
      <c r="A1400" t="s">
        <v>2746</v>
      </c>
      <c r="B1400" t="s">
        <v>2187</v>
      </c>
      <c r="C1400" s="25">
        <v>4558</v>
      </c>
      <c r="D1400" t="s">
        <v>1374</v>
      </c>
      <c r="E1400" s="16">
        <v>0</v>
      </c>
      <c r="F1400" s="16">
        <v>0</v>
      </c>
      <c r="G1400" s="16">
        <v>0</v>
      </c>
      <c r="H1400" s="16">
        <v>0</v>
      </c>
      <c r="I1400" s="16">
        <v>0</v>
      </c>
      <c r="J1400" s="16">
        <v>0</v>
      </c>
      <c r="K1400" s="16">
        <v>0</v>
      </c>
      <c r="L1400" s="16">
        <v>0</v>
      </c>
      <c r="M1400" s="16">
        <v>42</v>
      </c>
      <c r="N1400" s="16">
        <v>28</v>
      </c>
      <c r="O1400" s="16">
        <v>42</v>
      </c>
      <c r="P1400" s="16">
        <v>0</v>
      </c>
      <c r="Q1400" s="16">
        <v>0</v>
      </c>
      <c r="R1400" s="16">
        <v>0</v>
      </c>
      <c r="S1400" s="16">
        <v>0</v>
      </c>
      <c r="T1400" s="73" t="s">
        <v>2979</v>
      </c>
      <c r="U1400" s="73" t="s">
        <v>2979</v>
      </c>
      <c r="V1400" s="73" t="s">
        <v>2979</v>
      </c>
      <c r="W1400" s="73" t="s">
        <v>2979</v>
      </c>
      <c r="X1400" s="73" t="s">
        <v>2979</v>
      </c>
      <c r="Y1400" s="73" t="s">
        <v>2979</v>
      </c>
      <c r="Z1400" s="73" t="s">
        <v>2979</v>
      </c>
      <c r="AA1400" s="73" t="s">
        <v>2979</v>
      </c>
      <c r="AB1400" s="54">
        <v>14</v>
      </c>
      <c r="AC1400" s="54">
        <v>10</v>
      </c>
      <c r="AD1400" s="54">
        <v>17</v>
      </c>
      <c r="AE1400" s="73" t="s">
        <v>2979</v>
      </c>
      <c r="AF1400" s="73" t="s">
        <v>2979</v>
      </c>
      <c r="AG1400" s="73" t="s">
        <v>2979</v>
      </c>
      <c r="AH1400" s="73" t="s">
        <v>2979</v>
      </c>
      <c r="AI1400" s="41">
        <v>0.36609999999999998</v>
      </c>
      <c r="AJ1400" s="30">
        <v>0.44090000000000001</v>
      </c>
      <c r="AK1400" s="30">
        <v>0.42059999999999997</v>
      </c>
      <c r="AL1400" s="41">
        <f t="shared" si="44"/>
        <v>0.40920000000000001</v>
      </c>
      <c r="AM1400" s="30" t="str">
        <f>IFERROR((VLOOKUP(C1400,'CEP 24-25'!$F$5:$K$1282,6,0))," ")</f>
        <v xml:space="preserve"> </v>
      </c>
      <c r="AN1400" s="41" t="str">
        <f>+IFERROR((VLOOKUP(C1400,'HB1238 24-25'!$N$5:$Q$9999,4,0)),"")</f>
        <v/>
      </c>
      <c r="AO1400" s="33" t="str">
        <f t="shared" si="45"/>
        <v>No</v>
      </c>
    </row>
    <row r="1401" spans="1:41" ht="15" customHeight="1" x14ac:dyDescent="0.25">
      <c r="A1401" t="s">
        <v>2746</v>
      </c>
      <c r="B1401" t="s">
        <v>2187</v>
      </c>
      <c r="C1401" s="25">
        <v>5555</v>
      </c>
      <c r="D1401" t="s">
        <v>2327</v>
      </c>
      <c r="E1401" s="16">
        <v>0</v>
      </c>
      <c r="F1401" s="16">
        <v>0</v>
      </c>
      <c r="G1401" s="16">
        <v>0</v>
      </c>
      <c r="H1401" s="16">
        <v>9</v>
      </c>
      <c r="I1401" s="16">
        <v>4</v>
      </c>
      <c r="J1401" s="16">
        <v>11</v>
      </c>
      <c r="K1401" s="16">
        <v>0</v>
      </c>
      <c r="L1401" s="16">
        <v>0</v>
      </c>
      <c r="M1401" s="16">
        <v>0</v>
      </c>
      <c r="N1401" s="16">
        <v>0</v>
      </c>
      <c r="O1401" s="16">
        <v>0</v>
      </c>
      <c r="P1401" s="16">
        <v>0</v>
      </c>
      <c r="Q1401" s="16">
        <v>0</v>
      </c>
      <c r="R1401" s="16">
        <v>0</v>
      </c>
      <c r="S1401" s="16">
        <v>0</v>
      </c>
      <c r="T1401" s="73" t="s">
        <v>2979</v>
      </c>
      <c r="U1401" s="73" t="s">
        <v>2979</v>
      </c>
      <c r="V1401" s="73" t="s">
        <v>2979</v>
      </c>
      <c r="W1401" s="15" t="s">
        <v>2004</v>
      </c>
      <c r="X1401" s="15" t="s">
        <v>2004</v>
      </c>
      <c r="Y1401" s="15" t="s">
        <v>2004</v>
      </c>
      <c r="Z1401" s="73" t="s">
        <v>2979</v>
      </c>
      <c r="AA1401" s="73" t="s">
        <v>2979</v>
      </c>
      <c r="AB1401" s="73" t="s">
        <v>2979</v>
      </c>
      <c r="AC1401" s="73" t="s">
        <v>2979</v>
      </c>
      <c r="AD1401" s="73" t="s">
        <v>2979</v>
      </c>
      <c r="AE1401" s="73" t="s">
        <v>2979</v>
      </c>
      <c r="AF1401" s="73" t="s">
        <v>2979</v>
      </c>
      <c r="AG1401" s="73" t="s">
        <v>2979</v>
      </c>
      <c r="AH1401" s="73" t="s">
        <v>2979</v>
      </c>
      <c r="AI1401" s="41">
        <v>0.54169999999999996</v>
      </c>
      <c r="AJ1401" s="30">
        <v>0.42109999999999997</v>
      </c>
      <c r="AK1401" s="30">
        <v>0.3478</v>
      </c>
      <c r="AL1401" s="41">
        <f t="shared" si="44"/>
        <v>0.43690000000000001</v>
      </c>
      <c r="AM1401" s="30" t="str">
        <f>IFERROR((VLOOKUP(C1401,'CEP 24-25'!$F$5:$K$1282,6,0))," ")</f>
        <v xml:space="preserve"> </v>
      </c>
      <c r="AN1401" s="41" t="str">
        <f>+IFERROR((VLOOKUP(C1401,'HB1238 24-25'!$N$5:$Q$9999,4,0)),"")</f>
        <v/>
      </c>
      <c r="AO1401" s="33" t="str">
        <f t="shared" si="45"/>
        <v>No</v>
      </c>
    </row>
    <row r="1402" spans="1:41" ht="15" customHeight="1" x14ac:dyDescent="0.25">
      <c r="A1402" t="s">
        <v>2746</v>
      </c>
      <c r="B1402" t="s">
        <v>2187</v>
      </c>
      <c r="C1402" s="25">
        <v>3808</v>
      </c>
      <c r="D1402" t="s">
        <v>1373</v>
      </c>
      <c r="E1402" s="16">
        <v>0</v>
      </c>
      <c r="F1402" s="16">
        <v>1</v>
      </c>
      <c r="G1402" s="16">
        <v>0</v>
      </c>
      <c r="H1402" s="16">
        <v>0</v>
      </c>
      <c r="I1402" s="16">
        <v>0</v>
      </c>
      <c r="J1402" s="16">
        <v>0</v>
      </c>
      <c r="K1402" s="16">
        <v>1</v>
      </c>
      <c r="L1402" s="16">
        <v>1</v>
      </c>
      <c r="M1402" s="16">
        <v>0</v>
      </c>
      <c r="N1402" s="16">
        <v>1</v>
      </c>
      <c r="O1402" s="16">
        <v>2</v>
      </c>
      <c r="P1402" s="16">
        <v>0</v>
      </c>
      <c r="Q1402" s="16">
        <v>0</v>
      </c>
      <c r="R1402" s="16">
        <v>0</v>
      </c>
      <c r="S1402" s="16">
        <v>0</v>
      </c>
      <c r="T1402" s="73" t="s">
        <v>2979</v>
      </c>
      <c r="U1402" s="73" t="s">
        <v>2979</v>
      </c>
      <c r="V1402" s="73" t="s">
        <v>2979</v>
      </c>
      <c r="W1402" s="73" t="s">
        <v>2979</v>
      </c>
      <c r="X1402" s="73" t="s">
        <v>2979</v>
      </c>
      <c r="Y1402" s="73" t="s">
        <v>2979</v>
      </c>
      <c r="Z1402" s="73" t="s">
        <v>2979</v>
      </c>
      <c r="AA1402" s="73" t="s">
        <v>2979</v>
      </c>
      <c r="AB1402" s="73" t="s">
        <v>2979</v>
      </c>
      <c r="AC1402" s="73" t="s">
        <v>2979</v>
      </c>
      <c r="AD1402" s="73" t="s">
        <v>2979</v>
      </c>
      <c r="AE1402" s="73" t="s">
        <v>2979</v>
      </c>
      <c r="AF1402" s="73" t="s">
        <v>2979</v>
      </c>
      <c r="AG1402" s="73" t="s">
        <v>2979</v>
      </c>
      <c r="AH1402" s="73" t="s">
        <v>2979</v>
      </c>
      <c r="AI1402" s="41">
        <v>0</v>
      </c>
      <c r="AJ1402" s="30">
        <v>0</v>
      </c>
      <c r="AK1402" s="30">
        <v>0</v>
      </c>
      <c r="AL1402" s="41">
        <f t="shared" si="44"/>
        <v>0</v>
      </c>
      <c r="AM1402" s="30" t="str">
        <f>IFERROR((VLOOKUP(C1402,'CEP 24-25'!$F$5:$K$1282,6,0))," ")</f>
        <v xml:space="preserve"> </v>
      </c>
      <c r="AN1402" s="41" t="str">
        <f>+IFERROR((VLOOKUP(C1402,'HB1238 24-25'!$N$5:$Q$9999,4,0)),"")</f>
        <v/>
      </c>
      <c r="AO1402" s="33" t="str">
        <f t="shared" si="45"/>
        <v>No</v>
      </c>
    </row>
    <row r="1403" spans="1:41" ht="15" customHeight="1" x14ac:dyDescent="0.25">
      <c r="A1403" t="s">
        <v>2574</v>
      </c>
      <c r="B1403" t="s">
        <v>2188</v>
      </c>
      <c r="C1403" s="25">
        <v>3723</v>
      </c>
      <c r="D1403" t="s">
        <v>1640</v>
      </c>
      <c r="E1403" s="16">
        <v>0</v>
      </c>
      <c r="F1403" s="16">
        <v>14</v>
      </c>
      <c r="G1403" s="16">
        <v>0</v>
      </c>
      <c r="H1403" s="16">
        <v>10</v>
      </c>
      <c r="I1403" s="16">
        <v>14</v>
      </c>
      <c r="J1403" s="16">
        <v>8</v>
      </c>
      <c r="K1403" s="16">
        <v>10</v>
      </c>
      <c r="L1403" s="16">
        <v>11</v>
      </c>
      <c r="M1403" s="16">
        <v>7</v>
      </c>
      <c r="N1403" s="16">
        <v>5</v>
      </c>
      <c r="O1403" s="16">
        <v>0</v>
      </c>
      <c r="P1403" s="16">
        <v>0</v>
      </c>
      <c r="Q1403" s="16">
        <v>0</v>
      </c>
      <c r="R1403" s="16">
        <v>0</v>
      </c>
      <c r="S1403" s="16">
        <v>0</v>
      </c>
      <c r="T1403" s="73" t="s">
        <v>2979</v>
      </c>
      <c r="U1403" s="73" t="s">
        <v>2979</v>
      </c>
      <c r="V1403" s="73" t="s">
        <v>2979</v>
      </c>
      <c r="W1403" s="73" t="s">
        <v>2979</v>
      </c>
      <c r="X1403" s="73" t="s">
        <v>2979</v>
      </c>
      <c r="Y1403" s="73" t="s">
        <v>2979</v>
      </c>
      <c r="Z1403" s="73" t="s">
        <v>2979</v>
      </c>
      <c r="AA1403" s="73" t="s">
        <v>2979</v>
      </c>
      <c r="AB1403" s="73" t="s">
        <v>2979</v>
      </c>
      <c r="AC1403" s="73" t="s">
        <v>2979</v>
      </c>
      <c r="AD1403" s="73" t="s">
        <v>2979</v>
      </c>
      <c r="AE1403" s="73" t="s">
        <v>2979</v>
      </c>
      <c r="AF1403" s="73" t="s">
        <v>2979</v>
      </c>
      <c r="AG1403" s="73" t="s">
        <v>2979</v>
      </c>
      <c r="AH1403" s="73" t="s">
        <v>2979</v>
      </c>
      <c r="AI1403" s="41">
        <v>0</v>
      </c>
      <c r="AJ1403" s="30">
        <v>4.0500000000000001E-2</v>
      </c>
      <c r="AK1403" s="30">
        <v>6.7599999999999993E-2</v>
      </c>
      <c r="AL1403" s="41">
        <f t="shared" si="44"/>
        <v>3.5999999999999997E-2</v>
      </c>
      <c r="AM1403" s="30" t="str">
        <f>IFERROR((VLOOKUP(C1403,'CEP 24-25'!$F$5:$K$1282,6,0))," ")</f>
        <v xml:space="preserve"> </v>
      </c>
      <c r="AN1403" s="41" t="str">
        <f>+IFERROR((VLOOKUP(C1403,'HB1238 24-25'!$N$5:$Q$9999,4,0)),"")</f>
        <v/>
      </c>
      <c r="AO1403" s="33" t="str">
        <f t="shared" si="45"/>
        <v>No</v>
      </c>
    </row>
    <row r="1404" spans="1:41" ht="15" customHeight="1" x14ac:dyDescent="0.25">
      <c r="A1404" t="s">
        <v>2575</v>
      </c>
      <c r="B1404" t="s">
        <v>2189</v>
      </c>
      <c r="C1404" s="25">
        <v>2136</v>
      </c>
      <c r="D1404" t="s">
        <v>2369</v>
      </c>
      <c r="E1404" s="16">
        <v>0</v>
      </c>
      <c r="F1404" s="16">
        <v>3</v>
      </c>
      <c r="G1404" s="16">
        <v>0</v>
      </c>
      <c r="H1404" s="16">
        <v>4</v>
      </c>
      <c r="I1404" s="16">
        <v>7</v>
      </c>
      <c r="J1404" s="16">
        <v>6</v>
      </c>
      <c r="K1404" s="16">
        <v>5</v>
      </c>
      <c r="L1404" s="16">
        <v>8</v>
      </c>
      <c r="M1404" s="16">
        <v>2</v>
      </c>
      <c r="N1404" s="16">
        <v>5</v>
      </c>
      <c r="O1404" s="16">
        <v>3</v>
      </c>
      <c r="P1404" s="16">
        <v>0</v>
      </c>
      <c r="Q1404" s="16">
        <v>0</v>
      </c>
      <c r="R1404" s="16">
        <v>0</v>
      </c>
      <c r="S1404" s="16">
        <v>0</v>
      </c>
      <c r="T1404" s="73" t="s">
        <v>2979</v>
      </c>
      <c r="U1404" s="15" t="s">
        <v>2004</v>
      </c>
      <c r="V1404" s="73" t="s">
        <v>2979</v>
      </c>
      <c r="W1404" s="15" t="s">
        <v>2004</v>
      </c>
      <c r="X1404" s="15" t="s">
        <v>2004</v>
      </c>
      <c r="Y1404" s="15" t="s">
        <v>2004</v>
      </c>
      <c r="Z1404" s="15" t="s">
        <v>2004</v>
      </c>
      <c r="AA1404" s="15" t="s">
        <v>2004</v>
      </c>
      <c r="AB1404" s="15" t="s">
        <v>2004</v>
      </c>
      <c r="AC1404" s="15" t="s">
        <v>2004</v>
      </c>
      <c r="AD1404" s="15" t="s">
        <v>2004</v>
      </c>
      <c r="AE1404" s="73" t="s">
        <v>2979</v>
      </c>
      <c r="AF1404" s="73" t="s">
        <v>2979</v>
      </c>
      <c r="AG1404" s="73" t="s">
        <v>2979</v>
      </c>
      <c r="AH1404" s="73" t="s">
        <v>2979</v>
      </c>
      <c r="AI1404" s="41">
        <v>0.6744</v>
      </c>
      <c r="AJ1404" s="30">
        <v>0.33329999999999999</v>
      </c>
      <c r="AK1404" s="30">
        <v>0.60980000000000001</v>
      </c>
      <c r="AL1404" s="41">
        <f t="shared" si="44"/>
        <v>0.53920000000000001</v>
      </c>
      <c r="AM1404" s="30" t="str">
        <f>IFERROR((VLOOKUP(C1404,'CEP 24-25'!$F$5:$K$1282,6,0))," ")</f>
        <v>Yes</v>
      </c>
      <c r="AN1404" s="41" t="str">
        <f>+IFERROR((VLOOKUP(C1404,'HB1238 24-25'!$N$5:$Q$9999,4,0)),"")</f>
        <v/>
      </c>
      <c r="AO1404" s="33" t="str">
        <f t="shared" si="45"/>
        <v>Yes</v>
      </c>
    </row>
    <row r="1405" spans="1:41" ht="15" customHeight="1" x14ac:dyDescent="0.25">
      <c r="A1405" t="s">
        <v>2576</v>
      </c>
      <c r="B1405" t="s">
        <v>2190</v>
      </c>
      <c r="C1405" s="25">
        <v>2666</v>
      </c>
      <c r="D1405" t="s">
        <v>306</v>
      </c>
      <c r="E1405" s="16">
        <v>0</v>
      </c>
      <c r="F1405" s="16">
        <v>14</v>
      </c>
      <c r="G1405" s="16">
        <v>0</v>
      </c>
      <c r="H1405" s="16">
        <v>14</v>
      </c>
      <c r="I1405" s="16">
        <v>12</v>
      </c>
      <c r="J1405" s="16">
        <v>16</v>
      </c>
      <c r="K1405" s="16">
        <v>8</v>
      </c>
      <c r="L1405" s="16">
        <v>13</v>
      </c>
      <c r="M1405" s="16">
        <v>15</v>
      </c>
      <c r="N1405" s="16">
        <v>6</v>
      </c>
      <c r="O1405" s="16">
        <v>9</v>
      </c>
      <c r="P1405" s="16">
        <v>0</v>
      </c>
      <c r="Q1405" s="16">
        <v>0</v>
      </c>
      <c r="R1405" s="16">
        <v>0</v>
      </c>
      <c r="S1405" s="16">
        <v>0</v>
      </c>
      <c r="T1405" s="73" t="s">
        <v>2979</v>
      </c>
      <c r="U1405" s="54">
        <v>11</v>
      </c>
      <c r="V1405" s="73" t="s">
        <v>2979</v>
      </c>
      <c r="W1405" s="54">
        <v>14</v>
      </c>
      <c r="X1405" s="54">
        <v>11</v>
      </c>
      <c r="Y1405" s="54">
        <v>10</v>
      </c>
      <c r="Z1405" s="15" t="s">
        <v>2004</v>
      </c>
      <c r="AA1405" s="15" t="s">
        <v>2004</v>
      </c>
      <c r="AB1405" s="54">
        <v>12</v>
      </c>
      <c r="AC1405" s="15" t="s">
        <v>2004</v>
      </c>
      <c r="AD1405" s="15" t="s">
        <v>2004</v>
      </c>
      <c r="AE1405" s="73" t="s">
        <v>2979</v>
      </c>
      <c r="AF1405" s="73" t="s">
        <v>2979</v>
      </c>
      <c r="AG1405" s="73" t="s">
        <v>2979</v>
      </c>
      <c r="AH1405" s="73" t="s">
        <v>2979</v>
      </c>
      <c r="AI1405" s="41">
        <v>0.81310000000000004</v>
      </c>
      <c r="AJ1405" s="30">
        <v>0.82140000000000002</v>
      </c>
      <c r="AK1405" s="30">
        <v>0.81510000000000005</v>
      </c>
      <c r="AL1405" s="41">
        <f t="shared" si="44"/>
        <v>0.8165</v>
      </c>
      <c r="AM1405" s="30" t="str">
        <f>IFERROR((VLOOKUP(C1405,'CEP 24-25'!$F$5:$K$1282,6,0))," ")</f>
        <v>Yes</v>
      </c>
      <c r="AN1405" s="41" t="str">
        <f>+IFERROR((VLOOKUP(C1405,'HB1238 24-25'!$N$5:$Q$9999,4,0)),"")</f>
        <v/>
      </c>
      <c r="AO1405" s="33" t="str">
        <f t="shared" si="45"/>
        <v>Yes</v>
      </c>
    </row>
    <row r="1406" spans="1:41" ht="15" customHeight="1" x14ac:dyDescent="0.25">
      <c r="A1406" t="s">
        <v>2577</v>
      </c>
      <c r="B1406" t="s">
        <v>2191</v>
      </c>
      <c r="C1406" s="25">
        <v>2422</v>
      </c>
      <c r="D1406" t="s">
        <v>1122</v>
      </c>
      <c r="E1406" s="16">
        <v>0</v>
      </c>
      <c r="F1406" s="16">
        <v>45</v>
      </c>
      <c r="G1406" s="16">
        <v>0</v>
      </c>
      <c r="H1406" s="16">
        <v>38</v>
      </c>
      <c r="I1406" s="16">
        <v>32</v>
      </c>
      <c r="J1406" s="16">
        <v>42</v>
      </c>
      <c r="K1406" s="16">
        <v>38</v>
      </c>
      <c r="L1406" s="16">
        <v>38</v>
      </c>
      <c r="M1406" s="16">
        <v>39</v>
      </c>
      <c r="N1406" s="16">
        <v>0</v>
      </c>
      <c r="O1406" s="16">
        <v>0</v>
      </c>
      <c r="P1406" s="16">
        <v>0</v>
      </c>
      <c r="Q1406" s="16">
        <v>0</v>
      </c>
      <c r="R1406" s="16">
        <v>0</v>
      </c>
      <c r="S1406" s="16">
        <v>0</v>
      </c>
      <c r="T1406" s="73" t="s">
        <v>2979</v>
      </c>
      <c r="U1406" s="54">
        <v>14</v>
      </c>
      <c r="V1406" s="73" t="s">
        <v>2979</v>
      </c>
      <c r="W1406" s="54">
        <v>18</v>
      </c>
      <c r="X1406" s="54">
        <v>22</v>
      </c>
      <c r="Y1406" s="54">
        <v>24</v>
      </c>
      <c r="Z1406" s="54">
        <v>23</v>
      </c>
      <c r="AA1406" s="54">
        <v>22</v>
      </c>
      <c r="AB1406" s="54">
        <v>25</v>
      </c>
      <c r="AC1406" s="73" t="s">
        <v>2979</v>
      </c>
      <c r="AD1406" s="73" t="s">
        <v>2979</v>
      </c>
      <c r="AE1406" s="73" t="s">
        <v>2979</v>
      </c>
      <c r="AF1406" s="73" t="s">
        <v>2979</v>
      </c>
      <c r="AG1406" s="73" t="s">
        <v>2979</v>
      </c>
      <c r="AH1406" s="73" t="s">
        <v>2979</v>
      </c>
      <c r="AI1406" s="41">
        <v>0.54410000000000003</v>
      </c>
      <c r="AJ1406" s="30">
        <v>0.71540000000000004</v>
      </c>
      <c r="AK1406" s="30">
        <v>0.75190000000000001</v>
      </c>
      <c r="AL1406" s="41">
        <f t="shared" si="44"/>
        <v>0.67049999999999998</v>
      </c>
      <c r="AM1406" s="30" t="str">
        <f>IFERROR((VLOOKUP(C1406,'CEP 24-25'!$F$5:$K$1282,6,0))," ")</f>
        <v>Yes</v>
      </c>
      <c r="AN1406" s="41" t="str">
        <f>+IFERROR((VLOOKUP(C1406,'HB1238 24-25'!$N$5:$Q$9999,4,0)),"")</f>
        <v/>
      </c>
      <c r="AO1406" s="33" t="str">
        <f t="shared" si="45"/>
        <v>Yes</v>
      </c>
    </row>
    <row r="1407" spans="1:41" ht="15" customHeight="1" x14ac:dyDescent="0.25">
      <c r="A1407" t="s">
        <v>2577</v>
      </c>
      <c r="B1407" t="s">
        <v>2191</v>
      </c>
      <c r="C1407" s="25">
        <v>2706</v>
      </c>
      <c r="D1407" t="s">
        <v>1123</v>
      </c>
      <c r="E1407" s="16">
        <v>0</v>
      </c>
      <c r="F1407" s="16">
        <v>0</v>
      </c>
      <c r="G1407" s="16">
        <v>0</v>
      </c>
      <c r="H1407" s="16">
        <v>0</v>
      </c>
      <c r="I1407" s="16">
        <v>0</v>
      </c>
      <c r="J1407" s="16">
        <v>0</v>
      </c>
      <c r="K1407" s="16">
        <v>0</v>
      </c>
      <c r="L1407" s="16">
        <v>0</v>
      </c>
      <c r="M1407" s="16">
        <v>0</v>
      </c>
      <c r="N1407" s="16">
        <v>38</v>
      </c>
      <c r="O1407" s="16">
        <v>42</v>
      </c>
      <c r="P1407" s="16">
        <v>46</v>
      </c>
      <c r="Q1407" s="16">
        <v>44</v>
      </c>
      <c r="R1407" s="16">
        <v>36</v>
      </c>
      <c r="S1407" s="16">
        <v>38</v>
      </c>
      <c r="T1407" s="73" t="s">
        <v>2979</v>
      </c>
      <c r="U1407" s="73" t="s">
        <v>2979</v>
      </c>
      <c r="V1407" s="73" t="s">
        <v>2979</v>
      </c>
      <c r="W1407" s="73" t="s">
        <v>2979</v>
      </c>
      <c r="X1407" s="73" t="s">
        <v>2979</v>
      </c>
      <c r="Y1407" s="73" t="s">
        <v>2979</v>
      </c>
      <c r="Z1407" s="73" t="s">
        <v>2979</v>
      </c>
      <c r="AA1407" s="73" t="s">
        <v>2979</v>
      </c>
      <c r="AB1407" s="73" t="s">
        <v>2979</v>
      </c>
      <c r="AC1407" s="54">
        <v>25</v>
      </c>
      <c r="AD1407" s="54">
        <v>26</v>
      </c>
      <c r="AE1407" s="54">
        <v>31</v>
      </c>
      <c r="AF1407" s="54">
        <v>24</v>
      </c>
      <c r="AG1407" s="54">
        <v>21</v>
      </c>
      <c r="AH1407" s="54">
        <v>31</v>
      </c>
      <c r="AI1407" s="41">
        <v>0.64749999999999996</v>
      </c>
      <c r="AJ1407" s="30">
        <v>0.73040000000000005</v>
      </c>
      <c r="AK1407" s="30">
        <v>0.71260000000000001</v>
      </c>
      <c r="AL1407" s="41">
        <f t="shared" si="44"/>
        <v>0.69679999999999997</v>
      </c>
      <c r="AM1407" s="30" t="str">
        <f>IFERROR((VLOOKUP(C1407,'CEP 24-25'!$F$5:$K$1282,6,0))," ")</f>
        <v>Yes</v>
      </c>
      <c r="AN1407" s="41" t="str">
        <f>+IFERROR((VLOOKUP(C1407,'HB1238 24-25'!$N$5:$Q$9999,4,0)),"")</f>
        <v/>
      </c>
      <c r="AO1407" s="33" t="str">
        <f t="shared" si="45"/>
        <v>Yes</v>
      </c>
    </row>
    <row r="1408" spans="1:41" ht="15" customHeight="1" x14ac:dyDescent="0.25">
      <c r="A1408" t="s">
        <v>2747</v>
      </c>
      <c r="B1408" t="s">
        <v>2192</v>
      </c>
      <c r="C1408" s="25">
        <v>2360</v>
      </c>
      <c r="D1408" t="s">
        <v>2866</v>
      </c>
      <c r="E1408" s="16">
        <v>0</v>
      </c>
      <c r="F1408" s="16">
        <v>90</v>
      </c>
      <c r="G1408" s="16">
        <v>0</v>
      </c>
      <c r="H1408" s="16">
        <v>86</v>
      </c>
      <c r="I1408" s="16">
        <v>109</v>
      </c>
      <c r="J1408" s="16">
        <v>85</v>
      </c>
      <c r="K1408" s="16">
        <v>109</v>
      </c>
      <c r="L1408" s="16">
        <v>91</v>
      </c>
      <c r="M1408" s="16">
        <v>0</v>
      </c>
      <c r="N1408" s="16">
        <v>0</v>
      </c>
      <c r="O1408" s="16">
        <v>0</v>
      </c>
      <c r="P1408" s="16">
        <v>0</v>
      </c>
      <c r="Q1408" s="16">
        <v>0</v>
      </c>
      <c r="R1408" s="16">
        <v>0</v>
      </c>
      <c r="S1408" s="16">
        <v>0</v>
      </c>
      <c r="T1408" s="73" t="s">
        <v>2979</v>
      </c>
      <c r="U1408" s="54">
        <v>22</v>
      </c>
      <c r="V1408" s="73" t="s">
        <v>2979</v>
      </c>
      <c r="W1408" s="54">
        <v>27</v>
      </c>
      <c r="X1408" s="54">
        <v>40</v>
      </c>
      <c r="Y1408" s="54">
        <v>34</v>
      </c>
      <c r="Z1408" s="54">
        <v>51</v>
      </c>
      <c r="AA1408" s="54">
        <v>32</v>
      </c>
      <c r="AB1408" s="73" t="s">
        <v>2979</v>
      </c>
      <c r="AC1408" s="73" t="s">
        <v>2979</v>
      </c>
      <c r="AD1408" s="73" t="s">
        <v>2979</v>
      </c>
      <c r="AE1408" s="73" t="s">
        <v>2979</v>
      </c>
      <c r="AF1408" s="73" t="s">
        <v>2979</v>
      </c>
      <c r="AG1408" s="73" t="s">
        <v>2979</v>
      </c>
      <c r="AH1408" s="73" t="s">
        <v>2979</v>
      </c>
      <c r="AI1408" s="41">
        <v>0.3614</v>
      </c>
      <c r="AJ1408" s="30">
        <v>0.32390000000000002</v>
      </c>
      <c r="AK1408" s="30">
        <v>0.29520000000000002</v>
      </c>
      <c r="AL1408" s="41">
        <f t="shared" si="44"/>
        <v>0.32679999999999998</v>
      </c>
      <c r="AM1408" s="30" t="str">
        <f>IFERROR((VLOOKUP(C1408,'CEP 24-25'!$F$5:$K$1282,6,0))," ")</f>
        <v xml:space="preserve"> </v>
      </c>
      <c r="AN1408" s="41" t="str">
        <f>+IFERROR((VLOOKUP(C1408,'HB1238 24-25'!$N$5:$Q$9999,4,0)),"")</f>
        <v>No</v>
      </c>
      <c r="AO1408" s="33" t="str">
        <f t="shared" si="45"/>
        <v>No</v>
      </c>
    </row>
    <row r="1409" spans="1:41" ht="15" customHeight="1" x14ac:dyDescent="0.25">
      <c r="A1409" t="s">
        <v>2747</v>
      </c>
      <c r="B1409" t="s">
        <v>2192</v>
      </c>
      <c r="C1409" s="25">
        <v>2942</v>
      </c>
      <c r="D1409" t="s">
        <v>1267</v>
      </c>
      <c r="E1409" s="16">
        <v>0</v>
      </c>
      <c r="F1409" s="16">
        <v>0</v>
      </c>
      <c r="G1409" s="16">
        <v>0</v>
      </c>
      <c r="H1409" s="16">
        <v>0</v>
      </c>
      <c r="I1409" s="16">
        <v>0</v>
      </c>
      <c r="J1409" s="16">
        <v>0</v>
      </c>
      <c r="K1409" s="16">
        <v>0</v>
      </c>
      <c r="L1409" s="16">
        <v>0</v>
      </c>
      <c r="M1409" s="16">
        <v>0</v>
      </c>
      <c r="N1409" s="16">
        <v>0</v>
      </c>
      <c r="O1409" s="16">
        <v>0</v>
      </c>
      <c r="P1409" s="16">
        <v>232</v>
      </c>
      <c r="Q1409" s="16">
        <v>228</v>
      </c>
      <c r="R1409" s="16">
        <v>232</v>
      </c>
      <c r="S1409" s="16">
        <v>233</v>
      </c>
      <c r="T1409" s="73" t="s">
        <v>2979</v>
      </c>
      <c r="U1409" s="73" t="s">
        <v>2979</v>
      </c>
      <c r="V1409" s="73" t="s">
        <v>2979</v>
      </c>
      <c r="W1409" s="73" t="s">
        <v>2979</v>
      </c>
      <c r="X1409" s="73" t="s">
        <v>2979</v>
      </c>
      <c r="Y1409" s="73" t="s">
        <v>2979</v>
      </c>
      <c r="Z1409" s="73" t="s">
        <v>2979</v>
      </c>
      <c r="AA1409" s="73" t="s">
        <v>2979</v>
      </c>
      <c r="AB1409" s="73" t="s">
        <v>2979</v>
      </c>
      <c r="AC1409" s="73" t="s">
        <v>2979</v>
      </c>
      <c r="AD1409" s="73" t="s">
        <v>2979</v>
      </c>
      <c r="AE1409" s="54">
        <v>84</v>
      </c>
      <c r="AF1409" s="54">
        <v>80</v>
      </c>
      <c r="AG1409" s="54">
        <v>93</v>
      </c>
      <c r="AH1409" s="54">
        <v>71</v>
      </c>
      <c r="AI1409" s="41">
        <v>0.35460000000000003</v>
      </c>
      <c r="AJ1409" s="30">
        <v>0.32269999999999999</v>
      </c>
      <c r="AK1409" s="30">
        <v>0.2792</v>
      </c>
      <c r="AL1409" s="41">
        <f t="shared" si="44"/>
        <v>0.31879999999999997</v>
      </c>
      <c r="AM1409" s="30" t="str">
        <f>IFERROR((VLOOKUP(C1409,'CEP 24-25'!$F$5:$K$1282,6,0))," ")</f>
        <v xml:space="preserve"> </v>
      </c>
      <c r="AN1409" s="41" t="str">
        <f>+IFERROR((VLOOKUP(C1409,'HB1238 24-25'!$N$5:$Q$9999,4,0)),"")</f>
        <v/>
      </c>
      <c r="AO1409" s="33" t="str">
        <f t="shared" si="45"/>
        <v>No</v>
      </c>
    </row>
    <row r="1410" spans="1:41" ht="15" customHeight="1" x14ac:dyDescent="0.25">
      <c r="A1410" t="s">
        <v>2747</v>
      </c>
      <c r="B1410" t="s">
        <v>2192</v>
      </c>
      <c r="C1410" s="25">
        <v>4262</v>
      </c>
      <c r="D1410" t="s">
        <v>1268</v>
      </c>
      <c r="E1410" s="16">
        <v>0</v>
      </c>
      <c r="F1410" s="16">
        <v>0</v>
      </c>
      <c r="G1410" s="16">
        <v>0</v>
      </c>
      <c r="H1410" s="16">
        <v>0</v>
      </c>
      <c r="I1410" s="16">
        <v>0</v>
      </c>
      <c r="J1410" s="16">
        <v>0</v>
      </c>
      <c r="K1410" s="16">
        <v>0</v>
      </c>
      <c r="L1410" s="16">
        <v>0</v>
      </c>
      <c r="M1410" s="16">
        <v>216</v>
      </c>
      <c r="N1410" s="16">
        <v>217</v>
      </c>
      <c r="O1410" s="16">
        <v>221</v>
      </c>
      <c r="P1410" s="16">
        <v>0</v>
      </c>
      <c r="Q1410" s="16">
        <v>0</v>
      </c>
      <c r="R1410" s="16">
        <v>0</v>
      </c>
      <c r="S1410" s="16">
        <v>0</v>
      </c>
      <c r="T1410" s="73" t="s">
        <v>2979</v>
      </c>
      <c r="U1410" s="73" t="s">
        <v>2979</v>
      </c>
      <c r="V1410" s="73" t="s">
        <v>2979</v>
      </c>
      <c r="W1410" s="73" t="s">
        <v>2979</v>
      </c>
      <c r="X1410" s="73" t="s">
        <v>2979</v>
      </c>
      <c r="Y1410" s="73" t="s">
        <v>2979</v>
      </c>
      <c r="Z1410" s="73" t="s">
        <v>2979</v>
      </c>
      <c r="AA1410" s="73" t="s">
        <v>2979</v>
      </c>
      <c r="AB1410" s="54">
        <v>84</v>
      </c>
      <c r="AC1410" s="54">
        <v>76</v>
      </c>
      <c r="AD1410" s="54">
        <v>90</v>
      </c>
      <c r="AE1410" s="73" t="s">
        <v>2979</v>
      </c>
      <c r="AF1410" s="73" t="s">
        <v>2979</v>
      </c>
      <c r="AG1410" s="73" t="s">
        <v>2979</v>
      </c>
      <c r="AH1410" s="73" t="s">
        <v>2979</v>
      </c>
      <c r="AI1410" s="41">
        <v>0.38229999999999997</v>
      </c>
      <c r="AJ1410" s="30">
        <v>0.34179999999999999</v>
      </c>
      <c r="AK1410" s="30">
        <v>0.34320000000000001</v>
      </c>
      <c r="AL1410" s="41">
        <f t="shared" si="44"/>
        <v>0.35580000000000001</v>
      </c>
      <c r="AM1410" s="30" t="str">
        <f>IFERROR((VLOOKUP(C1410,'CEP 24-25'!$F$5:$K$1282,6,0))," ")</f>
        <v xml:space="preserve"> </v>
      </c>
      <c r="AN1410" s="41" t="str">
        <f>+IFERROR((VLOOKUP(C1410,'HB1238 24-25'!$N$5:$Q$9999,4,0)),"")</f>
        <v/>
      </c>
      <c r="AO1410" s="33" t="str">
        <f t="shared" si="45"/>
        <v>No</v>
      </c>
    </row>
    <row r="1411" spans="1:41" ht="15" customHeight="1" x14ac:dyDescent="0.25">
      <c r="A1411" t="s">
        <v>2747</v>
      </c>
      <c r="B1411" t="s">
        <v>2192</v>
      </c>
      <c r="C1411" s="25">
        <v>5011</v>
      </c>
      <c r="D1411" t="s">
        <v>1270</v>
      </c>
      <c r="E1411" s="16">
        <v>0</v>
      </c>
      <c r="F1411" s="16">
        <v>0</v>
      </c>
      <c r="G1411" s="16">
        <v>0</v>
      </c>
      <c r="H1411" s="16">
        <v>0</v>
      </c>
      <c r="I1411" s="16">
        <v>0</v>
      </c>
      <c r="J1411" s="16">
        <v>0</v>
      </c>
      <c r="K1411" s="16">
        <v>0</v>
      </c>
      <c r="L1411" s="16">
        <v>0</v>
      </c>
      <c r="M1411" s="16">
        <v>0</v>
      </c>
      <c r="N1411" s="16">
        <v>0</v>
      </c>
      <c r="O1411" s="16">
        <v>0</v>
      </c>
      <c r="P1411" s="16">
        <v>0</v>
      </c>
      <c r="Q1411" s="16">
        <v>0</v>
      </c>
      <c r="R1411" s="16">
        <v>0</v>
      </c>
      <c r="S1411" s="16">
        <v>0</v>
      </c>
      <c r="T1411" s="73" t="s">
        <v>2979</v>
      </c>
      <c r="U1411" s="73" t="s">
        <v>2979</v>
      </c>
      <c r="V1411" s="73" t="s">
        <v>2979</v>
      </c>
      <c r="W1411" s="73" t="s">
        <v>2979</v>
      </c>
      <c r="X1411" s="73" t="s">
        <v>2979</v>
      </c>
      <c r="Y1411" s="73" t="s">
        <v>2979</v>
      </c>
      <c r="Z1411" s="73" t="s">
        <v>2979</v>
      </c>
      <c r="AA1411" s="73" t="s">
        <v>2979</v>
      </c>
      <c r="AB1411" s="73" t="s">
        <v>2979</v>
      </c>
      <c r="AC1411" s="73" t="s">
        <v>2979</v>
      </c>
      <c r="AD1411" s="73" t="s">
        <v>2979</v>
      </c>
      <c r="AE1411" s="73" t="s">
        <v>2979</v>
      </c>
      <c r="AF1411" s="73" t="s">
        <v>2979</v>
      </c>
      <c r="AG1411" s="73" t="s">
        <v>2979</v>
      </c>
      <c r="AH1411" s="73" t="s">
        <v>2979</v>
      </c>
      <c r="AI1411" s="41">
        <v>0</v>
      </c>
      <c r="AJ1411" s="30">
        <v>0.28570000000000001</v>
      </c>
      <c r="AK1411" s="30">
        <v>0.33329999999999999</v>
      </c>
      <c r="AL1411" s="41">
        <f t="shared" si="44"/>
        <v>0.20630000000000001</v>
      </c>
      <c r="AM1411" s="30" t="str">
        <f>IFERROR((VLOOKUP(C1411,'CEP 24-25'!$F$5:$K$1282,6,0))," ")</f>
        <v xml:space="preserve"> </v>
      </c>
      <c r="AN1411" s="41" t="str">
        <f>+IFERROR((VLOOKUP(C1411,'HB1238 24-25'!$N$5:$Q$9999,4,0)),"")</f>
        <v/>
      </c>
      <c r="AO1411" s="33" t="str">
        <f t="shared" si="45"/>
        <v>No</v>
      </c>
    </row>
    <row r="1412" spans="1:41" ht="15" customHeight="1" x14ac:dyDescent="0.25">
      <c r="A1412" t="s">
        <v>2747</v>
      </c>
      <c r="B1412" t="s">
        <v>2192</v>
      </c>
      <c r="C1412" s="25">
        <v>4547</v>
      </c>
      <c r="D1412" t="s">
        <v>1269</v>
      </c>
      <c r="E1412" s="16">
        <v>0</v>
      </c>
      <c r="F1412" s="16">
        <v>88</v>
      </c>
      <c r="G1412" s="16">
        <v>0</v>
      </c>
      <c r="H1412" s="16">
        <v>116</v>
      </c>
      <c r="I1412" s="16">
        <v>93</v>
      </c>
      <c r="J1412" s="16">
        <v>153</v>
      </c>
      <c r="K1412" s="16">
        <v>89</v>
      </c>
      <c r="L1412" s="16">
        <v>147</v>
      </c>
      <c r="M1412" s="16">
        <v>0</v>
      </c>
      <c r="N1412" s="16">
        <v>0</v>
      </c>
      <c r="O1412" s="16">
        <v>0</v>
      </c>
      <c r="P1412" s="16">
        <v>0</v>
      </c>
      <c r="Q1412" s="16">
        <v>0</v>
      </c>
      <c r="R1412" s="16">
        <v>0</v>
      </c>
      <c r="S1412" s="16">
        <v>0</v>
      </c>
      <c r="T1412" s="73" t="s">
        <v>2979</v>
      </c>
      <c r="U1412" s="54">
        <v>37</v>
      </c>
      <c r="V1412" s="73" t="s">
        <v>2979</v>
      </c>
      <c r="W1412" s="54">
        <v>44</v>
      </c>
      <c r="X1412" s="54">
        <v>32</v>
      </c>
      <c r="Y1412" s="54">
        <v>56</v>
      </c>
      <c r="Z1412" s="54">
        <v>36</v>
      </c>
      <c r="AA1412" s="54">
        <v>54</v>
      </c>
      <c r="AB1412" s="73" t="s">
        <v>2979</v>
      </c>
      <c r="AC1412" s="73" t="s">
        <v>2979</v>
      </c>
      <c r="AD1412" s="73" t="s">
        <v>2979</v>
      </c>
      <c r="AE1412" s="73" t="s">
        <v>2979</v>
      </c>
      <c r="AF1412" s="73" t="s">
        <v>2979</v>
      </c>
      <c r="AG1412" s="73" t="s">
        <v>2979</v>
      </c>
      <c r="AH1412" s="73" t="s">
        <v>2979</v>
      </c>
      <c r="AI1412" s="41">
        <v>0.37759999999999999</v>
      </c>
      <c r="AJ1412" s="30">
        <v>0.26939999999999997</v>
      </c>
      <c r="AK1412" s="30">
        <v>0.32829999999999998</v>
      </c>
      <c r="AL1412" s="41">
        <f t="shared" ref="AL1412:AL1475" si="46">ROUND(AVERAGE(AI1412:AK1412),4)</f>
        <v>0.3251</v>
      </c>
      <c r="AM1412" s="30" t="str">
        <f>IFERROR((VLOOKUP(C1412,'CEP 24-25'!$F$5:$K$1282,6,0))," ")</f>
        <v xml:space="preserve"> </v>
      </c>
      <c r="AN1412" s="41" t="str">
        <f>+IFERROR((VLOOKUP(C1412,'HB1238 24-25'!$N$5:$Q$9999,4,0)),"")</f>
        <v/>
      </c>
      <c r="AO1412" s="33" t="str">
        <f t="shared" ref="AO1412:AO1475" si="47">IF(OR(AL1412&gt;=0.5, AM1412="Yes",AN1412="Yes"),"Yes","No")</f>
        <v>No</v>
      </c>
    </row>
    <row r="1413" spans="1:41" ht="15" customHeight="1" x14ac:dyDescent="0.25">
      <c r="A1413" t="s">
        <v>2578</v>
      </c>
      <c r="B1413" t="s">
        <v>2193</v>
      </c>
      <c r="C1413" s="25">
        <v>5367</v>
      </c>
      <c r="D1413" t="s">
        <v>11</v>
      </c>
      <c r="E1413" s="16">
        <v>0</v>
      </c>
      <c r="F1413" s="16">
        <v>0</v>
      </c>
      <c r="G1413" s="16">
        <v>0</v>
      </c>
      <c r="H1413" s="16">
        <v>0</v>
      </c>
      <c r="I1413" s="16">
        <v>0</v>
      </c>
      <c r="J1413" s="16">
        <v>0</v>
      </c>
      <c r="K1413" s="16">
        <v>0</v>
      </c>
      <c r="L1413" s="16">
        <v>0</v>
      </c>
      <c r="M1413" s="16">
        <v>0</v>
      </c>
      <c r="N1413" s="16">
        <v>1</v>
      </c>
      <c r="O1413" s="16">
        <v>7</v>
      </c>
      <c r="P1413" s="16">
        <v>7</v>
      </c>
      <c r="Q1413" s="16">
        <v>31</v>
      </c>
      <c r="R1413" s="16">
        <v>54</v>
      </c>
      <c r="S1413" s="16">
        <v>33</v>
      </c>
      <c r="T1413" s="73" t="s">
        <v>2979</v>
      </c>
      <c r="U1413" s="73" t="s">
        <v>2979</v>
      </c>
      <c r="V1413" s="73" t="s">
        <v>2979</v>
      </c>
      <c r="W1413" s="73" t="s">
        <v>2979</v>
      </c>
      <c r="X1413" s="73" t="s">
        <v>2979</v>
      </c>
      <c r="Y1413" s="73" t="s">
        <v>2979</v>
      </c>
      <c r="Z1413" s="73" t="s">
        <v>2979</v>
      </c>
      <c r="AA1413" s="73" t="s">
        <v>2979</v>
      </c>
      <c r="AB1413" s="73" t="s">
        <v>2979</v>
      </c>
      <c r="AC1413" s="15" t="s">
        <v>2004</v>
      </c>
      <c r="AD1413" s="15" t="s">
        <v>2004</v>
      </c>
      <c r="AE1413" s="15" t="s">
        <v>2004</v>
      </c>
      <c r="AF1413" s="54">
        <v>30</v>
      </c>
      <c r="AG1413" s="54">
        <v>52</v>
      </c>
      <c r="AH1413" s="54">
        <v>32</v>
      </c>
      <c r="AI1413" s="41">
        <v>0.96989999999999998</v>
      </c>
      <c r="AJ1413" s="30">
        <v>0.88990000000000002</v>
      </c>
      <c r="AK1413" s="30">
        <v>0.8911</v>
      </c>
      <c r="AL1413" s="41">
        <f t="shared" si="46"/>
        <v>0.91700000000000004</v>
      </c>
      <c r="AM1413" s="30" t="str">
        <f>IFERROR((VLOOKUP(C1413,'CEP 24-25'!$F$5:$K$1282,6,0))," ")</f>
        <v>Yes</v>
      </c>
      <c r="AN1413" s="41" t="str">
        <f>+IFERROR((VLOOKUP(C1413,'HB1238 24-25'!$N$5:$Q$9999,4,0)),"")</f>
        <v/>
      </c>
      <c r="AO1413" s="33" t="str">
        <f t="shared" si="47"/>
        <v>Yes</v>
      </c>
    </row>
    <row r="1414" spans="1:41" ht="15" customHeight="1" x14ac:dyDescent="0.25">
      <c r="A1414" t="s">
        <v>2578</v>
      </c>
      <c r="B1414" t="s">
        <v>2193</v>
      </c>
      <c r="C1414" s="25">
        <v>5528</v>
      </c>
      <c r="D1414" t="s">
        <v>2400</v>
      </c>
      <c r="E1414" s="16">
        <v>29</v>
      </c>
      <c r="F1414" s="16">
        <v>0</v>
      </c>
      <c r="G1414" s="16">
        <v>0</v>
      </c>
      <c r="H1414" s="16">
        <v>0</v>
      </c>
      <c r="I1414" s="16">
        <v>0</v>
      </c>
      <c r="J1414" s="16">
        <v>0</v>
      </c>
      <c r="K1414" s="16">
        <v>0</v>
      </c>
      <c r="L1414" s="16">
        <v>0</v>
      </c>
      <c r="M1414" s="16">
        <v>0</v>
      </c>
      <c r="N1414" s="16">
        <v>0</v>
      </c>
      <c r="O1414" s="16">
        <v>0</v>
      </c>
      <c r="P1414" s="16">
        <v>0</v>
      </c>
      <c r="Q1414" s="16">
        <v>0</v>
      </c>
      <c r="R1414" s="16">
        <v>0</v>
      </c>
      <c r="S1414" s="16">
        <v>0</v>
      </c>
      <c r="T1414" s="54">
        <v>14</v>
      </c>
      <c r="U1414" s="73" t="s">
        <v>2979</v>
      </c>
      <c r="V1414" s="73" t="s">
        <v>2979</v>
      </c>
      <c r="W1414" s="73" t="s">
        <v>2979</v>
      </c>
      <c r="X1414" s="73" t="s">
        <v>2979</v>
      </c>
      <c r="Y1414" s="73" t="s">
        <v>2979</v>
      </c>
      <c r="Z1414" s="73" t="s">
        <v>2979</v>
      </c>
      <c r="AA1414" s="73" t="s">
        <v>2979</v>
      </c>
      <c r="AB1414" s="73" t="s">
        <v>2979</v>
      </c>
      <c r="AC1414" s="73" t="s">
        <v>2979</v>
      </c>
      <c r="AD1414" s="73" t="s">
        <v>2979</v>
      </c>
      <c r="AE1414" s="73" t="s">
        <v>2979</v>
      </c>
      <c r="AF1414" s="73" t="s">
        <v>2979</v>
      </c>
      <c r="AG1414" s="73" t="s">
        <v>2979</v>
      </c>
      <c r="AH1414" s="73" t="s">
        <v>2979</v>
      </c>
      <c r="AI1414" s="41">
        <v>0.48280000000000001</v>
      </c>
      <c r="AJ1414" s="30">
        <v>0.84209999999999996</v>
      </c>
      <c r="AK1414" s="30">
        <v>0.76190000000000002</v>
      </c>
      <c r="AL1414" s="41">
        <f t="shared" si="46"/>
        <v>0.6956</v>
      </c>
      <c r="AM1414" s="30" t="str">
        <f>IFERROR((VLOOKUP(C1414,'CEP 24-25'!$F$5:$K$1282,6,0))," ")</f>
        <v>Yes</v>
      </c>
      <c r="AN1414" s="41" t="str">
        <f>+IFERROR((VLOOKUP(C1414,'HB1238 24-25'!$N$5:$Q$9999,4,0)),"")</f>
        <v/>
      </c>
      <c r="AO1414" s="33" t="str">
        <f t="shared" si="47"/>
        <v>Yes</v>
      </c>
    </row>
    <row r="1415" spans="1:41" ht="15" customHeight="1" x14ac:dyDescent="0.25">
      <c r="A1415" t="s">
        <v>2578</v>
      </c>
      <c r="B1415" t="s">
        <v>2193</v>
      </c>
      <c r="C1415" s="25">
        <v>2961</v>
      </c>
      <c r="D1415" t="s">
        <v>6</v>
      </c>
      <c r="E1415" s="16">
        <v>18</v>
      </c>
      <c r="F1415" s="16">
        <v>74</v>
      </c>
      <c r="G1415" s="16">
        <v>0</v>
      </c>
      <c r="H1415" s="16">
        <v>71</v>
      </c>
      <c r="I1415" s="16">
        <v>85</v>
      </c>
      <c r="J1415" s="16">
        <v>80</v>
      </c>
      <c r="K1415" s="16">
        <v>74</v>
      </c>
      <c r="L1415" s="16">
        <v>85</v>
      </c>
      <c r="M1415" s="16">
        <v>92</v>
      </c>
      <c r="N1415" s="16">
        <v>0</v>
      </c>
      <c r="O1415" s="16">
        <v>0</v>
      </c>
      <c r="P1415" s="16">
        <v>0</v>
      </c>
      <c r="Q1415" s="16">
        <v>0</v>
      </c>
      <c r="R1415" s="16">
        <v>0</v>
      </c>
      <c r="S1415" s="16">
        <v>0</v>
      </c>
      <c r="T1415" s="15" t="s">
        <v>2004</v>
      </c>
      <c r="U1415" s="54">
        <v>60</v>
      </c>
      <c r="V1415" s="73" t="s">
        <v>2979</v>
      </c>
      <c r="W1415" s="54">
        <v>57</v>
      </c>
      <c r="X1415" s="54">
        <v>70</v>
      </c>
      <c r="Y1415" s="54">
        <v>63</v>
      </c>
      <c r="Z1415" s="54">
        <v>62</v>
      </c>
      <c r="AA1415" s="54">
        <v>67</v>
      </c>
      <c r="AB1415" s="54">
        <v>78</v>
      </c>
      <c r="AC1415" s="73" t="s">
        <v>2979</v>
      </c>
      <c r="AD1415" s="73" t="s">
        <v>2979</v>
      </c>
      <c r="AE1415" s="73" t="s">
        <v>2979</v>
      </c>
      <c r="AF1415" s="73" t="s">
        <v>2979</v>
      </c>
      <c r="AG1415" s="73" t="s">
        <v>2979</v>
      </c>
      <c r="AH1415" s="73" t="s">
        <v>2979</v>
      </c>
      <c r="AI1415" s="41">
        <v>0.79620000000000002</v>
      </c>
      <c r="AJ1415" s="30">
        <v>0.8014</v>
      </c>
      <c r="AK1415" s="30">
        <v>0.81320000000000003</v>
      </c>
      <c r="AL1415" s="41">
        <f t="shared" si="46"/>
        <v>0.80359999999999998</v>
      </c>
      <c r="AM1415" s="30" t="str">
        <f>IFERROR((VLOOKUP(C1415,'CEP 24-25'!$F$5:$K$1282,6,0))," ")</f>
        <v>Yes</v>
      </c>
      <c r="AN1415" s="41" t="str">
        <f>+IFERROR((VLOOKUP(C1415,'HB1238 24-25'!$N$5:$Q$9999,4,0)),"")</f>
        <v/>
      </c>
      <c r="AO1415" s="33" t="str">
        <f t="shared" si="47"/>
        <v>Yes</v>
      </c>
    </row>
    <row r="1416" spans="1:41" ht="15" customHeight="1" x14ac:dyDescent="0.25">
      <c r="A1416" t="s">
        <v>2578</v>
      </c>
      <c r="B1416" t="s">
        <v>2193</v>
      </c>
      <c r="C1416" s="25">
        <v>2902</v>
      </c>
      <c r="D1416" t="s">
        <v>5</v>
      </c>
      <c r="E1416" s="16">
        <v>0</v>
      </c>
      <c r="F1416" s="16">
        <v>91</v>
      </c>
      <c r="G1416" s="16">
        <v>0</v>
      </c>
      <c r="H1416" s="16">
        <v>87</v>
      </c>
      <c r="I1416" s="16">
        <v>78</v>
      </c>
      <c r="J1416" s="16">
        <v>69</v>
      </c>
      <c r="K1416" s="16">
        <v>65</v>
      </c>
      <c r="L1416" s="16">
        <v>75</v>
      </c>
      <c r="M1416" s="16">
        <v>76</v>
      </c>
      <c r="N1416" s="16">
        <v>0</v>
      </c>
      <c r="O1416" s="16">
        <v>0</v>
      </c>
      <c r="P1416" s="16">
        <v>0</v>
      </c>
      <c r="Q1416" s="16">
        <v>0</v>
      </c>
      <c r="R1416" s="16">
        <v>0</v>
      </c>
      <c r="S1416" s="16">
        <v>0</v>
      </c>
      <c r="T1416" s="73" t="s">
        <v>2979</v>
      </c>
      <c r="U1416" s="54">
        <v>64</v>
      </c>
      <c r="V1416" s="73" t="s">
        <v>2979</v>
      </c>
      <c r="W1416" s="54">
        <v>73</v>
      </c>
      <c r="X1416" s="54">
        <v>56</v>
      </c>
      <c r="Y1416" s="54">
        <v>55</v>
      </c>
      <c r="Z1416" s="54">
        <v>55</v>
      </c>
      <c r="AA1416" s="54">
        <v>62</v>
      </c>
      <c r="AB1416" s="54">
        <v>67</v>
      </c>
      <c r="AC1416" s="73" t="s">
        <v>2979</v>
      </c>
      <c r="AD1416" s="73" t="s">
        <v>2979</v>
      </c>
      <c r="AE1416" s="73" t="s">
        <v>2979</v>
      </c>
      <c r="AF1416" s="73" t="s">
        <v>2979</v>
      </c>
      <c r="AG1416" s="73" t="s">
        <v>2979</v>
      </c>
      <c r="AH1416" s="73" t="s">
        <v>2979</v>
      </c>
      <c r="AI1416" s="41">
        <v>0.79849999999999999</v>
      </c>
      <c r="AJ1416" s="30">
        <v>0.79390000000000005</v>
      </c>
      <c r="AK1416" s="30">
        <v>0.8206</v>
      </c>
      <c r="AL1416" s="41">
        <f t="shared" si="46"/>
        <v>0.80430000000000001</v>
      </c>
      <c r="AM1416" s="30" t="str">
        <f>IFERROR((VLOOKUP(C1416,'CEP 24-25'!$F$5:$K$1282,6,0))," ")</f>
        <v>Yes</v>
      </c>
      <c r="AN1416" s="41" t="str">
        <f>+IFERROR((VLOOKUP(C1416,'HB1238 24-25'!$N$5:$Q$9999,4,0)),"")</f>
        <v/>
      </c>
      <c r="AO1416" s="33" t="str">
        <f t="shared" si="47"/>
        <v>Yes</v>
      </c>
    </row>
    <row r="1417" spans="1:41" ht="15" customHeight="1" x14ac:dyDescent="0.25">
      <c r="A1417" t="s">
        <v>2578</v>
      </c>
      <c r="B1417" t="s">
        <v>2193</v>
      </c>
      <c r="C1417" s="25">
        <v>3471</v>
      </c>
      <c r="D1417" t="s">
        <v>8</v>
      </c>
      <c r="E1417" s="16">
        <v>0</v>
      </c>
      <c r="F1417" s="16">
        <v>0</v>
      </c>
      <c r="G1417" s="16">
        <v>0</v>
      </c>
      <c r="H1417" s="16">
        <v>0</v>
      </c>
      <c r="I1417" s="16">
        <v>0</v>
      </c>
      <c r="J1417" s="16">
        <v>0</v>
      </c>
      <c r="K1417" s="16">
        <v>0</v>
      </c>
      <c r="L1417" s="16">
        <v>0</v>
      </c>
      <c r="M1417" s="16">
        <v>0</v>
      </c>
      <c r="N1417" s="16">
        <v>338</v>
      </c>
      <c r="O1417" s="16">
        <v>369</v>
      </c>
      <c r="P1417" s="16">
        <v>1</v>
      </c>
      <c r="Q1417" s="16">
        <v>0</v>
      </c>
      <c r="R1417" s="16">
        <v>0</v>
      </c>
      <c r="S1417" s="16">
        <v>0</v>
      </c>
      <c r="T1417" s="73" t="s">
        <v>2979</v>
      </c>
      <c r="U1417" s="73" t="s">
        <v>2979</v>
      </c>
      <c r="V1417" s="73" t="s">
        <v>2979</v>
      </c>
      <c r="W1417" s="73" t="s">
        <v>2979</v>
      </c>
      <c r="X1417" s="73" t="s">
        <v>2979</v>
      </c>
      <c r="Y1417" s="73" t="s">
        <v>2979</v>
      </c>
      <c r="Z1417" s="73" t="s">
        <v>2979</v>
      </c>
      <c r="AA1417" s="73" t="s">
        <v>2979</v>
      </c>
      <c r="AB1417" s="73" t="s">
        <v>2979</v>
      </c>
      <c r="AC1417" s="54">
        <v>281</v>
      </c>
      <c r="AD1417" s="54">
        <v>298</v>
      </c>
      <c r="AE1417" s="15" t="s">
        <v>2004</v>
      </c>
      <c r="AF1417" s="73" t="s">
        <v>2979</v>
      </c>
      <c r="AG1417" s="73" t="s">
        <v>2979</v>
      </c>
      <c r="AH1417" s="73" t="s">
        <v>2979</v>
      </c>
      <c r="AI1417" s="41">
        <v>0.81920000000000004</v>
      </c>
      <c r="AJ1417" s="30">
        <v>0.81189999999999996</v>
      </c>
      <c r="AK1417" s="30">
        <v>0.84</v>
      </c>
      <c r="AL1417" s="41">
        <f t="shared" si="46"/>
        <v>0.82369999999999999</v>
      </c>
      <c r="AM1417" s="30" t="str">
        <f>IFERROR((VLOOKUP(C1417,'CEP 24-25'!$F$5:$K$1282,6,0))," ")</f>
        <v>Yes</v>
      </c>
      <c r="AN1417" s="41" t="str">
        <f>+IFERROR((VLOOKUP(C1417,'HB1238 24-25'!$N$5:$Q$9999,4,0)),"")</f>
        <v/>
      </c>
      <c r="AO1417" s="33" t="str">
        <f t="shared" si="47"/>
        <v>Yes</v>
      </c>
    </row>
    <row r="1418" spans="1:41" ht="15" customHeight="1" x14ac:dyDescent="0.25">
      <c r="A1418" t="s">
        <v>2578</v>
      </c>
      <c r="B1418" t="s">
        <v>2193</v>
      </c>
      <c r="C1418" s="25">
        <v>5634</v>
      </c>
      <c r="D1418" t="s">
        <v>2401</v>
      </c>
      <c r="E1418" s="16">
        <v>0</v>
      </c>
      <c r="F1418" s="16">
        <v>0</v>
      </c>
      <c r="G1418" s="16">
        <v>0</v>
      </c>
      <c r="H1418" s="16">
        <v>0</v>
      </c>
      <c r="I1418" s="16">
        <v>0</v>
      </c>
      <c r="J1418" s="16">
        <v>0</v>
      </c>
      <c r="K1418" s="16">
        <v>0</v>
      </c>
      <c r="L1418" s="16">
        <v>0</v>
      </c>
      <c r="M1418" s="16">
        <v>0</v>
      </c>
      <c r="N1418" s="16">
        <v>0</v>
      </c>
      <c r="O1418" s="16">
        <v>0</v>
      </c>
      <c r="P1418" s="16">
        <v>1</v>
      </c>
      <c r="Q1418" s="16">
        <v>1</v>
      </c>
      <c r="R1418" s="16">
        <v>2</v>
      </c>
      <c r="S1418" s="16">
        <v>16</v>
      </c>
      <c r="T1418" s="73" t="s">
        <v>2979</v>
      </c>
      <c r="U1418" s="73" t="s">
        <v>2979</v>
      </c>
      <c r="V1418" s="73" t="s">
        <v>2979</v>
      </c>
      <c r="W1418" s="73" t="s">
        <v>2979</v>
      </c>
      <c r="X1418" s="73" t="s">
        <v>2979</v>
      </c>
      <c r="Y1418" s="73" t="s">
        <v>2979</v>
      </c>
      <c r="Z1418" s="73" t="s">
        <v>2979</v>
      </c>
      <c r="AA1418" s="73" t="s">
        <v>2979</v>
      </c>
      <c r="AB1418" s="73" t="s">
        <v>2979</v>
      </c>
      <c r="AC1418" s="73" t="s">
        <v>2979</v>
      </c>
      <c r="AD1418" s="73" t="s">
        <v>2979</v>
      </c>
      <c r="AE1418" s="73" t="s">
        <v>2979</v>
      </c>
      <c r="AF1418" s="15" t="s">
        <v>2004</v>
      </c>
      <c r="AG1418" s="15" t="s">
        <v>2004</v>
      </c>
      <c r="AH1418" s="54">
        <v>13</v>
      </c>
      <c r="AI1418" s="41">
        <v>0.75</v>
      </c>
      <c r="AJ1418" s="30">
        <v>0.88890000000000002</v>
      </c>
      <c r="AK1418" s="30">
        <v>0.82609999999999995</v>
      </c>
      <c r="AL1418" s="41">
        <f t="shared" si="46"/>
        <v>0.82169999999999999</v>
      </c>
      <c r="AM1418" s="30" t="str">
        <f>IFERROR((VLOOKUP(C1418,'CEP 24-25'!$F$5:$K$1282,6,0))," ")</f>
        <v xml:space="preserve"> </v>
      </c>
      <c r="AN1418" s="41" t="str">
        <f>+IFERROR((VLOOKUP(C1418,'HB1238 24-25'!$N$5:$Q$9999,4,0)),"")</f>
        <v/>
      </c>
      <c r="AO1418" s="33" t="str">
        <f t="shared" si="47"/>
        <v>Yes</v>
      </c>
    </row>
    <row r="1419" spans="1:41" x14ac:dyDescent="0.25">
      <c r="A1419" t="s">
        <v>2578</v>
      </c>
      <c r="B1419" t="s">
        <v>2193</v>
      </c>
      <c r="C1419" s="25">
        <v>3015</v>
      </c>
      <c r="D1419" t="s">
        <v>7</v>
      </c>
      <c r="E1419" s="16">
        <v>0</v>
      </c>
      <c r="F1419" s="16">
        <v>0</v>
      </c>
      <c r="G1419" s="16">
        <v>0</v>
      </c>
      <c r="H1419" s="16">
        <v>0</v>
      </c>
      <c r="I1419" s="16">
        <v>0</v>
      </c>
      <c r="J1419" s="16">
        <v>0</v>
      </c>
      <c r="K1419" s="16">
        <v>0</v>
      </c>
      <c r="L1419" s="16">
        <v>0</v>
      </c>
      <c r="M1419" s="16">
        <v>0</v>
      </c>
      <c r="N1419" s="16">
        <v>0</v>
      </c>
      <c r="O1419" s="16">
        <v>0</v>
      </c>
      <c r="P1419" s="16">
        <v>374</v>
      </c>
      <c r="Q1419" s="16">
        <v>313</v>
      </c>
      <c r="R1419" s="16">
        <v>335</v>
      </c>
      <c r="S1419" s="16">
        <v>321</v>
      </c>
      <c r="T1419" s="73" t="s">
        <v>2979</v>
      </c>
      <c r="U1419" s="73" t="s">
        <v>2979</v>
      </c>
      <c r="V1419" s="73" t="s">
        <v>2979</v>
      </c>
      <c r="W1419" s="73" t="s">
        <v>2979</v>
      </c>
      <c r="X1419" s="73" t="s">
        <v>2979</v>
      </c>
      <c r="Y1419" s="73" t="s">
        <v>2979</v>
      </c>
      <c r="Z1419" s="73" t="s">
        <v>2979</v>
      </c>
      <c r="AA1419" s="73" t="s">
        <v>2979</v>
      </c>
      <c r="AB1419" s="73" t="s">
        <v>2979</v>
      </c>
      <c r="AC1419" s="73" t="s">
        <v>2979</v>
      </c>
      <c r="AD1419" s="73" t="s">
        <v>2979</v>
      </c>
      <c r="AE1419" s="54">
        <v>302</v>
      </c>
      <c r="AF1419" s="54">
        <v>252</v>
      </c>
      <c r="AG1419" s="54">
        <v>261</v>
      </c>
      <c r="AH1419" s="54">
        <v>252</v>
      </c>
      <c r="AI1419" s="41">
        <v>0.79449999999999998</v>
      </c>
      <c r="AJ1419" s="30">
        <v>0.79310000000000003</v>
      </c>
      <c r="AK1419" s="30">
        <v>0.80959999999999999</v>
      </c>
      <c r="AL1419" s="41">
        <f t="shared" si="46"/>
        <v>0.79910000000000003</v>
      </c>
      <c r="AM1419" s="30" t="str">
        <f>IFERROR((VLOOKUP(C1419,'CEP 24-25'!$F$5:$K$1282,6,0))," ")</f>
        <v>Yes</v>
      </c>
      <c r="AN1419" s="41" t="str">
        <f>+IFERROR((VLOOKUP(C1419,'HB1238 24-25'!$N$5:$Q$9999,4,0)),"")</f>
        <v/>
      </c>
      <c r="AO1419" s="33" t="str">
        <f t="shared" si="47"/>
        <v>Yes</v>
      </c>
    </row>
    <row r="1420" spans="1:41" ht="15" customHeight="1" x14ac:dyDescent="0.25">
      <c r="A1420" t="s">
        <v>2578</v>
      </c>
      <c r="B1420" t="s">
        <v>2193</v>
      </c>
      <c r="C1420" s="25">
        <v>3730</v>
      </c>
      <c r="D1420" t="s">
        <v>9</v>
      </c>
      <c r="E1420" s="16">
        <v>34</v>
      </c>
      <c r="F1420" s="16">
        <v>83</v>
      </c>
      <c r="G1420" s="16">
        <v>0</v>
      </c>
      <c r="H1420" s="16">
        <v>68</v>
      </c>
      <c r="I1420" s="16">
        <v>89</v>
      </c>
      <c r="J1420" s="16">
        <v>81</v>
      </c>
      <c r="K1420" s="16">
        <v>75</v>
      </c>
      <c r="L1420" s="16">
        <v>90</v>
      </c>
      <c r="M1420" s="16">
        <v>86</v>
      </c>
      <c r="N1420" s="16">
        <v>0</v>
      </c>
      <c r="O1420" s="16">
        <v>0</v>
      </c>
      <c r="P1420" s="16">
        <v>0</v>
      </c>
      <c r="Q1420" s="16">
        <v>0</v>
      </c>
      <c r="R1420" s="16">
        <v>0</v>
      </c>
      <c r="S1420" s="16">
        <v>0</v>
      </c>
      <c r="T1420" s="54">
        <v>14</v>
      </c>
      <c r="U1420" s="54">
        <v>62</v>
      </c>
      <c r="V1420" s="73" t="s">
        <v>2979</v>
      </c>
      <c r="W1420" s="54">
        <v>53</v>
      </c>
      <c r="X1420" s="54">
        <v>65</v>
      </c>
      <c r="Y1420" s="54">
        <v>57</v>
      </c>
      <c r="Z1420" s="54">
        <v>58</v>
      </c>
      <c r="AA1420" s="54">
        <v>65</v>
      </c>
      <c r="AB1420" s="54">
        <v>67</v>
      </c>
      <c r="AC1420" s="73" t="s">
        <v>2979</v>
      </c>
      <c r="AD1420" s="73" t="s">
        <v>2979</v>
      </c>
      <c r="AE1420" s="73" t="s">
        <v>2979</v>
      </c>
      <c r="AF1420" s="73" t="s">
        <v>2979</v>
      </c>
      <c r="AG1420" s="73" t="s">
        <v>2979</v>
      </c>
      <c r="AH1420" s="73" t="s">
        <v>2979</v>
      </c>
      <c r="AI1420" s="41">
        <v>0.72770000000000001</v>
      </c>
      <c r="AJ1420" s="30">
        <v>0.78180000000000005</v>
      </c>
      <c r="AK1420" s="30">
        <v>0.79220000000000002</v>
      </c>
      <c r="AL1420" s="41">
        <f t="shared" si="46"/>
        <v>0.76719999999999999</v>
      </c>
      <c r="AM1420" s="30" t="str">
        <f>IFERROR((VLOOKUP(C1420,'CEP 24-25'!$F$5:$K$1282,6,0))," ")</f>
        <v>Yes</v>
      </c>
      <c r="AN1420" s="41" t="str">
        <f>+IFERROR((VLOOKUP(C1420,'HB1238 24-25'!$N$5:$Q$9999,4,0)),"")</f>
        <v/>
      </c>
      <c r="AO1420" s="33" t="str">
        <f t="shared" si="47"/>
        <v>Yes</v>
      </c>
    </row>
    <row r="1421" spans="1:41" ht="15" customHeight="1" x14ac:dyDescent="0.25">
      <c r="A1421" t="s">
        <v>2578</v>
      </c>
      <c r="B1421" t="s">
        <v>2193</v>
      </c>
      <c r="C1421" s="25">
        <v>5285</v>
      </c>
      <c r="D1421" t="s">
        <v>10</v>
      </c>
      <c r="E1421" s="16">
        <v>0</v>
      </c>
      <c r="F1421" s="16">
        <v>82</v>
      </c>
      <c r="G1421" s="16">
        <v>0</v>
      </c>
      <c r="H1421" s="16">
        <v>67</v>
      </c>
      <c r="I1421" s="16">
        <v>97</v>
      </c>
      <c r="J1421" s="16">
        <v>84</v>
      </c>
      <c r="K1421" s="16">
        <v>85</v>
      </c>
      <c r="L1421" s="16">
        <v>95</v>
      </c>
      <c r="M1421" s="16">
        <v>98</v>
      </c>
      <c r="N1421" s="16">
        <v>0</v>
      </c>
      <c r="O1421" s="16">
        <v>0</v>
      </c>
      <c r="P1421" s="16">
        <v>0</v>
      </c>
      <c r="Q1421" s="16">
        <v>0</v>
      </c>
      <c r="R1421" s="16">
        <v>0</v>
      </c>
      <c r="S1421" s="16">
        <v>0</v>
      </c>
      <c r="T1421" s="73" t="s">
        <v>2979</v>
      </c>
      <c r="U1421" s="54">
        <v>61</v>
      </c>
      <c r="V1421" s="73" t="s">
        <v>2979</v>
      </c>
      <c r="W1421" s="54">
        <v>47</v>
      </c>
      <c r="X1421" s="54">
        <v>78</v>
      </c>
      <c r="Y1421" s="54">
        <v>62</v>
      </c>
      <c r="Z1421" s="54">
        <v>69</v>
      </c>
      <c r="AA1421" s="54">
        <v>80</v>
      </c>
      <c r="AB1421" s="54">
        <v>85</v>
      </c>
      <c r="AC1421" s="73" t="s">
        <v>2979</v>
      </c>
      <c r="AD1421" s="73" t="s">
        <v>2979</v>
      </c>
      <c r="AE1421" s="73" t="s">
        <v>2979</v>
      </c>
      <c r="AF1421" s="73" t="s">
        <v>2979</v>
      </c>
      <c r="AG1421" s="73" t="s">
        <v>2979</v>
      </c>
      <c r="AH1421" s="73" t="s">
        <v>2979</v>
      </c>
      <c r="AI1421" s="41">
        <v>0.79279999999999995</v>
      </c>
      <c r="AJ1421" s="30">
        <v>0.78900000000000003</v>
      </c>
      <c r="AK1421" s="30">
        <v>0.81479999999999997</v>
      </c>
      <c r="AL1421" s="41">
        <f t="shared" si="46"/>
        <v>0.79890000000000005</v>
      </c>
      <c r="AM1421" s="30" t="str">
        <f>IFERROR((VLOOKUP(C1421,'CEP 24-25'!$F$5:$K$1282,6,0))," ")</f>
        <v>Yes</v>
      </c>
      <c r="AN1421" s="41" t="str">
        <f>+IFERROR((VLOOKUP(C1421,'HB1238 24-25'!$N$5:$Q$9999,4,0)),"")</f>
        <v/>
      </c>
      <c r="AO1421" s="33" t="str">
        <f t="shared" si="47"/>
        <v>Yes</v>
      </c>
    </row>
    <row r="1422" spans="1:41" ht="15" customHeight="1" x14ac:dyDescent="0.25">
      <c r="A1422" t="s">
        <v>2579</v>
      </c>
      <c r="B1422" t="s">
        <v>2194</v>
      </c>
      <c r="C1422" s="25">
        <v>2502</v>
      </c>
      <c r="D1422" t="s">
        <v>311</v>
      </c>
      <c r="E1422" s="16">
        <v>1</v>
      </c>
      <c r="F1422" s="16">
        <v>5</v>
      </c>
      <c r="G1422" s="16">
        <v>0</v>
      </c>
      <c r="H1422" s="16">
        <v>1</v>
      </c>
      <c r="I1422" s="16">
        <v>8</v>
      </c>
      <c r="J1422" s="16">
        <v>2</v>
      </c>
      <c r="K1422" s="16">
        <v>6</v>
      </c>
      <c r="L1422" s="16">
        <v>4</v>
      </c>
      <c r="M1422" s="16">
        <v>5</v>
      </c>
      <c r="N1422" s="16">
        <v>0</v>
      </c>
      <c r="O1422" s="16">
        <v>0</v>
      </c>
      <c r="P1422" s="16">
        <v>0</v>
      </c>
      <c r="Q1422" s="16">
        <v>0</v>
      </c>
      <c r="R1422" s="16">
        <v>0</v>
      </c>
      <c r="S1422" s="16">
        <v>0</v>
      </c>
      <c r="T1422" s="73" t="s">
        <v>2979</v>
      </c>
      <c r="U1422" s="15" t="s">
        <v>2004</v>
      </c>
      <c r="V1422" s="73" t="s">
        <v>2979</v>
      </c>
      <c r="W1422" s="73" t="s">
        <v>2979</v>
      </c>
      <c r="X1422" s="15" t="s">
        <v>2004</v>
      </c>
      <c r="Y1422" s="15" t="s">
        <v>2004</v>
      </c>
      <c r="Z1422" s="15" t="s">
        <v>2004</v>
      </c>
      <c r="AA1422" s="15" t="s">
        <v>2004</v>
      </c>
      <c r="AB1422" s="15" t="s">
        <v>2004</v>
      </c>
      <c r="AC1422" s="73" t="s">
        <v>2979</v>
      </c>
      <c r="AD1422" s="73" t="s">
        <v>2979</v>
      </c>
      <c r="AE1422" s="73" t="s">
        <v>2979</v>
      </c>
      <c r="AF1422" s="73" t="s">
        <v>2979</v>
      </c>
      <c r="AG1422" s="73" t="s">
        <v>2979</v>
      </c>
      <c r="AH1422" s="73" t="s">
        <v>2979</v>
      </c>
      <c r="AI1422" s="41">
        <v>0.71879999999999999</v>
      </c>
      <c r="AJ1422" s="30">
        <v>0.60870000000000002</v>
      </c>
      <c r="AK1422" s="30">
        <v>0.53849999999999998</v>
      </c>
      <c r="AL1422" s="41">
        <f t="shared" si="46"/>
        <v>0.622</v>
      </c>
      <c r="AM1422" s="30" t="str">
        <f>IFERROR((VLOOKUP(C1422,'CEP 24-25'!$F$5:$K$1282,6,0))," ")</f>
        <v>Yes</v>
      </c>
      <c r="AN1422" s="41" t="str">
        <f>+IFERROR((VLOOKUP(C1422,'HB1238 24-25'!$N$5:$Q$9999,4,0)),"")</f>
        <v/>
      </c>
      <c r="AO1422" s="33" t="str">
        <f t="shared" si="47"/>
        <v>Yes</v>
      </c>
    </row>
    <row r="1423" spans="1:41" ht="15" customHeight="1" x14ac:dyDescent="0.25">
      <c r="A1423" t="s">
        <v>2748</v>
      </c>
      <c r="B1423" t="s">
        <v>2195</v>
      </c>
      <c r="C1423" s="25">
        <v>1961</v>
      </c>
      <c r="D1423" t="s">
        <v>1905</v>
      </c>
      <c r="E1423" s="16">
        <v>0</v>
      </c>
      <c r="F1423" s="16">
        <v>0</v>
      </c>
      <c r="G1423" s="16">
        <v>0</v>
      </c>
      <c r="H1423" s="16">
        <v>0</v>
      </c>
      <c r="I1423" s="16">
        <v>0</v>
      </c>
      <c r="J1423" s="16">
        <v>0</v>
      </c>
      <c r="K1423" s="16">
        <v>0</v>
      </c>
      <c r="L1423" s="16">
        <v>0</v>
      </c>
      <c r="M1423" s="16">
        <v>14</v>
      </c>
      <c r="N1423" s="16">
        <v>7</v>
      </c>
      <c r="O1423" s="16">
        <v>14</v>
      </c>
      <c r="P1423" s="16">
        <v>0</v>
      </c>
      <c r="Q1423" s="16">
        <v>0</v>
      </c>
      <c r="R1423" s="16">
        <v>0</v>
      </c>
      <c r="S1423" s="16">
        <v>0</v>
      </c>
      <c r="T1423" s="73" t="s">
        <v>2979</v>
      </c>
      <c r="U1423" s="73" t="s">
        <v>2979</v>
      </c>
      <c r="V1423" s="73" t="s">
        <v>2979</v>
      </c>
      <c r="W1423" s="73" t="s">
        <v>2979</v>
      </c>
      <c r="X1423" s="73" t="s">
        <v>2979</v>
      </c>
      <c r="Y1423" s="73" t="s">
        <v>2979</v>
      </c>
      <c r="Z1423" s="73" t="s">
        <v>2979</v>
      </c>
      <c r="AA1423" s="73" t="s">
        <v>2979</v>
      </c>
      <c r="AB1423" s="15" t="s">
        <v>2004</v>
      </c>
      <c r="AC1423" s="15" t="s">
        <v>2004</v>
      </c>
      <c r="AD1423" s="15" t="s">
        <v>2004</v>
      </c>
      <c r="AE1423" s="73" t="s">
        <v>2979</v>
      </c>
      <c r="AF1423" s="73" t="s">
        <v>2979</v>
      </c>
      <c r="AG1423" s="73" t="s">
        <v>2979</v>
      </c>
      <c r="AH1423" s="73" t="s">
        <v>2979</v>
      </c>
      <c r="AI1423" s="41">
        <v>0.4</v>
      </c>
      <c r="AJ1423" s="30">
        <v>0.35899999999999999</v>
      </c>
      <c r="AK1423" s="30">
        <v>0.3</v>
      </c>
      <c r="AL1423" s="41">
        <f t="shared" si="46"/>
        <v>0.35299999999999998</v>
      </c>
      <c r="AM1423" s="30" t="str">
        <f>IFERROR((VLOOKUP(C1423,'CEP 24-25'!$F$5:$K$1282,6,0))," ")</f>
        <v xml:space="preserve"> </v>
      </c>
      <c r="AN1423" s="41" t="str">
        <f>+IFERROR((VLOOKUP(C1423,'HB1238 24-25'!$N$5:$Q$9999,4,0)),"")</f>
        <v/>
      </c>
      <c r="AO1423" s="33" t="str">
        <f t="shared" si="47"/>
        <v>No</v>
      </c>
    </row>
    <row r="1424" spans="1:41" ht="15" customHeight="1" x14ac:dyDescent="0.25">
      <c r="A1424" t="s">
        <v>2748</v>
      </c>
      <c r="B1424" t="s">
        <v>2195</v>
      </c>
      <c r="C1424" s="25">
        <v>2622</v>
      </c>
      <c r="D1424" t="s">
        <v>1906</v>
      </c>
      <c r="E1424" s="16">
        <v>10</v>
      </c>
      <c r="F1424" s="16">
        <v>14</v>
      </c>
      <c r="G1424" s="16">
        <v>0</v>
      </c>
      <c r="H1424" s="16">
        <v>12</v>
      </c>
      <c r="I1424" s="16">
        <v>11</v>
      </c>
      <c r="J1424" s="16">
        <v>13</v>
      </c>
      <c r="K1424" s="16">
        <v>12</v>
      </c>
      <c r="L1424" s="16">
        <v>20</v>
      </c>
      <c r="M1424" s="16">
        <v>0</v>
      </c>
      <c r="N1424" s="16">
        <v>0</v>
      </c>
      <c r="O1424" s="16">
        <v>0</v>
      </c>
      <c r="P1424" s="16">
        <v>0</v>
      </c>
      <c r="Q1424" s="16">
        <v>0</v>
      </c>
      <c r="R1424" s="16">
        <v>0</v>
      </c>
      <c r="S1424" s="16">
        <v>0</v>
      </c>
      <c r="T1424" s="15" t="s">
        <v>2004</v>
      </c>
      <c r="U1424" s="15" t="s">
        <v>2004</v>
      </c>
      <c r="V1424" s="73" t="s">
        <v>2979</v>
      </c>
      <c r="W1424" s="15" t="s">
        <v>2004</v>
      </c>
      <c r="X1424" s="15" t="s">
        <v>2004</v>
      </c>
      <c r="Y1424" s="15" t="s">
        <v>2004</v>
      </c>
      <c r="Z1424" s="15" t="s">
        <v>2004</v>
      </c>
      <c r="AA1424" s="15" t="s">
        <v>2004</v>
      </c>
      <c r="AB1424" s="73" t="s">
        <v>2979</v>
      </c>
      <c r="AC1424" s="73" t="s">
        <v>2979</v>
      </c>
      <c r="AD1424" s="73" t="s">
        <v>2979</v>
      </c>
      <c r="AE1424" s="73" t="s">
        <v>2979</v>
      </c>
      <c r="AF1424" s="73" t="s">
        <v>2979</v>
      </c>
      <c r="AG1424" s="73" t="s">
        <v>2979</v>
      </c>
      <c r="AH1424" s="73" t="s">
        <v>2979</v>
      </c>
      <c r="AI1424" s="41">
        <v>0.46739999999999998</v>
      </c>
      <c r="AJ1424" s="30">
        <v>0.40479999999999999</v>
      </c>
      <c r="AK1424" s="30">
        <v>0.4667</v>
      </c>
      <c r="AL1424" s="41">
        <f t="shared" si="46"/>
        <v>0.44629999999999997</v>
      </c>
      <c r="AM1424" s="30" t="str">
        <f>IFERROR((VLOOKUP(C1424,'CEP 24-25'!$F$5:$K$1282,6,0))," ")</f>
        <v xml:space="preserve"> </v>
      </c>
      <c r="AN1424" s="41" t="str">
        <f>+IFERROR((VLOOKUP(C1424,'HB1238 24-25'!$N$5:$Q$9999,4,0)),"")</f>
        <v>No</v>
      </c>
      <c r="AO1424" s="33" t="str">
        <f t="shared" si="47"/>
        <v>No</v>
      </c>
    </row>
    <row r="1425" spans="1:41" ht="15" customHeight="1" x14ac:dyDescent="0.25">
      <c r="A1425" t="s">
        <v>2748</v>
      </c>
      <c r="B1425" t="s">
        <v>2195</v>
      </c>
      <c r="C1425" s="25">
        <v>2634</v>
      </c>
      <c r="D1425" t="s">
        <v>1907</v>
      </c>
      <c r="E1425" s="16">
        <v>0</v>
      </c>
      <c r="F1425" s="16">
        <v>0</v>
      </c>
      <c r="G1425" s="16">
        <v>0</v>
      </c>
      <c r="H1425" s="16">
        <v>0</v>
      </c>
      <c r="I1425" s="16">
        <v>0</v>
      </c>
      <c r="J1425" s="16">
        <v>0</v>
      </c>
      <c r="K1425" s="16">
        <v>0</v>
      </c>
      <c r="L1425" s="16">
        <v>0</v>
      </c>
      <c r="M1425" s="16">
        <v>0</v>
      </c>
      <c r="N1425" s="16">
        <v>0</v>
      </c>
      <c r="O1425" s="16">
        <v>0</v>
      </c>
      <c r="P1425" s="16">
        <v>18</v>
      </c>
      <c r="Q1425" s="16">
        <v>10</v>
      </c>
      <c r="R1425" s="16">
        <v>16</v>
      </c>
      <c r="S1425" s="16">
        <v>12</v>
      </c>
      <c r="T1425" s="73" t="s">
        <v>2979</v>
      </c>
      <c r="U1425" s="73" t="s">
        <v>2979</v>
      </c>
      <c r="V1425" s="73" t="s">
        <v>2979</v>
      </c>
      <c r="W1425" s="73" t="s">
        <v>2979</v>
      </c>
      <c r="X1425" s="73" t="s">
        <v>2979</v>
      </c>
      <c r="Y1425" s="73" t="s">
        <v>2979</v>
      </c>
      <c r="Z1425" s="73" t="s">
        <v>2979</v>
      </c>
      <c r="AA1425" s="73" t="s">
        <v>2979</v>
      </c>
      <c r="AB1425" s="73" t="s">
        <v>2979</v>
      </c>
      <c r="AC1425" s="73" t="s">
        <v>2979</v>
      </c>
      <c r="AD1425" s="73" t="s">
        <v>2979</v>
      </c>
      <c r="AE1425" s="15" t="s">
        <v>2004</v>
      </c>
      <c r="AF1425" s="15" t="s">
        <v>2004</v>
      </c>
      <c r="AG1425" s="15" t="s">
        <v>2004</v>
      </c>
      <c r="AH1425" s="15" t="s">
        <v>2004</v>
      </c>
      <c r="AI1425" s="41">
        <v>0.33929999999999999</v>
      </c>
      <c r="AJ1425" s="30">
        <v>0.40820000000000001</v>
      </c>
      <c r="AK1425" s="30">
        <v>0.35849999999999999</v>
      </c>
      <c r="AL1425" s="41">
        <f t="shared" si="46"/>
        <v>0.36870000000000003</v>
      </c>
      <c r="AM1425" s="30" t="str">
        <f>IFERROR((VLOOKUP(C1425,'CEP 24-25'!$F$5:$K$1282,6,0))," ")</f>
        <v xml:space="preserve"> </v>
      </c>
      <c r="AN1425" s="41" t="str">
        <f>+IFERROR((VLOOKUP(C1425,'HB1238 24-25'!$N$5:$Q$9999,4,0)),"")</f>
        <v/>
      </c>
      <c r="AO1425" s="33" t="str">
        <f t="shared" si="47"/>
        <v>No</v>
      </c>
    </row>
    <row r="1426" spans="1:41" ht="15" customHeight="1" x14ac:dyDescent="0.25">
      <c r="A1426" s="49" t="s">
        <v>2867</v>
      </c>
      <c r="B1426" s="29" t="s">
        <v>2868</v>
      </c>
      <c r="C1426" s="25">
        <v>5756</v>
      </c>
      <c r="D1426" t="s">
        <v>2869</v>
      </c>
      <c r="E1426" s="16">
        <v>0</v>
      </c>
      <c r="F1426" s="16">
        <v>5</v>
      </c>
      <c r="G1426" s="16">
        <v>0</v>
      </c>
      <c r="H1426" s="16">
        <v>24</v>
      </c>
      <c r="I1426" s="16">
        <v>17</v>
      </c>
      <c r="J1426" s="16">
        <v>14</v>
      </c>
      <c r="K1426" s="16">
        <v>12</v>
      </c>
      <c r="L1426" s="16">
        <v>13</v>
      </c>
      <c r="M1426" s="16">
        <v>14</v>
      </c>
      <c r="N1426" s="16">
        <v>16</v>
      </c>
      <c r="O1426" s="16">
        <v>11</v>
      </c>
      <c r="P1426" s="16">
        <v>8</v>
      </c>
      <c r="Q1426" s="16">
        <v>0</v>
      </c>
      <c r="R1426" s="16">
        <v>0</v>
      </c>
      <c r="S1426" s="16">
        <v>0</v>
      </c>
      <c r="T1426" s="73" t="s">
        <v>2979</v>
      </c>
      <c r="U1426" s="15" t="s">
        <v>2004</v>
      </c>
      <c r="V1426" s="73" t="s">
        <v>2979</v>
      </c>
      <c r="W1426" s="54">
        <v>16</v>
      </c>
      <c r="X1426" s="54">
        <v>12</v>
      </c>
      <c r="Y1426" s="54">
        <v>11</v>
      </c>
      <c r="Z1426" s="54">
        <v>10</v>
      </c>
      <c r="AA1426" s="54">
        <v>11</v>
      </c>
      <c r="AB1426" s="54">
        <v>10</v>
      </c>
      <c r="AC1426" s="54">
        <v>13</v>
      </c>
      <c r="AD1426" s="15" t="s">
        <v>2004</v>
      </c>
      <c r="AE1426" s="15" t="s">
        <v>2004</v>
      </c>
      <c r="AF1426" s="73" t="s">
        <v>2979</v>
      </c>
      <c r="AG1426" s="73" t="s">
        <v>2979</v>
      </c>
      <c r="AH1426" s="73" t="s">
        <v>2979</v>
      </c>
      <c r="AI1426" s="41">
        <v>0.75370000000000004</v>
      </c>
      <c r="AJ1426" s="30">
        <v>0.48209999999999997</v>
      </c>
      <c r="AK1426" s="30">
        <v>1</v>
      </c>
      <c r="AL1426" s="41">
        <f t="shared" si="46"/>
        <v>0.74529999999999996</v>
      </c>
      <c r="AM1426" s="30" t="str">
        <f>IFERROR((VLOOKUP(C1426,'CEP 24-25'!$F$5:$K$1282,6,0))," ")</f>
        <v>Yes</v>
      </c>
      <c r="AN1426" s="41" t="str">
        <f>+IFERROR((VLOOKUP(C1426,'HB1238 24-25'!$N$5:$Q$9999,4,0)),"")</f>
        <v/>
      </c>
      <c r="AO1426" s="33" t="str">
        <f t="shared" si="47"/>
        <v>Yes</v>
      </c>
    </row>
    <row r="1427" spans="1:41" ht="15" customHeight="1" x14ac:dyDescent="0.25">
      <c r="A1427" t="s">
        <v>2580</v>
      </c>
      <c r="B1427" t="s">
        <v>2196</v>
      </c>
      <c r="C1427" s="25">
        <v>5391</v>
      </c>
      <c r="D1427" t="s">
        <v>348</v>
      </c>
      <c r="E1427" s="16">
        <v>0</v>
      </c>
      <c r="F1427" s="16">
        <v>88</v>
      </c>
      <c r="G1427" s="16">
        <v>0</v>
      </c>
      <c r="H1427" s="16">
        <v>89</v>
      </c>
      <c r="I1427" s="16">
        <v>87</v>
      </c>
      <c r="J1427" s="16">
        <v>109</v>
      </c>
      <c r="K1427" s="16">
        <v>93</v>
      </c>
      <c r="L1427" s="16">
        <v>102</v>
      </c>
      <c r="M1427" s="16">
        <v>0</v>
      </c>
      <c r="N1427" s="16">
        <v>0</v>
      </c>
      <c r="O1427" s="16">
        <v>0</v>
      </c>
      <c r="P1427" s="16">
        <v>0</v>
      </c>
      <c r="Q1427" s="16">
        <v>0</v>
      </c>
      <c r="R1427" s="16">
        <v>0</v>
      </c>
      <c r="S1427" s="16">
        <v>0</v>
      </c>
      <c r="T1427" s="73" t="s">
        <v>2979</v>
      </c>
      <c r="U1427" s="54">
        <v>36</v>
      </c>
      <c r="V1427" s="73" t="s">
        <v>2979</v>
      </c>
      <c r="W1427" s="54">
        <v>51</v>
      </c>
      <c r="X1427" s="54">
        <v>51</v>
      </c>
      <c r="Y1427" s="54">
        <v>61</v>
      </c>
      <c r="Z1427" s="54">
        <v>54</v>
      </c>
      <c r="AA1427" s="54">
        <v>49</v>
      </c>
      <c r="AB1427" s="73" t="s">
        <v>2979</v>
      </c>
      <c r="AC1427" s="73" t="s">
        <v>2979</v>
      </c>
      <c r="AD1427" s="73" t="s">
        <v>2979</v>
      </c>
      <c r="AE1427" s="73" t="s">
        <v>2979</v>
      </c>
      <c r="AF1427" s="73" t="s">
        <v>2979</v>
      </c>
      <c r="AG1427" s="73" t="s">
        <v>2979</v>
      </c>
      <c r="AH1427" s="73" t="s">
        <v>2979</v>
      </c>
      <c r="AI1427" s="41">
        <v>0.53169999999999995</v>
      </c>
      <c r="AJ1427" s="30">
        <v>0.63460000000000005</v>
      </c>
      <c r="AK1427" s="30">
        <v>0.66620000000000001</v>
      </c>
      <c r="AL1427" s="41">
        <f t="shared" si="46"/>
        <v>0.61080000000000001</v>
      </c>
      <c r="AM1427" s="30" t="str">
        <f>IFERROR((VLOOKUP(C1427,'CEP 24-25'!$F$5:$K$1282,6,0))," ")</f>
        <v>Yes</v>
      </c>
      <c r="AN1427" s="41" t="str">
        <f>+IFERROR((VLOOKUP(C1427,'HB1238 24-25'!$N$5:$Q$9999,4,0)),"")</f>
        <v/>
      </c>
      <c r="AO1427" s="33" t="str">
        <f t="shared" si="47"/>
        <v>Yes</v>
      </c>
    </row>
    <row r="1428" spans="1:41" ht="15" customHeight="1" x14ac:dyDescent="0.25">
      <c r="A1428" t="s">
        <v>2580</v>
      </c>
      <c r="B1428" t="s">
        <v>2196</v>
      </c>
      <c r="C1428" s="25">
        <v>5392</v>
      </c>
      <c r="D1428" t="s">
        <v>349</v>
      </c>
      <c r="E1428" s="16">
        <v>0</v>
      </c>
      <c r="F1428" s="16">
        <v>55</v>
      </c>
      <c r="G1428" s="16">
        <v>0</v>
      </c>
      <c r="H1428" s="16">
        <v>56</v>
      </c>
      <c r="I1428" s="16">
        <v>75</v>
      </c>
      <c r="J1428" s="16">
        <v>65</v>
      </c>
      <c r="K1428" s="16">
        <v>80</v>
      </c>
      <c r="L1428" s="16">
        <v>77</v>
      </c>
      <c r="M1428" s="16">
        <v>0</v>
      </c>
      <c r="N1428" s="16">
        <v>0</v>
      </c>
      <c r="O1428" s="16">
        <v>0</v>
      </c>
      <c r="P1428" s="16">
        <v>0</v>
      </c>
      <c r="Q1428" s="16">
        <v>0</v>
      </c>
      <c r="R1428" s="16">
        <v>0</v>
      </c>
      <c r="S1428" s="16">
        <v>0</v>
      </c>
      <c r="T1428" s="73" t="s">
        <v>2979</v>
      </c>
      <c r="U1428" s="54">
        <v>51</v>
      </c>
      <c r="V1428" s="73" t="s">
        <v>2979</v>
      </c>
      <c r="W1428" s="54">
        <v>53</v>
      </c>
      <c r="X1428" s="54">
        <v>65</v>
      </c>
      <c r="Y1428" s="54">
        <v>62</v>
      </c>
      <c r="Z1428" s="54">
        <v>79</v>
      </c>
      <c r="AA1428" s="54">
        <v>70</v>
      </c>
      <c r="AB1428" s="73" t="s">
        <v>2979</v>
      </c>
      <c r="AC1428" s="73" t="s">
        <v>2979</v>
      </c>
      <c r="AD1428" s="73" t="s">
        <v>2979</v>
      </c>
      <c r="AE1428" s="73" t="s">
        <v>2979</v>
      </c>
      <c r="AF1428" s="73" t="s">
        <v>2979</v>
      </c>
      <c r="AG1428" s="73" t="s">
        <v>2979</v>
      </c>
      <c r="AH1428" s="73" t="s">
        <v>2979</v>
      </c>
      <c r="AI1428" s="41">
        <v>0.93140000000000001</v>
      </c>
      <c r="AJ1428" s="30">
        <v>0.95750000000000002</v>
      </c>
      <c r="AK1428" s="30">
        <v>0.95609999999999995</v>
      </c>
      <c r="AL1428" s="41">
        <f t="shared" si="46"/>
        <v>0.94830000000000003</v>
      </c>
      <c r="AM1428" s="30" t="str">
        <f>IFERROR((VLOOKUP(C1428,'CEP 24-25'!$F$5:$K$1282,6,0))," ")</f>
        <v>Yes</v>
      </c>
      <c r="AN1428" s="41" t="str">
        <f>+IFERROR((VLOOKUP(C1428,'HB1238 24-25'!$N$5:$Q$9999,4,0)),"")</f>
        <v/>
      </c>
      <c r="AO1428" s="33" t="str">
        <f t="shared" si="47"/>
        <v>Yes</v>
      </c>
    </row>
    <row r="1429" spans="1:41" ht="15" customHeight="1" x14ac:dyDescent="0.25">
      <c r="A1429" t="s">
        <v>2580</v>
      </c>
      <c r="B1429" t="s">
        <v>2196</v>
      </c>
      <c r="C1429" s="25">
        <v>5164</v>
      </c>
      <c r="D1429" t="s">
        <v>346</v>
      </c>
      <c r="E1429" s="16">
        <v>0</v>
      </c>
      <c r="F1429" s="16">
        <v>0</v>
      </c>
      <c r="G1429" s="16">
        <v>0</v>
      </c>
      <c r="H1429" s="16">
        <v>0</v>
      </c>
      <c r="I1429" s="16">
        <v>0</v>
      </c>
      <c r="J1429" s="16">
        <v>0</v>
      </c>
      <c r="K1429" s="16">
        <v>0</v>
      </c>
      <c r="L1429" s="16">
        <v>0</v>
      </c>
      <c r="M1429" s="16">
        <v>0</v>
      </c>
      <c r="N1429" s="16">
        <v>0</v>
      </c>
      <c r="O1429" s="16">
        <v>0</v>
      </c>
      <c r="P1429" s="16">
        <v>786</v>
      </c>
      <c r="Q1429" s="16">
        <v>839</v>
      </c>
      <c r="R1429" s="16">
        <v>791</v>
      </c>
      <c r="S1429" s="16">
        <v>734</v>
      </c>
      <c r="T1429" s="73" t="s">
        <v>2979</v>
      </c>
      <c r="U1429" s="73" t="s">
        <v>2979</v>
      </c>
      <c r="V1429" s="73" t="s">
        <v>2979</v>
      </c>
      <c r="W1429" s="73" t="s">
        <v>2979</v>
      </c>
      <c r="X1429" s="73" t="s">
        <v>2979</v>
      </c>
      <c r="Y1429" s="73" t="s">
        <v>2979</v>
      </c>
      <c r="Z1429" s="73" t="s">
        <v>2979</v>
      </c>
      <c r="AA1429" s="73" t="s">
        <v>2979</v>
      </c>
      <c r="AB1429" s="73" t="s">
        <v>2979</v>
      </c>
      <c r="AC1429" s="73" t="s">
        <v>2979</v>
      </c>
      <c r="AD1429" s="73" t="s">
        <v>2979</v>
      </c>
      <c r="AE1429" s="54">
        <v>509</v>
      </c>
      <c r="AF1429" s="54">
        <v>555</v>
      </c>
      <c r="AG1429" s="54">
        <v>488</v>
      </c>
      <c r="AH1429" s="54">
        <v>459</v>
      </c>
      <c r="AI1429" s="41">
        <v>0.63839999999999997</v>
      </c>
      <c r="AJ1429" s="30">
        <v>0.66239999999999999</v>
      </c>
      <c r="AK1429" s="30">
        <v>0.66600000000000004</v>
      </c>
      <c r="AL1429" s="41">
        <f t="shared" si="46"/>
        <v>0.65559999999999996</v>
      </c>
      <c r="AM1429" s="30" t="str">
        <f>IFERROR((VLOOKUP(C1429,'CEP 24-25'!$F$5:$K$1282,6,0))," ")</f>
        <v>Yes</v>
      </c>
      <c r="AN1429" s="41" t="str">
        <f>+IFERROR((VLOOKUP(C1429,'HB1238 24-25'!$N$5:$Q$9999,4,0)),"")</f>
        <v/>
      </c>
      <c r="AO1429" s="33" t="str">
        <f t="shared" si="47"/>
        <v>Yes</v>
      </c>
    </row>
    <row r="1430" spans="1:41" ht="15" customHeight="1" x14ac:dyDescent="0.25">
      <c r="A1430" t="s">
        <v>2580</v>
      </c>
      <c r="B1430" t="s">
        <v>2196</v>
      </c>
      <c r="C1430" s="25">
        <v>5623</v>
      </c>
      <c r="D1430" t="s">
        <v>2370</v>
      </c>
      <c r="E1430" s="16">
        <v>0</v>
      </c>
      <c r="F1430" s="16">
        <v>104</v>
      </c>
      <c r="G1430" s="16">
        <v>0</v>
      </c>
      <c r="H1430" s="16">
        <v>107</v>
      </c>
      <c r="I1430" s="16">
        <v>103</v>
      </c>
      <c r="J1430" s="16">
        <v>114</v>
      </c>
      <c r="K1430" s="16">
        <v>98</v>
      </c>
      <c r="L1430" s="16">
        <v>89</v>
      </c>
      <c r="M1430" s="16">
        <v>0</v>
      </c>
      <c r="N1430" s="16">
        <v>0</v>
      </c>
      <c r="O1430" s="16">
        <v>0</v>
      </c>
      <c r="P1430" s="16">
        <v>0</v>
      </c>
      <c r="Q1430" s="16">
        <v>0</v>
      </c>
      <c r="R1430" s="16">
        <v>0</v>
      </c>
      <c r="S1430" s="16">
        <v>0</v>
      </c>
      <c r="T1430" s="73" t="s">
        <v>2979</v>
      </c>
      <c r="U1430" s="54">
        <v>52</v>
      </c>
      <c r="V1430" s="73" t="s">
        <v>2979</v>
      </c>
      <c r="W1430" s="54">
        <v>49</v>
      </c>
      <c r="X1430" s="54">
        <v>47</v>
      </c>
      <c r="Y1430" s="54">
        <v>54</v>
      </c>
      <c r="Z1430" s="54">
        <v>48</v>
      </c>
      <c r="AA1430" s="54">
        <v>43</v>
      </c>
      <c r="AB1430" s="73" t="s">
        <v>2979</v>
      </c>
      <c r="AC1430" s="73" t="s">
        <v>2979</v>
      </c>
      <c r="AD1430" s="73" t="s">
        <v>2979</v>
      </c>
      <c r="AE1430" s="73" t="s">
        <v>2979</v>
      </c>
      <c r="AF1430" s="73" t="s">
        <v>2979</v>
      </c>
      <c r="AG1430" s="73" t="s">
        <v>2979</v>
      </c>
      <c r="AH1430" s="73" t="s">
        <v>2979</v>
      </c>
      <c r="AI1430" s="41">
        <v>0.47639999999999999</v>
      </c>
      <c r="AJ1430" s="30">
        <v>0.60560000000000003</v>
      </c>
      <c r="AK1430" s="30">
        <v>0.57679999999999998</v>
      </c>
      <c r="AL1430" s="41">
        <f t="shared" si="46"/>
        <v>0.55289999999999995</v>
      </c>
      <c r="AM1430" s="30" t="str">
        <f>IFERROR((VLOOKUP(C1430,'CEP 24-25'!$F$5:$K$1282,6,0))," ")</f>
        <v>No</v>
      </c>
      <c r="AN1430" s="41" t="str">
        <f>+IFERROR((VLOOKUP(C1430,'HB1238 24-25'!$N$5:$Q$9999,4,0)),"")</f>
        <v/>
      </c>
      <c r="AO1430" s="33" t="str">
        <f t="shared" si="47"/>
        <v>Yes</v>
      </c>
    </row>
    <row r="1431" spans="1:41" ht="15" customHeight="1" x14ac:dyDescent="0.25">
      <c r="A1431" t="s">
        <v>2580</v>
      </c>
      <c r="B1431" t="s">
        <v>2196</v>
      </c>
      <c r="C1431" s="25">
        <v>3425</v>
      </c>
      <c r="D1431" t="s">
        <v>336</v>
      </c>
      <c r="E1431" s="16">
        <v>16</v>
      </c>
      <c r="F1431" s="16">
        <v>27</v>
      </c>
      <c r="G1431" s="16">
        <v>0</v>
      </c>
      <c r="H1431" s="16">
        <v>40</v>
      </c>
      <c r="I1431" s="16">
        <v>36</v>
      </c>
      <c r="J1431" s="16">
        <v>41</v>
      </c>
      <c r="K1431" s="16">
        <v>31</v>
      </c>
      <c r="L1431" s="16">
        <v>35</v>
      </c>
      <c r="M1431" s="16">
        <v>0</v>
      </c>
      <c r="N1431" s="16">
        <v>0</v>
      </c>
      <c r="O1431" s="16">
        <v>0</v>
      </c>
      <c r="P1431" s="16">
        <v>0</v>
      </c>
      <c r="Q1431" s="16">
        <v>0</v>
      </c>
      <c r="R1431" s="16">
        <v>0</v>
      </c>
      <c r="S1431" s="16">
        <v>0</v>
      </c>
      <c r="T1431" s="54">
        <v>14</v>
      </c>
      <c r="U1431" s="15" t="s">
        <v>2004</v>
      </c>
      <c r="V1431" s="73" t="s">
        <v>2979</v>
      </c>
      <c r="W1431" s="54">
        <v>23</v>
      </c>
      <c r="X1431" s="54">
        <v>12</v>
      </c>
      <c r="Y1431" s="54">
        <v>19</v>
      </c>
      <c r="Z1431" s="54">
        <v>16</v>
      </c>
      <c r="AA1431" s="54">
        <v>16</v>
      </c>
      <c r="AB1431" s="73" t="s">
        <v>2979</v>
      </c>
      <c r="AC1431" s="73" t="s">
        <v>2979</v>
      </c>
      <c r="AD1431" s="73" t="s">
        <v>2979</v>
      </c>
      <c r="AE1431" s="73" t="s">
        <v>2979</v>
      </c>
      <c r="AF1431" s="73" t="s">
        <v>2979</v>
      </c>
      <c r="AG1431" s="73" t="s">
        <v>2979</v>
      </c>
      <c r="AH1431" s="73" t="s">
        <v>2979</v>
      </c>
      <c r="AI1431" s="41">
        <v>0.46899999999999997</v>
      </c>
      <c r="AJ1431" s="30">
        <v>0.65949999999999998</v>
      </c>
      <c r="AK1431" s="30">
        <v>0.58160000000000001</v>
      </c>
      <c r="AL1431" s="41">
        <f t="shared" si="46"/>
        <v>0.56999999999999995</v>
      </c>
      <c r="AM1431" s="30" t="str">
        <f>IFERROR((VLOOKUP(C1431,'CEP 24-25'!$F$5:$K$1282,6,0))," ")</f>
        <v>No</v>
      </c>
      <c r="AN1431" s="41" t="str">
        <f>+IFERROR((VLOOKUP(C1431,'HB1238 24-25'!$N$5:$Q$9999,4,0)),"")</f>
        <v/>
      </c>
      <c r="AO1431" s="33" t="str">
        <f t="shared" si="47"/>
        <v>Yes</v>
      </c>
    </row>
    <row r="1432" spans="1:41" ht="15" customHeight="1" x14ac:dyDescent="0.25">
      <c r="A1432" t="s">
        <v>2580</v>
      </c>
      <c r="B1432" t="s">
        <v>2196</v>
      </c>
      <c r="C1432" s="25">
        <v>4564</v>
      </c>
      <c r="D1432" t="s">
        <v>343</v>
      </c>
      <c r="E1432" s="16">
        <v>0</v>
      </c>
      <c r="F1432" s="16">
        <v>0</v>
      </c>
      <c r="G1432" s="16">
        <v>0</v>
      </c>
      <c r="H1432" s="16">
        <v>0</v>
      </c>
      <c r="I1432" s="16">
        <v>0</v>
      </c>
      <c r="J1432" s="16">
        <v>0</v>
      </c>
      <c r="K1432" s="16">
        <v>0</v>
      </c>
      <c r="L1432" s="16">
        <v>0</v>
      </c>
      <c r="M1432" s="16">
        <v>272</v>
      </c>
      <c r="N1432" s="16">
        <v>286</v>
      </c>
      <c r="O1432" s="16">
        <v>274</v>
      </c>
      <c r="P1432" s="16">
        <v>0</v>
      </c>
      <c r="Q1432" s="16">
        <v>0</v>
      </c>
      <c r="R1432" s="16">
        <v>0</v>
      </c>
      <c r="S1432" s="16">
        <v>0</v>
      </c>
      <c r="T1432" s="73" t="s">
        <v>2979</v>
      </c>
      <c r="U1432" s="73" t="s">
        <v>2979</v>
      </c>
      <c r="V1432" s="73" t="s">
        <v>2979</v>
      </c>
      <c r="W1432" s="73" t="s">
        <v>2979</v>
      </c>
      <c r="X1432" s="73" t="s">
        <v>2979</v>
      </c>
      <c r="Y1432" s="73" t="s">
        <v>2979</v>
      </c>
      <c r="Z1432" s="73" t="s">
        <v>2979</v>
      </c>
      <c r="AA1432" s="73" t="s">
        <v>2979</v>
      </c>
      <c r="AB1432" s="54">
        <v>252</v>
      </c>
      <c r="AC1432" s="54">
        <v>269</v>
      </c>
      <c r="AD1432" s="54">
        <v>254</v>
      </c>
      <c r="AE1432" s="73" t="s">
        <v>2979</v>
      </c>
      <c r="AF1432" s="73" t="s">
        <v>2979</v>
      </c>
      <c r="AG1432" s="73" t="s">
        <v>2979</v>
      </c>
      <c r="AH1432" s="73" t="s">
        <v>2979</v>
      </c>
      <c r="AI1432" s="41">
        <v>0.93149999999999999</v>
      </c>
      <c r="AJ1432" s="30">
        <v>0.94769999999999999</v>
      </c>
      <c r="AK1432" s="30">
        <v>0.9526</v>
      </c>
      <c r="AL1432" s="41">
        <f t="shared" si="46"/>
        <v>0.94389999999999996</v>
      </c>
      <c r="AM1432" s="30" t="str">
        <f>IFERROR((VLOOKUP(C1432,'CEP 24-25'!$F$5:$K$1282,6,0))," ")</f>
        <v>Yes</v>
      </c>
      <c r="AN1432" s="41" t="str">
        <f>+IFERROR((VLOOKUP(C1432,'HB1238 24-25'!$N$5:$Q$9999,4,0)),"")</f>
        <v/>
      </c>
      <c r="AO1432" s="33" t="str">
        <f t="shared" si="47"/>
        <v>Yes</v>
      </c>
    </row>
    <row r="1433" spans="1:41" ht="15" customHeight="1" x14ac:dyDescent="0.25">
      <c r="A1433" t="s">
        <v>2580</v>
      </c>
      <c r="B1433" t="s">
        <v>2196</v>
      </c>
      <c r="C1433" s="25">
        <v>2967</v>
      </c>
      <c r="D1433" t="s">
        <v>334</v>
      </c>
      <c r="E1433" s="16">
        <v>0</v>
      </c>
      <c r="F1433" s="16">
        <v>68</v>
      </c>
      <c r="G1433" s="16">
        <v>0</v>
      </c>
      <c r="H1433" s="16">
        <v>75</v>
      </c>
      <c r="I1433" s="16">
        <v>83</v>
      </c>
      <c r="J1433" s="16">
        <v>66</v>
      </c>
      <c r="K1433" s="16">
        <v>79</v>
      </c>
      <c r="L1433" s="16">
        <v>78</v>
      </c>
      <c r="M1433" s="16">
        <v>0</v>
      </c>
      <c r="N1433" s="16">
        <v>0</v>
      </c>
      <c r="O1433" s="16">
        <v>0</v>
      </c>
      <c r="P1433" s="16">
        <v>0</v>
      </c>
      <c r="Q1433" s="16">
        <v>0</v>
      </c>
      <c r="R1433" s="16">
        <v>0</v>
      </c>
      <c r="S1433" s="16">
        <v>0</v>
      </c>
      <c r="T1433" s="73" t="s">
        <v>2979</v>
      </c>
      <c r="U1433" s="54">
        <v>60</v>
      </c>
      <c r="V1433" s="73" t="s">
        <v>2979</v>
      </c>
      <c r="W1433" s="54">
        <v>68</v>
      </c>
      <c r="X1433" s="54">
        <v>72</v>
      </c>
      <c r="Y1433" s="54">
        <v>59</v>
      </c>
      <c r="Z1433" s="54">
        <v>68</v>
      </c>
      <c r="AA1433" s="54">
        <v>70</v>
      </c>
      <c r="AB1433" s="73" t="s">
        <v>2979</v>
      </c>
      <c r="AC1433" s="73" t="s">
        <v>2979</v>
      </c>
      <c r="AD1433" s="73" t="s">
        <v>2979</v>
      </c>
      <c r="AE1433" s="73" t="s">
        <v>2979</v>
      </c>
      <c r="AF1433" s="73" t="s">
        <v>2979</v>
      </c>
      <c r="AG1433" s="73" t="s">
        <v>2979</v>
      </c>
      <c r="AH1433" s="73" t="s">
        <v>2979</v>
      </c>
      <c r="AI1433" s="41">
        <v>0.88419999999999999</v>
      </c>
      <c r="AJ1433" s="30">
        <v>0.93600000000000005</v>
      </c>
      <c r="AK1433" s="30">
        <v>0.94120000000000004</v>
      </c>
      <c r="AL1433" s="41">
        <f t="shared" si="46"/>
        <v>0.92049999999999998</v>
      </c>
      <c r="AM1433" s="30" t="str">
        <f>IFERROR((VLOOKUP(C1433,'CEP 24-25'!$F$5:$K$1282,6,0))," ")</f>
        <v>Yes</v>
      </c>
      <c r="AN1433" s="41" t="str">
        <f>+IFERROR((VLOOKUP(C1433,'HB1238 24-25'!$N$5:$Q$9999,4,0)),"")</f>
        <v/>
      </c>
      <c r="AO1433" s="33" t="str">
        <f t="shared" si="47"/>
        <v>Yes</v>
      </c>
    </row>
    <row r="1434" spans="1:41" ht="15" customHeight="1" x14ac:dyDescent="0.25">
      <c r="A1434" t="s">
        <v>2580</v>
      </c>
      <c r="B1434" t="s">
        <v>2196</v>
      </c>
      <c r="C1434" s="25">
        <v>5393</v>
      </c>
      <c r="D1434" t="s">
        <v>350</v>
      </c>
      <c r="E1434" s="16">
        <v>0</v>
      </c>
      <c r="F1434" s="16">
        <v>4</v>
      </c>
      <c r="G1434" s="16">
        <v>0</v>
      </c>
      <c r="H1434" s="16">
        <v>2</v>
      </c>
      <c r="I1434" s="16">
        <v>8</v>
      </c>
      <c r="J1434" s="16">
        <v>2</v>
      </c>
      <c r="K1434" s="16">
        <v>6</v>
      </c>
      <c r="L1434" s="16">
        <v>2</v>
      </c>
      <c r="M1434" s="16">
        <v>2</v>
      </c>
      <c r="N1434" s="16">
        <v>12</v>
      </c>
      <c r="O1434" s="16">
        <v>13</v>
      </c>
      <c r="P1434" s="16">
        <v>0</v>
      </c>
      <c r="Q1434" s="16">
        <v>0</v>
      </c>
      <c r="R1434" s="16">
        <v>0</v>
      </c>
      <c r="S1434" s="16">
        <v>0</v>
      </c>
      <c r="T1434" s="73" t="s">
        <v>2979</v>
      </c>
      <c r="U1434" s="15" t="s">
        <v>2004</v>
      </c>
      <c r="V1434" s="73" t="s">
        <v>2979</v>
      </c>
      <c r="W1434" s="15" t="s">
        <v>2004</v>
      </c>
      <c r="X1434" s="15" t="s">
        <v>2004</v>
      </c>
      <c r="Y1434" s="15" t="s">
        <v>2004</v>
      </c>
      <c r="Z1434" s="15" t="s">
        <v>2004</v>
      </c>
      <c r="AA1434" s="15" t="s">
        <v>2004</v>
      </c>
      <c r="AB1434" s="15" t="s">
        <v>2004</v>
      </c>
      <c r="AC1434" s="15" t="s">
        <v>2004</v>
      </c>
      <c r="AD1434" s="15" t="s">
        <v>2004</v>
      </c>
      <c r="AE1434" s="73" t="s">
        <v>2979</v>
      </c>
      <c r="AF1434" s="73" t="s">
        <v>2979</v>
      </c>
      <c r="AG1434" s="73" t="s">
        <v>2979</v>
      </c>
      <c r="AH1434" s="73" t="s">
        <v>2979</v>
      </c>
      <c r="AI1434" s="41">
        <v>0.58819999999999995</v>
      </c>
      <c r="AJ1434" s="30">
        <v>0.59619999999999995</v>
      </c>
      <c r="AK1434" s="30">
        <v>0.49149999999999999</v>
      </c>
      <c r="AL1434" s="41">
        <f t="shared" si="46"/>
        <v>0.55859999999999999</v>
      </c>
      <c r="AM1434" s="30" t="str">
        <f>IFERROR((VLOOKUP(C1434,'CEP 24-25'!$F$5:$K$1282,6,0))," ")</f>
        <v xml:space="preserve"> </v>
      </c>
      <c r="AN1434" s="41" t="str">
        <f>+IFERROR((VLOOKUP(C1434,'HB1238 24-25'!$N$5:$Q$9999,4,0)),"")</f>
        <v/>
      </c>
      <c r="AO1434" s="33" t="str">
        <f t="shared" si="47"/>
        <v>Yes</v>
      </c>
    </row>
    <row r="1435" spans="1:41" ht="15" customHeight="1" x14ac:dyDescent="0.25">
      <c r="A1435" t="s">
        <v>2580</v>
      </c>
      <c r="B1435" t="s">
        <v>2196</v>
      </c>
      <c r="C1435" s="25">
        <v>4155</v>
      </c>
      <c r="D1435" t="s">
        <v>340</v>
      </c>
      <c r="E1435" s="16">
        <v>0</v>
      </c>
      <c r="F1435" s="16">
        <v>72</v>
      </c>
      <c r="G1435" s="16">
        <v>0</v>
      </c>
      <c r="H1435" s="16">
        <v>75</v>
      </c>
      <c r="I1435" s="16">
        <v>104</v>
      </c>
      <c r="J1435" s="16">
        <v>93</v>
      </c>
      <c r="K1435" s="16">
        <v>75</v>
      </c>
      <c r="L1435" s="16">
        <v>80</v>
      </c>
      <c r="M1435" s="16">
        <v>0</v>
      </c>
      <c r="N1435" s="16">
        <v>0</v>
      </c>
      <c r="O1435" s="16">
        <v>0</v>
      </c>
      <c r="P1435" s="16">
        <v>0</v>
      </c>
      <c r="Q1435" s="16">
        <v>0</v>
      </c>
      <c r="R1435" s="16">
        <v>0</v>
      </c>
      <c r="S1435" s="16">
        <v>0</v>
      </c>
      <c r="T1435" s="73" t="s">
        <v>2979</v>
      </c>
      <c r="U1435" s="54">
        <v>39</v>
      </c>
      <c r="V1435" s="73" t="s">
        <v>2979</v>
      </c>
      <c r="W1435" s="54">
        <v>46</v>
      </c>
      <c r="X1435" s="54">
        <v>56</v>
      </c>
      <c r="Y1435" s="54">
        <v>53</v>
      </c>
      <c r="Z1435" s="54">
        <v>41</v>
      </c>
      <c r="AA1435" s="54">
        <v>48</v>
      </c>
      <c r="AB1435" s="73" t="s">
        <v>2979</v>
      </c>
      <c r="AC1435" s="73" t="s">
        <v>2979</v>
      </c>
      <c r="AD1435" s="73" t="s">
        <v>2979</v>
      </c>
      <c r="AE1435" s="73" t="s">
        <v>2979</v>
      </c>
      <c r="AF1435" s="73" t="s">
        <v>2979</v>
      </c>
      <c r="AG1435" s="73" t="s">
        <v>2979</v>
      </c>
      <c r="AH1435" s="73" t="s">
        <v>2979</v>
      </c>
      <c r="AI1435" s="41">
        <v>0.56710000000000005</v>
      </c>
      <c r="AJ1435" s="30">
        <v>0.62419999999999998</v>
      </c>
      <c r="AK1435" s="30">
        <v>0.50870000000000004</v>
      </c>
      <c r="AL1435" s="41">
        <f t="shared" si="46"/>
        <v>0.56669999999999998</v>
      </c>
      <c r="AM1435" s="30" t="str">
        <f>IFERROR((VLOOKUP(C1435,'CEP 24-25'!$F$5:$K$1282,6,0))," ")</f>
        <v>Yes</v>
      </c>
      <c r="AN1435" s="41" t="str">
        <f>+IFERROR((VLOOKUP(C1435,'HB1238 24-25'!$N$5:$Q$9999,4,0)),"")</f>
        <v/>
      </c>
      <c r="AO1435" s="33" t="str">
        <f t="shared" si="47"/>
        <v>Yes</v>
      </c>
    </row>
    <row r="1436" spans="1:41" ht="15" customHeight="1" x14ac:dyDescent="0.25">
      <c r="A1436" t="s">
        <v>2580</v>
      </c>
      <c r="B1436" t="s">
        <v>2196</v>
      </c>
      <c r="C1436" s="25">
        <v>2790</v>
      </c>
      <c r="D1436" t="s">
        <v>332</v>
      </c>
      <c r="E1436" s="16">
        <v>0</v>
      </c>
      <c r="F1436" s="16">
        <v>49</v>
      </c>
      <c r="G1436" s="16">
        <v>0</v>
      </c>
      <c r="H1436" s="16">
        <v>55</v>
      </c>
      <c r="I1436" s="16">
        <v>62</v>
      </c>
      <c r="J1436" s="16">
        <v>61</v>
      </c>
      <c r="K1436" s="16">
        <v>42</v>
      </c>
      <c r="L1436" s="16">
        <v>44</v>
      </c>
      <c r="M1436" s="16">
        <v>0</v>
      </c>
      <c r="N1436" s="16">
        <v>0</v>
      </c>
      <c r="O1436" s="16">
        <v>0</v>
      </c>
      <c r="P1436" s="16">
        <v>0</v>
      </c>
      <c r="Q1436" s="16">
        <v>0</v>
      </c>
      <c r="R1436" s="16">
        <v>0</v>
      </c>
      <c r="S1436" s="16">
        <v>0</v>
      </c>
      <c r="T1436" s="73" t="s">
        <v>2979</v>
      </c>
      <c r="U1436" s="54">
        <v>47</v>
      </c>
      <c r="V1436" s="73" t="s">
        <v>2979</v>
      </c>
      <c r="W1436" s="54">
        <v>49</v>
      </c>
      <c r="X1436" s="54">
        <v>57</v>
      </c>
      <c r="Y1436" s="54">
        <v>58</v>
      </c>
      <c r="Z1436" s="54">
        <v>39</v>
      </c>
      <c r="AA1436" s="54">
        <v>44</v>
      </c>
      <c r="AB1436" s="73" t="s">
        <v>2979</v>
      </c>
      <c r="AC1436" s="73" t="s">
        <v>2979</v>
      </c>
      <c r="AD1436" s="73" t="s">
        <v>2979</v>
      </c>
      <c r="AE1436" s="73" t="s">
        <v>2979</v>
      </c>
      <c r="AF1436" s="73" t="s">
        <v>2979</v>
      </c>
      <c r="AG1436" s="73" t="s">
        <v>2979</v>
      </c>
      <c r="AH1436" s="73" t="s">
        <v>2979</v>
      </c>
      <c r="AI1436" s="41">
        <v>0.93930000000000002</v>
      </c>
      <c r="AJ1436" s="30">
        <v>0.9587</v>
      </c>
      <c r="AK1436" s="30">
        <v>0.95860000000000001</v>
      </c>
      <c r="AL1436" s="41">
        <f t="shared" si="46"/>
        <v>0.95220000000000005</v>
      </c>
      <c r="AM1436" s="30" t="str">
        <f>IFERROR((VLOOKUP(C1436,'CEP 24-25'!$F$5:$K$1282,6,0))," ")</f>
        <v>Yes</v>
      </c>
      <c r="AN1436" s="41" t="str">
        <f>+IFERROR((VLOOKUP(C1436,'HB1238 24-25'!$N$5:$Q$9999,4,0)),"")</f>
        <v/>
      </c>
      <c r="AO1436" s="33" t="str">
        <f t="shared" si="47"/>
        <v>Yes</v>
      </c>
    </row>
    <row r="1437" spans="1:41" ht="15" customHeight="1" x14ac:dyDescent="0.25">
      <c r="A1437" t="s">
        <v>2580</v>
      </c>
      <c r="B1437" t="s">
        <v>2196</v>
      </c>
      <c r="C1437" s="25">
        <v>5394</v>
      </c>
      <c r="D1437" t="s">
        <v>351</v>
      </c>
      <c r="E1437" s="16">
        <v>0</v>
      </c>
      <c r="F1437" s="16">
        <v>0</v>
      </c>
      <c r="G1437" s="16">
        <v>0</v>
      </c>
      <c r="H1437" s="16">
        <v>0</v>
      </c>
      <c r="I1437" s="16">
        <v>0</v>
      </c>
      <c r="J1437" s="16">
        <v>126</v>
      </c>
      <c r="K1437" s="16">
        <v>124</v>
      </c>
      <c r="L1437" s="16">
        <v>126</v>
      </c>
      <c r="M1437" s="16">
        <v>0</v>
      </c>
      <c r="N1437" s="16">
        <v>0</v>
      </c>
      <c r="O1437" s="16">
        <v>0</v>
      </c>
      <c r="P1437" s="16">
        <v>0</v>
      </c>
      <c r="Q1437" s="16">
        <v>0</v>
      </c>
      <c r="R1437" s="16">
        <v>0</v>
      </c>
      <c r="S1437" s="16">
        <v>0</v>
      </c>
      <c r="T1437" s="73" t="s">
        <v>2979</v>
      </c>
      <c r="U1437" s="73" t="s">
        <v>2979</v>
      </c>
      <c r="V1437" s="73" t="s">
        <v>2979</v>
      </c>
      <c r="W1437" s="73" t="s">
        <v>2979</v>
      </c>
      <c r="X1437" s="73" t="s">
        <v>2979</v>
      </c>
      <c r="Y1437" s="54">
        <v>115</v>
      </c>
      <c r="Z1437" s="54">
        <v>111</v>
      </c>
      <c r="AA1437" s="54">
        <v>118</v>
      </c>
      <c r="AB1437" s="73" t="s">
        <v>2979</v>
      </c>
      <c r="AC1437" s="73" t="s">
        <v>2979</v>
      </c>
      <c r="AD1437" s="73" t="s">
        <v>2979</v>
      </c>
      <c r="AE1437" s="73" t="s">
        <v>2979</v>
      </c>
      <c r="AF1437" s="73" t="s">
        <v>2979</v>
      </c>
      <c r="AG1437" s="73" t="s">
        <v>2979</v>
      </c>
      <c r="AH1437" s="73" t="s">
        <v>2979</v>
      </c>
      <c r="AI1437" s="41">
        <v>0.91490000000000005</v>
      </c>
      <c r="AJ1437" s="30">
        <v>0.95420000000000005</v>
      </c>
      <c r="AK1437" s="30">
        <v>0.95440000000000003</v>
      </c>
      <c r="AL1437" s="41">
        <f t="shared" si="46"/>
        <v>0.94120000000000004</v>
      </c>
      <c r="AM1437" s="30" t="str">
        <f>IFERROR((VLOOKUP(C1437,'CEP 24-25'!$F$5:$K$1282,6,0))," ")</f>
        <v>Yes</v>
      </c>
      <c r="AN1437" s="41" t="str">
        <f>+IFERROR((VLOOKUP(C1437,'HB1238 24-25'!$N$5:$Q$9999,4,0)),"")</f>
        <v/>
      </c>
      <c r="AO1437" s="33" t="str">
        <f t="shared" si="47"/>
        <v>Yes</v>
      </c>
    </row>
    <row r="1438" spans="1:41" ht="15" customHeight="1" x14ac:dyDescent="0.25">
      <c r="A1438" t="s">
        <v>2580</v>
      </c>
      <c r="B1438" t="s">
        <v>2196</v>
      </c>
      <c r="C1438" s="25">
        <v>3085</v>
      </c>
      <c r="D1438" t="s">
        <v>335</v>
      </c>
      <c r="E1438" s="16">
        <v>11</v>
      </c>
      <c r="F1438" s="16">
        <v>87</v>
      </c>
      <c r="G1438" s="16">
        <v>0</v>
      </c>
      <c r="H1438" s="16">
        <v>97</v>
      </c>
      <c r="I1438" s="16">
        <v>95</v>
      </c>
      <c r="J1438" s="16">
        <v>90</v>
      </c>
      <c r="K1438" s="16">
        <v>98</v>
      </c>
      <c r="L1438" s="16">
        <v>102</v>
      </c>
      <c r="M1438" s="16">
        <v>0</v>
      </c>
      <c r="N1438" s="16">
        <v>0</v>
      </c>
      <c r="O1438" s="16">
        <v>0</v>
      </c>
      <c r="P1438" s="16">
        <v>0</v>
      </c>
      <c r="Q1438" s="16">
        <v>0</v>
      </c>
      <c r="R1438" s="16">
        <v>0</v>
      </c>
      <c r="S1438" s="16">
        <v>0</v>
      </c>
      <c r="T1438" s="15" t="s">
        <v>2004</v>
      </c>
      <c r="U1438" s="54">
        <v>62</v>
      </c>
      <c r="V1438" s="73" t="s">
        <v>2979</v>
      </c>
      <c r="W1438" s="54">
        <v>66</v>
      </c>
      <c r="X1438" s="54">
        <v>63</v>
      </c>
      <c r="Y1438" s="54">
        <v>52</v>
      </c>
      <c r="Z1438" s="54">
        <v>68</v>
      </c>
      <c r="AA1438" s="54">
        <v>65</v>
      </c>
      <c r="AB1438" s="73" t="s">
        <v>2979</v>
      </c>
      <c r="AC1438" s="73" t="s">
        <v>2979</v>
      </c>
      <c r="AD1438" s="73" t="s">
        <v>2979</v>
      </c>
      <c r="AE1438" s="73" t="s">
        <v>2979</v>
      </c>
      <c r="AF1438" s="73" t="s">
        <v>2979</v>
      </c>
      <c r="AG1438" s="73" t="s">
        <v>2979</v>
      </c>
      <c r="AH1438" s="73" t="s">
        <v>2979</v>
      </c>
      <c r="AI1438" s="41">
        <v>0.65690000000000004</v>
      </c>
      <c r="AJ1438" s="30">
        <v>0.69289999999999996</v>
      </c>
      <c r="AK1438" s="30">
        <v>0.72399999999999998</v>
      </c>
      <c r="AL1438" s="41">
        <f t="shared" si="46"/>
        <v>0.69130000000000003</v>
      </c>
      <c r="AM1438" s="30" t="str">
        <f>IFERROR((VLOOKUP(C1438,'CEP 24-25'!$F$5:$K$1282,6,0))," ")</f>
        <v>Yes</v>
      </c>
      <c r="AN1438" s="41" t="str">
        <f>+IFERROR((VLOOKUP(C1438,'HB1238 24-25'!$N$5:$Q$9999,4,0)),"")</f>
        <v/>
      </c>
      <c r="AO1438" s="33" t="str">
        <f t="shared" si="47"/>
        <v>Yes</v>
      </c>
    </row>
    <row r="1439" spans="1:41" ht="15" customHeight="1" x14ac:dyDescent="0.25">
      <c r="A1439" t="s">
        <v>2580</v>
      </c>
      <c r="B1439" t="s">
        <v>2196</v>
      </c>
      <c r="C1439" s="25">
        <v>4595</v>
      </c>
      <c r="D1439" t="s">
        <v>344</v>
      </c>
      <c r="E1439" s="16">
        <v>28</v>
      </c>
      <c r="F1439" s="16">
        <v>88</v>
      </c>
      <c r="G1439" s="16">
        <v>0</v>
      </c>
      <c r="H1439" s="16">
        <v>76</v>
      </c>
      <c r="I1439" s="16">
        <v>98</v>
      </c>
      <c r="J1439" s="16">
        <v>110</v>
      </c>
      <c r="K1439" s="16">
        <v>88</v>
      </c>
      <c r="L1439" s="16">
        <v>91</v>
      </c>
      <c r="M1439" s="16">
        <v>0</v>
      </c>
      <c r="N1439" s="16">
        <v>0</v>
      </c>
      <c r="O1439" s="16">
        <v>0</v>
      </c>
      <c r="P1439" s="16">
        <v>0</v>
      </c>
      <c r="Q1439" s="16">
        <v>0</v>
      </c>
      <c r="R1439" s="16">
        <v>0</v>
      </c>
      <c r="S1439" s="16">
        <v>0</v>
      </c>
      <c r="T1439" s="54">
        <v>12</v>
      </c>
      <c r="U1439" s="54">
        <v>51</v>
      </c>
      <c r="V1439" s="73" t="s">
        <v>2979</v>
      </c>
      <c r="W1439" s="54">
        <v>42</v>
      </c>
      <c r="X1439" s="54">
        <v>55</v>
      </c>
      <c r="Y1439" s="54">
        <v>63</v>
      </c>
      <c r="Z1439" s="54">
        <v>60</v>
      </c>
      <c r="AA1439" s="54">
        <v>57</v>
      </c>
      <c r="AB1439" s="73" t="s">
        <v>2979</v>
      </c>
      <c r="AC1439" s="73" t="s">
        <v>2979</v>
      </c>
      <c r="AD1439" s="73" t="s">
        <v>2979</v>
      </c>
      <c r="AE1439" s="73" t="s">
        <v>2979</v>
      </c>
      <c r="AF1439" s="73" t="s">
        <v>2979</v>
      </c>
      <c r="AG1439" s="73" t="s">
        <v>2979</v>
      </c>
      <c r="AH1439" s="73" t="s">
        <v>2979</v>
      </c>
      <c r="AI1439" s="41">
        <v>0.58720000000000006</v>
      </c>
      <c r="AJ1439" s="30">
        <v>0.58620000000000005</v>
      </c>
      <c r="AK1439" s="30">
        <v>0.64980000000000004</v>
      </c>
      <c r="AL1439" s="41">
        <f t="shared" si="46"/>
        <v>0.60770000000000002</v>
      </c>
      <c r="AM1439" s="30" t="str">
        <f>IFERROR((VLOOKUP(C1439,'CEP 24-25'!$F$5:$K$1282,6,0))," ")</f>
        <v>Yes</v>
      </c>
      <c r="AN1439" s="41" t="str">
        <f>+IFERROR((VLOOKUP(C1439,'HB1238 24-25'!$N$5:$Q$9999,4,0)),"")</f>
        <v/>
      </c>
      <c r="AO1439" s="33" t="str">
        <f t="shared" si="47"/>
        <v>Yes</v>
      </c>
    </row>
    <row r="1440" spans="1:41" ht="15" customHeight="1" x14ac:dyDescent="0.25">
      <c r="A1440" t="s">
        <v>2580</v>
      </c>
      <c r="B1440" t="s">
        <v>2196</v>
      </c>
      <c r="C1440" s="25">
        <v>2267</v>
      </c>
      <c r="D1440" t="s">
        <v>160</v>
      </c>
      <c r="E1440" s="16">
        <v>0</v>
      </c>
      <c r="F1440" s="16">
        <v>0</v>
      </c>
      <c r="G1440" s="16">
        <v>0</v>
      </c>
      <c r="H1440" s="16">
        <v>0</v>
      </c>
      <c r="I1440" s="16">
        <v>0</v>
      </c>
      <c r="J1440" s="16">
        <v>0</v>
      </c>
      <c r="K1440" s="16">
        <v>0</v>
      </c>
      <c r="L1440" s="16">
        <v>0</v>
      </c>
      <c r="M1440" s="16">
        <v>396</v>
      </c>
      <c r="N1440" s="16">
        <v>408</v>
      </c>
      <c r="O1440" s="16">
        <v>371</v>
      </c>
      <c r="P1440" s="16">
        <v>0</v>
      </c>
      <c r="Q1440" s="16">
        <v>0</v>
      </c>
      <c r="R1440" s="16">
        <v>0</v>
      </c>
      <c r="S1440" s="16">
        <v>0</v>
      </c>
      <c r="T1440" s="73" t="s">
        <v>2979</v>
      </c>
      <c r="U1440" s="73" t="s">
        <v>2979</v>
      </c>
      <c r="V1440" s="73" t="s">
        <v>2979</v>
      </c>
      <c r="W1440" s="73" t="s">
        <v>2979</v>
      </c>
      <c r="X1440" s="73" t="s">
        <v>2979</v>
      </c>
      <c r="Y1440" s="73" t="s">
        <v>2979</v>
      </c>
      <c r="Z1440" s="73" t="s">
        <v>2979</v>
      </c>
      <c r="AA1440" s="73" t="s">
        <v>2979</v>
      </c>
      <c r="AB1440" s="54">
        <v>229</v>
      </c>
      <c r="AC1440" s="54">
        <v>240</v>
      </c>
      <c r="AD1440" s="54">
        <v>224</v>
      </c>
      <c r="AE1440" s="73" t="s">
        <v>2979</v>
      </c>
      <c r="AF1440" s="73" t="s">
        <v>2979</v>
      </c>
      <c r="AG1440" s="73" t="s">
        <v>2979</v>
      </c>
      <c r="AH1440" s="73" t="s">
        <v>2979</v>
      </c>
      <c r="AI1440" s="41">
        <v>0.58979999999999999</v>
      </c>
      <c r="AJ1440" s="30">
        <v>0.65629999999999999</v>
      </c>
      <c r="AK1440" s="30">
        <v>0.64070000000000005</v>
      </c>
      <c r="AL1440" s="41">
        <f t="shared" si="46"/>
        <v>0.62890000000000001</v>
      </c>
      <c r="AM1440" s="30" t="str">
        <f>IFERROR((VLOOKUP(C1440,'CEP 24-25'!$F$5:$K$1282,6,0))," ")</f>
        <v>Yes</v>
      </c>
      <c r="AN1440" s="41" t="str">
        <f>+IFERROR((VLOOKUP(C1440,'HB1238 24-25'!$N$5:$Q$9999,4,0)),"")</f>
        <v/>
      </c>
      <c r="AO1440" s="33" t="str">
        <f t="shared" si="47"/>
        <v>Yes</v>
      </c>
    </row>
    <row r="1441" spans="1:41" ht="15" customHeight="1" x14ac:dyDescent="0.25">
      <c r="A1441" t="s">
        <v>2580</v>
      </c>
      <c r="B1441" t="s">
        <v>2196</v>
      </c>
      <c r="C1441" s="25">
        <v>3912</v>
      </c>
      <c r="D1441" t="s">
        <v>338</v>
      </c>
      <c r="E1441" s="16">
        <v>0</v>
      </c>
      <c r="F1441" s="16">
        <v>0</v>
      </c>
      <c r="G1441" s="16">
        <v>0</v>
      </c>
      <c r="H1441" s="16">
        <v>0</v>
      </c>
      <c r="I1441" s="16">
        <v>0</v>
      </c>
      <c r="J1441" s="16">
        <v>0</v>
      </c>
      <c r="K1441" s="16">
        <v>0</v>
      </c>
      <c r="L1441" s="16">
        <v>0</v>
      </c>
      <c r="M1441" s="16">
        <v>0</v>
      </c>
      <c r="N1441" s="16">
        <v>0</v>
      </c>
      <c r="O1441" s="16">
        <v>0</v>
      </c>
      <c r="P1441" s="16">
        <v>11</v>
      </c>
      <c r="Q1441" s="16">
        <v>28</v>
      </c>
      <c r="R1441" s="16">
        <v>72</v>
      </c>
      <c r="S1441" s="16">
        <v>237</v>
      </c>
      <c r="T1441" s="73" t="s">
        <v>2979</v>
      </c>
      <c r="U1441" s="73" t="s">
        <v>2979</v>
      </c>
      <c r="V1441" s="73" t="s">
        <v>2979</v>
      </c>
      <c r="W1441" s="73" t="s">
        <v>2979</v>
      </c>
      <c r="X1441" s="73" t="s">
        <v>2979</v>
      </c>
      <c r="Y1441" s="73" t="s">
        <v>2979</v>
      </c>
      <c r="Z1441" s="73" t="s">
        <v>2979</v>
      </c>
      <c r="AA1441" s="73" t="s">
        <v>2979</v>
      </c>
      <c r="AB1441" s="73" t="s">
        <v>2979</v>
      </c>
      <c r="AC1441" s="73" t="s">
        <v>2979</v>
      </c>
      <c r="AD1441" s="73" t="s">
        <v>2979</v>
      </c>
      <c r="AE1441" s="15" t="s">
        <v>2004</v>
      </c>
      <c r="AF1441" s="54">
        <v>21</v>
      </c>
      <c r="AG1441" s="54">
        <v>56</v>
      </c>
      <c r="AH1441" s="54">
        <v>205</v>
      </c>
      <c r="AI1441" s="41">
        <v>0.83050000000000002</v>
      </c>
      <c r="AJ1441" s="30">
        <v>0.86360000000000003</v>
      </c>
      <c r="AK1441" s="30">
        <v>0.79690000000000005</v>
      </c>
      <c r="AL1441" s="41">
        <f t="shared" si="46"/>
        <v>0.83030000000000004</v>
      </c>
      <c r="AM1441" s="30" t="str">
        <f>IFERROR((VLOOKUP(C1441,'CEP 24-25'!$F$5:$K$1282,6,0))," ")</f>
        <v>Yes</v>
      </c>
      <c r="AN1441" s="41" t="str">
        <f>+IFERROR((VLOOKUP(C1441,'HB1238 24-25'!$N$5:$Q$9999,4,0)),"")</f>
        <v/>
      </c>
      <c r="AO1441" s="33" t="str">
        <f t="shared" si="47"/>
        <v>Yes</v>
      </c>
    </row>
    <row r="1442" spans="1:41" ht="15" customHeight="1" x14ac:dyDescent="0.25">
      <c r="A1442" t="s">
        <v>2580</v>
      </c>
      <c r="B1442" t="s">
        <v>2196</v>
      </c>
      <c r="C1442" s="25">
        <v>1970</v>
      </c>
      <c r="D1442" t="s">
        <v>331</v>
      </c>
      <c r="E1442" s="16">
        <v>0</v>
      </c>
      <c r="F1442" s="16">
        <v>2</v>
      </c>
      <c r="G1442" s="16">
        <v>0</v>
      </c>
      <c r="H1442" s="16">
        <v>1</v>
      </c>
      <c r="I1442" s="16">
        <v>1</v>
      </c>
      <c r="J1442" s="16">
        <v>0</v>
      </c>
      <c r="K1442" s="16">
        <v>0</v>
      </c>
      <c r="L1442" s="16">
        <v>1</v>
      </c>
      <c r="M1442" s="16">
        <v>1</v>
      </c>
      <c r="N1442" s="16">
        <v>0</v>
      </c>
      <c r="O1442" s="16">
        <v>0</v>
      </c>
      <c r="P1442" s="16">
        <v>0</v>
      </c>
      <c r="Q1442" s="16">
        <v>0</v>
      </c>
      <c r="R1442" s="16">
        <v>0</v>
      </c>
      <c r="S1442" s="16">
        <v>0</v>
      </c>
      <c r="T1442" s="73" t="s">
        <v>2979</v>
      </c>
      <c r="U1442" s="73" t="s">
        <v>2979</v>
      </c>
      <c r="V1442" s="73" t="s">
        <v>2979</v>
      </c>
      <c r="W1442" s="15" t="s">
        <v>2004</v>
      </c>
      <c r="X1442" s="73" t="s">
        <v>2979</v>
      </c>
      <c r="Y1442" s="73" t="s">
        <v>2979</v>
      </c>
      <c r="Z1442" s="73" t="s">
        <v>2979</v>
      </c>
      <c r="AA1442" s="15" t="s">
        <v>2004</v>
      </c>
      <c r="AB1442" s="15" t="s">
        <v>2004</v>
      </c>
      <c r="AC1442" s="73" t="s">
        <v>2979</v>
      </c>
      <c r="AD1442" s="73" t="s">
        <v>2979</v>
      </c>
      <c r="AE1442" s="73" t="s">
        <v>2979</v>
      </c>
      <c r="AF1442" s="73" t="s">
        <v>2979</v>
      </c>
      <c r="AG1442" s="73" t="s">
        <v>2979</v>
      </c>
      <c r="AH1442" s="73" t="s">
        <v>2979</v>
      </c>
      <c r="AI1442" s="41">
        <v>0.5</v>
      </c>
      <c r="AJ1442" s="30">
        <v>1</v>
      </c>
      <c r="AK1442" s="30">
        <v>0.25</v>
      </c>
      <c r="AL1442" s="41">
        <f t="shared" si="46"/>
        <v>0.58330000000000004</v>
      </c>
      <c r="AM1442" s="30" t="str">
        <f>IFERROR((VLOOKUP(C1442,'CEP 24-25'!$F$5:$K$1282,6,0))," ")</f>
        <v xml:space="preserve"> </v>
      </c>
      <c r="AN1442" s="41" t="str">
        <f>+IFERROR((VLOOKUP(C1442,'HB1238 24-25'!$N$5:$Q$9999,4,0)),"")</f>
        <v/>
      </c>
      <c r="AO1442" s="33" t="str">
        <f t="shared" si="47"/>
        <v>Yes</v>
      </c>
    </row>
    <row r="1443" spans="1:41" ht="15" customHeight="1" x14ac:dyDescent="0.25">
      <c r="A1443" t="s">
        <v>2580</v>
      </c>
      <c r="B1443" t="s">
        <v>2196</v>
      </c>
      <c r="C1443" s="25">
        <v>5711</v>
      </c>
      <c r="D1443" t="s">
        <v>2411</v>
      </c>
      <c r="E1443" s="16">
        <v>0</v>
      </c>
      <c r="F1443" s="16">
        <v>0</v>
      </c>
      <c r="G1443" s="16">
        <v>0</v>
      </c>
      <c r="H1443" s="16">
        <v>0</v>
      </c>
      <c r="I1443" s="16">
        <v>0</v>
      </c>
      <c r="J1443" s="16">
        <v>5</v>
      </c>
      <c r="K1443" s="16">
        <v>9</v>
      </c>
      <c r="L1443" s="16">
        <v>10</v>
      </c>
      <c r="M1443" s="16">
        <v>9</v>
      </c>
      <c r="N1443" s="16">
        <v>16</v>
      </c>
      <c r="O1443" s="16">
        <v>21</v>
      </c>
      <c r="P1443" s="16">
        <v>0</v>
      </c>
      <c r="Q1443" s="16">
        <v>0</v>
      </c>
      <c r="R1443" s="16">
        <v>0</v>
      </c>
      <c r="S1443" s="16">
        <v>0</v>
      </c>
      <c r="T1443" s="73" t="s">
        <v>2979</v>
      </c>
      <c r="U1443" s="73" t="s">
        <v>2979</v>
      </c>
      <c r="V1443" s="73" t="s">
        <v>2979</v>
      </c>
      <c r="W1443" s="73" t="s">
        <v>2979</v>
      </c>
      <c r="X1443" s="73" t="s">
        <v>2979</v>
      </c>
      <c r="Y1443" s="15" t="s">
        <v>2004</v>
      </c>
      <c r="Z1443" s="15" t="s">
        <v>2004</v>
      </c>
      <c r="AA1443" s="15" t="s">
        <v>2004</v>
      </c>
      <c r="AB1443" s="15" t="s">
        <v>2004</v>
      </c>
      <c r="AC1443" s="54">
        <v>13</v>
      </c>
      <c r="AD1443" s="54">
        <v>15</v>
      </c>
      <c r="AE1443" s="73" t="s">
        <v>2979</v>
      </c>
      <c r="AF1443" s="73" t="s">
        <v>2979</v>
      </c>
      <c r="AG1443" s="73" t="s">
        <v>2979</v>
      </c>
      <c r="AH1443" s="73" t="s">
        <v>2979</v>
      </c>
      <c r="AI1443" s="41">
        <v>0.78569999999999995</v>
      </c>
      <c r="AJ1443" s="30">
        <v>0.75509999999999999</v>
      </c>
      <c r="AK1443" s="30">
        <v>0.73040000000000005</v>
      </c>
      <c r="AL1443" s="41">
        <f t="shared" si="46"/>
        <v>0.7571</v>
      </c>
      <c r="AM1443" s="30" t="str">
        <f>IFERROR((VLOOKUP(C1443,'CEP 24-25'!$F$5:$K$1282,6,0))," ")</f>
        <v xml:space="preserve"> </v>
      </c>
      <c r="AN1443" s="41" t="str">
        <f>+IFERROR((VLOOKUP(C1443,'HB1238 24-25'!$N$5:$Q$9999,4,0)),"")</f>
        <v/>
      </c>
      <c r="AO1443" s="33" t="str">
        <f t="shared" si="47"/>
        <v>Yes</v>
      </c>
    </row>
    <row r="1444" spans="1:41" x14ac:dyDescent="0.25">
      <c r="A1444" t="s">
        <v>2580</v>
      </c>
      <c r="B1444" t="s">
        <v>2196</v>
      </c>
      <c r="C1444" s="25">
        <v>2917</v>
      </c>
      <c r="D1444" t="s">
        <v>333</v>
      </c>
      <c r="E1444" s="16">
        <v>0</v>
      </c>
      <c r="F1444" s="16">
        <v>0</v>
      </c>
      <c r="G1444" s="16">
        <v>0</v>
      </c>
      <c r="H1444" s="16">
        <v>0</v>
      </c>
      <c r="I1444" s="16">
        <v>0</v>
      </c>
      <c r="J1444" s="16">
        <v>0</v>
      </c>
      <c r="K1444" s="16">
        <v>0</v>
      </c>
      <c r="L1444" s="16">
        <v>0</v>
      </c>
      <c r="M1444" s="16">
        <v>0</v>
      </c>
      <c r="N1444" s="16">
        <v>0</v>
      </c>
      <c r="O1444" s="16">
        <v>0</v>
      </c>
      <c r="P1444" s="16">
        <v>659</v>
      </c>
      <c r="Q1444" s="16">
        <v>659</v>
      </c>
      <c r="R1444" s="16">
        <v>659</v>
      </c>
      <c r="S1444" s="16">
        <v>628</v>
      </c>
      <c r="T1444" s="73" t="s">
        <v>2979</v>
      </c>
      <c r="U1444" s="73" t="s">
        <v>2979</v>
      </c>
      <c r="V1444" s="73" t="s">
        <v>2979</v>
      </c>
      <c r="W1444" s="73" t="s">
        <v>2979</v>
      </c>
      <c r="X1444" s="73" t="s">
        <v>2979</v>
      </c>
      <c r="Y1444" s="73" t="s">
        <v>2979</v>
      </c>
      <c r="Z1444" s="73" t="s">
        <v>2979</v>
      </c>
      <c r="AA1444" s="73" t="s">
        <v>2979</v>
      </c>
      <c r="AB1444" s="73" t="s">
        <v>2979</v>
      </c>
      <c r="AC1444" s="73" t="s">
        <v>2979</v>
      </c>
      <c r="AD1444" s="73" t="s">
        <v>2979</v>
      </c>
      <c r="AE1444" s="54">
        <v>500</v>
      </c>
      <c r="AF1444" s="54">
        <v>510</v>
      </c>
      <c r="AG1444" s="54">
        <v>495</v>
      </c>
      <c r="AH1444" s="54">
        <v>462</v>
      </c>
      <c r="AI1444" s="41">
        <v>0.75509999999999999</v>
      </c>
      <c r="AJ1444" s="30">
        <v>0.77029999999999998</v>
      </c>
      <c r="AK1444" s="30">
        <v>0.78139999999999998</v>
      </c>
      <c r="AL1444" s="41">
        <f t="shared" si="46"/>
        <v>0.76890000000000003</v>
      </c>
      <c r="AM1444" s="30" t="str">
        <f>IFERROR((VLOOKUP(C1444,'CEP 24-25'!$F$5:$K$1282,6,0))," ")</f>
        <v>Yes</v>
      </c>
      <c r="AN1444" s="41" t="str">
        <f>+IFERROR((VLOOKUP(C1444,'HB1238 24-25'!$N$5:$Q$9999,4,0)),"")</f>
        <v/>
      </c>
      <c r="AO1444" s="33" t="str">
        <f t="shared" si="47"/>
        <v>Yes</v>
      </c>
    </row>
    <row r="1445" spans="1:41" x14ac:dyDescent="0.25">
      <c r="A1445" t="s">
        <v>2580</v>
      </c>
      <c r="B1445" t="s">
        <v>2196</v>
      </c>
      <c r="C1445" s="25">
        <v>5624</v>
      </c>
      <c r="D1445" t="s">
        <v>2371</v>
      </c>
      <c r="E1445" s="16">
        <v>0</v>
      </c>
      <c r="F1445" s="16">
        <v>0</v>
      </c>
      <c r="G1445" s="16">
        <v>0</v>
      </c>
      <c r="H1445" s="16">
        <v>0</v>
      </c>
      <c r="I1445" s="16">
        <v>0</v>
      </c>
      <c r="J1445" s="16">
        <v>0</v>
      </c>
      <c r="K1445" s="16">
        <v>0</v>
      </c>
      <c r="L1445" s="16">
        <v>1</v>
      </c>
      <c r="M1445" s="16">
        <v>455</v>
      </c>
      <c r="N1445" s="16">
        <v>432</v>
      </c>
      <c r="O1445" s="16">
        <v>408</v>
      </c>
      <c r="P1445" s="16">
        <v>0</v>
      </c>
      <c r="Q1445" s="16">
        <v>0</v>
      </c>
      <c r="R1445" s="16">
        <v>0</v>
      </c>
      <c r="S1445" s="16">
        <v>0</v>
      </c>
      <c r="T1445" s="73" t="s">
        <v>2979</v>
      </c>
      <c r="U1445" s="73" t="s">
        <v>2979</v>
      </c>
      <c r="V1445" s="73" t="s">
        <v>2979</v>
      </c>
      <c r="W1445" s="73" t="s">
        <v>2979</v>
      </c>
      <c r="X1445" s="73" t="s">
        <v>2979</v>
      </c>
      <c r="Y1445" s="73" t="s">
        <v>2979</v>
      </c>
      <c r="Z1445" s="73" t="s">
        <v>2979</v>
      </c>
      <c r="AA1445" s="73" t="s">
        <v>2979</v>
      </c>
      <c r="AB1445" s="54">
        <v>265</v>
      </c>
      <c r="AC1445" s="54">
        <v>225</v>
      </c>
      <c r="AD1445" s="54">
        <v>220</v>
      </c>
      <c r="AE1445" s="73" t="s">
        <v>2979</v>
      </c>
      <c r="AF1445" s="73" t="s">
        <v>2979</v>
      </c>
      <c r="AG1445" s="73" t="s">
        <v>2979</v>
      </c>
      <c r="AH1445" s="73" t="s">
        <v>2979</v>
      </c>
      <c r="AI1445" s="41">
        <v>0.54779999999999995</v>
      </c>
      <c r="AJ1445" s="30">
        <v>0.5454</v>
      </c>
      <c r="AK1445" s="30">
        <v>0.57399999999999995</v>
      </c>
      <c r="AL1445" s="41">
        <f t="shared" si="46"/>
        <v>0.55569999999999997</v>
      </c>
      <c r="AM1445" s="30" t="str">
        <f>IFERROR((VLOOKUP(C1445,'CEP 24-25'!$F$5:$K$1282,6,0))," ")</f>
        <v>Yes</v>
      </c>
      <c r="AN1445" s="41" t="str">
        <f>+IFERROR((VLOOKUP(C1445,'HB1238 24-25'!$N$5:$Q$9999,4,0)),"")</f>
        <v/>
      </c>
      <c r="AO1445" s="33" t="str">
        <f t="shared" si="47"/>
        <v>Yes</v>
      </c>
    </row>
    <row r="1446" spans="1:41" ht="15" customHeight="1" x14ac:dyDescent="0.25">
      <c r="A1446" t="s">
        <v>2580</v>
      </c>
      <c r="B1446" t="s">
        <v>2196</v>
      </c>
      <c r="C1446" s="25">
        <v>3515</v>
      </c>
      <c r="D1446" t="s">
        <v>337</v>
      </c>
      <c r="E1446" s="16">
        <v>0</v>
      </c>
      <c r="F1446" s="16">
        <v>56</v>
      </c>
      <c r="G1446" s="16">
        <v>0</v>
      </c>
      <c r="H1446" s="16">
        <v>71</v>
      </c>
      <c r="I1446" s="16">
        <v>78</v>
      </c>
      <c r="J1446" s="16">
        <v>91</v>
      </c>
      <c r="K1446" s="16">
        <v>86</v>
      </c>
      <c r="L1446" s="16">
        <v>77</v>
      </c>
      <c r="M1446" s="16">
        <v>0</v>
      </c>
      <c r="N1446" s="16">
        <v>0</v>
      </c>
      <c r="O1446" s="16">
        <v>0</v>
      </c>
      <c r="P1446" s="16">
        <v>0</v>
      </c>
      <c r="Q1446" s="16">
        <v>0</v>
      </c>
      <c r="R1446" s="16">
        <v>0</v>
      </c>
      <c r="S1446" s="16">
        <v>0</v>
      </c>
      <c r="T1446" s="73" t="s">
        <v>2979</v>
      </c>
      <c r="U1446" s="54">
        <v>51</v>
      </c>
      <c r="V1446" s="73" t="s">
        <v>2979</v>
      </c>
      <c r="W1446" s="54">
        <v>64</v>
      </c>
      <c r="X1446" s="54">
        <v>70</v>
      </c>
      <c r="Y1446" s="54">
        <v>87</v>
      </c>
      <c r="Z1446" s="54">
        <v>80</v>
      </c>
      <c r="AA1446" s="54">
        <v>64</v>
      </c>
      <c r="AB1446" s="73" t="s">
        <v>2979</v>
      </c>
      <c r="AC1446" s="73" t="s">
        <v>2979</v>
      </c>
      <c r="AD1446" s="73" t="s">
        <v>2979</v>
      </c>
      <c r="AE1446" s="73" t="s">
        <v>2979</v>
      </c>
      <c r="AF1446" s="73" t="s">
        <v>2979</v>
      </c>
      <c r="AG1446" s="73" t="s">
        <v>2979</v>
      </c>
      <c r="AH1446" s="73" t="s">
        <v>2979</v>
      </c>
      <c r="AI1446" s="41">
        <v>0.90629999999999999</v>
      </c>
      <c r="AJ1446" s="30">
        <v>0.93210000000000004</v>
      </c>
      <c r="AK1446" s="30">
        <v>0.93389999999999995</v>
      </c>
      <c r="AL1446" s="41">
        <f t="shared" si="46"/>
        <v>0.92410000000000003</v>
      </c>
      <c r="AM1446" s="30" t="str">
        <f>IFERROR((VLOOKUP(C1446,'CEP 24-25'!$F$5:$K$1282,6,0))," ")</f>
        <v>Yes</v>
      </c>
      <c r="AN1446" s="41" t="str">
        <f>+IFERROR((VLOOKUP(C1446,'HB1238 24-25'!$N$5:$Q$9999,4,0)),"")</f>
        <v/>
      </c>
      <c r="AO1446" s="33" t="str">
        <f t="shared" si="47"/>
        <v>Yes</v>
      </c>
    </row>
    <row r="1447" spans="1:41" ht="15" customHeight="1" x14ac:dyDescent="0.25">
      <c r="A1447" t="s">
        <v>2580</v>
      </c>
      <c r="B1447" t="s">
        <v>2196</v>
      </c>
      <c r="C1447" s="25">
        <v>5345</v>
      </c>
      <c r="D1447" t="s">
        <v>347</v>
      </c>
      <c r="E1447" s="16">
        <v>0</v>
      </c>
      <c r="F1447" s="16">
        <v>81</v>
      </c>
      <c r="G1447" s="16">
        <v>0</v>
      </c>
      <c r="H1447" s="16">
        <v>89</v>
      </c>
      <c r="I1447" s="16">
        <v>88</v>
      </c>
      <c r="J1447" s="16">
        <v>104</v>
      </c>
      <c r="K1447" s="16">
        <v>91</v>
      </c>
      <c r="L1447" s="16">
        <v>89</v>
      </c>
      <c r="M1447" s="16">
        <v>0</v>
      </c>
      <c r="N1447" s="16">
        <v>0</v>
      </c>
      <c r="O1447" s="16">
        <v>0</v>
      </c>
      <c r="P1447" s="16">
        <v>0</v>
      </c>
      <c r="Q1447" s="16">
        <v>0</v>
      </c>
      <c r="R1447" s="16">
        <v>0</v>
      </c>
      <c r="S1447" s="16">
        <v>0</v>
      </c>
      <c r="T1447" s="73" t="s">
        <v>2979</v>
      </c>
      <c r="U1447" s="54">
        <v>27</v>
      </c>
      <c r="V1447" s="73" t="s">
        <v>2979</v>
      </c>
      <c r="W1447" s="54">
        <v>35</v>
      </c>
      <c r="X1447" s="54">
        <v>49</v>
      </c>
      <c r="Y1447" s="54">
        <v>42</v>
      </c>
      <c r="Z1447" s="54">
        <v>43</v>
      </c>
      <c r="AA1447" s="54">
        <v>39</v>
      </c>
      <c r="AB1447" s="73" t="s">
        <v>2979</v>
      </c>
      <c r="AC1447" s="73" t="s">
        <v>2979</v>
      </c>
      <c r="AD1447" s="73" t="s">
        <v>2979</v>
      </c>
      <c r="AE1447" s="73" t="s">
        <v>2979</v>
      </c>
      <c r="AF1447" s="73" t="s">
        <v>2979</v>
      </c>
      <c r="AG1447" s="73" t="s">
        <v>2979</v>
      </c>
      <c r="AH1447" s="73" t="s">
        <v>2979</v>
      </c>
      <c r="AI1447" s="41">
        <v>0.43359999999999999</v>
      </c>
      <c r="AJ1447" s="30">
        <v>0.50860000000000005</v>
      </c>
      <c r="AK1447" s="30">
        <v>0.55149999999999999</v>
      </c>
      <c r="AL1447" s="41">
        <f t="shared" si="46"/>
        <v>0.49790000000000001</v>
      </c>
      <c r="AM1447" s="30" t="str">
        <f>IFERROR((VLOOKUP(C1447,'CEP 24-25'!$F$5:$K$1282,6,0))," ")</f>
        <v>No</v>
      </c>
      <c r="AN1447" s="41" t="str">
        <f>+IFERROR((VLOOKUP(C1447,'HB1238 24-25'!$N$5:$Q$9999,4,0)),"")</f>
        <v/>
      </c>
      <c r="AO1447" s="33" t="str">
        <f t="shared" si="47"/>
        <v>No</v>
      </c>
    </row>
    <row r="1448" spans="1:41" ht="15" customHeight="1" x14ac:dyDescent="0.25">
      <c r="A1448" t="s">
        <v>2580</v>
      </c>
      <c r="B1448" t="s">
        <v>2196</v>
      </c>
      <c r="C1448" s="25">
        <v>4555</v>
      </c>
      <c r="D1448" t="s">
        <v>342</v>
      </c>
      <c r="E1448" s="16">
        <v>26</v>
      </c>
      <c r="F1448" s="16">
        <v>71</v>
      </c>
      <c r="G1448" s="16">
        <v>0</v>
      </c>
      <c r="H1448" s="16">
        <v>64</v>
      </c>
      <c r="I1448" s="16">
        <v>66</v>
      </c>
      <c r="J1448" s="16">
        <v>68</v>
      </c>
      <c r="K1448" s="16">
        <v>75</v>
      </c>
      <c r="L1448" s="16">
        <v>64</v>
      </c>
      <c r="M1448" s="16">
        <v>0</v>
      </c>
      <c r="N1448" s="16">
        <v>0</v>
      </c>
      <c r="O1448" s="16">
        <v>0</v>
      </c>
      <c r="P1448" s="16">
        <v>0</v>
      </c>
      <c r="Q1448" s="16">
        <v>0</v>
      </c>
      <c r="R1448" s="16">
        <v>0</v>
      </c>
      <c r="S1448" s="16">
        <v>0</v>
      </c>
      <c r="T1448" s="54">
        <v>14</v>
      </c>
      <c r="U1448" s="54">
        <v>65</v>
      </c>
      <c r="V1448" s="73" t="s">
        <v>2979</v>
      </c>
      <c r="W1448" s="54">
        <v>61</v>
      </c>
      <c r="X1448" s="54">
        <v>64</v>
      </c>
      <c r="Y1448" s="54">
        <v>65</v>
      </c>
      <c r="Z1448" s="54">
        <v>73</v>
      </c>
      <c r="AA1448" s="54">
        <v>61</v>
      </c>
      <c r="AB1448" s="73" t="s">
        <v>2979</v>
      </c>
      <c r="AC1448" s="73" t="s">
        <v>2979</v>
      </c>
      <c r="AD1448" s="73" t="s">
        <v>2979</v>
      </c>
      <c r="AE1448" s="73" t="s">
        <v>2979</v>
      </c>
      <c r="AF1448" s="73" t="s">
        <v>2979</v>
      </c>
      <c r="AG1448" s="73" t="s">
        <v>2979</v>
      </c>
      <c r="AH1448" s="73" t="s">
        <v>2979</v>
      </c>
      <c r="AI1448" s="41">
        <v>0.92859999999999998</v>
      </c>
      <c r="AJ1448" s="30">
        <v>0.9375</v>
      </c>
      <c r="AK1448" s="30">
        <v>0.91490000000000005</v>
      </c>
      <c r="AL1448" s="41">
        <f t="shared" si="46"/>
        <v>0.92700000000000005</v>
      </c>
      <c r="AM1448" s="30" t="str">
        <f>IFERROR((VLOOKUP(C1448,'CEP 24-25'!$F$5:$K$1282,6,0))," ")</f>
        <v>Yes</v>
      </c>
      <c r="AN1448" s="41" t="str">
        <f>+IFERROR((VLOOKUP(C1448,'HB1238 24-25'!$N$5:$Q$9999,4,0)),"")</f>
        <v/>
      </c>
      <c r="AO1448" s="33" t="str">
        <f t="shared" si="47"/>
        <v>Yes</v>
      </c>
    </row>
    <row r="1449" spans="1:41" ht="15" customHeight="1" x14ac:dyDescent="0.25">
      <c r="A1449" t="s">
        <v>2580</v>
      </c>
      <c r="B1449" t="s">
        <v>2196</v>
      </c>
      <c r="C1449" s="25">
        <v>4041</v>
      </c>
      <c r="D1449" t="s">
        <v>339</v>
      </c>
      <c r="E1449" s="16">
        <v>0</v>
      </c>
      <c r="F1449" s="16">
        <v>76</v>
      </c>
      <c r="G1449" s="16">
        <v>0</v>
      </c>
      <c r="H1449" s="16">
        <v>83</v>
      </c>
      <c r="I1449" s="16">
        <v>94</v>
      </c>
      <c r="J1449" s="16">
        <v>81</v>
      </c>
      <c r="K1449" s="16">
        <v>92</v>
      </c>
      <c r="L1449" s="16">
        <v>115</v>
      </c>
      <c r="M1449" s="16">
        <v>0</v>
      </c>
      <c r="N1449" s="16">
        <v>0</v>
      </c>
      <c r="O1449" s="16">
        <v>0</v>
      </c>
      <c r="P1449" s="16">
        <v>0</v>
      </c>
      <c r="Q1449" s="16">
        <v>0</v>
      </c>
      <c r="R1449" s="16">
        <v>0</v>
      </c>
      <c r="S1449" s="16">
        <v>0</v>
      </c>
      <c r="T1449" s="73" t="s">
        <v>2979</v>
      </c>
      <c r="U1449" s="54">
        <v>36</v>
      </c>
      <c r="V1449" s="73" t="s">
        <v>2979</v>
      </c>
      <c r="W1449" s="54">
        <v>41</v>
      </c>
      <c r="X1449" s="54">
        <v>52</v>
      </c>
      <c r="Y1449" s="54">
        <v>36</v>
      </c>
      <c r="Z1449" s="54">
        <v>37</v>
      </c>
      <c r="AA1449" s="54">
        <v>52</v>
      </c>
      <c r="AB1449" s="73" t="s">
        <v>2979</v>
      </c>
      <c r="AC1449" s="73" t="s">
        <v>2979</v>
      </c>
      <c r="AD1449" s="73" t="s">
        <v>2979</v>
      </c>
      <c r="AE1449" s="73" t="s">
        <v>2979</v>
      </c>
      <c r="AF1449" s="73" t="s">
        <v>2979</v>
      </c>
      <c r="AG1449" s="73" t="s">
        <v>2979</v>
      </c>
      <c r="AH1449" s="73" t="s">
        <v>2979</v>
      </c>
      <c r="AI1449" s="41">
        <v>0.46949999999999997</v>
      </c>
      <c r="AJ1449" s="30">
        <v>0.49559999999999998</v>
      </c>
      <c r="AK1449" s="30">
        <v>0.4879</v>
      </c>
      <c r="AL1449" s="41">
        <f t="shared" si="46"/>
        <v>0.48430000000000001</v>
      </c>
      <c r="AM1449" s="30" t="str">
        <f>IFERROR((VLOOKUP(C1449,'CEP 24-25'!$F$5:$K$1282,6,0))," ")</f>
        <v>No</v>
      </c>
      <c r="AN1449" s="41" t="str">
        <f>+IFERROR((VLOOKUP(C1449,'HB1238 24-25'!$N$5:$Q$9999,4,0)),"")</f>
        <v/>
      </c>
      <c r="AO1449" s="33" t="str">
        <f t="shared" si="47"/>
        <v>No</v>
      </c>
    </row>
    <row r="1450" spans="1:41" ht="15" customHeight="1" x14ac:dyDescent="0.25">
      <c r="A1450" t="s">
        <v>2580</v>
      </c>
      <c r="B1450" t="s">
        <v>2196</v>
      </c>
      <c r="C1450" s="25">
        <v>3324</v>
      </c>
      <c r="D1450" t="s">
        <v>125</v>
      </c>
      <c r="E1450" s="16">
        <v>0</v>
      </c>
      <c r="F1450" s="16">
        <v>0</v>
      </c>
      <c r="G1450" s="16">
        <v>0</v>
      </c>
      <c r="H1450" s="16">
        <v>0</v>
      </c>
      <c r="I1450" s="16">
        <v>0</v>
      </c>
      <c r="J1450" s="16">
        <v>0</v>
      </c>
      <c r="K1450" s="16">
        <v>0</v>
      </c>
      <c r="L1450" s="16">
        <v>0</v>
      </c>
      <c r="M1450" s="16">
        <v>292</v>
      </c>
      <c r="N1450" s="16">
        <v>310</v>
      </c>
      <c r="O1450" s="16">
        <v>355</v>
      </c>
      <c r="P1450" s="16">
        <v>0</v>
      </c>
      <c r="Q1450" s="16">
        <v>0</v>
      </c>
      <c r="R1450" s="16">
        <v>0</v>
      </c>
      <c r="S1450" s="16">
        <v>0</v>
      </c>
      <c r="T1450" s="73" t="s">
        <v>2979</v>
      </c>
      <c r="U1450" s="73" t="s">
        <v>2979</v>
      </c>
      <c r="V1450" s="73" t="s">
        <v>2979</v>
      </c>
      <c r="W1450" s="73" t="s">
        <v>2979</v>
      </c>
      <c r="X1450" s="73" t="s">
        <v>2979</v>
      </c>
      <c r="Y1450" s="73" t="s">
        <v>2979</v>
      </c>
      <c r="Z1450" s="73" t="s">
        <v>2979</v>
      </c>
      <c r="AA1450" s="73" t="s">
        <v>2979</v>
      </c>
      <c r="AB1450" s="54">
        <v>274</v>
      </c>
      <c r="AC1450" s="54">
        <v>285</v>
      </c>
      <c r="AD1450" s="54">
        <v>325</v>
      </c>
      <c r="AE1450" s="73" t="s">
        <v>2979</v>
      </c>
      <c r="AF1450" s="73" t="s">
        <v>2979</v>
      </c>
      <c r="AG1450" s="73" t="s">
        <v>2979</v>
      </c>
      <c r="AH1450" s="73" t="s">
        <v>2979</v>
      </c>
      <c r="AI1450" s="41">
        <v>0.92369999999999997</v>
      </c>
      <c r="AJ1450" s="30">
        <v>0.94369999999999998</v>
      </c>
      <c r="AK1450" s="30">
        <v>0.96360000000000001</v>
      </c>
      <c r="AL1450" s="41">
        <f t="shared" si="46"/>
        <v>0.94369999999999998</v>
      </c>
      <c r="AM1450" s="30" t="str">
        <f>IFERROR((VLOOKUP(C1450,'CEP 24-25'!$F$5:$K$1282,6,0))," ")</f>
        <v>Yes</v>
      </c>
      <c r="AN1450" s="41" t="str">
        <f>+IFERROR((VLOOKUP(C1450,'HB1238 24-25'!$N$5:$Q$9999,4,0)),"")</f>
        <v/>
      </c>
      <c r="AO1450" s="33" t="str">
        <f t="shared" si="47"/>
        <v>Yes</v>
      </c>
    </row>
    <row r="1451" spans="1:41" ht="15" customHeight="1" x14ac:dyDescent="0.25">
      <c r="A1451" t="s">
        <v>2580</v>
      </c>
      <c r="B1451" t="s">
        <v>2196</v>
      </c>
      <c r="C1451" s="25">
        <v>5556</v>
      </c>
      <c r="D1451" t="s">
        <v>2316</v>
      </c>
      <c r="E1451" s="16">
        <v>0</v>
      </c>
      <c r="F1451" s="16">
        <v>107</v>
      </c>
      <c r="G1451" s="16">
        <v>0</v>
      </c>
      <c r="H1451" s="16">
        <v>114</v>
      </c>
      <c r="I1451" s="16">
        <v>112</v>
      </c>
      <c r="J1451" s="16">
        <v>106</v>
      </c>
      <c r="K1451" s="16">
        <v>100</v>
      </c>
      <c r="L1451" s="16">
        <v>118</v>
      </c>
      <c r="M1451" s="16">
        <v>0</v>
      </c>
      <c r="N1451" s="16">
        <v>0</v>
      </c>
      <c r="O1451" s="16">
        <v>0</v>
      </c>
      <c r="P1451" s="16">
        <v>0</v>
      </c>
      <c r="Q1451" s="16">
        <v>0</v>
      </c>
      <c r="R1451" s="16">
        <v>0</v>
      </c>
      <c r="S1451" s="16">
        <v>0</v>
      </c>
      <c r="T1451" s="73" t="s">
        <v>2979</v>
      </c>
      <c r="U1451" s="54">
        <v>64</v>
      </c>
      <c r="V1451" s="73" t="s">
        <v>2979</v>
      </c>
      <c r="W1451" s="54">
        <v>73</v>
      </c>
      <c r="X1451" s="54">
        <v>72</v>
      </c>
      <c r="Y1451" s="54">
        <v>71</v>
      </c>
      <c r="Z1451" s="54">
        <v>71</v>
      </c>
      <c r="AA1451" s="54">
        <v>71</v>
      </c>
      <c r="AB1451" s="73" t="s">
        <v>2979</v>
      </c>
      <c r="AC1451" s="73" t="s">
        <v>2979</v>
      </c>
      <c r="AD1451" s="73" t="s">
        <v>2979</v>
      </c>
      <c r="AE1451" s="73" t="s">
        <v>2979</v>
      </c>
      <c r="AF1451" s="73" t="s">
        <v>2979</v>
      </c>
      <c r="AG1451" s="73" t="s">
        <v>2979</v>
      </c>
      <c r="AH1451" s="73" t="s">
        <v>2979</v>
      </c>
      <c r="AI1451" s="41">
        <v>0.64229999999999998</v>
      </c>
      <c r="AJ1451" s="30">
        <v>0.69720000000000004</v>
      </c>
      <c r="AK1451" s="30">
        <v>0.73470000000000002</v>
      </c>
      <c r="AL1451" s="41">
        <f t="shared" si="46"/>
        <v>0.69140000000000001</v>
      </c>
      <c r="AM1451" s="30" t="str">
        <f>IFERROR((VLOOKUP(C1451,'CEP 24-25'!$F$5:$K$1282,6,0))," ")</f>
        <v>Yes</v>
      </c>
      <c r="AN1451" s="41" t="str">
        <f>+IFERROR((VLOOKUP(C1451,'HB1238 24-25'!$N$5:$Q$9999,4,0)),"")</f>
        <v/>
      </c>
      <c r="AO1451" s="33" t="str">
        <f t="shared" si="47"/>
        <v>Yes</v>
      </c>
    </row>
    <row r="1452" spans="1:41" ht="15" customHeight="1" x14ac:dyDescent="0.25">
      <c r="A1452" t="s">
        <v>2580</v>
      </c>
      <c r="B1452" t="s">
        <v>2196</v>
      </c>
      <c r="C1452" s="25">
        <v>5020</v>
      </c>
      <c r="D1452" t="s">
        <v>345</v>
      </c>
      <c r="E1452" s="16">
        <v>0</v>
      </c>
      <c r="F1452" s="16">
        <v>74</v>
      </c>
      <c r="G1452" s="16">
        <v>0</v>
      </c>
      <c r="H1452" s="16">
        <v>95</v>
      </c>
      <c r="I1452" s="16">
        <v>60</v>
      </c>
      <c r="J1452" s="16">
        <v>85</v>
      </c>
      <c r="K1452" s="16">
        <v>68</v>
      </c>
      <c r="L1452" s="16">
        <v>89</v>
      </c>
      <c r="M1452" s="16">
        <v>0</v>
      </c>
      <c r="N1452" s="16">
        <v>0</v>
      </c>
      <c r="O1452" s="16">
        <v>0</v>
      </c>
      <c r="P1452" s="16">
        <v>0</v>
      </c>
      <c r="Q1452" s="16">
        <v>0</v>
      </c>
      <c r="R1452" s="16">
        <v>0</v>
      </c>
      <c r="S1452" s="16">
        <v>0</v>
      </c>
      <c r="T1452" s="73" t="s">
        <v>2979</v>
      </c>
      <c r="U1452" s="54">
        <v>68</v>
      </c>
      <c r="V1452" s="73" t="s">
        <v>2979</v>
      </c>
      <c r="W1452" s="54">
        <v>85</v>
      </c>
      <c r="X1452" s="54">
        <v>53</v>
      </c>
      <c r="Y1452" s="54">
        <v>77</v>
      </c>
      <c r="Z1452" s="54">
        <v>63</v>
      </c>
      <c r="AA1452" s="54">
        <v>75</v>
      </c>
      <c r="AB1452" s="73" t="s">
        <v>2979</v>
      </c>
      <c r="AC1452" s="73" t="s">
        <v>2979</v>
      </c>
      <c r="AD1452" s="73" t="s">
        <v>2979</v>
      </c>
      <c r="AE1452" s="73" t="s">
        <v>2979</v>
      </c>
      <c r="AF1452" s="73" t="s">
        <v>2979</v>
      </c>
      <c r="AG1452" s="73" t="s">
        <v>2979</v>
      </c>
      <c r="AH1452" s="73" t="s">
        <v>2979</v>
      </c>
      <c r="AI1452" s="41">
        <v>0.89380000000000004</v>
      </c>
      <c r="AJ1452" s="30">
        <v>0.9556</v>
      </c>
      <c r="AK1452" s="30">
        <v>0.93799999999999994</v>
      </c>
      <c r="AL1452" s="41">
        <f t="shared" si="46"/>
        <v>0.92910000000000004</v>
      </c>
      <c r="AM1452" s="30" t="str">
        <f>IFERROR((VLOOKUP(C1452,'CEP 24-25'!$F$5:$K$1282,6,0))," ")</f>
        <v>Yes</v>
      </c>
      <c r="AN1452" s="41" t="str">
        <f>+IFERROR((VLOOKUP(C1452,'HB1238 24-25'!$N$5:$Q$9999,4,0)),"")</f>
        <v/>
      </c>
      <c r="AO1452" s="33" t="str">
        <f t="shared" si="47"/>
        <v>Yes</v>
      </c>
    </row>
    <row r="1453" spans="1:41" ht="15" customHeight="1" x14ac:dyDescent="0.25">
      <c r="A1453" t="s">
        <v>2580</v>
      </c>
      <c r="B1453" t="s">
        <v>2196</v>
      </c>
      <c r="C1453" s="25">
        <v>4526</v>
      </c>
      <c r="D1453" t="s">
        <v>341</v>
      </c>
      <c r="E1453" s="16">
        <v>0</v>
      </c>
      <c r="F1453" s="16">
        <v>115</v>
      </c>
      <c r="G1453" s="16">
        <v>0</v>
      </c>
      <c r="H1453" s="16">
        <v>126</v>
      </c>
      <c r="I1453" s="16">
        <v>137</v>
      </c>
      <c r="J1453" s="16">
        <v>0</v>
      </c>
      <c r="K1453" s="16">
        <v>0</v>
      </c>
      <c r="L1453" s="16">
        <v>0</v>
      </c>
      <c r="M1453" s="16">
        <v>0</v>
      </c>
      <c r="N1453" s="16">
        <v>0</v>
      </c>
      <c r="O1453" s="16">
        <v>0</v>
      </c>
      <c r="P1453" s="16">
        <v>0</v>
      </c>
      <c r="Q1453" s="16">
        <v>0</v>
      </c>
      <c r="R1453" s="16">
        <v>0</v>
      </c>
      <c r="S1453" s="16">
        <v>0</v>
      </c>
      <c r="T1453" s="73" t="s">
        <v>2979</v>
      </c>
      <c r="U1453" s="54">
        <v>101</v>
      </c>
      <c r="V1453" s="73" t="s">
        <v>2979</v>
      </c>
      <c r="W1453" s="54">
        <v>108</v>
      </c>
      <c r="X1453" s="54">
        <v>126</v>
      </c>
      <c r="Y1453" s="73" t="s">
        <v>2979</v>
      </c>
      <c r="Z1453" s="73" t="s">
        <v>2979</v>
      </c>
      <c r="AA1453" s="73" t="s">
        <v>2979</v>
      </c>
      <c r="AB1453" s="73" t="s">
        <v>2979</v>
      </c>
      <c r="AC1453" s="73" t="s">
        <v>2979</v>
      </c>
      <c r="AD1453" s="73" t="s">
        <v>2979</v>
      </c>
      <c r="AE1453" s="73" t="s">
        <v>2979</v>
      </c>
      <c r="AF1453" s="73" t="s">
        <v>2979</v>
      </c>
      <c r="AG1453" s="73" t="s">
        <v>2979</v>
      </c>
      <c r="AH1453" s="73" t="s">
        <v>2979</v>
      </c>
      <c r="AI1453" s="41">
        <v>0.88619999999999999</v>
      </c>
      <c r="AJ1453" s="30">
        <v>0.91490000000000005</v>
      </c>
      <c r="AK1453" s="30">
        <v>0.9425</v>
      </c>
      <c r="AL1453" s="41">
        <f t="shared" si="46"/>
        <v>0.91449999999999998</v>
      </c>
      <c r="AM1453" s="30" t="str">
        <f>IFERROR((VLOOKUP(C1453,'CEP 24-25'!$F$5:$K$1282,6,0))," ")</f>
        <v>Yes</v>
      </c>
      <c r="AN1453" s="41" t="str">
        <f>+IFERROR((VLOOKUP(C1453,'HB1238 24-25'!$N$5:$Q$9999,4,0)),"")</f>
        <v/>
      </c>
      <c r="AO1453" s="33" t="str">
        <f t="shared" si="47"/>
        <v>Yes</v>
      </c>
    </row>
    <row r="1454" spans="1:41" ht="15" customHeight="1" x14ac:dyDescent="0.25">
      <c r="A1454" t="s">
        <v>2581</v>
      </c>
      <c r="B1454" t="s">
        <v>2197</v>
      </c>
      <c r="C1454" s="25">
        <v>2396</v>
      </c>
      <c r="D1454" t="s">
        <v>1114</v>
      </c>
      <c r="E1454" s="16">
        <v>4</v>
      </c>
      <c r="F1454" s="16">
        <v>16</v>
      </c>
      <c r="G1454" s="16">
        <v>0</v>
      </c>
      <c r="H1454" s="16">
        <v>11</v>
      </c>
      <c r="I1454" s="16">
        <v>20</v>
      </c>
      <c r="J1454" s="16">
        <v>25</v>
      </c>
      <c r="K1454" s="16">
        <v>12</v>
      </c>
      <c r="L1454" s="16">
        <v>19</v>
      </c>
      <c r="M1454" s="16">
        <v>11</v>
      </c>
      <c r="N1454" s="16">
        <v>0</v>
      </c>
      <c r="O1454" s="16">
        <v>0</v>
      </c>
      <c r="P1454" s="16">
        <v>0</v>
      </c>
      <c r="Q1454" s="16">
        <v>0</v>
      </c>
      <c r="R1454" s="16">
        <v>0</v>
      </c>
      <c r="S1454" s="16">
        <v>0</v>
      </c>
      <c r="T1454" s="15" t="s">
        <v>2004</v>
      </c>
      <c r="U1454" s="54">
        <v>10</v>
      </c>
      <c r="V1454" s="73" t="s">
        <v>2979</v>
      </c>
      <c r="W1454" s="15" t="s">
        <v>2004</v>
      </c>
      <c r="X1454" s="54">
        <v>16</v>
      </c>
      <c r="Y1454" s="54">
        <v>15</v>
      </c>
      <c r="Z1454" s="54">
        <v>12</v>
      </c>
      <c r="AA1454" s="15" t="s">
        <v>2004</v>
      </c>
      <c r="AB1454" s="15" t="s">
        <v>2004</v>
      </c>
      <c r="AC1454" s="73" t="s">
        <v>2979</v>
      </c>
      <c r="AD1454" s="73" t="s">
        <v>2979</v>
      </c>
      <c r="AE1454" s="73" t="s">
        <v>2979</v>
      </c>
      <c r="AF1454" s="73" t="s">
        <v>2979</v>
      </c>
      <c r="AG1454" s="73" t="s">
        <v>2979</v>
      </c>
      <c r="AH1454" s="73" t="s">
        <v>2979</v>
      </c>
      <c r="AI1454" s="41">
        <v>0.63560000000000005</v>
      </c>
      <c r="AJ1454" s="30">
        <v>0.65849999999999997</v>
      </c>
      <c r="AK1454" s="30">
        <v>0.68220000000000003</v>
      </c>
      <c r="AL1454" s="41">
        <f t="shared" si="46"/>
        <v>0.65880000000000005</v>
      </c>
      <c r="AM1454" s="30" t="str">
        <f>IFERROR((VLOOKUP(C1454,'CEP 24-25'!$F$5:$K$1282,6,0))," ")</f>
        <v>Yes</v>
      </c>
      <c r="AN1454" s="41" t="str">
        <f>+IFERROR((VLOOKUP(C1454,'HB1238 24-25'!$N$5:$Q$9999,4,0)),"")</f>
        <v/>
      </c>
      <c r="AO1454" s="33" t="str">
        <f t="shared" si="47"/>
        <v>Yes</v>
      </c>
    </row>
    <row r="1455" spans="1:41" ht="15" customHeight="1" x14ac:dyDescent="0.25">
      <c r="A1455" t="s">
        <v>2581</v>
      </c>
      <c r="B1455" t="s">
        <v>2197</v>
      </c>
      <c r="C1455" s="25">
        <v>2397</v>
      </c>
      <c r="D1455" t="s">
        <v>1115</v>
      </c>
      <c r="E1455" s="16">
        <v>0</v>
      </c>
      <c r="F1455" s="16">
        <v>0</v>
      </c>
      <c r="G1455" s="16">
        <v>0</v>
      </c>
      <c r="H1455" s="16">
        <v>0</v>
      </c>
      <c r="I1455" s="16">
        <v>0</v>
      </c>
      <c r="J1455" s="16">
        <v>0</v>
      </c>
      <c r="K1455" s="16">
        <v>0</v>
      </c>
      <c r="L1455" s="16">
        <v>0</v>
      </c>
      <c r="M1455" s="16">
        <v>0</v>
      </c>
      <c r="N1455" s="16">
        <v>17</v>
      </c>
      <c r="O1455" s="16">
        <v>23</v>
      </c>
      <c r="P1455" s="16">
        <v>21</v>
      </c>
      <c r="Q1455" s="16">
        <v>14</v>
      </c>
      <c r="R1455" s="16">
        <v>19</v>
      </c>
      <c r="S1455" s="16">
        <v>19</v>
      </c>
      <c r="T1455" s="73" t="s">
        <v>2979</v>
      </c>
      <c r="U1455" s="73" t="s">
        <v>2979</v>
      </c>
      <c r="V1455" s="73" t="s">
        <v>2979</v>
      </c>
      <c r="W1455" s="73" t="s">
        <v>2979</v>
      </c>
      <c r="X1455" s="73" t="s">
        <v>2979</v>
      </c>
      <c r="Y1455" s="73" t="s">
        <v>2979</v>
      </c>
      <c r="Z1455" s="73" t="s">
        <v>2979</v>
      </c>
      <c r="AA1455" s="73" t="s">
        <v>2979</v>
      </c>
      <c r="AB1455" s="73" t="s">
        <v>2979</v>
      </c>
      <c r="AC1455" s="54">
        <v>15</v>
      </c>
      <c r="AD1455" s="54">
        <v>16</v>
      </c>
      <c r="AE1455" s="54">
        <v>12</v>
      </c>
      <c r="AF1455" s="54">
        <v>11</v>
      </c>
      <c r="AG1455" s="54">
        <v>11</v>
      </c>
      <c r="AH1455" s="54">
        <v>14</v>
      </c>
      <c r="AI1455" s="41">
        <v>0.69910000000000005</v>
      </c>
      <c r="AJ1455" s="30">
        <v>0.65449999999999997</v>
      </c>
      <c r="AK1455" s="30">
        <v>0.72140000000000004</v>
      </c>
      <c r="AL1455" s="41">
        <f t="shared" si="46"/>
        <v>0.69169999999999998</v>
      </c>
      <c r="AM1455" s="30" t="str">
        <f>IFERROR((VLOOKUP(C1455,'CEP 24-25'!$F$5:$K$1282,6,0))," ")</f>
        <v>Yes</v>
      </c>
      <c r="AN1455" s="41" t="str">
        <f>+IFERROR((VLOOKUP(C1455,'HB1238 24-25'!$N$5:$Q$9999,4,0)),"")</f>
        <v/>
      </c>
      <c r="AO1455" s="33" t="str">
        <f t="shared" si="47"/>
        <v>Yes</v>
      </c>
    </row>
    <row r="1456" spans="1:41" ht="15" customHeight="1" x14ac:dyDescent="0.25">
      <c r="A1456" t="s">
        <v>2749</v>
      </c>
      <c r="B1456" t="s">
        <v>2198</v>
      </c>
      <c r="C1456" s="25">
        <v>2133</v>
      </c>
      <c r="D1456" t="s">
        <v>58</v>
      </c>
      <c r="E1456" s="16">
        <v>0</v>
      </c>
      <c r="F1456" s="16">
        <v>14</v>
      </c>
      <c r="G1456" s="16">
        <v>0</v>
      </c>
      <c r="H1456" s="16">
        <v>10</v>
      </c>
      <c r="I1456" s="16">
        <v>17</v>
      </c>
      <c r="J1456" s="16">
        <v>19</v>
      </c>
      <c r="K1456" s="16">
        <v>12</v>
      </c>
      <c r="L1456" s="16">
        <v>16</v>
      </c>
      <c r="M1456" s="16">
        <v>17</v>
      </c>
      <c r="N1456" s="16">
        <v>13</v>
      </c>
      <c r="O1456" s="16">
        <v>16</v>
      </c>
      <c r="P1456" s="16">
        <v>0</v>
      </c>
      <c r="Q1456" s="16">
        <v>0</v>
      </c>
      <c r="R1456" s="16">
        <v>0</v>
      </c>
      <c r="S1456" s="16">
        <v>0</v>
      </c>
      <c r="T1456" s="73" t="s">
        <v>2979</v>
      </c>
      <c r="U1456" s="54">
        <v>13</v>
      </c>
      <c r="V1456" s="73" t="s">
        <v>2979</v>
      </c>
      <c r="W1456" s="15" t="s">
        <v>2004</v>
      </c>
      <c r="X1456" s="54">
        <v>13</v>
      </c>
      <c r="Y1456" s="15" t="s">
        <v>2004</v>
      </c>
      <c r="Z1456" s="15" t="s">
        <v>2004</v>
      </c>
      <c r="AA1456" s="15" t="s">
        <v>2004</v>
      </c>
      <c r="AB1456" s="15" t="s">
        <v>2004</v>
      </c>
      <c r="AC1456" s="73" t="s">
        <v>2979</v>
      </c>
      <c r="AD1456" s="15" t="s">
        <v>2004</v>
      </c>
      <c r="AE1456" s="73" t="s">
        <v>2979</v>
      </c>
      <c r="AF1456" s="73" t="s">
        <v>2979</v>
      </c>
      <c r="AG1456" s="73" t="s">
        <v>2979</v>
      </c>
      <c r="AH1456" s="73" t="s">
        <v>2979</v>
      </c>
      <c r="AI1456" s="41">
        <v>0.3881</v>
      </c>
      <c r="AJ1456" s="30">
        <v>0.84060000000000001</v>
      </c>
      <c r="AK1456" s="30">
        <v>0.97870000000000001</v>
      </c>
      <c r="AL1456" s="41">
        <f t="shared" si="46"/>
        <v>0.73580000000000001</v>
      </c>
      <c r="AM1456" s="30" t="str">
        <f>IFERROR((VLOOKUP(C1456,'CEP 24-25'!$F$5:$K$1282,6,0))," ")</f>
        <v xml:space="preserve"> </v>
      </c>
      <c r="AN1456" s="41" t="str">
        <f>+IFERROR((VLOOKUP(C1456,'HB1238 24-25'!$N$5:$Q$9999,4,0)),"")</f>
        <v>Yes</v>
      </c>
      <c r="AO1456" s="33" t="str">
        <f t="shared" si="47"/>
        <v>Yes</v>
      </c>
    </row>
    <row r="1457" spans="1:41" ht="15" customHeight="1" x14ac:dyDescent="0.25">
      <c r="A1457" t="s">
        <v>2582</v>
      </c>
      <c r="B1457" t="s">
        <v>2199</v>
      </c>
      <c r="C1457" s="25">
        <v>2858</v>
      </c>
      <c r="D1457" t="s">
        <v>1051</v>
      </c>
      <c r="E1457" s="16">
        <v>18</v>
      </c>
      <c r="F1457" s="16">
        <v>19</v>
      </c>
      <c r="G1457" s="16">
        <v>0</v>
      </c>
      <c r="H1457" s="16">
        <v>22</v>
      </c>
      <c r="I1457" s="16">
        <v>14</v>
      </c>
      <c r="J1457" s="16">
        <v>15</v>
      </c>
      <c r="K1457" s="16">
        <v>23</v>
      </c>
      <c r="L1457" s="16">
        <v>25</v>
      </c>
      <c r="M1457" s="16">
        <v>28</v>
      </c>
      <c r="N1457" s="16">
        <v>23</v>
      </c>
      <c r="O1457" s="16">
        <v>21</v>
      </c>
      <c r="P1457" s="16">
        <v>18</v>
      </c>
      <c r="Q1457" s="16">
        <v>21</v>
      </c>
      <c r="R1457" s="16">
        <v>22</v>
      </c>
      <c r="S1457" s="16">
        <v>13</v>
      </c>
      <c r="T1457" s="15" t="s">
        <v>2004</v>
      </c>
      <c r="U1457" s="54">
        <v>11</v>
      </c>
      <c r="V1457" s="73" t="s">
        <v>2979</v>
      </c>
      <c r="W1457" s="54">
        <v>15</v>
      </c>
      <c r="X1457" s="54">
        <v>10</v>
      </c>
      <c r="Y1457" s="15" t="s">
        <v>2004</v>
      </c>
      <c r="Z1457" s="54">
        <v>15</v>
      </c>
      <c r="AA1457" s="54">
        <v>13</v>
      </c>
      <c r="AB1457" s="54">
        <v>19</v>
      </c>
      <c r="AC1457" s="54">
        <v>16</v>
      </c>
      <c r="AD1457" s="54">
        <v>10</v>
      </c>
      <c r="AE1457" s="15" t="s">
        <v>2004</v>
      </c>
      <c r="AF1457" s="54">
        <v>14</v>
      </c>
      <c r="AG1457" s="15" t="s">
        <v>2004</v>
      </c>
      <c r="AH1457" s="15" t="s">
        <v>2004</v>
      </c>
      <c r="AI1457" s="41">
        <v>0.56030000000000002</v>
      </c>
      <c r="AJ1457" s="30">
        <v>0.5766</v>
      </c>
      <c r="AK1457" s="30">
        <v>0.59019999999999995</v>
      </c>
      <c r="AL1457" s="41">
        <f t="shared" si="46"/>
        <v>0.57569999999999999</v>
      </c>
      <c r="AM1457" s="30" t="str">
        <f>IFERROR((VLOOKUP(C1457,'CEP 24-25'!$F$5:$K$1282,6,0))," ")</f>
        <v>Yes</v>
      </c>
      <c r="AN1457" s="41" t="str">
        <f>+IFERROR((VLOOKUP(C1457,'HB1238 24-25'!$N$5:$Q$9999,4,0)),"")</f>
        <v/>
      </c>
      <c r="AO1457" s="33" t="str">
        <f t="shared" si="47"/>
        <v>Yes</v>
      </c>
    </row>
    <row r="1458" spans="1:41" ht="15" customHeight="1" x14ac:dyDescent="0.25">
      <c r="A1458" t="s">
        <v>2750</v>
      </c>
      <c r="B1458" t="s">
        <v>2200</v>
      </c>
      <c r="C1458" s="25">
        <v>3299</v>
      </c>
      <c r="D1458" t="s">
        <v>1301</v>
      </c>
      <c r="E1458" s="16">
        <v>0</v>
      </c>
      <c r="F1458" s="16">
        <v>58</v>
      </c>
      <c r="G1458" s="16">
        <v>0</v>
      </c>
      <c r="H1458" s="16">
        <v>59</v>
      </c>
      <c r="I1458" s="16">
        <v>72</v>
      </c>
      <c r="J1458" s="16">
        <v>62</v>
      </c>
      <c r="K1458" s="16">
        <v>52</v>
      </c>
      <c r="L1458" s="16">
        <v>75</v>
      </c>
      <c r="M1458" s="16">
        <v>0</v>
      </c>
      <c r="N1458" s="16">
        <v>0</v>
      </c>
      <c r="O1458" s="16">
        <v>0</v>
      </c>
      <c r="P1458" s="16">
        <v>0</v>
      </c>
      <c r="Q1458" s="16">
        <v>0</v>
      </c>
      <c r="R1458" s="16">
        <v>0</v>
      </c>
      <c r="S1458" s="16">
        <v>0</v>
      </c>
      <c r="T1458" s="73" t="s">
        <v>2979</v>
      </c>
      <c r="U1458" s="54">
        <v>10</v>
      </c>
      <c r="V1458" s="73" t="s">
        <v>2979</v>
      </c>
      <c r="W1458" s="15" t="s">
        <v>2004</v>
      </c>
      <c r="X1458" s="54">
        <v>13</v>
      </c>
      <c r="Y1458" s="54">
        <v>11</v>
      </c>
      <c r="Z1458" s="15" t="s">
        <v>2004</v>
      </c>
      <c r="AA1458" s="15" t="s">
        <v>2004</v>
      </c>
      <c r="AB1458" s="73" t="s">
        <v>2979</v>
      </c>
      <c r="AC1458" s="73" t="s">
        <v>2979</v>
      </c>
      <c r="AD1458" s="73" t="s">
        <v>2979</v>
      </c>
      <c r="AE1458" s="73" t="s">
        <v>2979</v>
      </c>
      <c r="AF1458" s="73" t="s">
        <v>2979</v>
      </c>
      <c r="AG1458" s="73" t="s">
        <v>2979</v>
      </c>
      <c r="AH1458" s="73" t="s">
        <v>2979</v>
      </c>
      <c r="AI1458" s="41">
        <v>0.13489999999999999</v>
      </c>
      <c r="AJ1458" s="30">
        <v>0.14810000000000001</v>
      </c>
      <c r="AK1458" s="30">
        <v>0.15870000000000001</v>
      </c>
      <c r="AL1458" s="41">
        <f t="shared" si="46"/>
        <v>0.1472</v>
      </c>
      <c r="AM1458" s="30" t="str">
        <f>IFERROR((VLOOKUP(C1458,'CEP 24-25'!$F$5:$K$1282,6,0))," ")</f>
        <v xml:space="preserve"> </v>
      </c>
      <c r="AN1458" s="41" t="str">
        <f>+IFERROR((VLOOKUP(C1458,'HB1238 24-25'!$N$5:$Q$9999,4,0)),"")</f>
        <v/>
      </c>
      <c r="AO1458" s="33" t="str">
        <f t="shared" si="47"/>
        <v>No</v>
      </c>
    </row>
    <row r="1459" spans="1:41" ht="15" customHeight="1" x14ac:dyDescent="0.25">
      <c r="A1459" t="s">
        <v>2750</v>
      </c>
      <c r="B1459" t="s">
        <v>2200</v>
      </c>
      <c r="C1459" s="25">
        <v>4080</v>
      </c>
      <c r="D1459" t="s">
        <v>1303</v>
      </c>
      <c r="E1459" s="16">
        <v>36</v>
      </c>
      <c r="F1459" s="16">
        <v>55</v>
      </c>
      <c r="G1459" s="16">
        <v>0</v>
      </c>
      <c r="H1459" s="16">
        <v>41</v>
      </c>
      <c r="I1459" s="16">
        <v>64</v>
      </c>
      <c r="J1459" s="16">
        <v>57</v>
      </c>
      <c r="K1459" s="16">
        <v>57</v>
      </c>
      <c r="L1459" s="16">
        <v>72</v>
      </c>
      <c r="M1459" s="16">
        <v>0</v>
      </c>
      <c r="N1459" s="16">
        <v>0</v>
      </c>
      <c r="O1459" s="16">
        <v>0</v>
      </c>
      <c r="P1459" s="16">
        <v>0</v>
      </c>
      <c r="Q1459" s="16">
        <v>0</v>
      </c>
      <c r="R1459" s="16">
        <v>0</v>
      </c>
      <c r="S1459" s="16">
        <v>0</v>
      </c>
      <c r="T1459" s="15" t="s">
        <v>2004</v>
      </c>
      <c r="U1459" s="54">
        <v>15</v>
      </c>
      <c r="V1459" s="73" t="s">
        <v>2979</v>
      </c>
      <c r="W1459" s="15" t="s">
        <v>2004</v>
      </c>
      <c r="X1459" s="54">
        <v>14</v>
      </c>
      <c r="Y1459" s="15" t="s">
        <v>2004</v>
      </c>
      <c r="Z1459" s="54">
        <v>13</v>
      </c>
      <c r="AA1459" s="54">
        <v>18</v>
      </c>
      <c r="AB1459" s="73" t="s">
        <v>2979</v>
      </c>
      <c r="AC1459" s="73" t="s">
        <v>2979</v>
      </c>
      <c r="AD1459" s="73" t="s">
        <v>2979</v>
      </c>
      <c r="AE1459" s="73" t="s">
        <v>2979</v>
      </c>
      <c r="AF1459" s="73" t="s">
        <v>2979</v>
      </c>
      <c r="AG1459" s="73" t="s">
        <v>2979</v>
      </c>
      <c r="AH1459" s="73" t="s">
        <v>2979</v>
      </c>
      <c r="AI1459" s="41">
        <v>0.20419999999999999</v>
      </c>
      <c r="AJ1459" s="30">
        <v>0.18940000000000001</v>
      </c>
      <c r="AK1459" s="30">
        <v>0.183</v>
      </c>
      <c r="AL1459" s="41">
        <f t="shared" si="46"/>
        <v>0.19220000000000001</v>
      </c>
      <c r="AM1459" s="30" t="str">
        <f>IFERROR((VLOOKUP(C1459,'CEP 24-25'!$F$5:$K$1282,6,0))," ")</f>
        <v xml:space="preserve"> </v>
      </c>
      <c r="AN1459" s="41" t="str">
        <f>+IFERROR((VLOOKUP(C1459,'HB1238 24-25'!$N$5:$Q$9999,4,0)),"")</f>
        <v/>
      </c>
      <c r="AO1459" s="33" t="str">
        <f t="shared" si="47"/>
        <v>No</v>
      </c>
    </row>
    <row r="1460" spans="1:41" ht="15" customHeight="1" x14ac:dyDescent="0.25">
      <c r="A1460" t="s">
        <v>2750</v>
      </c>
      <c r="B1460" t="s">
        <v>2200</v>
      </c>
      <c r="C1460" s="25">
        <v>3055</v>
      </c>
      <c r="D1460" t="s">
        <v>1299</v>
      </c>
      <c r="E1460" s="16">
        <v>18</v>
      </c>
      <c r="F1460" s="16">
        <v>43</v>
      </c>
      <c r="G1460" s="16">
        <v>0</v>
      </c>
      <c r="H1460" s="16">
        <v>52</v>
      </c>
      <c r="I1460" s="16">
        <v>47</v>
      </c>
      <c r="J1460" s="16">
        <v>48</v>
      </c>
      <c r="K1460" s="16">
        <v>55</v>
      </c>
      <c r="L1460" s="16">
        <v>61</v>
      </c>
      <c r="M1460" s="16">
        <v>0</v>
      </c>
      <c r="N1460" s="16">
        <v>0</v>
      </c>
      <c r="O1460" s="16">
        <v>0</v>
      </c>
      <c r="P1460" s="16">
        <v>0</v>
      </c>
      <c r="Q1460" s="16">
        <v>0</v>
      </c>
      <c r="R1460" s="16">
        <v>0</v>
      </c>
      <c r="S1460" s="16">
        <v>0</v>
      </c>
      <c r="T1460" s="15" t="s">
        <v>2004</v>
      </c>
      <c r="U1460" s="54">
        <v>20</v>
      </c>
      <c r="V1460" s="73" t="s">
        <v>2979</v>
      </c>
      <c r="W1460" s="54">
        <v>28</v>
      </c>
      <c r="X1460" s="54">
        <v>31</v>
      </c>
      <c r="Y1460" s="54">
        <v>29</v>
      </c>
      <c r="Z1460" s="54">
        <v>29</v>
      </c>
      <c r="AA1460" s="54">
        <v>39</v>
      </c>
      <c r="AB1460" s="73" t="s">
        <v>2979</v>
      </c>
      <c r="AC1460" s="73" t="s">
        <v>2979</v>
      </c>
      <c r="AD1460" s="73" t="s">
        <v>2979</v>
      </c>
      <c r="AE1460" s="73" t="s">
        <v>2979</v>
      </c>
      <c r="AF1460" s="73" t="s">
        <v>2979</v>
      </c>
      <c r="AG1460" s="73" t="s">
        <v>2979</v>
      </c>
      <c r="AH1460" s="73" t="s">
        <v>2979</v>
      </c>
      <c r="AI1460" s="41">
        <v>0.5494</v>
      </c>
      <c r="AJ1460" s="30">
        <v>0.54749999999999999</v>
      </c>
      <c r="AK1460" s="30">
        <v>0.55889999999999995</v>
      </c>
      <c r="AL1460" s="41">
        <f t="shared" si="46"/>
        <v>0.55189999999999995</v>
      </c>
      <c r="AM1460" s="30" t="str">
        <f>IFERROR((VLOOKUP(C1460,'CEP 24-25'!$F$5:$K$1282,6,0))," ")</f>
        <v xml:space="preserve"> </v>
      </c>
      <c r="AN1460" s="41" t="str">
        <f>+IFERROR((VLOOKUP(C1460,'HB1238 24-25'!$N$5:$Q$9999,4,0)),"")</f>
        <v>Yes</v>
      </c>
      <c r="AO1460" s="33" t="str">
        <f t="shared" si="47"/>
        <v>Yes</v>
      </c>
    </row>
    <row r="1461" spans="1:41" ht="15" customHeight="1" x14ac:dyDescent="0.25">
      <c r="A1461" t="s">
        <v>2750</v>
      </c>
      <c r="B1461" t="s">
        <v>2200</v>
      </c>
      <c r="C1461" s="25">
        <v>4081</v>
      </c>
      <c r="D1461" t="s">
        <v>1304</v>
      </c>
      <c r="E1461" s="16">
        <v>0</v>
      </c>
      <c r="F1461" s="16">
        <v>0</v>
      </c>
      <c r="G1461" s="16">
        <v>0</v>
      </c>
      <c r="H1461" s="16">
        <v>0</v>
      </c>
      <c r="I1461" s="16">
        <v>0</v>
      </c>
      <c r="J1461" s="16">
        <v>0</v>
      </c>
      <c r="K1461" s="16">
        <v>0</v>
      </c>
      <c r="L1461" s="16">
        <v>0</v>
      </c>
      <c r="M1461" s="16">
        <v>0</v>
      </c>
      <c r="N1461" s="16">
        <v>0</v>
      </c>
      <c r="O1461" s="16">
        <v>0</v>
      </c>
      <c r="P1461" s="16">
        <v>331</v>
      </c>
      <c r="Q1461" s="16">
        <v>344</v>
      </c>
      <c r="R1461" s="16">
        <v>353</v>
      </c>
      <c r="S1461" s="16">
        <v>373</v>
      </c>
      <c r="T1461" s="73" t="s">
        <v>2979</v>
      </c>
      <c r="U1461" s="73" t="s">
        <v>2979</v>
      </c>
      <c r="V1461" s="73" t="s">
        <v>2979</v>
      </c>
      <c r="W1461" s="73" t="s">
        <v>2979</v>
      </c>
      <c r="X1461" s="73" t="s">
        <v>2979</v>
      </c>
      <c r="Y1461" s="73" t="s">
        <v>2979</v>
      </c>
      <c r="Z1461" s="73" t="s">
        <v>2979</v>
      </c>
      <c r="AA1461" s="73" t="s">
        <v>2979</v>
      </c>
      <c r="AB1461" s="73" t="s">
        <v>2979</v>
      </c>
      <c r="AC1461" s="73" t="s">
        <v>2979</v>
      </c>
      <c r="AD1461" s="73" t="s">
        <v>2979</v>
      </c>
      <c r="AE1461" s="54">
        <v>47</v>
      </c>
      <c r="AF1461" s="54">
        <v>45</v>
      </c>
      <c r="AG1461" s="54">
        <v>66</v>
      </c>
      <c r="AH1461" s="54">
        <v>39</v>
      </c>
      <c r="AI1461" s="41">
        <v>0.1406</v>
      </c>
      <c r="AJ1461" s="30">
        <v>0.1414</v>
      </c>
      <c r="AK1461" s="30">
        <v>0.13539999999999999</v>
      </c>
      <c r="AL1461" s="41">
        <f t="shared" si="46"/>
        <v>0.1391</v>
      </c>
      <c r="AM1461" s="30" t="str">
        <f>IFERROR((VLOOKUP(C1461,'CEP 24-25'!$F$5:$K$1282,6,0))," ")</f>
        <v xml:space="preserve"> </v>
      </c>
      <c r="AN1461" s="41" t="str">
        <f>+IFERROR((VLOOKUP(C1461,'HB1238 24-25'!$N$5:$Q$9999,4,0)),"")</f>
        <v/>
      </c>
      <c r="AO1461" s="33" t="str">
        <f t="shared" si="47"/>
        <v>No</v>
      </c>
    </row>
    <row r="1462" spans="1:41" ht="15" customHeight="1" x14ac:dyDescent="0.25">
      <c r="A1462" t="s">
        <v>2750</v>
      </c>
      <c r="B1462" t="s">
        <v>2200</v>
      </c>
      <c r="C1462" s="25">
        <v>2294</v>
      </c>
      <c r="D1462" t="s">
        <v>1296</v>
      </c>
      <c r="E1462" s="16">
        <v>0</v>
      </c>
      <c r="F1462" s="16">
        <v>0</v>
      </c>
      <c r="G1462" s="16">
        <v>0</v>
      </c>
      <c r="H1462" s="16">
        <v>0</v>
      </c>
      <c r="I1462" s="16">
        <v>0</v>
      </c>
      <c r="J1462" s="16">
        <v>0</v>
      </c>
      <c r="K1462" s="16">
        <v>0</v>
      </c>
      <c r="L1462" s="16">
        <v>0</v>
      </c>
      <c r="M1462" s="16">
        <v>168</v>
      </c>
      <c r="N1462" s="16">
        <v>176</v>
      </c>
      <c r="O1462" s="16">
        <v>177</v>
      </c>
      <c r="P1462" s="16">
        <v>0</v>
      </c>
      <c r="Q1462" s="16">
        <v>0</v>
      </c>
      <c r="R1462" s="16">
        <v>0</v>
      </c>
      <c r="S1462" s="16">
        <v>0</v>
      </c>
      <c r="T1462" s="73" t="s">
        <v>2979</v>
      </c>
      <c r="U1462" s="73" t="s">
        <v>2979</v>
      </c>
      <c r="V1462" s="73" t="s">
        <v>2979</v>
      </c>
      <c r="W1462" s="73" t="s">
        <v>2979</v>
      </c>
      <c r="X1462" s="73" t="s">
        <v>2979</v>
      </c>
      <c r="Y1462" s="73" t="s">
        <v>2979</v>
      </c>
      <c r="Z1462" s="73" t="s">
        <v>2979</v>
      </c>
      <c r="AA1462" s="73" t="s">
        <v>2979</v>
      </c>
      <c r="AB1462" s="54">
        <v>25</v>
      </c>
      <c r="AC1462" s="54">
        <v>32</v>
      </c>
      <c r="AD1462" s="54">
        <v>48</v>
      </c>
      <c r="AE1462" s="73" t="s">
        <v>2979</v>
      </c>
      <c r="AF1462" s="73" t="s">
        <v>2979</v>
      </c>
      <c r="AG1462" s="73" t="s">
        <v>2979</v>
      </c>
      <c r="AH1462" s="73" t="s">
        <v>2979</v>
      </c>
      <c r="AI1462" s="41">
        <v>0.20150000000000001</v>
      </c>
      <c r="AJ1462" s="30">
        <v>0.20250000000000001</v>
      </c>
      <c r="AK1462" s="30">
        <v>0.18099999999999999</v>
      </c>
      <c r="AL1462" s="41">
        <f t="shared" si="46"/>
        <v>0.19500000000000001</v>
      </c>
      <c r="AM1462" s="30" t="str">
        <f>IFERROR((VLOOKUP(C1462,'CEP 24-25'!$F$5:$K$1282,6,0))," ")</f>
        <v xml:space="preserve"> </v>
      </c>
      <c r="AN1462" s="41" t="str">
        <f>+IFERROR((VLOOKUP(C1462,'HB1238 24-25'!$N$5:$Q$9999,4,0)),"")</f>
        <v/>
      </c>
      <c r="AO1462" s="33" t="str">
        <f t="shared" si="47"/>
        <v>No</v>
      </c>
    </row>
    <row r="1463" spans="1:41" ht="15" customHeight="1" x14ac:dyDescent="0.25">
      <c r="A1463" t="s">
        <v>2750</v>
      </c>
      <c r="B1463" t="s">
        <v>2200</v>
      </c>
      <c r="C1463" s="25">
        <v>2944</v>
      </c>
      <c r="D1463" t="s">
        <v>1298</v>
      </c>
      <c r="E1463" s="16">
        <v>16</v>
      </c>
      <c r="F1463" s="16">
        <v>60</v>
      </c>
      <c r="G1463" s="16">
        <v>0</v>
      </c>
      <c r="H1463" s="16">
        <v>60</v>
      </c>
      <c r="I1463" s="16">
        <v>74</v>
      </c>
      <c r="J1463" s="16">
        <v>55</v>
      </c>
      <c r="K1463" s="16">
        <v>62</v>
      </c>
      <c r="L1463" s="16">
        <v>70</v>
      </c>
      <c r="M1463" s="16">
        <v>0</v>
      </c>
      <c r="N1463" s="16">
        <v>0</v>
      </c>
      <c r="O1463" s="16">
        <v>0</v>
      </c>
      <c r="P1463" s="16">
        <v>0</v>
      </c>
      <c r="Q1463" s="16">
        <v>0</v>
      </c>
      <c r="R1463" s="16">
        <v>0</v>
      </c>
      <c r="S1463" s="16">
        <v>0</v>
      </c>
      <c r="T1463" s="73" t="s">
        <v>2979</v>
      </c>
      <c r="U1463" s="54">
        <v>14</v>
      </c>
      <c r="V1463" s="73" t="s">
        <v>2979</v>
      </c>
      <c r="W1463" s="54">
        <v>15</v>
      </c>
      <c r="X1463" s="54">
        <v>14</v>
      </c>
      <c r="Y1463" s="54">
        <v>12</v>
      </c>
      <c r="Z1463" s="54">
        <v>12</v>
      </c>
      <c r="AA1463" s="54">
        <v>12</v>
      </c>
      <c r="AB1463" s="73" t="s">
        <v>2979</v>
      </c>
      <c r="AC1463" s="73" t="s">
        <v>2979</v>
      </c>
      <c r="AD1463" s="73" t="s">
        <v>2979</v>
      </c>
      <c r="AE1463" s="73" t="s">
        <v>2979</v>
      </c>
      <c r="AF1463" s="73" t="s">
        <v>2979</v>
      </c>
      <c r="AG1463" s="73" t="s">
        <v>2979</v>
      </c>
      <c r="AH1463" s="73" t="s">
        <v>2979</v>
      </c>
      <c r="AI1463" s="41">
        <v>0.19900000000000001</v>
      </c>
      <c r="AJ1463" s="30">
        <v>0.1951</v>
      </c>
      <c r="AK1463" s="30">
        <v>0.1678</v>
      </c>
      <c r="AL1463" s="41">
        <f t="shared" si="46"/>
        <v>0.18729999999999999</v>
      </c>
      <c r="AM1463" s="30" t="str">
        <f>IFERROR((VLOOKUP(C1463,'CEP 24-25'!$F$5:$K$1282,6,0))," ")</f>
        <v xml:space="preserve"> </v>
      </c>
      <c r="AN1463" s="41" t="str">
        <f>+IFERROR((VLOOKUP(C1463,'HB1238 24-25'!$N$5:$Q$9999,4,0)),"")</f>
        <v/>
      </c>
      <c r="AO1463" s="33" t="str">
        <f t="shared" si="47"/>
        <v>No</v>
      </c>
    </row>
    <row r="1464" spans="1:41" ht="15" customHeight="1" x14ac:dyDescent="0.25">
      <c r="A1464" t="s">
        <v>2750</v>
      </c>
      <c r="B1464" t="s">
        <v>2200</v>
      </c>
      <c r="C1464" s="25">
        <v>4387</v>
      </c>
      <c r="D1464" t="s">
        <v>1309</v>
      </c>
      <c r="E1464" s="16">
        <v>0</v>
      </c>
      <c r="F1464" s="16">
        <v>0</v>
      </c>
      <c r="G1464" s="16">
        <v>0</v>
      </c>
      <c r="H1464" s="16">
        <v>0</v>
      </c>
      <c r="I1464" s="16">
        <v>0</v>
      </c>
      <c r="J1464" s="16">
        <v>0</v>
      </c>
      <c r="K1464" s="16">
        <v>0</v>
      </c>
      <c r="L1464" s="16">
        <v>0</v>
      </c>
      <c r="M1464" s="16">
        <v>230</v>
      </c>
      <c r="N1464" s="16">
        <v>191</v>
      </c>
      <c r="O1464" s="16">
        <v>213</v>
      </c>
      <c r="P1464" s="16">
        <v>0</v>
      </c>
      <c r="Q1464" s="16">
        <v>0</v>
      </c>
      <c r="R1464" s="16">
        <v>0</v>
      </c>
      <c r="S1464" s="16">
        <v>0</v>
      </c>
      <c r="T1464" s="73" t="s">
        <v>2979</v>
      </c>
      <c r="U1464" s="73" t="s">
        <v>2979</v>
      </c>
      <c r="V1464" s="73" t="s">
        <v>2979</v>
      </c>
      <c r="W1464" s="73" t="s">
        <v>2979</v>
      </c>
      <c r="X1464" s="73" t="s">
        <v>2979</v>
      </c>
      <c r="Y1464" s="73" t="s">
        <v>2979</v>
      </c>
      <c r="Z1464" s="73" t="s">
        <v>2979</v>
      </c>
      <c r="AA1464" s="73" t="s">
        <v>2979</v>
      </c>
      <c r="AB1464" s="54">
        <v>39</v>
      </c>
      <c r="AC1464" s="54">
        <v>35</v>
      </c>
      <c r="AD1464" s="54">
        <v>40</v>
      </c>
      <c r="AE1464" s="73" t="s">
        <v>2979</v>
      </c>
      <c r="AF1464" s="73" t="s">
        <v>2979</v>
      </c>
      <c r="AG1464" s="73" t="s">
        <v>2979</v>
      </c>
      <c r="AH1464" s="73" t="s">
        <v>2979</v>
      </c>
      <c r="AI1464" s="41">
        <v>0.17979999999999999</v>
      </c>
      <c r="AJ1464" s="30">
        <v>0.1847</v>
      </c>
      <c r="AK1464" s="30">
        <v>0.1633</v>
      </c>
      <c r="AL1464" s="41">
        <f t="shared" si="46"/>
        <v>0.1759</v>
      </c>
      <c r="AM1464" s="30" t="str">
        <f>IFERROR((VLOOKUP(C1464,'CEP 24-25'!$F$5:$K$1282,6,0))," ")</f>
        <v xml:space="preserve"> </v>
      </c>
      <c r="AN1464" s="41" t="str">
        <f>+IFERROR((VLOOKUP(C1464,'HB1238 24-25'!$N$5:$Q$9999,4,0)),"")</f>
        <v/>
      </c>
      <c r="AO1464" s="33" t="str">
        <f t="shared" si="47"/>
        <v>No</v>
      </c>
    </row>
    <row r="1465" spans="1:41" ht="15" customHeight="1" x14ac:dyDescent="0.25">
      <c r="A1465" t="s">
        <v>2750</v>
      </c>
      <c r="B1465" t="s">
        <v>2200</v>
      </c>
      <c r="C1465" s="25">
        <v>1516</v>
      </c>
      <c r="D1465" t="s">
        <v>1295</v>
      </c>
      <c r="E1465" s="16">
        <v>0</v>
      </c>
      <c r="F1465" s="16">
        <v>0</v>
      </c>
      <c r="G1465" s="16">
        <v>0</v>
      </c>
      <c r="H1465" s="16">
        <v>0</v>
      </c>
      <c r="I1465" s="16">
        <v>0</v>
      </c>
      <c r="J1465" s="16">
        <v>0</v>
      </c>
      <c r="K1465" s="16">
        <v>0</v>
      </c>
      <c r="L1465" s="16">
        <v>0</v>
      </c>
      <c r="M1465" s="16">
        <v>0</v>
      </c>
      <c r="N1465" s="16">
        <v>0</v>
      </c>
      <c r="O1465" s="16">
        <v>0</v>
      </c>
      <c r="P1465" s="16">
        <v>12</v>
      </c>
      <c r="Q1465" s="16">
        <v>32</v>
      </c>
      <c r="R1465" s="16">
        <v>41</v>
      </c>
      <c r="S1465" s="16">
        <v>56</v>
      </c>
      <c r="T1465" s="73" t="s">
        <v>2979</v>
      </c>
      <c r="U1465" s="73" t="s">
        <v>2979</v>
      </c>
      <c r="V1465" s="73" t="s">
        <v>2979</v>
      </c>
      <c r="W1465" s="73" t="s">
        <v>2979</v>
      </c>
      <c r="X1465" s="73" t="s">
        <v>2979</v>
      </c>
      <c r="Y1465" s="73" t="s">
        <v>2979</v>
      </c>
      <c r="Z1465" s="73" t="s">
        <v>2979</v>
      </c>
      <c r="AA1465" s="73" t="s">
        <v>2979</v>
      </c>
      <c r="AB1465" s="73" t="s">
        <v>2979</v>
      </c>
      <c r="AC1465" s="73" t="s">
        <v>2979</v>
      </c>
      <c r="AD1465" s="73" t="s">
        <v>2979</v>
      </c>
      <c r="AE1465" s="15" t="s">
        <v>2004</v>
      </c>
      <c r="AF1465" s="54">
        <v>11</v>
      </c>
      <c r="AG1465" s="54">
        <v>21</v>
      </c>
      <c r="AH1465" s="54">
        <v>26</v>
      </c>
      <c r="AI1465" s="41">
        <v>0.47520000000000001</v>
      </c>
      <c r="AJ1465" s="30">
        <v>0.4113</v>
      </c>
      <c r="AK1465" s="30">
        <v>0.45540000000000003</v>
      </c>
      <c r="AL1465" s="41">
        <f t="shared" si="46"/>
        <v>0.44729999999999998</v>
      </c>
      <c r="AM1465" s="30" t="str">
        <f>IFERROR((VLOOKUP(C1465,'CEP 24-25'!$F$5:$K$1282,6,0))," ")</f>
        <v xml:space="preserve"> </v>
      </c>
      <c r="AN1465" s="41" t="str">
        <f>+IFERROR((VLOOKUP(C1465,'HB1238 24-25'!$N$5:$Q$9999,4,0)),"")</f>
        <v/>
      </c>
      <c r="AO1465" s="33" t="str">
        <f t="shared" si="47"/>
        <v>No</v>
      </c>
    </row>
    <row r="1466" spans="1:41" ht="15" customHeight="1" x14ac:dyDescent="0.25">
      <c r="A1466" t="s">
        <v>2750</v>
      </c>
      <c r="B1466" t="s">
        <v>2200</v>
      </c>
      <c r="C1466" s="25">
        <v>4156</v>
      </c>
      <c r="D1466" t="s">
        <v>1305</v>
      </c>
      <c r="E1466" s="16">
        <v>0</v>
      </c>
      <c r="F1466" s="16">
        <v>0</v>
      </c>
      <c r="G1466" s="16">
        <v>0</v>
      </c>
      <c r="H1466" s="16">
        <v>0</v>
      </c>
      <c r="I1466" s="16">
        <v>0</v>
      </c>
      <c r="J1466" s="16">
        <v>0</v>
      </c>
      <c r="K1466" s="16">
        <v>0</v>
      </c>
      <c r="L1466" s="16">
        <v>0</v>
      </c>
      <c r="M1466" s="16">
        <v>145</v>
      </c>
      <c r="N1466" s="16">
        <v>140</v>
      </c>
      <c r="O1466" s="16">
        <v>160</v>
      </c>
      <c r="P1466" s="16">
        <v>0</v>
      </c>
      <c r="Q1466" s="16">
        <v>0</v>
      </c>
      <c r="R1466" s="16">
        <v>0</v>
      </c>
      <c r="S1466" s="16">
        <v>0</v>
      </c>
      <c r="T1466" s="73" t="s">
        <v>2979</v>
      </c>
      <c r="U1466" s="73" t="s">
        <v>2979</v>
      </c>
      <c r="V1466" s="73" t="s">
        <v>2979</v>
      </c>
      <c r="W1466" s="73" t="s">
        <v>2979</v>
      </c>
      <c r="X1466" s="73" t="s">
        <v>2979</v>
      </c>
      <c r="Y1466" s="73" t="s">
        <v>2979</v>
      </c>
      <c r="Z1466" s="73" t="s">
        <v>2979</v>
      </c>
      <c r="AA1466" s="73" t="s">
        <v>2979</v>
      </c>
      <c r="AB1466" s="54">
        <v>63</v>
      </c>
      <c r="AC1466" s="54">
        <v>52</v>
      </c>
      <c r="AD1466" s="54">
        <v>65</v>
      </c>
      <c r="AE1466" s="73" t="s">
        <v>2979</v>
      </c>
      <c r="AF1466" s="73" t="s">
        <v>2979</v>
      </c>
      <c r="AG1466" s="73" t="s">
        <v>2979</v>
      </c>
      <c r="AH1466" s="73" t="s">
        <v>2979</v>
      </c>
      <c r="AI1466" s="41">
        <v>0.40450000000000003</v>
      </c>
      <c r="AJ1466" s="30">
        <v>0.38940000000000002</v>
      </c>
      <c r="AK1466" s="30">
        <v>0.38690000000000002</v>
      </c>
      <c r="AL1466" s="41">
        <f t="shared" si="46"/>
        <v>0.39360000000000001</v>
      </c>
      <c r="AM1466" s="30" t="str">
        <f>IFERROR((VLOOKUP(C1466,'CEP 24-25'!$F$5:$K$1282,6,0))," ")</f>
        <v xml:space="preserve"> </v>
      </c>
      <c r="AN1466" s="41" t="str">
        <f>+IFERROR((VLOOKUP(C1466,'HB1238 24-25'!$N$5:$Q$9999,4,0)),"")</f>
        <v/>
      </c>
      <c r="AO1466" s="33" t="str">
        <f t="shared" si="47"/>
        <v>No</v>
      </c>
    </row>
    <row r="1467" spans="1:41" ht="15" customHeight="1" x14ac:dyDescent="0.25">
      <c r="A1467" t="s">
        <v>2750</v>
      </c>
      <c r="B1467" t="s">
        <v>2200</v>
      </c>
      <c r="C1467" s="25">
        <v>4219</v>
      </c>
      <c r="D1467" t="s">
        <v>1307</v>
      </c>
      <c r="E1467" s="16">
        <v>0</v>
      </c>
      <c r="F1467" s="16">
        <v>0</v>
      </c>
      <c r="G1467" s="16">
        <v>0</v>
      </c>
      <c r="H1467" s="16">
        <v>0</v>
      </c>
      <c r="I1467" s="16">
        <v>0</v>
      </c>
      <c r="J1467" s="16">
        <v>0</v>
      </c>
      <c r="K1467" s="16">
        <v>0</v>
      </c>
      <c r="L1467" s="16">
        <v>0</v>
      </c>
      <c r="M1467" s="16">
        <v>161</v>
      </c>
      <c r="N1467" s="16">
        <v>185</v>
      </c>
      <c r="O1467" s="16">
        <v>174</v>
      </c>
      <c r="P1467" s="16">
        <v>0</v>
      </c>
      <c r="Q1467" s="16">
        <v>0</v>
      </c>
      <c r="R1467" s="16">
        <v>0</v>
      </c>
      <c r="S1467" s="16">
        <v>0</v>
      </c>
      <c r="T1467" s="73" t="s">
        <v>2979</v>
      </c>
      <c r="U1467" s="73" t="s">
        <v>2979</v>
      </c>
      <c r="V1467" s="73" t="s">
        <v>2979</v>
      </c>
      <c r="W1467" s="73" t="s">
        <v>2979</v>
      </c>
      <c r="X1467" s="73" t="s">
        <v>2979</v>
      </c>
      <c r="Y1467" s="73" t="s">
        <v>2979</v>
      </c>
      <c r="Z1467" s="73" t="s">
        <v>2979</v>
      </c>
      <c r="AA1467" s="73" t="s">
        <v>2979</v>
      </c>
      <c r="AB1467" s="54">
        <v>30</v>
      </c>
      <c r="AC1467" s="54">
        <v>27</v>
      </c>
      <c r="AD1467" s="54">
        <v>29</v>
      </c>
      <c r="AE1467" s="73" t="s">
        <v>2979</v>
      </c>
      <c r="AF1467" s="73" t="s">
        <v>2979</v>
      </c>
      <c r="AG1467" s="73" t="s">
        <v>2979</v>
      </c>
      <c r="AH1467" s="73" t="s">
        <v>2979</v>
      </c>
      <c r="AI1467" s="41">
        <v>0.16539999999999999</v>
      </c>
      <c r="AJ1467" s="30">
        <v>0.1608</v>
      </c>
      <c r="AK1467" s="30">
        <v>0.1681</v>
      </c>
      <c r="AL1467" s="41">
        <f t="shared" si="46"/>
        <v>0.1648</v>
      </c>
      <c r="AM1467" s="30" t="str">
        <f>IFERROR((VLOOKUP(C1467,'CEP 24-25'!$F$5:$K$1282,6,0))," ")</f>
        <v xml:space="preserve"> </v>
      </c>
      <c r="AN1467" s="41" t="str">
        <f>+IFERROR((VLOOKUP(C1467,'HB1238 24-25'!$N$5:$Q$9999,4,0)),"")</f>
        <v/>
      </c>
      <c r="AO1467" s="33" t="str">
        <f t="shared" si="47"/>
        <v>No</v>
      </c>
    </row>
    <row r="1468" spans="1:41" ht="15" customHeight="1" x14ac:dyDescent="0.25">
      <c r="A1468" t="s">
        <v>2750</v>
      </c>
      <c r="B1468" t="s">
        <v>2200</v>
      </c>
      <c r="C1468" s="25">
        <v>4189</v>
      </c>
      <c r="D1468" t="s">
        <v>1306</v>
      </c>
      <c r="E1468" s="16">
        <v>18</v>
      </c>
      <c r="F1468" s="16">
        <v>39</v>
      </c>
      <c r="G1468" s="16">
        <v>0</v>
      </c>
      <c r="H1468" s="16">
        <v>41</v>
      </c>
      <c r="I1468" s="16">
        <v>38</v>
      </c>
      <c r="J1468" s="16">
        <v>46</v>
      </c>
      <c r="K1468" s="16">
        <v>44</v>
      </c>
      <c r="L1468" s="16">
        <v>46</v>
      </c>
      <c r="M1468" s="16">
        <v>0</v>
      </c>
      <c r="N1468" s="16">
        <v>0</v>
      </c>
      <c r="O1468" s="16">
        <v>0</v>
      </c>
      <c r="P1468" s="16">
        <v>0</v>
      </c>
      <c r="Q1468" s="16">
        <v>0</v>
      </c>
      <c r="R1468" s="16">
        <v>0</v>
      </c>
      <c r="S1468" s="16">
        <v>0</v>
      </c>
      <c r="T1468" s="15" t="s">
        <v>2004</v>
      </c>
      <c r="U1468" s="54">
        <v>14</v>
      </c>
      <c r="V1468" s="73" t="s">
        <v>2979</v>
      </c>
      <c r="W1468" s="54">
        <v>15</v>
      </c>
      <c r="X1468" s="54">
        <v>20</v>
      </c>
      <c r="Y1468" s="54">
        <v>20</v>
      </c>
      <c r="Z1468" s="54">
        <v>19</v>
      </c>
      <c r="AA1468" s="54">
        <v>13</v>
      </c>
      <c r="AB1468" s="73" t="s">
        <v>2979</v>
      </c>
      <c r="AC1468" s="73" t="s">
        <v>2979</v>
      </c>
      <c r="AD1468" s="73" t="s">
        <v>2979</v>
      </c>
      <c r="AE1468" s="73" t="s">
        <v>2979</v>
      </c>
      <c r="AF1468" s="73" t="s">
        <v>2979</v>
      </c>
      <c r="AG1468" s="73" t="s">
        <v>2979</v>
      </c>
      <c r="AH1468" s="73" t="s">
        <v>2979</v>
      </c>
      <c r="AI1468" s="41">
        <v>0.37869999999999998</v>
      </c>
      <c r="AJ1468" s="30">
        <v>0.40479999999999999</v>
      </c>
      <c r="AK1468" s="30">
        <v>0.36630000000000001</v>
      </c>
      <c r="AL1468" s="41">
        <f t="shared" si="46"/>
        <v>0.38329999999999997</v>
      </c>
      <c r="AM1468" s="30" t="str">
        <f>IFERROR((VLOOKUP(C1468,'CEP 24-25'!$F$5:$K$1282,6,0))," ")</f>
        <v xml:space="preserve"> </v>
      </c>
      <c r="AN1468" s="41" t="str">
        <f>+IFERROR((VLOOKUP(C1468,'HB1238 24-25'!$N$5:$Q$9999,4,0)),"")</f>
        <v>No</v>
      </c>
      <c r="AO1468" s="33" t="str">
        <f t="shared" si="47"/>
        <v>No</v>
      </c>
    </row>
    <row r="1469" spans="1:41" ht="15" customHeight="1" x14ac:dyDescent="0.25">
      <c r="A1469" t="s">
        <v>2750</v>
      </c>
      <c r="B1469" t="s">
        <v>2200</v>
      </c>
      <c r="C1469" s="25">
        <v>2681</v>
      </c>
      <c r="D1469" t="s">
        <v>1297</v>
      </c>
      <c r="E1469" s="16">
        <v>0</v>
      </c>
      <c r="F1469" s="16">
        <v>0</v>
      </c>
      <c r="G1469" s="16">
        <v>0</v>
      </c>
      <c r="H1469" s="16">
        <v>0</v>
      </c>
      <c r="I1469" s="16">
        <v>0</v>
      </c>
      <c r="J1469" s="16">
        <v>0</v>
      </c>
      <c r="K1469" s="16">
        <v>0</v>
      </c>
      <c r="L1469" s="16">
        <v>0</v>
      </c>
      <c r="M1469" s="16">
        <v>0</v>
      </c>
      <c r="N1469" s="16">
        <v>0</v>
      </c>
      <c r="O1469" s="16">
        <v>0</v>
      </c>
      <c r="P1469" s="16">
        <v>359</v>
      </c>
      <c r="Q1469" s="16">
        <v>351</v>
      </c>
      <c r="R1469" s="16">
        <v>335</v>
      </c>
      <c r="S1469" s="16">
        <v>337</v>
      </c>
      <c r="T1469" s="73" t="s">
        <v>2979</v>
      </c>
      <c r="U1469" s="73" t="s">
        <v>2979</v>
      </c>
      <c r="V1469" s="73" t="s">
        <v>2979</v>
      </c>
      <c r="W1469" s="73" t="s">
        <v>2979</v>
      </c>
      <c r="X1469" s="73" t="s">
        <v>2979</v>
      </c>
      <c r="Y1469" s="73" t="s">
        <v>2979</v>
      </c>
      <c r="Z1469" s="73" t="s">
        <v>2979</v>
      </c>
      <c r="AA1469" s="73" t="s">
        <v>2979</v>
      </c>
      <c r="AB1469" s="73" t="s">
        <v>2979</v>
      </c>
      <c r="AC1469" s="73" t="s">
        <v>2979</v>
      </c>
      <c r="AD1469" s="73" t="s">
        <v>2979</v>
      </c>
      <c r="AE1469" s="54">
        <v>98</v>
      </c>
      <c r="AF1469" s="54">
        <v>91</v>
      </c>
      <c r="AG1469" s="54">
        <v>92</v>
      </c>
      <c r="AH1469" s="54">
        <v>71</v>
      </c>
      <c r="AI1469" s="41">
        <v>0.25469999999999998</v>
      </c>
      <c r="AJ1469" s="30">
        <v>0.26640000000000003</v>
      </c>
      <c r="AK1469" s="30">
        <v>0.2571</v>
      </c>
      <c r="AL1469" s="41">
        <f t="shared" si="46"/>
        <v>0.25940000000000002</v>
      </c>
      <c r="AM1469" s="30" t="str">
        <f>IFERROR((VLOOKUP(C1469,'CEP 24-25'!$F$5:$K$1282,6,0))," ")</f>
        <v xml:space="preserve"> </v>
      </c>
      <c r="AN1469" s="41" t="str">
        <f>+IFERROR((VLOOKUP(C1469,'HB1238 24-25'!$N$5:$Q$9999,4,0)),"")</f>
        <v/>
      </c>
      <c r="AO1469" s="33" t="str">
        <f t="shared" si="47"/>
        <v>No</v>
      </c>
    </row>
    <row r="1470" spans="1:41" ht="15" customHeight="1" x14ac:dyDescent="0.25">
      <c r="A1470" t="s">
        <v>2750</v>
      </c>
      <c r="B1470" t="s">
        <v>2200</v>
      </c>
      <c r="C1470" s="25">
        <v>5631</v>
      </c>
      <c r="D1470" t="s">
        <v>218</v>
      </c>
      <c r="E1470" s="16">
        <v>0</v>
      </c>
      <c r="F1470" s="16">
        <v>80</v>
      </c>
      <c r="G1470" s="16">
        <v>0</v>
      </c>
      <c r="H1470" s="16">
        <v>80</v>
      </c>
      <c r="I1470" s="16">
        <v>86</v>
      </c>
      <c r="J1470" s="16">
        <v>83</v>
      </c>
      <c r="K1470" s="16">
        <v>78</v>
      </c>
      <c r="L1470" s="16">
        <v>75</v>
      </c>
      <c r="M1470" s="16">
        <v>0</v>
      </c>
      <c r="N1470" s="16">
        <v>0</v>
      </c>
      <c r="O1470" s="16">
        <v>0</v>
      </c>
      <c r="P1470" s="16">
        <v>0</v>
      </c>
      <c r="Q1470" s="16">
        <v>0</v>
      </c>
      <c r="R1470" s="16">
        <v>0</v>
      </c>
      <c r="S1470" s="16">
        <v>0</v>
      </c>
      <c r="T1470" s="73" t="s">
        <v>2979</v>
      </c>
      <c r="U1470" s="15" t="s">
        <v>2004</v>
      </c>
      <c r="V1470" s="73" t="s">
        <v>2979</v>
      </c>
      <c r="W1470" s="15" t="s">
        <v>2004</v>
      </c>
      <c r="X1470" s="54">
        <v>14</v>
      </c>
      <c r="Y1470" s="54">
        <v>10</v>
      </c>
      <c r="Z1470" s="54">
        <v>12</v>
      </c>
      <c r="AA1470" s="15" t="s">
        <v>2004</v>
      </c>
      <c r="AB1470" s="73" t="s">
        <v>2979</v>
      </c>
      <c r="AC1470" s="73" t="s">
        <v>2979</v>
      </c>
      <c r="AD1470" s="73" t="s">
        <v>2979</v>
      </c>
      <c r="AE1470" s="73" t="s">
        <v>2979</v>
      </c>
      <c r="AF1470" s="73" t="s">
        <v>2979</v>
      </c>
      <c r="AG1470" s="73" t="s">
        <v>2979</v>
      </c>
      <c r="AH1470" s="73" t="s">
        <v>2979</v>
      </c>
      <c r="AI1470" s="41">
        <v>0.1203</v>
      </c>
      <c r="AJ1470" s="30">
        <v>0.1071</v>
      </c>
      <c r="AK1470" s="30">
        <v>0.124</v>
      </c>
      <c r="AL1470" s="41">
        <f t="shared" si="46"/>
        <v>0.1171</v>
      </c>
      <c r="AM1470" s="30" t="str">
        <f>IFERROR((VLOOKUP(C1470,'CEP 24-25'!$F$5:$K$1282,6,0))," ")</f>
        <v xml:space="preserve"> </v>
      </c>
      <c r="AN1470" s="41" t="str">
        <f>+IFERROR((VLOOKUP(C1470,'HB1238 24-25'!$N$5:$Q$9999,4,0)),"")</f>
        <v/>
      </c>
      <c r="AO1470" s="33" t="str">
        <f t="shared" si="47"/>
        <v>No</v>
      </c>
    </row>
    <row r="1471" spans="1:41" ht="15" customHeight="1" x14ac:dyDescent="0.25">
      <c r="A1471" t="s">
        <v>2750</v>
      </c>
      <c r="B1471" t="s">
        <v>2200</v>
      </c>
      <c r="C1471" s="25">
        <v>3685</v>
      </c>
      <c r="D1471" t="s">
        <v>1302</v>
      </c>
      <c r="E1471" s="16">
        <v>0</v>
      </c>
      <c r="F1471" s="16">
        <v>61</v>
      </c>
      <c r="G1471" s="16">
        <v>0</v>
      </c>
      <c r="H1471" s="16">
        <v>38</v>
      </c>
      <c r="I1471" s="16">
        <v>83</v>
      </c>
      <c r="J1471" s="16">
        <v>73</v>
      </c>
      <c r="K1471" s="16">
        <v>87</v>
      </c>
      <c r="L1471" s="16">
        <v>103</v>
      </c>
      <c r="M1471" s="16">
        <v>0</v>
      </c>
      <c r="N1471" s="16">
        <v>0</v>
      </c>
      <c r="O1471" s="16">
        <v>0</v>
      </c>
      <c r="P1471" s="16">
        <v>0</v>
      </c>
      <c r="Q1471" s="16">
        <v>0</v>
      </c>
      <c r="R1471" s="16">
        <v>0</v>
      </c>
      <c r="S1471" s="16">
        <v>0</v>
      </c>
      <c r="T1471" s="73" t="s">
        <v>2979</v>
      </c>
      <c r="U1471" s="54">
        <v>10</v>
      </c>
      <c r="V1471" s="73" t="s">
        <v>2979</v>
      </c>
      <c r="W1471" s="15" t="s">
        <v>2004</v>
      </c>
      <c r="X1471" s="54">
        <v>12</v>
      </c>
      <c r="Y1471" s="54">
        <v>18</v>
      </c>
      <c r="Z1471" s="54">
        <v>15</v>
      </c>
      <c r="AA1471" s="54">
        <v>22</v>
      </c>
      <c r="AB1471" s="73" t="s">
        <v>2979</v>
      </c>
      <c r="AC1471" s="73" t="s">
        <v>2979</v>
      </c>
      <c r="AD1471" s="73" t="s">
        <v>2979</v>
      </c>
      <c r="AE1471" s="73" t="s">
        <v>2979</v>
      </c>
      <c r="AF1471" s="73" t="s">
        <v>2979</v>
      </c>
      <c r="AG1471" s="73" t="s">
        <v>2979</v>
      </c>
      <c r="AH1471" s="73" t="s">
        <v>2979</v>
      </c>
      <c r="AI1471" s="41">
        <v>0.1933</v>
      </c>
      <c r="AJ1471" s="30">
        <v>0.21210000000000001</v>
      </c>
      <c r="AK1471" s="30">
        <v>0.19869999999999999</v>
      </c>
      <c r="AL1471" s="41">
        <f t="shared" si="46"/>
        <v>0.2014</v>
      </c>
      <c r="AM1471" s="30" t="str">
        <f>IFERROR((VLOOKUP(C1471,'CEP 24-25'!$F$5:$K$1282,6,0))," ")</f>
        <v xml:space="preserve"> </v>
      </c>
      <c r="AN1471" s="41" t="str">
        <f>+IFERROR((VLOOKUP(C1471,'HB1238 24-25'!$N$5:$Q$9999,4,0)),"")</f>
        <v/>
      </c>
      <c r="AO1471" s="33" t="str">
        <f t="shared" si="47"/>
        <v>No</v>
      </c>
    </row>
    <row r="1472" spans="1:41" ht="15" customHeight="1" x14ac:dyDescent="0.25">
      <c r="A1472" t="s">
        <v>2750</v>
      </c>
      <c r="B1472" t="s">
        <v>2200</v>
      </c>
      <c r="C1472" s="25">
        <v>5685</v>
      </c>
      <c r="D1472" t="s">
        <v>2429</v>
      </c>
      <c r="E1472" s="16">
        <v>0</v>
      </c>
      <c r="F1472" s="16">
        <v>75</v>
      </c>
      <c r="G1472" s="16">
        <v>0</v>
      </c>
      <c r="H1472" s="16">
        <v>100</v>
      </c>
      <c r="I1472" s="16">
        <v>95</v>
      </c>
      <c r="J1472" s="16">
        <v>76</v>
      </c>
      <c r="K1472" s="16">
        <v>85</v>
      </c>
      <c r="L1472" s="16">
        <v>94</v>
      </c>
      <c r="M1472" s="16">
        <v>0</v>
      </c>
      <c r="N1472" s="16">
        <v>0</v>
      </c>
      <c r="O1472" s="16">
        <v>0</v>
      </c>
      <c r="P1472" s="16">
        <v>0</v>
      </c>
      <c r="Q1472" s="16">
        <v>0</v>
      </c>
      <c r="R1472" s="16">
        <v>0</v>
      </c>
      <c r="S1472" s="16">
        <v>0</v>
      </c>
      <c r="T1472" s="73" t="s">
        <v>2979</v>
      </c>
      <c r="U1472" s="15" t="s">
        <v>2004</v>
      </c>
      <c r="V1472" s="73" t="s">
        <v>2979</v>
      </c>
      <c r="W1472" s="54">
        <v>13</v>
      </c>
      <c r="X1472" s="54">
        <v>13</v>
      </c>
      <c r="Y1472" s="15" t="s">
        <v>2004</v>
      </c>
      <c r="Z1472" s="54">
        <v>13</v>
      </c>
      <c r="AA1472" s="54">
        <v>13</v>
      </c>
      <c r="AB1472" s="73" t="s">
        <v>2979</v>
      </c>
      <c r="AC1472" s="73" t="s">
        <v>2979</v>
      </c>
      <c r="AD1472" s="73" t="s">
        <v>2979</v>
      </c>
      <c r="AE1472" s="73" t="s">
        <v>2979</v>
      </c>
      <c r="AF1472" s="73" t="s">
        <v>2979</v>
      </c>
      <c r="AG1472" s="73" t="s">
        <v>2979</v>
      </c>
      <c r="AH1472" s="73" t="s">
        <v>2979</v>
      </c>
      <c r="AI1472" s="41">
        <v>0.12189999999999999</v>
      </c>
      <c r="AJ1472" s="30">
        <v>0.13289999999999999</v>
      </c>
      <c r="AK1472" s="30">
        <v>0.1153</v>
      </c>
      <c r="AL1472" s="41">
        <f t="shared" si="46"/>
        <v>0.1234</v>
      </c>
      <c r="AM1472" s="30" t="str">
        <f>IFERROR((VLOOKUP(C1472,'CEP 24-25'!$F$5:$K$1282,6,0))," ")</f>
        <v xml:space="preserve"> </v>
      </c>
      <c r="AN1472" s="41" t="str">
        <f>+IFERROR((VLOOKUP(C1472,'HB1238 24-25'!$N$5:$Q$9999,4,0)),"")</f>
        <v/>
      </c>
      <c r="AO1472" s="33" t="str">
        <f t="shared" si="47"/>
        <v>No</v>
      </c>
    </row>
    <row r="1473" spans="1:41" ht="15" customHeight="1" x14ac:dyDescent="0.25">
      <c r="A1473" t="s">
        <v>2750</v>
      </c>
      <c r="B1473" t="s">
        <v>2200</v>
      </c>
      <c r="C1473" s="25">
        <v>3056</v>
      </c>
      <c r="D1473" t="s">
        <v>1300</v>
      </c>
      <c r="E1473" s="16">
        <v>0</v>
      </c>
      <c r="F1473" s="16">
        <v>44</v>
      </c>
      <c r="G1473" s="16">
        <v>0</v>
      </c>
      <c r="H1473" s="16">
        <v>39</v>
      </c>
      <c r="I1473" s="16">
        <v>44</v>
      </c>
      <c r="J1473" s="16">
        <v>58</v>
      </c>
      <c r="K1473" s="16">
        <v>52</v>
      </c>
      <c r="L1473" s="16">
        <v>60</v>
      </c>
      <c r="M1473" s="16">
        <v>0</v>
      </c>
      <c r="N1473" s="16">
        <v>0</v>
      </c>
      <c r="O1473" s="16">
        <v>0</v>
      </c>
      <c r="P1473" s="16">
        <v>0</v>
      </c>
      <c r="Q1473" s="16">
        <v>0</v>
      </c>
      <c r="R1473" s="16">
        <v>0</v>
      </c>
      <c r="S1473" s="16">
        <v>0</v>
      </c>
      <c r="T1473" s="73" t="s">
        <v>2979</v>
      </c>
      <c r="U1473" s="54">
        <v>14</v>
      </c>
      <c r="V1473" s="73" t="s">
        <v>2979</v>
      </c>
      <c r="W1473" s="54">
        <v>13</v>
      </c>
      <c r="X1473" s="54">
        <v>24</v>
      </c>
      <c r="Y1473" s="54">
        <v>23</v>
      </c>
      <c r="Z1473" s="54">
        <v>26</v>
      </c>
      <c r="AA1473" s="54">
        <v>30</v>
      </c>
      <c r="AB1473" s="73" t="s">
        <v>2979</v>
      </c>
      <c r="AC1473" s="73" t="s">
        <v>2979</v>
      </c>
      <c r="AD1473" s="73" t="s">
        <v>2979</v>
      </c>
      <c r="AE1473" s="73" t="s">
        <v>2979</v>
      </c>
      <c r="AF1473" s="73" t="s">
        <v>2979</v>
      </c>
      <c r="AG1473" s="73" t="s">
        <v>2979</v>
      </c>
      <c r="AH1473" s="73" t="s">
        <v>2979</v>
      </c>
      <c r="AI1473" s="41">
        <v>0.43769999999999998</v>
      </c>
      <c r="AJ1473" s="30">
        <v>0.45140000000000002</v>
      </c>
      <c r="AK1473" s="30">
        <v>0.3508</v>
      </c>
      <c r="AL1473" s="41">
        <f t="shared" si="46"/>
        <v>0.4133</v>
      </c>
      <c r="AM1473" s="30" t="str">
        <f>IFERROR((VLOOKUP(C1473,'CEP 24-25'!$F$5:$K$1282,6,0))," ")</f>
        <v xml:space="preserve"> </v>
      </c>
      <c r="AN1473" s="41" t="str">
        <f>+IFERROR((VLOOKUP(C1473,'HB1238 24-25'!$N$5:$Q$9999,4,0)),"")</f>
        <v>No</v>
      </c>
      <c r="AO1473" s="33" t="str">
        <f t="shared" si="47"/>
        <v>No</v>
      </c>
    </row>
    <row r="1474" spans="1:41" ht="15" customHeight="1" x14ac:dyDescent="0.25">
      <c r="A1474" t="s">
        <v>2750</v>
      </c>
      <c r="B1474" t="s">
        <v>2200</v>
      </c>
      <c r="C1474" s="25">
        <v>4307</v>
      </c>
      <c r="D1474" t="s">
        <v>1308</v>
      </c>
      <c r="E1474" s="16">
        <v>18</v>
      </c>
      <c r="F1474" s="16">
        <v>44</v>
      </c>
      <c r="G1474" s="16">
        <v>0</v>
      </c>
      <c r="H1474" s="16">
        <v>65</v>
      </c>
      <c r="I1474" s="16">
        <v>77</v>
      </c>
      <c r="J1474" s="16">
        <v>72</v>
      </c>
      <c r="K1474" s="16">
        <v>82</v>
      </c>
      <c r="L1474" s="16">
        <v>90</v>
      </c>
      <c r="M1474" s="16">
        <v>0</v>
      </c>
      <c r="N1474" s="16">
        <v>0</v>
      </c>
      <c r="O1474" s="16">
        <v>0</v>
      </c>
      <c r="P1474" s="16">
        <v>0</v>
      </c>
      <c r="Q1474" s="16">
        <v>0</v>
      </c>
      <c r="R1474" s="16">
        <v>0</v>
      </c>
      <c r="S1474" s="16">
        <v>0</v>
      </c>
      <c r="T1474" s="73" t="s">
        <v>2979</v>
      </c>
      <c r="U1474" s="15" t="s">
        <v>2004</v>
      </c>
      <c r="V1474" s="73" t="s">
        <v>2979</v>
      </c>
      <c r="W1474" s="54">
        <v>11</v>
      </c>
      <c r="X1474" s="54">
        <v>10</v>
      </c>
      <c r="Y1474" s="15" t="s">
        <v>2004</v>
      </c>
      <c r="Z1474" s="15" t="s">
        <v>2004</v>
      </c>
      <c r="AA1474" s="15" t="s">
        <v>2004</v>
      </c>
      <c r="AB1474" s="73" t="s">
        <v>2979</v>
      </c>
      <c r="AC1474" s="73" t="s">
        <v>2979</v>
      </c>
      <c r="AD1474" s="73" t="s">
        <v>2979</v>
      </c>
      <c r="AE1474" s="73" t="s">
        <v>2979</v>
      </c>
      <c r="AF1474" s="73" t="s">
        <v>2979</v>
      </c>
      <c r="AG1474" s="73" t="s">
        <v>2979</v>
      </c>
      <c r="AH1474" s="73" t="s">
        <v>2979</v>
      </c>
      <c r="AI1474" s="41">
        <v>0.1027</v>
      </c>
      <c r="AJ1474" s="30">
        <v>0.1128</v>
      </c>
      <c r="AK1474" s="30">
        <v>0.1215</v>
      </c>
      <c r="AL1474" s="41">
        <f t="shared" si="46"/>
        <v>0.1123</v>
      </c>
      <c r="AM1474" s="30" t="str">
        <f>IFERROR((VLOOKUP(C1474,'CEP 24-25'!$F$5:$K$1282,6,0))," ")</f>
        <v xml:space="preserve"> </v>
      </c>
      <c r="AN1474" s="41" t="str">
        <f>+IFERROR((VLOOKUP(C1474,'HB1238 24-25'!$N$5:$Q$9999,4,0)),"")</f>
        <v/>
      </c>
      <c r="AO1474" s="33" t="str">
        <f t="shared" si="47"/>
        <v>No</v>
      </c>
    </row>
    <row r="1475" spans="1:41" x14ac:dyDescent="0.25">
      <c r="A1475" t="s">
        <v>2751</v>
      </c>
      <c r="B1475" t="s">
        <v>2396</v>
      </c>
      <c r="C1475" s="25">
        <v>5686</v>
      </c>
      <c r="D1475" t="s">
        <v>2870</v>
      </c>
      <c r="E1475" s="16">
        <v>0</v>
      </c>
      <c r="F1475" s="16">
        <v>0</v>
      </c>
      <c r="G1475" s="16">
        <v>0</v>
      </c>
      <c r="H1475" s="16">
        <v>0</v>
      </c>
      <c r="I1475" s="16">
        <v>0</v>
      </c>
      <c r="J1475" s="16">
        <v>0</v>
      </c>
      <c r="K1475" s="16">
        <v>0</v>
      </c>
      <c r="L1475" s="16">
        <v>0</v>
      </c>
      <c r="M1475" s="16">
        <v>39</v>
      </c>
      <c r="N1475" s="16">
        <v>64</v>
      </c>
      <c r="O1475" s="16">
        <v>64</v>
      </c>
      <c r="P1475" s="16">
        <v>34</v>
      </c>
      <c r="Q1475" s="16">
        <v>33</v>
      </c>
      <c r="R1475" s="16">
        <v>0</v>
      </c>
      <c r="S1475" s="16">
        <v>0</v>
      </c>
      <c r="T1475" s="73" t="s">
        <v>2979</v>
      </c>
      <c r="U1475" s="73" t="s">
        <v>2979</v>
      </c>
      <c r="V1475" s="73" t="s">
        <v>2979</v>
      </c>
      <c r="W1475" s="73" t="s">
        <v>2979</v>
      </c>
      <c r="X1475" s="73" t="s">
        <v>2979</v>
      </c>
      <c r="Y1475" s="73" t="s">
        <v>2979</v>
      </c>
      <c r="Z1475" s="73" t="s">
        <v>2979</v>
      </c>
      <c r="AA1475" s="73" t="s">
        <v>2979</v>
      </c>
      <c r="AB1475" s="73" t="s">
        <v>2979</v>
      </c>
      <c r="AC1475" s="54">
        <v>28</v>
      </c>
      <c r="AD1475" s="54">
        <v>30</v>
      </c>
      <c r="AE1475" s="54">
        <v>15</v>
      </c>
      <c r="AF1475" s="54">
        <v>22</v>
      </c>
      <c r="AG1475" s="73" t="s">
        <v>2979</v>
      </c>
      <c r="AH1475" s="73" t="s">
        <v>2979</v>
      </c>
      <c r="AI1475" s="41">
        <v>0.40600000000000003</v>
      </c>
      <c r="AJ1475" s="30">
        <v>0.54549999999999998</v>
      </c>
      <c r="AK1475" s="30">
        <v>0.49399999999999999</v>
      </c>
      <c r="AL1475" s="41">
        <f t="shared" si="46"/>
        <v>0.48180000000000001</v>
      </c>
      <c r="AM1475" s="30" t="str">
        <f>IFERROR((VLOOKUP(C1475,'CEP 24-25'!$F$5:$K$1282,6,0))," ")</f>
        <v>No</v>
      </c>
      <c r="AN1475" s="41" t="str">
        <f>+IFERROR((VLOOKUP(C1475,'HB1238 24-25'!$N$5:$Q$9999,4,0)),"")</f>
        <v/>
      </c>
      <c r="AO1475" s="33" t="str">
        <f t="shared" si="47"/>
        <v>No</v>
      </c>
    </row>
    <row r="1476" spans="1:41" ht="15" customHeight="1" x14ac:dyDescent="0.25">
      <c r="A1476" t="s">
        <v>2583</v>
      </c>
      <c r="B1476" t="s">
        <v>2201</v>
      </c>
      <c r="C1476" s="25">
        <v>4463</v>
      </c>
      <c r="D1476" t="s">
        <v>218</v>
      </c>
      <c r="E1476" s="16">
        <v>0</v>
      </c>
      <c r="F1476" s="16">
        <v>75</v>
      </c>
      <c r="G1476" s="16">
        <v>0</v>
      </c>
      <c r="H1476" s="16">
        <v>70</v>
      </c>
      <c r="I1476" s="16">
        <v>72</v>
      </c>
      <c r="J1476" s="16">
        <v>93</v>
      </c>
      <c r="K1476" s="16">
        <v>77</v>
      </c>
      <c r="L1476" s="16">
        <v>81</v>
      </c>
      <c r="M1476" s="16">
        <v>0</v>
      </c>
      <c r="N1476" s="16">
        <v>0</v>
      </c>
      <c r="O1476" s="16">
        <v>0</v>
      </c>
      <c r="P1476" s="16">
        <v>0</v>
      </c>
      <c r="Q1476" s="16">
        <v>0</v>
      </c>
      <c r="R1476" s="16">
        <v>0</v>
      </c>
      <c r="S1476" s="16">
        <v>0</v>
      </c>
      <c r="T1476" s="73" t="s">
        <v>2979</v>
      </c>
      <c r="U1476" s="54">
        <v>38</v>
      </c>
      <c r="V1476" s="73" t="s">
        <v>2979</v>
      </c>
      <c r="W1476" s="54">
        <v>43</v>
      </c>
      <c r="X1476" s="54">
        <v>46</v>
      </c>
      <c r="Y1476" s="54">
        <v>59</v>
      </c>
      <c r="Z1476" s="54">
        <v>55</v>
      </c>
      <c r="AA1476" s="54">
        <v>47</v>
      </c>
      <c r="AB1476" s="73" t="s">
        <v>2979</v>
      </c>
      <c r="AC1476" s="73" t="s">
        <v>2979</v>
      </c>
      <c r="AD1476" s="73" t="s">
        <v>2979</v>
      </c>
      <c r="AE1476" s="73" t="s">
        <v>2979</v>
      </c>
      <c r="AF1476" s="73" t="s">
        <v>2979</v>
      </c>
      <c r="AG1476" s="73" t="s">
        <v>2979</v>
      </c>
      <c r="AH1476" s="73" t="s">
        <v>2979</v>
      </c>
      <c r="AI1476" s="41">
        <v>0.61539999999999995</v>
      </c>
      <c r="AJ1476" s="30">
        <v>0.55230000000000001</v>
      </c>
      <c r="AK1476" s="30">
        <v>0.51880000000000004</v>
      </c>
      <c r="AL1476" s="41">
        <f t="shared" ref="AL1476:AL1539" si="48">ROUND(AVERAGE(AI1476:AK1476),4)</f>
        <v>0.56220000000000003</v>
      </c>
      <c r="AM1476" s="30" t="str">
        <f>IFERROR((VLOOKUP(C1476,'CEP 24-25'!$F$5:$K$1282,6,0))," ")</f>
        <v>Yes</v>
      </c>
      <c r="AN1476" s="41" t="str">
        <f>+IFERROR((VLOOKUP(C1476,'HB1238 24-25'!$N$5:$Q$9999,4,0)),"")</f>
        <v/>
      </c>
      <c r="AO1476" s="33" t="str">
        <f t="shared" ref="AO1476:AO1539" si="49">IF(OR(AL1476&gt;=0.5, AM1476="Yes",AN1476="Yes"),"Yes","No")</f>
        <v>Yes</v>
      </c>
    </row>
    <row r="1477" spans="1:41" ht="15" customHeight="1" x14ac:dyDescent="0.25">
      <c r="A1477" t="s">
        <v>2583</v>
      </c>
      <c r="B1477" t="s">
        <v>2201</v>
      </c>
      <c r="C1477" s="25">
        <v>2865</v>
      </c>
      <c r="D1477" t="s">
        <v>114</v>
      </c>
      <c r="E1477" s="16">
        <v>0</v>
      </c>
      <c r="F1477" s="16">
        <v>0</v>
      </c>
      <c r="G1477" s="16">
        <v>0</v>
      </c>
      <c r="H1477" s="16">
        <v>0</v>
      </c>
      <c r="I1477" s="16">
        <v>0</v>
      </c>
      <c r="J1477" s="16">
        <v>0</v>
      </c>
      <c r="K1477" s="16">
        <v>0</v>
      </c>
      <c r="L1477" s="16">
        <v>0</v>
      </c>
      <c r="M1477" s="16">
        <v>79</v>
      </c>
      <c r="N1477" s="16">
        <v>83</v>
      </c>
      <c r="O1477" s="16">
        <v>67</v>
      </c>
      <c r="P1477" s="16">
        <v>0</v>
      </c>
      <c r="Q1477" s="16">
        <v>0</v>
      </c>
      <c r="R1477" s="16">
        <v>0</v>
      </c>
      <c r="S1477" s="16">
        <v>0</v>
      </c>
      <c r="T1477" s="73" t="s">
        <v>2979</v>
      </c>
      <c r="U1477" s="73" t="s">
        <v>2979</v>
      </c>
      <c r="V1477" s="73" t="s">
        <v>2979</v>
      </c>
      <c r="W1477" s="73" t="s">
        <v>2979</v>
      </c>
      <c r="X1477" s="73" t="s">
        <v>2979</v>
      </c>
      <c r="Y1477" s="73" t="s">
        <v>2979</v>
      </c>
      <c r="Z1477" s="73" t="s">
        <v>2979</v>
      </c>
      <c r="AA1477" s="73" t="s">
        <v>2979</v>
      </c>
      <c r="AB1477" s="54">
        <v>45</v>
      </c>
      <c r="AC1477" s="54">
        <v>50</v>
      </c>
      <c r="AD1477" s="54">
        <v>38</v>
      </c>
      <c r="AE1477" s="73" t="s">
        <v>2979</v>
      </c>
      <c r="AF1477" s="73" t="s">
        <v>2979</v>
      </c>
      <c r="AG1477" s="73" t="s">
        <v>2979</v>
      </c>
      <c r="AH1477" s="73" t="s">
        <v>2979</v>
      </c>
      <c r="AI1477" s="41">
        <v>0.58079999999999998</v>
      </c>
      <c r="AJ1477" s="30">
        <v>0.626</v>
      </c>
      <c r="AK1477" s="30">
        <v>0.57079999999999997</v>
      </c>
      <c r="AL1477" s="41">
        <f t="shared" si="48"/>
        <v>0.59250000000000003</v>
      </c>
      <c r="AM1477" s="30" t="str">
        <f>IFERROR((VLOOKUP(C1477,'CEP 24-25'!$F$5:$K$1282,6,0))," ")</f>
        <v>Yes</v>
      </c>
      <c r="AN1477" s="41" t="str">
        <f>+IFERROR((VLOOKUP(C1477,'HB1238 24-25'!$N$5:$Q$9999,4,0)),"")</f>
        <v/>
      </c>
      <c r="AO1477" s="33" t="str">
        <f t="shared" si="49"/>
        <v>Yes</v>
      </c>
    </row>
    <row r="1478" spans="1:41" ht="15" customHeight="1" x14ac:dyDescent="0.25">
      <c r="A1478" t="s">
        <v>2584</v>
      </c>
      <c r="B1478" t="s">
        <v>2202</v>
      </c>
      <c r="C1478" s="25">
        <v>3087</v>
      </c>
      <c r="D1478" t="s">
        <v>362</v>
      </c>
      <c r="E1478" s="16">
        <v>20</v>
      </c>
      <c r="F1478" s="16">
        <v>24</v>
      </c>
      <c r="G1478" s="16">
        <v>0</v>
      </c>
      <c r="H1478" s="16">
        <v>15</v>
      </c>
      <c r="I1478" s="16">
        <v>36</v>
      </c>
      <c r="J1478" s="16">
        <v>33</v>
      </c>
      <c r="K1478" s="16">
        <v>29</v>
      </c>
      <c r="L1478" s="16">
        <v>19</v>
      </c>
      <c r="M1478" s="16">
        <v>24</v>
      </c>
      <c r="N1478" s="16">
        <v>0</v>
      </c>
      <c r="O1478" s="16">
        <v>0</v>
      </c>
      <c r="P1478" s="16">
        <v>0</v>
      </c>
      <c r="Q1478" s="16">
        <v>0</v>
      </c>
      <c r="R1478" s="16">
        <v>0</v>
      </c>
      <c r="S1478" s="16">
        <v>0</v>
      </c>
      <c r="T1478" s="54">
        <v>10</v>
      </c>
      <c r="U1478" s="54">
        <v>10</v>
      </c>
      <c r="V1478" s="73" t="s">
        <v>2979</v>
      </c>
      <c r="W1478" s="15" t="s">
        <v>2004</v>
      </c>
      <c r="X1478" s="54">
        <v>14</v>
      </c>
      <c r="Y1478" s="54">
        <v>16</v>
      </c>
      <c r="Z1478" s="15" t="s">
        <v>2004</v>
      </c>
      <c r="AA1478" s="15" t="s">
        <v>2004</v>
      </c>
      <c r="AB1478" s="54">
        <v>15</v>
      </c>
      <c r="AC1478" s="73" t="s">
        <v>2979</v>
      </c>
      <c r="AD1478" s="73" t="s">
        <v>2979</v>
      </c>
      <c r="AE1478" s="73" t="s">
        <v>2979</v>
      </c>
      <c r="AF1478" s="73" t="s">
        <v>2979</v>
      </c>
      <c r="AG1478" s="73" t="s">
        <v>2979</v>
      </c>
      <c r="AH1478" s="73" t="s">
        <v>2979</v>
      </c>
      <c r="AI1478" s="41">
        <v>0.44</v>
      </c>
      <c r="AJ1478" s="30">
        <v>0.47849999999999998</v>
      </c>
      <c r="AK1478" s="30">
        <v>0.5</v>
      </c>
      <c r="AL1478" s="41">
        <f t="shared" si="48"/>
        <v>0.4728</v>
      </c>
      <c r="AM1478" s="30" t="str">
        <f>IFERROR((VLOOKUP(C1478,'CEP 24-25'!$F$5:$K$1282,6,0))," ")</f>
        <v>No</v>
      </c>
      <c r="AN1478" s="41" t="str">
        <f>+IFERROR((VLOOKUP(C1478,'HB1238 24-25'!$N$5:$Q$9999,4,0)),"")</f>
        <v/>
      </c>
      <c r="AO1478" s="33" t="str">
        <f t="shared" si="49"/>
        <v>No</v>
      </c>
    </row>
    <row r="1479" spans="1:41" ht="15" customHeight="1" x14ac:dyDescent="0.25">
      <c r="A1479" t="s">
        <v>2584</v>
      </c>
      <c r="B1479" t="s">
        <v>2202</v>
      </c>
      <c r="C1479" s="25">
        <v>2241</v>
      </c>
      <c r="D1479" t="s">
        <v>361</v>
      </c>
      <c r="E1479" s="16">
        <v>0</v>
      </c>
      <c r="F1479" s="16">
        <v>0</v>
      </c>
      <c r="G1479" s="16">
        <v>0</v>
      </c>
      <c r="H1479" s="16">
        <v>0</v>
      </c>
      <c r="I1479" s="16">
        <v>0</v>
      </c>
      <c r="J1479" s="16">
        <v>0</v>
      </c>
      <c r="K1479" s="16">
        <v>0</v>
      </c>
      <c r="L1479" s="16">
        <v>0</v>
      </c>
      <c r="M1479" s="16">
        <v>0</v>
      </c>
      <c r="N1479" s="16">
        <v>31</v>
      </c>
      <c r="O1479" s="16">
        <v>26</v>
      </c>
      <c r="P1479" s="16">
        <v>21</v>
      </c>
      <c r="Q1479" s="16">
        <v>20</v>
      </c>
      <c r="R1479" s="16">
        <v>23</v>
      </c>
      <c r="S1479" s="16">
        <v>21</v>
      </c>
      <c r="T1479" s="73" t="s">
        <v>2979</v>
      </c>
      <c r="U1479" s="73" t="s">
        <v>2979</v>
      </c>
      <c r="V1479" s="73" t="s">
        <v>2979</v>
      </c>
      <c r="W1479" s="73" t="s">
        <v>2979</v>
      </c>
      <c r="X1479" s="73" t="s">
        <v>2979</v>
      </c>
      <c r="Y1479" s="73" t="s">
        <v>2979</v>
      </c>
      <c r="Z1479" s="73" t="s">
        <v>2979</v>
      </c>
      <c r="AA1479" s="73" t="s">
        <v>2979</v>
      </c>
      <c r="AB1479" s="73" t="s">
        <v>2979</v>
      </c>
      <c r="AC1479" s="54">
        <v>14</v>
      </c>
      <c r="AD1479" s="54">
        <v>13</v>
      </c>
      <c r="AE1479" s="15" t="s">
        <v>2004</v>
      </c>
      <c r="AF1479" s="15" t="s">
        <v>2004</v>
      </c>
      <c r="AG1479" s="54">
        <v>13</v>
      </c>
      <c r="AH1479" s="54">
        <v>10</v>
      </c>
      <c r="AI1479" s="41">
        <v>0.44369999999999998</v>
      </c>
      <c r="AJ1479" s="30">
        <v>0.50719999999999998</v>
      </c>
      <c r="AK1479" s="30">
        <v>0.49659999999999999</v>
      </c>
      <c r="AL1479" s="41">
        <f t="shared" si="48"/>
        <v>0.48249999999999998</v>
      </c>
      <c r="AM1479" s="30" t="str">
        <f>IFERROR((VLOOKUP(C1479,'CEP 24-25'!$F$5:$K$1282,6,0))," ")</f>
        <v>Yes</v>
      </c>
      <c r="AN1479" s="41" t="str">
        <f>+IFERROR((VLOOKUP(C1479,'HB1238 24-25'!$N$5:$Q$9999,4,0)),"")</f>
        <v/>
      </c>
      <c r="AO1479" s="33" t="str">
        <f t="shared" si="49"/>
        <v>Yes</v>
      </c>
    </row>
    <row r="1480" spans="1:41" ht="15" customHeight="1" x14ac:dyDescent="0.25">
      <c r="A1480" t="s">
        <v>2585</v>
      </c>
      <c r="B1480" t="s">
        <v>2203</v>
      </c>
      <c r="C1480" s="25">
        <v>4494</v>
      </c>
      <c r="D1480" t="s">
        <v>127</v>
      </c>
      <c r="E1480" s="16">
        <v>13</v>
      </c>
      <c r="F1480" s="16">
        <v>44</v>
      </c>
      <c r="G1480" s="16">
        <v>0</v>
      </c>
      <c r="H1480" s="16">
        <v>45</v>
      </c>
      <c r="I1480" s="16">
        <v>48</v>
      </c>
      <c r="J1480" s="16">
        <v>56</v>
      </c>
      <c r="K1480" s="16">
        <v>68</v>
      </c>
      <c r="L1480" s="16">
        <v>49</v>
      </c>
      <c r="M1480" s="16">
        <v>62</v>
      </c>
      <c r="N1480" s="16">
        <v>0</v>
      </c>
      <c r="O1480" s="16">
        <v>0</v>
      </c>
      <c r="P1480" s="16">
        <v>0</v>
      </c>
      <c r="Q1480" s="16">
        <v>0</v>
      </c>
      <c r="R1480" s="16">
        <v>0</v>
      </c>
      <c r="S1480" s="16">
        <v>0</v>
      </c>
      <c r="T1480" s="15" t="s">
        <v>2004</v>
      </c>
      <c r="U1480" s="54">
        <v>25</v>
      </c>
      <c r="V1480" s="73" t="s">
        <v>2979</v>
      </c>
      <c r="W1480" s="54">
        <v>33</v>
      </c>
      <c r="X1480" s="54">
        <v>27</v>
      </c>
      <c r="Y1480" s="54">
        <v>36</v>
      </c>
      <c r="Z1480" s="54">
        <v>41</v>
      </c>
      <c r="AA1480" s="54">
        <v>31</v>
      </c>
      <c r="AB1480" s="54">
        <v>32</v>
      </c>
      <c r="AC1480" s="73" t="s">
        <v>2979</v>
      </c>
      <c r="AD1480" s="73" t="s">
        <v>2979</v>
      </c>
      <c r="AE1480" s="73" t="s">
        <v>2979</v>
      </c>
      <c r="AF1480" s="73" t="s">
        <v>2979</v>
      </c>
      <c r="AG1480" s="73" t="s">
        <v>2979</v>
      </c>
      <c r="AH1480" s="73" t="s">
        <v>2979</v>
      </c>
      <c r="AI1480" s="41">
        <v>0.60519999999999996</v>
      </c>
      <c r="AJ1480" s="30">
        <v>0.62009999999999998</v>
      </c>
      <c r="AK1480" s="30">
        <v>0.62990000000000002</v>
      </c>
      <c r="AL1480" s="41">
        <f t="shared" si="48"/>
        <v>0.61839999999999995</v>
      </c>
      <c r="AM1480" s="30" t="str">
        <f>IFERROR((VLOOKUP(C1480,'CEP 24-25'!$F$5:$K$1282,6,0))," ")</f>
        <v>Yes</v>
      </c>
      <c r="AN1480" s="41" t="str">
        <f>+IFERROR((VLOOKUP(C1480,'HB1238 24-25'!$N$5:$Q$9999,4,0)),"")</f>
        <v/>
      </c>
      <c r="AO1480" s="33" t="str">
        <f t="shared" si="49"/>
        <v>Yes</v>
      </c>
    </row>
    <row r="1481" spans="1:41" ht="15" customHeight="1" x14ac:dyDescent="0.25">
      <c r="A1481" t="s">
        <v>2585</v>
      </c>
      <c r="B1481" t="s">
        <v>2203</v>
      </c>
      <c r="C1481" s="25">
        <v>2909</v>
      </c>
      <c r="D1481" t="s">
        <v>123</v>
      </c>
      <c r="E1481" s="16">
        <v>0</v>
      </c>
      <c r="F1481" s="16">
        <v>34</v>
      </c>
      <c r="G1481" s="16">
        <v>0</v>
      </c>
      <c r="H1481" s="16">
        <v>55</v>
      </c>
      <c r="I1481" s="16">
        <v>45</v>
      </c>
      <c r="J1481" s="16">
        <v>59</v>
      </c>
      <c r="K1481" s="16">
        <v>42</v>
      </c>
      <c r="L1481" s="16">
        <v>34</v>
      </c>
      <c r="M1481" s="16">
        <v>49</v>
      </c>
      <c r="N1481" s="16">
        <v>0</v>
      </c>
      <c r="O1481" s="16">
        <v>0</v>
      </c>
      <c r="P1481" s="16">
        <v>0</v>
      </c>
      <c r="Q1481" s="16">
        <v>0</v>
      </c>
      <c r="R1481" s="16">
        <v>0</v>
      </c>
      <c r="S1481" s="16">
        <v>0</v>
      </c>
      <c r="T1481" s="73" t="s">
        <v>2979</v>
      </c>
      <c r="U1481" s="15" t="s">
        <v>2004</v>
      </c>
      <c r="V1481" s="73" t="s">
        <v>2979</v>
      </c>
      <c r="W1481" s="54">
        <v>27</v>
      </c>
      <c r="X1481" s="54">
        <v>23</v>
      </c>
      <c r="Y1481" s="54">
        <v>36</v>
      </c>
      <c r="Z1481" s="54">
        <v>23</v>
      </c>
      <c r="AA1481" s="54">
        <v>25</v>
      </c>
      <c r="AB1481" s="54">
        <v>25</v>
      </c>
      <c r="AC1481" s="73" t="s">
        <v>2979</v>
      </c>
      <c r="AD1481" s="73" t="s">
        <v>2979</v>
      </c>
      <c r="AE1481" s="73" t="s">
        <v>2979</v>
      </c>
      <c r="AF1481" s="73" t="s">
        <v>2979</v>
      </c>
      <c r="AG1481" s="73" t="s">
        <v>2979</v>
      </c>
      <c r="AH1481" s="73" t="s">
        <v>2979</v>
      </c>
      <c r="AI1481" s="41">
        <v>0.52200000000000002</v>
      </c>
      <c r="AJ1481" s="30">
        <v>0.56930000000000003</v>
      </c>
      <c r="AK1481" s="30">
        <v>0.59489999999999998</v>
      </c>
      <c r="AL1481" s="41">
        <f t="shared" si="48"/>
        <v>0.56210000000000004</v>
      </c>
      <c r="AM1481" s="30" t="str">
        <f>IFERROR((VLOOKUP(C1481,'CEP 24-25'!$F$5:$K$1282,6,0))," ")</f>
        <v>Yes</v>
      </c>
      <c r="AN1481" s="41" t="str">
        <f>+IFERROR((VLOOKUP(C1481,'HB1238 24-25'!$N$5:$Q$9999,4,0)),"")</f>
        <v/>
      </c>
      <c r="AO1481" s="33" t="str">
        <f t="shared" si="49"/>
        <v>Yes</v>
      </c>
    </row>
    <row r="1482" spans="1:41" ht="15" customHeight="1" x14ac:dyDescent="0.25">
      <c r="A1482" t="s">
        <v>2585</v>
      </c>
      <c r="B1482" t="s">
        <v>2203</v>
      </c>
      <c r="C1482" s="25">
        <v>3079</v>
      </c>
      <c r="D1482" t="s">
        <v>124</v>
      </c>
      <c r="E1482" s="16">
        <v>0</v>
      </c>
      <c r="F1482" s="16">
        <v>50</v>
      </c>
      <c r="G1482" s="16">
        <v>0</v>
      </c>
      <c r="H1482" s="16">
        <v>39</v>
      </c>
      <c r="I1482" s="16">
        <v>41</v>
      </c>
      <c r="J1482" s="16">
        <v>60</v>
      </c>
      <c r="K1482" s="16">
        <v>56</v>
      </c>
      <c r="L1482" s="16">
        <v>47</v>
      </c>
      <c r="M1482" s="16">
        <v>46</v>
      </c>
      <c r="N1482" s="16">
        <v>0</v>
      </c>
      <c r="O1482" s="16">
        <v>0</v>
      </c>
      <c r="P1482" s="16">
        <v>0</v>
      </c>
      <c r="Q1482" s="16">
        <v>0</v>
      </c>
      <c r="R1482" s="16">
        <v>0</v>
      </c>
      <c r="S1482" s="16">
        <v>0</v>
      </c>
      <c r="T1482" s="73" t="s">
        <v>2979</v>
      </c>
      <c r="U1482" s="54">
        <v>19</v>
      </c>
      <c r="V1482" s="73" t="s">
        <v>2979</v>
      </c>
      <c r="W1482" s="54">
        <v>25</v>
      </c>
      <c r="X1482" s="54">
        <v>17</v>
      </c>
      <c r="Y1482" s="54">
        <v>32</v>
      </c>
      <c r="Z1482" s="54">
        <v>30</v>
      </c>
      <c r="AA1482" s="54">
        <v>15</v>
      </c>
      <c r="AB1482" s="54">
        <v>30</v>
      </c>
      <c r="AC1482" s="73" t="s">
        <v>2979</v>
      </c>
      <c r="AD1482" s="73" t="s">
        <v>2979</v>
      </c>
      <c r="AE1482" s="73" t="s">
        <v>2979</v>
      </c>
      <c r="AF1482" s="73" t="s">
        <v>2979</v>
      </c>
      <c r="AG1482" s="73" t="s">
        <v>2979</v>
      </c>
      <c r="AH1482" s="73" t="s">
        <v>2979</v>
      </c>
      <c r="AI1482" s="41">
        <v>0.49559999999999998</v>
      </c>
      <c r="AJ1482" s="30">
        <v>0.58189999999999997</v>
      </c>
      <c r="AK1482" s="30">
        <v>0.61370000000000002</v>
      </c>
      <c r="AL1482" s="41">
        <f t="shared" si="48"/>
        <v>0.56369999999999998</v>
      </c>
      <c r="AM1482" s="30" t="str">
        <f>IFERROR((VLOOKUP(C1482,'CEP 24-25'!$F$5:$K$1282,6,0))," ")</f>
        <v>Yes</v>
      </c>
      <c r="AN1482" s="41" t="str">
        <f>+IFERROR((VLOOKUP(C1482,'HB1238 24-25'!$N$5:$Q$9999,4,0)),"")</f>
        <v/>
      </c>
      <c r="AO1482" s="33" t="str">
        <f t="shared" si="49"/>
        <v>Yes</v>
      </c>
    </row>
    <row r="1483" spans="1:41" ht="15" customHeight="1" x14ac:dyDescent="0.25">
      <c r="A1483" t="s">
        <v>2585</v>
      </c>
      <c r="B1483" t="s">
        <v>2203</v>
      </c>
      <c r="C1483" s="25">
        <v>2368</v>
      </c>
      <c r="D1483" t="s">
        <v>70</v>
      </c>
      <c r="E1483" s="16">
        <v>1</v>
      </c>
      <c r="F1483" s="16">
        <v>32</v>
      </c>
      <c r="G1483" s="16">
        <v>0</v>
      </c>
      <c r="H1483" s="16">
        <v>35</v>
      </c>
      <c r="I1483" s="16">
        <v>34</v>
      </c>
      <c r="J1483" s="16">
        <v>41</v>
      </c>
      <c r="K1483" s="16">
        <v>28</v>
      </c>
      <c r="L1483" s="16">
        <v>51</v>
      </c>
      <c r="M1483" s="16">
        <v>25</v>
      </c>
      <c r="N1483" s="16">
        <v>0</v>
      </c>
      <c r="O1483" s="16">
        <v>0</v>
      </c>
      <c r="P1483" s="16">
        <v>0</v>
      </c>
      <c r="Q1483" s="16">
        <v>0</v>
      </c>
      <c r="R1483" s="16">
        <v>0</v>
      </c>
      <c r="S1483" s="16">
        <v>0</v>
      </c>
      <c r="T1483" s="73" t="s">
        <v>2979</v>
      </c>
      <c r="U1483" s="54">
        <v>14</v>
      </c>
      <c r="V1483" s="73" t="s">
        <v>2979</v>
      </c>
      <c r="W1483" s="54">
        <v>17</v>
      </c>
      <c r="X1483" s="54">
        <v>17</v>
      </c>
      <c r="Y1483" s="54">
        <v>23</v>
      </c>
      <c r="Z1483" s="54">
        <v>13</v>
      </c>
      <c r="AA1483" s="54">
        <v>34</v>
      </c>
      <c r="AB1483" s="54">
        <v>20</v>
      </c>
      <c r="AC1483" s="73" t="s">
        <v>2979</v>
      </c>
      <c r="AD1483" s="73" t="s">
        <v>2979</v>
      </c>
      <c r="AE1483" s="73" t="s">
        <v>2979</v>
      </c>
      <c r="AF1483" s="73" t="s">
        <v>2979</v>
      </c>
      <c r="AG1483" s="73" t="s">
        <v>2979</v>
      </c>
      <c r="AH1483" s="73" t="s">
        <v>2979</v>
      </c>
      <c r="AI1483" s="41">
        <v>0.55869999999999997</v>
      </c>
      <c r="AJ1483" s="30">
        <v>0.60389999999999999</v>
      </c>
      <c r="AK1483" s="30">
        <v>0.68269999999999997</v>
      </c>
      <c r="AL1483" s="41">
        <f t="shared" si="48"/>
        <v>0.61509999999999998</v>
      </c>
      <c r="AM1483" s="30" t="str">
        <f>IFERROR((VLOOKUP(C1483,'CEP 24-25'!$F$5:$K$1282,6,0))," ")</f>
        <v>Yes</v>
      </c>
      <c r="AN1483" s="41" t="str">
        <f>+IFERROR((VLOOKUP(C1483,'HB1238 24-25'!$N$5:$Q$9999,4,0)),"")</f>
        <v/>
      </c>
      <c r="AO1483" s="33" t="str">
        <f t="shared" si="49"/>
        <v>Yes</v>
      </c>
    </row>
    <row r="1484" spans="1:41" ht="15" customHeight="1" x14ac:dyDescent="0.25">
      <c r="A1484" t="s">
        <v>2585</v>
      </c>
      <c r="B1484" t="s">
        <v>2203</v>
      </c>
      <c r="C1484" s="25">
        <v>4003</v>
      </c>
      <c r="D1484" t="s">
        <v>126</v>
      </c>
      <c r="E1484" s="16">
        <v>0</v>
      </c>
      <c r="F1484" s="16">
        <v>0</v>
      </c>
      <c r="G1484" s="16">
        <v>0</v>
      </c>
      <c r="H1484" s="16">
        <v>0</v>
      </c>
      <c r="I1484" s="16">
        <v>0</v>
      </c>
      <c r="J1484" s="16">
        <v>0</v>
      </c>
      <c r="K1484" s="16">
        <v>0</v>
      </c>
      <c r="L1484" s="16">
        <v>0</v>
      </c>
      <c r="M1484" s="16">
        <v>0</v>
      </c>
      <c r="N1484" s="16">
        <v>0</v>
      </c>
      <c r="O1484" s="16">
        <v>0</v>
      </c>
      <c r="P1484" s="16">
        <v>0</v>
      </c>
      <c r="Q1484" s="16">
        <v>10</v>
      </c>
      <c r="R1484" s="16">
        <v>24</v>
      </c>
      <c r="S1484" s="16">
        <v>32</v>
      </c>
      <c r="T1484" s="73" t="s">
        <v>2979</v>
      </c>
      <c r="U1484" s="73" t="s">
        <v>2979</v>
      </c>
      <c r="V1484" s="73" t="s">
        <v>2979</v>
      </c>
      <c r="W1484" s="73" t="s">
        <v>2979</v>
      </c>
      <c r="X1484" s="73" t="s">
        <v>2979</v>
      </c>
      <c r="Y1484" s="73" t="s">
        <v>2979</v>
      </c>
      <c r="Z1484" s="73" t="s">
        <v>2979</v>
      </c>
      <c r="AA1484" s="73" t="s">
        <v>2979</v>
      </c>
      <c r="AB1484" s="73" t="s">
        <v>2979</v>
      </c>
      <c r="AC1484" s="73" t="s">
        <v>2979</v>
      </c>
      <c r="AD1484" s="73" t="s">
        <v>2979</v>
      </c>
      <c r="AE1484" s="73" t="s">
        <v>2979</v>
      </c>
      <c r="AF1484" s="15" t="s">
        <v>2004</v>
      </c>
      <c r="AG1484" s="54">
        <v>16</v>
      </c>
      <c r="AH1484" s="54">
        <v>23</v>
      </c>
      <c r="AI1484" s="41">
        <v>0.71209999999999996</v>
      </c>
      <c r="AJ1484" s="30">
        <v>0.78210000000000002</v>
      </c>
      <c r="AK1484" s="30">
        <v>0.80700000000000005</v>
      </c>
      <c r="AL1484" s="41">
        <f t="shared" si="48"/>
        <v>0.7671</v>
      </c>
      <c r="AM1484" s="30" t="str">
        <f>IFERROR((VLOOKUP(C1484,'CEP 24-25'!$F$5:$K$1282,6,0))," ")</f>
        <v>Yes</v>
      </c>
      <c r="AN1484" s="41" t="str">
        <f>+IFERROR((VLOOKUP(C1484,'HB1238 24-25'!$N$5:$Q$9999,4,0)),"")</f>
        <v/>
      </c>
      <c r="AO1484" s="33" t="str">
        <f t="shared" si="49"/>
        <v>Yes</v>
      </c>
    </row>
    <row r="1485" spans="1:41" ht="15" customHeight="1" x14ac:dyDescent="0.25">
      <c r="A1485" t="s">
        <v>2585</v>
      </c>
      <c r="B1485" t="s">
        <v>2203</v>
      </c>
      <c r="C1485" s="25">
        <v>2908</v>
      </c>
      <c r="D1485" t="s">
        <v>122</v>
      </c>
      <c r="E1485" s="16">
        <v>0</v>
      </c>
      <c r="F1485" s="16">
        <v>0</v>
      </c>
      <c r="G1485" s="16">
        <v>0</v>
      </c>
      <c r="H1485" s="16">
        <v>0</v>
      </c>
      <c r="I1485" s="16">
        <v>0</v>
      </c>
      <c r="J1485" s="16">
        <v>0</v>
      </c>
      <c r="K1485" s="16">
        <v>0</v>
      </c>
      <c r="L1485" s="16">
        <v>0</v>
      </c>
      <c r="M1485" s="16">
        <v>0</v>
      </c>
      <c r="N1485" s="16">
        <v>0</v>
      </c>
      <c r="O1485" s="16">
        <v>1</v>
      </c>
      <c r="P1485" s="16">
        <v>268</v>
      </c>
      <c r="Q1485" s="16">
        <v>241</v>
      </c>
      <c r="R1485" s="16">
        <v>251</v>
      </c>
      <c r="S1485" s="16">
        <v>214</v>
      </c>
      <c r="T1485" s="73" t="s">
        <v>2979</v>
      </c>
      <c r="U1485" s="73" t="s">
        <v>2979</v>
      </c>
      <c r="V1485" s="73" t="s">
        <v>2979</v>
      </c>
      <c r="W1485" s="73" t="s">
        <v>2979</v>
      </c>
      <c r="X1485" s="73" t="s">
        <v>2979</v>
      </c>
      <c r="Y1485" s="73" t="s">
        <v>2979</v>
      </c>
      <c r="Z1485" s="73" t="s">
        <v>2979</v>
      </c>
      <c r="AA1485" s="73" t="s">
        <v>2979</v>
      </c>
      <c r="AB1485" s="73" t="s">
        <v>2979</v>
      </c>
      <c r="AC1485" s="73" t="s">
        <v>2979</v>
      </c>
      <c r="AD1485" s="73" t="s">
        <v>2979</v>
      </c>
      <c r="AE1485" s="54">
        <v>127</v>
      </c>
      <c r="AF1485" s="54">
        <v>119</v>
      </c>
      <c r="AG1485" s="54">
        <v>112</v>
      </c>
      <c r="AH1485" s="54">
        <v>92</v>
      </c>
      <c r="AI1485" s="41">
        <v>0.46150000000000002</v>
      </c>
      <c r="AJ1485" s="30">
        <v>0.51859999999999995</v>
      </c>
      <c r="AK1485" s="30">
        <v>0.56530000000000002</v>
      </c>
      <c r="AL1485" s="41">
        <f t="shared" si="48"/>
        <v>0.5151</v>
      </c>
      <c r="AM1485" s="30" t="str">
        <f>IFERROR((VLOOKUP(C1485,'CEP 24-25'!$F$5:$K$1282,6,0))," ")</f>
        <v>No</v>
      </c>
      <c r="AN1485" s="41" t="str">
        <f>+IFERROR((VLOOKUP(C1485,'HB1238 24-25'!$N$5:$Q$9999,4,0)),"")</f>
        <v/>
      </c>
      <c r="AO1485" s="33" t="str">
        <f t="shared" si="49"/>
        <v>Yes</v>
      </c>
    </row>
    <row r="1486" spans="1:41" ht="15" customHeight="1" x14ac:dyDescent="0.25">
      <c r="A1486" t="s">
        <v>2585</v>
      </c>
      <c r="B1486" t="s">
        <v>2203</v>
      </c>
      <c r="C1486" s="25">
        <v>5115</v>
      </c>
      <c r="D1486" t="s">
        <v>128</v>
      </c>
      <c r="E1486" s="16">
        <v>15</v>
      </c>
      <c r="F1486" s="16">
        <v>38</v>
      </c>
      <c r="G1486" s="16">
        <v>0</v>
      </c>
      <c r="H1486" s="16">
        <v>61</v>
      </c>
      <c r="I1486" s="16">
        <v>51</v>
      </c>
      <c r="J1486" s="16">
        <v>62</v>
      </c>
      <c r="K1486" s="16">
        <v>55</v>
      </c>
      <c r="L1486" s="16">
        <v>54</v>
      </c>
      <c r="M1486" s="16">
        <v>72</v>
      </c>
      <c r="N1486" s="16">
        <v>0</v>
      </c>
      <c r="O1486" s="16">
        <v>0</v>
      </c>
      <c r="P1486" s="16">
        <v>0</v>
      </c>
      <c r="Q1486" s="16">
        <v>0</v>
      </c>
      <c r="R1486" s="16">
        <v>0</v>
      </c>
      <c r="S1486" s="16">
        <v>0</v>
      </c>
      <c r="T1486" s="15" t="s">
        <v>2004</v>
      </c>
      <c r="U1486" s="54">
        <v>18</v>
      </c>
      <c r="V1486" s="73" t="s">
        <v>2979</v>
      </c>
      <c r="W1486" s="54">
        <v>31</v>
      </c>
      <c r="X1486" s="54">
        <v>34</v>
      </c>
      <c r="Y1486" s="54">
        <v>33</v>
      </c>
      <c r="Z1486" s="54">
        <v>33</v>
      </c>
      <c r="AA1486" s="54">
        <v>30</v>
      </c>
      <c r="AB1486" s="54">
        <v>34</v>
      </c>
      <c r="AC1486" s="73" t="s">
        <v>2979</v>
      </c>
      <c r="AD1486" s="73" t="s">
        <v>2979</v>
      </c>
      <c r="AE1486" s="73" t="s">
        <v>2979</v>
      </c>
      <c r="AF1486" s="73" t="s">
        <v>2979</v>
      </c>
      <c r="AG1486" s="73" t="s">
        <v>2979</v>
      </c>
      <c r="AH1486" s="73" t="s">
        <v>2979</v>
      </c>
      <c r="AI1486" s="41">
        <v>0.54169999999999996</v>
      </c>
      <c r="AJ1486" s="30">
        <v>0.61309999999999998</v>
      </c>
      <c r="AK1486" s="30">
        <v>0.63219999999999998</v>
      </c>
      <c r="AL1486" s="41">
        <f t="shared" si="48"/>
        <v>0.59570000000000001</v>
      </c>
      <c r="AM1486" s="30" t="str">
        <f>IFERROR((VLOOKUP(C1486,'CEP 24-25'!$F$5:$K$1282,6,0))," ")</f>
        <v>Yes</v>
      </c>
      <c r="AN1486" s="41" t="str">
        <f>+IFERROR((VLOOKUP(C1486,'HB1238 24-25'!$N$5:$Q$9999,4,0)),"")</f>
        <v/>
      </c>
      <c r="AO1486" s="33" t="str">
        <f t="shared" si="49"/>
        <v>Yes</v>
      </c>
    </row>
    <row r="1487" spans="1:41" ht="15" customHeight="1" x14ac:dyDescent="0.25">
      <c r="A1487" t="s">
        <v>2585</v>
      </c>
      <c r="B1487" t="s">
        <v>2203</v>
      </c>
      <c r="C1487" s="25">
        <v>5611</v>
      </c>
      <c r="D1487" t="s">
        <v>2871</v>
      </c>
      <c r="E1487" s="16">
        <v>0</v>
      </c>
      <c r="F1487" s="16">
        <v>3</v>
      </c>
      <c r="G1487" s="16">
        <v>0</v>
      </c>
      <c r="H1487" s="16">
        <v>0</v>
      </c>
      <c r="I1487" s="16">
        <v>7</v>
      </c>
      <c r="J1487" s="16">
        <v>3</v>
      </c>
      <c r="K1487" s="16">
        <v>2</v>
      </c>
      <c r="L1487" s="16">
        <v>5</v>
      </c>
      <c r="M1487" s="16">
        <v>4</v>
      </c>
      <c r="N1487" s="16">
        <v>20</v>
      </c>
      <c r="O1487" s="16">
        <v>22</v>
      </c>
      <c r="P1487" s="16">
        <v>24</v>
      </c>
      <c r="Q1487" s="16">
        <v>37</v>
      </c>
      <c r="R1487" s="16">
        <v>48</v>
      </c>
      <c r="S1487" s="16">
        <v>64</v>
      </c>
      <c r="T1487" s="73" t="s">
        <v>2979</v>
      </c>
      <c r="U1487" s="15" t="s">
        <v>2004</v>
      </c>
      <c r="V1487" s="73" t="s">
        <v>2979</v>
      </c>
      <c r="W1487" s="73" t="s">
        <v>2979</v>
      </c>
      <c r="X1487" s="15" t="s">
        <v>2004</v>
      </c>
      <c r="Y1487" s="15" t="s">
        <v>2004</v>
      </c>
      <c r="Z1487" s="15" t="s">
        <v>2004</v>
      </c>
      <c r="AA1487" s="15" t="s">
        <v>2004</v>
      </c>
      <c r="AB1487" s="15" t="s">
        <v>2004</v>
      </c>
      <c r="AC1487" s="54">
        <v>12</v>
      </c>
      <c r="AD1487" s="54">
        <v>14</v>
      </c>
      <c r="AE1487" s="54">
        <v>15</v>
      </c>
      <c r="AF1487" s="54">
        <v>23</v>
      </c>
      <c r="AG1487" s="54">
        <v>34</v>
      </c>
      <c r="AH1487" s="54">
        <v>35</v>
      </c>
      <c r="AI1487" s="41">
        <v>0.6109</v>
      </c>
      <c r="AJ1487" s="30">
        <v>0.71430000000000005</v>
      </c>
      <c r="AK1487" s="30">
        <v>0.67610000000000003</v>
      </c>
      <c r="AL1487" s="41">
        <f t="shared" si="48"/>
        <v>0.66710000000000003</v>
      </c>
      <c r="AM1487" s="30" t="str">
        <f>IFERROR((VLOOKUP(C1487,'CEP 24-25'!$F$5:$K$1282,6,0))," ")</f>
        <v xml:space="preserve"> </v>
      </c>
      <c r="AN1487" s="41" t="str">
        <f>+IFERROR((VLOOKUP(C1487,'HB1238 24-25'!$N$5:$Q$9999,4,0)),"")</f>
        <v/>
      </c>
      <c r="AO1487" s="33" t="str">
        <f t="shared" si="49"/>
        <v>Yes</v>
      </c>
    </row>
    <row r="1488" spans="1:41" ht="15" customHeight="1" x14ac:dyDescent="0.25">
      <c r="A1488" t="s">
        <v>2585</v>
      </c>
      <c r="B1488" t="s">
        <v>2203</v>
      </c>
      <c r="C1488" s="25">
        <v>1897</v>
      </c>
      <c r="D1488" t="s">
        <v>121</v>
      </c>
      <c r="E1488" s="16">
        <v>0</v>
      </c>
      <c r="F1488" s="16">
        <v>1</v>
      </c>
      <c r="G1488" s="16">
        <v>0</v>
      </c>
      <c r="H1488" s="16">
        <v>0</v>
      </c>
      <c r="I1488" s="16">
        <v>1</v>
      </c>
      <c r="J1488" s="16">
        <v>0</v>
      </c>
      <c r="K1488" s="16">
        <v>2</v>
      </c>
      <c r="L1488" s="16">
        <v>1</v>
      </c>
      <c r="M1488" s="16">
        <v>1</v>
      </c>
      <c r="N1488" s="16">
        <v>2</v>
      </c>
      <c r="O1488" s="16">
        <v>4</v>
      </c>
      <c r="P1488" s="16">
        <v>1</v>
      </c>
      <c r="Q1488" s="16">
        <v>0</v>
      </c>
      <c r="R1488" s="16">
        <v>0</v>
      </c>
      <c r="S1488" s="16">
        <v>0</v>
      </c>
      <c r="T1488" s="73" t="s">
        <v>2979</v>
      </c>
      <c r="U1488" s="15" t="s">
        <v>2004</v>
      </c>
      <c r="V1488" s="73" t="s">
        <v>2979</v>
      </c>
      <c r="W1488" s="73" t="s">
        <v>2979</v>
      </c>
      <c r="X1488" s="73" t="s">
        <v>2979</v>
      </c>
      <c r="Y1488" s="73" t="s">
        <v>2979</v>
      </c>
      <c r="Z1488" s="15" t="s">
        <v>2004</v>
      </c>
      <c r="AA1488" s="73" t="s">
        <v>2979</v>
      </c>
      <c r="AB1488" s="73" t="s">
        <v>2979</v>
      </c>
      <c r="AC1488" s="15" t="s">
        <v>2004</v>
      </c>
      <c r="AD1488" s="15" t="s">
        <v>2004</v>
      </c>
      <c r="AE1488" s="73" t="s">
        <v>2979</v>
      </c>
      <c r="AF1488" s="73" t="s">
        <v>2979</v>
      </c>
      <c r="AG1488" s="73" t="s">
        <v>2979</v>
      </c>
      <c r="AH1488" s="73" t="s">
        <v>2979</v>
      </c>
      <c r="AI1488" s="41">
        <v>0.3846</v>
      </c>
      <c r="AJ1488" s="30">
        <v>7.6899999999999996E-2</v>
      </c>
      <c r="AK1488" s="30">
        <v>0</v>
      </c>
      <c r="AL1488" s="41">
        <f t="shared" si="48"/>
        <v>0.15379999999999999</v>
      </c>
      <c r="AM1488" s="30" t="str">
        <f>IFERROR((VLOOKUP(C1488,'CEP 24-25'!$F$5:$K$1282,6,0))," ")</f>
        <v xml:space="preserve"> </v>
      </c>
      <c r="AN1488" s="41" t="str">
        <f>+IFERROR((VLOOKUP(C1488,'HB1238 24-25'!$N$5:$Q$9999,4,0)),"")</f>
        <v/>
      </c>
      <c r="AO1488" s="33" t="str">
        <f t="shared" si="49"/>
        <v>No</v>
      </c>
    </row>
    <row r="1489" spans="1:41" ht="15" customHeight="1" x14ac:dyDescent="0.25">
      <c r="A1489" t="s">
        <v>2585</v>
      </c>
      <c r="B1489" t="s">
        <v>2203</v>
      </c>
      <c r="C1489" s="25">
        <v>3318</v>
      </c>
      <c r="D1489" t="s">
        <v>125</v>
      </c>
      <c r="E1489" s="16">
        <v>0</v>
      </c>
      <c r="F1489" s="16">
        <v>0</v>
      </c>
      <c r="G1489" s="16">
        <v>0</v>
      </c>
      <c r="H1489" s="16">
        <v>0</v>
      </c>
      <c r="I1489" s="16">
        <v>0</v>
      </c>
      <c r="J1489" s="16">
        <v>0</v>
      </c>
      <c r="K1489" s="16">
        <v>0</v>
      </c>
      <c r="L1489" s="16">
        <v>0</v>
      </c>
      <c r="M1489" s="16">
        <v>0</v>
      </c>
      <c r="N1489" s="16">
        <v>229</v>
      </c>
      <c r="O1489" s="16">
        <v>233</v>
      </c>
      <c r="P1489" s="16">
        <v>0</v>
      </c>
      <c r="Q1489" s="16">
        <v>0</v>
      </c>
      <c r="R1489" s="16">
        <v>0</v>
      </c>
      <c r="S1489" s="16">
        <v>0</v>
      </c>
      <c r="T1489" s="73" t="s">
        <v>2979</v>
      </c>
      <c r="U1489" s="73" t="s">
        <v>2979</v>
      </c>
      <c r="V1489" s="73" t="s">
        <v>2979</v>
      </c>
      <c r="W1489" s="73" t="s">
        <v>2979</v>
      </c>
      <c r="X1489" s="73" t="s">
        <v>2979</v>
      </c>
      <c r="Y1489" s="73" t="s">
        <v>2979</v>
      </c>
      <c r="Z1489" s="73" t="s">
        <v>2979</v>
      </c>
      <c r="AA1489" s="73" t="s">
        <v>2979</v>
      </c>
      <c r="AB1489" s="73" t="s">
        <v>2979</v>
      </c>
      <c r="AC1489" s="54">
        <v>130</v>
      </c>
      <c r="AD1489" s="54">
        <v>117</v>
      </c>
      <c r="AE1489" s="73" t="s">
        <v>2979</v>
      </c>
      <c r="AF1489" s="73" t="s">
        <v>2979</v>
      </c>
      <c r="AG1489" s="73" t="s">
        <v>2979</v>
      </c>
      <c r="AH1489" s="73" t="s">
        <v>2979</v>
      </c>
      <c r="AI1489" s="41">
        <v>0.53459999999999996</v>
      </c>
      <c r="AJ1489" s="30">
        <v>0.57399999999999995</v>
      </c>
      <c r="AK1489" s="30">
        <v>0.61599999999999999</v>
      </c>
      <c r="AL1489" s="41">
        <f t="shared" si="48"/>
        <v>0.57489999999999997</v>
      </c>
      <c r="AM1489" s="30" t="str">
        <f>IFERROR((VLOOKUP(C1489,'CEP 24-25'!$F$5:$K$1282,6,0))," ")</f>
        <v>Yes</v>
      </c>
      <c r="AN1489" s="41" t="str">
        <f>+IFERROR((VLOOKUP(C1489,'HB1238 24-25'!$N$5:$Q$9999,4,0)),"")</f>
        <v/>
      </c>
      <c r="AO1489" s="33" t="str">
        <f t="shared" si="49"/>
        <v>Yes</v>
      </c>
    </row>
    <row r="1490" spans="1:41" ht="15" customHeight="1" x14ac:dyDescent="0.25">
      <c r="A1490" t="s">
        <v>2752</v>
      </c>
      <c r="B1490" t="s">
        <v>2204</v>
      </c>
      <c r="C1490" s="25">
        <v>4475</v>
      </c>
      <c r="D1490" t="s">
        <v>476</v>
      </c>
      <c r="E1490" s="16">
        <v>0</v>
      </c>
      <c r="F1490" s="16">
        <v>0</v>
      </c>
      <c r="G1490" s="16">
        <v>0</v>
      </c>
      <c r="H1490" s="16">
        <v>0</v>
      </c>
      <c r="I1490" s="16">
        <v>0</v>
      </c>
      <c r="J1490" s="16">
        <v>0</v>
      </c>
      <c r="K1490" s="16">
        <v>0</v>
      </c>
      <c r="L1490" s="16">
        <v>0</v>
      </c>
      <c r="M1490" s="16">
        <v>78</v>
      </c>
      <c r="N1490" s="16">
        <v>77</v>
      </c>
      <c r="O1490" s="16">
        <v>68</v>
      </c>
      <c r="P1490" s="16">
        <v>0</v>
      </c>
      <c r="Q1490" s="16">
        <v>0</v>
      </c>
      <c r="R1490" s="16">
        <v>0</v>
      </c>
      <c r="S1490" s="16">
        <v>0</v>
      </c>
      <c r="T1490" s="73" t="s">
        <v>2979</v>
      </c>
      <c r="U1490" s="73" t="s">
        <v>2979</v>
      </c>
      <c r="V1490" s="73" t="s">
        <v>2979</v>
      </c>
      <c r="W1490" s="73" t="s">
        <v>2979</v>
      </c>
      <c r="X1490" s="73" t="s">
        <v>2979</v>
      </c>
      <c r="Y1490" s="73" t="s">
        <v>2979</v>
      </c>
      <c r="Z1490" s="73" t="s">
        <v>2979</v>
      </c>
      <c r="AA1490" s="73" t="s">
        <v>2979</v>
      </c>
      <c r="AB1490" s="54">
        <v>41</v>
      </c>
      <c r="AC1490" s="54">
        <v>33</v>
      </c>
      <c r="AD1490" s="54">
        <v>33</v>
      </c>
      <c r="AE1490" s="73" t="s">
        <v>2979</v>
      </c>
      <c r="AF1490" s="73" t="s">
        <v>2979</v>
      </c>
      <c r="AG1490" s="73" t="s">
        <v>2979</v>
      </c>
      <c r="AH1490" s="73" t="s">
        <v>2979</v>
      </c>
      <c r="AI1490" s="41">
        <v>0.4798</v>
      </c>
      <c r="AJ1490" s="30">
        <v>0.47749999999999998</v>
      </c>
      <c r="AK1490" s="30">
        <v>0.41670000000000001</v>
      </c>
      <c r="AL1490" s="41">
        <f t="shared" si="48"/>
        <v>0.45800000000000002</v>
      </c>
      <c r="AM1490" s="30" t="str">
        <f>IFERROR((VLOOKUP(C1490,'CEP 24-25'!$F$5:$K$1282,6,0))," ")</f>
        <v xml:space="preserve"> </v>
      </c>
      <c r="AN1490" s="41" t="str">
        <f>+IFERROR((VLOOKUP(C1490,'HB1238 24-25'!$N$5:$Q$9999,4,0)),"")</f>
        <v/>
      </c>
      <c r="AO1490" s="33" t="str">
        <f t="shared" si="49"/>
        <v>No</v>
      </c>
    </row>
    <row r="1491" spans="1:41" ht="15" customHeight="1" x14ac:dyDescent="0.25">
      <c r="A1491" t="s">
        <v>2752</v>
      </c>
      <c r="B1491" t="s">
        <v>2204</v>
      </c>
      <c r="C1491" s="25">
        <v>1798</v>
      </c>
      <c r="D1491" t="s">
        <v>473</v>
      </c>
      <c r="E1491" s="16">
        <v>0</v>
      </c>
      <c r="F1491" s="16">
        <v>5</v>
      </c>
      <c r="G1491" s="16">
        <v>0</v>
      </c>
      <c r="H1491" s="16">
        <v>3</v>
      </c>
      <c r="I1491" s="16">
        <v>3</v>
      </c>
      <c r="J1491" s="16">
        <v>7</v>
      </c>
      <c r="K1491" s="16">
        <v>3</v>
      </c>
      <c r="L1491" s="16">
        <v>5</v>
      </c>
      <c r="M1491" s="16">
        <v>14</v>
      </c>
      <c r="N1491" s="16">
        <v>16</v>
      </c>
      <c r="O1491" s="16">
        <v>4</v>
      </c>
      <c r="P1491" s="16">
        <v>19</v>
      </c>
      <c r="Q1491" s="16">
        <v>16</v>
      </c>
      <c r="R1491" s="16">
        <v>25</v>
      </c>
      <c r="S1491" s="16">
        <v>26</v>
      </c>
      <c r="T1491" s="73" t="s">
        <v>2979</v>
      </c>
      <c r="U1491" s="15" t="s">
        <v>2004</v>
      </c>
      <c r="V1491" s="73" t="s">
        <v>2979</v>
      </c>
      <c r="W1491" s="15" t="s">
        <v>2004</v>
      </c>
      <c r="X1491" s="15" t="s">
        <v>2004</v>
      </c>
      <c r="Y1491" s="15" t="s">
        <v>2004</v>
      </c>
      <c r="Z1491" s="73" t="s">
        <v>2979</v>
      </c>
      <c r="AA1491" s="15" t="s">
        <v>2004</v>
      </c>
      <c r="AB1491" s="15" t="s">
        <v>2004</v>
      </c>
      <c r="AC1491" s="15" t="s">
        <v>2004</v>
      </c>
      <c r="AD1491" s="15" t="s">
        <v>2004</v>
      </c>
      <c r="AE1491" s="54">
        <v>13</v>
      </c>
      <c r="AF1491" s="54">
        <v>10</v>
      </c>
      <c r="AG1491" s="54">
        <v>16</v>
      </c>
      <c r="AH1491" s="54">
        <v>20</v>
      </c>
      <c r="AI1491" s="41">
        <v>0.60960000000000003</v>
      </c>
      <c r="AJ1491" s="30">
        <v>0.5736</v>
      </c>
      <c r="AK1491" s="30">
        <v>0.49209999999999998</v>
      </c>
      <c r="AL1491" s="41">
        <f t="shared" si="48"/>
        <v>0.55840000000000001</v>
      </c>
      <c r="AM1491" s="30" t="str">
        <f>IFERROR((VLOOKUP(C1491,'CEP 24-25'!$F$5:$K$1282,6,0))," ")</f>
        <v>Yes</v>
      </c>
      <c r="AN1491" s="41" t="str">
        <f>+IFERROR((VLOOKUP(C1491,'HB1238 24-25'!$N$5:$Q$9999,4,0)),"")</f>
        <v>Yes</v>
      </c>
      <c r="AO1491" s="33" t="str">
        <f t="shared" si="49"/>
        <v>Yes</v>
      </c>
    </row>
    <row r="1492" spans="1:41" ht="15" customHeight="1" x14ac:dyDescent="0.25">
      <c r="A1492" t="s">
        <v>2752</v>
      </c>
      <c r="B1492" t="s">
        <v>2204</v>
      </c>
      <c r="C1492" s="25">
        <v>2503</v>
      </c>
      <c r="D1492" t="s">
        <v>474</v>
      </c>
      <c r="E1492" s="16">
        <v>0</v>
      </c>
      <c r="F1492" s="16">
        <v>0</v>
      </c>
      <c r="G1492" s="16">
        <v>0</v>
      </c>
      <c r="H1492" s="16">
        <v>0</v>
      </c>
      <c r="I1492" s="16">
        <v>0</v>
      </c>
      <c r="J1492" s="16">
        <v>0</v>
      </c>
      <c r="K1492" s="16">
        <v>0</v>
      </c>
      <c r="L1492" s="16">
        <v>0</v>
      </c>
      <c r="M1492" s="16">
        <v>0</v>
      </c>
      <c r="N1492" s="16">
        <v>0</v>
      </c>
      <c r="O1492" s="16">
        <v>0</v>
      </c>
      <c r="P1492" s="16">
        <v>100</v>
      </c>
      <c r="Q1492" s="16">
        <v>99</v>
      </c>
      <c r="R1492" s="16">
        <v>91</v>
      </c>
      <c r="S1492" s="16">
        <v>97</v>
      </c>
      <c r="T1492" s="73" t="s">
        <v>2979</v>
      </c>
      <c r="U1492" s="73" t="s">
        <v>2979</v>
      </c>
      <c r="V1492" s="73" t="s">
        <v>2979</v>
      </c>
      <c r="W1492" s="73" t="s">
        <v>2979</v>
      </c>
      <c r="X1492" s="73" t="s">
        <v>2979</v>
      </c>
      <c r="Y1492" s="73" t="s">
        <v>2979</v>
      </c>
      <c r="Z1492" s="73" t="s">
        <v>2979</v>
      </c>
      <c r="AA1492" s="73" t="s">
        <v>2979</v>
      </c>
      <c r="AB1492" s="73" t="s">
        <v>2979</v>
      </c>
      <c r="AC1492" s="73" t="s">
        <v>2979</v>
      </c>
      <c r="AD1492" s="73" t="s">
        <v>2979</v>
      </c>
      <c r="AE1492" s="54">
        <v>35</v>
      </c>
      <c r="AF1492" s="54">
        <v>44</v>
      </c>
      <c r="AG1492" s="54">
        <v>42</v>
      </c>
      <c r="AH1492" s="54">
        <v>39</v>
      </c>
      <c r="AI1492" s="41">
        <v>0.41339999999999999</v>
      </c>
      <c r="AJ1492" s="30">
        <v>0.46129999999999999</v>
      </c>
      <c r="AK1492" s="30">
        <v>0.40479999999999999</v>
      </c>
      <c r="AL1492" s="41">
        <f t="shared" si="48"/>
        <v>0.42649999999999999</v>
      </c>
      <c r="AM1492" s="30" t="str">
        <f>IFERROR((VLOOKUP(C1492,'CEP 24-25'!$F$5:$K$1282,6,0))," ")</f>
        <v xml:space="preserve"> </v>
      </c>
      <c r="AN1492" s="41" t="str">
        <f>+IFERROR((VLOOKUP(C1492,'HB1238 24-25'!$N$5:$Q$9999,4,0)),"")</f>
        <v/>
      </c>
      <c r="AO1492" s="33" t="str">
        <f t="shared" si="49"/>
        <v>No</v>
      </c>
    </row>
    <row r="1493" spans="1:41" ht="15" customHeight="1" x14ac:dyDescent="0.25">
      <c r="A1493" t="s">
        <v>2752</v>
      </c>
      <c r="B1493" t="s">
        <v>2204</v>
      </c>
      <c r="C1493" s="25">
        <v>3094</v>
      </c>
      <c r="D1493" t="s">
        <v>475</v>
      </c>
      <c r="E1493" s="16">
        <v>32</v>
      </c>
      <c r="F1493" s="16">
        <v>62</v>
      </c>
      <c r="G1493" s="16">
        <v>0</v>
      </c>
      <c r="H1493" s="16">
        <v>76</v>
      </c>
      <c r="I1493" s="16">
        <v>85</v>
      </c>
      <c r="J1493" s="16">
        <v>82</v>
      </c>
      <c r="K1493" s="16">
        <v>76</v>
      </c>
      <c r="L1493" s="16">
        <v>82</v>
      </c>
      <c r="M1493" s="16">
        <v>0</v>
      </c>
      <c r="N1493" s="16">
        <v>0</v>
      </c>
      <c r="O1493" s="16">
        <v>0</v>
      </c>
      <c r="P1493" s="16">
        <v>0</v>
      </c>
      <c r="Q1493" s="16">
        <v>0</v>
      </c>
      <c r="R1493" s="16">
        <v>0</v>
      </c>
      <c r="S1493" s="16">
        <v>0</v>
      </c>
      <c r="T1493" s="54">
        <v>14</v>
      </c>
      <c r="U1493" s="54">
        <v>24</v>
      </c>
      <c r="V1493" s="73" t="s">
        <v>2979</v>
      </c>
      <c r="W1493" s="54">
        <v>41</v>
      </c>
      <c r="X1493" s="54">
        <v>38</v>
      </c>
      <c r="Y1493" s="54">
        <v>45</v>
      </c>
      <c r="Z1493" s="54">
        <v>37</v>
      </c>
      <c r="AA1493" s="54">
        <v>37</v>
      </c>
      <c r="AB1493" s="73" t="s">
        <v>2979</v>
      </c>
      <c r="AC1493" s="73" t="s">
        <v>2979</v>
      </c>
      <c r="AD1493" s="73" t="s">
        <v>2979</v>
      </c>
      <c r="AE1493" s="73" t="s">
        <v>2979</v>
      </c>
      <c r="AF1493" s="73" t="s">
        <v>2979</v>
      </c>
      <c r="AG1493" s="73" t="s">
        <v>2979</v>
      </c>
      <c r="AH1493" s="73" t="s">
        <v>2979</v>
      </c>
      <c r="AI1493" s="41">
        <v>0.4768</v>
      </c>
      <c r="AJ1493" s="30">
        <v>0.43719999999999998</v>
      </c>
      <c r="AK1493" s="30">
        <v>0.43740000000000001</v>
      </c>
      <c r="AL1493" s="41">
        <f t="shared" si="48"/>
        <v>0.45050000000000001</v>
      </c>
      <c r="AM1493" s="30" t="str">
        <f>IFERROR((VLOOKUP(C1493,'CEP 24-25'!$F$5:$K$1282,6,0))," ")</f>
        <v xml:space="preserve"> </v>
      </c>
      <c r="AN1493" s="41" t="str">
        <f>+IFERROR((VLOOKUP(C1493,'HB1238 24-25'!$N$5:$Q$9999,4,0)),"")</f>
        <v>Yes</v>
      </c>
      <c r="AO1493" s="33" t="str">
        <f t="shared" si="49"/>
        <v>Yes</v>
      </c>
    </row>
    <row r="1494" spans="1:41" ht="15" customHeight="1" x14ac:dyDescent="0.25">
      <c r="A1494" t="s">
        <v>2586</v>
      </c>
      <c r="B1494" t="s">
        <v>2205</v>
      </c>
      <c r="C1494" s="25">
        <v>3574</v>
      </c>
      <c r="D1494" t="s">
        <v>1837</v>
      </c>
      <c r="E1494" s="16">
        <v>16</v>
      </c>
      <c r="F1494" s="16">
        <v>16</v>
      </c>
      <c r="G1494" s="16">
        <v>0</v>
      </c>
      <c r="H1494" s="16">
        <v>17</v>
      </c>
      <c r="I1494" s="16">
        <v>22</v>
      </c>
      <c r="J1494" s="16">
        <v>20</v>
      </c>
      <c r="K1494" s="16">
        <v>23</v>
      </c>
      <c r="L1494" s="16">
        <v>25</v>
      </c>
      <c r="M1494" s="16">
        <v>0</v>
      </c>
      <c r="N1494" s="16">
        <v>0</v>
      </c>
      <c r="O1494" s="16">
        <v>0</v>
      </c>
      <c r="P1494" s="16">
        <v>0</v>
      </c>
      <c r="Q1494" s="16">
        <v>0</v>
      </c>
      <c r="R1494" s="16">
        <v>0</v>
      </c>
      <c r="S1494" s="16">
        <v>0</v>
      </c>
      <c r="T1494" s="15" t="s">
        <v>2004</v>
      </c>
      <c r="U1494" s="15" t="s">
        <v>2004</v>
      </c>
      <c r="V1494" s="73" t="s">
        <v>2979</v>
      </c>
      <c r="W1494" s="15" t="s">
        <v>2004</v>
      </c>
      <c r="X1494" s="54">
        <v>17</v>
      </c>
      <c r="Y1494" s="54">
        <v>12</v>
      </c>
      <c r="Z1494" s="54">
        <v>15</v>
      </c>
      <c r="AA1494" s="54">
        <v>18</v>
      </c>
      <c r="AB1494" s="73" t="s">
        <v>2979</v>
      </c>
      <c r="AC1494" s="73" t="s">
        <v>2979</v>
      </c>
      <c r="AD1494" s="73" t="s">
        <v>2979</v>
      </c>
      <c r="AE1494" s="73" t="s">
        <v>2979</v>
      </c>
      <c r="AF1494" s="73" t="s">
        <v>2979</v>
      </c>
      <c r="AG1494" s="73" t="s">
        <v>2979</v>
      </c>
      <c r="AH1494" s="73" t="s">
        <v>2979</v>
      </c>
      <c r="AI1494" s="41">
        <v>0.60429999999999995</v>
      </c>
      <c r="AJ1494" s="30">
        <v>0.61360000000000003</v>
      </c>
      <c r="AK1494" s="30">
        <v>0.6613</v>
      </c>
      <c r="AL1494" s="41">
        <f t="shared" si="48"/>
        <v>0.62639999999999996</v>
      </c>
      <c r="AM1494" s="30" t="str">
        <f>IFERROR((VLOOKUP(C1494,'CEP 24-25'!$F$5:$K$1282,6,0))," ")</f>
        <v>Yes</v>
      </c>
      <c r="AN1494" s="41" t="str">
        <f>+IFERROR((VLOOKUP(C1494,'HB1238 24-25'!$N$5:$Q$9999,4,0)),"")</f>
        <v/>
      </c>
      <c r="AO1494" s="33" t="str">
        <f t="shared" si="49"/>
        <v>Yes</v>
      </c>
    </row>
    <row r="1495" spans="1:41" ht="15" customHeight="1" x14ac:dyDescent="0.25">
      <c r="A1495" t="s">
        <v>2586</v>
      </c>
      <c r="B1495" t="s">
        <v>2205</v>
      </c>
      <c r="C1495" s="25">
        <v>3575</v>
      </c>
      <c r="D1495" t="s">
        <v>2872</v>
      </c>
      <c r="E1495" s="16">
        <v>0</v>
      </c>
      <c r="F1495" s="16">
        <v>0</v>
      </c>
      <c r="G1495" s="16">
        <v>0</v>
      </c>
      <c r="H1495" s="16">
        <v>0</v>
      </c>
      <c r="I1495" s="16">
        <v>0</v>
      </c>
      <c r="J1495" s="16">
        <v>0</v>
      </c>
      <c r="K1495" s="16">
        <v>0</v>
      </c>
      <c r="L1495" s="16">
        <v>0</v>
      </c>
      <c r="M1495" s="16">
        <v>0</v>
      </c>
      <c r="N1495" s="16">
        <v>0</v>
      </c>
      <c r="O1495" s="16">
        <v>0</v>
      </c>
      <c r="P1495" s="16">
        <v>17</v>
      </c>
      <c r="Q1495" s="16">
        <v>5</v>
      </c>
      <c r="R1495" s="16">
        <v>6</v>
      </c>
      <c r="S1495" s="16">
        <v>20</v>
      </c>
      <c r="T1495" s="73" t="s">
        <v>2979</v>
      </c>
      <c r="U1495" s="73" t="s">
        <v>2979</v>
      </c>
      <c r="V1495" s="73" t="s">
        <v>2979</v>
      </c>
      <c r="W1495" s="73" t="s">
        <v>2979</v>
      </c>
      <c r="X1495" s="73" t="s">
        <v>2979</v>
      </c>
      <c r="Y1495" s="73" t="s">
        <v>2979</v>
      </c>
      <c r="Z1495" s="73" t="s">
        <v>2979</v>
      </c>
      <c r="AA1495" s="73" t="s">
        <v>2979</v>
      </c>
      <c r="AB1495" s="73" t="s">
        <v>2979</v>
      </c>
      <c r="AC1495" s="73" t="s">
        <v>2979</v>
      </c>
      <c r="AD1495" s="73" t="s">
        <v>2979</v>
      </c>
      <c r="AE1495" s="54">
        <v>13</v>
      </c>
      <c r="AF1495" s="15" t="s">
        <v>2004</v>
      </c>
      <c r="AG1495" s="15" t="s">
        <v>2004</v>
      </c>
      <c r="AH1495" s="54">
        <v>13</v>
      </c>
      <c r="AI1495" s="41">
        <v>0.6875</v>
      </c>
      <c r="AJ1495" s="30">
        <v>0.64439999999999997</v>
      </c>
      <c r="AK1495" s="30">
        <v>0.69350000000000001</v>
      </c>
      <c r="AL1495" s="41">
        <f t="shared" si="48"/>
        <v>0.67510000000000003</v>
      </c>
      <c r="AM1495" s="30" t="str">
        <f>IFERROR((VLOOKUP(C1495,'CEP 24-25'!$F$5:$K$1282,6,0))," ")</f>
        <v>Yes</v>
      </c>
      <c r="AN1495" s="41" t="str">
        <f>+IFERROR((VLOOKUP(C1495,'HB1238 24-25'!$N$5:$Q$9999,4,0)),"")</f>
        <v/>
      </c>
      <c r="AO1495" s="33" t="str">
        <f t="shared" si="49"/>
        <v>Yes</v>
      </c>
    </row>
    <row r="1496" spans="1:41" ht="15" customHeight="1" x14ac:dyDescent="0.25">
      <c r="A1496" t="s">
        <v>2586</v>
      </c>
      <c r="B1496" t="s">
        <v>2205</v>
      </c>
      <c r="C1496" s="25">
        <v>5687</v>
      </c>
      <c r="D1496" t="s">
        <v>2445</v>
      </c>
      <c r="E1496" s="16">
        <v>0</v>
      </c>
      <c r="F1496" s="16">
        <v>0</v>
      </c>
      <c r="G1496" s="16">
        <v>0</v>
      </c>
      <c r="H1496" s="16">
        <v>0</v>
      </c>
      <c r="I1496" s="16">
        <v>0</v>
      </c>
      <c r="J1496" s="16">
        <v>0</v>
      </c>
      <c r="K1496" s="16">
        <v>0</v>
      </c>
      <c r="L1496" s="16">
        <v>0</v>
      </c>
      <c r="M1496" s="16">
        <v>15</v>
      </c>
      <c r="N1496" s="16">
        <v>6</v>
      </c>
      <c r="O1496" s="16">
        <v>17</v>
      </c>
      <c r="P1496" s="16">
        <v>0</v>
      </c>
      <c r="Q1496" s="16">
        <v>0</v>
      </c>
      <c r="R1496" s="16">
        <v>0</v>
      </c>
      <c r="S1496" s="16">
        <v>0</v>
      </c>
      <c r="T1496" s="73" t="s">
        <v>2979</v>
      </c>
      <c r="U1496" s="73" t="s">
        <v>2979</v>
      </c>
      <c r="V1496" s="73" t="s">
        <v>2979</v>
      </c>
      <c r="W1496" s="73" t="s">
        <v>2979</v>
      </c>
      <c r="X1496" s="73" t="s">
        <v>2979</v>
      </c>
      <c r="Y1496" s="73" t="s">
        <v>2979</v>
      </c>
      <c r="Z1496" s="73" t="s">
        <v>2979</v>
      </c>
      <c r="AA1496" s="73" t="s">
        <v>2979</v>
      </c>
      <c r="AB1496" s="54">
        <v>10</v>
      </c>
      <c r="AC1496" s="73" t="s">
        <v>2979</v>
      </c>
      <c r="AD1496" s="54">
        <v>12</v>
      </c>
      <c r="AE1496" s="73" t="s">
        <v>2979</v>
      </c>
      <c r="AF1496" s="73" t="s">
        <v>2979</v>
      </c>
      <c r="AG1496" s="73" t="s">
        <v>2979</v>
      </c>
      <c r="AH1496" s="73" t="s">
        <v>2979</v>
      </c>
      <c r="AI1496" s="41">
        <v>0.57889999999999997</v>
      </c>
      <c r="AJ1496" s="30">
        <v>0.66669999999999996</v>
      </c>
      <c r="AK1496" s="30">
        <v>0.71699999999999997</v>
      </c>
      <c r="AL1496" s="41">
        <f t="shared" si="48"/>
        <v>0.6542</v>
      </c>
      <c r="AM1496" s="30" t="str">
        <f>IFERROR((VLOOKUP(C1496,'CEP 24-25'!$F$5:$K$1282,6,0))," ")</f>
        <v xml:space="preserve"> </v>
      </c>
      <c r="AN1496" s="41" t="str">
        <f>+IFERROR((VLOOKUP(C1496,'HB1238 24-25'!$N$5:$Q$9999,4,0)),"")</f>
        <v/>
      </c>
      <c r="AO1496" s="33" t="str">
        <f t="shared" si="49"/>
        <v>Yes</v>
      </c>
    </row>
    <row r="1497" spans="1:41" ht="15" customHeight="1" x14ac:dyDescent="0.25">
      <c r="A1497" t="s">
        <v>2587</v>
      </c>
      <c r="B1497" t="s">
        <v>2207</v>
      </c>
      <c r="C1497" s="25">
        <v>2906</v>
      </c>
      <c r="D1497" t="s">
        <v>67</v>
      </c>
      <c r="E1497" s="16">
        <v>0</v>
      </c>
      <c r="F1497" s="16">
        <v>0</v>
      </c>
      <c r="G1497" s="16">
        <v>0</v>
      </c>
      <c r="H1497" s="16">
        <v>0</v>
      </c>
      <c r="I1497" s="16">
        <v>0</v>
      </c>
      <c r="J1497" s="16">
        <v>0</v>
      </c>
      <c r="K1497" s="16">
        <v>0</v>
      </c>
      <c r="L1497" s="16">
        <v>0</v>
      </c>
      <c r="M1497" s="16">
        <v>152</v>
      </c>
      <c r="N1497" s="16">
        <v>189</v>
      </c>
      <c r="O1497" s="16">
        <v>189</v>
      </c>
      <c r="P1497" s="16">
        <v>0</v>
      </c>
      <c r="Q1497" s="16">
        <v>0</v>
      </c>
      <c r="R1497" s="16">
        <v>0</v>
      </c>
      <c r="S1497" s="16">
        <v>0</v>
      </c>
      <c r="T1497" s="73" t="s">
        <v>2979</v>
      </c>
      <c r="U1497" s="73" t="s">
        <v>2979</v>
      </c>
      <c r="V1497" s="73" t="s">
        <v>2979</v>
      </c>
      <c r="W1497" s="73" t="s">
        <v>2979</v>
      </c>
      <c r="X1497" s="73" t="s">
        <v>2979</v>
      </c>
      <c r="Y1497" s="73" t="s">
        <v>2979</v>
      </c>
      <c r="Z1497" s="73" t="s">
        <v>2979</v>
      </c>
      <c r="AA1497" s="73" t="s">
        <v>2979</v>
      </c>
      <c r="AB1497" s="54">
        <v>120</v>
      </c>
      <c r="AC1497" s="54">
        <v>136</v>
      </c>
      <c r="AD1497" s="54">
        <v>143</v>
      </c>
      <c r="AE1497" s="73" t="s">
        <v>2979</v>
      </c>
      <c r="AF1497" s="73" t="s">
        <v>2979</v>
      </c>
      <c r="AG1497" s="73" t="s">
        <v>2979</v>
      </c>
      <c r="AH1497" s="73" t="s">
        <v>2979</v>
      </c>
      <c r="AI1497" s="41">
        <v>0.75280000000000002</v>
      </c>
      <c r="AJ1497" s="30">
        <v>0.79790000000000005</v>
      </c>
      <c r="AK1497" s="30">
        <v>0.80759999999999998</v>
      </c>
      <c r="AL1497" s="41">
        <f t="shared" si="48"/>
        <v>0.78610000000000002</v>
      </c>
      <c r="AM1497" s="30" t="str">
        <f>IFERROR((VLOOKUP(C1497,'CEP 24-25'!$F$5:$K$1282,6,0))," ")</f>
        <v>Yes</v>
      </c>
      <c r="AN1497" s="41" t="str">
        <f>+IFERROR((VLOOKUP(C1497,'HB1238 24-25'!$N$5:$Q$9999,4,0)),"")</f>
        <v/>
      </c>
      <c r="AO1497" s="33" t="str">
        <f t="shared" si="49"/>
        <v>Yes</v>
      </c>
    </row>
    <row r="1498" spans="1:41" ht="15" customHeight="1" x14ac:dyDescent="0.25">
      <c r="A1498" t="s">
        <v>2587</v>
      </c>
      <c r="B1498" t="s">
        <v>2207</v>
      </c>
      <c r="C1498" s="25">
        <v>2195</v>
      </c>
      <c r="D1498" t="s">
        <v>64</v>
      </c>
      <c r="E1498" s="16">
        <v>35</v>
      </c>
      <c r="F1498" s="16">
        <v>127</v>
      </c>
      <c r="G1498" s="16">
        <v>0</v>
      </c>
      <c r="H1498" s="16">
        <v>112</v>
      </c>
      <c r="I1498" s="16">
        <v>121</v>
      </c>
      <c r="J1498" s="16">
        <v>0</v>
      </c>
      <c r="K1498" s="16">
        <v>0</v>
      </c>
      <c r="L1498" s="16">
        <v>0</v>
      </c>
      <c r="M1498" s="16">
        <v>0</v>
      </c>
      <c r="N1498" s="16">
        <v>0</v>
      </c>
      <c r="O1498" s="16">
        <v>0</v>
      </c>
      <c r="P1498" s="16">
        <v>0</v>
      </c>
      <c r="Q1498" s="16">
        <v>0</v>
      </c>
      <c r="R1498" s="16">
        <v>0</v>
      </c>
      <c r="S1498" s="16">
        <v>0</v>
      </c>
      <c r="T1498" s="54">
        <v>19</v>
      </c>
      <c r="U1498" s="54">
        <v>77</v>
      </c>
      <c r="V1498" s="73" t="s">
        <v>2979</v>
      </c>
      <c r="W1498" s="54">
        <v>90</v>
      </c>
      <c r="X1498" s="54">
        <v>90</v>
      </c>
      <c r="Y1498" s="73" t="s">
        <v>2979</v>
      </c>
      <c r="Z1498" s="73" t="s">
        <v>2979</v>
      </c>
      <c r="AA1498" s="73" t="s">
        <v>2979</v>
      </c>
      <c r="AB1498" s="73" t="s">
        <v>2979</v>
      </c>
      <c r="AC1498" s="73" t="s">
        <v>2979</v>
      </c>
      <c r="AD1498" s="73" t="s">
        <v>2979</v>
      </c>
      <c r="AE1498" s="73" t="s">
        <v>2979</v>
      </c>
      <c r="AF1498" s="73" t="s">
        <v>2979</v>
      </c>
      <c r="AG1498" s="73" t="s">
        <v>2979</v>
      </c>
      <c r="AH1498" s="73" t="s">
        <v>2979</v>
      </c>
      <c r="AI1498" s="41">
        <v>0.69869999999999999</v>
      </c>
      <c r="AJ1498" s="30">
        <v>0.71389999999999998</v>
      </c>
      <c r="AK1498" s="30">
        <v>0.71840000000000004</v>
      </c>
      <c r="AL1498" s="41">
        <f t="shared" si="48"/>
        <v>0.71030000000000004</v>
      </c>
      <c r="AM1498" s="30" t="str">
        <f>IFERROR((VLOOKUP(C1498,'CEP 24-25'!$F$5:$K$1282,6,0))," ")</f>
        <v>Yes</v>
      </c>
      <c r="AN1498" s="41" t="str">
        <f>+IFERROR((VLOOKUP(C1498,'HB1238 24-25'!$N$5:$Q$9999,4,0)),"")</f>
        <v/>
      </c>
      <c r="AO1498" s="33" t="str">
        <f t="shared" si="49"/>
        <v>Yes</v>
      </c>
    </row>
    <row r="1499" spans="1:41" ht="15" customHeight="1" x14ac:dyDescent="0.25">
      <c r="A1499" t="s">
        <v>2587</v>
      </c>
      <c r="B1499" t="s">
        <v>2207</v>
      </c>
      <c r="C1499" s="25">
        <v>3316</v>
      </c>
      <c r="D1499" t="s">
        <v>68</v>
      </c>
      <c r="E1499" s="16">
        <v>0</v>
      </c>
      <c r="F1499" s="16">
        <v>0</v>
      </c>
      <c r="G1499" s="16">
        <v>0</v>
      </c>
      <c r="H1499" s="16">
        <v>0</v>
      </c>
      <c r="I1499" s="16">
        <v>0</v>
      </c>
      <c r="J1499" s="16">
        <v>140</v>
      </c>
      <c r="K1499" s="16">
        <v>140</v>
      </c>
      <c r="L1499" s="16">
        <v>132</v>
      </c>
      <c r="M1499" s="16">
        <v>0</v>
      </c>
      <c r="N1499" s="16">
        <v>0</v>
      </c>
      <c r="O1499" s="16">
        <v>0</v>
      </c>
      <c r="P1499" s="16">
        <v>0</v>
      </c>
      <c r="Q1499" s="16">
        <v>0</v>
      </c>
      <c r="R1499" s="16">
        <v>0</v>
      </c>
      <c r="S1499" s="16">
        <v>0</v>
      </c>
      <c r="T1499" s="73" t="s">
        <v>2979</v>
      </c>
      <c r="U1499" s="73" t="s">
        <v>2979</v>
      </c>
      <c r="V1499" s="73" t="s">
        <v>2979</v>
      </c>
      <c r="W1499" s="73" t="s">
        <v>2979</v>
      </c>
      <c r="X1499" s="73" t="s">
        <v>2979</v>
      </c>
      <c r="Y1499" s="54">
        <v>105</v>
      </c>
      <c r="Z1499" s="54">
        <v>91</v>
      </c>
      <c r="AA1499" s="54">
        <v>89</v>
      </c>
      <c r="AB1499" s="73" t="s">
        <v>2979</v>
      </c>
      <c r="AC1499" s="73" t="s">
        <v>2979</v>
      </c>
      <c r="AD1499" s="73" t="s">
        <v>2979</v>
      </c>
      <c r="AE1499" s="73" t="s">
        <v>2979</v>
      </c>
      <c r="AF1499" s="73" t="s">
        <v>2979</v>
      </c>
      <c r="AG1499" s="73" t="s">
        <v>2979</v>
      </c>
      <c r="AH1499" s="73" t="s">
        <v>2979</v>
      </c>
      <c r="AI1499" s="41">
        <v>0.69169999999999998</v>
      </c>
      <c r="AJ1499" s="30">
        <v>0.75270000000000004</v>
      </c>
      <c r="AK1499" s="30">
        <v>0.7994</v>
      </c>
      <c r="AL1499" s="41">
        <f t="shared" si="48"/>
        <v>0.74790000000000001</v>
      </c>
      <c r="AM1499" s="30" t="str">
        <f>IFERROR((VLOOKUP(C1499,'CEP 24-25'!$F$5:$K$1282,6,0))," ")</f>
        <v>Yes</v>
      </c>
      <c r="AN1499" s="41" t="str">
        <f>+IFERROR((VLOOKUP(C1499,'HB1238 24-25'!$N$5:$Q$9999,4,0)),"")</f>
        <v/>
      </c>
      <c r="AO1499" s="33" t="str">
        <f t="shared" si="49"/>
        <v>Yes</v>
      </c>
    </row>
    <row r="1500" spans="1:41" ht="15" customHeight="1" x14ac:dyDescent="0.25">
      <c r="A1500" t="s">
        <v>2587</v>
      </c>
      <c r="B1500" t="s">
        <v>2207</v>
      </c>
      <c r="C1500" s="25">
        <v>2508</v>
      </c>
      <c r="D1500" t="s">
        <v>65</v>
      </c>
      <c r="E1500" s="16">
        <v>0</v>
      </c>
      <c r="F1500" s="16">
        <v>0</v>
      </c>
      <c r="G1500" s="16">
        <v>0</v>
      </c>
      <c r="H1500" s="16">
        <v>0</v>
      </c>
      <c r="I1500" s="16">
        <v>0</v>
      </c>
      <c r="J1500" s="16">
        <v>0</v>
      </c>
      <c r="K1500" s="16">
        <v>0</v>
      </c>
      <c r="L1500" s="16">
        <v>0</v>
      </c>
      <c r="M1500" s="16">
        <v>0</v>
      </c>
      <c r="N1500" s="16">
        <v>0</v>
      </c>
      <c r="O1500" s="16">
        <v>0</v>
      </c>
      <c r="P1500" s="16">
        <v>212</v>
      </c>
      <c r="Q1500" s="16">
        <v>222</v>
      </c>
      <c r="R1500" s="16">
        <v>226</v>
      </c>
      <c r="S1500" s="16">
        <v>217</v>
      </c>
      <c r="T1500" s="73" t="s">
        <v>2979</v>
      </c>
      <c r="U1500" s="73" t="s">
        <v>2979</v>
      </c>
      <c r="V1500" s="73" t="s">
        <v>2979</v>
      </c>
      <c r="W1500" s="73" t="s">
        <v>2979</v>
      </c>
      <c r="X1500" s="73" t="s">
        <v>2979</v>
      </c>
      <c r="Y1500" s="73" t="s">
        <v>2979</v>
      </c>
      <c r="Z1500" s="73" t="s">
        <v>2979</v>
      </c>
      <c r="AA1500" s="73" t="s">
        <v>2979</v>
      </c>
      <c r="AB1500" s="73" t="s">
        <v>2979</v>
      </c>
      <c r="AC1500" s="73" t="s">
        <v>2979</v>
      </c>
      <c r="AD1500" s="73" t="s">
        <v>2979</v>
      </c>
      <c r="AE1500" s="54">
        <v>131</v>
      </c>
      <c r="AF1500" s="54">
        <v>158</v>
      </c>
      <c r="AG1500" s="54">
        <v>149</v>
      </c>
      <c r="AH1500" s="54">
        <v>126</v>
      </c>
      <c r="AI1500" s="41">
        <v>0.6431</v>
      </c>
      <c r="AJ1500" s="30">
        <v>0.77239999999999998</v>
      </c>
      <c r="AK1500" s="30">
        <v>0.78249999999999997</v>
      </c>
      <c r="AL1500" s="41">
        <f t="shared" si="48"/>
        <v>0.73270000000000002</v>
      </c>
      <c r="AM1500" s="30" t="str">
        <f>IFERROR((VLOOKUP(C1500,'CEP 24-25'!$F$5:$K$1282,6,0))," ")</f>
        <v>Yes</v>
      </c>
      <c r="AN1500" s="41" t="str">
        <f>+IFERROR((VLOOKUP(C1500,'HB1238 24-25'!$N$5:$Q$9999,4,0)),"")</f>
        <v/>
      </c>
      <c r="AO1500" s="33" t="str">
        <f t="shared" si="49"/>
        <v>Yes</v>
      </c>
    </row>
    <row r="1501" spans="1:41" ht="15" customHeight="1" x14ac:dyDescent="0.25">
      <c r="A1501" t="s">
        <v>2587</v>
      </c>
      <c r="B1501" t="s">
        <v>2207</v>
      </c>
      <c r="C1501" s="25">
        <v>5537</v>
      </c>
      <c r="D1501" t="s">
        <v>2372</v>
      </c>
      <c r="E1501" s="16">
        <v>0</v>
      </c>
      <c r="F1501" s="16">
        <v>0</v>
      </c>
      <c r="G1501" s="16">
        <v>0</v>
      </c>
      <c r="H1501" s="16">
        <v>0</v>
      </c>
      <c r="I1501" s="16">
        <v>0</v>
      </c>
      <c r="J1501" s="16">
        <v>0</v>
      </c>
      <c r="K1501" s="16">
        <v>0</v>
      </c>
      <c r="L1501" s="16">
        <v>0</v>
      </c>
      <c r="M1501" s="16">
        <v>0</v>
      </c>
      <c r="N1501" s="16">
        <v>0</v>
      </c>
      <c r="O1501" s="16">
        <v>0</v>
      </c>
      <c r="P1501" s="16">
        <v>0</v>
      </c>
      <c r="Q1501" s="16">
        <v>0</v>
      </c>
      <c r="R1501" s="16">
        <v>8</v>
      </c>
      <c r="S1501" s="16">
        <v>48</v>
      </c>
      <c r="T1501" s="73" t="s">
        <v>2979</v>
      </c>
      <c r="U1501" s="73" t="s">
        <v>2979</v>
      </c>
      <c r="V1501" s="73" t="s">
        <v>2979</v>
      </c>
      <c r="W1501" s="73" t="s">
        <v>2979</v>
      </c>
      <c r="X1501" s="73" t="s">
        <v>2979</v>
      </c>
      <c r="Y1501" s="73" t="s">
        <v>2979</v>
      </c>
      <c r="Z1501" s="73" t="s">
        <v>2979</v>
      </c>
      <c r="AA1501" s="73" t="s">
        <v>2979</v>
      </c>
      <c r="AB1501" s="73" t="s">
        <v>2979</v>
      </c>
      <c r="AC1501" s="73" t="s">
        <v>2979</v>
      </c>
      <c r="AD1501" s="73" t="s">
        <v>2979</v>
      </c>
      <c r="AE1501" s="73" t="s">
        <v>2979</v>
      </c>
      <c r="AF1501" s="73" t="s">
        <v>2979</v>
      </c>
      <c r="AG1501" s="15" t="s">
        <v>2004</v>
      </c>
      <c r="AH1501" s="54">
        <v>38</v>
      </c>
      <c r="AI1501" s="41">
        <v>0.80359999999999998</v>
      </c>
      <c r="AJ1501" s="30">
        <v>0.97219999999999995</v>
      </c>
      <c r="AK1501" s="30">
        <v>0.86360000000000003</v>
      </c>
      <c r="AL1501" s="41">
        <f t="shared" si="48"/>
        <v>0.87980000000000003</v>
      </c>
      <c r="AM1501" s="30" t="str">
        <f>IFERROR((VLOOKUP(C1501,'CEP 24-25'!$F$5:$K$1282,6,0))," ")</f>
        <v xml:space="preserve"> </v>
      </c>
      <c r="AN1501" s="41" t="str">
        <f>+IFERROR((VLOOKUP(C1501,'HB1238 24-25'!$N$5:$Q$9999,4,0)),"")</f>
        <v/>
      </c>
      <c r="AO1501" s="33" t="str">
        <f t="shared" si="49"/>
        <v>Yes</v>
      </c>
    </row>
    <row r="1502" spans="1:41" ht="15" customHeight="1" x14ac:dyDescent="0.25">
      <c r="A1502" t="s">
        <v>2587</v>
      </c>
      <c r="B1502" t="s">
        <v>2207</v>
      </c>
      <c r="C1502" s="25">
        <v>2905</v>
      </c>
      <c r="D1502" t="s">
        <v>66</v>
      </c>
      <c r="E1502" s="16">
        <v>19</v>
      </c>
      <c r="F1502" s="16">
        <v>43</v>
      </c>
      <c r="G1502" s="16">
        <v>0</v>
      </c>
      <c r="H1502" s="16">
        <v>35</v>
      </c>
      <c r="I1502" s="16">
        <v>41</v>
      </c>
      <c r="J1502" s="16">
        <v>42</v>
      </c>
      <c r="K1502" s="16">
        <v>42</v>
      </c>
      <c r="L1502" s="16">
        <v>39</v>
      </c>
      <c r="M1502" s="16">
        <v>0</v>
      </c>
      <c r="N1502" s="16">
        <v>0</v>
      </c>
      <c r="O1502" s="16">
        <v>0</v>
      </c>
      <c r="P1502" s="16">
        <v>0</v>
      </c>
      <c r="Q1502" s="16">
        <v>0</v>
      </c>
      <c r="R1502" s="16">
        <v>0</v>
      </c>
      <c r="S1502" s="16">
        <v>0</v>
      </c>
      <c r="T1502" s="54">
        <v>12</v>
      </c>
      <c r="U1502" s="54">
        <v>23</v>
      </c>
      <c r="V1502" s="73" t="s">
        <v>2979</v>
      </c>
      <c r="W1502" s="54">
        <v>24</v>
      </c>
      <c r="X1502" s="54">
        <v>29</v>
      </c>
      <c r="Y1502" s="54">
        <v>29</v>
      </c>
      <c r="Z1502" s="54">
        <v>35</v>
      </c>
      <c r="AA1502" s="54">
        <v>30</v>
      </c>
      <c r="AB1502" s="73" t="s">
        <v>2979</v>
      </c>
      <c r="AC1502" s="73" t="s">
        <v>2979</v>
      </c>
      <c r="AD1502" s="73" t="s">
        <v>2979</v>
      </c>
      <c r="AE1502" s="73" t="s">
        <v>2979</v>
      </c>
      <c r="AF1502" s="73" t="s">
        <v>2979</v>
      </c>
      <c r="AG1502" s="73" t="s">
        <v>2979</v>
      </c>
      <c r="AH1502" s="73" t="s">
        <v>2979</v>
      </c>
      <c r="AI1502" s="41">
        <v>0.69730000000000003</v>
      </c>
      <c r="AJ1502" s="30">
        <v>0.73860000000000003</v>
      </c>
      <c r="AK1502" s="30">
        <v>0.74119999999999997</v>
      </c>
      <c r="AL1502" s="41">
        <f t="shared" si="48"/>
        <v>0.72570000000000001</v>
      </c>
      <c r="AM1502" s="30" t="str">
        <f>IFERROR((VLOOKUP(C1502,'CEP 24-25'!$F$5:$K$1282,6,0))," ")</f>
        <v>Yes</v>
      </c>
      <c r="AN1502" s="41" t="str">
        <f>+IFERROR((VLOOKUP(C1502,'HB1238 24-25'!$N$5:$Q$9999,4,0)),"")</f>
        <v/>
      </c>
      <c r="AO1502" s="33" t="str">
        <f t="shared" si="49"/>
        <v>Yes</v>
      </c>
    </row>
    <row r="1503" spans="1:41" ht="15" customHeight="1" x14ac:dyDescent="0.25">
      <c r="A1503" t="s">
        <v>2754</v>
      </c>
      <c r="B1503" t="s">
        <v>2208</v>
      </c>
      <c r="C1503" s="25">
        <v>2587</v>
      </c>
      <c r="D1503" t="s">
        <v>123</v>
      </c>
      <c r="E1503" s="16">
        <v>0</v>
      </c>
      <c r="F1503" s="16">
        <v>38</v>
      </c>
      <c r="G1503" s="16">
        <v>0</v>
      </c>
      <c r="H1503" s="16">
        <v>48</v>
      </c>
      <c r="I1503" s="16">
        <v>49</v>
      </c>
      <c r="J1503" s="16">
        <v>45</v>
      </c>
      <c r="K1503" s="16">
        <v>48</v>
      </c>
      <c r="L1503" s="16">
        <v>47</v>
      </c>
      <c r="M1503" s="16">
        <v>0</v>
      </c>
      <c r="N1503" s="16">
        <v>0</v>
      </c>
      <c r="O1503" s="16">
        <v>0</v>
      </c>
      <c r="P1503" s="16">
        <v>0</v>
      </c>
      <c r="Q1503" s="16">
        <v>0</v>
      </c>
      <c r="R1503" s="16">
        <v>0</v>
      </c>
      <c r="S1503" s="16">
        <v>0</v>
      </c>
      <c r="T1503" s="73" t="s">
        <v>2979</v>
      </c>
      <c r="U1503" s="54">
        <v>12</v>
      </c>
      <c r="V1503" s="73" t="s">
        <v>2979</v>
      </c>
      <c r="W1503" s="54">
        <v>16</v>
      </c>
      <c r="X1503" s="54">
        <v>15</v>
      </c>
      <c r="Y1503" s="54">
        <v>18</v>
      </c>
      <c r="Z1503" s="54">
        <v>11</v>
      </c>
      <c r="AA1503" s="54">
        <v>10</v>
      </c>
      <c r="AB1503" s="73" t="s">
        <v>2979</v>
      </c>
      <c r="AC1503" s="73" t="s">
        <v>2979</v>
      </c>
      <c r="AD1503" s="73" t="s">
        <v>2979</v>
      </c>
      <c r="AE1503" s="73" t="s">
        <v>2979</v>
      </c>
      <c r="AF1503" s="73" t="s">
        <v>2979</v>
      </c>
      <c r="AG1503" s="73" t="s">
        <v>2979</v>
      </c>
      <c r="AH1503" s="73" t="s">
        <v>2979</v>
      </c>
      <c r="AI1503" s="41">
        <v>0.29820000000000002</v>
      </c>
      <c r="AJ1503" s="30">
        <v>0.25600000000000001</v>
      </c>
      <c r="AK1503" s="30">
        <v>0.25950000000000001</v>
      </c>
      <c r="AL1503" s="41">
        <f t="shared" si="48"/>
        <v>0.2712</v>
      </c>
      <c r="AM1503" s="30" t="str">
        <f>IFERROR((VLOOKUP(C1503,'CEP 24-25'!$F$5:$K$1282,6,0))," ")</f>
        <v xml:space="preserve"> </v>
      </c>
      <c r="AN1503" s="41" t="str">
        <f>+IFERROR((VLOOKUP(C1503,'HB1238 24-25'!$N$5:$Q$9999,4,0)),"")</f>
        <v/>
      </c>
      <c r="AO1503" s="33" t="str">
        <f t="shared" si="49"/>
        <v>No</v>
      </c>
    </row>
    <row r="1504" spans="1:41" ht="15" customHeight="1" x14ac:dyDescent="0.25">
      <c r="A1504" t="s">
        <v>2754</v>
      </c>
      <c r="B1504" t="s">
        <v>2208</v>
      </c>
      <c r="C1504" s="25">
        <v>3203</v>
      </c>
      <c r="D1504" t="s">
        <v>70</v>
      </c>
      <c r="E1504" s="16">
        <v>0</v>
      </c>
      <c r="F1504" s="16">
        <v>53</v>
      </c>
      <c r="G1504" s="16">
        <v>0</v>
      </c>
      <c r="H1504" s="16">
        <v>53</v>
      </c>
      <c r="I1504" s="16">
        <v>50</v>
      </c>
      <c r="J1504" s="16">
        <v>80</v>
      </c>
      <c r="K1504" s="16">
        <v>60</v>
      </c>
      <c r="L1504" s="16">
        <v>41</v>
      </c>
      <c r="M1504" s="16">
        <v>0</v>
      </c>
      <c r="N1504" s="16">
        <v>0</v>
      </c>
      <c r="O1504" s="16">
        <v>0</v>
      </c>
      <c r="P1504" s="16">
        <v>0</v>
      </c>
      <c r="Q1504" s="16">
        <v>0</v>
      </c>
      <c r="R1504" s="16">
        <v>0</v>
      </c>
      <c r="S1504" s="16">
        <v>0</v>
      </c>
      <c r="T1504" s="73" t="s">
        <v>2979</v>
      </c>
      <c r="U1504" s="54">
        <v>29</v>
      </c>
      <c r="V1504" s="73" t="s">
        <v>2979</v>
      </c>
      <c r="W1504" s="54">
        <v>27</v>
      </c>
      <c r="X1504" s="54">
        <v>26</v>
      </c>
      <c r="Y1504" s="54">
        <v>44</v>
      </c>
      <c r="Z1504" s="54">
        <v>35</v>
      </c>
      <c r="AA1504" s="54">
        <v>20</v>
      </c>
      <c r="AB1504" s="73" t="s">
        <v>2979</v>
      </c>
      <c r="AC1504" s="73" t="s">
        <v>2979</v>
      </c>
      <c r="AD1504" s="73" t="s">
        <v>2979</v>
      </c>
      <c r="AE1504" s="73" t="s">
        <v>2979</v>
      </c>
      <c r="AF1504" s="73" t="s">
        <v>2979</v>
      </c>
      <c r="AG1504" s="73" t="s">
        <v>2979</v>
      </c>
      <c r="AH1504" s="73" t="s">
        <v>2979</v>
      </c>
      <c r="AI1504" s="41">
        <v>0.53710000000000002</v>
      </c>
      <c r="AJ1504" s="30">
        <v>0.53720000000000001</v>
      </c>
      <c r="AK1504" s="30">
        <v>0.5968</v>
      </c>
      <c r="AL1504" s="41">
        <f t="shared" si="48"/>
        <v>0.55700000000000005</v>
      </c>
      <c r="AM1504" s="30" t="str">
        <f>IFERROR((VLOOKUP(C1504,'CEP 24-25'!$F$5:$K$1282,6,0))," ")</f>
        <v>Yes</v>
      </c>
      <c r="AN1504" s="41" t="str">
        <f>+IFERROR((VLOOKUP(C1504,'HB1238 24-25'!$N$5:$Q$9999,4,0)),"")</f>
        <v/>
      </c>
      <c r="AO1504" s="33" t="str">
        <f t="shared" si="49"/>
        <v>Yes</v>
      </c>
    </row>
    <row r="1505" spans="1:41" ht="15" customHeight="1" x14ac:dyDescent="0.25">
      <c r="A1505" t="s">
        <v>2754</v>
      </c>
      <c r="B1505" t="s">
        <v>2208</v>
      </c>
      <c r="C1505" s="25">
        <v>5574</v>
      </c>
      <c r="D1505" t="s">
        <v>2373</v>
      </c>
      <c r="E1505" s="16">
        <v>0</v>
      </c>
      <c r="F1505" s="16">
        <v>48</v>
      </c>
      <c r="G1505" s="16">
        <v>0</v>
      </c>
      <c r="H1505" s="16">
        <v>52</v>
      </c>
      <c r="I1505" s="16">
        <v>56</v>
      </c>
      <c r="J1505" s="16">
        <v>61</v>
      </c>
      <c r="K1505" s="16">
        <v>46</v>
      </c>
      <c r="L1505" s="16">
        <v>53</v>
      </c>
      <c r="M1505" s="16">
        <v>0</v>
      </c>
      <c r="N1505" s="16">
        <v>0</v>
      </c>
      <c r="O1505" s="16">
        <v>0</v>
      </c>
      <c r="P1505" s="16">
        <v>0</v>
      </c>
      <c r="Q1505" s="16">
        <v>0</v>
      </c>
      <c r="R1505" s="16">
        <v>0</v>
      </c>
      <c r="S1505" s="16">
        <v>0</v>
      </c>
      <c r="T1505" s="73" t="s">
        <v>2979</v>
      </c>
      <c r="U1505" s="54">
        <v>21</v>
      </c>
      <c r="V1505" s="73" t="s">
        <v>2979</v>
      </c>
      <c r="W1505" s="54">
        <v>31</v>
      </c>
      <c r="X1505" s="54">
        <v>27</v>
      </c>
      <c r="Y1505" s="54">
        <v>32</v>
      </c>
      <c r="Z1505" s="54">
        <v>23</v>
      </c>
      <c r="AA1505" s="54">
        <v>27</v>
      </c>
      <c r="AB1505" s="73" t="s">
        <v>2979</v>
      </c>
      <c r="AC1505" s="73" t="s">
        <v>2979</v>
      </c>
      <c r="AD1505" s="73" t="s">
        <v>2979</v>
      </c>
      <c r="AE1505" s="73" t="s">
        <v>2979</v>
      </c>
      <c r="AF1505" s="73" t="s">
        <v>2979</v>
      </c>
      <c r="AG1505" s="73" t="s">
        <v>2979</v>
      </c>
      <c r="AH1505" s="73" t="s">
        <v>2979</v>
      </c>
      <c r="AI1505" s="41">
        <v>0.50949999999999995</v>
      </c>
      <c r="AJ1505" s="30">
        <v>0.5</v>
      </c>
      <c r="AK1505" s="30">
        <v>0.48259999999999997</v>
      </c>
      <c r="AL1505" s="41">
        <f t="shared" si="48"/>
        <v>0.49740000000000001</v>
      </c>
      <c r="AM1505" s="30" t="str">
        <f>IFERROR((VLOOKUP(C1505,'CEP 24-25'!$F$5:$K$1282,6,0))," ")</f>
        <v>No</v>
      </c>
      <c r="AN1505" s="41" t="str">
        <f>+IFERROR((VLOOKUP(C1505,'HB1238 24-25'!$N$5:$Q$9999,4,0)),"")</f>
        <v/>
      </c>
      <c r="AO1505" s="33" t="str">
        <f t="shared" si="49"/>
        <v>No</v>
      </c>
    </row>
    <row r="1506" spans="1:41" ht="15" customHeight="1" x14ac:dyDescent="0.25">
      <c r="A1506" t="s">
        <v>2754</v>
      </c>
      <c r="B1506" t="s">
        <v>2208</v>
      </c>
      <c r="C1506" s="25">
        <v>3419</v>
      </c>
      <c r="D1506" t="s">
        <v>20</v>
      </c>
      <c r="E1506" s="16">
        <v>0</v>
      </c>
      <c r="F1506" s="16">
        <v>0</v>
      </c>
      <c r="G1506" s="16">
        <v>0</v>
      </c>
      <c r="H1506" s="16">
        <v>0</v>
      </c>
      <c r="I1506" s="16">
        <v>0</v>
      </c>
      <c r="J1506" s="16">
        <v>0</v>
      </c>
      <c r="K1506" s="16">
        <v>0</v>
      </c>
      <c r="L1506" s="16">
        <v>0</v>
      </c>
      <c r="M1506" s="16">
        <v>220</v>
      </c>
      <c r="N1506" s="16">
        <v>217</v>
      </c>
      <c r="O1506" s="16">
        <v>208</v>
      </c>
      <c r="P1506" s="16">
        <v>0</v>
      </c>
      <c r="Q1506" s="16">
        <v>0</v>
      </c>
      <c r="R1506" s="16">
        <v>0</v>
      </c>
      <c r="S1506" s="16">
        <v>0</v>
      </c>
      <c r="T1506" s="73" t="s">
        <v>2979</v>
      </c>
      <c r="U1506" s="73" t="s">
        <v>2979</v>
      </c>
      <c r="V1506" s="73" t="s">
        <v>2979</v>
      </c>
      <c r="W1506" s="73" t="s">
        <v>2979</v>
      </c>
      <c r="X1506" s="73" t="s">
        <v>2979</v>
      </c>
      <c r="Y1506" s="73" t="s">
        <v>2979</v>
      </c>
      <c r="Z1506" s="73" t="s">
        <v>2979</v>
      </c>
      <c r="AA1506" s="73" t="s">
        <v>2979</v>
      </c>
      <c r="AB1506" s="54">
        <v>78</v>
      </c>
      <c r="AC1506" s="54">
        <v>75</v>
      </c>
      <c r="AD1506" s="54">
        <v>79</v>
      </c>
      <c r="AE1506" s="73" t="s">
        <v>2979</v>
      </c>
      <c r="AF1506" s="73" t="s">
        <v>2979</v>
      </c>
      <c r="AG1506" s="73" t="s">
        <v>2979</v>
      </c>
      <c r="AH1506" s="73" t="s">
        <v>2979</v>
      </c>
      <c r="AI1506" s="41">
        <v>0.35970000000000002</v>
      </c>
      <c r="AJ1506" s="30">
        <v>0.34620000000000001</v>
      </c>
      <c r="AK1506" s="30">
        <v>0.36530000000000001</v>
      </c>
      <c r="AL1506" s="41">
        <f t="shared" si="48"/>
        <v>0.35709999999999997</v>
      </c>
      <c r="AM1506" s="30" t="str">
        <f>IFERROR((VLOOKUP(C1506,'CEP 24-25'!$F$5:$K$1282,6,0))," ")</f>
        <v xml:space="preserve"> </v>
      </c>
      <c r="AN1506" s="41" t="str">
        <f>+IFERROR((VLOOKUP(C1506,'HB1238 24-25'!$N$5:$Q$9999,4,0)),"")</f>
        <v/>
      </c>
      <c r="AO1506" s="33" t="str">
        <f t="shared" si="49"/>
        <v>No</v>
      </c>
    </row>
    <row r="1507" spans="1:41" x14ac:dyDescent="0.25">
      <c r="A1507" t="s">
        <v>2754</v>
      </c>
      <c r="B1507" t="s">
        <v>2208</v>
      </c>
      <c r="C1507" s="25">
        <v>2499</v>
      </c>
      <c r="D1507" t="s">
        <v>1902</v>
      </c>
      <c r="E1507" s="16">
        <v>0</v>
      </c>
      <c r="F1507" s="16">
        <v>0</v>
      </c>
      <c r="G1507" s="16">
        <v>0</v>
      </c>
      <c r="H1507" s="16">
        <v>0</v>
      </c>
      <c r="I1507" s="16">
        <v>0</v>
      </c>
      <c r="J1507" s="16">
        <v>0</v>
      </c>
      <c r="K1507" s="16">
        <v>0</v>
      </c>
      <c r="L1507" s="16">
        <v>0</v>
      </c>
      <c r="M1507" s="16">
        <v>0</v>
      </c>
      <c r="N1507" s="16">
        <v>0</v>
      </c>
      <c r="O1507" s="16">
        <v>0</v>
      </c>
      <c r="P1507" s="16">
        <v>203</v>
      </c>
      <c r="Q1507" s="16">
        <v>187</v>
      </c>
      <c r="R1507" s="16">
        <v>208</v>
      </c>
      <c r="S1507" s="16">
        <v>247</v>
      </c>
      <c r="T1507" s="73" t="s">
        <v>2979</v>
      </c>
      <c r="U1507" s="73" t="s">
        <v>2979</v>
      </c>
      <c r="V1507" s="73" t="s">
        <v>2979</v>
      </c>
      <c r="W1507" s="73" t="s">
        <v>2979</v>
      </c>
      <c r="X1507" s="73" t="s">
        <v>2979</v>
      </c>
      <c r="Y1507" s="73" t="s">
        <v>2979</v>
      </c>
      <c r="Z1507" s="73" t="s">
        <v>2979</v>
      </c>
      <c r="AA1507" s="73" t="s">
        <v>2979</v>
      </c>
      <c r="AB1507" s="73" t="s">
        <v>2979</v>
      </c>
      <c r="AC1507" s="73" t="s">
        <v>2979</v>
      </c>
      <c r="AD1507" s="73" t="s">
        <v>2979</v>
      </c>
      <c r="AE1507" s="54">
        <v>70</v>
      </c>
      <c r="AF1507" s="54">
        <v>63</v>
      </c>
      <c r="AG1507" s="54">
        <v>60</v>
      </c>
      <c r="AH1507" s="54">
        <v>75</v>
      </c>
      <c r="AI1507" s="41">
        <v>0.31719999999999998</v>
      </c>
      <c r="AJ1507" s="30">
        <v>0.31590000000000001</v>
      </c>
      <c r="AK1507" s="30">
        <v>0.29820000000000002</v>
      </c>
      <c r="AL1507" s="41">
        <f t="shared" si="48"/>
        <v>0.31040000000000001</v>
      </c>
      <c r="AM1507" s="30" t="str">
        <f>IFERROR((VLOOKUP(C1507,'CEP 24-25'!$F$5:$K$1282,6,0))," ")</f>
        <v xml:space="preserve"> </v>
      </c>
      <c r="AN1507" s="41" t="str">
        <f>+IFERROR((VLOOKUP(C1507,'HB1238 24-25'!$N$5:$Q$9999,4,0)),"")</f>
        <v/>
      </c>
      <c r="AO1507" s="33" t="str">
        <f t="shared" si="49"/>
        <v>No</v>
      </c>
    </row>
    <row r="1508" spans="1:41" ht="15" customHeight="1" x14ac:dyDescent="0.25">
      <c r="A1508" t="s">
        <v>2754</v>
      </c>
      <c r="B1508" t="s">
        <v>2208</v>
      </c>
      <c r="C1508" s="25">
        <v>3614</v>
      </c>
      <c r="D1508" t="s">
        <v>1525</v>
      </c>
      <c r="E1508" s="16">
        <v>0</v>
      </c>
      <c r="F1508" s="16">
        <v>36</v>
      </c>
      <c r="G1508" s="16">
        <v>0</v>
      </c>
      <c r="H1508" s="16">
        <v>37</v>
      </c>
      <c r="I1508" s="16">
        <v>63</v>
      </c>
      <c r="J1508" s="16">
        <v>51</v>
      </c>
      <c r="K1508" s="16">
        <v>52</v>
      </c>
      <c r="L1508" s="16">
        <v>39</v>
      </c>
      <c r="M1508" s="16">
        <v>0</v>
      </c>
      <c r="N1508" s="16">
        <v>0</v>
      </c>
      <c r="O1508" s="16">
        <v>0</v>
      </c>
      <c r="P1508" s="16">
        <v>0</v>
      </c>
      <c r="Q1508" s="16">
        <v>0</v>
      </c>
      <c r="R1508" s="16">
        <v>0</v>
      </c>
      <c r="S1508" s="16">
        <v>0</v>
      </c>
      <c r="T1508" s="73" t="s">
        <v>2979</v>
      </c>
      <c r="U1508" s="15" t="s">
        <v>2004</v>
      </c>
      <c r="V1508" s="73" t="s">
        <v>2979</v>
      </c>
      <c r="W1508" s="54">
        <v>10</v>
      </c>
      <c r="X1508" s="54">
        <v>14</v>
      </c>
      <c r="Y1508" s="54">
        <v>14</v>
      </c>
      <c r="Z1508" s="54">
        <v>10</v>
      </c>
      <c r="AA1508" s="15" t="s">
        <v>2004</v>
      </c>
      <c r="AB1508" s="73" t="s">
        <v>2979</v>
      </c>
      <c r="AC1508" s="73" t="s">
        <v>2979</v>
      </c>
      <c r="AD1508" s="73" t="s">
        <v>2979</v>
      </c>
      <c r="AE1508" s="73" t="s">
        <v>2979</v>
      </c>
      <c r="AF1508" s="73" t="s">
        <v>2979</v>
      </c>
      <c r="AG1508" s="73" t="s">
        <v>2979</v>
      </c>
      <c r="AH1508" s="73" t="s">
        <v>2979</v>
      </c>
      <c r="AI1508" s="41">
        <v>0.23380000000000001</v>
      </c>
      <c r="AJ1508" s="30">
        <v>0.1799</v>
      </c>
      <c r="AK1508" s="30">
        <v>0.20150000000000001</v>
      </c>
      <c r="AL1508" s="41">
        <f t="shared" si="48"/>
        <v>0.2051</v>
      </c>
      <c r="AM1508" s="30" t="str">
        <f>IFERROR((VLOOKUP(C1508,'CEP 24-25'!$F$5:$K$1282,6,0))," ")</f>
        <v xml:space="preserve"> </v>
      </c>
      <c r="AN1508" s="41" t="str">
        <f>+IFERROR((VLOOKUP(C1508,'HB1238 24-25'!$N$5:$Q$9999,4,0)),"")</f>
        <v/>
      </c>
      <c r="AO1508" s="33" t="str">
        <f t="shared" si="49"/>
        <v>No</v>
      </c>
    </row>
    <row r="1509" spans="1:41" x14ac:dyDescent="0.25">
      <c r="A1509" t="s">
        <v>2588</v>
      </c>
      <c r="B1509" t="s">
        <v>2209</v>
      </c>
      <c r="C1509" s="25">
        <v>3447</v>
      </c>
      <c r="D1509" t="s">
        <v>1167</v>
      </c>
      <c r="E1509" s="16">
        <v>0</v>
      </c>
      <c r="F1509" s="16">
        <v>0</v>
      </c>
      <c r="G1509" s="16">
        <v>0</v>
      </c>
      <c r="H1509" s="16">
        <v>0</v>
      </c>
      <c r="I1509" s="16">
        <v>0</v>
      </c>
      <c r="J1509" s="16">
        <v>0</v>
      </c>
      <c r="K1509" s="16">
        <v>0</v>
      </c>
      <c r="L1509" s="16">
        <v>0</v>
      </c>
      <c r="M1509" s="16">
        <v>0</v>
      </c>
      <c r="N1509" s="16">
        <v>227</v>
      </c>
      <c r="O1509" s="16">
        <v>237</v>
      </c>
      <c r="P1509" s="16">
        <v>260</v>
      </c>
      <c r="Q1509" s="16">
        <v>1</v>
      </c>
      <c r="R1509" s="16">
        <v>0</v>
      </c>
      <c r="S1509" s="16">
        <v>0</v>
      </c>
      <c r="T1509" s="73" t="s">
        <v>2979</v>
      </c>
      <c r="U1509" s="73" t="s">
        <v>2979</v>
      </c>
      <c r="V1509" s="73" t="s">
        <v>2979</v>
      </c>
      <c r="W1509" s="73" t="s">
        <v>2979</v>
      </c>
      <c r="X1509" s="73" t="s">
        <v>2979</v>
      </c>
      <c r="Y1509" s="73" t="s">
        <v>2979</v>
      </c>
      <c r="Z1509" s="73" t="s">
        <v>2979</v>
      </c>
      <c r="AA1509" s="73" t="s">
        <v>2979</v>
      </c>
      <c r="AB1509" s="73" t="s">
        <v>2979</v>
      </c>
      <c r="AC1509" s="54">
        <v>97</v>
      </c>
      <c r="AD1509" s="54">
        <v>100</v>
      </c>
      <c r="AE1509" s="54">
        <v>112</v>
      </c>
      <c r="AF1509" s="15" t="s">
        <v>2004</v>
      </c>
      <c r="AG1509" s="73" t="s">
        <v>2979</v>
      </c>
      <c r="AH1509" s="73" t="s">
        <v>2979</v>
      </c>
      <c r="AI1509" s="41">
        <v>0.42759999999999998</v>
      </c>
      <c r="AJ1509" s="30">
        <v>0.42859999999999998</v>
      </c>
      <c r="AK1509" s="30">
        <v>0.41799999999999998</v>
      </c>
      <c r="AL1509" s="41">
        <f t="shared" si="48"/>
        <v>0.42470000000000002</v>
      </c>
      <c r="AM1509" s="30" t="str">
        <f>IFERROR((VLOOKUP(C1509,'CEP 24-25'!$F$5:$K$1282,6,0))," ")</f>
        <v xml:space="preserve"> </v>
      </c>
      <c r="AN1509" s="41" t="str">
        <f>+IFERROR((VLOOKUP(C1509,'HB1238 24-25'!$N$5:$Q$9999,4,0)),"")</f>
        <v/>
      </c>
      <c r="AO1509" s="33" t="str">
        <f t="shared" si="49"/>
        <v>No</v>
      </c>
    </row>
    <row r="1510" spans="1:41" ht="15" customHeight="1" x14ac:dyDescent="0.25">
      <c r="A1510" t="s">
        <v>2588</v>
      </c>
      <c r="B1510" t="s">
        <v>2209</v>
      </c>
      <c r="C1510" s="25">
        <v>3750</v>
      </c>
      <c r="D1510" t="s">
        <v>1172</v>
      </c>
      <c r="E1510" s="16">
        <v>0</v>
      </c>
      <c r="F1510" s="16">
        <v>0</v>
      </c>
      <c r="G1510" s="16">
        <v>0</v>
      </c>
      <c r="H1510" s="16">
        <v>0</v>
      </c>
      <c r="I1510" s="16">
        <v>0</v>
      </c>
      <c r="J1510" s="16">
        <v>0</v>
      </c>
      <c r="K1510" s="16">
        <v>0</v>
      </c>
      <c r="L1510" s="16">
        <v>0</v>
      </c>
      <c r="M1510" s="16">
        <v>0</v>
      </c>
      <c r="N1510" s="16">
        <v>283</v>
      </c>
      <c r="O1510" s="16">
        <v>287</v>
      </c>
      <c r="P1510" s="16">
        <v>284</v>
      </c>
      <c r="Q1510" s="16">
        <v>1</v>
      </c>
      <c r="R1510" s="16">
        <v>0</v>
      </c>
      <c r="S1510" s="16">
        <v>0</v>
      </c>
      <c r="T1510" s="73" t="s">
        <v>2979</v>
      </c>
      <c r="U1510" s="73" t="s">
        <v>2979</v>
      </c>
      <c r="V1510" s="73" t="s">
        <v>2979</v>
      </c>
      <c r="W1510" s="73" t="s">
        <v>2979</v>
      </c>
      <c r="X1510" s="73" t="s">
        <v>2979</v>
      </c>
      <c r="Y1510" s="73" t="s">
        <v>2979</v>
      </c>
      <c r="Z1510" s="73" t="s">
        <v>2979</v>
      </c>
      <c r="AA1510" s="73" t="s">
        <v>2979</v>
      </c>
      <c r="AB1510" s="73" t="s">
        <v>2979</v>
      </c>
      <c r="AC1510" s="54">
        <v>130</v>
      </c>
      <c r="AD1510" s="54">
        <v>141</v>
      </c>
      <c r="AE1510" s="54">
        <v>131</v>
      </c>
      <c r="AF1510" s="73" t="s">
        <v>2979</v>
      </c>
      <c r="AG1510" s="73" t="s">
        <v>2979</v>
      </c>
      <c r="AH1510" s="73" t="s">
        <v>2979</v>
      </c>
      <c r="AI1510" s="41">
        <v>0.47020000000000001</v>
      </c>
      <c r="AJ1510" s="30">
        <v>0.49130000000000001</v>
      </c>
      <c r="AK1510" s="30">
        <v>0.46700000000000003</v>
      </c>
      <c r="AL1510" s="41">
        <f t="shared" si="48"/>
        <v>0.47620000000000001</v>
      </c>
      <c r="AM1510" s="30" t="str">
        <f>IFERROR((VLOOKUP(C1510,'CEP 24-25'!$F$5:$K$1282,6,0))," ")</f>
        <v xml:space="preserve"> </v>
      </c>
      <c r="AN1510" s="41" t="str">
        <f>+IFERROR((VLOOKUP(C1510,'HB1238 24-25'!$N$5:$Q$9999,4,0)),"")</f>
        <v/>
      </c>
      <c r="AO1510" s="33" t="str">
        <f t="shared" si="49"/>
        <v>No</v>
      </c>
    </row>
    <row r="1511" spans="1:41" ht="15" customHeight="1" x14ac:dyDescent="0.25">
      <c r="A1511" t="s">
        <v>2588</v>
      </c>
      <c r="B1511" t="s">
        <v>2209</v>
      </c>
      <c r="C1511" s="25">
        <v>4361</v>
      </c>
      <c r="D1511" t="s">
        <v>1178</v>
      </c>
      <c r="E1511" s="16">
        <v>0</v>
      </c>
      <c r="F1511" s="16">
        <v>80</v>
      </c>
      <c r="G1511" s="16">
        <v>0</v>
      </c>
      <c r="H1511" s="16">
        <v>59</v>
      </c>
      <c r="I1511" s="16">
        <v>59</v>
      </c>
      <c r="J1511" s="16">
        <v>86</v>
      </c>
      <c r="K1511" s="16">
        <v>77</v>
      </c>
      <c r="L1511" s="16">
        <v>104</v>
      </c>
      <c r="M1511" s="16">
        <v>76</v>
      </c>
      <c r="N1511" s="16">
        <v>0</v>
      </c>
      <c r="O1511" s="16">
        <v>0</v>
      </c>
      <c r="P1511" s="16">
        <v>0</v>
      </c>
      <c r="Q1511" s="16">
        <v>0</v>
      </c>
      <c r="R1511" s="16">
        <v>0</v>
      </c>
      <c r="S1511" s="16">
        <v>0</v>
      </c>
      <c r="T1511" s="73" t="s">
        <v>2979</v>
      </c>
      <c r="U1511" s="54">
        <v>24</v>
      </c>
      <c r="V1511" s="73" t="s">
        <v>2979</v>
      </c>
      <c r="W1511" s="54">
        <v>25</v>
      </c>
      <c r="X1511" s="54">
        <v>24</v>
      </c>
      <c r="Y1511" s="54">
        <v>32</v>
      </c>
      <c r="Z1511" s="54">
        <v>32</v>
      </c>
      <c r="AA1511" s="54">
        <v>37</v>
      </c>
      <c r="AB1511" s="54">
        <v>29</v>
      </c>
      <c r="AC1511" s="73" t="s">
        <v>2979</v>
      </c>
      <c r="AD1511" s="73" t="s">
        <v>2979</v>
      </c>
      <c r="AE1511" s="73" t="s">
        <v>2979</v>
      </c>
      <c r="AF1511" s="73" t="s">
        <v>2979</v>
      </c>
      <c r="AG1511" s="73" t="s">
        <v>2979</v>
      </c>
      <c r="AH1511" s="73" t="s">
        <v>2979</v>
      </c>
      <c r="AI1511" s="41">
        <v>0.37519999999999998</v>
      </c>
      <c r="AJ1511" s="30">
        <v>0.38290000000000002</v>
      </c>
      <c r="AK1511" s="30">
        <v>0.37209999999999999</v>
      </c>
      <c r="AL1511" s="41">
        <f t="shared" si="48"/>
        <v>0.37669999999999998</v>
      </c>
      <c r="AM1511" s="30" t="str">
        <f>IFERROR((VLOOKUP(C1511,'CEP 24-25'!$F$5:$K$1282,6,0))," ")</f>
        <v xml:space="preserve"> </v>
      </c>
      <c r="AN1511" s="41" t="str">
        <f>+IFERROR((VLOOKUP(C1511,'HB1238 24-25'!$N$5:$Q$9999,4,0)),"")</f>
        <v>No</v>
      </c>
      <c r="AO1511" s="33" t="str">
        <f t="shared" si="49"/>
        <v>No</v>
      </c>
    </row>
    <row r="1512" spans="1:41" ht="15" customHeight="1" x14ac:dyDescent="0.25">
      <c r="A1512" t="s">
        <v>2588</v>
      </c>
      <c r="B1512" t="s">
        <v>2209</v>
      </c>
      <c r="C1512" s="25">
        <v>5088</v>
      </c>
      <c r="D1512" t="s">
        <v>855</v>
      </c>
      <c r="E1512" s="16">
        <v>0</v>
      </c>
      <c r="F1512" s="16">
        <v>71</v>
      </c>
      <c r="G1512" s="16">
        <v>0</v>
      </c>
      <c r="H1512" s="16">
        <v>82</v>
      </c>
      <c r="I1512" s="16">
        <v>99</v>
      </c>
      <c r="J1512" s="16">
        <v>108</v>
      </c>
      <c r="K1512" s="16">
        <v>93</v>
      </c>
      <c r="L1512" s="16">
        <v>101</v>
      </c>
      <c r="M1512" s="16">
        <v>104</v>
      </c>
      <c r="N1512" s="16">
        <v>0</v>
      </c>
      <c r="O1512" s="16">
        <v>0</v>
      </c>
      <c r="P1512" s="16">
        <v>0</v>
      </c>
      <c r="Q1512" s="16">
        <v>0</v>
      </c>
      <c r="R1512" s="16">
        <v>0</v>
      </c>
      <c r="S1512" s="16">
        <v>0</v>
      </c>
      <c r="T1512" s="73" t="s">
        <v>2979</v>
      </c>
      <c r="U1512" s="54">
        <v>30</v>
      </c>
      <c r="V1512" s="73" t="s">
        <v>2979</v>
      </c>
      <c r="W1512" s="54">
        <v>44</v>
      </c>
      <c r="X1512" s="54">
        <v>53</v>
      </c>
      <c r="Y1512" s="54">
        <v>60</v>
      </c>
      <c r="Z1512" s="54">
        <v>43</v>
      </c>
      <c r="AA1512" s="54">
        <v>44</v>
      </c>
      <c r="AB1512" s="54">
        <v>49</v>
      </c>
      <c r="AC1512" s="73" t="s">
        <v>2979</v>
      </c>
      <c r="AD1512" s="73" t="s">
        <v>2979</v>
      </c>
      <c r="AE1512" s="73" t="s">
        <v>2979</v>
      </c>
      <c r="AF1512" s="73" t="s">
        <v>2979</v>
      </c>
      <c r="AG1512" s="73" t="s">
        <v>2979</v>
      </c>
      <c r="AH1512" s="73" t="s">
        <v>2979</v>
      </c>
      <c r="AI1512" s="41">
        <v>0.4909</v>
      </c>
      <c r="AJ1512" s="30">
        <v>0.4612</v>
      </c>
      <c r="AK1512" s="30">
        <v>0.43440000000000001</v>
      </c>
      <c r="AL1512" s="41">
        <f t="shared" si="48"/>
        <v>0.4622</v>
      </c>
      <c r="AM1512" s="30" t="str">
        <f>IFERROR((VLOOKUP(C1512,'CEP 24-25'!$F$5:$K$1282,6,0))," ")</f>
        <v xml:space="preserve"> </v>
      </c>
      <c r="AN1512" s="41" t="str">
        <f>+IFERROR((VLOOKUP(C1512,'HB1238 24-25'!$N$5:$Q$9999,4,0)),"")</f>
        <v>No</v>
      </c>
      <c r="AO1512" s="33" t="str">
        <f t="shared" si="49"/>
        <v>No</v>
      </c>
    </row>
    <row r="1513" spans="1:41" ht="15" customHeight="1" x14ac:dyDescent="0.25">
      <c r="A1513" t="s">
        <v>2588</v>
      </c>
      <c r="B1513" t="s">
        <v>2209</v>
      </c>
      <c r="C1513" s="25">
        <v>5557</v>
      </c>
      <c r="D1513" t="s">
        <v>2374</v>
      </c>
      <c r="E1513" s="16">
        <v>0</v>
      </c>
      <c r="F1513" s="16">
        <v>124</v>
      </c>
      <c r="G1513" s="16">
        <v>0</v>
      </c>
      <c r="H1513" s="16">
        <v>124</v>
      </c>
      <c r="I1513" s="16">
        <v>145</v>
      </c>
      <c r="J1513" s="16">
        <v>128</v>
      </c>
      <c r="K1513" s="16">
        <v>123</v>
      </c>
      <c r="L1513" s="16">
        <v>138</v>
      </c>
      <c r="M1513" s="16">
        <v>103</v>
      </c>
      <c r="N1513" s="16">
        <v>0</v>
      </c>
      <c r="O1513" s="16">
        <v>0</v>
      </c>
      <c r="P1513" s="16">
        <v>0</v>
      </c>
      <c r="Q1513" s="16">
        <v>0</v>
      </c>
      <c r="R1513" s="16">
        <v>0</v>
      </c>
      <c r="S1513" s="16">
        <v>0</v>
      </c>
      <c r="T1513" s="73" t="s">
        <v>2979</v>
      </c>
      <c r="U1513" s="54">
        <v>50</v>
      </c>
      <c r="V1513" s="73" t="s">
        <v>2979</v>
      </c>
      <c r="W1513" s="54">
        <v>55</v>
      </c>
      <c r="X1513" s="54">
        <v>64</v>
      </c>
      <c r="Y1513" s="54">
        <v>66</v>
      </c>
      <c r="Z1513" s="54">
        <v>48</v>
      </c>
      <c r="AA1513" s="54">
        <v>61</v>
      </c>
      <c r="AB1513" s="54">
        <v>60</v>
      </c>
      <c r="AC1513" s="73" t="s">
        <v>2979</v>
      </c>
      <c r="AD1513" s="73" t="s">
        <v>2979</v>
      </c>
      <c r="AE1513" s="73" t="s">
        <v>2979</v>
      </c>
      <c r="AF1513" s="73" t="s">
        <v>2979</v>
      </c>
      <c r="AG1513" s="73" t="s">
        <v>2979</v>
      </c>
      <c r="AH1513" s="73" t="s">
        <v>2979</v>
      </c>
      <c r="AI1513" s="41">
        <v>0.45650000000000002</v>
      </c>
      <c r="AJ1513" s="30">
        <v>0.41520000000000001</v>
      </c>
      <c r="AK1513" s="30">
        <v>0.39269999999999999</v>
      </c>
      <c r="AL1513" s="41">
        <f t="shared" si="48"/>
        <v>0.42149999999999999</v>
      </c>
      <c r="AM1513" s="30" t="str">
        <f>IFERROR((VLOOKUP(C1513,'CEP 24-25'!$F$5:$K$1282,6,0))," ")</f>
        <v xml:space="preserve"> </v>
      </c>
      <c r="AN1513" s="41" t="str">
        <f>+IFERROR((VLOOKUP(C1513,'HB1238 24-25'!$N$5:$Q$9999,4,0)),"")</f>
        <v>No</v>
      </c>
      <c r="AO1513" s="33" t="str">
        <f t="shared" si="49"/>
        <v>No</v>
      </c>
    </row>
    <row r="1514" spans="1:41" ht="15" customHeight="1" x14ac:dyDescent="0.25">
      <c r="A1514" t="s">
        <v>2588</v>
      </c>
      <c r="B1514" t="s">
        <v>2209</v>
      </c>
      <c r="C1514" s="25">
        <v>2575</v>
      </c>
      <c r="D1514" t="s">
        <v>1164</v>
      </c>
      <c r="E1514" s="16">
        <v>0</v>
      </c>
      <c r="F1514" s="16">
        <v>0</v>
      </c>
      <c r="G1514" s="16">
        <v>0</v>
      </c>
      <c r="H1514" s="16">
        <v>0</v>
      </c>
      <c r="I1514" s="16">
        <v>0</v>
      </c>
      <c r="J1514" s="16">
        <v>0</v>
      </c>
      <c r="K1514" s="16">
        <v>0</v>
      </c>
      <c r="L1514" s="16">
        <v>0</v>
      </c>
      <c r="M1514" s="16">
        <v>158</v>
      </c>
      <c r="N1514" s="16">
        <v>152</v>
      </c>
      <c r="O1514" s="16">
        <v>153</v>
      </c>
      <c r="P1514" s="16">
        <v>128</v>
      </c>
      <c r="Q1514" s="16">
        <v>0</v>
      </c>
      <c r="R1514" s="16">
        <v>0</v>
      </c>
      <c r="S1514" s="16">
        <v>0</v>
      </c>
      <c r="T1514" s="73" t="s">
        <v>2979</v>
      </c>
      <c r="U1514" s="73" t="s">
        <v>2979</v>
      </c>
      <c r="V1514" s="73" t="s">
        <v>2979</v>
      </c>
      <c r="W1514" s="73" t="s">
        <v>2979</v>
      </c>
      <c r="X1514" s="73" t="s">
        <v>2979</v>
      </c>
      <c r="Y1514" s="73" t="s">
        <v>2979</v>
      </c>
      <c r="Z1514" s="73" t="s">
        <v>2979</v>
      </c>
      <c r="AA1514" s="73" t="s">
        <v>2979</v>
      </c>
      <c r="AB1514" s="54">
        <v>77</v>
      </c>
      <c r="AC1514" s="54">
        <v>66</v>
      </c>
      <c r="AD1514" s="54">
        <v>70</v>
      </c>
      <c r="AE1514" s="54">
        <v>41</v>
      </c>
      <c r="AF1514" s="73" t="s">
        <v>2979</v>
      </c>
      <c r="AG1514" s="73" t="s">
        <v>2979</v>
      </c>
      <c r="AH1514" s="73" t="s">
        <v>2979</v>
      </c>
      <c r="AI1514" s="41">
        <v>0.42980000000000002</v>
      </c>
      <c r="AJ1514" s="30">
        <v>0.40289999999999998</v>
      </c>
      <c r="AK1514" s="30">
        <v>0.36420000000000002</v>
      </c>
      <c r="AL1514" s="41">
        <f t="shared" si="48"/>
        <v>0.39900000000000002</v>
      </c>
      <c r="AM1514" s="30" t="str">
        <f>IFERROR((VLOOKUP(C1514,'CEP 24-25'!$F$5:$K$1282,6,0))," ")</f>
        <v xml:space="preserve"> </v>
      </c>
      <c r="AN1514" s="41" t="str">
        <f>+IFERROR((VLOOKUP(C1514,'HB1238 24-25'!$N$5:$Q$9999,4,0)),"")</f>
        <v/>
      </c>
      <c r="AO1514" s="33" t="str">
        <f t="shared" si="49"/>
        <v>No</v>
      </c>
    </row>
    <row r="1515" spans="1:41" ht="15" customHeight="1" x14ac:dyDescent="0.25">
      <c r="A1515" t="s">
        <v>2588</v>
      </c>
      <c r="B1515" t="s">
        <v>2209</v>
      </c>
      <c r="C1515" s="25">
        <v>5093</v>
      </c>
      <c r="D1515" t="s">
        <v>1183</v>
      </c>
      <c r="E1515" s="16">
        <v>0</v>
      </c>
      <c r="F1515" s="16">
        <v>87</v>
      </c>
      <c r="G1515" s="16">
        <v>0</v>
      </c>
      <c r="H1515" s="16">
        <v>72</v>
      </c>
      <c r="I1515" s="16">
        <v>105</v>
      </c>
      <c r="J1515" s="16">
        <v>116</v>
      </c>
      <c r="K1515" s="16">
        <v>109</v>
      </c>
      <c r="L1515" s="16">
        <v>123</v>
      </c>
      <c r="M1515" s="16">
        <v>116</v>
      </c>
      <c r="N1515" s="16">
        <v>0</v>
      </c>
      <c r="O1515" s="16">
        <v>0</v>
      </c>
      <c r="P1515" s="16">
        <v>0</v>
      </c>
      <c r="Q1515" s="16">
        <v>0</v>
      </c>
      <c r="R1515" s="16">
        <v>0</v>
      </c>
      <c r="S1515" s="16">
        <v>0</v>
      </c>
      <c r="T1515" s="73" t="s">
        <v>2979</v>
      </c>
      <c r="U1515" s="54">
        <v>19</v>
      </c>
      <c r="V1515" s="73" t="s">
        <v>2979</v>
      </c>
      <c r="W1515" s="54">
        <v>22</v>
      </c>
      <c r="X1515" s="54">
        <v>36</v>
      </c>
      <c r="Y1515" s="54">
        <v>45</v>
      </c>
      <c r="Z1515" s="54">
        <v>42</v>
      </c>
      <c r="AA1515" s="54">
        <v>44</v>
      </c>
      <c r="AB1515" s="54">
        <v>36</v>
      </c>
      <c r="AC1515" s="73" t="s">
        <v>2979</v>
      </c>
      <c r="AD1515" s="73" t="s">
        <v>2979</v>
      </c>
      <c r="AE1515" s="73" t="s">
        <v>2979</v>
      </c>
      <c r="AF1515" s="73" t="s">
        <v>2979</v>
      </c>
      <c r="AG1515" s="73" t="s">
        <v>2979</v>
      </c>
      <c r="AH1515" s="73" t="s">
        <v>2979</v>
      </c>
      <c r="AI1515" s="41">
        <v>0.3352</v>
      </c>
      <c r="AJ1515" s="30">
        <v>0.30209999999999998</v>
      </c>
      <c r="AK1515" s="30">
        <v>0.31259999999999999</v>
      </c>
      <c r="AL1515" s="41">
        <f t="shared" si="48"/>
        <v>0.31659999999999999</v>
      </c>
      <c r="AM1515" s="30" t="str">
        <f>IFERROR((VLOOKUP(C1515,'CEP 24-25'!$F$5:$K$1282,6,0))," ")</f>
        <v xml:space="preserve"> </v>
      </c>
      <c r="AN1515" s="41" t="str">
        <f>+IFERROR((VLOOKUP(C1515,'HB1238 24-25'!$N$5:$Q$9999,4,0)),"")</f>
        <v>No</v>
      </c>
      <c r="AO1515" s="33" t="str">
        <f t="shared" si="49"/>
        <v>No</v>
      </c>
    </row>
    <row r="1516" spans="1:41" ht="15" customHeight="1" x14ac:dyDescent="0.25">
      <c r="A1516" t="s">
        <v>2588</v>
      </c>
      <c r="B1516" t="s">
        <v>2209</v>
      </c>
      <c r="C1516" s="25">
        <v>4540</v>
      </c>
      <c r="D1516" t="s">
        <v>1182</v>
      </c>
      <c r="E1516" s="16">
        <v>0</v>
      </c>
      <c r="F1516" s="16">
        <v>0</v>
      </c>
      <c r="G1516" s="16">
        <v>0</v>
      </c>
      <c r="H1516" s="16">
        <v>0</v>
      </c>
      <c r="I1516" s="16">
        <v>0</v>
      </c>
      <c r="J1516" s="16">
        <v>0</v>
      </c>
      <c r="K1516" s="16">
        <v>0</v>
      </c>
      <c r="L1516" s="16">
        <v>0</v>
      </c>
      <c r="M1516" s="16">
        <v>0</v>
      </c>
      <c r="N1516" s="16">
        <v>0</v>
      </c>
      <c r="O1516" s="16">
        <v>0</v>
      </c>
      <c r="P1516" s="16">
        <v>4</v>
      </c>
      <c r="Q1516" s="16">
        <v>581</v>
      </c>
      <c r="R1516" s="16">
        <v>492</v>
      </c>
      <c r="S1516" s="16">
        <v>536</v>
      </c>
      <c r="T1516" s="73" t="s">
        <v>2979</v>
      </c>
      <c r="U1516" s="73" t="s">
        <v>2979</v>
      </c>
      <c r="V1516" s="73" t="s">
        <v>2979</v>
      </c>
      <c r="W1516" s="73" t="s">
        <v>2979</v>
      </c>
      <c r="X1516" s="73" t="s">
        <v>2979</v>
      </c>
      <c r="Y1516" s="73" t="s">
        <v>2979</v>
      </c>
      <c r="Z1516" s="73" t="s">
        <v>2979</v>
      </c>
      <c r="AA1516" s="73" t="s">
        <v>2979</v>
      </c>
      <c r="AB1516" s="73" t="s">
        <v>2979</v>
      </c>
      <c r="AC1516" s="73" t="s">
        <v>2979</v>
      </c>
      <c r="AD1516" s="73" t="s">
        <v>2979</v>
      </c>
      <c r="AE1516" s="15" t="s">
        <v>2004</v>
      </c>
      <c r="AF1516" s="54">
        <v>226</v>
      </c>
      <c r="AG1516" s="54">
        <v>214</v>
      </c>
      <c r="AH1516" s="54">
        <v>212</v>
      </c>
      <c r="AI1516" s="41">
        <v>0.40550000000000003</v>
      </c>
      <c r="AJ1516" s="30">
        <v>0.39860000000000001</v>
      </c>
      <c r="AK1516" s="30">
        <v>0.35670000000000002</v>
      </c>
      <c r="AL1516" s="41">
        <f t="shared" si="48"/>
        <v>0.38690000000000002</v>
      </c>
      <c r="AM1516" s="30" t="str">
        <f>IFERROR((VLOOKUP(C1516,'CEP 24-25'!$F$5:$K$1282,6,0))," ")</f>
        <v xml:space="preserve"> </v>
      </c>
      <c r="AN1516" s="41" t="str">
        <f>+IFERROR((VLOOKUP(C1516,'HB1238 24-25'!$N$5:$Q$9999,4,0)),"")</f>
        <v/>
      </c>
      <c r="AO1516" s="33" t="str">
        <f t="shared" si="49"/>
        <v>No</v>
      </c>
    </row>
    <row r="1517" spans="1:41" ht="15" customHeight="1" x14ac:dyDescent="0.25">
      <c r="A1517" t="s">
        <v>2588</v>
      </c>
      <c r="B1517" t="s">
        <v>2209</v>
      </c>
      <c r="C1517" s="25">
        <v>4183</v>
      </c>
      <c r="D1517" t="s">
        <v>1176</v>
      </c>
      <c r="E1517" s="16">
        <v>0</v>
      </c>
      <c r="F1517" s="16">
        <v>0</v>
      </c>
      <c r="G1517" s="16">
        <v>0</v>
      </c>
      <c r="H1517" s="16">
        <v>0</v>
      </c>
      <c r="I1517" s="16">
        <v>0</v>
      </c>
      <c r="J1517" s="16">
        <v>0</v>
      </c>
      <c r="K1517" s="16">
        <v>0</v>
      </c>
      <c r="L1517" s="16">
        <v>0</v>
      </c>
      <c r="M1517" s="16">
        <v>0</v>
      </c>
      <c r="N1517" s="16">
        <v>268</v>
      </c>
      <c r="O1517" s="16">
        <v>267</v>
      </c>
      <c r="P1517" s="16">
        <v>281</v>
      </c>
      <c r="Q1517" s="16">
        <v>1</v>
      </c>
      <c r="R1517" s="16">
        <v>0</v>
      </c>
      <c r="S1517" s="16">
        <v>0</v>
      </c>
      <c r="T1517" s="73" t="s">
        <v>2979</v>
      </c>
      <c r="U1517" s="73" t="s">
        <v>2979</v>
      </c>
      <c r="V1517" s="73" t="s">
        <v>2979</v>
      </c>
      <c r="W1517" s="73" t="s">
        <v>2979</v>
      </c>
      <c r="X1517" s="73" t="s">
        <v>2979</v>
      </c>
      <c r="Y1517" s="73" t="s">
        <v>2979</v>
      </c>
      <c r="Z1517" s="73" t="s">
        <v>2979</v>
      </c>
      <c r="AA1517" s="73" t="s">
        <v>2979</v>
      </c>
      <c r="AB1517" s="73" t="s">
        <v>2979</v>
      </c>
      <c r="AC1517" s="54">
        <v>127</v>
      </c>
      <c r="AD1517" s="54">
        <v>128</v>
      </c>
      <c r="AE1517" s="54">
        <v>135</v>
      </c>
      <c r="AF1517" s="73" t="s">
        <v>2979</v>
      </c>
      <c r="AG1517" s="73" t="s">
        <v>2979</v>
      </c>
      <c r="AH1517" s="73" t="s">
        <v>2979</v>
      </c>
      <c r="AI1517" s="41">
        <v>0.47739999999999999</v>
      </c>
      <c r="AJ1517" s="30">
        <v>0.49149999999999999</v>
      </c>
      <c r="AK1517" s="30">
        <v>0.48959999999999998</v>
      </c>
      <c r="AL1517" s="41">
        <f t="shared" si="48"/>
        <v>0.48620000000000002</v>
      </c>
      <c r="AM1517" s="30" t="str">
        <f>IFERROR((VLOOKUP(C1517,'CEP 24-25'!$F$5:$K$1282,6,0))," ")</f>
        <v xml:space="preserve"> </v>
      </c>
      <c r="AN1517" s="41" t="str">
        <f>+IFERROR((VLOOKUP(C1517,'HB1238 24-25'!$N$5:$Q$9999,4,0)),"")</f>
        <v/>
      </c>
      <c r="AO1517" s="33" t="str">
        <f t="shared" si="49"/>
        <v>No</v>
      </c>
    </row>
    <row r="1518" spans="1:41" ht="15" customHeight="1" x14ac:dyDescent="0.25">
      <c r="A1518" t="s">
        <v>2588</v>
      </c>
      <c r="B1518" t="s">
        <v>2209</v>
      </c>
      <c r="C1518" s="25">
        <v>2496</v>
      </c>
      <c r="D1518" t="s">
        <v>1160</v>
      </c>
      <c r="E1518" s="16">
        <v>0</v>
      </c>
      <c r="F1518" s="16">
        <v>63</v>
      </c>
      <c r="G1518" s="16">
        <v>0</v>
      </c>
      <c r="H1518" s="16">
        <v>84</v>
      </c>
      <c r="I1518" s="16">
        <v>93</v>
      </c>
      <c r="J1518" s="16">
        <v>102</v>
      </c>
      <c r="K1518" s="16">
        <v>78</v>
      </c>
      <c r="L1518" s="16">
        <v>95</v>
      </c>
      <c r="M1518" s="16">
        <v>78</v>
      </c>
      <c r="N1518" s="16">
        <v>0</v>
      </c>
      <c r="O1518" s="16">
        <v>0</v>
      </c>
      <c r="P1518" s="16">
        <v>0</v>
      </c>
      <c r="Q1518" s="16">
        <v>0</v>
      </c>
      <c r="R1518" s="16">
        <v>0</v>
      </c>
      <c r="S1518" s="16">
        <v>0</v>
      </c>
      <c r="T1518" s="73" t="s">
        <v>2979</v>
      </c>
      <c r="U1518" s="54">
        <v>33</v>
      </c>
      <c r="V1518" s="73" t="s">
        <v>2979</v>
      </c>
      <c r="W1518" s="54">
        <v>61</v>
      </c>
      <c r="X1518" s="54">
        <v>60</v>
      </c>
      <c r="Y1518" s="54">
        <v>66</v>
      </c>
      <c r="Z1518" s="54">
        <v>46</v>
      </c>
      <c r="AA1518" s="54">
        <v>68</v>
      </c>
      <c r="AB1518" s="54">
        <v>49</v>
      </c>
      <c r="AC1518" s="73" t="s">
        <v>2979</v>
      </c>
      <c r="AD1518" s="73" t="s">
        <v>2979</v>
      </c>
      <c r="AE1518" s="73" t="s">
        <v>2979</v>
      </c>
      <c r="AF1518" s="73" t="s">
        <v>2979</v>
      </c>
      <c r="AG1518" s="73" t="s">
        <v>2979</v>
      </c>
      <c r="AH1518" s="73" t="s">
        <v>2979</v>
      </c>
      <c r="AI1518" s="41">
        <v>0.64590000000000003</v>
      </c>
      <c r="AJ1518" s="30">
        <v>0.63370000000000004</v>
      </c>
      <c r="AK1518" s="30">
        <v>0.63280000000000003</v>
      </c>
      <c r="AL1518" s="41">
        <f t="shared" si="48"/>
        <v>0.63749999999999996</v>
      </c>
      <c r="AM1518" s="30" t="str">
        <f>IFERROR((VLOOKUP(C1518,'CEP 24-25'!$F$5:$K$1282,6,0))," ")</f>
        <v>Yes</v>
      </c>
      <c r="AN1518" s="41" t="str">
        <f>+IFERROR((VLOOKUP(C1518,'HB1238 24-25'!$N$5:$Q$9999,4,0)),"")</f>
        <v/>
      </c>
      <c r="AO1518" s="33" t="str">
        <f t="shared" si="49"/>
        <v>Yes</v>
      </c>
    </row>
    <row r="1519" spans="1:41" ht="15" customHeight="1" x14ac:dyDescent="0.25">
      <c r="A1519" t="s">
        <v>2588</v>
      </c>
      <c r="B1519" t="s">
        <v>2209</v>
      </c>
      <c r="C1519" s="25">
        <v>3557</v>
      </c>
      <c r="D1519" t="s">
        <v>1168</v>
      </c>
      <c r="E1519" s="16">
        <v>0</v>
      </c>
      <c r="F1519" s="16">
        <v>53</v>
      </c>
      <c r="G1519" s="16">
        <v>0</v>
      </c>
      <c r="H1519" s="16">
        <v>78</v>
      </c>
      <c r="I1519" s="16">
        <v>90</v>
      </c>
      <c r="J1519" s="16">
        <v>88</v>
      </c>
      <c r="K1519" s="16">
        <v>83</v>
      </c>
      <c r="L1519" s="16">
        <v>75</v>
      </c>
      <c r="M1519" s="16">
        <v>99</v>
      </c>
      <c r="N1519" s="16">
        <v>0</v>
      </c>
      <c r="O1519" s="16">
        <v>0</v>
      </c>
      <c r="P1519" s="16">
        <v>0</v>
      </c>
      <c r="Q1519" s="16">
        <v>0</v>
      </c>
      <c r="R1519" s="16">
        <v>0</v>
      </c>
      <c r="S1519" s="16">
        <v>0</v>
      </c>
      <c r="T1519" s="73" t="s">
        <v>2979</v>
      </c>
      <c r="U1519" s="15" t="s">
        <v>2004</v>
      </c>
      <c r="V1519" s="73" t="s">
        <v>2979</v>
      </c>
      <c r="W1519" s="54">
        <v>23</v>
      </c>
      <c r="X1519" s="54">
        <v>20</v>
      </c>
      <c r="Y1519" s="54">
        <v>29</v>
      </c>
      <c r="Z1519" s="54">
        <v>22</v>
      </c>
      <c r="AA1519" s="54">
        <v>23</v>
      </c>
      <c r="AB1519" s="54">
        <v>27</v>
      </c>
      <c r="AC1519" s="73" t="s">
        <v>2979</v>
      </c>
      <c r="AD1519" s="73" t="s">
        <v>2979</v>
      </c>
      <c r="AE1519" s="73" t="s">
        <v>2979</v>
      </c>
      <c r="AF1519" s="73" t="s">
        <v>2979</v>
      </c>
      <c r="AG1519" s="73" t="s">
        <v>2979</v>
      </c>
      <c r="AH1519" s="73" t="s">
        <v>2979</v>
      </c>
      <c r="AI1519" s="41">
        <v>0.27029999999999998</v>
      </c>
      <c r="AJ1519" s="30">
        <v>0.25259999999999999</v>
      </c>
      <c r="AK1519" s="30">
        <v>0.26469999999999999</v>
      </c>
      <c r="AL1519" s="41">
        <f t="shared" si="48"/>
        <v>0.26250000000000001</v>
      </c>
      <c r="AM1519" s="30" t="str">
        <f>IFERROR((VLOOKUP(C1519,'CEP 24-25'!$F$5:$K$1282,6,0))," ")</f>
        <v xml:space="preserve"> </v>
      </c>
      <c r="AN1519" s="41" t="str">
        <f>+IFERROR((VLOOKUP(C1519,'HB1238 24-25'!$N$5:$Q$9999,4,0)),"")</f>
        <v/>
      </c>
      <c r="AO1519" s="33" t="str">
        <f t="shared" si="49"/>
        <v>No</v>
      </c>
    </row>
    <row r="1520" spans="1:41" x14ac:dyDescent="0.25">
      <c r="A1520" t="s">
        <v>2588</v>
      </c>
      <c r="B1520" t="s">
        <v>2209</v>
      </c>
      <c r="C1520" s="25">
        <v>5142</v>
      </c>
      <c r="D1520" t="s">
        <v>1184</v>
      </c>
      <c r="E1520" s="16">
        <v>0</v>
      </c>
      <c r="F1520" s="16">
        <v>0</v>
      </c>
      <c r="G1520" s="16">
        <v>0</v>
      </c>
      <c r="H1520" s="16">
        <v>0</v>
      </c>
      <c r="I1520" s="16">
        <v>0</v>
      </c>
      <c r="J1520" s="16">
        <v>0</v>
      </c>
      <c r="K1520" s="16">
        <v>0</v>
      </c>
      <c r="L1520" s="16">
        <v>0</v>
      </c>
      <c r="M1520" s="16">
        <v>0</v>
      </c>
      <c r="N1520" s="16">
        <v>277</v>
      </c>
      <c r="O1520" s="16">
        <v>283</v>
      </c>
      <c r="P1520" s="16">
        <v>285</v>
      </c>
      <c r="Q1520" s="16">
        <v>3</v>
      </c>
      <c r="R1520" s="16">
        <v>0</v>
      </c>
      <c r="S1520" s="16">
        <v>0</v>
      </c>
      <c r="T1520" s="73" t="s">
        <v>2979</v>
      </c>
      <c r="U1520" s="73" t="s">
        <v>2979</v>
      </c>
      <c r="V1520" s="73" t="s">
        <v>2979</v>
      </c>
      <c r="W1520" s="73" t="s">
        <v>2979</v>
      </c>
      <c r="X1520" s="73" t="s">
        <v>2979</v>
      </c>
      <c r="Y1520" s="73" t="s">
        <v>2979</v>
      </c>
      <c r="Z1520" s="73" t="s">
        <v>2979</v>
      </c>
      <c r="AA1520" s="73" t="s">
        <v>2979</v>
      </c>
      <c r="AB1520" s="73" t="s">
        <v>2979</v>
      </c>
      <c r="AC1520" s="54">
        <v>112</v>
      </c>
      <c r="AD1520" s="54">
        <v>110</v>
      </c>
      <c r="AE1520" s="54">
        <v>123</v>
      </c>
      <c r="AF1520" s="15" t="s">
        <v>2004</v>
      </c>
      <c r="AG1520" s="73" t="s">
        <v>2979</v>
      </c>
      <c r="AH1520" s="73" t="s">
        <v>2979</v>
      </c>
      <c r="AI1520" s="41">
        <v>0.40920000000000001</v>
      </c>
      <c r="AJ1520" s="30">
        <v>0.37459999999999999</v>
      </c>
      <c r="AK1520" s="30">
        <v>0.39040000000000002</v>
      </c>
      <c r="AL1520" s="41">
        <f t="shared" si="48"/>
        <v>0.39140000000000003</v>
      </c>
      <c r="AM1520" s="30" t="str">
        <f>IFERROR((VLOOKUP(C1520,'CEP 24-25'!$F$5:$K$1282,6,0))," ")</f>
        <v xml:space="preserve"> </v>
      </c>
      <c r="AN1520" s="41" t="str">
        <f>+IFERROR((VLOOKUP(C1520,'HB1238 24-25'!$N$5:$Q$9999,4,0)),"")</f>
        <v/>
      </c>
      <c r="AO1520" s="33" t="str">
        <f t="shared" si="49"/>
        <v>No</v>
      </c>
    </row>
    <row r="1521" spans="1:41" ht="15" customHeight="1" x14ac:dyDescent="0.25">
      <c r="A1521" t="s">
        <v>2588</v>
      </c>
      <c r="B1521" t="s">
        <v>2209</v>
      </c>
      <c r="C1521" s="25">
        <v>4360</v>
      </c>
      <c r="D1521" t="s">
        <v>1177</v>
      </c>
      <c r="E1521" s="16">
        <v>0</v>
      </c>
      <c r="F1521" s="16">
        <v>85</v>
      </c>
      <c r="G1521" s="16">
        <v>0</v>
      </c>
      <c r="H1521" s="16">
        <v>93</v>
      </c>
      <c r="I1521" s="16">
        <v>97</v>
      </c>
      <c r="J1521" s="16">
        <v>125</v>
      </c>
      <c r="K1521" s="16">
        <v>88</v>
      </c>
      <c r="L1521" s="16">
        <v>97</v>
      </c>
      <c r="M1521" s="16">
        <v>94</v>
      </c>
      <c r="N1521" s="16">
        <v>0</v>
      </c>
      <c r="O1521" s="16">
        <v>0</v>
      </c>
      <c r="P1521" s="16">
        <v>0</v>
      </c>
      <c r="Q1521" s="16">
        <v>0</v>
      </c>
      <c r="R1521" s="16">
        <v>0</v>
      </c>
      <c r="S1521" s="16">
        <v>0</v>
      </c>
      <c r="T1521" s="73" t="s">
        <v>2979</v>
      </c>
      <c r="U1521" s="54">
        <v>28</v>
      </c>
      <c r="V1521" s="73" t="s">
        <v>2979</v>
      </c>
      <c r="W1521" s="54">
        <v>36</v>
      </c>
      <c r="X1521" s="54">
        <v>49</v>
      </c>
      <c r="Y1521" s="54">
        <v>46</v>
      </c>
      <c r="Z1521" s="54">
        <v>40</v>
      </c>
      <c r="AA1521" s="54">
        <v>43</v>
      </c>
      <c r="AB1521" s="54">
        <v>52</v>
      </c>
      <c r="AC1521" s="73" t="s">
        <v>2979</v>
      </c>
      <c r="AD1521" s="73" t="s">
        <v>2979</v>
      </c>
      <c r="AE1521" s="73" t="s">
        <v>2979</v>
      </c>
      <c r="AF1521" s="73" t="s">
        <v>2979</v>
      </c>
      <c r="AG1521" s="73" t="s">
        <v>2979</v>
      </c>
      <c r="AH1521" s="73" t="s">
        <v>2979</v>
      </c>
      <c r="AI1521" s="41">
        <v>0.433</v>
      </c>
      <c r="AJ1521" s="30">
        <v>0.43430000000000002</v>
      </c>
      <c r="AK1521" s="30">
        <v>0.43590000000000001</v>
      </c>
      <c r="AL1521" s="41">
        <f t="shared" si="48"/>
        <v>0.43440000000000001</v>
      </c>
      <c r="AM1521" s="30" t="str">
        <f>IFERROR((VLOOKUP(C1521,'CEP 24-25'!$F$5:$K$1282,6,0))," ")</f>
        <v xml:space="preserve"> </v>
      </c>
      <c r="AN1521" s="41" t="str">
        <f>+IFERROR((VLOOKUP(C1521,'HB1238 24-25'!$N$5:$Q$9999,4,0)),"")</f>
        <v>No</v>
      </c>
      <c r="AO1521" s="33" t="str">
        <f t="shared" si="49"/>
        <v>No</v>
      </c>
    </row>
    <row r="1522" spans="1:41" ht="15" customHeight="1" x14ac:dyDescent="0.25">
      <c r="A1522" t="s">
        <v>2588</v>
      </c>
      <c r="B1522" t="s">
        <v>2209</v>
      </c>
      <c r="C1522" s="25">
        <v>3052</v>
      </c>
      <c r="D1522" t="s">
        <v>1166</v>
      </c>
      <c r="E1522" s="16">
        <v>0</v>
      </c>
      <c r="F1522" s="16">
        <v>0</v>
      </c>
      <c r="G1522" s="16">
        <v>0</v>
      </c>
      <c r="H1522" s="16">
        <v>0</v>
      </c>
      <c r="I1522" s="16">
        <v>0</v>
      </c>
      <c r="J1522" s="16">
        <v>0</v>
      </c>
      <c r="K1522" s="16">
        <v>0</v>
      </c>
      <c r="L1522" s="16">
        <v>0</v>
      </c>
      <c r="M1522" s="16">
        <v>0</v>
      </c>
      <c r="N1522" s="16">
        <v>259</v>
      </c>
      <c r="O1522" s="16">
        <v>255</v>
      </c>
      <c r="P1522" s="16">
        <v>249</v>
      </c>
      <c r="Q1522" s="16">
        <v>1</v>
      </c>
      <c r="R1522" s="16">
        <v>0</v>
      </c>
      <c r="S1522" s="16">
        <v>0</v>
      </c>
      <c r="T1522" s="73" t="s">
        <v>2979</v>
      </c>
      <c r="U1522" s="73" t="s">
        <v>2979</v>
      </c>
      <c r="V1522" s="73" t="s">
        <v>2979</v>
      </c>
      <c r="W1522" s="73" t="s">
        <v>2979</v>
      </c>
      <c r="X1522" s="73" t="s">
        <v>2979</v>
      </c>
      <c r="Y1522" s="73" t="s">
        <v>2979</v>
      </c>
      <c r="Z1522" s="73" t="s">
        <v>2979</v>
      </c>
      <c r="AA1522" s="73" t="s">
        <v>2979</v>
      </c>
      <c r="AB1522" s="73" t="s">
        <v>2979</v>
      </c>
      <c r="AC1522" s="54">
        <v>95</v>
      </c>
      <c r="AD1522" s="54">
        <v>109</v>
      </c>
      <c r="AE1522" s="54">
        <v>87</v>
      </c>
      <c r="AF1522" s="73" t="s">
        <v>2979</v>
      </c>
      <c r="AG1522" s="73" t="s">
        <v>2979</v>
      </c>
      <c r="AH1522" s="73" t="s">
        <v>2979</v>
      </c>
      <c r="AI1522" s="41">
        <v>0.38090000000000002</v>
      </c>
      <c r="AJ1522" s="30">
        <v>0.40799999999999997</v>
      </c>
      <c r="AK1522" s="30">
        <v>0.40310000000000001</v>
      </c>
      <c r="AL1522" s="41">
        <f t="shared" si="48"/>
        <v>0.39729999999999999</v>
      </c>
      <c r="AM1522" s="30" t="str">
        <f>IFERROR((VLOOKUP(C1522,'CEP 24-25'!$F$5:$K$1282,6,0))," ")</f>
        <v xml:space="preserve"> </v>
      </c>
      <c r="AN1522" s="41" t="str">
        <f>+IFERROR((VLOOKUP(C1522,'HB1238 24-25'!$N$5:$Q$9999,4,0)),"")</f>
        <v/>
      </c>
      <c r="AO1522" s="33" t="str">
        <f t="shared" si="49"/>
        <v>No</v>
      </c>
    </row>
    <row r="1523" spans="1:41" ht="15" customHeight="1" x14ac:dyDescent="0.25">
      <c r="A1523" t="s">
        <v>2588</v>
      </c>
      <c r="B1523" t="s">
        <v>2209</v>
      </c>
      <c r="C1523" s="25">
        <v>2870</v>
      </c>
      <c r="D1523" t="s">
        <v>1165</v>
      </c>
      <c r="E1523" s="16">
        <v>0</v>
      </c>
      <c r="F1523" s="16">
        <v>60</v>
      </c>
      <c r="G1523" s="16">
        <v>0</v>
      </c>
      <c r="H1523" s="16">
        <v>65</v>
      </c>
      <c r="I1523" s="16">
        <v>53</v>
      </c>
      <c r="J1523" s="16">
        <v>65</v>
      </c>
      <c r="K1523" s="16">
        <v>48</v>
      </c>
      <c r="L1523" s="16">
        <v>58</v>
      </c>
      <c r="M1523" s="16">
        <v>56</v>
      </c>
      <c r="N1523" s="16">
        <v>0</v>
      </c>
      <c r="O1523" s="16">
        <v>0</v>
      </c>
      <c r="P1523" s="16">
        <v>0</v>
      </c>
      <c r="Q1523" s="16">
        <v>0</v>
      </c>
      <c r="R1523" s="16">
        <v>0</v>
      </c>
      <c r="S1523" s="16">
        <v>0</v>
      </c>
      <c r="T1523" s="73" t="s">
        <v>2979</v>
      </c>
      <c r="U1523" s="54">
        <v>21</v>
      </c>
      <c r="V1523" s="73" t="s">
        <v>2979</v>
      </c>
      <c r="W1523" s="54">
        <v>34</v>
      </c>
      <c r="X1523" s="54">
        <v>20</v>
      </c>
      <c r="Y1523" s="54">
        <v>33</v>
      </c>
      <c r="Z1523" s="54">
        <v>24</v>
      </c>
      <c r="AA1523" s="54">
        <v>34</v>
      </c>
      <c r="AB1523" s="54">
        <v>29</v>
      </c>
      <c r="AC1523" s="73" t="s">
        <v>2979</v>
      </c>
      <c r="AD1523" s="73" t="s">
        <v>2979</v>
      </c>
      <c r="AE1523" s="73" t="s">
        <v>2979</v>
      </c>
      <c r="AF1523" s="73" t="s">
        <v>2979</v>
      </c>
      <c r="AG1523" s="73" t="s">
        <v>2979</v>
      </c>
      <c r="AH1523" s="73" t="s">
        <v>2979</v>
      </c>
      <c r="AI1523" s="41">
        <v>0.48149999999999998</v>
      </c>
      <c r="AJ1523" s="30">
        <v>0.50849999999999995</v>
      </c>
      <c r="AK1523" s="30">
        <v>0.49340000000000001</v>
      </c>
      <c r="AL1523" s="41">
        <f t="shared" si="48"/>
        <v>0.4945</v>
      </c>
      <c r="AM1523" s="30" t="str">
        <f>IFERROR((VLOOKUP(C1523,'CEP 24-25'!$F$5:$K$1282,6,0))," ")</f>
        <v xml:space="preserve"> </v>
      </c>
      <c r="AN1523" s="41" t="str">
        <f>+IFERROR((VLOOKUP(C1523,'HB1238 24-25'!$N$5:$Q$9999,4,0)),"")</f>
        <v>Yes</v>
      </c>
      <c r="AO1523" s="33" t="str">
        <f t="shared" si="49"/>
        <v>Yes</v>
      </c>
    </row>
    <row r="1524" spans="1:41" ht="15" customHeight="1" x14ac:dyDescent="0.25">
      <c r="A1524" t="s">
        <v>2588</v>
      </c>
      <c r="B1524" t="s">
        <v>2209</v>
      </c>
      <c r="C1524" s="25">
        <v>2498</v>
      </c>
      <c r="D1524" t="s">
        <v>1162</v>
      </c>
      <c r="E1524" s="16">
        <v>0</v>
      </c>
      <c r="F1524" s="16">
        <v>44</v>
      </c>
      <c r="G1524" s="16">
        <v>0</v>
      </c>
      <c r="H1524" s="16">
        <v>43</v>
      </c>
      <c r="I1524" s="16">
        <v>57</v>
      </c>
      <c r="J1524" s="16">
        <v>40</v>
      </c>
      <c r="K1524" s="16">
        <v>46</v>
      </c>
      <c r="L1524" s="16">
        <v>50</v>
      </c>
      <c r="M1524" s="16">
        <v>42</v>
      </c>
      <c r="N1524" s="16">
        <v>0</v>
      </c>
      <c r="O1524" s="16">
        <v>0</v>
      </c>
      <c r="P1524" s="16">
        <v>0</v>
      </c>
      <c r="Q1524" s="16">
        <v>0</v>
      </c>
      <c r="R1524" s="16">
        <v>0</v>
      </c>
      <c r="S1524" s="16">
        <v>0</v>
      </c>
      <c r="T1524" s="73" t="s">
        <v>2979</v>
      </c>
      <c r="U1524" s="15" t="s">
        <v>2004</v>
      </c>
      <c r="V1524" s="73" t="s">
        <v>2979</v>
      </c>
      <c r="W1524" s="54">
        <v>17</v>
      </c>
      <c r="X1524" s="54">
        <v>20</v>
      </c>
      <c r="Y1524" s="54">
        <v>14</v>
      </c>
      <c r="Z1524" s="54">
        <v>19</v>
      </c>
      <c r="AA1524" s="54">
        <v>18</v>
      </c>
      <c r="AB1524" s="54">
        <v>15</v>
      </c>
      <c r="AC1524" s="73" t="s">
        <v>2979</v>
      </c>
      <c r="AD1524" s="73" t="s">
        <v>2979</v>
      </c>
      <c r="AE1524" s="73" t="s">
        <v>2979</v>
      </c>
      <c r="AF1524" s="73" t="s">
        <v>2979</v>
      </c>
      <c r="AG1524" s="73" t="s">
        <v>2979</v>
      </c>
      <c r="AH1524" s="73" t="s">
        <v>2979</v>
      </c>
      <c r="AI1524" s="41">
        <v>0.3478</v>
      </c>
      <c r="AJ1524" s="30">
        <v>0.35420000000000001</v>
      </c>
      <c r="AK1524" s="30">
        <v>0.30380000000000001</v>
      </c>
      <c r="AL1524" s="41">
        <f t="shared" si="48"/>
        <v>0.33529999999999999</v>
      </c>
      <c r="AM1524" s="30" t="str">
        <f>IFERROR((VLOOKUP(C1524,'CEP 24-25'!$F$5:$K$1282,6,0))," ")</f>
        <v xml:space="preserve"> </v>
      </c>
      <c r="AN1524" s="41" t="str">
        <f>+IFERROR((VLOOKUP(C1524,'HB1238 24-25'!$N$5:$Q$9999,4,0)),"")</f>
        <v>No</v>
      </c>
      <c r="AO1524" s="33" t="str">
        <f t="shared" si="49"/>
        <v>No</v>
      </c>
    </row>
    <row r="1525" spans="1:41" x14ac:dyDescent="0.25">
      <c r="A1525" t="s">
        <v>2588</v>
      </c>
      <c r="B1525" t="s">
        <v>2209</v>
      </c>
      <c r="C1525" s="25">
        <v>2334</v>
      </c>
      <c r="D1525" t="s">
        <v>1158</v>
      </c>
      <c r="E1525" s="16">
        <v>0</v>
      </c>
      <c r="F1525" s="16">
        <v>36</v>
      </c>
      <c r="G1525" s="16">
        <v>0</v>
      </c>
      <c r="H1525" s="16">
        <v>51</v>
      </c>
      <c r="I1525" s="16">
        <v>57</v>
      </c>
      <c r="J1525" s="16">
        <v>56</v>
      </c>
      <c r="K1525" s="16">
        <v>54</v>
      </c>
      <c r="L1525" s="16">
        <v>55</v>
      </c>
      <c r="M1525" s="16">
        <v>57</v>
      </c>
      <c r="N1525" s="16">
        <v>0</v>
      </c>
      <c r="O1525" s="16">
        <v>0</v>
      </c>
      <c r="P1525" s="16">
        <v>0</v>
      </c>
      <c r="Q1525" s="16">
        <v>0</v>
      </c>
      <c r="R1525" s="16">
        <v>0</v>
      </c>
      <c r="S1525" s="16">
        <v>0</v>
      </c>
      <c r="T1525" s="73" t="s">
        <v>2979</v>
      </c>
      <c r="U1525" s="54">
        <v>12</v>
      </c>
      <c r="V1525" s="73" t="s">
        <v>2979</v>
      </c>
      <c r="W1525" s="54">
        <v>26</v>
      </c>
      <c r="X1525" s="54">
        <v>28</v>
      </c>
      <c r="Y1525" s="54">
        <v>32</v>
      </c>
      <c r="Z1525" s="54">
        <v>19</v>
      </c>
      <c r="AA1525" s="54">
        <v>27</v>
      </c>
      <c r="AB1525" s="54">
        <v>27</v>
      </c>
      <c r="AC1525" s="73" t="s">
        <v>2979</v>
      </c>
      <c r="AD1525" s="73" t="s">
        <v>2979</v>
      </c>
      <c r="AE1525" s="73" t="s">
        <v>2979</v>
      </c>
      <c r="AF1525" s="73" t="s">
        <v>2979</v>
      </c>
      <c r="AG1525" s="73" t="s">
        <v>2979</v>
      </c>
      <c r="AH1525" s="73" t="s">
        <v>2979</v>
      </c>
      <c r="AI1525" s="41">
        <v>0.4672</v>
      </c>
      <c r="AJ1525" s="30">
        <v>0.4592</v>
      </c>
      <c r="AK1525" s="30">
        <v>0.46489999999999998</v>
      </c>
      <c r="AL1525" s="41">
        <f t="shared" si="48"/>
        <v>0.46379999999999999</v>
      </c>
      <c r="AM1525" s="30" t="str">
        <f>IFERROR((VLOOKUP(C1525,'CEP 24-25'!$F$5:$K$1282,6,0))," ")</f>
        <v xml:space="preserve"> </v>
      </c>
      <c r="AN1525" s="41" t="str">
        <f>+IFERROR((VLOOKUP(C1525,'HB1238 24-25'!$N$5:$Q$9999,4,0)),"")</f>
        <v>No</v>
      </c>
      <c r="AO1525" s="33" t="str">
        <f t="shared" si="49"/>
        <v>No</v>
      </c>
    </row>
    <row r="1526" spans="1:41" ht="15" customHeight="1" x14ac:dyDescent="0.25">
      <c r="A1526" t="s">
        <v>2588</v>
      </c>
      <c r="B1526" t="s">
        <v>2209</v>
      </c>
      <c r="C1526" s="25">
        <v>3572</v>
      </c>
      <c r="D1526" t="s">
        <v>1170</v>
      </c>
      <c r="E1526" s="16">
        <v>0</v>
      </c>
      <c r="F1526" s="16">
        <v>50</v>
      </c>
      <c r="G1526" s="16">
        <v>0</v>
      </c>
      <c r="H1526" s="16">
        <v>38</v>
      </c>
      <c r="I1526" s="16">
        <v>47</v>
      </c>
      <c r="J1526" s="16">
        <v>53</v>
      </c>
      <c r="K1526" s="16">
        <v>46</v>
      </c>
      <c r="L1526" s="16">
        <v>45</v>
      </c>
      <c r="M1526" s="16">
        <v>0</v>
      </c>
      <c r="N1526" s="16">
        <v>0</v>
      </c>
      <c r="O1526" s="16">
        <v>0</v>
      </c>
      <c r="P1526" s="16">
        <v>0</v>
      </c>
      <c r="Q1526" s="16">
        <v>0</v>
      </c>
      <c r="R1526" s="16">
        <v>0</v>
      </c>
      <c r="S1526" s="16">
        <v>0</v>
      </c>
      <c r="T1526" s="73" t="s">
        <v>2979</v>
      </c>
      <c r="U1526" s="54">
        <v>15</v>
      </c>
      <c r="V1526" s="73" t="s">
        <v>2979</v>
      </c>
      <c r="W1526" s="54">
        <v>13</v>
      </c>
      <c r="X1526" s="54">
        <v>13</v>
      </c>
      <c r="Y1526" s="54">
        <v>25</v>
      </c>
      <c r="Z1526" s="54">
        <v>14</v>
      </c>
      <c r="AA1526" s="54">
        <v>22</v>
      </c>
      <c r="AB1526" s="73" t="s">
        <v>2979</v>
      </c>
      <c r="AC1526" s="73" t="s">
        <v>2979</v>
      </c>
      <c r="AD1526" s="73" t="s">
        <v>2979</v>
      </c>
      <c r="AE1526" s="73" t="s">
        <v>2979</v>
      </c>
      <c r="AF1526" s="73" t="s">
        <v>2979</v>
      </c>
      <c r="AG1526" s="73" t="s">
        <v>2979</v>
      </c>
      <c r="AH1526" s="73" t="s">
        <v>2979</v>
      </c>
      <c r="AI1526" s="41">
        <v>0.36559999999999998</v>
      </c>
      <c r="AJ1526" s="30">
        <v>0.36020000000000002</v>
      </c>
      <c r="AK1526" s="30">
        <v>0.37009999999999998</v>
      </c>
      <c r="AL1526" s="41">
        <f t="shared" si="48"/>
        <v>0.36530000000000001</v>
      </c>
      <c r="AM1526" s="30" t="str">
        <f>IFERROR((VLOOKUP(C1526,'CEP 24-25'!$F$5:$K$1282,6,0))," ")</f>
        <v xml:space="preserve"> </v>
      </c>
      <c r="AN1526" s="41" t="str">
        <f>+IFERROR((VLOOKUP(C1526,'HB1238 24-25'!$N$5:$Q$9999,4,0)),"")</f>
        <v>No</v>
      </c>
      <c r="AO1526" s="33" t="str">
        <f t="shared" si="49"/>
        <v>No</v>
      </c>
    </row>
    <row r="1527" spans="1:41" ht="15" customHeight="1" x14ac:dyDescent="0.25">
      <c r="A1527" t="s">
        <v>2588</v>
      </c>
      <c r="B1527" t="s">
        <v>2209</v>
      </c>
      <c r="C1527" s="25">
        <v>3927</v>
      </c>
      <c r="D1527" t="s">
        <v>1173</v>
      </c>
      <c r="E1527" s="16">
        <v>0</v>
      </c>
      <c r="F1527" s="16">
        <v>87</v>
      </c>
      <c r="G1527" s="16">
        <v>0</v>
      </c>
      <c r="H1527" s="16">
        <v>122</v>
      </c>
      <c r="I1527" s="16">
        <v>126</v>
      </c>
      <c r="J1527" s="16">
        <v>121</v>
      </c>
      <c r="K1527" s="16">
        <v>123</v>
      </c>
      <c r="L1527" s="16">
        <v>138</v>
      </c>
      <c r="M1527" s="16">
        <v>15</v>
      </c>
      <c r="N1527" s="16">
        <v>0</v>
      </c>
      <c r="O1527" s="16">
        <v>0</v>
      </c>
      <c r="P1527" s="16">
        <v>0</v>
      </c>
      <c r="Q1527" s="16">
        <v>0</v>
      </c>
      <c r="R1527" s="16">
        <v>0</v>
      </c>
      <c r="S1527" s="16">
        <v>0</v>
      </c>
      <c r="T1527" s="73" t="s">
        <v>2979</v>
      </c>
      <c r="U1527" s="54">
        <v>36</v>
      </c>
      <c r="V1527" s="73" t="s">
        <v>2979</v>
      </c>
      <c r="W1527" s="54">
        <v>48</v>
      </c>
      <c r="X1527" s="54">
        <v>49</v>
      </c>
      <c r="Y1527" s="54">
        <v>53</v>
      </c>
      <c r="Z1527" s="54">
        <v>62</v>
      </c>
      <c r="AA1527" s="54">
        <v>49</v>
      </c>
      <c r="AB1527" s="15" t="s">
        <v>2004</v>
      </c>
      <c r="AC1527" s="73" t="s">
        <v>2979</v>
      </c>
      <c r="AD1527" s="73" t="s">
        <v>2979</v>
      </c>
      <c r="AE1527" s="73" t="s">
        <v>2979</v>
      </c>
      <c r="AF1527" s="73" t="s">
        <v>2979</v>
      </c>
      <c r="AG1527" s="73" t="s">
        <v>2979</v>
      </c>
      <c r="AH1527" s="73" t="s">
        <v>2979</v>
      </c>
      <c r="AI1527" s="41">
        <v>0.4098</v>
      </c>
      <c r="AJ1527" s="30">
        <v>0.36849999999999999</v>
      </c>
      <c r="AK1527" s="30">
        <v>0.36059999999999998</v>
      </c>
      <c r="AL1527" s="41">
        <f t="shared" si="48"/>
        <v>0.37959999999999999</v>
      </c>
      <c r="AM1527" s="30" t="str">
        <f>IFERROR((VLOOKUP(C1527,'CEP 24-25'!$F$5:$K$1282,6,0))," ")</f>
        <v xml:space="preserve"> </v>
      </c>
      <c r="AN1527" s="41" t="str">
        <f>+IFERROR((VLOOKUP(C1527,'HB1238 24-25'!$N$5:$Q$9999,4,0)),"")</f>
        <v>No</v>
      </c>
      <c r="AO1527" s="33" t="str">
        <f t="shared" si="49"/>
        <v>No</v>
      </c>
    </row>
    <row r="1528" spans="1:41" ht="15" customHeight="1" x14ac:dyDescent="0.25">
      <c r="A1528" t="s">
        <v>2588</v>
      </c>
      <c r="B1528" t="s">
        <v>2209</v>
      </c>
      <c r="C1528" s="25">
        <v>4146</v>
      </c>
      <c r="D1528" t="s">
        <v>1175</v>
      </c>
      <c r="E1528" s="16">
        <v>0</v>
      </c>
      <c r="F1528" s="16">
        <v>89</v>
      </c>
      <c r="G1528" s="16">
        <v>0</v>
      </c>
      <c r="H1528" s="16">
        <v>94</v>
      </c>
      <c r="I1528" s="16">
        <v>91</v>
      </c>
      <c r="J1528" s="16">
        <v>114</v>
      </c>
      <c r="K1528" s="16">
        <v>93</v>
      </c>
      <c r="L1528" s="16">
        <v>122</v>
      </c>
      <c r="M1528" s="16">
        <v>107</v>
      </c>
      <c r="N1528" s="16">
        <v>0</v>
      </c>
      <c r="O1528" s="16">
        <v>0</v>
      </c>
      <c r="P1528" s="16">
        <v>0</v>
      </c>
      <c r="Q1528" s="16">
        <v>0</v>
      </c>
      <c r="R1528" s="16">
        <v>0</v>
      </c>
      <c r="S1528" s="16">
        <v>0</v>
      </c>
      <c r="T1528" s="73" t="s">
        <v>2979</v>
      </c>
      <c r="U1528" s="54">
        <v>32</v>
      </c>
      <c r="V1528" s="73" t="s">
        <v>2979</v>
      </c>
      <c r="W1528" s="54">
        <v>51</v>
      </c>
      <c r="X1528" s="54">
        <v>42</v>
      </c>
      <c r="Y1528" s="54">
        <v>44</v>
      </c>
      <c r="Z1528" s="54">
        <v>46</v>
      </c>
      <c r="AA1528" s="54">
        <v>64</v>
      </c>
      <c r="AB1528" s="54">
        <v>51</v>
      </c>
      <c r="AC1528" s="73" t="s">
        <v>2979</v>
      </c>
      <c r="AD1528" s="73" t="s">
        <v>2979</v>
      </c>
      <c r="AE1528" s="73" t="s">
        <v>2979</v>
      </c>
      <c r="AF1528" s="73" t="s">
        <v>2979</v>
      </c>
      <c r="AG1528" s="73" t="s">
        <v>2979</v>
      </c>
      <c r="AH1528" s="73" t="s">
        <v>2979</v>
      </c>
      <c r="AI1528" s="41">
        <v>0.46479999999999999</v>
      </c>
      <c r="AJ1528" s="30">
        <v>0.44019999999999998</v>
      </c>
      <c r="AK1528" s="30">
        <v>0.4551</v>
      </c>
      <c r="AL1528" s="41">
        <f t="shared" si="48"/>
        <v>0.45340000000000003</v>
      </c>
      <c r="AM1528" s="30" t="str">
        <f>IFERROR((VLOOKUP(C1528,'CEP 24-25'!$F$5:$K$1282,6,0))," ")</f>
        <v xml:space="preserve"> </v>
      </c>
      <c r="AN1528" s="41" t="str">
        <f>+IFERROR((VLOOKUP(C1528,'HB1238 24-25'!$N$5:$Q$9999,4,0)),"")</f>
        <v>No</v>
      </c>
      <c r="AO1528" s="33" t="str">
        <f t="shared" si="49"/>
        <v>No</v>
      </c>
    </row>
    <row r="1529" spans="1:41" ht="15" customHeight="1" x14ac:dyDescent="0.25">
      <c r="A1529" t="s">
        <v>2588</v>
      </c>
      <c r="B1529" t="s">
        <v>2209</v>
      </c>
      <c r="C1529" s="25">
        <v>2125</v>
      </c>
      <c r="D1529" t="s">
        <v>1156</v>
      </c>
      <c r="E1529" s="16">
        <v>0</v>
      </c>
      <c r="F1529" s="16">
        <v>0</v>
      </c>
      <c r="G1529" s="16">
        <v>0</v>
      </c>
      <c r="H1529" s="16">
        <v>0</v>
      </c>
      <c r="I1529" s="16">
        <v>0</v>
      </c>
      <c r="J1529" s="16">
        <v>0</v>
      </c>
      <c r="K1529" s="16">
        <v>0</v>
      </c>
      <c r="L1529" s="16">
        <v>0</v>
      </c>
      <c r="M1529" s="16">
        <v>0</v>
      </c>
      <c r="N1529" s="16">
        <v>0</v>
      </c>
      <c r="O1529" s="16">
        <v>0</v>
      </c>
      <c r="P1529" s="16">
        <v>0</v>
      </c>
      <c r="Q1529" s="16">
        <v>661</v>
      </c>
      <c r="R1529" s="16">
        <v>570</v>
      </c>
      <c r="S1529" s="16">
        <v>589</v>
      </c>
      <c r="T1529" s="73" t="s">
        <v>2979</v>
      </c>
      <c r="U1529" s="73" t="s">
        <v>2979</v>
      </c>
      <c r="V1529" s="73" t="s">
        <v>2979</v>
      </c>
      <c r="W1529" s="73" t="s">
        <v>2979</v>
      </c>
      <c r="X1529" s="73" t="s">
        <v>2979</v>
      </c>
      <c r="Y1529" s="73" t="s">
        <v>2979</v>
      </c>
      <c r="Z1529" s="73" t="s">
        <v>2979</v>
      </c>
      <c r="AA1529" s="73" t="s">
        <v>2979</v>
      </c>
      <c r="AB1529" s="73" t="s">
        <v>2979</v>
      </c>
      <c r="AC1529" s="73" t="s">
        <v>2979</v>
      </c>
      <c r="AD1529" s="73" t="s">
        <v>2979</v>
      </c>
      <c r="AE1529" s="73" t="s">
        <v>2979</v>
      </c>
      <c r="AF1529" s="54">
        <v>282</v>
      </c>
      <c r="AG1529" s="54">
        <v>180</v>
      </c>
      <c r="AH1529" s="54">
        <v>214</v>
      </c>
      <c r="AI1529" s="41">
        <v>0.37140000000000001</v>
      </c>
      <c r="AJ1529" s="30">
        <v>0.3453</v>
      </c>
      <c r="AK1529" s="30">
        <v>0.36449999999999999</v>
      </c>
      <c r="AL1529" s="41">
        <f t="shared" si="48"/>
        <v>0.3604</v>
      </c>
      <c r="AM1529" s="30" t="str">
        <f>IFERROR((VLOOKUP(C1529,'CEP 24-25'!$F$5:$K$1282,6,0))," ")</f>
        <v xml:space="preserve"> </v>
      </c>
      <c r="AN1529" s="41" t="str">
        <f>+IFERROR((VLOOKUP(C1529,'HB1238 24-25'!$N$5:$Q$9999,4,0)),"")</f>
        <v/>
      </c>
      <c r="AO1529" s="33" t="str">
        <f t="shared" si="49"/>
        <v>No</v>
      </c>
    </row>
    <row r="1530" spans="1:41" ht="15" customHeight="1" x14ac:dyDescent="0.25">
      <c r="A1530" t="s">
        <v>2588</v>
      </c>
      <c r="B1530" t="s">
        <v>2209</v>
      </c>
      <c r="C1530" s="25">
        <v>1640</v>
      </c>
      <c r="D1530" t="s">
        <v>1155</v>
      </c>
      <c r="E1530" s="16">
        <v>0</v>
      </c>
      <c r="F1530" s="16">
        <v>0</v>
      </c>
      <c r="G1530" s="16">
        <v>0</v>
      </c>
      <c r="H1530" s="16">
        <v>0</v>
      </c>
      <c r="I1530" s="16">
        <v>0</v>
      </c>
      <c r="J1530" s="16">
        <v>0</v>
      </c>
      <c r="K1530" s="16">
        <v>0</v>
      </c>
      <c r="L1530" s="16">
        <v>0</v>
      </c>
      <c r="M1530" s="16">
        <v>0</v>
      </c>
      <c r="N1530" s="16">
        <v>19</v>
      </c>
      <c r="O1530" s="16">
        <v>25</v>
      </c>
      <c r="P1530" s="16">
        <v>45</v>
      </c>
      <c r="Q1530" s="16">
        <v>39</v>
      </c>
      <c r="R1530" s="16">
        <v>32</v>
      </c>
      <c r="S1530" s="16">
        <v>39</v>
      </c>
      <c r="T1530" s="73" t="s">
        <v>2979</v>
      </c>
      <c r="U1530" s="73" t="s">
        <v>2979</v>
      </c>
      <c r="V1530" s="73" t="s">
        <v>2979</v>
      </c>
      <c r="W1530" s="73" t="s">
        <v>2979</v>
      </c>
      <c r="X1530" s="73" t="s">
        <v>2979</v>
      </c>
      <c r="Y1530" s="73" t="s">
        <v>2979</v>
      </c>
      <c r="Z1530" s="73" t="s">
        <v>2979</v>
      </c>
      <c r="AA1530" s="73" t="s">
        <v>2979</v>
      </c>
      <c r="AB1530" s="73" t="s">
        <v>2979</v>
      </c>
      <c r="AC1530" s="15" t="s">
        <v>2004</v>
      </c>
      <c r="AD1530" s="54">
        <v>14</v>
      </c>
      <c r="AE1530" s="54">
        <v>25</v>
      </c>
      <c r="AF1530" s="54">
        <v>24</v>
      </c>
      <c r="AG1530" s="54">
        <v>14</v>
      </c>
      <c r="AH1530" s="54">
        <v>13</v>
      </c>
      <c r="AI1530" s="41">
        <v>0.49249999999999999</v>
      </c>
      <c r="AJ1530" s="30">
        <v>0.49440000000000001</v>
      </c>
      <c r="AK1530" s="30">
        <v>0.56230000000000002</v>
      </c>
      <c r="AL1530" s="41">
        <f t="shared" si="48"/>
        <v>0.51639999999999997</v>
      </c>
      <c r="AM1530" s="30" t="str">
        <f>IFERROR((VLOOKUP(C1530,'CEP 24-25'!$F$5:$K$1282,6,0))," ")</f>
        <v xml:space="preserve"> </v>
      </c>
      <c r="AN1530" s="41" t="str">
        <f>+IFERROR((VLOOKUP(C1530,'HB1238 24-25'!$N$5:$Q$9999,4,0)),"")</f>
        <v/>
      </c>
      <c r="AO1530" s="33" t="str">
        <f t="shared" si="49"/>
        <v>Yes</v>
      </c>
    </row>
    <row r="1531" spans="1:41" ht="15" customHeight="1" x14ac:dyDescent="0.25">
      <c r="A1531" t="s">
        <v>2588</v>
      </c>
      <c r="B1531" t="s">
        <v>2209</v>
      </c>
      <c r="C1531" s="25">
        <v>5321</v>
      </c>
      <c r="D1531" t="s">
        <v>1185</v>
      </c>
      <c r="E1531" s="16">
        <v>0</v>
      </c>
      <c r="F1531" s="16">
        <v>0</v>
      </c>
      <c r="G1531" s="16">
        <v>0</v>
      </c>
      <c r="H1531" s="16">
        <v>0</v>
      </c>
      <c r="I1531" s="16">
        <v>0</v>
      </c>
      <c r="J1531" s="16">
        <v>0</v>
      </c>
      <c r="K1531" s="16">
        <v>0</v>
      </c>
      <c r="L1531" s="16">
        <v>0</v>
      </c>
      <c r="M1531" s="16">
        <v>0</v>
      </c>
      <c r="N1531" s="16">
        <v>0</v>
      </c>
      <c r="O1531" s="16">
        <v>0</v>
      </c>
      <c r="P1531" s="16">
        <v>0</v>
      </c>
      <c r="Q1531" s="16">
        <v>0</v>
      </c>
      <c r="R1531" s="16">
        <v>20</v>
      </c>
      <c r="S1531" s="16">
        <v>104</v>
      </c>
      <c r="T1531" s="73" t="s">
        <v>2979</v>
      </c>
      <c r="U1531" s="73" t="s">
        <v>2979</v>
      </c>
      <c r="V1531" s="73" t="s">
        <v>2979</v>
      </c>
      <c r="W1531" s="73" t="s">
        <v>2979</v>
      </c>
      <c r="X1531" s="73" t="s">
        <v>2979</v>
      </c>
      <c r="Y1531" s="73" t="s">
        <v>2979</v>
      </c>
      <c r="Z1531" s="73" t="s">
        <v>2979</v>
      </c>
      <c r="AA1531" s="73" t="s">
        <v>2979</v>
      </c>
      <c r="AB1531" s="73" t="s">
        <v>2979</v>
      </c>
      <c r="AC1531" s="73" t="s">
        <v>2979</v>
      </c>
      <c r="AD1531" s="73" t="s">
        <v>2979</v>
      </c>
      <c r="AE1531" s="73" t="s">
        <v>2979</v>
      </c>
      <c r="AF1531" s="73" t="s">
        <v>2979</v>
      </c>
      <c r="AG1531" s="54">
        <v>12</v>
      </c>
      <c r="AH1531" s="54">
        <v>62</v>
      </c>
      <c r="AI1531" s="41">
        <v>0.5968</v>
      </c>
      <c r="AJ1531" s="30">
        <v>0.68130000000000002</v>
      </c>
      <c r="AK1531" s="30">
        <v>0.60489999999999999</v>
      </c>
      <c r="AL1531" s="41">
        <f t="shared" si="48"/>
        <v>0.62770000000000004</v>
      </c>
      <c r="AM1531" s="30" t="str">
        <f>IFERROR((VLOOKUP(C1531,'CEP 24-25'!$F$5:$K$1282,6,0))," ")</f>
        <v xml:space="preserve"> </v>
      </c>
      <c r="AN1531" s="41" t="str">
        <f>+IFERROR((VLOOKUP(C1531,'HB1238 24-25'!$N$5:$Q$9999,4,0)),"")</f>
        <v/>
      </c>
      <c r="AO1531" s="33" t="str">
        <f t="shared" si="49"/>
        <v>Yes</v>
      </c>
    </row>
    <row r="1532" spans="1:41" ht="15" customHeight="1" x14ac:dyDescent="0.25">
      <c r="A1532" t="s">
        <v>2588</v>
      </c>
      <c r="B1532" t="s">
        <v>2209</v>
      </c>
      <c r="C1532" s="25">
        <v>5322</v>
      </c>
      <c r="D1532" t="s">
        <v>1186</v>
      </c>
      <c r="E1532" s="16">
        <v>0</v>
      </c>
      <c r="F1532" s="16">
        <v>7</v>
      </c>
      <c r="G1532" s="16">
        <v>0</v>
      </c>
      <c r="H1532" s="16">
        <v>6</v>
      </c>
      <c r="I1532" s="16">
        <v>8</v>
      </c>
      <c r="J1532" s="16">
        <v>16</v>
      </c>
      <c r="K1532" s="16">
        <v>17</v>
      </c>
      <c r="L1532" s="16">
        <v>19</v>
      </c>
      <c r="M1532" s="16">
        <v>20</v>
      </c>
      <c r="N1532" s="16">
        <v>1</v>
      </c>
      <c r="O1532" s="16">
        <v>2</v>
      </c>
      <c r="P1532" s="16">
        <v>0</v>
      </c>
      <c r="Q1532" s="16">
        <v>0</v>
      </c>
      <c r="R1532" s="16">
        <v>0</v>
      </c>
      <c r="S1532" s="16">
        <v>0</v>
      </c>
      <c r="T1532" s="73" t="s">
        <v>2979</v>
      </c>
      <c r="U1532" s="15" t="s">
        <v>2004</v>
      </c>
      <c r="V1532" s="73" t="s">
        <v>2979</v>
      </c>
      <c r="W1532" s="15" t="s">
        <v>2004</v>
      </c>
      <c r="X1532" s="15" t="s">
        <v>2004</v>
      </c>
      <c r="Y1532" s="15" t="s">
        <v>2004</v>
      </c>
      <c r="Z1532" s="54">
        <v>10</v>
      </c>
      <c r="AA1532" s="15" t="s">
        <v>2004</v>
      </c>
      <c r="AB1532" s="54">
        <v>16</v>
      </c>
      <c r="AC1532" s="15" t="s">
        <v>2004</v>
      </c>
      <c r="AD1532" s="15" t="s">
        <v>2004</v>
      </c>
      <c r="AE1532" s="73" t="s">
        <v>2979</v>
      </c>
      <c r="AF1532" s="73" t="s">
        <v>2979</v>
      </c>
      <c r="AG1532" s="73" t="s">
        <v>2979</v>
      </c>
      <c r="AH1532" s="73" t="s">
        <v>2979</v>
      </c>
      <c r="AI1532" s="41">
        <v>0.48959999999999998</v>
      </c>
      <c r="AJ1532" s="30">
        <v>0.5</v>
      </c>
      <c r="AK1532" s="30">
        <v>0.51019999999999999</v>
      </c>
      <c r="AL1532" s="41">
        <f t="shared" si="48"/>
        <v>0.49990000000000001</v>
      </c>
      <c r="AM1532" s="30" t="str">
        <f>IFERROR((VLOOKUP(C1532,'CEP 24-25'!$F$5:$K$1282,6,0))," ")</f>
        <v xml:space="preserve"> </v>
      </c>
      <c r="AN1532" s="41" t="str">
        <f>+IFERROR((VLOOKUP(C1532,'HB1238 24-25'!$N$5:$Q$9999,4,0)),"")</f>
        <v/>
      </c>
      <c r="AO1532" s="33" t="str">
        <f t="shared" si="49"/>
        <v>No</v>
      </c>
    </row>
    <row r="1533" spans="1:41" ht="15" customHeight="1" x14ac:dyDescent="0.25">
      <c r="A1533" t="s">
        <v>2588</v>
      </c>
      <c r="B1533" t="s">
        <v>2209</v>
      </c>
      <c r="C1533" s="25">
        <v>4121</v>
      </c>
      <c r="D1533" t="s">
        <v>796</v>
      </c>
      <c r="E1533" s="16">
        <v>0</v>
      </c>
      <c r="F1533" s="16">
        <v>65</v>
      </c>
      <c r="G1533" s="16">
        <v>0</v>
      </c>
      <c r="H1533" s="16">
        <v>71</v>
      </c>
      <c r="I1533" s="16">
        <v>65</v>
      </c>
      <c r="J1533" s="16">
        <v>71</v>
      </c>
      <c r="K1533" s="16">
        <v>56</v>
      </c>
      <c r="L1533" s="16">
        <v>57</v>
      </c>
      <c r="M1533" s="16">
        <v>71</v>
      </c>
      <c r="N1533" s="16">
        <v>0</v>
      </c>
      <c r="O1533" s="16">
        <v>0</v>
      </c>
      <c r="P1533" s="16">
        <v>0</v>
      </c>
      <c r="Q1533" s="16">
        <v>0</v>
      </c>
      <c r="R1533" s="16">
        <v>0</v>
      </c>
      <c r="S1533" s="16">
        <v>0</v>
      </c>
      <c r="T1533" s="73" t="s">
        <v>2979</v>
      </c>
      <c r="U1533" s="54">
        <v>20</v>
      </c>
      <c r="V1533" s="73" t="s">
        <v>2979</v>
      </c>
      <c r="W1533" s="54">
        <v>43</v>
      </c>
      <c r="X1533" s="54">
        <v>34</v>
      </c>
      <c r="Y1533" s="54">
        <v>37</v>
      </c>
      <c r="Z1533" s="54">
        <v>23</v>
      </c>
      <c r="AA1533" s="54">
        <v>25</v>
      </c>
      <c r="AB1533" s="54">
        <v>36</v>
      </c>
      <c r="AC1533" s="73" t="s">
        <v>2979</v>
      </c>
      <c r="AD1533" s="73" t="s">
        <v>2979</v>
      </c>
      <c r="AE1533" s="73" t="s">
        <v>2979</v>
      </c>
      <c r="AF1533" s="73" t="s">
        <v>2979</v>
      </c>
      <c r="AG1533" s="73" t="s">
        <v>2979</v>
      </c>
      <c r="AH1533" s="73" t="s">
        <v>2979</v>
      </c>
      <c r="AI1533" s="41">
        <v>0.47810000000000002</v>
      </c>
      <c r="AJ1533" s="30">
        <v>0.44490000000000002</v>
      </c>
      <c r="AK1533" s="30">
        <v>0.41</v>
      </c>
      <c r="AL1533" s="41">
        <f t="shared" si="48"/>
        <v>0.44429999999999997</v>
      </c>
      <c r="AM1533" s="30" t="str">
        <f>IFERROR((VLOOKUP(C1533,'CEP 24-25'!$F$5:$K$1282,6,0))," ")</f>
        <v xml:space="preserve"> </v>
      </c>
      <c r="AN1533" s="41" t="str">
        <f>+IFERROR((VLOOKUP(C1533,'HB1238 24-25'!$N$5:$Q$9999,4,0)),"")</f>
        <v>No</v>
      </c>
      <c r="AO1533" s="33" t="str">
        <f t="shared" si="49"/>
        <v>No</v>
      </c>
    </row>
    <row r="1534" spans="1:41" ht="15" customHeight="1" x14ac:dyDescent="0.25">
      <c r="A1534" t="s">
        <v>2588</v>
      </c>
      <c r="B1534" t="s">
        <v>2209</v>
      </c>
      <c r="C1534" s="25">
        <v>3645</v>
      </c>
      <c r="D1534" t="s">
        <v>1171</v>
      </c>
      <c r="E1534" s="16">
        <v>0</v>
      </c>
      <c r="F1534" s="16">
        <v>0</v>
      </c>
      <c r="G1534" s="16">
        <v>0</v>
      </c>
      <c r="H1534" s="16">
        <v>0</v>
      </c>
      <c r="I1534" s="16">
        <v>0</v>
      </c>
      <c r="J1534" s="16">
        <v>0</v>
      </c>
      <c r="K1534" s="16">
        <v>0</v>
      </c>
      <c r="L1534" s="16">
        <v>0</v>
      </c>
      <c r="M1534" s="16">
        <v>0</v>
      </c>
      <c r="N1534" s="16">
        <v>0</v>
      </c>
      <c r="O1534" s="16">
        <v>0</v>
      </c>
      <c r="P1534" s="16">
        <v>1</v>
      </c>
      <c r="Q1534" s="16">
        <v>628</v>
      </c>
      <c r="R1534" s="16">
        <v>595</v>
      </c>
      <c r="S1534" s="16">
        <v>565</v>
      </c>
      <c r="T1534" s="73" t="s">
        <v>2979</v>
      </c>
      <c r="U1534" s="73" t="s">
        <v>2979</v>
      </c>
      <c r="V1534" s="73" t="s">
        <v>2979</v>
      </c>
      <c r="W1534" s="73" t="s">
        <v>2979</v>
      </c>
      <c r="X1534" s="73" t="s">
        <v>2979</v>
      </c>
      <c r="Y1534" s="73" t="s">
        <v>2979</v>
      </c>
      <c r="Z1534" s="73" t="s">
        <v>2979</v>
      </c>
      <c r="AA1534" s="73" t="s">
        <v>2979</v>
      </c>
      <c r="AB1534" s="73" t="s">
        <v>2979</v>
      </c>
      <c r="AC1534" s="73" t="s">
        <v>2979</v>
      </c>
      <c r="AD1534" s="73" t="s">
        <v>2979</v>
      </c>
      <c r="AE1534" s="15" t="s">
        <v>2004</v>
      </c>
      <c r="AF1534" s="54">
        <v>292</v>
      </c>
      <c r="AG1534" s="54">
        <v>253</v>
      </c>
      <c r="AH1534" s="54">
        <v>239</v>
      </c>
      <c r="AI1534" s="41">
        <v>0.43880000000000002</v>
      </c>
      <c r="AJ1534" s="30">
        <v>0.39689999999999998</v>
      </c>
      <c r="AK1534" s="30">
        <v>0.39689999999999998</v>
      </c>
      <c r="AL1534" s="41">
        <f t="shared" si="48"/>
        <v>0.41089999999999999</v>
      </c>
      <c r="AM1534" s="30" t="str">
        <f>IFERROR((VLOOKUP(C1534,'CEP 24-25'!$F$5:$K$1282,6,0))," ")</f>
        <v xml:space="preserve"> </v>
      </c>
      <c r="AN1534" s="41" t="str">
        <f>+IFERROR((VLOOKUP(C1534,'HB1238 24-25'!$N$5:$Q$9999,4,0)),"")</f>
        <v/>
      </c>
      <c r="AO1534" s="33" t="str">
        <f t="shared" si="49"/>
        <v>No</v>
      </c>
    </row>
    <row r="1535" spans="1:41" ht="15" customHeight="1" x14ac:dyDescent="0.25">
      <c r="A1535" t="s">
        <v>2588</v>
      </c>
      <c r="B1535" t="s">
        <v>2209</v>
      </c>
      <c r="C1535" s="25">
        <v>4414</v>
      </c>
      <c r="D1535" t="s">
        <v>1179</v>
      </c>
      <c r="E1535" s="16">
        <v>0</v>
      </c>
      <c r="F1535" s="16">
        <v>67</v>
      </c>
      <c r="G1535" s="16">
        <v>0</v>
      </c>
      <c r="H1535" s="16">
        <v>81</v>
      </c>
      <c r="I1535" s="16">
        <v>84</v>
      </c>
      <c r="J1535" s="16">
        <v>81</v>
      </c>
      <c r="K1535" s="16">
        <v>101</v>
      </c>
      <c r="L1535" s="16">
        <v>101</v>
      </c>
      <c r="M1535" s="16">
        <v>101</v>
      </c>
      <c r="N1535" s="16">
        <v>0</v>
      </c>
      <c r="O1535" s="16">
        <v>0</v>
      </c>
      <c r="P1535" s="16">
        <v>0</v>
      </c>
      <c r="Q1535" s="16">
        <v>0</v>
      </c>
      <c r="R1535" s="16">
        <v>0</v>
      </c>
      <c r="S1535" s="16">
        <v>0</v>
      </c>
      <c r="T1535" s="73" t="s">
        <v>2979</v>
      </c>
      <c r="U1535" s="54">
        <v>14</v>
      </c>
      <c r="V1535" s="73" t="s">
        <v>2979</v>
      </c>
      <c r="W1535" s="54">
        <v>34</v>
      </c>
      <c r="X1535" s="54">
        <v>25</v>
      </c>
      <c r="Y1535" s="54">
        <v>33</v>
      </c>
      <c r="Z1535" s="54">
        <v>24</v>
      </c>
      <c r="AA1535" s="54">
        <v>28</v>
      </c>
      <c r="AB1535" s="54">
        <v>30</v>
      </c>
      <c r="AC1535" s="73" t="s">
        <v>2979</v>
      </c>
      <c r="AD1535" s="73" t="s">
        <v>2979</v>
      </c>
      <c r="AE1535" s="73" t="s">
        <v>2979</v>
      </c>
      <c r="AF1535" s="73" t="s">
        <v>2979</v>
      </c>
      <c r="AG1535" s="73" t="s">
        <v>2979</v>
      </c>
      <c r="AH1535" s="73" t="s">
        <v>2979</v>
      </c>
      <c r="AI1535" s="41">
        <v>0.30520000000000003</v>
      </c>
      <c r="AJ1535" s="30">
        <v>0.32519999999999999</v>
      </c>
      <c r="AK1535" s="30">
        <v>0.29020000000000001</v>
      </c>
      <c r="AL1535" s="41">
        <f t="shared" si="48"/>
        <v>0.30690000000000001</v>
      </c>
      <c r="AM1535" s="30" t="str">
        <f>IFERROR((VLOOKUP(C1535,'CEP 24-25'!$F$5:$K$1282,6,0))," ")</f>
        <v xml:space="preserve"> </v>
      </c>
      <c r="AN1535" s="41" t="str">
        <f>+IFERROR((VLOOKUP(C1535,'HB1238 24-25'!$N$5:$Q$9999,4,0)),"")</f>
        <v>No</v>
      </c>
      <c r="AO1535" s="33" t="str">
        <f t="shared" si="49"/>
        <v>No</v>
      </c>
    </row>
    <row r="1536" spans="1:41" ht="15" customHeight="1" x14ac:dyDescent="0.25">
      <c r="A1536" t="s">
        <v>2588</v>
      </c>
      <c r="B1536" t="s">
        <v>2209</v>
      </c>
      <c r="C1536" s="25">
        <v>2497</v>
      </c>
      <c r="D1536" t="s">
        <v>1161</v>
      </c>
      <c r="E1536" s="16">
        <v>0</v>
      </c>
      <c r="F1536" s="16">
        <v>25</v>
      </c>
      <c r="G1536" s="16">
        <v>0</v>
      </c>
      <c r="H1536" s="16">
        <v>45</v>
      </c>
      <c r="I1536" s="16">
        <v>40</v>
      </c>
      <c r="J1536" s="16">
        <v>51</v>
      </c>
      <c r="K1536" s="16">
        <v>49</v>
      </c>
      <c r="L1536" s="16">
        <v>45</v>
      </c>
      <c r="M1536" s="16">
        <v>44</v>
      </c>
      <c r="N1536" s="16">
        <v>0</v>
      </c>
      <c r="O1536" s="16">
        <v>0</v>
      </c>
      <c r="P1536" s="16">
        <v>0</v>
      </c>
      <c r="Q1536" s="16">
        <v>0</v>
      </c>
      <c r="R1536" s="16">
        <v>0</v>
      </c>
      <c r="S1536" s="16">
        <v>0</v>
      </c>
      <c r="T1536" s="73" t="s">
        <v>2979</v>
      </c>
      <c r="U1536" s="54">
        <v>10</v>
      </c>
      <c r="V1536" s="73" t="s">
        <v>2979</v>
      </c>
      <c r="W1536" s="54">
        <v>20</v>
      </c>
      <c r="X1536" s="54">
        <v>24</v>
      </c>
      <c r="Y1536" s="54">
        <v>18</v>
      </c>
      <c r="Z1536" s="54">
        <v>24</v>
      </c>
      <c r="AA1536" s="54">
        <v>20</v>
      </c>
      <c r="AB1536" s="54">
        <v>25</v>
      </c>
      <c r="AC1536" s="73" t="s">
        <v>2979</v>
      </c>
      <c r="AD1536" s="73" t="s">
        <v>2979</v>
      </c>
      <c r="AE1536" s="73" t="s">
        <v>2979</v>
      </c>
      <c r="AF1536" s="73" t="s">
        <v>2979</v>
      </c>
      <c r="AG1536" s="73" t="s">
        <v>2979</v>
      </c>
      <c r="AH1536" s="73" t="s">
        <v>2979</v>
      </c>
      <c r="AI1536" s="41">
        <v>0.47160000000000002</v>
      </c>
      <c r="AJ1536" s="30">
        <v>0.46279999999999999</v>
      </c>
      <c r="AK1536" s="30">
        <v>0.50539999999999996</v>
      </c>
      <c r="AL1536" s="41">
        <f t="shared" si="48"/>
        <v>0.47989999999999999</v>
      </c>
      <c r="AM1536" s="30" t="str">
        <f>IFERROR((VLOOKUP(C1536,'CEP 24-25'!$F$5:$K$1282,6,0))," ")</f>
        <v>No</v>
      </c>
      <c r="AN1536" s="41" t="str">
        <f>+IFERROR((VLOOKUP(C1536,'HB1238 24-25'!$N$5:$Q$9999,4,0)),"")</f>
        <v/>
      </c>
      <c r="AO1536" s="33" t="str">
        <f t="shared" si="49"/>
        <v>No</v>
      </c>
    </row>
    <row r="1537" spans="1:41" ht="15" customHeight="1" x14ac:dyDescent="0.25">
      <c r="A1537" t="s">
        <v>2588</v>
      </c>
      <c r="B1537" t="s">
        <v>2209</v>
      </c>
      <c r="C1537" s="25">
        <v>4443</v>
      </c>
      <c r="D1537" t="s">
        <v>1180</v>
      </c>
      <c r="E1537" s="16">
        <v>0</v>
      </c>
      <c r="F1537" s="16">
        <v>0</v>
      </c>
      <c r="G1537" s="16">
        <v>0</v>
      </c>
      <c r="H1537" s="16">
        <v>0</v>
      </c>
      <c r="I1537" s="16">
        <v>1</v>
      </c>
      <c r="J1537" s="16">
        <v>0</v>
      </c>
      <c r="K1537" s="16">
        <v>0</v>
      </c>
      <c r="L1537" s="16">
        <v>1</v>
      </c>
      <c r="M1537" s="16">
        <v>0</v>
      </c>
      <c r="N1537" s="16">
        <v>286</v>
      </c>
      <c r="O1537" s="16">
        <v>271</v>
      </c>
      <c r="P1537" s="16">
        <v>290</v>
      </c>
      <c r="Q1537" s="16">
        <v>0</v>
      </c>
      <c r="R1537" s="16">
        <v>0</v>
      </c>
      <c r="S1537" s="16">
        <v>0</v>
      </c>
      <c r="T1537" s="73" t="s">
        <v>2979</v>
      </c>
      <c r="U1537" s="73" t="s">
        <v>2979</v>
      </c>
      <c r="V1537" s="73" t="s">
        <v>2979</v>
      </c>
      <c r="W1537" s="73" t="s">
        <v>2979</v>
      </c>
      <c r="X1537" s="73" t="s">
        <v>2979</v>
      </c>
      <c r="Y1537" s="73" t="s">
        <v>2979</v>
      </c>
      <c r="Z1537" s="73" t="s">
        <v>2979</v>
      </c>
      <c r="AA1537" s="73" t="s">
        <v>2979</v>
      </c>
      <c r="AB1537" s="73" t="s">
        <v>2979</v>
      </c>
      <c r="AC1537" s="54">
        <v>122</v>
      </c>
      <c r="AD1537" s="54">
        <v>120</v>
      </c>
      <c r="AE1537" s="54">
        <v>129</v>
      </c>
      <c r="AF1537" s="73" t="s">
        <v>2979</v>
      </c>
      <c r="AG1537" s="73" t="s">
        <v>2979</v>
      </c>
      <c r="AH1537" s="73" t="s">
        <v>2979</v>
      </c>
      <c r="AI1537" s="41">
        <v>0.437</v>
      </c>
      <c r="AJ1537" s="30">
        <v>0.44800000000000001</v>
      </c>
      <c r="AK1537" s="30">
        <v>0.45429999999999998</v>
      </c>
      <c r="AL1537" s="41">
        <f t="shared" si="48"/>
        <v>0.44640000000000002</v>
      </c>
      <c r="AM1537" s="30" t="str">
        <f>IFERROR((VLOOKUP(C1537,'CEP 24-25'!$F$5:$K$1282,6,0))," ")</f>
        <v xml:space="preserve"> </v>
      </c>
      <c r="AN1537" s="41" t="str">
        <f>+IFERROR((VLOOKUP(C1537,'HB1238 24-25'!$N$5:$Q$9999,4,0)),"")</f>
        <v/>
      </c>
      <c r="AO1537" s="33" t="str">
        <f t="shared" si="49"/>
        <v>No</v>
      </c>
    </row>
    <row r="1538" spans="1:41" ht="15" customHeight="1" x14ac:dyDescent="0.25">
      <c r="A1538" t="s">
        <v>2588</v>
      </c>
      <c r="B1538" t="s">
        <v>2209</v>
      </c>
      <c r="C1538" s="25">
        <v>2311</v>
      </c>
      <c r="D1538" t="s">
        <v>1157</v>
      </c>
      <c r="E1538" s="16">
        <v>0</v>
      </c>
      <c r="F1538" s="16">
        <v>48</v>
      </c>
      <c r="G1538" s="16">
        <v>0</v>
      </c>
      <c r="H1538" s="16">
        <v>47</v>
      </c>
      <c r="I1538" s="16">
        <v>43</v>
      </c>
      <c r="J1538" s="16">
        <v>43</v>
      </c>
      <c r="K1538" s="16">
        <v>43</v>
      </c>
      <c r="L1538" s="16">
        <v>36</v>
      </c>
      <c r="M1538" s="16">
        <v>40</v>
      </c>
      <c r="N1538" s="16">
        <v>0</v>
      </c>
      <c r="O1538" s="16">
        <v>0</v>
      </c>
      <c r="P1538" s="16">
        <v>0</v>
      </c>
      <c r="Q1538" s="16">
        <v>0</v>
      </c>
      <c r="R1538" s="16">
        <v>0</v>
      </c>
      <c r="S1538" s="16">
        <v>0</v>
      </c>
      <c r="T1538" s="73" t="s">
        <v>2979</v>
      </c>
      <c r="U1538" s="54">
        <v>22</v>
      </c>
      <c r="V1538" s="73" t="s">
        <v>2979</v>
      </c>
      <c r="W1538" s="54">
        <v>26</v>
      </c>
      <c r="X1538" s="54">
        <v>20</v>
      </c>
      <c r="Y1538" s="54">
        <v>26</v>
      </c>
      <c r="Z1538" s="54">
        <v>28</v>
      </c>
      <c r="AA1538" s="54">
        <v>20</v>
      </c>
      <c r="AB1538" s="54">
        <v>19</v>
      </c>
      <c r="AC1538" s="73" t="s">
        <v>2979</v>
      </c>
      <c r="AD1538" s="73" t="s">
        <v>2979</v>
      </c>
      <c r="AE1538" s="73" t="s">
        <v>2979</v>
      </c>
      <c r="AF1538" s="73" t="s">
        <v>2979</v>
      </c>
      <c r="AG1538" s="73" t="s">
        <v>2979</v>
      </c>
      <c r="AH1538" s="73" t="s">
        <v>2979</v>
      </c>
      <c r="AI1538" s="41">
        <v>0.53669999999999995</v>
      </c>
      <c r="AJ1538" s="30">
        <v>0.55859999999999999</v>
      </c>
      <c r="AK1538" s="30">
        <v>0.64690000000000003</v>
      </c>
      <c r="AL1538" s="41">
        <f t="shared" si="48"/>
        <v>0.58069999999999999</v>
      </c>
      <c r="AM1538" s="30" t="str">
        <f>IFERROR((VLOOKUP(C1538,'CEP 24-25'!$F$5:$K$1282,6,0))," ")</f>
        <v>Yes</v>
      </c>
      <c r="AN1538" s="41" t="str">
        <f>+IFERROR((VLOOKUP(C1538,'HB1238 24-25'!$N$5:$Q$9999,4,0)),"")</f>
        <v/>
      </c>
      <c r="AO1538" s="33" t="str">
        <f t="shared" si="49"/>
        <v>Yes</v>
      </c>
    </row>
    <row r="1539" spans="1:41" ht="15" customHeight="1" x14ac:dyDescent="0.25">
      <c r="A1539" t="s">
        <v>2588</v>
      </c>
      <c r="B1539" t="s">
        <v>2209</v>
      </c>
      <c r="C1539" s="25">
        <v>3896</v>
      </c>
      <c r="D1539" t="s">
        <v>624</v>
      </c>
      <c r="E1539" s="16">
        <v>0</v>
      </c>
      <c r="F1539" s="16">
        <v>84</v>
      </c>
      <c r="G1539" s="16">
        <v>0</v>
      </c>
      <c r="H1539" s="16">
        <v>78</v>
      </c>
      <c r="I1539" s="16">
        <v>86</v>
      </c>
      <c r="J1539" s="16">
        <v>124</v>
      </c>
      <c r="K1539" s="16">
        <v>100</v>
      </c>
      <c r="L1539" s="16">
        <v>112</v>
      </c>
      <c r="M1539" s="16">
        <v>118</v>
      </c>
      <c r="N1539" s="16">
        <v>0</v>
      </c>
      <c r="O1539" s="16">
        <v>0</v>
      </c>
      <c r="P1539" s="16">
        <v>0</v>
      </c>
      <c r="Q1539" s="16">
        <v>0</v>
      </c>
      <c r="R1539" s="16">
        <v>0</v>
      </c>
      <c r="S1539" s="16">
        <v>0</v>
      </c>
      <c r="T1539" s="73" t="s">
        <v>2979</v>
      </c>
      <c r="U1539" s="54">
        <v>31</v>
      </c>
      <c r="V1539" s="73" t="s">
        <v>2979</v>
      </c>
      <c r="W1539" s="54">
        <v>46</v>
      </c>
      <c r="X1539" s="54">
        <v>42</v>
      </c>
      <c r="Y1539" s="54">
        <v>58</v>
      </c>
      <c r="Z1539" s="54">
        <v>65</v>
      </c>
      <c r="AA1539" s="54">
        <v>55</v>
      </c>
      <c r="AB1539" s="54">
        <v>63</v>
      </c>
      <c r="AC1539" s="73" t="s">
        <v>2979</v>
      </c>
      <c r="AD1539" s="73" t="s">
        <v>2979</v>
      </c>
      <c r="AE1539" s="73" t="s">
        <v>2979</v>
      </c>
      <c r="AF1539" s="73" t="s">
        <v>2979</v>
      </c>
      <c r="AG1539" s="73" t="s">
        <v>2979</v>
      </c>
      <c r="AH1539" s="73" t="s">
        <v>2979</v>
      </c>
      <c r="AI1539" s="41">
        <v>0.51280000000000003</v>
      </c>
      <c r="AJ1539" s="30">
        <v>0.4768</v>
      </c>
      <c r="AK1539" s="30">
        <v>0.53190000000000004</v>
      </c>
      <c r="AL1539" s="41">
        <f t="shared" si="48"/>
        <v>0.50719999999999998</v>
      </c>
      <c r="AM1539" s="30" t="str">
        <f>IFERROR((VLOOKUP(C1539,'CEP 24-25'!$F$5:$K$1282,6,0))," ")</f>
        <v>No</v>
      </c>
      <c r="AN1539" s="41" t="str">
        <f>+IFERROR((VLOOKUP(C1539,'HB1238 24-25'!$N$5:$Q$9999,4,0)),"")</f>
        <v/>
      </c>
      <c r="AO1539" s="33" t="str">
        <f t="shared" si="49"/>
        <v>Yes</v>
      </c>
    </row>
    <row r="1540" spans="1:41" ht="15" customHeight="1" x14ac:dyDescent="0.25">
      <c r="A1540" t="s">
        <v>2588</v>
      </c>
      <c r="B1540" t="s">
        <v>2209</v>
      </c>
      <c r="C1540" s="25">
        <v>3972</v>
      </c>
      <c r="D1540" t="s">
        <v>1174</v>
      </c>
      <c r="E1540" s="16">
        <v>0</v>
      </c>
      <c r="F1540" s="16">
        <v>0</v>
      </c>
      <c r="G1540" s="16">
        <v>0</v>
      </c>
      <c r="H1540" s="16">
        <v>0</v>
      </c>
      <c r="I1540" s="16">
        <v>0</v>
      </c>
      <c r="J1540" s="16">
        <v>0</v>
      </c>
      <c r="K1540" s="16">
        <v>0</v>
      </c>
      <c r="L1540" s="16">
        <v>0</v>
      </c>
      <c r="M1540" s="16">
        <v>0</v>
      </c>
      <c r="N1540" s="16">
        <v>0</v>
      </c>
      <c r="O1540" s="16">
        <v>0</v>
      </c>
      <c r="P1540" s="16">
        <v>3</v>
      </c>
      <c r="Q1540" s="16">
        <v>22</v>
      </c>
      <c r="R1540" s="16">
        <v>46</v>
      </c>
      <c r="S1540" s="16">
        <v>49</v>
      </c>
      <c r="T1540" s="73" t="s">
        <v>2979</v>
      </c>
      <c r="U1540" s="73" t="s">
        <v>2979</v>
      </c>
      <c r="V1540" s="73" t="s">
        <v>2979</v>
      </c>
      <c r="W1540" s="73" t="s">
        <v>2979</v>
      </c>
      <c r="X1540" s="73" t="s">
        <v>2979</v>
      </c>
      <c r="Y1540" s="73" t="s">
        <v>2979</v>
      </c>
      <c r="Z1540" s="73" t="s">
        <v>2979</v>
      </c>
      <c r="AA1540" s="73" t="s">
        <v>2979</v>
      </c>
      <c r="AB1540" s="73" t="s">
        <v>2979</v>
      </c>
      <c r="AC1540" s="73" t="s">
        <v>2979</v>
      </c>
      <c r="AD1540" s="73" t="s">
        <v>2979</v>
      </c>
      <c r="AE1540" s="15" t="s">
        <v>2004</v>
      </c>
      <c r="AF1540" s="54">
        <v>12</v>
      </c>
      <c r="AG1540" s="54">
        <v>30</v>
      </c>
      <c r="AH1540" s="54">
        <v>29</v>
      </c>
      <c r="AI1540" s="41">
        <v>0.6</v>
      </c>
      <c r="AJ1540" s="30">
        <v>0.57140000000000002</v>
      </c>
      <c r="AK1540" s="30">
        <v>0.56899999999999995</v>
      </c>
      <c r="AL1540" s="41">
        <f t="shared" ref="AL1540:AL1603" si="50">ROUND(AVERAGE(AI1540:AK1540),4)</f>
        <v>0.58009999999999995</v>
      </c>
      <c r="AM1540" s="30" t="str">
        <f>IFERROR((VLOOKUP(C1540,'CEP 24-25'!$F$5:$K$1282,6,0))," ")</f>
        <v>Yes</v>
      </c>
      <c r="AN1540" s="41" t="str">
        <f>+IFERROR((VLOOKUP(C1540,'HB1238 24-25'!$N$5:$Q$9999,4,0)),"")</f>
        <v/>
      </c>
      <c r="AO1540" s="33" t="str">
        <f t="shared" ref="AO1540:AO1603" si="51">IF(OR(AL1540&gt;=0.5, AM1540="Yes",AN1540="Yes"),"Yes","No")</f>
        <v>Yes</v>
      </c>
    </row>
    <row r="1541" spans="1:41" ht="15" customHeight="1" x14ac:dyDescent="0.25">
      <c r="A1541" t="s">
        <v>2588</v>
      </c>
      <c r="B1541" t="s">
        <v>2209</v>
      </c>
      <c r="C1541" s="25">
        <v>2495</v>
      </c>
      <c r="D1541" t="s">
        <v>1159</v>
      </c>
      <c r="E1541" s="16">
        <v>0</v>
      </c>
      <c r="F1541" s="16">
        <v>40</v>
      </c>
      <c r="G1541" s="16">
        <v>0</v>
      </c>
      <c r="H1541" s="16">
        <v>45</v>
      </c>
      <c r="I1541" s="16">
        <v>39</v>
      </c>
      <c r="J1541" s="16">
        <v>51</v>
      </c>
      <c r="K1541" s="16">
        <v>44</v>
      </c>
      <c r="L1541" s="16">
        <v>47</v>
      </c>
      <c r="M1541" s="16">
        <v>40</v>
      </c>
      <c r="N1541" s="16">
        <v>0</v>
      </c>
      <c r="O1541" s="16">
        <v>0</v>
      </c>
      <c r="P1541" s="16">
        <v>0</v>
      </c>
      <c r="Q1541" s="16">
        <v>0</v>
      </c>
      <c r="R1541" s="16">
        <v>0</v>
      </c>
      <c r="S1541" s="16">
        <v>0</v>
      </c>
      <c r="T1541" s="73" t="s">
        <v>2979</v>
      </c>
      <c r="U1541" s="54">
        <v>19</v>
      </c>
      <c r="V1541" s="73" t="s">
        <v>2979</v>
      </c>
      <c r="W1541" s="54">
        <v>29</v>
      </c>
      <c r="X1541" s="54">
        <v>21</v>
      </c>
      <c r="Y1541" s="54">
        <v>28</v>
      </c>
      <c r="Z1541" s="54">
        <v>28</v>
      </c>
      <c r="AA1541" s="54">
        <v>28</v>
      </c>
      <c r="AB1541" s="54">
        <v>22</v>
      </c>
      <c r="AC1541" s="73" t="s">
        <v>2979</v>
      </c>
      <c r="AD1541" s="73" t="s">
        <v>2979</v>
      </c>
      <c r="AE1541" s="73" t="s">
        <v>2979</v>
      </c>
      <c r="AF1541" s="73" t="s">
        <v>2979</v>
      </c>
      <c r="AG1541" s="73" t="s">
        <v>2979</v>
      </c>
      <c r="AH1541" s="73" t="s">
        <v>2979</v>
      </c>
      <c r="AI1541" s="41">
        <v>0.57189999999999996</v>
      </c>
      <c r="AJ1541" s="30">
        <v>0.49149999999999999</v>
      </c>
      <c r="AK1541" s="30">
        <v>0.5756</v>
      </c>
      <c r="AL1541" s="41">
        <f t="shared" si="50"/>
        <v>0.54630000000000001</v>
      </c>
      <c r="AM1541" s="30" t="str">
        <f>IFERROR((VLOOKUP(C1541,'CEP 24-25'!$F$5:$K$1282,6,0))," ")</f>
        <v>Yes</v>
      </c>
      <c r="AN1541" s="41" t="str">
        <f>+IFERROR((VLOOKUP(C1541,'HB1238 24-25'!$N$5:$Q$9999,4,0)),"")</f>
        <v/>
      </c>
      <c r="AO1541" s="33" t="str">
        <f t="shared" si="51"/>
        <v>Yes</v>
      </c>
    </row>
    <row r="1542" spans="1:41" ht="15" customHeight="1" x14ac:dyDescent="0.25">
      <c r="A1542" t="s">
        <v>2588</v>
      </c>
      <c r="B1542" t="s">
        <v>2209</v>
      </c>
      <c r="C1542" s="25">
        <v>3558</v>
      </c>
      <c r="D1542" t="s">
        <v>1169</v>
      </c>
      <c r="E1542" s="16">
        <v>0</v>
      </c>
      <c r="F1542" s="16">
        <v>59</v>
      </c>
      <c r="G1542" s="16">
        <v>0</v>
      </c>
      <c r="H1542" s="16">
        <v>46</v>
      </c>
      <c r="I1542" s="16">
        <v>45</v>
      </c>
      <c r="J1542" s="16">
        <v>47</v>
      </c>
      <c r="K1542" s="16">
        <v>42</v>
      </c>
      <c r="L1542" s="16">
        <v>48</v>
      </c>
      <c r="M1542" s="16">
        <v>49</v>
      </c>
      <c r="N1542" s="16">
        <v>0</v>
      </c>
      <c r="O1542" s="16">
        <v>0</v>
      </c>
      <c r="P1542" s="16">
        <v>0</v>
      </c>
      <c r="Q1542" s="16">
        <v>0</v>
      </c>
      <c r="R1542" s="16">
        <v>0</v>
      </c>
      <c r="S1542" s="16">
        <v>0</v>
      </c>
      <c r="T1542" s="73" t="s">
        <v>2979</v>
      </c>
      <c r="U1542" s="54">
        <v>33</v>
      </c>
      <c r="V1542" s="73" t="s">
        <v>2979</v>
      </c>
      <c r="W1542" s="54">
        <v>28</v>
      </c>
      <c r="X1542" s="54">
        <v>25</v>
      </c>
      <c r="Y1542" s="54">
        <v>28</v>
      </c>
      <c r="Z1542" s="54">
        <v>24</v>
      </c>
      <c r="AA1542" s="54">
        <v>30</v>
      </c>
      <c r="AB1542" s="54">
        <v>30</v>
      </c>
      <c r="AC1542" s="73" t="s">
        <v>2979</v>
      </c>
      <c r="AD1542" s="73" t="s">
        <v>2979</v>
      </c>
      <c r="AE1542" s="73" t="s">
        <v>2979</v>
      </c>
      <c r="AF1542" s="73" t="s">
        <v>2979</v>
      </c>
      <c r="AG1542" s="73" t="s">
        <v>2979</v>
      </c>
      <c r="AH1542" s="73" t="s">
        <v>2979</v>
      </c>
      <c r="AI1542" s="41">
        <v>0.58930000000000005</v>
      </c>
      <c r="AJ1542" s="30">
        <v>0.60640000000000005</v>
      </c>
      <c r="AK1542" s="30">
        <v>0.59060000000000001</v>
      </c>
      <c r="AL1542" s="41">
        <f t="shared" si="50"/>
        <v>0.59540000000000004</v>
      </c>
      <c r="AM1542" s="30" t="str">
        <f>IFERROR((VLOOKUP(C1542,'CEP 24-25'!$F$5:$K$1282,6,0))," ")</f>
        <v>Yes</v>
      </c>
      <c r="AN1542" s="41" t="str">
        <f>+IFERROR((VLOOKUP(C1542,'HB1238 24-25'!$N$5:$Q$9999,4,0)),"")</f>
        <v/>
      </c>
      <c r="AO1542" s="33" t="str">
        <f t="shared" si="51"/>
        <v>Yes</v>
      </c>
    </row>
    <row r="1543" spans="1:41" ht="15" customHeight="1" x14ac:dyDescent="0.25">
      <c r="A1543" t="s">
        <v>2588</v>
      </c>
      <c r="B1543" t="s">
        <v>2209</v>
      </c>
      <c r="C1543" s="25">
        <v>2519</v>
      </c>
      <c r="D1543" t="s">
        <v>1163</v>
      </c>
      <c r="E1543" s="16">
        <v>0</v>
      </c>
      <c r="F1543" s="16">
        <v>72</v>
      </c>
      <c r="G1543" s="16">
        <v>0</v>
      </c>
      <c r="H1543" s="16">
        <v>71</v>
      </c>
      <c r="I1543" s="16">
        <v>91</v>
      </c>
      <c r="J1543" s="16">
        <v>105</v>
      </c>
      <c r="K1543" s="16">
        <v>87</v>
      </c>
      <c r="L1543" s="16">
        <v>96</v>
      </c>
      <c r="M1543" s="16">
        <v>84</v>
      </c>
      <c r="N1543" s="16">
        <v>0</v>
      </c>
      <c r="O1543" s="16">
        <v>0</v>
      </c>
      <c r="P1543" s="16">
        <v>0</v>
      </c>
      <c r="Q1543" s="16">
        <v>0</v>
      </c>
      <c r="R1543" s="16">
        <v>0</v>
      </c>
      <c r="S1543" s="16">
        <v>0</v>
      </c>
      <c r="T1543" s="73" t="s">
        <v>2979</v>
      </c>
      <c r="U1543" s="54">
        <v>22</v>
      </c>
      <c r="V1543" s="73" t="s">
        <v>2979</v>
      </c>
      <c r="W1543" s="54">
        <v>34</v>
      </c>
      <c r="X1543" s="54">
        <v>47</v>
      </c>
      <c r="Y1543" s="54">
        <v>52</v>
      </c>
      <c r="Z1543" s="54">
        <v>43</v>
      </c>
      <c r="AA1543" s="54">
        <v>46</v>
      </c>
      <c r="AB1543" s="54">
        <v>34</v>
      </c>
      <c r="AC1543" s="73" t="s">
        <v>2979</v>
      </c>
      <c r="AD1543" s="73" t="s">
        <v>2979</v>
      </c>
      <c r="AE1543" s="73" t="s">
        <v>2979</v>
      </c>
      <c r="AF1543" s="73" t="s">
        <v>2979</v>
      </c>
      <c r="AG1543" s="73" t="s">
        <v>2979</v>
      </c>
      <c r="AH1543" s="73" t="s">
        <v>2979</v>
      </c>
      <c r="AI1543" s="41">
        <v>0.4587</v>
      </c>
      <c r="AJ1543" s="30">
        <v>0.4476</v>
      </c>
      <c r="AK1543" s="30">
        <v>0.46750000000000003</v>
      </c>
      <c r="AL1543" s="41">
        <f t="shared" si="50"/>
        <v>0.45789999999999997</v>
      </c>
      <c r="AM1543" s="30" t="str">
        <f>IFERROR((VLOOKUP(C1543,'CEP 24-25'!$F$5:$K$1282,6,0))," ")</f>
        <v xml:space="preserve"> </v>
      </c>
      <c r="AN1543" s="41" t="str">
        <f>+IFERROR((VLOOKUP(C1543,'HB1238 24-25'!$N$5:$Q$9999,4,0)),"")</f>
        <v>No</v>
      </c>
      <c r="AO1543" s="33" t="str">
        <f t="shared" si="51"/>
        <v>No</v>
      </c>
    </row>
    <row r="1544" spans="1:41" ht="15" customHeight="1" x14ac:dyDescent="0.25">
      <c r="A1544" t="s">
        <v>2588</v>
      </c>
      <c r="B1544" t="s">
        <v>2209</v>
      </c>
      <c r="C1544" s="25">
        <v>4496</v>
      </c>
      <c r="D1544" t="s">
        <v>1181</v>
      </c>
      <c r="E1544" s="16">
        <v>0</v>
      </c>
      <c r="F1544" s="16">
        <v>66</v>
      </c>
      <c r="G1544" s="16">
        <v>0</v>
      </c>
      <c r="H1544" s="16">
        <v>65</v>
      </c>
      <c r="I1544" s="16">
        <v>58</v>
      </c>
      <c r="J1544" s="16">
        <v>82</v>
      </c>
      <c r="K1544" s="16">
        <v>67</v>
      </c>
      <c r="L1544" s="16">
        <v>69</v>
      </c>
      <c r="M1544" s="16">
        <v>71</v>
      </c>
      <c r="N1544" s="16">
        <v>0</v>
      </c>
      <c r="O1544" s="16">
        <v>0</v>
      </c>
      <c r="P1544" s="16">
        <v>0</v>
      </c>
      <c r="Q1544" s="16">
        <v>0</v>
      </c>
      <c r="R1544" s="16">
        <v>0</v>
      </c>
      <c r="S1544" s="16">
        <v>0</v>
      </c>
      <c r="T1544" s="73" t="s">
        <v>2979</v>
      </c>
      <c r="U1544" s="54">
        <v>27</v>
      </c>
      <c r="V1544" s="73" t="s">
        <v>2979</v>
      </c>
      <c r="W1544" s="54">
        <v>32</v>
      </c>
      <c r="X1544" s="54">
        <v>31</v>
      </c>
      <c r="Y1544" s="54">
        <v>46</v>
      </c>
      <c r="Z1544" s="54">
        <v>40</v>
      </c>
      <c r="AA1544" s="54">
        <v>33</v>
      </c>
      <c r="AB1544" s="54">
        <v>40</v>
      </c>
      <c r="AC1544" s="73" t="s">
        <v>2979</v>
      </c>
      <c r="AD1544" s="73" t="s">
        <v>2979</v>
      </c>
      <c r="AE1544" s="73" t="s">
        <v>2979</v>
      </c>
      <c r="AF1544" s="73" t="s">
        <v>2979</v>
      </c>
      <c r="AG1544" s="73" t="s">
        <v>2979</v>
      </c>
      <c r="AH1544" s="73" t="s">
        <v>2979</v>
      </c>
      <c r="AI1544" s="41">
        <v>0.52090000000000003</v>
      </c>
      <c r="AJ1544" s="30">
        <v>0.50109999999999999</v>
      </c>
      <c r="AK1544" s="30">
        <v>0.50519999999999998</v>
      </c>
      <c r="AL1544" s="41">
        <f t="shared" si="50"/>
        <v>0.5091</v>
      </c>
      <c r="AM1544" s="30" t="str">
        <f>IFERROR((VLOOKUP(C1544,'CEP 24-25'!$F$5:$K$1282,6,0))," ")</f>
        <v xml:space="preserve"> </v>
      </c>
      <c r="AN1544" s="41" t="str">
        <f>+IFERROR((VLOOKUP(C1544,'HB1238 24-25'!$N$5:$Q$9999,4,0)),"")</f>
        <v>Yes</v>
      </c>
      <c r="AO1544" s="33" t="str">
        <f t="shared" si="51"/>
        <v>Yes</v>
      </c>
    </row>
    <row r="1545" spans="1:41" ht="15" customHeight="1" x14ac:dyDescent="0.25">
      <c r="A1545" t="s">
        <v>2589</v>
      </c>
      <c r="B1545" t="s">
        <v>2210</v>
      </c>
      <c r="C1545" s="25">
        <v>2491</v>
      </c>
      <c r="D1545" t="s">
        <v>466</v>
      </c>
      <c r="E1545" s="16">
        <v>0</v>
      </c>
      <c r="F1545" s="16">
        <v>2</v>
      </c>
      <c r="G1545" s="16">
        <v>0</v>
      </c>
      <c r="H1545" s="16">
        <v>6</v>
      </c>
      <c r="I1545" s="16">
        <v>4</v>
      </c>
      <c r="J1545" s="16">
        <v>5</v>
      </c>
      <c r="K1545" s="16">
        <v>6</v>
      </c>
      <c r="L1545" s="16">
        <v>6</v>
      </c>
      <c r="M1545" s="16">
        <v>6</v>
      </c>
      <c r="N1545" s="16">
        <v>0</v>
      </c>
      <c r="O1545" s="16">
        <v>2</v>
      </c>
      <c r="P1545" s="16">
        <v>0</v>
      </c>
      <c r="Q1545" s="16">
        <v>0</v>
      </c>
      <c r="R1545" s="16">
        <v>0</v>
      </c>
      <c r="S1545" s="16">
        <v>0</v>
      </c>
      <c r="T1545" s="73" t="s">
        <v>2979</v>
      </c>
      <c r="U1545" s="15" t="s">
        <v>2004</v>
      </c>
      <c r="V1545" s="73" t="s">
        <v>2979</v>
      </c>
      <c r="W1545" s="15" t="s">
        <v>2004</v>
      </c>
      <c r="X1545" s="15" t="s">
        <v>2004</v>
      </c>
      <c r="Y1545" s="15" t="s">
        <v>2004</v>
      </c>
      <c r="Z1545" s="15" t="s">
        <v>2004</v>
      </c>
      <c r="AA1545" s="15" t="s">
        <v>2004</v>
      </c>
      <c r="AB1545" s="15" t="s">
        <v>2004</v>
      </c>
      <c r="AC1545" s="73" t="s">
        <v>2979</v>
      </c>
      <c r="AD1545" s="15" t="s">
        <v>2004</v>
      </c>
      <c r="AE1545" s="73" t="s">
        <v>2979</v>
      </c>
      <c r="AF1545" s="73" t="s">
        <v>2979</v>
      </c>
      <c r="AG1545" s="73" t="s">
        <v>2979</v>
      </c>
      <c r="AH1545" s="73" t="s">
        <v>2979</v>
      </c>
      <c r="AI1545" s="41">
        <v>0.78380000000000005</v>
      </c>
      <c r="AJ1545" s="30">
        <v>0.69230000000000003</v>
      </c>
      <c r="AK1545" s="30">
        <v>0.97499999999999998</v>
      </c>
      <c r="AL1545" s="41">
        <f t="shared" si="50"/>
        <v>0.81699999999999995</v>
      </c>
      <c r="AM1545" s="30" t="str">
        <f>IFERROR((VLOOKUP(C1545,'CEP 24-25'!$F$5:$K$1282,6,0))," ")</f>
        <v>No</v>
      </c>
      <c r="AN1545" s="41" t="str">
        <f>+IFERROR((VLOOKUP(C1545,'HB1238 24-25'!$N$5:$Q$9999,4,0)),"")</f>
        <v/>
      </c>
      <c r="AO1545" s="33" t="str">
        <f t="shared" si="51"/>
        <v>Yes</v>
      </c>
    </row>
    <row r="1546" spans="1:41" ht="15" customHeight="1" x14ac:dyDescent="0.25">
      <c r="A1546" t="s">
        <v>2755</v>
      </c>
      <c r="B1546" t="s">
        <v>2211</v>
      </c>
      <c r="C1546" s="25">
        <v>5236</v>
      </c>
      <c r="D1546" t="s">
        <v>469</v>
      </c>
      <c r="E1546" s="16">
        <v>0</v>
      </c>
      <c r="F1546" s="16">
        <v>36</v>
      </c>
      <c r="G1546" s="16">
        <v>0</v>
      </c>
      <c r="H1546" s="16">
        <v>38</v>
      </c>
      <c r="I1546" s="16">
        <v>37</v>
      </c>
      <c r="J1546" s="16">
        <v>49</v>
      </c>
      <c r="K1546" s="16">
        <v>52</v>
      </c>
      <c r="L1546" s="16">
        <v>47</v>
      </c>
      <c r="M1546" s="16">
        <v>42</v>
      </c>
      <c r="N1546" s="16">
        <v>53</v>
      </c>
      <c r="O1546" s="16">
        <v>29</v>
      </c>
      <c r="P1546" s="16">
        <v>0</v>
      </c>
      <c r="Q1546" s="16">
        <v>0</v>
      </c>
      <c r="R1546" s="16">
        <v>0</v>
      </c>
      <c r="S1546" s="16">
        <v>0</v>
      </c>
      <c r="T1546" s="73" t="s">
        <v>2979</v>
      </c>
      <c r="U1546" s="73" t="s">
        <v>2979</v>
      </c>
      <c r="V1546" s="73" t="s">
        <v>2979</v>
      </c>
      <c r="W1546" s="15" t="s">
        <v>2004</v>
      </c>
      <c r="X1546" s="15" t="s">
        <v>2004</v>
      </c>
      <c r="Y1546" s="54">
        <v>14</v>
      </c>
      <c r="Z1546" s="54">
        <v>11</v>
      </c>
      <c r="AA1546" s="15" t="s">
        <v>2004</v>
      </c>
      <c r="AB1546" s="15" t="s">
        <v>2004</v>
      </c>
      <c r="AC1546" s="54">
        <v>11</v>
      </c>
      <c r="AD1546" s="15" t="s">
        <v>2004</v>
      </c>
      <c r="AE1546" s="73" t="s">
        <v>2979</v>
      </c>
      <c r="AF1546" s="73" t="s">
        <v>2979</v>
      </c>
      <c r="AG1546" s="73" t="s">
        <v>2979</v>
      </c>
      <c r="AH1546" s="73" t="s">
        <v>2979</v>
      </c>
      <c r="AI1546" s="41">
        <v>0.1384</v>
      </c>
      <c r="AJ1546" s="30">
        <v>0.2492</v>
      </c>
      <c r="AK1546" s="30">
        <v>0.3831</v>
      </c>
      <c r="AL1546" s="41">
        <f t="shared" si="50"/>
        <v>0.25690000000000002</v>
      </c>
      <c r="AM1546" s="30" t="str">
        <f>IFERROR((VLOOKUP(C1546,'CEP 24-25'!$F$5:$K$1282,6,0))," ")</f>
        <v xml:space="preserve"> </v>
      </c>
      <c r="AN1546" s="41" t="str">
        <f>+IFERROR((VLOOKUP(C1546,'HB1238 24-25'!$N$5:$Q$9999,4,0)),"")</f>
        <v/>
      </c>
      <c r="AO1546" s="33" t="str">
        <f t="shared" si="51"/>
        <v>No</v>
      </c>
    </row>
    <row r="1547" spans="1:41" ht="15" customHeight="1" x14ac:dyDescent="0.25">
      <c r="A1547" t="s">
        <v>2755</v>
      </c>
      <c r="B1547" t="s">
        <v>2211</v>
      </c>
      <c r="C1547" s="25">
        <v>2474</v>
      </c>
      <c r="D1547" t="s">
        <v>468</v>
      </c>
      <c r="E1547" s="16">
        <v>0</v>
      </c>
      <c r="F1547" s="16">
        <v>12</v>
      </c>
      <c r="G1547" s="16">
        <v>0</v>
      </c>
      <c r="H1547" s="16">
        <v>13</v>
      </c>
      <c r="I1547" s="16">
        <v>10</v>
      </c>
      <c r="J1547" s="16">
        <v>5</v>
      </c>
      <c r="K1547" s="16">
        <v>12</v>
      </c>
      <c r="L1547" s="16">
        <v>8</v>
      </c>
      <c r="M1547" s="16">
        <v>15</v>
      </c>
      <c r="N1547" s="16">
        <v>17</v>
      </c>
      <c r="O1547" s="16">
        <v>11</v>
      </c>
      <c r="P1547" s="16">
        <v>34</v>
      </c>
      <c r="Q1547" s="16">
        <v>21</v>
      </c>
      <c r="R1547" s="16">
        <v>17</v>
      </c>
      <c r="S1547" s="16">
        <v>24</v>
      </c>
      <c r="T1547" s="73" t="s">
        <v>2979</v>
      </c>
      <c r="U1547" s="15" t="s">
        <v>2004</v>
      </c>
      <c r="V1547" s="73" t="s">
        <v>2979</v>
      </c>
      <c r="W1547" s="15" t="s">
        <v>2004</v>
      </c>
      <c r="X1547" s="15" t="s">
        <v>2004</v>
      </c>
      <c r="Y1547" s="15" t="s">
        <v>2004</v>
      </c>
      <c r="Z1547" s="15" t="s">
        <v>2004</v>
      </c>
      <c r="AA1547" s="15" t="s">
        <v>2004</v>
      </c>
      <c r="AB1547" s="15" t="s">
        <v>2004</v>
      </c>
      <c r="AC1547" s="54">
        <v>11</v>
      </c>
      <c r="AD1547" s="15" t="s">
        <v>2004</v>
      </c>
      <c r="AE1547" s="54">
        <v>20</v>
      </c>
      <c r="AF1547" s="54">
        <v>13</v>
      </c>
      <c r="AG1547" s="54">
        <v>13</v>
      </c>
      <c r="AH1547" s="54">
        <v>13</v>
      </c>
      <c r="AI1547" s="41">
        <v>0.61309999999999998</v>
      </c>
      <c r="AJ1547" s="30">
        <v>0.64139999999999997</v>
      </c>
      <c r="AK1547" s="30">
        <v>0.58409999999999995</v>
      </c>
      <c r="AL1547" s="41">
        <f t="shared" si="50"/>
        <v>0.6129</v>
      </c>
      <c r="AM1547" s="30" t="str">
        <f>IFERROR((VLOOKUP(C1547,'CEP 24-25'!$F$5:$K$1282,6,0))," ")</f>
        <v>Yes</v>
      </c>
      <c r="AN1547" s="41" t="str">
        <f>+IFERROR((VLOOKUP(C1547,'HB1238 24-25'!$N$5:$Q$9999,4,0)),"")</f>
        <v/>
      </c>
      <c r="AO1547" s="33" t="str">
        <f t="shared" si="51"/>
        <v>Yes</v>
      </c>
    </row>
    <row r="1548" spans="1:41" ht="15" customHeight="1" x14ac:dyDescent="0.25">
      <c r="A1548" t="s">
        <v>2590</v>
      </c>
      <c r="B1548" t="s">
        <v>2212</v>
      </c>
      <c r="C1548" s="25">
        <v>5430</v>
      </c>
      <c r="D1548" t="s">
        <v>143</v>
      </c>
      <c r="E1548" s="16">
        <v>0</v>
      </c>
      <c r="F1548" s="16">
        <v>9</v>
      </c>
      <c r="G1548" s="16">
        <v>0</v>
      </c>
      <c r="H1548" s="16">
        <v>6</v>
      </c>
      <c r="I1548" s="16">
        <v>10</v>
      </c>
      <c r="J1548" s="16">
        <v>8</v>
      </c>
      <c r="K1548" s="16">
        <v>8</v>
      </c>
      <c r="L1548" s="16">
        <v>9</v>
      </c>
      <c r="M1548" s="16">
        <v>8</v>
      </c>
      <c r="N1548" s="16">
        <v>7</v>
      </c>
      <c r="O1548" s="16">
        <v>8</v>
      </c>
      <c r="P1548" s="16">
        <v>8</v>
      </c>
      <c r="Q1548" s="16">
        <v>6</v>
      </c>
      <c r="R1548" s="16">
        <v>14</v>
      </c>
      <c r="S1548" s="16">
        <v>10</v>
      </c>
      <c r="T1548" s="73" t="s">
        <v>2979</v>
      </c>
      <c r="U1548" s="15" t="s">
        <v>2004</v>
      </c>
      <c r="V1548" s="73" t="s">
        <v>2979</v>
      </c>
      <c r="W1548" s="15" t="s">
        <v>2004</v>
      </c>
      <c r="X1548" s="54">
        <v>10</v>
      </c>
      <c r="Y1548" s="15" t="s">
        <v>2004</v>
      </c>
      <c r="Z1548" s="15" t="s">
        <v>2004</v>
      </c>
      <c r="AA1548" s="15" t="s">
        <v>2004</v>
      </c>
      <c r="AB1548" s="15" t="s">
        <v>2004</v>
      </c>
      <c r="AC1548" s="15" t="s">
        <v>2004</v>
      </c>
      <c r="AD1548" s="15" t="s">
        <v>2004</v>
      </c>
      <c r="AE1548" s="15" t="s">
        <v>2004</v>
      </c>
      <c r="AF1548" s="15" t="s">
        <v>2004</v>
      </c>
      <c r="AG1548" s="15" t="s">
        <v>2004</v>
      </c>
      <c r="AH1548" s="15" t="s">
        <v>2004</v>
      </c>
      <c r="AI1548" s="41">
        <v>0.65769999999999995</v>
      </c>
      <c r="AJ1548" s="30">
        <v>0.80330000000000001</v>
      </c>
      <c r="AK1548" s="30">
        <v>0.76029999999999998</v>
      </c>
      <c r="AL1548" s="41">
        <f t="shared" si="50"/>
        <v>0.74039999999999995</v>
      </c>
      <c r="AM1548" s="30" t="str">
        <f>IFERROR((VLOOKUP(C1548,'CEP 24-25'!$F$5:$K$1282,6,0))," ")</f>
        <v>Yes</v>
      </c>
      <c r="AN1548" s="41" t="str">
        <f>+IFERROR((VLOOKUP(C1548,'HB1238 24-25'!$N$5:$Q$9999,4,0)),"")</f>
        <v/>
      </c>
      <c r="AO1548" s="33" t="str">
        <f t="shared" si="51"/>
        <v>Yes</v>
      </c>
    </row>
    <row r="1549" spans="1:41" ht="15" customHeight="1" x14ac:dyDescent="0.25">
      <c r="A1549" t="s">
        <v>2591</v>
      </c>
      <c r="B1549" t="s">
        <v>2213</v>
      </c>
      <c r="C1549" s="25">
        <v>1671</v>
      </c>
      <c r="D1549" t="s">
        <v>138</v>
      </c>
      <c r="E1549" s="16">
        <v>0</v>
      </c>
      <c r="F1549" s="16">
        <v>1</v>
      </c>
      <c r="G1549" s="16">
        <v>0</v>
      </c>
      <c r="H1549" s="16">
        <v>0</v>
      </c>
      <c r="I1549" s="16">
        <v>0</v>
      </c>
      <c r="J1549" s="16">
        <v>0</v>
      </c>
      <c r="K1549" s="16">
        <v>2</v>
      </c>
      <c r="L1549" s="16">
        <v>1</v>
      </c>
      <c r="M1549" s="16">
        <v>2</v>
      </c>
      <c r="N1549" s="16">
        <v>1</v>
      </c>
      <c r="O1549" s="16">
        <v>3</v>
      </c>
      <c r="P1549" s="16">
        <v>7</v>
      </c>
      <c r="Q1549" s="16">
        <v>6</v>
      </c>
      <c r="R1549" s="16">
        <v>4</v>
      </c>
      <c r="S1549" s="16">
        <v>18</v>
      </c>
      <c r="T1549" s="73" t="s">
        <v>2979</v>
      </c>
      <c r="U1549" s="15" t="s">
        <v>2004</v>
      </c>
      <c r="V1549" s="73" t="s">
        <v>2979</v>
      </c>
      <c r="W1549" s="73" t="s">
        <v>2979</v>
      </c>
      <c r="X1549" s="73" t="s">
        <v>2979</v>
      </c>
      <c r="Y1549" s="73" t="s">
        <v>2979</v>
      </c>
      <c r="Z1549" s="73" t="s">
        <v>2979</v>
      </c>
      <c r="AA1549" s="15" t="s">
        <v>2004</v>
      </c>
      <c r="AB1549" s="73" t="s">
        <v>2979</v>
      </c>
      <c r="AC1549" s="15" t="s">
        <v>2004</v>
      </c>
      <c r="AD1549" s="15" t="s">
        <v>2004</v>
      </c>
      <c r="AE1549" s="15" t="s">
        <v>2004</v>
      </c>
      <c r="AF1549" s="15" t="s">
        <v>2004</v>
      </c>
      <c r="AG1549" s="15" t="s">
        <v>2004</v>
      </c>
      <c r="AH1549" s="54">
        <v>11</v>
      </c>
      <c r="AI1549" s="41">
        <v>0.6</v>
      </c>
      <c r="AJ1549" s="30">
        <v>0.65</v>
      </c>
      <c r="AK1549" s="30">
        <v>0.88890000000000002</v>
      </c>
      <c r="AL1549" s="41">
        <f t="shared" si="50"/>
        <v>0.71299999999999997</v>
      </c>
      <c r="AM1549" s="30" t="str">
        <f>IFERROR((VLOOKUP(C1549,'CEP 24-25'!$F$5:$K$1282,6,0))," ")</f>
        <v xml:space="preserve"> </v>
      </c>
      <c r="AN1549" s="41" t="str">
        <f>+IFERROR((VLOOKUP(C1549,'HB1238 24-25'!$N$5:$Q$9999,4,0)),"")</f>
        <v/>
      </c>
      <c r="AO1549" s="33" t="str">
        <f t="shared" si="51"/>
        <v>Yes</v>
      </c>
    </row>
    <row r="1550" spans="1:41" ht="15" customHeight="1" x14ac:dyDescent="0.25">
      <c r="A1550" t="s">
        <v>2591</v>
      </c>
      <c r="B1550" t="s">
        <v>2213</v>
      </c>
      <c r="C1550" s="25">
        <v>3737</v>
      </c>
      <c r="D1550" t="s">
        <v>140</v>
      </c>
      <c r="E1550" s="16">
        <v>16</v>
      </c>
      <c r="F1550" s="16">
        <v>79</v>
      </c>
      <c r="G1550" s="16">
        <v>0</v>
      </c>
      <c r="H1550" s="16">
        <v>74</v>
      </c>
      <c r="I1550" s="16">
        <v>56</v>
      </c>
      <c r="J1550" s="16">
        <v>80</v>
      </c>
      <c r="K1550" s="16">
        <v>64</v>
      </c>
      <c r="L1550" s="16">
        <v>0</v>
      </c>
      <c r="M1550" s="16">
        <v>0</v>
      </c>
      <c r="N1550" s="16">
        <v>0</v>
      </c>
      <c r="O1550" s="16">
        <v>0</v>
      </c>
      <c r="P1550" s="16">
        <v>0</v>
      </c>
      <c r="Q1550" s="16">
        <v>0</v>
      </c>
      <c r="R1550" s="16">
        <v>0</v>
      </c>
      <c r="S1550" s="16">
        <v>0</v>
      </c>
      <c r="T1550" s="15" t="s">
        <v>2004</v>
      </c>
      <c r="U1550" s="54">
        <v>56</v>
      </c>
      <c r="V1550" s="73" t="s">
        <v>2979</v>
      </c>
      <c r="W1550" s="54">
        <v>40</v>
      </c>
      <c r="X1550" s="54">
        <v>40</v>
      </c>
      <c r="Y1550" s="54">
        <v>44</v>
      </c>
      <c r="Z1550" s="54">
        <v>37</v>
      </c>
      <c r="AA1550" s="73" t="s">
        <v>2979</v>
      </c>
      <c r="AB1550" s="73" t="s">
        <v>2979</v>
      </c>
      <c r="AC1550" s="73" t="s">
        <v>2979</v>
      </c>
      <c r="AD1550" s="73" t="s">
        <v>2979</v>
      </c>
      <c r="AE1550" s="73" t="s">
        <v>2979</v>
      </c>
      <c r="AF1550" s="73" t="s">
        <v>2979</v>
      </c>
      <c r="AG1550" s="73" t="s">
        <v>2979</v>
      </c>
      <c r="AH1550" s="73" t="s">
        <v>2979</v>
      </c>
      <c r="AI1550" s="41">
        <v>0.61250000000000004</v>
      </c>
      <c r="AJ1550" s="30">
        <v>0.54620000000000002</v>
      </c>
      <c r="AK1550" s="30">
        <v>0.56140000000000001</v>
      </c>
      <c r="AL1550" s="41">
        <f t="shared" si="50"/>
        <v>0.57340000000000002</v>
      </c>
      <c r="AM1550" s="30" t="str">
        <f>IFERROR((VLOOKUP(C1550,'CEP 24-25'!$F$5:$K$1282,6,0))," ")</f>
        <v>Yes</v>
      </c>
      <c r="AN1550" s="41" t="str">
        <f>+IFERROR((VLOOKUP(C1550,'HB1238 24-25'!$N$5:$Q$9999,4,0)),"")</f>
        <v/>
      </c>
      <c r="AO1550" s="33" t="str">
        <f t="shared" si="51"/>
        <v>Yes</v>
      </c>
    </row>
    <row r="1551" spans="1:41" ht="15" customHeight="1" x14ac:dyDescent="0.25">
      <c r="A1551" t="s">
        <v>2591</v>
      </c>
      <c r="B1551" t="s">
        <v>2213</v>
      </c>
      <c r="C1551" s="25">
        <v>2349</v>
      </c>
      <c r="D1551" t="s">
        <v>2873</v>
      </c>
      <c r="E1551" s="16">
        <v>0</v>
      </c>
      <c r="F1551" s="16">
        <v>0</v>
      </c>
      <c r="G1551" s="16">
        <v>0</v>
      </c>
      <c r="H1551" s="16">
        <v>0</v>
      </c>
      <c r="I1551" s="16">
        <v>0</v>
      </c>
      <c r="J1551" s="16">
        <v>0</v>
      </c>
      <c r="K1551" s="16">
        <v>0</v>
      </c>
      <c r="L1551" s="16">
        <v>0</v>
      </c>
      <c r="M1551" s="16">
        <v>0</v>
      </c>
      <c r="N1551" s="16">
        <v>0</v>
      </c>
      <c r="O1551" s="16">
        <v>0</v>
      </c>
      <c r="P1551" s="16">
        <v>73</v>
      </c>
      <c r="Q1551" s="16">
        <v>63</v>
      </c>
      <c r="R1551" s="16">
        <v>57</v>
      </c>
      <c r="S1551" s="16">
        <v>66</v>
      </c>
      <c r="T1551" s="73" t="s">
        <v>2979</v>
      </c>
      <c r="U1551" s="73" t="s">
        <v>2979</v>
      </c>
      <c r="V1551" s="73" t="s">
        <v>2979</v>
      </c>
      <c r="W1551" s="73" t="s">
        <v>2979</v>
      </c>
      <c r="X1551" s="73" t="s">
        <v>2979</v>
      </c>
      <c r="Y1551" s="73" t="s">
        <v>2979</v>
      </c>
      <c r="Z1551" s="73" t="s">
        <v>2979</v>
      </c>
      <c r="AA1551" s="73" t="s">
        <v>2979</v>
      </c>
      <c r="AB1551" s="73" t="s">
        <v>2979</v>
      </c>
      <c r="AC1551" s="73" t="s">
        <v>2979</v>
      </c>
      <c r="AD1551" s="73" t="s">
        <v>2979</v>
      </c>
      <c r="AE1551" s="54">
        <v>44</v>
      </c>
      <c r="AF1551" s="54">
        <v>37</v>
      </c>
      <c r="AG1551" s="54">
        <v>34</v>
      </c>
      <c r="AH1551" s="54">
        <v>35</v>
      </c>
      <c r="AI1551" s="41">
        <v>0.57920000000000005</v>
      </c>
      <c r="AJ1551" s="30">
        <v>0.56689999999999996</v>
      </c>
      <c r="AK1551" s="30">
        <v>0.50519999999999998</v>
      </c>
      <c r="AL1551" s="41">
        <f t="shared" si="50"/>
        <v>0.5504</v>
      </c>
      <c r="AM1551" s="30" t="str">
        <f>IFERROR((VLOOKUP(C1551,'CEP 24-25'!$F$5:$K$1282,6,0))," ")</f>
        <v>Yes</v>
      </c>
      <c r="AN1551" s="41" t="str">
        <f>+IFERROR((VLOOKUP(C1551,'HB1238 24-25'!$N$5:$Q$9999,4,0)),"")</f>
        <v/>
      </c>
      <c r="AO1551" s="33" t="str">
        <f t="shared" si="51"/>
        <v>Yes</v>
      </c>
    </row>
    <row r="1552" spans="1:41" ht="15" customHeight="1" x14ac:dyDescent="0.25">
      <c r="A1552" t="s">
        <v>2591</v>
      </c>
      <c r="B1552" t="s">
        <v>2213</v>
      </c>
      <c r="C1552" s="25">
        <v>2609</v>
      </c>
      <c r="D1552" t="s">
        <v>2375</v>
      </c>
      <c r="E1552" s="16">
        <v>0</v>
      </c>
      <c r="F1552" s="16">
        <v>0</v>
      </c>
      <c r="G1552" s="16">
        <v>0</v>
      </c>
      <c r="H1552" s="16">
        <v>0</v>
      </c>
      <c r="I1552" s="16">
        <v>0</v>
      </c>
      <c r="J1552" s="16">
        <v>0</v>
      </c>
      <c r="K1552" s="16">
        <v>0</v>
      </c>
      <c r="L1552" s="16">
        <v>64</v>
      </c>
      <c r="M1552" s="16">
        <v>58</v>
      </c>
      <c r="N1552" s="16">
        <v>58</v>
      </c>
      <c r="O1552" s="16">
        <v>57</v>
      </c>
      <c r="P1552" s="16">
        <v>0</v>
      </c>
      <c r="Q1552" s="16">
        <v>0</v>
      </c>
      <c r="R1552" s="16">
        <v>0</v>
      </c>
      <c r="S1552" s="16">
        <v>0</v>
      </c>
      <c r="T1552" s="73" t="s">
        <v>2979</v>
      </c>
      <c r="U1552" s="73" t="s">
        <v>2979</v>
      </c>
      <c r="V1552" s="73" t="s">
        <v>2979</v>
      </c>
      <c r="W1552" s="73" t="s">
        <v>2979</v>
      </c>
      <c r="X1552" s="73" t="s">
        <v>2979</v>
      </c>
      <c r="Y1552" s="73" t="s">
        <v>2979</v>
      </c>
      <c r="Z1552" s="73" t="s">
        <v>2979</v>
      </c>
      <c r="AA1552" s="54">
        <v>41</v>
      </c>
      <c r="AB1552" s="54">
        <v>41</v>
      </c>
      <c r="AC1552" s="54">
        <v>42</v>
      </c>
      <c r="AD1552" s="54">
        <v>32</v>
      </c>
      <c r="AE1552" s="73" t="s">
        <v>2979</v>
      </c>
      <c r="AF1552" s="73" t="s">
        <v>2979</v>
      </c>
      <c r="AG1552" s="73" t="s">
        <v>2979</v>
      </c>
      <c r="AH1552" s="73" t="s">
        <v>2979</v>
      </c>
      <c r="AI1552" s="41">
        <v>0.65820000000000001</v>
      </c>
      <c r="AJ1552" s="30">
        <v>0.62450000000000006</v>
      </c>
      <c r="AK1552" s="30">
        <v>0.63370000000000004</v>
      </c>
      <c r="AL1552" s="41">
        <f t="shared" si="50"/>
        <v>0.63880000000000003</v>
      </c>
      <c r="AM1552" s="30" t="str">
        <f>IFERROR((VLOOKUP(C1552,'CEP 24-25'!$F$5:$K$1282,6,0))," ")</f>
        <v>No</v>
      </c>
      <c r="AN1552" s="41" t="str">
        <f>+IFERROR((VLOOKUP(C1552,'HB1238 24-25'!$N$5:$Q$9999,4,0)),"")</f>
        <v/>
      </c>
      <c r="AO1552" s="33" t="str">
        <f t="shared" si="51"/>
        <v>Yes</v>
      </c>
    </row>
    <row r="1553" spans="1:41" ht="15" customHeight="1" x14ac:dyDescent="0.25">
      <c r="A1553" t="s">
        <v>2591</v>
      </c>
      <c r="B1553" t="s">
        <v>2213</v>
      </c>
      <c r="C1553" s="25">
        <v>5529</v>
      </c>
      <c r="D1553" t="s">
        <v>142</v>
      </c>
      <c r="E1553" s="16">
        <v>0</v>
      </c>
      <c r="F1553" s="16">
        <v>0</v>
      </c>
      <c r="G1553" s="16">
        <v>0</v>
      </c>
      <c r="H1553" s="16">
        <v>0</v>
      </c>
      <c r="I1553" s="16">
        <v>0</v>
      </c>
      <c r="J1553" s="16">
        <v>0</v>
      </c>
      <c r="K1553" s="16">
        <v>0</v>
      </c>
      <c r="L1553" s="16">
        <v>0</v>
      </c>
      <c r="M1553" s="16">
        <v>0</v>
      </c>
      <c r="N1553" s="16">
        <v>0</v>
      </c>
      <c r="O1553" s="16">
        <v>0</v>
      </c>
      <c r="P1553" s="16">
        <v>0</v>
      </c>
      <c r="Q1553" s="16">
        <v>0</v>
      </c>
      <c r="R1553" s="16">
        <v>0</v>
      </c>
      <c r="S1553" s="16">
        <v>8</v>
      </c>
      <c r="T1553" s="73" t="s">
        <v>2979</v>
      </c>
      <c r="U1553" s="73" t="s">
        <v>2979</v>
      </c>
      <c r="V1553" s="73" t="s">
        <v>2979</v>
      </c>
      <c r="W1553" s="73" t="s">
        <v>2979</v>
      </c>
      <c r="X1553" s="73" t="s">
        <v>2979</v>
      </c>
      <c r="Y1553" s="73" t="s">
        <v>2979</v>
      </c>
      <c r="Z1553" s="73" t="s">
        <v>2979</v>
      </c>
      <c r="AA1553" s="73" t="s">
        <v>2979</v>
      </c>
      <c r="AB1553" s="73" t="s">
        <v>2979</v>
      </c>
      <c r="AC1553" s="73" t="s">
        <v>2979</v>
      </c>
      <c r="AD1553" s="73" t="s">
        <v>2979</v>
      </c>
      <c r="AE1553" s="73" t="s">
        <v>2979</v>
      </c>
      <c r="AF1553" s="73" t="s">
        <v>2979</v>
      </c>
      <c r="AG1553" s="73" t="s">
        <v>2979</v>
      </c>
      <c r="AH1553" s="15" t="s">
        <v>2004</v>
      </c>
      <c r="AI1553" s="41">
        <v>0.875</v>
      </c>
      <c r="AJ1553" s="30">
        <v>0.375</v>
      </c>
      <c r="AK1553" s="30">
        <v>0.75</v>
      </c>
      <c r="AL1553" s="41">
        <f t="shared" si="50"/>
        <v>0.66669999999999996</v>
      </c>
      <c r="AM1553" s="30" t="str">
        <f>IFERROR((VLOOKUP(C1553,'CEP 24-25'!$F$5:$K$1282,6,0))," ")</f>
        <v xml:space="preserve"> </v>
      </c>
      <c r="AN1553" s="41" t="str">
        <f>+IFERROR((VLOOKUP(C1553,'HB1238 24-25'!$N$5:$Q$9999,4,0)),"")</f>
        <v/>
      </c>
      <c r="AO1553" s="33" t="str">
        <f t="shared" si="51"/>
        <v>Yes</v>
      </c>
    </row>
    <row r="1554" spans="1:41" ht="15" customHeight="1" x14ac:dyDescent="0.25">
      <c r="A1554" t="s">
        <v>2591</v>
      </c>
      <c r="B1554" t="s">
        <v>2213</v>
      </c>
      <c r="C1554" s="25">
        <v>5071</v>
      </c>
      <c r="D1554" t="s">
        <v>141</v>
      </c>
      <c r="E1554" s="16">
        <v>0</v>
      </c>
      <c r="F1554" s="16">
        <v>60</v>
      </c>
      <c r="G1554" s="16">
        <v>0</v>
      </c>
      <c r="H1554" s="16">
        <v>96</v>
      </c>
      <c r="I1554" s="16">
        <v>83</v>
      </c>
      <c r="J1554" s="16">
        <v>102</v>
      </c>
      <c r="K1554" s="16">
        <v>86</v>
      </c>
      <c r="L1554" s="16">
        <v>91</v>
      </c>
      <c r="M1554" s="16">
        <v>127</v>
      </c>
      <c r="N1554" s="16">
        <v>225</v>
      </c>
      <c r="O1554" s="16">
        <v>267</v>
      </c>
      <c r="P1554" s="16">
        <v>281</v>
      </c>
      <c r="Q1554" s="16">
        <v>422</v>
      </c>
      <c r="R1554" s="16">
        <v>472</v>
      </c>
      <c r="S1554" s="16">
        <v>553</v>
      </c>
      <c r="T1554" s="73" t="s">
        <v>2979</v>
      </c>
      <c r="U1554" s="54">
        <v>34</v>
      </c>
      <c r="V1554" s="73" t="s">
        <v>2979</v>
      </c>
      <c r="W1554" s="54">
        <v>46</v>
      </c>
      <c r="X1554" s="54">
        <v>44</v>
      </c>
      <c r="Y1554" s="54">
        <v>50</v>
      </c>
      <c r="Z1554" s="54">
        <v>36</v>
      </c>
      <c r="AA1554" s="54">
        <v>46</v>
      </c>
      <c r="AB1554" s="54">
        <v>53</v>
      </c>
      <c r="AC1554" s="54">
        <v>95</v>
      </c>
      <c r="AD1554" s="54">
        <v>115</v>
      </c>
      <c r="AE1554" s="54">
        <v>118</v>
      </c>
      <c r="AF1554" s="54">
        <v>191</v>
      </c>
      <c r="AG1554" s="54">
        <v>250</v>
      </c>
      <c r="AH1554" s="54">
        <v>323</v>
      </c>
      <c r="AI1554" s="41">
        <v>0.48899999999999999</v>
      </c>
      <c r="AJ1554" s="30">
        <v>0.59289999999999998</v>
      </c>
      <c r="AK1554" s="30">
        <v>0.63049999999999995</v>
      </c>
      <c r="AL1554" s="41">
        <f t="shared" si="50"/>
        <v>0.57079999999999997</v>
      </c>
      <c r="AM1554" s="30" t="str">
        <f>IFERROR((VLOOKUP(C1554,'CEP 24-25'!$F$5:$K$1282,6,0))," ")</f>
        <v xml:space="preserve"> </v>
      </c>
      <c r="AN1554" s="41" t="str">
        <f>+IFERROR((VLOOKUP(C1554,'HB1238 24-25'!$N$5:$Q$9999,4,0)),"")</f>
        <v/>
      </c>
      <c r="AO1554" s="33" t="str">
        <f t="shared" si="51"/>
        <v>Yes</v>
      </c>
    </row>
    <row r="1555" spans="1:41" ht="15" customHeight="1" x14ac:dyDescent="0.25">
      <c r="A1555" t="s">
        <v>2592</v>
      </c>
      <c r="B1555" t="s">
        <v>2124</v>
      </c>
      <c r="C1555" s="25">
        <v>2921</v>
      </c>
      <c r="D1555" t="s">
        <v>441</v>
      </c>
      <c r="E1555" s="16">
        <v>0</v>
      </c>
      <c r="F1555" s="16">
        <v>13</v>
      </c>
      <c r="G1555" s="16">
        <v>0</v>
      </c>
      <c r="H1555" s="16">
        <v>8</v>
      </c>
      <c r="I1555" s="16">
        <v>15</v>
      </c>
      <c r="J1555" s="16">
        <v>13</v>
      </c>
      <c r="K1555" s="16">
        <v>16</v>
      </c>
      <c r="L1555" s="16">
        <v>24</v>
      </c>
      <c r="M1555" s="16">
        <v>13</v>
      </c>
      <c r="N1555" s="16">
        <v>17</v>
      </c>
      <c r="O1555" s="16">
        <v>18</v>
      </c>
      <c r="P1555" s="16">
        <v>20</v>
      </c>
      <c r="Q1555" s="16">
        <v>20</v>
      </c>
      <c r="R1555" s="16">
        <v>17</v>
      </c>
      <c r="S1555" s="16">
        <v>14</v>
      </c>
      <c r="T1555" s="73" t="s">
        <v>2979</v>
      </c>
      <c r="U1555" s="54">
        <v>13</v>
      </c>
      <c r="V1555" s="73" t="s">
        <v>2979</v>
      </c>
      <c r="W1555" s="15" t="s">
        <v>2004</v>
      </c>
      <c r="X1555" s="54">
        <v>15</v>
      </c>
      <c r="Y1555" s="54">
        <v>13</v>
      </c>
      <c r="Z1555" s="54">
        <v>15</v>
      </c>
      <c r="AA1555" s="54">
        <v>24</v>
      </c>
      <c r="AB1555" s="54">
        <v>13</v>
      </c>
      <c r="AC1555" s="54">
        <v>17</v>
      </c>
      <c r="AD1555" s="54">
        <v>17</v>
      </c>
      <c r="AE1555" s="54">
        <v>20</v>
      </c>
      <c r="AF1555" s="54">
        <v>19</v>
      </c>
      <c r="AG1555" s="54">
        <v>15</v>
      </c>
      <c r="AH1555" s="54">
        <v>13</v>
      </c>
      <c r="AI1555" s="41">
        <v>0.97119999999999995</v>
      </c>
      <c r="AJ1555" s="30">
        <v>0.98540000000000005</v>
      </c>
      <c r="AK1555" s="30">
        <v>0.99490000000000001</v>
      </c>
      <c r="AL1555" s="41">
        <f t="shared" si="50"/>
        <v>0.98380000000000001</v>
      </c>
      <c r="AM1555" s="30" t="str">
        <f>IFERROR((VLOOKUP(C1555,'CEP 24-25'!$F$5:$K$1282,6,0))," ")</f>
        <v>Yes</v>
      </c>
      <c r="AN1555" s="41" t="str">
        <f>+IFERROR((VLOOKUP(C1555,'HB1238 24-25'!$N$5:$Q$9999,4,0)),"")</f>
        <v/>
      </c>
      <c r="AO1555" s="33" t="str">
        <f t="shared" si="51"/>
        <v>Yes</v>
      </c>
    </row>
    <row r="1556" spans="1:41" ht="15" customHeight="1" x14ac:dyDescent="0.25">
      <c r="A1556" t="s">
        <v>2593</v>
      </c>
      <c r="B1556" t="s">
        <v>2214</v>
      </c>
      <c r="C1556" s="25">
        <v>5585</v>
      </c>
      <c r="D1556" t="s">
        <v>2317</v>
      </c>
      <c r="E1556" s="16">
        <v>0</v>
      </c>
      <c r="F1556" s="16">
        <v>66</v>
      </c>
      <c r="G1556" s="16">
        <v>0</v>
      </c>
      <c r="H1556" s="16">
        <v>63</v>
      </c>
      <c r="I1556" s="16">
        <v>49</v>
      </c>
      <c r="J1556" s="16">
        <v>71</v>
      </c>
      <c r="K1556" s="16">
        <v>70</v>
      </c>
      <c r="L1556" s="16">
        <v>68</v>
      </c>
      <c r="M1556" s="16">
        <v>0</v>
      </c>
      <c r="N1556" s="16">
        <v>0</v>
      </c>
      <c r="O1556" s="16">
        <v>0</v>
      </c>
      <c r="P1556" s="16">
        <v>0</v>
      </c>
      <c r="Q1556" s="16">
        <v>0</v>
      </c>
      <c r="R1556" s="16">
        <v>0</v>
      </c>
      <c r="S1556" s="16">
        <v>0</v>
      </c>
      <c r="T1556" s="73" t="s">
        <v>2979</v>
      </c>
      <c r="U1556" s="54">
        <v>42</v>
      </c>
      <c r="V1556" s="73" t="s">
        <v>2979</v>
      </c>
      <c r="W1556" s="54">
        <v>47</v>
      </c>
      <c r="X1556" s="54">
        <v>33</v>
      </c>
      <c r="Y1556" s="54">
        <v>49</v>
      </c>
      <c r="Z1556" s="54">
        <v>55</v>
      </c>
      <c r="AA1556" s="54">
        <v>56</v>
      </c>
      <c r="AB1556" s="73" t="s">
        <v>2979</v>
      </c>
      <c r="AC1556" s="73" t="s">
        <v>2979</v>
      </c>
      <c r="AD1556" s="73" t="s">
        <v>2979</v>
      </c>
      <c r="AE1556" s="73" t="s">
        <v>2979</v>
      </c>
      <c r="AF1556" s="73" t="s">
        <v>2979</v>
      </c>
      <c r="AG1556" s="73" t="s">
        <v>2979</v>
      </c>
      <c r="AH1556" s="73" t="s">
        <v>2979</v>
      </c>
      <c r="AI1556" s="41">
        <v>0.72870000000000001</v>
      </c>
      <c r="AJ1556" s="30">
        <v>0.65859999999999996</v>
      </c>
      <c r="AK1556" s="30">
        <v>0.74470000000000003</v>
      </c>
      <c r="AL1556" s="41">
        <f t="shared" si="50"/>
        <v>0.7107</v>
      </c>
      <c r="AM1556" s="30" t="str">
        <f>IFERROR((VLOOKUP(C1556,'CEP 24-25'!$F$5:$K$1282,6,0))," ")</f>
        <v>Yes</v>
      </c>
      <c r="AN1556" s="41" t="str">
        <f>+IFERROR((VLOOKUP(C1556,'HB1238 24-25'!$N$5:$Q$9999,4,0)),"")</f>
        <v/>
      </c>
      <c r="AO1556" s="33" t="str">
        <f t="shared" si="51"/>
        <v>Yes</v>
      </c>
    </row>
    <row r="1557" spans="1:41" ht="15" customHeight="1" x14ac:dyDescent="0.25">
      <c r="A1557" t="s">
        <v>2593</v>
      </c>
      <c r="B1557" t="s">
        <v>2214</v>
      </c>
      <c r="C1557" s="25">
        <v>3426</v>
      </c>
      <c r="D1557" t="s">
        <v>373</v>
      </c>
      <c r="E1557" s="16">
        <v>0</v>
      </c>
      <c r="F1557" s="16">
        <v>22</v>
      </c>
      <c r="G1557" s="16">
        <v>0</v>
      </c>
      <c r="H1557" s="16">
        <v>34</v>
      </c>
      <c r="I1557" s="16">
        <v>34</v>
      </c>
      <c r="J1557" s="16">
        <v>20</v>
      </c>
      <c r="K1557" s="16">
        <v>27</v>
      </c>
      <c r="L1557" s="16">
        <v>26</v>
      </c>
      <c r="M1557" s="16">
        <v>0</v>
      </c>
      <c r="N1557" s="16">
        <v>0</v>
      </c>
      <c r="O1557" s="16">
        <v>0</v>
      </c>
      <c r="P1557" s="16">
        <v>0</v>
      </c>
      <c r="Q1557" s="16">
        <v>0</v>
      </c>
      <c r="R1557" s="16">
        <v>0</v>
      </c>
      <c r="S1557" s="16">
        <v>0</v>
      </c>
      <c r="T1557" s="73" t="s">
        <v>2979</v>
      </c>
      <c r="U1557" s="54">
        <v>17</v>
      </c>
      <c r="V1557" s="73" t="s">
        <v>2979</v>
      </c>
      <c r="W1557" s="54">
        <v>29</v>
      </c>
      <c r="X1557" s="54">
        <v>28</v>
      </c>
      <c r="Y1557" s="54">
        <v>19</v>
      </c>
      <c r="Z1557" s="54">
        <v>19</v>
      </c>
      <c r="AA1557" s="54">
        <v>18</v>
      </c>
      <c r="AB1557" s="73" t="s">
        <v>2979</v>
      </c>
      <c r="AC1557" s="73" t="s">
        <v>2979</v>
      </c>
      <c r="AD1557" s="73" t="s">
        <v>2979</v>
      </c>
      <c r="AE1557" s="73" t="s">
        <v>2979</v>
      </c>
      <c r="AF1557" s="73" t="s">
        <v>2979</v>
      </c>
      <c r="AG1557" s="73" t="s">
        <v>2979</v>
      </c>
      <c r="AH1557" s="73" t="s">
        <v>2979</v>
      </c>
      <c r="AI1557" s="41">
        <v>0.79749999999999999</v>
      </c>
      <c r="AJ1557" s="30">
        <v>0.76070000000000004</v>
      </c>
      <c r="AK1557" s="30">
        <v>0.83240000000000003</v>
      </c>
      <c r="AL1557" s="41">
        <f t="shared" si="50"/>
        <v>0.79690000000000005</v>
      </c>
      <c r="AM1557" s="30" t="str">
        <f>IFERROR((VLOOKUP(C1557,'CEP 24-25'!$F$5:$K$1282,6,0))," ")</f>
        <v>Yes</v>
      </c>
      <c r="AN1557" s="41" t="str">
        <f>+IFERROR((VLOOKUP(C1557,'HB1238 24-25'!$N$5:$Q$9999,4,0)),"")</f>
        <v/>
      </c>
      <c r="AO1557" s="33" t="str">
        <f t="shared" si="51"/>
        <v>Yes</v>
      </c>
    </row>
    <row r="1558" spans="1:41" ht="15" customHeight="1" x14ac:dyDescent="0.25">
      <c r="A1558" t="s">
        <v>2593</v>
      </c>
      <c r="B1558" t="s">
        <v>2214</v>
      </c>
      <c r="C1558" s="25">
        <v>4536</v>
      </c>
      <c r="D1558" t="s">
        <v>374</v>
      </c>
      <c r="E1558" s="16">
        <v>16</v>
      </c>
      <c r="F1558" s="16">
        <v>43</v>
      </c>
      <c r="G1558" s="16">
        <v>0</v>
      </c>
      <c r="H1558" s="16">
        <v>42</v>
      </c>
      <c r="I1558" s="16">
        <v>61</v>
      </c>
      <c r="J1558" s="16">
        <v>43</v>
      </c>
      <c r="K1558" s="16">
        <v>44</v>
      </c>
      <c r="L1558" s="16">
        <v>41</v>
      </c>
      <c r="M1558" s="16">
        <v>0</v>
      </c>
      <c r="N1558" s="16">
        <v>0</v>
      </c>
      <c r="O1558" s="16">
        <v>0</v>
      </c>
      <c r="P1558" s="16">
        <v>0</v>
      </c>
      <c r="Q1558" s="16">
        <v>0</v>
      </c>
      <c r="R1558" s="16">
        <v>0</v>
      </c>
      <c r="S1558" s="16">
        <v>0</v>
      </c>
      <c r="T1558" s="15" t="s">
        <v>2004</v>
      </c>
      <c r="U1558" s="54">
        <v>27</v>
      </c>
      <c r="V1558" s="73" t="s">
        <v>2979</v>
      </c>
      <c r="W1558" s="54">
        <v>30</v>
      </c>
      <c r="X1558" s="54">
        <v>44</v>
      </c>
      <c r="Y1558" s="54">
        <v>31</v>
      </c>
      <c r="Z1558" s="54">
        <v>33</v>
      </c>
      <c r="AA1558" s="54">
        <v>29</v>
      </c>
      <c r="AB1558" s="73" t="s">
        <v>2979</v>
      </c>
      <c r="AC1558" s="73" t="s">
        <v>2979</v>
      </c>
      <c r="AD1558" s="73" t="s">
        <v>2979</v>
      </c>
      <c r="AE1558" s="73" t="s">
        <v>2979</v>
      </c>
      <c r="AF1558" s="73" t="s">
        <v>2979</v>
      </c>
      <c r="AG1558" s="73" t="s">
        <v>2979</v>
      </c>
      <c r="AH1558" s="73" t="s">
        <v>2979</v>
      </c>
      <c r="AI1558" s="41">
        <v>0.68620000000000003</v>
      </c>
      <c r="AJ1558" s="30">
        <v>0.63480000000000003</v>
      </c>
      <c r="AK1558" s="30">
        <v>0.68440000000000001</v>
      </c>
      <c r="AL1558" s="41">
        <f t="shared" si="50"/>
        <v>0.66849999999999998</v>
      </c>
      <c r="AM1558" s="30" t="str">
        <f>IFERROR((VLOOKUP(C1558,'CEP 24-25'!$F$5:$K$1282,6,0))," ")</f>
        <v>Yes</v>
      </c>
      <c r="AN1558" s="41" t="str">
        <f>+IFERROR((VLOOKUP(C1558,'HB1238 24-25'!$N$5:$Q$9999,4,0)),"")</f>
        <v/>
      </c>
      <c r="AO1558" s="33" t="str">
        <f t="shared" si="51"/>
        <v>Yes</v>
      </c>
    </row>
    <row r="1559" spans="1:41" ht="15" customHeight="1" x14ac:dyDescent="0.25">
      <c r="A1559" t="s">
        <v>2593</v>
      </c>
      <c r="B1559" t="s">
        <v>2214</v>
      </c>
      <c r="C1559" s="25">
        <v>3020</v>
      </c>
      <c r="D1559" t="s">
        <v>371</v>
      </c>
      <c r="E1559" s="16">
        <v>16</v>
      </c>
      <c r="F1559" s="16">
        <v>45</v>
      </c>
      <c r="G1559" s="16">
        <v>0</v>
      </c>
      <c r="H1559" s="16">
        <v>45</v>
      </c>
      <c r="I1559" s="16">
        <v>40</v>
      </c>
      <c r="J1559" s="16">
        <v>45</v>
      </c>
      <c r="K1559" s="16">
        <v>50</v>
      </c>
      <c r="L1559" s="16">
        <v>41</v>
      </c>
      <c r="M1559" s="16">
        <v>0</v>
      </c>
      <c r="N1559" s="16">
        <v>0</v>
      </c>
      <c r="O1559" s="16">
        <v>0</v>
      </c>
      <c r="P1559" s="16">
        <v>0</v>
      </c>
      <c r="Q1559" s="16">
        <v>0</v>
      </c>
      <c r="R1559" s="16">
        <v>0</v>
      </c>
      <c r="S1559" s="16">
        <v>0</v>
      </c>
      <c r="T1559" s="15" t="s">
        <v>2004</v>
      </c>
      <c r="U1559" s="54">
        <v>27</v>
      </c>
      <c r="V1559" s="73" t="s">
        <v>2979</v>
      </c>
      <c r="W1559" s="54">
        <v>37</v>
      </c>
      <c r="X1559" s="54">
        <v>32</v>
      </c>
      <c r="Y1559" s="54">
        <v>37</v>
      </c>
      <c r="Z1559" s="54">
        <v>41</v>
      </c>
      <c r="AA1559" s="54">
        <v>34</v>
      </c>
      <c r="AB1559" s="73" t="s">
        <v>2979</v>
      </c>
      <c r="AC1559" s="73" t="s">
        <v>2979</v>
      </c>
      <c r="AD1559" s="73" t="s">
        <v>2979</v>
      </c>
      <c r="AE1559" s="73" t="s">
        <v>2979</v>
      </c>
      <c r="AF1559" s="73" t="s">
        <v>2979</v>
      </c>
      <c r="AG1559" s="73" t="s">
        <v>2979</v>
      </c>
      <c r="AH1559" s="73" t="s">
        <v>2979</v>
      </c>
      <c r="AI1559" s="41">
        <v>0.76949999999999996</v>
      </c>
      <c r="AJ1559" s="30">
        <v>0.76470000000000005</v>
      </c>
      <c r="AK1559" s="30">
        <v>0.81140000000000001</v>
      </c>
      <c r="AL1559" s="41">
        <f t="shared" si="50"/>
        <v>0.78190000000000004</v>
      </c>
      <c r="AM1559" s="30" t="str">
        <f>IFERROR((VLOOKUP(C1559,'CEP 24-25'!$F$5:$K$1282,6,0))," ")</f>
        <v>Yes</v>
      </c>
      <c r="AN1559" s="41" t="str">
        <f>+IFERROR((VLOOKUP(C1559,'HB1238 24-25'!$N$5:$Q$9999,4,0)),"")</f>
        <v/>
      </c>
      <c r="AO1559" s="33" t="str">
        <f t="shared" si="51"/>
        <v>Yes</v>
      </c>
    </row>
    <row r="1560" spans="1:41" ht="15" customHeight="1" x14ac:dyDescent="0.25">
      <c r="A1560" t="s">
        <v>2593</v>
      </c>
      <c r="B1560" t="s">
        <v>2214</v>
      </c>
      <c r="C1560" s="25">
        <v>2919</v>
      </c>
      <c r="D1560" t="s">
        <v>370</v>
      </c>
      <c r="E1560" s="16">
        <v>16</v>
      </c>
      <c r="F1560" s="16">
        <v>44</v>
      </c>
      <c r="G1560" s="16">
        <v>0</v>
      </c>
      <c r="H1560" s="16">
        <v>56</v>
      </c>
      <c r="I1560" s="16">
        <v>40</v>
      </c>
      <c r="J1560" s="16">
        <v>41</v>
      </c>
      <c r="K1560" s="16">
        <v>48</v>
      </c>
      <c r="L1560" s="16">
        <v>47</v>
      </c>
      <c r="M1560" s="16">
        <v>0</v>
      </c>
      <c r="N1560" s="16">
        <v>0</v>
      </c>
      <c r="O1560" s="16">
        <v>0</v>
      </c>
      <c r="P1560" s="16">
        <v>0</v>
      </c>
      <c r="Q1560" s="16">
        <v>0</v>
      </c>
      <c r="R1560" s="16">
        <v>0</v>
      </c>
      <c r="S1560" s="16">
        <v>0</v>
      </c>
      <c r="T1560" s="54">
        <v>11</v>
      </c>
      <c r="U1560" s="54">
        <v>35</v>
      </c>
      <c r="V1560" s="73" t="s">
        <v>2979</v>
      </c>
      <c r="W1560" s="54">
        <v>47</v>
      </c>
      <c r="X1560" s="54">
        <v>39</v>
      </c>
      <c r="Y1560" s="54">
        <v>36</v>
      </c>
      <c r="Z1560" s="54">
        <v>42</v>
      </c>
      <c r="AA1560" s="54">
        <v>40</v>
      </c>
      <c r="AB1560" s="73" t="s">
        <v>2979</v>
      </c>
      <c r="AC1560" s="73" t="s">
        <v>2979</v>
      </c>
      <c r="AD1560" s="73" t="s">
        <v>2979</v>
      </c>
      <c r="AE1560" s="73" t="s">
        <v>2979</v>
      </c>
      <c r="AF1560" s="73" t="s">
        <v>2979</v>
      </c>
      <c r="AG1560" s="73" t="s">
        <v>2979</v>
      </c>
      <c r="AH1560" s="73" t="s">
        <v>2979</v>
      </c>
      <c r="AI1560" s="41">
        <v>0.85619999999999996</v>
      </c>
      <c r="AJ1560" s="30">
        <v>0.80530000000000002</v>
      </c>
      <c r="AK1560" s="30">
        <v>0.87919999999999998</v>
      </c>
      <c r="AL1560" s="41">
        <f t="shared" si="50"/>
        <v>0.84689999999999999</v>
      </c>
      <c r="AM1560" s="30" t="str">
        <f>IFERROR((VLOOKUP(C1560,'CEP 24-25'!$F$5:$K$1282,6,0))," ")</f>
        <v>Yes</v>
      </c>
      <c r="AN1560" s="41" t="str">
        <f>+IFERROR((VLOOKUP(C1560,'HB1238 24-25'!$N$5:$Q$9999,4,0)),"")</f>
        <v/>
      </c>
      <c r="AO1560" s="33" t="str">
        <f t="shared" si="51"/>
        <v>Yes</v>
      </c>
    </row>
    <row r="1561" spans="1:41" ht="15" customHeight="1" x14ac:dyDescent="0.25">
      <c r="A1561" t="s">
        <v>2593</v>
      </c>
      <c r="B1561" t="s">
        <v>2214</v>
      </c>
      <c r="C1561" s="25">
        <v>3088</v>
      </c>
      <c r="D1561" t="s">
        <v>372</v>
      </c>
      <c r="E1561" s="16">
        <v>0</v>
      </c>
      <c r="F1561" s="16">
        <v>0</v>
      </c>
      <c r="G1561" s="16">
        <v>0</v>
      </c>
      <c r="H1561" s="16">
        <v>0</v>
      </c>
      <c r="I1561" s="16">
        <v>0</v>
      </c>
      <c r="J1561" s="16">
        <v>0</v>
      </c>
      <c r="K1561" s="16">
        <v>0</v>
      </c>
      <c r="L1561" s="16">
        <v>0</v>
      </c>
      <c r="M1561" s="16">
        <v>0</v>
      </c>
      <c r="N1561" s="16">
        <v>0</v>
      </c>
      <c r="O1561" s="16">
        <v>0</v>
      </c>
      <c r="P1561" s="16">
        <v>245</v>
      </c>
      <c r="Q1561" s="16">
        <v>221</v>
      </c>
      <c r="R1561" s="16">
        <v>229</v>
      </c>
      <c r="S1561" s="16">
        <v>176</v>
      </c>
      <c r="T1561" s="73" t="s">
        <v>2979</v>
      </c>
      <c r="U1561" s="73" t="s">
        <v>2979</v>
      </c>
      <c r="V1561" s="73" t="s">
        <v>2979</v>
      </c>
      <c r="W1561" s="73" t="s">
        <v>2979</v>
      </c>
      <c r="X1561" s="73" t="s">
        <v>2979</v>
      </c>
      <c r="Y1561" s="73" t="s">
        <v>2979</v>
      </c>
      <c r="Z1561" s="73" t="s">
        <v>2979</v>
      </c>
      <c r="AA1561" s="73" t="s">
        <v>2979</v>
      </c>
      <c r="AB1561" s="73" t="s">
        <v>2979</v>
      </c>
      <c r="AC1561" s="73" t="s">
        <v>2979</v>
      </c>
      <c r="AD1561" s="73" t="s">
        <v>2979</v>
      </c>
      <c r="AE1561" s="54">
        <v>189</v>
      </c>
      <c r="AF1561" s="54">
        <v>172</v>
      </c>
      <c r="AG1561" s="54">
        <v>169</v>
      </c>
      <c r="AH1561" s="54">
        <v>141</v>
      </c>
      <c r="AI1561" s="41">
        <v>0.77039999999999997</v>
      </c>
      <c r="AJ1561" s="30">
        <v>0.75690000000000002</v>
      </c>
      <c r="AK1561" s="30">
        <v>0.86990000000000001</v>
      </c>
      <c r="AL1561" s="41">
        <f t="shared" si="50"/>
        <v>0.79910000000000003</v>
      </c>
      <c r="AM1561" s="30" t="str">
        <f>IFERROR((VLOOKUP(C1561,'CEP 24-25'!$F$5:$K$1282,6,0))," ")</f>
        <v>Yes</v>
      </c>
      <c r="AN1561" s="41" t="str">
        <f>+IFERROR((VLOOKUP(C1561,'HB1238 24-25'!$N$5:$Q$9999,4,0)),"")</f>
        <v/>
      </c>
      <c r="AO1561" s="33" t="str">
        <f t="shared" si="51"/>
        <v>Yes</v>
      </c>
    </row>
    <row r="1562" spans="1:41" ht="15" customHeight="1" x14ac:dyDescent="0.25">
      <c r="A1562" t="s">
        <v>2593</v>
      </c>
      <c r="B1562" t="s">
        <v>2214</v>
      </c>
      <c r="C1562" s="25">
        <v>5648</v>
      </c>
      <c r="D1562" t="s">
        <v>369</v>
      </c>
      <c r="E1562" s="16">
        <v>0</v>
      </c>
      <c r="F1562" s="16">
        <v>0</v>
      </c>
      <c r="G1562" s="16">
        <v>0</v>
      </c>
      <c r="H1562" s="16">
        <v>0</v>
      </c>
      <c r="I1562" s="16">
        <v>0</v>
      </c>
      <c r="J1562" s="16">
        <v>0</v>
      </c>
      <c r="K1562" s="16">
        <v>0</v>
      </c>
      <c r="L1562" s="16">
        <v>0</v>
      </c>
      <c r="M1562" s="16">
        <v>1</v>
      </c>
      <c r="N1562" s="16">
        <v>13</v>
      </c>
      <c r="O1562" s="16">
        <v>13</v>
      </c>
      <c r="P1562" s="16">
        <v>13</v>
      </c>
      <c r="Q1562" s="16">
        <v>11</v>
      </c>
      <c r="R1562" s="16">
        <v>39</v>
      </c>
      <c r="S1562" s="16">
        <v>68</v>
      </c>
      <c r="T1562" s="73" t="s">
        <v>2979</v>
      </c>
      <c r="U1562" s="73" t="s">
        <v>2979</v>
      </c>
      <c r="V1562" s="73" t="s">
        <v>2979</v>
      </c>
      <c r="W1562" s="73" t="s">
        <v>2979</v>
      </c>
      <c r="X1562" s="73" t="s">
        <v>2979</v>
      </c>
      <c r="Y1562" s="73" t="s">
        <v>2979</v>
      </c>
      <c r="Z1562" s="73" t="s">
        <v>2979</v>
      </c>
      <c r="AA1562" s="73" t="s">
        <v>2979</v>
      </c>
      <c r="AB1562" s="15" t="s">
        <v>2004</v>
      </c>
      <c r="AC1562" s="54">
        <v>11</v>
      </c>
      <c r="AD1562" s="54">
        <v>11</v>
      </c>
      <c r="AE1562" s="15" t="s">
        <v>2004</v>
      </c>
      <c r="AF1562" s="54">
        <v>10</v>
      </c>
      <c r="AG1562" s="54">
        <v>34</v>
      </c>
      <c r="AH1562" s="54">
        <v>60</v>
      </c>
      <c r="AI1562" s="41">
        <v>0.85440000000000005</v>
      </c>
      <c r="AJ1562" s="30">
        <v>0.72819999999999996</v>
      </c>
      <c r="AK1562" s="30">
        <v>0.79590000000000005</v>
      </c>
      <c r="AL1562" s="41">
        <f t="shared" si="50"/>
        <v>0.79279999999999995</v>
      </c>
      <c r="AM1562" s="30" t="str">
        <f>IFERROR((VLOOKUP(C1562,'CEP 24-25'!$F$5:$K$1282,6,0))," ")</f>
        <v>Yes</v>
      </c>
      <c r="AN1562" s="41" t="str">
        <f>+IFERROR((VLOOKUP(C1562,'HB1238 24-25'!$N$5:$Q$9999,4,0)),"")</f>
        <v/>
      </c>
      <c r="AO1562" s="33" t="str">
        <f t="shared" si="51"/>
        <v>Yes</v>
      </c>
    </row>
    <row r="1563" spans="1:41" ht="15" customHeight="1" x14ac:dyDescent="0.25">
      <c r="A1563" t="s">
        <v>2593</v>
      </c>
      <c r="B1563" t="s">
        <v>2214</v>
      </c>
      <c r="C1563" s="25">
        <v>5650</v>
      </c>
      <c r="D1563" t="s">
        <v>2412</v>
      </c>
      <c r="E1563" s="16">
        <v>0</v>
      </c>
      <c r="F1563" s="16">
        <v>0</v>
      </c>
      <c r="G1563" s="16">
        <v>0</v>
      </c>
      <c r="H1563" s="16">
        <v>0</v>
      </c>
      <c r="I1563" s="16">
        <v>0</v>
      </c>
      <c r="J1563" s="16">
        <v>0</v>
      </c>
      <c r="K1563" s="16">
        <v>0</v>
      </c>
      <c r="L1563" s="16">
        <v>0</v>
      </c>
      <c r="M1563" s="16">
        <v>2</v>
      </c>
      <c r="N1563" s="16">
        <v>5</v>
      </c>
      <c r="O1563" s="16">
        <v>4</v>
      </c>
      <c r="P1563" s="16">
        <v>0</v>
      </c>
      <c r="Q1563" s="16">
        <v>5</v>
      </c>
      <c r="R1563" s="16">
        <v>3</v>
      </c>
      <c r="S1563" s="16">
        <v>5</v>
      </c>
      <c r="T1563" s="73" t="s">
        <v>2979</v>
      </c>
      <c r="U1563" s="73" t="s">
        <v>2979</v>
      </c>
      <c r="V1563" s="73" t="s">
        <v>2979</v>
      </c>
      <c r="W1563" s="73" t="s">
        <v>2979</v>
      </c>
      <c r="X1563" s="73" t="s">
        <v>2979</v>
      </c>
      <c r="Y1563" s="73" t="s">
        <v>2979</v>
      </c>
      <c r="Z1563" s="73" t="s">
        <v>2979</v>
      </c>
      <c r="AA1563" s="73" t="s">
        <v>2979</v>
      </c>
      <c r="AB1563" s="73" t="s">
        <v>2979</v>
      </c>
      <c r="AC1563" s="15" t="s">
        <v>2004</v>
      </c>
      <c r="AD1563" s="15" t="s">
        <v>2004</v>
      </c>
      <c r="AE1563" s="73" t="s">
        <v>2979</v>
      </c>
      <c r="AF1563" s="15" t="s">
        <v>2004</v>
      </c>
      <c r="AG1563" s="15" t="s">
        <v>2004</v>
      </c>
      <c r="AH1563" s="15" t="s">
        <v>2004</v>
      </c>
      <c r="AI1563" s="41">
        <v>0.5</v>
      </c>
      <c r="AJ1563" s="30">
        <v>0.64</v>
      </c>
      <c r="AK1563" s="30">
        <v>0.67859999999999998</v>
      </c>
      <c r="AL1563" s="41">
        <f t="shared" si="50"/>
        <v>0.60619999999999996</v>
      </c>
      <c r="AM1563" s="30" t="str">
        <f>IFERROR((VLOOKUP(C1563,'CEP 24-25'!$F$5:$K$1282,6,0))," ")</f>
        <v xml:space="preserve"> </v>
      </c>
      <c r="AN1563" s="41" t="str">
        <f>+IFERROR((VLOOKUP(C1563,'HB1238 24-25'!$N$5:$Q$9999,4,0)),"")</f>
        <v/>
      </c>
      <c r="AO1563" s="33" t="str">
        <f t="shared" si="51"/>
        <v>Yes</v>
      </c>
    </row>
    <row r="1564" spans="1:41" ht="15" customHeight="1" x14ac:dyDescent="0.25">
      <c r="A1564" t="s">
        <v>2593</v>
      </c>
      <c r="B1564" t="s">
        <v>2214</v>
      </c>
      <c r="C1564" s="25">
        <v>2510</v>
      </c>
      <c r="D1564" t="s">
        <v>2376</v>
      </c>
      <c r="E1564" s="16">
        <v>0</v>
      </c>
      <c r="F1564" s="16">
        <v>0</v>
      </c>
      <c r="G1564" s="16">
        <v>0</v>
      </c>
      <c r="H1564" s="16">
        <v>0</v>
      </c>
      <c r="I1564" s="16">
        <v>0</v>
      </c>
      <c r="J1564" s="16">
        <v>0</v>
      </c>
      <c r="K1564" s="16">
        <v>0</v>
      </c>
      <c r="L1564" s="16">
        <v>0</v>
      </c>
      <c r="M1564" s="16">
        <v>225</v>
      </c>
      <c r="N1564" s="16">
        <v>230</v>
      </c>
      <c r="O1564" s="16">
        <v>269</v>
      </c>
      <c r="P1564" s="16">
        <v>0</v>
      </c>
      <c r="Q1564" s="16">
        <v>0</v>
      </c>
      <c r="R1564" s="16">
        <v>0</v>
      </c>
      <c r="S1564" s="16">
        <v>0</v>
      </c>
      <c r="T1564" s="73" t="s">
        <v>2979</v>
      </c>
      <c r="U1564" s="73" t="s">
        <v>2979</v>
      </c>
      <c r="V1564" s="73" t="s">
        <v>2979</v>
      </c>
      <c r="W1564" s="73" t="s">
        <v>2979</v>
      </c>
      <c r="X1564" s="73" t="s">
        <v>2979</v>
      </c>
      <c r="Y1564" s="73" t="s">
        <v>2979</v>
      </c>
      <c r="Z1564" s="73" t="s">
        <v>2979</v>
      </c>
      <c r="AA1564" s="73" t="s">
        <v>2979</v>
      </c>
      <c r="AB1564" s="54">
        <v>182</v>
      </c>
      <c r="AC1564" s="54">
        <v>185</v>
      </c>
      <c r="AD1564" s="54">
        <v>201</v>
      </c>
      <c r="AE1564" s="73" t="s">
        <v>2979</v>
      </c>
      <c r="AF1564" s="73" t="s">
        <v>2979</v>
      </c>
      <c r="AG1564" s="73" t="s">
        <v>2979</v>
      </c>
      <c r="AH1564" s="73" t="s">
        <v>2979</v>
      </c>
      <c r="AI1564" s="41">
        <v>0.78449999999999998</v>
      </c>
      <c r="AJ1564" s="30">
        <v>0.73599999999999999</v>
      </c>
      <c r="AK1564" s="30">
        <v>0.84209999999999996</v>
      </c>
      <c r="AL1564" s="41">
        <f t="shared" si="50"/>
        <v>0.78749999999999998</v>
      </c>
      <c r="AM1564" s="30" t="str">
        <f>IFERROR((VLOOKUP(C1564,'CEP 24-25'!$F$5:$K$1282,6,0))," ")</f>
        <v>Yes</v>
      </c>
      <c r="AN1564" s="41" t="str">
        <f>+IFERROR((VLOOKUP(C1564,'HB1238 24-25'!$N$5:$Q$9999,4,0)),"")</f>
        <v/>
      </c>
      <c r="AO1564" s="33" t="str">
        <f t="shared" si="51"/>
        <v>Yes</v>
      </c>
    </row>
    <row r="1565" spans="1:41" ht="15" customHeight="1" x14ac:dyDescent="0.25">
      <c r="A1565" t="s">
        <v>2756</v>
      </c>
      <c r="B1565" t="s">
        <v>2216</v>
      </c>
      <c r="C1565" s="25">
        <v>4486</v>
      </c>
      <c r="D1565" t="s">
        <v>1292</v>
      </c>
      <c r="E1565" s="16">
        <v>0</v>
      </c>
      <c r="F1565" s="16">
        <v>72</v>
      </c>
      <c r="G1565" s="16">
        <v>0</v>
      </c>
      <c r="H1565" s="16">
        <v>78</v>
      </c>
      <c r="I1565" s="16">
        <v>75</v>
      </c>
      <c r="J1565" s="16">
        <v>67</v>
      </c>
      <c r="K1565" s="16">
        <v>75</v>
      </c>
      <c r="L1565" s="16">
        <v>84</v>
      </c>
      <c r="M1565" s="16">
        <v>0</v>
      </c>
      <c r="N1565" s="16">
        <v>0</v>
      </c>
      <c r="O1565" s="16">
        <v>0</v>
      </c>
      <c r="P1565" s="16">
        <v>0</v>
      </c>
      <c r="Q1565" s="16">
        <v>0</v>
      </c>
      <c r="R1565" s="16">
        <v>0</v>
      </c>
      <c r="S1565" s="16">
        <v>0</v>
      </c>
      <c r="T1565" s="73" t="s">
        <v>2979</v>
      </c>
      <c r="U1565" s="54">
        <v>33</v>
      </c>
      <c r="V1565" s="73" t="s">
        <v>2979</v>
      </c>
      <c r="W1565" s="54">
        <v>31</v>
      </c>
      <c r="X1565" s="54">
        <v>28</v>
      </c>
      <c r="Y1565" s="54">
        <v>28</v>
      </c>
      <c r="Z1565" s="54">
        <v>41</v>
      </c>
      <c r="AA1565" s="54">
        <v>38</v>
      </c>
      <c r="AB1565" s="73" t="s">
        <v>2979</v>
      </c>
      <c r="AC1565" s="73" t="s">
        <v>2979</v>
      </c>
      <c r="AD1565" s="73" t="s">
        <v>2979</v>
      </c>
      <c r="AE1565" s="73" t="s">
        <v>2979</v>
      </c>
      <c r="AF1565" s="73" t="s">
        <v>2979</v>
      </c>
      <c r="AG1565" s="73" t="s">
        <v>2979</v>
      </c>
      <c r="AH1565" s="73" t="s">
        <v>2979</v>
      </c>
      <c r="AI1565" s="41">
        <v>0.44119999999999998</v>
      </c>
      <c r="AJ1565" s="30">
        <v>0.42259999999999998</v>
      </c>
      <c r="AK1565" s="30">
        <v>0.44159999999999999</v>
      </c>
      <c r="AL1565" s="41">
        <f t="shared" si="50"/>
        <v>0.43509999999999999</v>
      </c>
      <c r="AM1565" s="30" t="str">
        <f>IFERROR((VLOOKUP(C1565,'CEP 24-25'!$F$5:$K$1282,6,0))," ")</f>
        <v xml:space="preserve"> </v>
      </c>
      <c r="AN1565" s="41" t="str">
        <f>+IFERROR((VLOOKUP(C1565,'HB1238 24-25'!$N$5:$Q$9999,4,0)),"")</f>
        <v>No</v>
      </c>
      <c r="AO1565" s="33" t="str">
        <f t="shared" si="51"/>
        <v>No</v>
      </c>
    </row>
    <row r="1566" spans="1:41" ht="15" customHeight="1" x14ac:dyDescent="0.25">
      <c r="A1566" t="s">
        <v>2756</v>
      </c>
      <c r="B1566" t="s">
        <v>2216</v>
      </c>
      <c r="C1566" s="25">
        <v>2158</v>
      </c>
      <c r="D1566" t="s">
        <v>740</v>
      </c>
      <c r="E1566" s="16">
        <v>0</v>
      </c>
      <c r="F1566" s="16">
        <v>0</v>
      </c>
      <c r="G1566" s="16">
        <v>0</v>
      </c>
      <c r="H1566" s="16">
        <v>0</v>
      </c>
      <c r="I1566" s="16">
        <v>0</v>
      </c>
      <c r="J1566" s="16">
        <v>0</v>
      </c>
      <c r="K1566" s="16">
        <v>0</v>
      </c>
      <c r="L1566" s="16">
        <v>0</v>
      </c>
      <c r="M1566" s="16">
        <v>66</v>
      </c>
      <c r="N1566" s="16">
        <v>83</v>
      </c>
      <c r="O1566" s="16">
        <v>92</v>
      </c>
      <c r="P1566" s="16">
        <v>0</v>
      </c>
      <c r="Q1566" s="16">
        <v>0</v>
      </c>
      <c r="R1566" s="16">
        <v>0</v>
      </c>
      <c r="S1566" s="16">
        <v>0</v>
      </c>
      <c r="T1566" s="73" t="s">
        <v>2979</v>
      </c>
      <c r="U1566" s="73" t="s">
        <v>2979</v>
      </c>
      <c r="V1566" s="73" t="s">
        <v>2979</v>
      </c>
      <c r="W1566" s="73" t="s">
        <v>2979</v>
      </c>
      <c r="X1566" s="73" t="s">
        <v>2979</v>
      </c>
      <c r="Y1566" s="73" t="s">
        <v>2979</v>
      </c>
      <c r="Z1566" s="73" t="s">
        <v>2979</v>
      </c>
      <c r="AA1566" s="73" t="s">
        <v>2979</v>
      </c>
      <c r="AB1566" s="54">
        <v>30</v>
      </c>
      <c r="AC1566" s="54">
        <v>37</v>
      </c>
      <c r="AD1566" s="54">
        <v>42</v>
      </c>
      <c r="AE1566" s="73" t="s">
        <v>2979</v>
      </c>
      <c r="AF1566" s="73" t="s">
        <v>2979</v>
      </c>
      <c r="AG1566" s="73" t="s">
        <v>2979</v>
      </c>
      <c r="AH1566" s="73" t="s">
        <v>2979</v>
      </c>
      <c r="AI1566" s="41">
        <v>0.45229999999999998</v>
      </c>
      <c r="AJ1566" s="30">
        <v>0.45829999999999999</v>
      </c>
      <c r="AK1566" s="30">
        <v>0.45329999999999998</v>
      </c>
      <c r="AL1566" s="41">
        <f t="shared" si="50"/>
        <v>0.4546</v>
      </c>
      <c r="AM1566" s="30" t="str">
        <f>IFERROR((VLOOKUP(C1566,'CEP 24-25'!$F$5:$K$1282,6,0))," ")</f>
        <v xml:space="preserve"> </v>
      </c>
      <c r="AN1566" s="41" t="str">
        <f>+IFERROR((VLOOKUP(C1566,'HB1238 24-25'!$N$5:$Q$9999,4,0)),"")</f>
        <v/>
      </c>
      <c r="AO1566" s="33" t="str">
        <f t="shared" si="51"/>
        <v>No</v>
      </c>
    </row>
    <row r="1567" spans="1:41" ht="15" customHeight="1" x14ac:dyDescent="0.25">
      <c r="A1567" t="s">
        <v>2756</v>
      </c>
      <c r="B1567" t="s">
        <v>2216</v>
      </c>
      <c r="C1567" s="25">
        <v>2468</v>
      </c>
      <c r="D1567" t="s">
        <v>1808</v>
      </c>
      <c r="E1567" s="16">
        <v>0</v>
      </c>
      <c r="F1567" s="16">
        <v>0</v>
      </c>
      <c r="G1567" s="16">
        <v>0</v>
      </c>
      <c r="H1567" s="16">
        <v>0</v>
      </c>
      <c r="I1567" s="16">
        <v>0</v>
      </c>
      <c r="J1567" s="16">
        <v>0</v>
      </c>
      <c r="K1567" s="16">
        <v>0</v>
      </c>
      <c r="L1567" s="16">
        <v>0</v>
      </c>
      <c r="M1567" s="16">
        <v>0</v>
      </c>
      <c r="N1567" s="16">
        <v>0</v>
      </c>
      <c r="O1567" s="16">
        <v>0</v>
      </c>
      <c r="P1567" s="16">
        <v>75</v>
      </c>
      <c r="Q1567" s="16">
        <v>82</v>
      </c>
      <c r="R1567" s="16">
        <v>66</v>
      </c>
      <c r="S1567" s="16">
        <v>68</v>
      </c>
      <c r="T1567" s="73" t="s">
        <v>2979</v>
      </c>
      <c r="U1567" s="73" t="s">
        <v>2979</v>
      </c>
      <c r="V1567" s="73" t="s">
        <v>2979</v>
      </c>
      <c r="W1567" s="73" t="s">
        <v>2979</v>
      </c>
      <c r="X1567" s="73" t="s">
        <v>2979</v>
      </c>
      <c r="Y1567" s="73" t="s">
        <v>2979</v>
      </c>
      <c r="Z1567" s="73" t="s">
        <v>2979</v>
      </c>
      <c r="AA1567" s="73" t="s">
        <v>2979</v>
      </c>
      <c r="AB1567" s="73" t="s">
        <v>2979</v>
      </c>
      <c r="AC1567" s="73" t="s">
        <v>2979</v>
      </c>
      <c r="AD1567" s="73" t="s">
        <v>2979</v>
      </c>
      <c r="AE1567" s="54">
        <v>35</v>
      </c>
      <c r="AF1567" s="54">
        <v>41</v>
      </c>
      <c r="AG1567" s="54">
        <v>35</v>
      </c>
      <c r="AH1567" s="54">
        <v>27</v>
      </c>
      <c r="AI1567" s="41">
        <v>0.47420000000000001</v>
      </c>
      <c r="AJ1567" s="30">
        <v>0.45350000000000001</v>
      </c>
      <c r="AK1567" s="30">
        <v>0.40239999999999998</v>
      </c>
      <c r="AL1567" s="41">
        <f t="shared" si="50"/>
        <v>0.44340000000000002</v>
      </c>
      <c r="AM1567" s="30" t="str">
        <f>IFERROR((VLOOKUP(C1567,'CEP 24-25'!$F$5:$K$1282,6,0))," ")</f>
        <v xml:space="preserve"> </v>
      </c>
      <c r="AN1567" s="41" t="str">
        <f>+IFERROR((VLOOKUP(C1567,'HB1238 24-25'!$N$5:$Q$9999,4,0)),"")</f>
        <v/>
      </c>
      <c r="AO1567" s="33" t="str">
        <f t="shared" si="51"/>
        <v>No</v>
      </c>
    </row>
    <row r="1568" spans="1:41" ht="15" customHeight="1" x14ac:dyDescent="0.25">
      <c r="A1568" t="s">
        <v>2594</v>
      </c>
      <c r="B1568" t="s">
        <v>2215</v>
      </c>
      <c r="C1568" s="25">
        <v>5380</v>
      </c>
      <c r="D1568" t="s">
        <v>930</v>
      </c>
      <c r="E1568" s="16">
        <v>0</v>
      </c>
      <c r="F1568" s="16">
        <v>0</v>
      </c>
      <c r="G1568" s="16">
        <v>0</v>
      </c>
      <c r="H1568" s="16">
        <v>0</v>
      </c>
      <c r="I1568" s="16">
        <v>0</v>
      </c>
      <c r="J1568" s="16">
        <v>0</v>
      </c>
      <c r="K1568" s="16">
        <v>0</v>
      </c>
      <c r="L1568" s="16">
        <v>90</v>
      </c>
      <c r="M1568" s="16">
        <v>90</v>
      </c>
      <c r="N1568" s="16">
        <v>90</v>
      </c>
      <c r="O1568" s="16">
        <v>90</v>
      </c>
      <c r="P1568" s="16">
        <v>0</v>
      </c>
      <c r="Q1568" s="16">
        <v>0</v>
      </c>
      <c r="R1568" s="16">
        <v>0</v>
      </c>
      <c r="S1568" s="16">
        <v>0</v>
      </c>
      <c r="T1568" s="73" t="s">
        <v>2979</v>
      </c>
      <c r="U1568" s="73" t="s">
        <v>2979</v>
      </c>
      <c r="V1568" s="73" t="s">
        <v>2979</v>
      </c>
      <c r="W1568" s="73" t="s">
        <v>2979</v>
      </c>
      <c r="X1568" s="73" t="s">
        <v>2979</v>
      </c>
      <c r="Y1568" s="73" t="s">
        <v>2979</v>
      </c>
      <c r="Z1568" s="73" t="s">
        <v>2979</v>
      </c>
      <c r="AA1568" s="54">
        <v>57</v>
      </c>
      <c r="AB1568" s="54">
        <v>59</v>
      </c>
      <c r="AC1568" s="54">
        <v>51</v>
      </c>
      <c r="AD1568" s="54">
        <v>63</v>
      </c>
      <c r="AE1568" s="73" t="s">
        <v>2979</v>
      </c>
      <c r="AF1568" s="73" t="s">
        <v>2979</v>
      </c>
      <c r="AG1568" s="73" t="s">
        <v>2979</v>
      </c>
      <c r="AH1568" s="73" t="s">
        <v>2979</v>
      </c>
      <c r="AI1568" s="41">
        <v>0.63890000000000002</v>
      </c>
      <c r="AJ1568" s="30">
        <v>0.62160000000000004</v>
      </c>
      <c r="AK1568" s="30">
        <v>0.60240000000000005</v>
      </c>
      <c r="AL1568" s="41">
        <f t="shared" si="50"/>
        <v>0.621</v>
      </c>
      <c r="AM1568" s="30" t="str">
        <f>IFERROR((VLOOKUP(C1568,'CEP 24-25'!$F$5:$K$1282,6,0))," ")</f>
        <v>Yes</v>
      </c>
      <c r="AN1568" s="41" t="str">
        <f>+IFERROR((VLOOKUP(C1568,'HB1238 24-25'!$N$5:$Q$9999,4,0)),"")</f>
        <v/>
      </c>
      <c r="AO1568" s="33" t="str">
        <f t="shared" si="51"/>
        <v>Yes</v>
      </c>
    </row>
    <row r="1569" spans="1:41" ht="15" customHeight="1" x14ac:dyDescent="0.25">
      <c r="A1569" t="s">
        <v>2595</v>
      </c>
      <c r="B1569" t="s">
        <v>2339</v>
      </c>
      <c r="C1569" s="25">
        <v>5468</v>
      </c>
      <c r="D1569" t="s">
        <v>931</v>
      </c>
      <c r="E1569" s="16">
        <v>0</v>
      </c>
      <c r="F1569" s="16">
        <v>13</v>
      </c>
      <c r="G1569" s="16">
        <v>0</v>
      </c>
      <c r="H1569" s="16">
        <v>0</v>
      </c>
      <c r="I1569" s="16">
        <v>0</v>
      </c>
      <c r="J1569" s="16">
        <v>0</v>
      </c>
      <c r="K1569" s="16">
        <v>0</v>
      </c>
      <c r="L1569" s="16">
        <v>0</v>
      </c>
      <c r="M1569" s="16">
        <v>24</v>
      </c>
      <c r="N1569" s="16">
        <v>19</v>
      </c>
      <c r="O1569" s="16">
        <v>21</v>
      </c>
      <c r="P1569" s="16">
        <v>9</v>
      </c>
      <c r="Q1569" s="16">
        <v>6</v>
      </c>
      <c r="R1569" s="16">
        <v>14</v>
      </c>
      <c r="S1569" s="16">
        <v>11</v>
      </c>
      <c r="T1569" s="73" t="s">
        <v>2979</v>
      </c>
      <c r="U1569" s="15" t="s">
        <v>2004</v>
      </c>
      <c r="V1569" s="73" t="s">
        <v>2979</v>
      </c>
      <c r="W1569" s="73" t="s">
        <v>2979</v>
      </c>
      <c r="X1569" s="73" t="s">
        <v>2979</v>
      </c>
      <c r="Y1569" s="73" t="s">
        <v>2979</v>
      </c>
      <c r="Z1569" s="73" t="s">
        <v>2979</v>
      </c>
      <c r="AA1569" s="73" t="s">
        <v>2979</v>
      </c>
      <c r="AB1569" s="15" t="s">
        <v>2004</v>
      </c>
      <c r="AC1569" s="15" t="s">
        <v>2004</v>
      </c>
      <c r="AD1569" s="54">
        <v>13</v>
      </c>
      <c r="AE1569" s="15" t="s">
        <v>2004</v>
      </c>
      <c r="AF1569" s="15" t="s">
        <v>2004</v>
      </c>
      <c r="AG1569" s="15" t="s">
        <v>2004</v>
      </c>
      <c r="AH1569" s="15" t="s">
        <v>2004</v>
      </c>
      <c r="AI1569" s="41">
        <v>0.46150000000000002</v>
      </c>
      <c r="AJ1569" s="30">
        <v>0.66269999999999996</v>
      </c>
      <c r="AK1569" s="30">
        <v>0.78080000000000005</v>
      </c>
      <c r="AL1569" s="41">
        <f t="shared" si="50"/>
        <v>0.63500000000000001</v>
      </c>
      <c r="AM1569" s="30" t="str">
        <f>IFERROR((VLOOKUP(C1569,'CEP 24-25'!$F$5:$K$1282,6,0))," ")</f>
        <v>Yes</v>
      </c>
      <c r="AN1569" s="41" t="str">
        <f>+IFERROR((VLOOKUP(C1569,'HB1238 24-25'!$N$5:$Q$9999,4,0)),"")</f>
        <v/>
      </c>
      <c r="AO1569" s="33" t="str">
        <f t="shared" si="51"/>
        <v>Yes</v>
      </c>
    </row>
    <row r="1570" spans="1:41" ht="15" customHeight="1" x14ac:dyDescent="0.25">
      <c r="A1570" t="s">
        <v>2596</v>
      </c>
      <c r="B1570" t="s">
        <v>2217</v>
      </c>
      <c r="C1570" s="25">
        <v>2803</v>
      </c>
      <c r="D1570" t="s">
        <v>1131</v>
      </c>
      <c r="E1570" s="16">
        <v>26</v>
      </c>
      <c r="F1570" s="16">
        <v>22</v>
      </c>
      <c r="G1570" s="16">
        <v>0</v>
      </c>
      <c r="H1570" s="16">
        <v>32</v>
      </c>
      <c r="I1570" s="16">
        <v>24</v>
      </c>
      <c r="J1570" s="16">
        <v>37</v>
      </c>
      <c r="K1570" s="16">
        <v>43</v>
      </c>
      <c r="L1570" s="16">
        <v>21</v>
      </c>
      <c r="M1570" s="16">
        <v>41</v>
      </c>
      <c r="N1570" s="16">
        <v>0</v>
      </c>
      <c r="O1570" s="16">
        <v>0</v>
      </c>
      <c r="P1570" s="16">
        <v>0</v>
      </c>
      <c r="Q1570" s="16">
        <v>0</v>
      </c>
      <c r="R1570" s="16">
        <v>0</v>
      </c>
      <c r="S1570" s="16">
        <v>0</v>
      </c>
      <c r="T1570" s="54">
        <v>15</v>
      </c>
      <c r="U1570" s="54">
        <v>10</v>
      </c>
      <c r="V1570" s="73" t="s">
        <v>2979</v>
      </c>
      <c r="W1570" s="54">
        <v>21</v>
      </c>
      <c r="X1570" s="54">
        <v>18</v>
      </c>
      <c r="Y1570" s="54">
        <v>27</v>
      </c>
      <c r="Z1570" s="54">
        <v>30</v>
      </c>
      <c r="AA1570" s="54">
        <v>17</v>
      </c>
      <c r="AB1570" s="54">
        <v>26</v>
      </c>
      <c r="AC1570" s="73" t="s">
        <v>2979</v>
      </c>
      <c r="AD1570" s="73" t="s">
        <v>2979</v>
      </c>
      <c r="AE1570" s="73" t="s">
        <v>2979</v>
      </c>
      <c r="AF1570" s="73" t="s">
        <v>2979</v>
      </c>
      <c r="AG1570" s="73" t="s">
        <v>2979</v>
      </c>
      <c r="AH1570" s="73" t="s">
        <v>2979</v>
      </c>
      <c r="AI1570" s="41">
        <v>0.66669999999999996</v>
      </c>
      <c r="AJ1570" s="30">
        <v>0.63949999999999996</v>
      </c>
      <c r="AK1570" s="30">
        <v>0.73329999999999995</v>
      </c>
      <c r="AL1570" s="41">
        <f t="shared" si="50"/>
        <v>0.67979999999999996</v>
      </c>
      <c r="AM1570" s="30" t="str">
        <f>IFERROR((VLOOKUP(C1570,'CEP 24-25'!$F$5:$K$1282,6,0))," ")</f>
        <v>Yes</v>
      </c>
      <c r="AN1570" s="41" t="str">
        <f>+IFERROR((VLOOKUP(C1570,'HB1238 24-25'!$N$5:$Q$9999,4,0)),"")</f>
        <v/>
      </c>
      <c r="AO1570" s="33" t="str">
        <f t="shared" si="51"/>
        <v>Yes</v>
      </c>
    </row>
    <row r="1571" spans="1:41" ht="15" customHeight="1" x14ac:dyDescent="0.25">
      <c r="A1571" t="s">
        <v>2596</v>
      </c>
      <c r="B1571" t="s">
        <v>2217</v>
      </c>
      <c r="C1571" s="25">
        <v>2357</v>
      </c>
      <c r="D1571" t="s">
        <v>1130</v>
      </c>
      <c r="E1571" s="16">
        <v>0</v>
      </c>
      <c r="F1571" s="16">
        <v>0</v>
      </c>
      <c r="G1571" s="16">
        <v>0</v>
      </c>
      <c r="H1571" s="16">
        <v>0</v>
      </c>
      <c r="I1571" s="16">
        <v>0</v>
      </c>
      <c r="J1571" s="16">
        <v>0</v>
      </c>
      <c r="K1571" s="16">
        <v>0</v>
      </c>
      <c r="L1571" s="16">
        <v>0</v>
      </c>
      <c r="M1571" s="16">
        <v>0</v>
      </c>
      <c r="N1571" s="16">
        <v>35</v>
      </c>
      <c r="O1571" s="16">
        <v>33</v>
      </c>
      <c r="P1571" s="16">
        <v>43</v>
      </c>
      <c r="Q1571" s="16">
        <v>29</v>
      </c>
      <c r="R1571" s="16">
        <v>60</v>
      </c>
      <c r="S1571" s="16">
        <v>40</v>
      </c>
      <c r="T1571" s="73" t="s">
        <v>2979</v>
      </c>
      <c r="U1571" s="73" t="s">
        <v>2979</v>
      </c>
      <c r="V1571" s="73" t="s">
        <v>2979</v>
      </c>
      <c r="W1571" s="73" t="s">
        <v>2979</v>
      </c>
      <c r="X1571" s="73" t="s">
        <v>2979</v>
      </c>
      <c r="Y1571" s="73" t="s">
        <v>2979</v>
      </c>
      <c r="Z1571" s="73" t="s">
        <v>2979</v>
      </c>
      <c r="AA1571" s="73" t="s">
        <v>2979</v>
      </c>
      <c r="AB1571" s="73" t="s">
        <v>2979</v>
      </c>
      <c r="AC1571" s="54">
        <v>30</v>
      </c>
      <c r="AD1571" s="54">
        <v>17</v>
      </c>
      <c r="AE1571" s="54">
        <v>30</v>
      </c>
      <c r="AF1571" s="54">
        <v>18</v>
      </c>
      <c r="AG1571" s="54">
        <v>44</v>
      </c>
      <c r="AH1571" s="54">
        <v>25</v>
      </c>
      <c r="AI1571" s="41">
        <v>0.68330000000000002</v>
      </c>
      <c r="AJ1571" s="30">
        <v>0.64980000000000004</v>
      </c>
      <c r="AK1571" s="30">
        <v>0.70660000000000001</v>
      </c>
      <c r="AL1571" s="41">
        <f t="shared" si="50"/>
        <v>0.67989999999999995</v>
      </c>
      <c r="AM1571" s="30" t="str">
        <f>IFERROR((VLOOKUP(C1571,'CEP 24-25'!$F$5:$K$1282,6,0))," ")</f>
        <v>Yes</v>
      </c>
      <c r="AN1571" s="41" t="str">
        <f>+IFERROR((VLOOKUP(C1571,'HB1238 24-25'!$N$5:$Q$9999,4,0)),"")</f>
        <v/>
      </c>
      <c r="AO1571" s="33" t="str">
        <f t="shared" si="51"/>
        <v>Yes</v>
      </c>
    </row>
    <row r="1572" spans="1:41" ht="15" customHeight="1" x14ac:dyDescent="0.25">
      <c r="A1572" t="s">
        <v>2757</v>
      </c>
      <c r="B1572" t="s">
        <v>2218</v>
      </c>
      <c r="C1572" s="25">
        <v>2864</v>
      </c>
      <c r="D1572" t="s">
        <v>1069</v>
      </c>
      <c r="E1572" s="16">
        <v>16</v>
      </c>
      <c r="F1572" s="16">
        <v>38</v>
      </c>
      <c r="G1572" s="16">
        <v>0</v>
      </c>
      <c r="H1572" s="16">
        <v>39</v>
      </c>
      <c r="I1572" s="16">
        <v>41</v>
      </c>
      <c r="J1572" s="16">
        <v>48</v>
      </c>
      <c r="K1572" s="16">
        <v>46</v>
      </c>
      <c r="L1572" s="16">
        <v>67</v>
      </c>
      <c r="M1572" s="16">
        <v>50</v>
      </c>
      <c r="N1572" s="16">
        <v>0</v>
      </c>
      <c r="O1572" s="16">
        <v>0</v>
      </c>
      <c r="P1572" s="16">
        <v>0</v>
      </c>
      <c r="Q1572" s="16">
        <v>0</v>
      </c>
      <c r="R1572" s="16">
        <v>0</v>
      </c>
      <c r="S1572" s="16">
        <v>0</v>
      </c>
      <c r="T1572" s="15" t="s">
        <v>2004</v>
      </c>
      <c r="U1572" s="54">
        <v>17</v>
      </c>
      <c r="V1572" s="73" t="s">
        <v>2979</v>
      </c>
      <c r="W1572" s="54">
        <v>17</v>
      </c>
      <c r="X1572" s="54">
        <v>15</v>
      </c>
      <c r="Y1572" s="54">
        <v>24</v>
      </c>
      <c r="Z1572" s="54">
        <v>28</v>
      </c>
      <c r="AA1572" s="54">
        <v>34</v>
      </c>
      <c r="AB1572" s="54">
        <v>20</v>
      </c>
      <c r="AC1572" s="73" t="s">
        <v>2979</v>
      </c>
      <c r="AD1572" s="73" t="s">
        <v>2979</v>
      </c>
      <c r="AE1572" s="73" t="s">
        <v>2979</v>
      </c>
      <c r="AF1572" s="73" t="s">
        <v>2979</v>
      </c>
      <c r="AG1572" s="73" t="s">
        <v>2979</v>
      </c>
      <c r="AH1572" s="73" t="s">
        <v>2979</v>
      </c>
      <c r="AI1572" s="41">
        <v>0.46089999999999998</v>
      </c>
      <c r="AJ1572" s="30">
        <v>0.46479999999999999</v>
      </c>
      <c r="AK1572" s="30">
        <v>0.49209999999999998</v>
      </c>
      <c r="AL1572" s="41">
        <f t="shared" si="50"/>
        <v>0.47260000000000002</v>
      </c>
      <c r="AM1572" s="30" t="str">
        <f>IFERROR((VLOOKUP(C1572,'CEP 24-25'!$F$5:$K$1282,6,0))," ")</f>
        <v xml:space="preserve"> </v>
      </c>
      <c r="AN1572" s="41" t="str">
        <f>+IFERROR((VLOOKUP(C1572,'HB1238 24-25'!$N$5:$Q$9999,4,0)),"")</f>
        <v>Yes</v>
      </c>
      <c r="AO1572" s="33" t="str">
        <f t="shared" si="51"/>
        <v>Yes</v>
      </c>
    </row>
    <row r="1573" spans="1:41" ht="15" customHeight="1" x14ac:dyDescent="0.25">
      <c r="A1573" t="s">
        <v>2757</v>
      </c>
      <c r="B1573" t="s">
        <v>2218</v>
      </c>
      <c r="C1573" s="25">
        <v>2478</v>
      </c>
      <c r="D1573" t="s">
        <v>1068</v>
      </c>
      <c r="E1573" s="16">
        <v>0</v>
      </c>
      <c r="F1573" s="16">
        <v>0</v>
      </c>
      <c r="G1573" s="16">
        <v>0</v>
      </c>
      <c r="H1573" s="16">
        <v>0</v>
      </c>
      <c r="I1573" s="16">
        <v>0</v>
      </c>
      <c r="J1573" s="16">
        <v>0</v>
      </c>
      <c r="K1573" s="16">
        <v>0</v>
      </c>
      <c r="L1573" s="16">
        <v>0</v>
      </c>
      <c r="M1573" s="16">
        <v>0</v>
      </c>
      <c r="N1573" s="16">
        <v>57</v>
      </c>
      <c r="O1573" s="16">
        <v>63</v>
      </c>
      <c r="P1573" s="16">
        <v>48</v>
      </c>
      <c r="Q1573" s="16">
        <v>55</v>
      </c>
      <c r="R1573" s="16">
        <v>45</v>
      </c>
      <c r="S1573" s="16">
        <v>47</v>
      </c>
      <c r="T1573" s="73" t="s">
        <v>2979</v>
      </c>
      <c r="U1573" s="73" t="s">
        <v>2979</v>
      </c>
      <c r="V1573" s="73" t="s">
        <v>2979</v>
      </c>
      <c r="W1573" s="73" t="s">
        <v>2979</v>
      </c>
      <c r="X1573" s="73" t="s">
        <v>2979</v>
      </c>
      <c r="Y1573" s="73" t="s">
        <v>2979</v>
      </c>
      <c r="Z1573" s="73" t="s">
        <v>2979</v>
      </c>
      <c r="AA1573" s="73" t="s">
        <v>2979</v>
      </c>
      <c r="AB1573" s="73" t="s">
        <v>2979</v>
      </c>
      <c r="AC1573" s="54">
        <v>25</v>
      </c>
      <c r="AD1573" s="54">
        <v>33</v>
      </c>
      <c r="AE1573" s="54">
        <v>21</v>
      </c>
      <c r="AF1573" s="54">
        <v>22</v>
      </c>
      <c r="AG1573" s="54">
        <v>18</v>
      </c>
      <c r="AH1573" s="54">
        <v>20</v>
      </c>
      <c r="AI1573" s="41">
        <v>0.44130000000000003</v>
      </c>
      <c r="AJ1573" s="30">
        <v>0.434</v>
      </c>
      <c r="AK1573" s="30">
        <v>0.43340000000000001</v>
      </c>
      <c r="AL1573" s="41">
        <f t="shared" si="50"/>
        <v>0.43619999999999998</v>
      </c>
      <c r="AM1573" s="30" t="str">
        <f>IFERROR((VLOOKUP(C1573,'CEP 24-25'!$F$5:$K$1282,6,0))," ")</f>
        <v xml:space="preserve"> </v>
      </c>
      <c r="AN1573" s="41" t="str">
        <f>+IFERROR((VLOOKUP(C1573,'HB1238 24-25'!$N$5:$Q$9999,4,0)),"")</f>
        <v/>
      </c>
      <c r="AO1573" s="33" t="str">
        <f t="shared" si="51"/>
        <v>No</v>
      </c>
    </row>
    <row r="1574" spans="1:41" ht="15" customHeight="1" x14ac:dyDescent="0.25">
      <c r="A1574" t="s">
        <v>2757</v>
      </c>
      <c r="B1574" t="s">
        <v>2218</v>
      </c>
      <c r="C1574" s="25">
        <v>5688</v>
      </c>
      <c r="D1574" t="s">
        <v>2424</v>
      </c>
      <c r="E1574" s="16">
        <v>0</v>
      </c>
      <c r="F1574" s="16">
        <v>0</v>
      </c>
      <c r="G1574" s="16">
        <v>8</v>
      </c>
      <c r="H1574" s="16">
        <v>3</v>
      </c>
      <c r="I1574" s="16">
        <v>2</v>
      </c>
      <c r="J1574" s="16">
        <v>7</v>
      </c>
      <c r="K1574" s="16">
        <v>6</v>
      </c>
      <c r="L1574" s="16">
        <v>4</v>
      </c>
      <c r="M1574" s="16">
        <v>3</v>
      </c>
      <c r="N1574" s="16">
        <v>3</v>
      </c>
      <c r="O1574" s="16">
        <v>3</v>
      </c>
      <c r="P1574" s="16">
        <v>4</v>
      </c>
      <c r="Q1574" s="16">
        <v>8</v>
      </c>
      <c r="R1574" s="16">
        <v>4</v>
      </c>
      <c r="S1574" s="16">
        <v>10</v>
      </c>
      <c r="T1574" s="73" t="s">
        <v>2979</v>
      </c>
      <c r="U1574" s="73" t="s">
        <v>2979</v>
      </c>
      <c r="V1574" s="15" t="s">
        <v>2004</v>
      </c>
      <c r="W1574" s="15" t="s">
        <v>2004</v>
      </c>
      <c r="X1574" s="15" t="s">
        <v>2004</v>
      </c>
      <c r="Y1574" s="15" t="s">
        <v>2004</v>
      </c>
      <c r="Z1574" s="15" t="s">
        <v>2004</v>
      </c>
      <c r="AA1574" s="15" t="s">
        <v>2004</v>
      </c>
      <c r="AB1574" s="15" t="s">
        <v>2004</v>
      </c>
      <c r="AC1574" s="15" t="s">
        <v>2004</v>
      </c>
      <c r="AD1574" s="73" t="s">
        <v>2979</v>
      </c>
      <c r="AE1574" s="15" t="s">
        <v>2004</v>
      </c>
      <c r="AF1574" s="15" t="s">
        <v>2004</v>
      </c>
      <c r="AG1574" s="15" t="s">
        <v>2004</v>
      </c>
      <c r="AH1574" s="15" t="s">
        <v>2004</v>
      </c>
      <c r="AI1574" s="41">
        <v>0.52310000000000001</v>
      </c>
      <c r="AJ1574" s="30">
        <v>0.33960000000000001</v>
      </c>
      <c r="AK1574" s="30">
        <v>0.31580000000000003</v>
      </c>
      <c r="AL1574" s="41">
        <f t="shared" si="50"/>
        <v>0.39279999999999998</v>
      </c>
      <c r="AM1574" s="30" t="str">
        <f>IFERROR((VLOOKUP(C1574,'CEP 24-25'!$F$5:$K$1282,6,0))," ")</f>
        <v xml:space="preserve"> </v>
      </c>
      <c r="AN1574" s="41" t="str">
        <f>+IFERROR((VLOOKUP(C1574,'HB1238 24-25'!$N$5:$Q$9999,4,0)),"")</f>
        <v/>
      </c>
      <c r="AO1574" s="33" t="str">
        <f t="shared" si="51"/>
        <v>No</v>
      </c>
    </row>
    <row r="1575" spans="1:41" ht="15" customHeight="1" x14ac:dyDescent="0.25">
      <c r="A1575" t="s">
        <v>2597</v>
      </c>
      <c r="B1575" t="s">
        <v>2219</v>
      </c>
      <c r="C1575" s="25">
        <v>3587</v>
      </c>
      <c r="D1575" t="s">
        <v>677</v>
      </c>
      <c r="E1575" s="16">
        <v>17</v>
      </c>
      <c r="F1575" s="16">
        <v>72</v>
      </c>
      <c r="G1575" s="16">
        <v>0</v>
      </c>
      <c r="H1575" s="16">
        <v>75</v>
      </c>
      <c r="I1575" s="16">
        <v>83</v>
      </c>
      <c r="J1575" s="16">
        <v>74</v>
      </c>
      <c r="K1575" s="16">
        <v>63</v>
      </c>
      <c r="L1575" s="16">
        <v>93</v>
      </c>
      <c r="M1575" s="16">
        <v>0</v>
      </c>
      <c r="N1575" s="16">
        <v>0</v>
      </c>
      <c r="O1575" s="16">
        <v>0</v>
      </c>
      <c r="P1575" s="16">
        <v>0</v>
      </c>
      <c r="Q1575" s="16">
        <v>0</v>
      </c>
      <c r="R1575" s="16">
        <v>0</v>
      </c>
      <c r="S1575" s="16">
        <v>0</v>
      </c>
      <c r="T1575" s="15" t="s">
        <v>2004</v>
      </c>
      <c r="U1575" s="54">
        <v>18</v>
      </c>
      <c r="V1575" s="73" t="s">
        <v>2979</v>
      </c>
      <c r="W1575" s="54">
        <v>37</v>
      </c>
      <c r="X1575" s="54">
        <v>39</v>
      </c>
      <c r="Y1575" s="54">
        <v>40</v>
      </c>
      <c r="Z1575" s="54">
        <v>25</v>
      </c>
      <c r="AA1575" s="54">
        <v>46</v>
      </c>
      <c r="AB1575" s="73" t="s">
        <v>2979</v>
      </c>
      <c r="AC1575" s="73" t="s">
        <v>2979</v>
      </c>
      <c r="AD1575" s="73" t="s">
        <v>2979</v>
      </c>
      <c r="AE1575" s="73" t="s">
        <v>2979</v>
      </c>
      <c r="AF1575" s="73" t="s">
        <v>2979</v>
      </c>
      <c r="AG1575" s="73" t="s">
        <v>2979</v>
      </c>
      <c r="AH1575" s="73" t="s">
        <v>2979</v>
      </c>
      <c r="AI1575" s="41">
        <v>0.43819999999999998</v>
      </c>
      <c r="AJ1575" s="30">
        <v>0.35859999999999997</v>
      </c>
      <c r="AK1575" s="30">
        <v>0.44540000000000002</v>
      </c>
      <c r="AL1575" s="41">
        <f t="shared" si="50"/>
        <v>0.41410000000000002</v>
      </c>
      <c r="AM1575" s="30" t="str">
        <f>IFERROR((VLOOKUP(C1575,'CEP 24-25'!$F$5:$K$1282,6,0))," ")</f>
        <v>No</v>
      </c>
      <c r="AN1575" s="41" t="str">
        <f>+IFERROR((VLOOKUP(C1575,'HB1238 24-25'!$N$5:$Q$9999,4,0)),"")</f>
        <v/>
      </c>
      <c r="AO1575" s="33" t="str">
        <f t="shared" si="51"/>
        <v>No</v>
      </c>
    </row>
    <row r="1576" spans="1:41" ht="15" customHeight="1" x14ac:dyDescent="0.25">
      <c r="A1576" t="s">
        <v>2597</v>
      </c>
      <c r="B1576" t="s">
        <v>2219</v>
      </c>
      <c r="C1576" s="25">
        <v>2439</v>
      </c>
      <c r="D1576" t="s">
        <v>666</v>
      </c>
      <c r="E1576" s="16">
        <v>16</v>
      </c>
      <c r="F1576" s="16">
        <v>63</v>
      </c>
      <c r="G1576" s="16">
        <v>0</v>
      </c>
      <c r="H1576" s="16">
        <v>70</v>
      </c>
      <c r="I1576" s="16">
        <v>72</v>
      </c>
      <c r="J1576" s="16">
        <v>76</v>
      </c>
      <c r="K1576" s="16">
        <v>58</v>
      </c>
      <c r="L1576" s="16">
        <v>60</v>
      </c>
      <c r="M1576" s="16">
        <v>0</v>
      </c>
      <c r="N1576" s="16">
        <v>0</v>
      </c>
      <c r="O1576" s="16">
        <v>0</v>
      </c>
      <c r="P1576" s="16">
        <v>0</v>
      </c>
      <c r="Q1576" s="16">
        <v>0</v>
      </c>
      <c r="R1576" s="16">
        <v>0</v>
      </c>
      <c r="S1576" s="16">
        <v>0</v>
      </c>
      <c r="T1576" s="15" t="s">
        <v>2004</v>
      </c>
      <c r="U1576" s="54">
        <v>16</v>
      </c>
      <c r="V1576" s="73" t="s">
        <v>2979</v>
      </c>
      <c r="W1576" s="54">
        <v>45</v>
      </c>
      <c r="X1576" s="54">
        <v>43</v>
      </c>
      <c r="Y1576" s="54">
        <v>44</v>
      </c>
      <c r="Z1576" s="54">
        <v>30</v>
      </c>
      <c r="AA1576" s="54">
        <v>40</v>
      </c>
      <c r="AB1576" s="73" t="s">
        <v>2979</v>
      </c>
      <c r="AC1576" s="73" t="s">
        <v>2979</v>
      </c>
      <c r="AD1576" s="73" t="s">
        <v>2979</v>
      </c>
      <c r="AE1576" s="73" t="s">
        <v>2979</v>
      </c>
      <c r="AF1576" s="73" t="s">
        <v>2979</v>
      </c>
      <c r="AG1576" s="73" t="s">
        <v>2979</v>
      </c>
      <c r="AH1576" s="73" t="s">
        <v>2979</v>
      </c>
      <c r="AI1576" s="41">
        <v>0.53979999999999995</v>
      </c>
      <c r="AJ1576" s="30">
        <v>0.48970000000000002</v>
      </c>
      <c r="AK1576" s="30">
        <v>0.57550000000000001</v>
      </c>
      <c r="AL1576" s="41">
        <f t="shared" si="50"/>
        <v>0.53500000000000003</v>
      </c>
      <c r="AM1576" s="30" t="str">
        <f>IFERROR((VLOOKUP(C1576,'CEP 24-25'!$F$5:$K$1282,6,0))," ")</f>
        <v>Yes</v>
      </c>
      <c r="AN1576" s="41" t="str">
        <f>+IFERROR((VLOOKUP(C1576,'HB1238 24-25'!$N$5:$Q$9999,4,0)),"")</f>
        <v/>
      </c>
      <c r="AO1576" s="33" t="str">
        <f t="shared" si="51"/>
        <v>Yes</v>
      </c>
    </row>
    <row r="1577" spans="1:41" ht="15" customHeight="1" x14ac:dyDescent="0.25">
      <c r="A1577" t="s">
        <v>2597</v>
      </c>
      <c r="B1577" t="s">
        <v>2219</v>
      </c>
      <c r="C1577" s="25">
        <v>3034</v>
      </c>
      <c r="D1577" t="s">
        <v>670</v>
      </c>
      <c r="E1577" s="16">
        <v>17</v>
      </c>
      <c r="F1577" s="16">
        <v>53</v>
      </c>
      <c r="G1577" s="16">
        <v>0</v>
      </c>
      <c r="H1577" s="16">
        <v>56</v>
      </c>
      <c r="I1577" s="16">
        <v>70</v>
      </c>
      <c r="J1577" s="16">
        <v>50</v>
      </c>
      <c r="K1577" s="16">
        <v>54</v>
      </c>
      <c r="L1577" s="16">
        <v>47</v>
      </c>
      <c r="M1577" s="16">
        <v>0</v>
      </c>
      <c r="N1577" s="16">
        <v>0</v>
      </c>
      <c r="O1577" s="16">
        <v>0</v>
      </c>
      <c r="P1577" s="16">
        <v>0</v>
      </c>
      <c r="Q1577" s="16">
        <v>0</v>
      </c>
      <c r="R1577" s="16">
        <v>0</v>
      </c>
      <c r="S1577" s="16">
        <v>0</v>
      </c>
      <c r="T1577" s="54">
        <v>11</v>
      </c>
      <c r="U1577" s="54">
        <v>23</v>
      </c>
      <c r="V1577" s="73" t="s">
        <v>2979</v>
      </c>
      <c r="W1577" s="54">
        <v>37</v>
      </c>
      <c r="X1577" s="54">
        <v>47</v>
      </c>
      <c r="Y1577" s="54">
        <v>37</v>
      </c>
      <c r="Z1577" s="54">
        <v>29</v>
      </c>
      <c r="AA1577" s="54">
        <v>32</v>
      </c>
      <c r="AB1577" s="73" t="s">
        <v>2979</v>
      </c>
      <c r="AC1577" s="73" t="s">
        <v>2979</v>
      </c>
      <c r="AD1577" s="73" t="s">
        <v>2979</v>
      </c>
      <c r="AE1577" s="73" t="s">
        <v>2979</v>
      </c>
      <c r="AF1577" s="73" t="s">
        <v>2979</v>
      </c>
      <c r="AG1577" s="73" t="s">
        <v>2979</v>
      </c>
      <c r="AH1577" s="73" t="s">
        <v>2979</v>
      </c>
      <c r="AI1577" s="41">
        <v>0.62250000000000005</v>
      </c>
      <c r="AJ1577" s="30">
        <v>0.5847</v>
      </c>
      <c r="AK1577" s="30">
        <v>0.74080000000000001</v>
      </c>
      <c r="AL1577" s="41">
        <f t="shared" si="50"/>
        <v>0.64929999999999999</v>
      </c>
      <c r="AM1577" s="30" t="str">
        <f>IFERROR((VLOOKUP(C1577,'CEP 24-25'!$F$5:$K$1282,6,0))," ")</f>
        <v>Yes</v>
      </c>
      <c r="AN1577" s="41" t="str">
        <f>+IFERROR((VLOOKUP(C1577,'HB1238 24-25'!$N$5:$Q$9999,4,0)),"")</f>
        <v/>
      </c>
      <c r="AO1577" s="33" t="str">
        <f t="shared" si="51"/>
        <v>Yes</v>
      </c>
    </row>
    <row r="1578" spans="1:41" ht="15" customHeight="1" x14ac:dyDescent="0.25">
      <c r="A1578" t="s">
        <v>2597</v>
      </c>
      <c r="B1578" t="s">
        <v>2219</v>
      </c>
      <c r="C1578" s="25">
        <v>3337</v>
      </c>
      <c r="D1578" t="s">
        <v>47</v>
      </c>
      <c r="E1578" s="16">
        <v>17</v>
      </c>
      <c r="F1578" s="16">
        <v>64</v>
      </c>
      <c r="G1578" s="16">
        <v>0</v>
      </c>
      <c r="H1578" s="16">
        <v>72</v>
      </c>
      <c r="I1578" s="16">
        <v>78</v>
      </c>
      <c r="J1578" s="16">
        <v>70</v>
      </c>
      <c r="K1578" s="16">
        <v>62</v>
      </c>
      <c r="L1578" s="16">
        <v>72</v>
      </c>
      <c r="M1578" s="16">
        <v>0</v>
      </c>
      <c r="N1578" s="16">
        <v>0</v>
      </c>
      <c r="O1578" s="16">
        <v>0</v>
      </c>
      <c r="P1578" s="16">
        <v>0</v>
      </c>
      <c r="Q1578" s="16">
        <v>0</v>
      </c>
      <c r="R1578" s="16">
        <v>0</v>
      </c>
      <c r="S1578" s="16">
        <v>0</v>
      </c>
      <c r="T1578" s="15" t="s">
        <v>2004</v>
      </c>
      <c r="U1578" s="54">
        <v>24</v>
      </c>
      <c r="V1578" s="73" t="s">
        <v>2979</v>
      </c>
      <c r="W1578" s="54">
        <v>42</v>
      </c>
      <c r="X1578" s="54">
        <v>43</v>
      </c>
      <c r="Y1578" s="54">
        <v>39</v>
      </c>
      <c r="Z1578" s="54">
        <v>33</v>
      </c>
      <c r="AA1578" s="54">
        <v>41</v>
      </c>
      <c r="AB1578" s="73" t="s">
        <v>2979</v>
      </c>
      <c r="AC1578" s="73" t="s">
        <v>2979</v>
      </c>
      <c r="AD1578" s="73" t="s">
        <v>2979</v>
      </c>
      <c r="AE1578" s="73" t="s">
        <v>2979</v>
      </c>
      <c r="AF1578" s="73" t="s">
        <v>2979</v>
      </c>
      <c r="AG1578" s="73" t="s">
        <v>2979</v>
      </c>
      <c r="AH1578" s="73" t="s">
        <v>2979</v>
      </c>
      <c r="AI1578" s="41">
        <v>0.53100000000000003</v>
      </c>
      <c r="AJ1578" s="30">
        <v>0.51370000000000005</v>
      </c>
      <c r="AK1578" s="30">
        <v>0.56579999999999997</v>
      </c>
      <c r="AL1578" s="41">
        <f t="shared" si="50"/>
        <v>0.53680000000000005</v>
      </c>
      <c r="AM1578" s="30" t="str">
        <f>IFERROR((VLOOKUP(C1578,'CEP 24-25'!$F$5:$K$1282,6,0))," ")</f>
        <v>Yes</v>
      </c>
      <c r="AN1578" s="41" t="str">
        <f>+IFERROR((VLOOKUP(C1578,'HB1238 24-25'!$N$5:$Q$9999,4,0)),"")</f>
        <v/>
      </c>
      <c r="AO1578" s="33" t="str">
        <f t="shared" si="51"/>
        <v>Yes</v>
      </c>
    </row>
    <row r="1579" spans="1:41" ht="15" customHeight="1" x14ac:dyDescent="0.25">
      <c r="A1579" t="s">
        <v>2597</v>
      </c>
      <c r="B1579" t="s">
        <v>2219</v>
      </c>
      <c r="C1579" s="25">
        <v>3280</v>
      </c>
      <c r="D1579" t="s">
        <v>672</v>
      </c>
      <c r="E1579" s="16">
        <v>0</v>
      </c>
      <c r="F1579" s="16">
        <v>0</v>
      </c>
      <c r="G1579" s="16">
        <v>0</v>
      </c>
      <c r="H1579" s="16">
        <v>0</v>
      </c>
      <c r="I1579" s="16">
        <v>0</v>
      </c>
      <c r="J1579" s="16">
        <v>0</v>
      </c>
      <c r="K1579" s="16">
        <v>0</v>
      </c>
      <c r="L1579" s="16">
        <v>0</v>
      </c>
      <c r="M1579" s="16">
        <v>203</v>
      </c>
      <c r="N1579" s="16">
        <v>161</v>
      </c>
      <c r="O1579" s="16">
        <v>188</v>
      </c>
      <c r="P1579" s="16">
        <v>0</v>
      </c>
      <c r="Q1579" s="16">
        <v>0</v>
      </c>
      <c r="R1579" s="16">
        <v>0</v>
      </c>
      <c r="S1579" s="16">
        <v>0</v>
      </c>
      <c r="T1579" s="73" t="s">
        <v>2979</v>
      </c>
      <c r="U1579" s="73" t="s">
        <v>2979</v>
      </c>
      <c r="V1579" s="73" t="s">
        <v>2979</v>
      </c>
      <c r="W1579" s="73" t="s">
        <v>2979</v>
      </c>
      <c r="X1579" s="73" t="s">
        <v>2979</v>
      </c>
      <c r="Y1579" s="73" t="s">
        <v>2979</v>
      </c>
      <c r="Z1579" s="73" t="s">
        <v>2979</v>
      </c>
      <c r="AA1579" s="73" t="s">
        <v>2979</v>
      </c>
      <c r="AB1579" s="54">
        <v>124</v>
      </c>
      <c r="AC1579" s="54">
        <v>97</v>
      </c>
      <c r="AD1579" s="54">
        <v>117</v>
      </c>
      <c r="AE1579" s="73" t="s">
        <v>2979</v>
      </c>
      <c r="AF1579" s="73" t="s">
        <v>2979</v>
      </c>
      <c r="AG1579" s="73" t="s">
        <v>2979</v>
      </c>
      <c r="AH1579" s="73" t="s">
        <v>2979</v>
      </c>
      <c r="AI1579" s="41">
        <v>0.61229999999999996</v>
      </c>
      <c r="AJ1579" s="30">
        <v>0.57050000000000001</v>
      </c>
      <c r="AK1579" s="30">
        <v>0.70140000000000002</v>
      </c>
      <c r="AL1579" s="41">
        <f t="shared" si="50"/>
        <v>0.62809999999999999</v>
      </c>
      <c r="AM1579" s="30" t="str">
        <f>IFERROR((VLOOKUP(C1579,'CEP 24-25'!$F$5:$K$1282,6,0))," ")</f>
        <v>Yes</v>
      </c>
      <c r="AN1579" s="41" t="str">
        <f>+IFERROR((VLOOKUP(C1579,'HB1238 24-25'!$N$5:$Q$9999,4,0)),"")</f>
        <v/>
      </c>
      <c r="AO1579" s="33" t="str">
        <f t="shared" si="51"/>
        <v>Yes</v>
      </c>
    </row>
    <row r="1580" spans="1:41" ht="15" customHeight="1" x14ac:dyDescent="0.25">
      <c r="A1580" t="s">
        <v>2597</v>
      </c>
      <c r="B1580" t="s">
        <v>2219</v>
      </c>
      <c r="C1580" s="25">
        <v>1534</v>
      </c>
      <c r="D1580" t="s">
        <v>663</v>
      </c>
      <c r="E1580" s="16">
        <v>0</v>
      </c>
      <c r="F1580" s="16">
        <v>0</v>
      </c>
      <c r="G1580" s="16">
        <v>0</v>
      </c>
      <c r="H1580" s="16">
        <v>0</v>
      </c>
      <c r="I1580" s="16">
        <v>0</v>
      </c>
      <c r="J1580" s="16">
        <v>0</v>
      </c>
      <c r="K1580" s="16">
        <v>0</v>
      </c>
      <c r="L1580" s="16">
        <v>0</v>
      </c>
      <c r="M1580" s="16">
        <v>0</v>
      </c>
      <c r="N1580" s="16">
        <v>0</v>
      </c>
      <c r="O1580" s="16">
        <v>0</v>
      </c>
      <c r="P1580" s="16">
        <v>0</v>
      </c>
      <c r="Q1580" s="16">
        <v>0</v>
      </c>
      <c r="R1580" s="16">
        <v>0</v>
      </c>
      <c r="S1580" s="16">
        <v>0</v>
      </c>
      <c r="T1580" s="73" t="s">
        <v>2979</v>
      </c>
      <c r="U1580" s="73" t="s">
        <v>2979</v>
      </c>
      <c r="V1580" s="73" t="s">
        <v>2979</v>
      </c>
      <c r="W1580" s="73" t="s">
        <v>2979</v>
      </c>
      <c r="X1580" s="73" t="s">
        <v>2979</v>
      </c>
      <c r="Y1580" s="73" t="s">
        <v>2979</v>
      </c>
      <c r="Z1580" s="73" t="s">
        <v>2979</v>
      </c>
      <c r="AA1580" s="73" t="s">
        <v>2979</v>
      </c>
      <c r="AB1580" s="73" t="s">
        <v>2979</v>
      </c>
      <c r="AC1580" s="73" t="s">
        <v>2979</v>
      </c>
      <c r="AD1580" s="73" t="s">
        <v>2979</v>
      </c>
      <c r="AE1580" s="73" t="s">
        <v>2979</v>
      </c>
      <c r="AF1580" s="73" t="s">
        <v>2979</v>
      </c>
      <c r="AG1580" s="73" t="s">
        <v>2979</v>
      </c>
      <c r="AH1580" s="73" t="s">
        <v>2979</v>
      </c>
      <c r="AI1580" s="41">
        <v>0</v>
      </c>
      <c r="AJ1580" s="30">
        <v>1</v>
      </c>
      <c r="AK1580" s="30">
        <v>0.66669999999999996</v>
      </c>
      <c r="AL1580" s="41">
        <f t="shared" si="50"/>
        <v>0.55559999999999998</v>
      </c>
      <c r="AM1580" s="30" t="str">
        <f>IFERROR((VLOOKUP(C1580,'CEP 24-25'!$F$5:$K$1282,6,0))," ")</f>
        <v xml:space="preserve"> </v>
      </c>
      <c r="AN1580" s="41" t="str">
        <f>+IFERROR((VLOOKUP(C1580,'HB1238 24-25'!$N$5:$Q$9999,4,0)),"")</f>
        <v/>
      </c>
      <c r="AO1580" s="33" t="str">
        <f t="shared" si="51"/>
        <v>Yes</v>
      </c>
    </row>
    <row r="1581" spans="1:41" ht="15" customHeight="1" x14ac:dyDescent="0.25">
      <c r="A1581" t="s">
        <v>2597</v>
      </c>
      <c r="B1581" t="s">
        <v>2219</v>
      </c>
      <c r="C1581" s="25">
        <v>1784</v>
      </c>
      <c r="D1581" t="s">
        <v>665</v>
      </c>
      <c r="E1581" s="16">
        <v>0</v>
      </c>
      <c r="F1581" s="16">
        <v>10</v>
      </c>
      <c r="G1581" s="16">
        <v>0</v>
      </c>
      <c r="H1581" s="16">
        <v>11</v>
      </c>
      <c r="I1581" s="16">
        <v>6</v>
      </c>
      <c r="J1581" s="16">
        <v>10</v>
      </c>
      <c r="K1581" s="16">
        <v>16</v>
      </c>
      <c r="L1581" s="16">
        <v>15</v>
      </c>
      <c r="M1581" s="16">
        <v>13</v>
      </c>
      <c r="N1581" s="16">
        <v>17</v>
      </c>
      <c r="O1581" s="16">
        <v>17</v>
      </c>
      <c r="P1581" s="16">
        <v>9</v>
      </c>
      <c r="Q1581" s="16">
        <v>12</v>
      </c>
      <c r="R1581" s="16">
        <v>0</v>
      </c>
      <c r="S1581" s="16">
        <v>0</v>
      </c>
      <c r="T1581" s="73" t="s">
        <v>2979</v>
      </c>
      <c r="U1581" s="73" t="s">
        <v>2979</v>
      </c>
      <c r="V1581" s="73" t="s">
        <v>2979</v>
      </c>
      <c r="W1581" s="15" t="s">
        <v>2004</v>
      </c>
      <c r="X1581" s="73" t="s">
        <v>2979</v>
      </c>
      <c r="Y1581" s="15" t="s">
        <v>2004</v>
      </c>
      <c r="Z1581" s="15" t="s">
        <v>2004</v>
      </c>
      <c r="AA1581" s="15" t="s">
        <v>2004</v>
      </c>
      <c r="AB1581" s="15" t="s">
        <v>2004</v>
      </c>
      <c r="AC1581" s="15" t="s">
        <v>2004</v>
      </c>
      <c r="AD1581" s="15" t="s">
        <v>2004</v>
      </c>
      <c r="AE1581" s="15" t="s">
        <v>2004</v>
      </c>
      <c r="AF1581" s="15" t="s">
        <v>2004</v>
      </c>
      <c r="AG1581" s="73" t="s">
        <v>2979</v>
      </c>
      <c r="AH1581" s="73" t="s">
        <v>2979</v>
      </c>
      <c r="AI1581" s="41">
        <v>0.19850000000000001</v>
      </c>
      <c r="AJ1581" s="30">
        <v>0.1898</v>
      </c>
      <c r="AK1581" s="30">
        <v>0.2044</v>
      </c>
      <c r="AL1581" s="41">
        <f t="shared" si="50"/>
        <v>0.1976</v>
      </c>
      <c r="AM1581" s="30" t="str">
        <f>IFERROR((VLOOKUP(C1581,'CEP 24-25'!$F$5:$K$1282,6,0))," ")</f>
        <v xml:space="preserve"> </v>
      </c>
      <c r="AN1581" s="41" t="str">
        <f>+IFERROR((VLOOKUP(C1581,'HB1238 24-25'!$N$5:$Q$9999,4,0)),"")</f>
        <v/>
      </c>
      <c r="AO1581" s="33" t="str">
        <f t="shared" si="51"/>
        <v>No</v>
      </c>
    </row>
    <row r="1582" spans="1:41" ht="15" customHeight="1" x14ac:dyDescent="0.25">
      <c r="A1582" t="s">
        <v>2597</v>
      </c>
      <c r="B1582" t="s">
        <v>2219</v>
      </c>
      <c r="C1582" s="25">
        <v>3485</v>
      </c>
      <c r="D1582" t="s">
        <v>674</v>
      </c>
      <c r="E1582" s="16">
        <v>18</v>
      </c>
      <c r="F1582" s="16">
        <v>69</v>
      </c>
      <c r="G1582" s="16">
        <v>0</v>
      </c>
      <c r="H1582" s="16">
        <v>67</v>
      </c>
      <c r="I1582" s="16">
        <v>91</v>
      </c>
      <c r="J1582" s="16">
        <v>75</v>
      </c>
      <c r="K1582" s="16">
        <v>80</v>
      </c>
      <c r="L1582" s="16">
        <v>78</v>
      </c>
      <c r="M1582" s="16">
        <v>0</v>
      </c>
      <c r="N1582" s="16">
        <v>0</v>
      </c>
      <c r="O1582" s="16">
        <v>0</v>
      </c>
      <c r="P1582" s="16">
        <v>0</v>
      </c>
      <c r="Q1582" s="16">
        <v>0</v>
      </c>
      <c r="R1582" s="16">
        <v>0</v>
      </c>
      <c r="S1582" s="16">
        <v>0</v>
      </c>
      <c r="T1582" s="15" t="s">
        <v>2004</v>
      </c>
      <c r="U1582" s="15" t="s">
        <v>2004</v>
      </c>
      <c r="V1582" s="73" t="s">
        <v>2979</v>
      </c>
      <c r="W1582" s="54">
        <v>18</v>
      </c>
      <c r="X1582" s="54">
        <v>14</v>
      </c>
      <c r="Y1582" s="54">
        <v>12</v>
      </c>
      <c r="Z1582" s="54">
        <v>17</v>
      </c>
      <c r="AA1582" s="54">
        <v>14</v>
      </c>
      <c r="AB1582" s="73" t="s">
        <v>2979</v>
      </c>
      <c r="AC1582" s="73" t="s">
        <v>2979</v>
      </c>
      <c r="AD1582" s="73" t="s">
        <v>2979</v>
      </c>
      <c r="AE1582" s="73" t="s">
        <v>2979</v>
      </c>
      <c r="AF1582" s="73" t="s">
        <v>2979</v>
      </c>
      <c r="AG1582" s="73" t="s">
        <v>2979</v>
      </c>
      <c r="AH1582" s="73" t="s">
        <v>2979</v>
      </c>
      <c r="AI1582" s="41">
        <v>0.17780000000000001</v>
      </c>
      <c r="AJ1582" s="30">
        <v>0.1326</v>
      </c>
      <c r="AK1582" s="30">
        <v>0.22359999999999999</v>
      </c>
      <c r="AL1582" s="41">
        <f t="shared" si="50"/>
        <v>0.17799999999999999</v>
      </c>
      <c r="AM1582" s="30" t="str">
        <f>IFERROR((VLOOKUP(C1582,'CEP 24-25'!$F$5:$K$1282,6,0))," ")</f>
        <v>No</v>
      </c>
      <c r="AN1582" s="41" t="str">
        <f>+IFERROR((VLOOKUP(C1582,'HB1238 24-25'!$N$5:$Q$9999,4,0)),"")</f>
        <v/>
      </c>
      <c r="AO1582" s="33" t="str">
        <f t="shared" si="51"/>
        <v>No</v>
      </c>
    </row>
    <row r="1583" spans="1:41" ht="15" customHeight="1" x14ac:dyDescent="0.25">
      <c r="A1583" t="s">
        <v>2597</v>
      </c>
      <c r="B1583" t="s">
        <v>2219</v>
      </c>
      <c r="C1583" s="25">
        <v>3630</v>
      </c>
      <c r="D1583" t="s">
        <v>678</v>
      </c>
      <c r="E1583" s="16">
        <v>0</v>
      </c>
      <c r="F1583" s="16">
        <v>0</v>
      </c>
      <c r="G1583" s="16">
        <v>0</v>
      </c>
      <c r="H1583" s="16">
        <v>0</v>
      </c>
      <c r="I1583" s="16">
        <v>0</v>
      </c>
      <c r="J1583" s="16">
        <v>0</v>
      </c>
      <c r="K1583" s="16">
        <v>0</v>
      </c>
      <c r="L1583" s="16">
        <v>0</v>
      </c>
      <c r="M1583" s="16">
        <v>0</v>
      </c>
      <c r="N1583" s="16">
        <v>0</v>
      </c>
      <c r="O1583" s="16">
        <v>0</v>
      </c>
      <c r="P1583" s="16">
        <v>439</v>
      </c>
      <c r="Q1583" s="16">
        <v>429</v>
      </c>
      <c r="R1583" s="16">
        <v>478</v>
      </c>
      <c r="S1583" s="16">
        <v>453</v>
      </c>
      <c r="T1583" s="73" t="s">
        <v>2979</v>
      </c>
      <c r="U1583" s="73" t="s">
        <v>2979</v>
      </c>
      <c r="V1583" s="73" t="s">
        <v>2979</v>
      </c>
      <c r="W1583" s="73" t="s">
        <v>2979</v>
      </c>
      <c r="X1583" s="73" t="s">
        <v>2979</v>
      </c>
      <c r="Y1583" s="73" t="s">
        <v>2979</v>
      </c>
      <c r="Z1583" s="73" t="s">
        <v>2979</v>
      </c>
      <c r="AA1583" s="73" t="s">
        <v>2979</v>
      </c>
      <c r="AB1583" s="73" t="s">
        <v>2979</v>
      </c>
      <c r="AC1583" s="73" t="s">
        <v>2979</v>
      </c>
      <c r="AD1583" s="73" t="s">
        <v>2979</v>
      </c>
      <c r="AE1583" s="54">
        <v>152</v>
      </c>
      <c r="AF1583" s="54">
        <v>164</v>
      </c>
      <c r="AG1583" s="54">
        <v>167</v>
      </c>
      <c r="AH1583" s="54">
        <v>166</v>
      </c>
      <c r="AI1583" s="41">
        <v>0.36080000000000001</v>
      </c>
      <c r="AJ1583" s="30">
        <v>0.36070000000000002</v>
      </c>
      <c r="AK1583" s="30">
        <v>0.3715</v>
      </c>
      <c r="AL1583" s="41">
        <f t="shared" si="50"/>
        <v>0.36430000000000001</v>
      </c>
      <c r="AM1583" s="30" t="str">
        <f>IFERROR((VLOOKUP(C1583,'CEP 24-25'!$F$5:$K$1282,6,0))," ")</f>
        <v xml:space="preserve"> </v>
      </c>
      <c r="AN1583" s="41" t="str">
        <f>+IFERROR((VLOOKUP(C1583,'HB1238 24-25'!$N$5:$Q$9999,4,0)),"")</f>
        <v/>
      </c>
      <c r="AO1583" s="33" t="str">
        <f t="shared" si="51"/>
        <v>No</v>
      </c>
    </row>
    <row r="1584" spans="1:41" ht="15" customHeight="1" x14ac:dyDescent="0.25">
      <c r="A1584" t="s">
        <v>2597</v>
      </c>
      <c r="B1584" t="s">
        <v>2219</v>
      </c>
      <c r="C1584" s="25">
        <v>2640</v>
      </c>
      <c r="D1584" t="s">
        <v>669</v>
      </c>
      <c r="E1584" s="16">
        <v>17</v>
      </c>
      <c r="F1584" s="16">
        <v>52</v>
      </c>
      <c r="G1584" s="16">
        <v>0</v>
      </c>
      <c r="H1584" s="16">
        <v>56</v>
      </c>
      <c r="I1584" s="16">
        <v>59</v>
      </c>
      <c r="J1584" s="16">
        <v>71</v>
      </c>
      <c r="K1584" s="16">
        <v>72</v>
      </c>
      <c r="L1584" s="16">
        <v>61</v>
      </c>
      <c r="M1584" s="16">
        <v>0</v>
      </c>
      <c r="N1584" s="16">
        <v>0</v>
      </c>
      <c r="O1584" s="16">
        <v>0</v>
      </c>
      <c r="P1584" s="16">
        <v>0</v>
      </c>
      <c r="Q1584" s="16">
        <v>0</v>
      </c>
      <c r="R1584" s="16">
        <v>0</v>
      </c>
      <c r="S1584" s="16">
        <v>0</v>
      </c>
      <c r="T1584" s="15" t="s">
        <v>2004</v>
      </c>
      <c r="U1584" s="54">
        <v>22</v>
      </c>
      <c r="V1584" s="73" t="s">
        <v>2979</v>
      </c>
      <c r="W1584" s="54">
        <v>40</v>
      </c>
      <c r="X1584" s="54">
        <v>44</v>
      </c>
      <c r="Y1584" s="54">
        <v>54</v>
      </c>
      <c r="Z1584" s="54">
        <v>48</v>
      </c>
      <c r="AA1584" s="54">
        <v>41</v>
      </c>
      <c r="AB1584" s="73" t="s">
        <v>2979</v>
      </c>
      <c r="AC1584" s="73" t="s">
        <v>2979</v>
      </c>
      <c r="AD1584" s="73" t="s">
        <v>2979</v>
      </c>
      <c r="AE1584" s="73" t="s">
        <v>2979</v>
      </c>
      <c r="AF1584" s="73" t="s">
        <v>2979</v>
      </c>
      <c r="AG1584" s="73" t="s">
        <v>2979</v>
      </c>
      <c r="AH1584" s="73" t="s">
        <v>2979</v>
      </c>
      <c r="AI1584" s="41">
        <v>0.65459999999999996</v>
      </c>
      <c r="AJ1584" s="30">
        <v>0.59650000000000003</v>
      </c>
      <c r="AK1584" s="30">
        <v>0.68899999999999995</v>
      </c>
      <c r="AL1584" s="41">
        <f t="shared" si="50"/>
        <v>0.64670000000000005</v>
      </c>
      <c r="AM1584" s="30" t="str">
        <f>IFERROR((VLOOKUP(C1584,'CEP 24-25'!$F$5:$K$1282,6,0))," ")</f>
        <v>Yes</v>
      </c>
      <c r="AN1584" s="41" t="str">
        <f>+IFERROR((VLOOKUP(C1584,'HB1238 24-25'!$N$5:$Q$9999,4,0)),"")</f>
        <v/>
      </c>
      <c r="AO1584" s="33" t="str">
        <f t="shared" si="51"/>
        <v>Yes</v>
      </c>
    </row>
    <row r="1585" spans="1:41" ht="15" customHeight="1" x14ac:dyDescent="0.25">
      <c r="A1585" t="s">
        <v>2597</v>
      </c>
      <c r="B1585" t="s">
        <v>2219</v>
      </c>
      <c r="C1585" s="25">
        <v>5741</v>
      </c>
      <c r="D1585" t="s">
        <v>2874</v>
      </c>
      <c r="E1585" s="16">
        <v>17</v>
      </c>
      <c r="F1585" s="16">
        <v>89</v>
      </c>
      <c r="G1585" s="16">
        <v>0</v>
      </c>
      <c r="H1585" s="16">
        <v>99</v>
      </c>
      <c r="I1585" s="16">
        <v>89</v>
      </c>
      <c r="J1585" s="16">
        <v>80</v>
      </c>
      <c r="K1585" s="16">
        <v>91</v>
      </c>
      <c r="L1585" s="16">
        <v>111</v>
      </c>
      <c r="M1585" s="16">
        <v>0</v>
      </c>
      <c r="N1585" s="16">
        <v>0</v>
      </c>
      <c r="O1585" s="16">
        <v>0</v>
      </c>
      <c r="P1585" s="16">
        <v>0</v>
      </c>
      <c r="Q1585" s="16">
        <v>0</v>
      </c>
      <c r="R1585" s="16">
        <v>0</v>
      </c>
      <c r="S1585" s="16">
        <v>0</v>
      </c>
      <c r="T1585" s="15" t="s">
        <v>2004</v>
      </c>
      <c r="U1585" s="54">
        <v>19</v>
      </c>
      <c r="V1585" s="73" t="s">
        <v>2979</v>
      </c>
      <c r="W1585" s="54">
        <v>38</v>
      </c>
      <c r="X1585" s="54">
        <v>43</v>
      </c>
      <c r="Y1585" s="54">
        <v>41</v>
      </c>
      <c r="Z1585" s="54">
        <v>40</v>
      </c>
      <c r="AA1585" s="54">
        <v>59</v>
      </c>
      <c r="AB1585" s="73" t="s">
        <v>2979</v>
      </c>
      <c r="AC1585" s="73" t="s">
        <v>2979</v>
      </c>
      <c r="AD1585" s="73" t="s">
        <v>2979</v>
      </c>
      <c r="AE1585" s="73" t="s">
        <v>2979</v>
      </c>
      <c r="AF1585" s="73" t="s">
        <v>2979</v>
      </c>
      <c r="AG1585" s="73" t="s">
        <v>2979</v>
      </c>
      <c r="AH1585" s="73" t="s">
        <v>2979</v>
      </c>
      <c r="AI1585" s="41">
        <v>0.42709999999999998</v>
      </c>
      <c r="AJ1585" s="30">
        <v>0.38109999999999999</v>
      </c>
      <c r="AK1585" s="30" t="s">
        <v>2943</v>
      </c>
      <c r="AL1585" s="41">
        <f t="shared" si="50"/>
        <v>0.40410000000000001</v>
      </c>
      <c r="AM1585" s="30" t="str">
        <f>IFERROR((VLOOKUP(C1585,'CEP 24-25'!$F$5:$K$1282,6,0))," ")</f>
        <v>No</v>
      </c>
      <c r="AN1585" s="41" t="str">
        <f>+IFERROR((VLOOKUP(C1585,'HB1238 24-25'!$N$5:$Q$9999,4,0)),"")</f>
        <v/>
      </c>
      <c r="AO1585" s="33" t="str">
        <f t="shared" si="51"/>
        <v>No</v>
      </c>
    </row>
    <row r="1586" spans="1:41" ht="15" customHeight="1" x14ac:dyDescent="0.25">
      <c r="A1586" t="s">
        <v>2597</v>
      </c>
      <c r="B1586" t="s">
        <v>2219</v>
      </c>
      <c r="C1586" s="25">
        <v>5229</v>
      </c>
      <c r="D1586" t="s">
        <v>684</v>
      </c>
      <c r="E1586" s="16">
        <v>14</v>
      </c>
      <c r="F1586" s="16">
        <v>46</v>
      </c>
      <c r="G1586" s="16">
        <v>0</v>
      </c>
      <c r="H1586" s="16">
        <v>34</v>
      </c>
      <c r="I1586" s="16">
        <v>51</v>
      </c>
      <c r="J1586" s="16">
        <v>42</v>
      </c>
      <c r="K1586" s="16">
        <v>44</v>
      </c>
      <c r="L1586" s="16">
        <v>45</v>
      </c>
      <c r="M1586" s="16">
        <v>0</v>
      </c>
      <c r="N1586" s="16">
        <v>0</v>
      </c>
      <c r="O1586" s="16">
        <v>0</v>
      </c>
      <c r="P1586" s="16">
        <v>0</v>
      </c>
      <c r="Q1586" s="16">
        <v>0</v>
      </c>
      <c r="R1586" s="16">
        <v>0</v>
      </c>
      <c r="S1586" s="16">
        <v>0</v>
      </c>
      <c r="T1586" s="15" t="s">
        <v>2004</v>
      </c>
      <c r="U1586" s="54">
        <v>22</v>
      </c>
      <c r="V1586" s="73" t="s">
        <v>2979</v>
      </c>
      <c r="W1586" s="54">
        <v>22</v>
      </c>
      <c r="X1586" s="54">
        <v>33</v>
      </c>
      <c r="Y1586" s="54">
        <v>28</v>
      </c>
      <c r="Z1586" s="54">
        <v>30</v>
      </c>
      <c r="AA1586" s="54">
        <v>30</v>
      </c>
      <c r="AB1586" s="73" t="s">
        <v>2979</v>
      </c>
      <c r="AC1586" s="73" t="s">
        <v>2979</v>
      </c>
      <c r="AD1586" s="73" t="s">
        <v>2979</v>
      </c>
      <c r="AE1586" s="73" t="s">
        <v>2979</v>
      </c>
      <c r="AF1586" s="73" t="s">
        <v>2979</v>
      </c>
      <c r="AG1586" s="73" t="s">
        <v>2979</v>
      </c>
      <c r="AH1586" s="73" t="s">
        <v>2979</v>
      </c>
      <c r="AI1586" s="41">
        <v>0.61229999999999996</v>
      </c>
      <c r="AJ1586" s="30">
        <v>0.58840000000000003</v>
      </c>
      <c r="AK1586" s="30">
        <v>0.64510000000000001</v>
      </c>
      <c r="AL1586" s="41">
        <f t="shared" si="50"/>
        <v>0.61529999999999996</v>
      </c>
      <c r="AM1586" s="30" t="str">
        <f>IFERROR((VLOOKUP(C1586,'CEP 24-25'!$F$5:$K$1282,6,0))," ")</f>
        <v>Yes</v>
      </c>
      <c r="AN1586" s="41" t="str">
        <f>+IFERROR((VLOOKUP(C1586,'HB1238 24-25'!$N$5:$Q$9999,4,0)),"")</f>
        <v/>
      </c>
      <c r="AO1586" s="33" t="str">
        <f t="shared" si="51"/>
        <v>Yes</v>
      </c>
    </row>
    <row r="1587" spans="1:41" ht="15" customHeight="1" x14ac:dyDescent="0.25">
      <c r="A1587" t="s">
        <v>2597</v>
      </c>
      <c r="B1587" t="s">
        <v>2219</v>
      </c>
      <c r="C1587" s="25">
        <v>2597</v>
      </c>
      <c r="D1587" t="s">
        <v>668</v>
      </c>
      <c r="E1587" s="16">
        <v>17</v>
      </c>
      <c r="F1587" s="16">
        <v>75</v>
      </c>
      <c r="G1587" s="16">
        <v>0</v>
      </c>
      <c r="H1587" s="16">
        <v>63</v>
      </c>
      <c r="I1587" s="16">
        <v>76</v>
      </c>
      <c r="J1587" s="16">
        <v>84</v>
      </c>
      <c r="K1587" s="16">
        <v>91</v>
      </c>
      <c r="L1587" s="16">
        <v>105</v>
      </c>
      <c r="M1587" s="16">
        <v>0</v>
      </c>
      <c r="N1587" s="16">
        <v>0</v>
      </c>
      <c r="O1587" s="16">
        <v>0</v>
      </c>
      <c r="P1587" s="16">
        <v>0</v>
      </c>
      <c r="Q1587" s="16">
        <v>0</v>
      </c>
      <c r="R1587" s="16">
        <v>0</v>
      </c>
      <c r="S1587" s="16">
        <v>0</v>
      </c>
      <c r="T1587" s="15" t="s">
        <v>2004</v>
      </c>
      <c r="U1587" s="54">
        <v>18</v>
      </c>
      <c r="V1587" s="73" t="s">
        <v>2979</v>
      </c>
      <c r="W1587" s="54">
        <v>20</v>
      </c>
      <c r="X1587" s="54">
        <v>31</v>
      </c>
      <c r="Y1587" s="54">
        <v>33</v>
      </c>
      <c r="Z1587" s="54">
        <v>31</v>
      </c>
      <c r="AA1587" s="54">
        <v>39</v>
      </c>
      <c r="AB1587" s="73" t="s">
        <v>2979</v>
      </c>
      <c r="AC1587" s="73" t="s">
        <v>2979</v>
      </c>
      <c r="AD1587" s="73" t="s">
        <v>2979</v>
      </c>
      <c r="AE1587" s="73" t="s">
        <v>2979</v>
      </c>
      <c r="AF1587" s="73" t="s">
        <v>2979</v>
      </c>
      <c r="AG1587" s="73" t="s">
        <v>2979</v>
      </c>
      <c r="AH1587" s="73" t="s">
        <v>2979</v>
      </c>
      <c r="AI1587" s="41">
        <v>0.3503</v>
      </c>
      <c r="AJ1587" s="30">
        <v>0.30659999999999998</v>
      </c>
      <c r="AK1587" s="30">
        <v>0.34150000000000003</v>
      </c>
      <c r="AL1587" s="41">
        <f t="shared" si="50"/>
        <v>0.33279999999999998</v>
      </c>
      <c r="AM1587" s="30" t="str">
        <f>IFERROR((VLOOKUP(C1587,'CEP 24-25'!$F$5:$K$1282,6,0))," ")</f>
        <v>No</v>
      </c>
      <c r="AN1587" s="41" t="str">
        <f>+IFERROR((VLOOKUP(C1587,'HB1238 24-25'!$N$5:$Q$9999,4,0)),"")</f>
        <v/>
      </c>
      <c r="AO1587" s="33" t="str">
        <f t="shared" si="51"/>
        <v>No</v>
      </c>
    </row>
    <row r="1588" spans="1:41" ht="15" customHeight="1" x14ac:dyDescent="0.25">
      <c r="A1588" t="s">
        <v>2597</v>
      </c>
      <c r="B1588" t="s">
        <v>2219</v>
      </c>
      <c r="C1588" s="25">
        <v>2929</v>
      </c>
      <c r="D1588" t="s">
        <v>626</v>
      </c>
      <c r="E1588" s="16">
        <v>15</v>
      </c>
      <c r="F1588" s="16">
        <v>39</v>
      </c>
      <c r="G1588" s="16">
        <v>0</v>
      </c>
      <c r="H1588" s="16">
        <v>40</v>
      </c>
      <c r="I1588" s="16">
        <v>51</v>
      </c>
      <c r="J1588" s="16">
        <v>50</v>
      </c>
      <c r="K1588" s="16">
        <v>46</v>
      </c>
      <c r="L1588" s="16">
        <v>46</v>
      </c>
      <c r="M1588" s="16">
        <v>0</v>
      </c>
      <c r="N1588" s="16">
        <v>0</v>
      </c>
      <c r="O1588" s="16">
        <v>0</v>
      </c>
      <c r="P1588" s="16">
        <v>0</v>
      </c>
      <c r="Q1588" s="16">
        <v>0</v>
      </c>
      <c r="R1588" s="16">
        <v>0</v>
      </c>
      <c r="S1588" s="16">
        <v>0</v>
      </c>
      <c r="T1588" s="15" t="s">
        <v>2004</v>
      </c>
      <c r="U1588" s="54">
        <v>20</v>
      </c>
      <c r="V1588" s="73" t="s">
        <v>2979</v>
      </c>
      <c r="W1588" s="54">
        <v>27</v>
      </c>
      <c r="X1588" s="54">
        <v>37</v>
      </c>
      <c r="Y1588" s="54">
        <v>28</v>
      </c>
      <c r="Z1588" s="54">
        <v>34</v>
      </c>
      <c r="AA1588" s="54">
        <v>24</v>
      </c>
      <c r="AB1588" s="73" t="s">
        <v>2979</v>
      </c>
      <c r="AC1588" s="73" t="s">
        <v>2979</v>
      </c>
      <c r="AD1588" s="73" t="s">
        <v>2979</v>
      </c>
      <c r="AE1588" s="73" t="s">
        <v>2979</v>
      </c>
      <c r="AF1588" s="73" t="s">
        <v>2979</v>
      </c>
      <c r="AG1588" s="73" t="s">
        <v>2979</v>
      </c>
      <c r="AH1588" s="73" t="s">
        <v>2979</v>
      </c>
      <c r="AI1588" s="41">
        <v>0.60629999999999995</v>
      </c>
      <c r="AJ1588" s="30">
        <v>0.61519999999999997</v>
      </c>
      <c r="AK1588" s="30">
        <v>0.77439999999999998</v>
      </c>
      <c r="AL1588" s="41">
        <f t="shared" si="50"/>
        <v>0.6653</v>
      </c>
      <c r="AM1588" s="30" t="str">
        <f>IFERROR((VLOOKUP(C1588,'CEP 24-25'!$F$5:$K$1282,6,0))," ")</f>
        <v>Yes</v>
      </c>
      <c r="AN1588" s="41" t="str">
        <f>+IFERROR((VLOOKUP(C1588,'HB1238 24-25'!$N$5:$Q$9999,4,0)),"")</f>
        <v/>
      </c>
      <c r="AO1588" s="33" t="str">
        <f t="shared" si="51"/>
        <v>Yes</v>
      </c>
    </row>
    <row r="1589" spans="1:41" ht="15" customHeight="1" x14ac:dyDescent="0.25">
      <c r="A1589" t="s">
        <v>2597</v>
      </c>
      <c r="B1589" t="s">
        <v>2219</v>
      </c>
      <c r="C1589" s="25">
        <v>3741</v>
      </c>
      <c r="D1589" t="s">
        <v>682</v>
      </c>
      <c r="E1589" s="16">
        <v>0</v>
      </c>
      <c r="F1589" s="16">
        <v>0</v>
      </c>
      <c r="G1589" s="16">
        <v>0</v>
      </c>
      <c r="H1589" s="16">
        <v>0</v>
      </c>
      <c r="I1589" s="16">
        <v>0</v>
      </c>
      <c r="J1589" s="16">
        <v>0</v>
      </c>
      <c r="K1589" s="16">
        <v>0</v>
      </c>
      <c r="L1589" s="16">
        <v>0</v>
      </c>
      <c r="M1589" s="16">
        <v>0</v>
      </c>
      <c r="N1589" s="16">
        <v>0</v>
      </c>
      <c r="O1589" s="16">
        <v>0</v>
      </c>
      <c r="P1589" s="16">
        <v>281</v>
      </c>
      <c r="Q1589" s="16">
        <v>314</v>
      </c>
      <c r="R1589" s="16">
        <v>295</v>
      </c>
      <c r="S1589" s="16">
        <v>312</v>
      </c>
      <c r="T1589" s="73" t="s">
        <v>2979</v>
      </c>
      <c r="U1589" s="73" t="s">
        <v>2979</v>
      </c>
      <c r="V1589" s="73" t="s">
        <v>2979</v>
      </c>
      <c r="W1589" s="73" t="s">
        <v>2979</v>
      </c>
      <c r="X1589" s="73" t="s">
        <v>2979</v>
      </c>
      <c r="Y1589" s="73" t="s">
        <v>2979</v>
      </c>
      <c r="Z1589" s="73" t="s">
        <v>2979</v>
      </c>
      <c r="AA1589" s="73" t="s">
        <v>2979</v>
      </c>
      <c r="AB1589" s="73" t="s">
        <v>2979</v>
      </c>
      <c r="AC1589" s="73" t="s">
        <v>2979</v>
      </c>
      <c r="AD1589" s="73" t="s">
        <v>2979</v>
      </c>
      <c r="AE1589" s="54">
        <v>148</v>
      </c>
      <c r="AF1589" s="54">
        <v>148</v>
      </c>
      <c r="AG1589" s="54">
        <v>126</v>
      </c>
      <c r="AH1589" s="54">
        <v>142</v>
      </c>
      <c r="AI1589" s="41">
        <v>0.46920000000000001</v>
      </c>
      <c r="AJ1589" s="30">
        <v>0.46910000000000002</v>
      </c>
      <c r="AK1589" s="30">
        <v>0.56510000000000005</v>
      </c>
      <c r="AL1589" s="41">
        <f t="shared" si="50"/>
        <v>0.50109999999999999</v>
      </c>
      <c r="AM1589" s="30" t="str">
        <f>IFERROR((VLOOKUP(C1589,'CEP 24-25'!$F$5:$K$1282,6,0))," ")</f>
        <v>Yes</v>
      </c>
      <c r="AN1589" s="41" t="str">
        <f>+IFERROR((VLOOKUP(C1589,'HB1238 24-25'!$N$5:$Q$9999,4,0)),"")</f>
        <v/>
      </c>
      <c r="AO1589" s="33" t="str">
        <f t="shared" si="51"/>
        <v>Yes</v>
      </c>
    </row>
    <row r="1590" spans="1:41" ht="15" customHeight="1" x14ac:dyDescent="0.25">
      <c r="A1590" t="s">
        <v>2597</v>
      </c>
      <c r="B1590" t="s">
        <v>2219</v>
      </c>
      <c r="C1590" s="25">
        <v>3586</v>
      </c>
      <c r="D1590" t="s">
        <v>676</v>
      </c>
      <c r="E1590" s="16">
        <v>17</v>
      </c>
      <c r="F1590" s="16">
        <v>58</v>
      </c>
      <c r="G1590" s="16">
        <v>0</v>
      </c>
      <c r="H1590" s="16">
        <v>67</v>
      </c>
      <c r="I1590" s="16">
        <v>68</v>
      </c>
      <c r="J1590" s="16">
        <v>63</v>
      </c>
      <c r="K1590" s="16">
        <v>60</v>
      </c>
      <c r="L1590" s="16">
        <v>63</v>
      </c>
      <c r="M1590" s="16">
        <v>0</v>
      </c>
      <c r="N1590" s="16">
        <v>0</v>
      </c>
      <c r="O1590" s="16">
        <v>0</v>
      </c>
      <c r="P1590" s="16">
        <v>0</v>
      </c>
      <c r="Q1590" s="16">
        <v>0</v>
      </c>
      <c r="R1590" s="16">
        <v>0</v>
      </c>
      <c r="S1590" s="16">
        <v>0</v>
      </c>
      <c r="T1590" s="73" t="s">
        <v>2979</v>
      </c>
      <c r="U1590" s="54">
        <v>10</v>
      </c>
      <c r="V1590" s="73" t="s">
        <v>2979</v>
      </c>
      <c r="W1590" s="15" t="s">
        <v>2004</v>
      </c>
      <c r="X1590" s="54">
        <v>11</v>
      </c>
      <c r="Y1590" s="54">
        <v>10</v>
      </c>
      <c r="Z1590" s="15" t="s">
        <v>2004</v>
      </c>
      <c r="AA1590" s="54">
        <v>19</v>
      </c>
      <c r="AB1590" s="73" t="s">
        <v>2979</v>
      </c>
      <c r="AC1590" s="73" t="s">
        <v>2979</v>
      </c>
      <c r="AD1590" s="73" t="s">
        <v>2979</v>
      </c>
      <c r="AE1590" s="73" t="s">
        <v>2979</v>
      </c>
      <c r="AF1590" s="73" t="s">
        <v>2979</v>
      </c>
      <c r="AG1590" s="73" t="s">
        <v>2979</v>
      </c>
      <c r="AH1590" s="73" t="s">
        <v>2979</v>
      </c>
      <c r="AI1590" s="41">
        <v>0.15909999999999999</v>
      </c>
      <c r="AJ1590" s="30">
        <v>0.14360000000000001</v>
      </c>
      <c r="AK1590" s="30">
        <v>0.25409999999999999</v>
      </c>
      <c r="AL1590" s="41">
        <f t="shared" si="50"/>
        <v>0.18559999999999999</v>
      </c>
      <c r="AM1590" s="30" t="str">
        <f>IFERROR((VLOOKUP(C1590,'CEP 24-25'!$F$5:$K$1282,6,0))," ")</f>
        <v>No</v>
      </c>
      <c r="AN1590" s="41" t="str">
        <f>+IFERROR((VLOOKUP(C1590,'HB1238 24-25'!$N$5:$Q$9999,4,0)),"")</f>
        <v/>
      </c>
      <c r="AO1590" s="33" t="str">
        <f t="shared" si="51"/>
        <v>No</v>
      </c>
    </row>
    <row r="1591" spans="1:41" ht="15" customHeight="1" x14ac:dyDescent="0.25">
      <c r="A1591" t="s">
        <v>2597</v>
      </c>
      <c r="B1591" t="s">
        <v>2219</v>
      </c>
      <c r="C1591" s="25">
        <v>3035</v>
      </c>
      <c r="D1591" t="s">
        <v>671</v>
      </c>
      <c r="E1591" s="16">
        <v>0</v>
      </c>
      <c r="F1591" s="16">
        <v>0</v>
      </c>
      <c r="G1591" s="16">
        <v>0</v>
      </c>
      <c r="H1591" s="16">
        <v>0</v>
      </c>
      <c r="I1591" s="16">
        <v>0</v>
      </c>
      <c r="J1591" s="16">
        <v>0</v>
      </c>
      <c r="K1591" s="16">
        <v>0</v>
      </c>
      <c r="L1591" s="16">
        <v>0</v>
      </c>
      <c r="M1591" s="16">
        <v>274</v>
      </c>
      <c r="N1591" s="16">
        <v>262</v>
      </c>
      <c r="O1591" s="16">
        <v>275</v>
      </c>
      <c r="P1591" s="16">
        <v>0</v>
      </c>
      <c r="Q1591" s="16">
        <v>0</v>
      </c>
      <c r="R1591" s="16">
        <v>0</v>
      </c>
      <c r="S1591" s="16">
        <v>0</v>
      </c>
      <c r="T1591" s="73" t="s">
        <v>2979</v>
      </c>
      <c r="U1591" s="73" t="s">
        <v>2979</v>
      </c>
      <c r="V1591" s="73" t="s">
        <v>2979</v>
      </c>
      <c r="W1591" s="73" t="s">
        <v>2979</v>
      </c>
      <c r="X1591" s="73" t="s">
        <v>2979</v>
      </c>
      <c r="Y1591" s="73" t="s">
        <v>2979</v>
      </c>
      <c r="Z1591" s="73" t="s">
        <v>2979</v>
      </c>
      <c r="AA1591" s="73" t="s">
        <v>2979</v>
      </c>
      <c r="AB1591" s="54">
        <v>127</v>
      </c>
      <c r="AC1591" s="54">
        <v>119</v>
      </c>
      <c r="AD1591" s="54">
        <v>126</v>
      </c>
      <c r="AE1591" s="73" t="s">
        <v>2979</v>
      </c>
      <c r="AF1591" s="73" t="s">
        <v>2979</v>
      </c>
      <c r="AG1591" s="73" t="s">
        <v>2979</v>
      </c>
      <c r="AH1591" s="73" t="s">
        <v>2979</v>
      </c>
      <c r="AI1591" s="41">
        <v>0.4587</v>
      </c>
      <c r="AJ1591" s="30">
        <v>0.4708</v>
      </c>
      <c r="AK1591" s="30">
        <v>0.49940000000000001</v>
      </c>
      <c r="AL1591" s="41">
        <f t="shared" si="50"/>
        <v>0.4763</v>
      </c>
      <c r="AM1591" s="30" t="str">
        <f>IFERROR((VLOOKUP(C1591,'CEP 24-25'!$F$5:$K$1282,6,0))," ")</f>
        <v>No</v>
      </c>
      <c r="AN1591" s="41" t="str">
        <f>+IFERROR((VLOOKUP(C1591,'HB1238 24-25'!$N$5:$Q$9999,4,0)),"")</f>
        <v/>
      </c>
      <c r="AO1591" s="33" t="str">
        <f t="shared" si="51"/>
        <v>No</v>
      </c>
    </row>
    <row r="1592" spans="1:41" ht="15" customHeight="1" x14ac:dyDescent="0.25">
      <c r="A1592" t="s">
        <v>2597</v>
      </c>
      <c r="B1592" t="s">
        <v>2219</v>
      </c>
      <c r="C1592" s="25">
        <v>3434</v>
      </c>
      <c r="D1592" t="s">
        <v>673</v>
      </c>
      <c r="E1592" s="16">
        <v>0</v>
      </c>
      <c r="F1592" s="16">
        <v>0</v>
      </c>
      <c r="G1592" s="16">
        <v>0</v>
      </c>
      <c r="H1592" s="16">
        <v>0</v>
      </c>
      <c r="I1592" s="16">
        <v>0</v>
      </c>
      <c r="J1592" s="16">
        <v>0</v>
      </c>
      <c r="K1592" s="16">
        <v>0</v>
      </c>
      <c r="L1592" s="16">
        <v>0</v>
      </c>
      <c r="M1592" s="16">
        <v>300</v>
      </c>
      <c r="N1592" s="16">
        <v>318</v>
      </c>
      <c r="O1592" s="16">
        <v>294</v>
      </c>
      <c r="P1592" s="16">
        <v>0</v>
      </c>
      <c r="Q1592" s="16">
        <v>0</v>
      </c>
      <c r="R1592" s="16">
        <v>0</v>
      </c>
      <c r="S1592" s="16">
        <v>0</v>
      </c>
      <c r="T1592" s="73" t="s">
        <v>2979</v>
      </c>
      <c r="U1592" s="73" t="s">
        <v>2979</v>
      </c>
      <c r="V1592" s="73" t="s">
        <v>2979</v>
      </c>
      <c r="W1592" s="73" t="s">
        <v>2979</v>
      </c>
      <c r="X1592" s="73" t="s">
        <v>2979</v>
      </c>
      <c r="Y1592" s="73" t="s">
        <v>2979</v>
      </c>
      <c r="Z1592" s="73" t="s">
        <v>2979</v>
      </c>
      <c r="AA1592" s="73" t="s">
        <v>2979</v>
      </c>
      <c r="AB1592" s="54">
        <v>166</v>
      </c>
      <c r="AC1592" s="54">
        <v>166</v>
      </c>
      <c r="AD1592" s="54">
        <v>174</v>
      </c>
      <c r="AE1592" s="73" t="s">
        <v>2979</v>
      </c>
      <c r="AF1592" s="73" t="s">
        <v>2979</v>
      </c>
      <c r="AG1592" s="73" t="s">
        <v>2979</v>
      </c>
      <c r="AH1592" s="73" t="s">
        <v>2979</v>
      </c>
      <c r="AI1592" s="41">
        <v>0.55479999999999996</v>
      </c>
      <c r="AJ1592" s="30">
        <v>0.52149999999999996</v>
      </c>
      <c r="AK1592" s="30">
        <v>0.5796</v>
      </c>
      <c r="AL1592" s="41">
        <f t="shared" si="50"/>
        <v>0.55200000000000005</v>
      </c>
      <c r="AM1592" s="30" t="str">
        <f>IFERROR((VLOOKUP(C1592,'CEP 24-25'!$F$5:$K$1282,6,0))," ")</f>
        <v>Yes</v>
      </c>
      <c r="AN1592" s="41" t="str">
        <f>+IFERROR((VLOOKUP(C1592,'HB1238 24-25'!$N$5:$Q$9999,4,0)),"")</f>
        <v/>
      </c>
      <c r="AO1592" s="33" t="str">
        <f t="shared" si="51"/>
        <v>Yes</v>
      </c>
    </row>
    <row r="1593" spans="1:41" ht="15" customHeight="1" x14ac:dyDescent="0.25">
      <c r="A1593" t="s">
        <v>2597</v>
      </c>
      <c r="B1593" t="s">
        <v>2219</v>
      </c>
      <c r="C1593" s="25">
        <v>5335</v>
      </c>
      <c r="D1593" t="s">
        <v>686</v>
      </c>
      <c r="E1593" s="16">
        <v>0</v>
      </c>
      <c r="F1593" s="16">
        <v>0</v>
      </c>
      <c r="G1593" s="16">
        <v>0</v>
      </c>
      <c r="H1593" s="16">
        <v>0</v>
      </c>
      <c r="I1593" s="16">
        <v>0</v>
      </c>
      <c r="J1593" s="16">
        <v>0</v>
      </c>
      <c r="K1593" s="16">
        <v>0</v>
      </c>
      <c r="L1593" s="16">
        <v>0</v>
      </c>
      <c r="M1593" s="16">
        <v>0</v>
      </c>
      <c r="N1593" s="16">
        <v>0</v>
      </c>
      <c r="O1593" s="16">
        <v>0</v>
      </c>
      <c r="P1593" s="16">
        <v>0</v>
      </c>
      <c r="Q1593" s="16">
        <v>0</v>
      </c>
      <c r="R1593" s="16">
        <v>2</v>
      </c>
      <c r="S1593" s="16">
        <v>48</v>
      </c>
      <c r="T1593" s="73" t="s">
        <v>2979</v>
      </c>
      <c r="U1593" s="73" t="s">
        <v>2979</v>
      </c>
      <c r="V1593" s="73" t="s">
        <v>2979</v>
      </c>
      <c r="W1593" s="73" t="s">
        <v>2979</v>
      </c>
      <c r="X1593" s="73" t="s">
        <v>2979</v>
      </c>
      <c r="Y1593" s="73" t="s">
        <v>2979</v>
      </c>
      <c r="Z1593" s="73" t="s">
        <v>2979</v>
      </c>
      <c r="AA1593" s="73" t="s">
        <v>2979</v>
      </c>
      <c r="AB1593" s="73" t="s">
        <v>2979</v>
      </c>
      <c r="AC1593" s="73" t="s">
        <v>2979</v>
      </c>
      <c r="AD1593" s="73" t="s">
        <v>2979</v>
      </c>
      <c r="AE1593" s="73" t="s">
        <v>2979</v>
      </c>
      <c r="AF1593" s="73" t="s">
        <v>2979</v>
      </c>
      <c r="AG1593" s="15" t="s">
        <v>2004</v>
      </c>
      <c r="AH1593" s="54">
        <v>29</v>
      </c>
      <c r="AI1593" s="41">
        <v>0.6</v>
      </c>
      <c r="AJ1593" s="30">
        <v>0.61899999999999999</v>
      </c>
      <c r="AK1593" s="30">
        <v>0.70269999999999999</v>
      </c>
      <c r="AL1593" s="41">
        <f t="shared" si="50"/>
        <v>0.64059999999999995</v>
      </c>
      <c r="AM1593" s="30" t="str">
        <f>IFERROR((VLOOKUP(C1593,'CEP 24-25'!$F$5:$K$1282,6,0))," ")</f>
        <v xml:space="preserve"> </v>
      </c>
      <c r="AN1593" s="41" t="str">
        <f>+IFERROR((VLOOKUP(C1593,'HB1238 24-25'!$N$5:$Q$9999,4,0)),"")</f>
        <v/>
      </c>
      <c r="AO1593" s="33" t="str">
        <f t="shared" si="51"/>
        <v>Yes</v>
      </c>
    </row>
    <row r="1594" spans="1:41" ht="15" customHeight="1" x14ac:dyDescent="0.25">
      <c r="A1594" t="s">
        <v>2597</v>
      </c>
      <c r="B1594" t="s">
        <v>2219</v>
      </c>
      <c r="C1594" s="25">
        <v>1648</v>
      </c>
      <c r="D1594" t="s">
        <v>664</v>
      </c>
      <c r="E1594" s="16">
        <v>0</v>
      </c>
      <c r="F1594" s="16">
        <v>1</v>
      </c>
      <c r="G1594" s="16">
        <v>0</v>
      </c>
      <c r="H1594" s="16">
        <v>0</v>
      </c>
      <c r="I1594" s="16">
        <v>1</v>
      </c>
      <c r="J1594" s="16">
        <v>0</v>
      </c>
      <c r="K1594" s="16">
        <v>1</v>
      </c>
      <c r="L1594" s="16">
        <v>0</v>
      </c>
      <c r="M1594" s="16">
        <v>0</v>
      </c>
      <c r="N1594" s="16">
        <v>1</v>
      </c>
      <c r="O1594" s="16">
        <v>2</v>
      </c>
      <c r="P1594" s="16">
        <v>1</v>
      </c>
      <c r="Q1594" s="16">
        <v>1</v>
      </c>
      <c r="R1594" s="16">
        <v>0</v>
      </c>
      <c r="S1594" s="16">
        <v>1</v>
      </c>
      <c r="T1594" s="73" t="s">
        <v>2979</v>
      </c>
      <c r="U1594" s="73" t="s">
        <v>2979</v>
      </c>
      <c r="V1594" s="73" t="s">
        <v>2979</v>
      </c>
      <c r="W1594" s="73" t="s">
        <v>2979</v>
      </c>
      <c r="X1594" s="73" t="s">
        <v>2979</v>
      </c>
      <c r="Y1594" s="73" t="s">
        <v>2979</v>
      </c>
      <c r="Z1594" s="15" t="s">
        <v>2004</v>
      </c>
      <c r="AA1594" s="73" t="s">
        <v>2979</v>
      </c>
      <c r="AB1594" s="73" t="s">
        <v>2979</v>
      </c>
      <c r="AC1594" s="15" t="s">
        <v>2004</v>
      </c>
      <c r="AD1594" s="15" t="s">
        <v>2004</v>
      </c>
      <c r="AE1594" s="73" t="s">
        <v>2979</v>
      </c>
      <c r="AF1594" s="73" t="s">
        <v>2979</v>
      </c>
      <c r="AG1594" s="73" t="s">
        <v>2979</v>
      </c>
      <c r="AH1594" s="73" t="s">
        <v>2979</v>
      </c>
      <c r="AI1594" s="41">
        <v>0.33329999999999999</v>
      </c>
      <c r="AJ1594" s="30">
        <v>0.125</v>
      </c>
      <c r="AK1594" s="30">
        <v>0.5</v>
      </c>
      <c r="AL1594" s="41">
        <f t="shared" si="50"/>
        <v>0.31940000000000002</v>
      </c>
      <c r="AM1594" s="30" t="str">
        <f>IFERROR((VLOOKUP(C1594,'CEP 24-25'!$F$5:$K$1282,6,0))," ")</f>
        <v xml:space="preserve"> </v>
      </c>
      <c r="AN1594" s="41" t="str">
        <f>+IFERROR((VLOOKUP(C1594,'HB1238 24-25'!$N$5:$Q$9999,4,0)),"")</f>
        <v/>
      </c>
      <c r="AO1594" s="33" t="str">
        <f t="shared" si="51"/>
        <v>No</v>
      </c>
    </row>
    <row r="1595" spans="1:41" ht="15" customHeight="1" x14ac:dyDescent="0.25">
      <c r="A1595" t="s">
        <v>2597</v>
      </c>
      <c r="B1595" t="s">
        <v>2219</v>
      </c>
      <c r="C1595" s="25">
        <v>5070</v>
      </c>
      <c r="D1595" t="s">
        <v>683</v>
      </c>
      <c r="E1595" s="16">
        <v>0</v>
      </c>
      <c r="F1595" s="16">
        <v>0</v>
      </c>
      <c r="G1595" s="16">
        <v>0</v>
      </c>
      <c r="H1595" s="16">
        <v>0</v>
      </c>
      <c r="I1595" s="16">
        <v>1</v>
      </c>
      <c r="J1595" s="16">
        <v>1</v>
      </c>
      <c r="K1595" s="16">
        <v>0</v>
      </c>
      <c r="L1595" s="16">
        <v>3</v>
      </c>
      <c r="M1595" s="16">
        <v>6</v>
      </c>
      <c r="N1595" s="16">
        <v>0</v>
      </c>
      <c r="O1595" s="16">
        <v>3</v>
      </c>
      <c r="P1595" s="16">
        <v>4</v>
      </c>
      <c r="Q1595" s="16">
        <v>1</v>
      </c>
      <c r="R1595" s="16">
        <v>2</v>
      </c>
      <c r="S1595" s="16">
        <v>4</v>
      </c>
      <c r="T1595" s="73" t="s">
        <v>2979</v>
      </c>
      <c r="U1595" s="73" t="s">
        <v>2979</v>
      </c>
      <c r="V1595" s="73" t="s">
        <v>2979</v>
      </c>
      <c r="W1595" s="73" t="s">
        <v>2979</v>
      </c>
      <c r="X1595" s="15" t="s">
        <v>2004</v>
      </c>
      <c r="Y1595" s="73" t="s">
        <v>2979</v>
      </c>
      <c r="Z1595" s="73" t="s">
        <v>2979</v>
      </c>
      <c r="AA1595" s="15" t="s">
        <v>2004</v>
      </c>
      <c r="AB1595" s="15" t="s">
        <v>2004</v>
      </c>
      <c r="AC1595" s="73" t="s">
        <v>2979</v>
      </c>
      <c r="AD1595" s="73" t="s">
        <v>2979</v>
      </c>
      <c r="AE1595" s="15" t="s">
        <v>2004</v>
      </c>
      <c r="AF1595" s="15" t="s">
        <v>2004</v>
      </c>
      <c r="AG1595" s="73" t="s">
        <v>2979</v>
      </c>
      <c r="AH1595" s="15" t="s">
        <v>2004</v>
      </c>
      <c r="AI1595" s="41">
        <v>0.6</v>
      </c>
      <c r="AJ1595" s="30">
        <v>0.5</v>
      </c>
      <c r="AK1595" s="30">
        <v>0.62070000000000003</v>
      </c>
      <c r="AL1595" s="41">
        <f t="shared" si="50"/>
        <v>0.5736</v>
      </c>
      <c r="AM1595" s="30" t="str">
        <f>IFERROR((VLOOKUP(C1595,'CEP 24-25'!$F$5:$K$1282,6,0))," ")</f>
        <v>Yes</v>
      </c>
      <c r="AN1595" s="41" t="str">
        <f>+IFERROR((VLOOKUP(C1595,'HB1238 24-25'!$N$5:$Q$9999,4,0)),"")</f>
        <v/>
      </c>
      <c r="AO1595" s="33" t="str">
        <f t="shared" si="51"/>
        <v>Yes</v>
      </c>
    </row>
    <row r="1596" spans="1:41" ht="15" customHeight="1" x14ac:dyDescent="0.25">
      <c r="A1596" t="s">
        <v>2597</v>
      </c>
      <c r="B1596" t="s">
        <v>2219</v>
      </c>
      <c r="C1596" s="25">
        <v>3521</v>
      </c>
      <c r="D1596" t="s">
        <v>675</v>
      </c>
      <c r="E1596" s="16">
        <v>18</v>
      </c>
      <c r="F1596" s="16">
        <v>56</v>
      </c>
      <c r="G1596" s="16">
        <v>0</v>
      </c>
      <c r="H1596" s="16">
        <v>61</v>
      </c>
      <c r="I1596" s="16">
        <v>67</v>
      </c>
      <c r="J1596" s="16">
        <v>67</v>
      </c>
      <c r="K1596" s="16">
        <v>60</v>
      </c>
      <c r="L1596" s="16">
        <v>64</v>
      </c>
      <c r="M1596" s="16">
        <v>0</v>
      </c>
      <c r="N1596" s="16">
        <v>0</v>
      </c>
      <c r="O1596" s="16">
        <v>0</v>
      </c>
      <c r="P1596" s="16">
        <v>0</v>
      </c>
      <c r="Q1596" s="16">
        <v>0</v>
      </c>
      <c r="R1596" s="16">
        <v>0</v>
      </c>
      <c r="S1596" s="16">
        <v>0</v>
      </c>
      <c r="T1596" s="15" t="s">
        <v>2004</v>
      </c>
      <c r="U1596" s="54">
        <v>18</v>
      </c>
      <c r="V1596" s="73" t="s">
        <v>2979</v>
      </c>
      <c r="W1596" s="54">
        <v>40</v>
      </c>
      <c r="X1596" s="54">
        <v>48</v>
      </c>
      <c r="Y1596" s="54">
        <v>46</v>
      </c>
      <c r="Z1596" s="54">
        <v>39</v>
      </c>
      <c r="AA1596" s="54">
        <v>41</v>
      </c>
      <c r="AB1596" s="73" t="s">
        <v>2979</v>
      </c>
      <c r="AC1596" s="73" t="s">
        <v>2979</v>
      </c>
      <c r="AD1596" s="73" t="s">
        <v>2979</v>
      </c>
      <c r="AE1596" s="73" t="s">
        <v>2979</v>
      </c>
      <c r="AF1596" s="73" t="s">
        <v>2979</v>
      </c>
      <c r="AG1596" s="73" t="s">
        <v>2979</v>
      </c>
      <c r="AH1596" s="73" t="s">
        <v>2979</v>
      </c>
      <c r="AI1596" s="41">
        <v>0.60560000000000003</v>
      </c>
      <c r="AJ1596" s="30">
        <v>0.61050000000000004</v>
      </c>
      <c r="AK1596" s="30">
        <v>0.67390000000000005</v>
      </c>
      <c r="AL1596" s="41">
        <f t="shared" si="50"/>
        <v>0.63</v>
      </c>
      <c r="AM1596" s="30" t="str">
        <f>IFERROR((VLOOKUP(C1596,'CEP 24-25'!$F$5:$K$1282,6,0))," ")</f>
        <v>Yes</v>
      </c>
      <c r="AN1596" s="41" t="str">
        <f>+IFERROR((VLOOKUP(C1596,'HB1238 24-25'!$N$5:$Q$9999,4,0)),"")</f>
        <v/>
      </c>
      <c r="AO1596" s="33" t="str">
        <f t="shared" si="51"/>
        <v>Yes</v>
      </c>
    </row>
    <row r="1597" spans="1:41" ht="15" customHeight="1" x14ac:dyDescent="0.25">
      <c r="A1597" t="s">
        <v>2597</v>
      </c>
      <c r="B1597" t="s">
        <v>2219</v>
      </c>
      <c r="C1597" s="25">
        <v>2475</v>
      </c>
      <c r="D1597" t="s">
        <v>667</v>
      </c>
      <c r="E1597" s="16">
        <v>0</v>
      </c>
      <c r="F1597" s="16">
        <v>0</v>
      </c>
      <c r="G1597" s="16">
        <v>0</v>
      </c>
      <c r="H1597" s="16">
        <v>0</v>
      </c>
      <c r="I1597" s="16">
        <v>0</v>
      </c>
      <c r="J1597" s="16">
        <v>0</v>
      </c>
      <c r="K1597" s="16">
        <v>0</v>
      </c>
      <c r="L1597" s="16">
        <v>0</v>
      </c>
      <c r="M1597" s="16">
        <v>0</v>
      </c>
      <c r="N1597" s="16">
        <v>0</v>
      </c>
      <c r="O1597" s="16">
        <v>0</v>
      </c>
      <c r="P1597" s="16">
        <v>307</v>
      </c>
      <c r="Q1597" s="16">
        <v>296</v>
      </c>
      <c r="R1597" s="16">
        <v>321</v>
      </c>
      <c r="S1597" s="16">
        <v>284</v>
      </c>
      <c r="T1597" s="73" t="s">
        <v>2979</v>
      </c>
      <c r="U1597" s="73" t="s">
        <v>2979</v>
      </c>
      <c r="V1597" s="73" t="s">
        <v>2979</v>
      </c>
      <c r="W1597" s="73" t="s">
        <v>2979</v>
      </c>
      <c r="X1597" s="73" t="s">
        <v>2979</v>
      </c>
      <c r="Y1597" s="73" t="s">
        <v>2979</v>
      </c>
      <c r="Z1597" s="73" t="s">
        <v>2979</v>
      </c>
      <c r="AA1597" s="73" t="s">
        <v>2979</v>
      </c>
      <c r="AB1597" s="73" t="s">
        <v>2979</v>
      </c>
      <c r="AC1597" s="73" t="s">
        <v>2979</v>
      </c>
      <c r="AD1597" s="73" t="s">
        <v>2979</v>
      </c>
      <c r="AE1597" s="54">
        <v>186</v>
      </c>
      <c r="AF1597" s="54">
        <v>170</v>
      </c>
      <c r="AG1597" s="54">
        <v>186</v>
      </c>
      <c r="AH1597" s="54">
        <v>170</v>
      </c>
      <c r="AI1597" s="41">
        <v>0.58940000000000003</v>
      </c>
      <c r="AJ1597" s="30">
        <v>0.57909999999999995</v>
      </c>
      <c r="AK1597" s="30">
        <v>0.68589999999999995</v>
      </c>
      <c r="AL1597" s="41">
        <f t="shared" si="50"/>
        <v>0.61809999999999998</v>
      </c>
      <c r="AM1597" s="30" t="str">
        <f>IFERROR((VLOOKUP(C1597,'CEP 24-25'!$F$5:$K$1282,6,0))," ")</f>
        <v>Yes</v>
      </c>
      <c r="AN1597" s="41" t="str">
        <f>+IFERROR((VLOOKUP(C1597,'HB1238 24-25'!$N$5:$Q$9999,4,0)),"")</f>
        <v/>
      </c>
      <c r="AO1597" s="33" t="str">
        <f t="shared" si="51"/>
        <v>Yes</v>
      </c>
    </row>
    <row r="1598" spans="1:41" ht="15" customHeight="1" x14ac:dyDescent="0.25">
      <c r="A1598" t="s">
        <v>2597</v>
      </c>
      <c r="B1598" t="s">
        <v>2219</v>
      </c>
      <c r="C1598" s="25">
        <v>5484</v>
      </c>
      <c r="D1598" t="s">
        <v>687</v>
      </c>
      <c r="E1598" s="16">
        <v>0</v>
      </c>
      <c r="F1598" s="16">
        <v>0</v>
      </c>
      <c r="G1598" s="16">
        <v>0</v>
      </c>
      <c r="H1598" s="16">
        <v>0</v>
      </c>
      <c r="I1598" s="16">
        <v>0</v>
      </c>
      <c r="J1598" s="16">
        <v>0</v>
      </c>
      <c r="K1598" s="16">
        <v>0</v>
      </c>
      <c r="L1598" s="16">
        <v>0</v>
      </c>
      <c r="M1598" s="16">
        <v>254</v>
      </c>
      <c r="N1598" s="16">
        <v>250</v>
      </c>
      <c r="O1598" s="16">
        <v>246</v>
      </c>
      <c r="P1598" s="16">
        <v>0</v>
      </c>
      <c r="Q1598" s="16">
        <v>0</v>
      </c>
      <c r="R1598" s="16">
        <v>0</v>
      </c>
      <c r="S1598" s="16">
        <v>0</v>
      </c>
      <c r="T1598" s="73" t="s">
        <v>2979</v>
      </c>
      <c r="U1598" s="73" t="s">
        <v>2979</v>
      </c>
      <c r="V1598" s="73" t="s">
        <v>2979</v>
      </c>
      <c r="W1598" s="73" t="s">
        <v>2979</v>
      </c>
      <c r="X1598" s="73" t="s">
        <v>2979</v>
      </c>
      <c r="Y1598" s="73" t="s">
        <v>2979</v>
      </c>
      <c r="Z1598" s="73" t="s">
        <v>2979</v>
      </c>
      <c r="AA1598" s="73" t="s">
        <v>2979</v>
      </c>
      <c r="AB1598" s="54">
        <v>104</v>
      </c>
      <c r="AC1598" s="54">
        <v>68</v>
      </c>
      <c r="AD1598" s="54">
        <v>101</v>
      </c>
      <c r="AE1598" s="73" t="s">
        <v>2979</v>
      </c>
      <c r="AF1598" s="73" t="s">
        <v>2979</v>
      </c>
      <c r="AG1598" s="73" t="s">
        <v>2979</v>
      </c>
      <c r="AH1598" s="73" t="s">
        <v>2979</v>
      </c>
      <c r="AI1598" s="41">
        <v>0.36399999999999999</v>
      </c>
      <c r="AJ1598" s="30">
        <v>0.36659999999999998</v>
      </c>
      <c r="AK1598" s="30">
        <v>0.40639999999999998</v>
      </c>
      <c r="AL1598" s="41">
        <f t="shared" si="50"/>
        <v>0.379</v>
      </c>
      <c r="AM1598" s="30" t="str">
        <f>IFERROR((VLOOKUP(C1598,'CEP 24-25'!$F$5:$K$1282,6,0))," ")</f>
        <v xml:space="preserve"> </v>
      </c>
      <c r="AN1598" s="41" t="str">
        <f>+IFERROR((VLOOKUP(C1598,'HB1238 24-25'!$N$5:$Q$9999,4,0)),"")</f>
        <v/>
      </c>
      <c r="AO1598" s="33" t="str">
        <f t="shared" si="51"/>
        <v>No</v>
      </c>
    </row>
    <row r="1599" spans="1:41" ht="15" customHeight="1" x14ac:dyDescent="0.25">
      <c r="A1599" t="s">
        <v>2597</v>
      </c>
      <c r="B1599" t="s">
        <v>2219</v>
      </c>
      <c r="C1599" s="25">
        <v>5519</v>
      </c>
      <c r="D1599" t="s">
        <v>688</v>
      </c>
      <c r="E1599" s="16">
        <v>0</v>
      </c>
      <c r="F1599" s="16">
        <v>79</v>
      </c>
      <c r="G1599" s="16">
        <v>0</v>
      </c>
      <c r="H1599" s="16">
        <v>87</v>
      </c>
      <c r="I1599" s="16">
        <v>90</v>
      </c>
      <c r="J1599" s="16">
        <v>87</v>
      </c>
      <c r="K1599" s="16">
        <v>84</v>
      </c>
      <c r="L1599" s="16">
        <v>83</v>
      </c>
      <c r="M1599" s="16">
        <v>0</v>
      </c>
      <c r="N1599" s="16">
        <v>0</v>
      </c>
      <c r="O1599" s="16">
        <v>0</v>
      </c>
      <c r="P1599" s="16">
        <v>0</v>
      </c>
      <c r="Q1599" s="16">
        <v>0</v>
      </c>
      <c r="R1599" s="16">
        <v>0</v>
      </c>
      <c r="S1599" s="16">
        <v>0</v>
      </c>
      <c r="T1599" s="73" t="s">
        <v>2979</v>
      </c>
      <c r="U1599" s="54">
        <v>14</v>
      </c>
      <c r="V1599" s="73" t="s">
        <v>2979</v>
      </c>
      <c r="W1599" s="54">
        <v>19</v>
      </c>
      <c r="X1599" s="54">
        <v>26</v>
      </c>
      <c r="Y1599" s="54">
        <v>29</v>
      </c>
      <c r="Z1599" s="54">
        <v>20</v>
      </c>
      <c r="AA1599" s="54">
        <v>28</v>
      </c>
      <c r="AB1599" s="73" t="s">
        <v>2979</v>
      </c>
      <c r="AC1599" s="73" t="s">
        <v>2979</v>
      </c>
      <c r="AD1599" s="73" t="s">
        <v>2979</v>
      </c>
      <c r="AE1599" s="73" t="s">
        <v>2979</v>
      </c>
      <c r="AF1599" s="73" t="s">
        <v>2979</v>
      </c>
      <c r="AG1599" s="73" t="s">
        <v>2979</v>
      </c>
      <c r="AH1599" s="73" t="s">
        <v>2979</v>
      </c>
      <c r="AI1599" s="41">
        <v>0.26669999999999999</v>
      </c>
      <c r="AJ1599" s="30">
        <v>0.29349999999999998</v>
      </c>
      <c r="AK1599" s="30">
        <v>0.32569999999999999</v>
      </c>
      <c r="AL1599" s="41">
        <f t="shared" si="50"/>
        <v>0.29530000000000001</v>
      </c>
      <c r="AM1599" s="30" t="str">
        <f>IFERROR((VLOOKUP(C1599,'CEP 24-25'!$F$5:$K$1282,6,0))," ")</f>
        <v>No</v>
      </c>
      <c r="AN1599" s="41" t="str">
        <f>+IFERROR((VLOOKUP(C1599,'HB1238 24-25'!$N$5:$Q$9999,4,0)),"")</f>
        <v/>
      </c>
      <c r="AO1599" s="33" t="str">
        <f t="shared" si="51"/>
        <v>No</v>
      </c>
    </row>
    <row r="1600" spans="1:41" ht="15" customHeight="1" x14ac:dyDescent="0.25">
      <c r="A1600" t="s">
        <v>2597</v>
      </c>
      <c r="B1600" t="s">
        <v>2219</v>
      </c>
      <c r="C1600" s="25">
        <v>3668</v>
      </c>
      <c r="D1600" t="s">
        <v>679</v>
      </c>
      <c r="E1600" s="16">
        <v>14</v>
      </c>
      <c r="F1600" s="16">
        <v>49</v>
      </c>
      <c r="G1600" s="16">
        <v>0</v>
      </c>
      <c r="H1600" s="16">
        <v>51</v>
      </c>
      <c r="I1600" s="16">
        <v>41</v>
      </c>
      <c r="J1600" s="16">
        <v>56</v>
      </c>
      <c r="K1600" s="16">
        <v>54</v>
      </c>
      <c r="L1600" s="16">
        <v>58</v>
      </c>
      <c r="M1600" s="16">
        <v>0</v>
      </c>
      <c r="N1600" s="16">
        <v>0</v>
      </c>
      <c r="O1600" s="16">
        <v>0</v>
      </c>
      <c r="P1600" s="16">
        <v>0</v>
      </c>
      <c r="Q1600" s="16">
        <v>0</v>
      </c>
      <c r="R1600" s="16">
        <v>0</v>
      </c>
      <c r="S1600" s="16">
        <v>0</v>
      </c>
      <c r="T1600" s="15" t="s">
        <v>2004</v>
      </c>
      <c r="U1600" s="54">
        <v>18</v>
      </c>
      <c r="V1600" s="73" t="s">
        <v>2979</v>
      </c>
      <c r="W1600" s="54">
        <v>30</v>
      </c>
      <c r="X1600" s="54">
        <v>23</v>
      </c>
      <c r="Y1600" s="54">
        <v>28</v>
      </c>
      <c r="Z1600" s="54">
        <v>29</v>
      </c>
      <c r="AA1600" s="54">
        <v>34</v>
      </c>
      <c r="AB1600" s="73" t="s">
        <v>2979</v>
      </c>
      <c r="AC1600" s="73" t="s">
        <v>2979</v>
      </c>
      <c r="AD1600" s="73" t="s">
        <v>2979</v>
      </c>
      <c r="AE1600" s="73" t="s">
        <v>2979</v>
      </c>
      <c r="AF1600" s="73" t="s">
        <v>2979</v>
      </c>
      <c r="AG1600" s="73" t="s">
        <v>2979</v>
      </c>
      <c r="AH1600" s="73" t="s">
        <v>2979</v>
      </c>
      <c r="AI1600" s="41">
        <v>0.51080000000000003</v>
      </c>
      <c r="AJ1600" s="30">
        <v>0.48499999999999999</v>
      </c>
      <c r="AK1600" s="30">
        <v>0.45850000000000002</v>
      </c>
      <c r="AL1600" s="41">
        <f t="shared" si="50"/>
        <v>0.48480000000000001</v>
      </c>
      <c r="AM1600" s="30" t="str">
        <f>IFERROR((VLOOKUP(C1600,'CEP 24-25'!$F$5:$K$1282,6,0))," ")</f>
        <v>No</v>
      </c>
      <c r="AN1600" s="41" t="str">
        <f>+IFERROR((VLOOKUP(C1600,'HB1238 24-25'!$N$5:$Q$9999,4,0)),"")</f>
        <v/>
      </c>
      <c r="AO1600" s="33" t="str">
        <f t="shared" si="51"/>
        <v>No</v>
      </c>
    </row>
    <row r="1601" spans="1:41" ht="15" customHeight="1" x14ac:dyDescent="0.25">
      <c r="A1601" t="s">
        <v>2597</v>
      </c>
      <c r="B1601" t="s">
        <v>2219</v>
      </c>
      <c r="C1601" s="25">
        <v>3740</v>
      </c>
      <c r="D1601" t="s">
        <v>681</v>
      </c>
      <c r="E1601" s="16">
        <v>17</v>
      </c>
      <c r="F1601" s="16">
        <v>83</v>
      </c>
      <c r="G1601" s="16">
        <v>0</v>
      </c>
      <c r="H1601" s="16">
        <v>61</v>
      </c>
      <c r="I1601" s="16">
        <v>52</v>
      </c>
      <c r="J1601" s="16">
        <v>72</v>
      </c>
      <c r="K1601" s="16">
        <v>77</v>
      </c>
      <c r="L1601" s="16">
        <v>83</v>
      </c>
      <c r="M1601" s="16">
        <v>0</v>
      </c>
      <c r="N1601" s="16">
        <v>0</v>
      </c>
      <c r="O1601" s="16">
        <v>0</v>
      </c>
      <c r="P1601" s="16">
        <v>0</v>
      </c>
      <c r="Q1601" s="16">
        <v>0</v>
      </c>
      <c r="R1601" s="16">
        <v>0</v>
      </c>
      <c r="S1601" s="16">
        <v>0</v>
      </c>
      <c r="T1601" s="15" t="s">
        <v>2004</v>
      </c>
      <c r="U1601" s="54">
        <v>31</v>
      </c>
      <c r="V1601" s="73" t="s">
        <v>2979</v>
      </c>
      <c r="W1601" s="54">
        <v>28</v>
      </c>
      <c r="X1601" s="54">
        <v>26</v>
      </c>
      <c r="Y1601" s="54">
        <v>26</v>
      </c>
      <c r="Z1601" s="54">
        <v>35</v>
      </c>
      <c r="AA1601" s="54">
        <v>38</v>
      </c>
      <c r="AB1601" s="73" t="s">
        <v>2979</v>
      </c>
      <c r="AC1601" s="73" t="s">
        <v>2979</v>
      </c>
      <c r="AD1601" s="73" t="s">
        <v>2979</v>
      </c>
      <c r="AE1601" s="73" t="s">
        <v>2979</v>
      </c>
      <c r="AF1601" s="73" t="s">
        <v>2979</v>
      </c>
      <c r="AG1601" s="73" t="s">
        <v>2979</v>
      </c>
      <c r="AH1601" s="73" t="s">
        <v>2979</v>
      </c>
      <c r="AI1601" s="41">
        <v>0.42249999999999999</v>
      </c>
      <c r="AJ1601" s="30">
        <v>0.41110000000000002</v>
      </c>
      <c r="AK1601" s="30">
        <v>0.48330000000000001</v>
      </c>
      <c r="AL1601" s="41">
        <f t="shared" si="50"/>
        <v>0.439</v>
      </c>
      <c r="AM1601" s="30" t="str">
        <f>IFERROR((VLOOKUP(C1601,'CEP 24-25'!$F$5:$K$1282,6,0))," ")</f>
        <v>No</v>
      </c>
      <c r="AN1601" s="41" t="str">
        <f>+IFERROR((VLOOKUP(C1601,'HB1238 24-25'!$N$5:$Q$9999,4,0)),"")</f>
        <v/>
      </c>
      <c r="AO1601" s="33" t="str">
        <f t="shared" si="51"/>
        <v>No</v>
      </c>
    </row>
    <row r="1602" spans="1:41" ht="15" customHeight="1" x14ac:dyDescent="0.25">
      <c r="A1602" t="s">
        <v>2597</v>
      </c>
      <c r="B1602" t="s">
        <v>2219</v>
      </c>
      <c r="C1602" s="25">
        <v>5282</v>
      </c>
      <c r="D1602" t="s">
        <v>685</v>
      </c>
      <c r="E1602" s="16">
        <v>0</v>
      </c>
      <c r="F1602" s="16">
        <v>0</v>
      </c>
      <c r="G1602" s="16">
        <v>0</v>
      </c>
      <c r="H1602" s="16">
        <v>0</v>
      </c>
      <c r="I1602" s="16">
        <v>0</v>
      </c>
      <c r="J1602" s="16">
        <v>0</v>
      </c>
      <c r="K1602" s="16">
        <v>0</v>
      </c>
      <c r="L1602" s="16">
        <v>0</v>
      </c>
      <c r="M1602" s="16">
        <v>0</v>
      </c>
      <c r="N1602" s="16">
        <v>0</v>
      </c>
      <c r="O1602" s="16">
        <v>0</v>
      </c>
      <c r="P1602" s="16">
        <v>19</v>
      </c>
      <c r="Q1602" s="16">
        <v>60</v>
      </c>
      <c r="R1602" s="16">
        <v>64</v>
      </c>
      <c r="S1602" s="16">
        <v>105</v>
      </c>
      <c r="T1602" s="73" t="s">
        <v>2979</v>
      </c>
      <c r="U1602" s="73" t="s">
        <v>2979</v>
      </c>
      <c r="V1602" s="73" t="s">
        <v>2979</v>
      </c>
      <c r="W1602" s="73" t="s">
        <v>2979</v>
      </c>
      <c r="X1602" s="73" t="s">
        <v>2979</v>
      </c>
      <c r="Y1602" s="73" t="s">
        <v>2979</v>
      </c>
      <c r="Z1602" s="73" t="s">
        <v>2979</v>
      </c>
      <c r="AA1602" s="73" t="s">
        <v>2979</v>
      </c>
      <c r="AB1602" s="73" t="s">
        <v>2979</v>
      </c>
      <c r="AC1602" s="73" t="s">
        <v>2979</v>
      </c>
      <c r="AD1602" s="73" t="s">
        <v>2979</v>
      </c>
      <c r="AE1602" s="54">
        <v>12</v>
      </c>
      <c r="AF1602" s="54">
        <v>40</v>
      </c>
      <c r="AG1602" s="54">
        <v>38</v>
      </c>
      <c r="AH1602" s="54">
        <v>61</v>
      </c>
      <c r="AI1602" s="41">
        <v>0.6089</v>
      </c>
      <c r="AJ1602" s="30">
        <v>0.60919999999999996</v>
      </c>
      <c r="AK1602" s="30">
        <v>0.70040000000000002</v>
      </c>
      <c r="AL1602" s="41">
        <f t="shared" si="50"/>
        <v>0.63949999999999996</v>
      </c>
      <c r="AM1602" s="30" t="str">
        <f>IFERROR((VLOOKUP(C1602,'CEP 24-25'!$F$5:$K$1282,6,0))," ")</f>
        <v>Yes</v>
      </c>
      <c r="AN1602" s="41" t="str">
        <f>+IFERROR((VLOOKUP(C1602,'HB1238 24-25'!$N$5:$Q$9999,4,0)),"")</f>
        <v/>
      </c>
      <c r="AO1602" s="33" t="str">
        <f t="shared" si="51"/>
        <v>Yes</v>
      </c>
    </row>
    <row r="1603" spans="1:41" ht="15" customHeight="1" x14ac:dyDescent="0.25">
      <c r="A1603" t="s">
        <v>2597</v>
      </c>
      <c r="B1603" t="s">
        <v>2219</v>
      </c>
      <c r="C1603" s="25">
        <v>3702</v>
      </c>
      <c r="D1603" t="s">
        <v>680</v>
      </c>
      <c r="E1603" s="16">
        <v>17</v>
      </c>
      <c r="F1603" s="16">
        <v>59</v>
      </c>
      <c r="G1603" s="16">
        <v>0</v>
      </c>
      <c r="H1603" s="16">
        <v>52</v>
      </c>
      <c r="I1603" s="16">
        <v>61</v>
      </c>
      <c r="J1603" s="16">
        <v>61</v>
      </c>
      <c r="K1603" s="16">
        <v>52</v>
      </c>
      <c r="L1603" s="16">
        <v>77</v>
      </c>
      <c r="M1603" s="16">
        <v>0</v>
      </c>
      <c r="N1603" s="16">
        <v>0</v>
      </c>
      <c r="O1603" s="16">
        <v>0</v>
      </c>
      <c r="P1603" s="16">
        <v>0</v>
      </c>
      <c r="Q1603" s="16">
        <v>0</v>
      </c>
      <c r="R1603" s="16">
        <v>0</v>
      </c>
      <c r="S1603" s="16">
        <v>0</v>
      </c>
      <c r="T1603" s="15" t="s">
        <v>2004</v>
      </c>
      <c r="U1603" s="54">
        <v>25</v>
      </c>
      <c r="V1603" s="73" t="s">
        <v>2979</v>
      </c>
      <c r="W1603" s="54">
        <v>27</v>
      </c>
      <c r="X1603" s="54">
        <v>38</v>
      </c>
      <c r="Y1603" s="54">
        <v>33</v>
      </c>
      <c r="Z1603" s="54">
        <v>35</v>
      </c>
      <c r="AA1603" s="54">
        <v>48</v>
      </c>
      <c r="AB1603" s="73" t="s">
        <v>2979</v>
      </c>
      <c r="AC1603" s="73" t="s">
        <v>2979</v>
      </c>
      <c r="AD1603" s="73" t="s">
        <v>2979</v>
      </c>
      <c r="AE1603" s="73" t="s">
        <v>2979</v>
      </c>
      <c r="AF1603" s="73" t="s">
        <v>2979</v>
      </c>
      <c r="AG1603" s="73" t="s">
        <v>2979</v>
      </c>
      <c r="AH1603" s="73" t="s">
        <v>2979</v>
      </c>
      <c r="AI1603" s="41">
        <v>0.55669999999999997</v>
      </c>
      <c r="AJ1603" s="30">
        <v>0.55530000000000002</v>
      </c>
      <c r="AK1603" s="30">
        <v>0.54949999999999999</v>
      </c>
      <c r="AL1603" s="41">
        <f t="shared" si="50"/>
        <v>0.55379999999999996</v>
      </c>
      <c r="AM1603" s="30" t="str">
        <f>IFERROR((VLOOKUP(C1603,'CEP 24-25'!$F$5:$K$1282,6,0))," ")</f>
        <v>Yes</v>
      </c>
      <c r="AN1603" s="41" t="str">
        <f>+IFERROR((VLOOKUP(C1603,'HB1238 24-25'!$N$5:$Q$9999,4,0)),"")</f>
        <v/>
      </c>
      <c r="AO1603" s="33" t="str">
        <f t="shared" si="51"/>
        <v>Yes</v>
      </c>
    </row>
    <row r="1604" spans="1:41" ht="15" customHeight="1" x14ac:dyDescent="0.25">
      <c r="A1604" t="s">
        <v>2598</v>
      </c>
      <c r="B1604" t="s">
        <v>2220</v>
      </c>
      <c r="C1604" s="25">
        <v>2789</v>
      </c>
      <c r="D1604" t="s">
        <v>328</v>
      </c>
      <c r="E1604" s="16">
        <v>0</v>
      </c>
      <c r="F1604" s="16">
        <v>19</v>
      </c>
      <c r="G1604" s="16">
        <v>0</v>
      </c>
      <c r="H1604" s="16">
        <v>25</v>
      </c>
      <c r="I1604" s="16">
        <v>29</v>
      </c>
      <c r="J1604" s="16">
        <v>24</v>
      </c>
      <c r="K1604" s="16">
        <v>27</v>
      </c>
      <c r="L1604" s="16">
        <v>28</v>
      </c>
      <c r="M1604" s="16">
        <v>0</v>
      </c>
      <c r="N1604" s="16">
        <v>0</v>
      </c>
      <c r="O1604" s="16">
        <v>0</v>
      </c>
      <c r="P1604" s="16">
        <v>0</v>
      </c>
      <c r="Q1604" s="16">
        <v>0</v>
      </c>
      <c r="R1604" s="16">
        <v>0</v>
      </c>
      <c r="S1604" s="16">
        <v>0</v>
      </c>
      <c r="T1604" s="73" t="s">
        <v>2979</v>
      </c>
      <c r="U1604" s="15" t="s">
        <v>2004</v>
      </c>
      <c r="V1604" s="73" t="s">
        <v>2979</v>
      </c>
      <c r="W1604" s="54">
        <v>18</v>
      </c>
      <c r="X1604" s="54">
        <v>16</v>
      </c>
      <c r="Y1604" s="54">
        <v>13</v>
      </c>
      <c r="Z1604" s="54">
        <v>19</v>
      </c>
      <c r="AA1604" s="54">
        <v>20</v>
      </c>
      <c r="AB1604" s="73" t="s">
        <v>2979</v>
      </c>
      <c r="AC1604" s="73" t="s">
        <v>2979</v>
      </c>
      <c r="AD1604" s="73" t="s">
        <v>2979</v>
      </c>
      <c r="AE1604" s="73" t="s">
        <v>2979</v>
      </c>
      <c r="AF1604" s="73" t="s">
        <v>2979</v>
      </c>
      <c r="AG1604" s="73" t="s">
        <v>2979</v>
      </c>
      <c r="AH1604" s="73" t="s">
        <v>2979</v>
      </c>
      <c r="AI1604" s="41">
        <v>0.61839999999999995</v>
      </c>
      <c r="AJ1604" s="30">
        <v>0.64770000000000005</v>
      </c>
      <c r="AK1604" s="30">
        <v>0.7</v>
      </c>
      <c r="AL1604" s="41">
        <f t="shared" ref="AL1604:AL1667" si="52">ROUND(AVERAGE(AI1604:AK1604),4)</f>
        <v>0.65539999999999998</v>
      </c>
      <c r="AM1604" s="30" t="str">
        <f>IFERROR((VLOOKUP(C1604,'CEP 24-25'!$F$5:$K$1282,6,0))," ")</f>
        <v>Yes</v>
      </c>
      <c r="AN1604" s="41" t="str">
        <f>+IFERROR((VLOOKUP(C1604,'HB1238 24-25'!$N$5:$Q$9999,4,0)),"")</f>
        <v/>
      </c>
      <c r="AO1604" s="33" t="str">
        <f t="shared" ref="AO1604:AO1667" si="53">IF(OR(AL1604&gt;=0.5, AM1604="Yes",AN1604="Yes"),"Yes","No")</f>
        <v>Yes</v>
      </c>
    </row>
    <row r="1605" spans="1:41" ht="15" customHeight="1" x14ac:dyDescent="0.25">
      <c r="A1605" t="s">
        <v>2598</v>
      </c>
      <c r="B1605" t="s">
        <v>2220</v>
      </c>
      <c r="C1605" s="25">
        <v>3559</v>
      </c>
      <c r="D1605" t="s">
        <v>329</v>
      </c>
      <c r="E1605" s="16">
        <v>0</v>
      </c>
      <c r="F1605" s="16">
        <v>0</v>
      </c>
      <c r="G1605" s="16">
        <v>0</v>
      </c>
      <c r="H1605" s="16">
        <v>0</v>
      </c>
      <c r="I1605" s="16">
        <v>0</v>
      </c>
      <c r="J1605" s="16">
        <v>0</v>
      </c>
      <c r="K1605" s="16">
        <v>0</v>
      </c>
      <c r="L1605" s="16">
        <v>0</v>
      </c>
      <c r="M1605" s="16">
        <v>25</v>
      </c>
      <c r="N1605" s="16">
        <v>31</v>
      </c>
      <c r="O1605" s="16">
        <v>30</v>
      </c>
      <c r="P1605" s="16">
        <v>0</v>
      </c>
      <c r="Q1605" s="16">
        <v>0</v>
      </c>
      <c r="R1605" s="16">
        <v>0</v>
      </c>
      <c r="S1605" s="16">
        <v>0</v>
      </c>
      <c r="T1605" s="73" t="s">
        <v>2979</v>
      </c>
      <c r="U1605" s="73" t="s">
        <v>2979</v>
      </c>
      <c r="V1605" s="73" t="s">
        <v>2979</v>
      </c>
      <c r="W1605" s="73" t="s">
        <v>2979</v>
      </c>
      <c r="X1605" s="73" t="s">
        <v>2979</v>
      </c>
      <c r="Y1605" s="73" t="s">
        <v>2979</v>
      </c>
      <c r="Z1605" s="73" t="s">
        <v>2979</v>
      </c>
      <c r="AA1605" s="73" t="s">
        <v>2979</v>
      </c>
      <c r="AB1605" s="54">
        <v>10</v>
      </c>
      <c r="AC1605" s="54">
        <v>16</v>
      </c>
      <c r="AD1605" s="54">
        <v>22</v>
      </c>
      <c r="AE1605" s="73" t="s">
        <v>2979</v>
      </c>
      <c r="AF1605" s="73" t="s">
        <v>2979</v>
      </c>
      <c r="AG1605" s="73" t="s">
        <v>2979</v>
      </c>
      <c r="AH1605" s="73" t="s">
        <v>2979</v>
      </c>
      <c r="AI1605" s="41">
        <v>0.55810000000000004</v>
      </c>
      <c r="AJ1605" s="30">
        <v>0.63639999999999997</v>
      </c>
      <c r="AK1605" s="30">
        <v>0.67269999999999996</v>
      </c>
      <c r="AL1605" s="41">
        <f t="shared" si="52"/>
        <v>0.62239999999999995</v>
      </c>
      <c r="AM1605" s="30" t="str">
        <f>IFERROR((VLOOKUP(C1605,'CEP 24-25'!$F$5:$K$1282,6,0))," ")</f>
        <v>Yes</v>
      </c>
      <c r="AN1605" s="41" t="str">
        <f>+IFERROR((VLOOKUP(C1605,'HB1238 24-25'!$N$5:$Q$9999,4,0)),"")</f>
        <v/>
      </c>
      <c r="AO1605" s="33" t="str">
        <f t="shared" si="53"/>
        <v>Yes</v>
      </c>
    </row>
    <row r="1606" spans="1:41" ht="15" customHeight="1" x14ac:dyDescent="0.25">
      <c r="A1606" t="s">
        <v>2598</v>
      </c>
      <c r="B1606" t="s">
        <v>2220</v>
      </c>
      <c r="C1606" s="25">
        <v>1898</v>
      </c>
      <c r="D1606" t="s">
        <v>327</v>
      </c>
      <c r="E1606" s="16">
        <v>0</v>
      </c>
      <c r="F1606" s="16">
        <v>10</v>
      </c>
      <c r="G1606" s="16">
        <v>0</v>
      </c>
      <c r="H1606" s="16">
        <v>29</v>
      </c>
      <c r="I1606" s="16">
        <v>26</v>
      </c>
      <c r="J1606" s="16">
        <v>28</v>
      </c>
      <c r="K1606" s="16">
        <v>22</v>
      </c>
      <c r="L1606" s="16">
        <v>13</v>
      </c>
      <c r="M1606" s="16">
        <v>17</v>
      </c>
      <c r="N1606" s="16">
        <v>13</v>
      </c>
      <c r="O1606" s="16">
        <v>13</v>
      </c>
      <c r="P1606" s="16">
        <v>4</v>
      </c>
      <c r="Q1606" s="16">
        <v>13</v>
      </c>
      <c r="R1606" s="16">
        <v>4</v>
      </c>
      <c r="S1606" s="16">
        <v>7</v>
      </c>
      <c r="T1606" s="73" t="s">
        <v>2979</v>
      </c>
      <c r="U1606" s="15" t="s">
        <v>2004</v>
      </c>
      <c r="V1606" s="73" t="s">
        <v>2979</v>
      </c>
      <c r="W1606" s="73" t="s">
        <v>2979</v>
      </c>
      <c r="X1606" s="15" t="s">
        <v>2004</v>
      </c>
      <c r="Y1606" s="15" t="s">
        <v>2004</v>
      </c>
      <c r="Z1606" s="15" t="s">
        <v>2004</v>
      </c>
      <c r="AA1606" s="15" t="s">
        <v>2004</v>
      </c>
      <c r="AB1606" s="15" t="s">
        <v>2004</v>
      </c>
      <c r="AC1606" s="73" t="s">
        <v>2979</v>
      </c>
      <c r="AD1606" s="15" t="s">
        <v>2004</v>
      </c>
      <c r="AE1606" s="15" t="s">
        <v>2004</v>
      </c>
      <c r="AF1606" s="15" t="s">
        <v>2004</v>
      </c>
      <c r="AG1606" s="15" t="s">
        <v>2004</v>
      </c>
      <c r="AH1606" s="15" t="s">
        <v>2004</v>
      </c>
      <c r="AI1606" s="41">
        <v>8.5400000000000004E-2</v>
      </c>
      <c r="AJ1606" s="30">
        <v>0.2162</v>
      </c>
      <c r="AK1606" s="30">
        <v>0.15559999999999999</v>
      </c>
      <c r="AL1606" s="41">
        <f t="shared" si="52"/>
        <v>0.15240000000000001</v>
      </c>
      <c r="AM1606" s="30" t="str">
        <f>IFERROR((VLOOKUP(C1606,'CEP 24-25'!$F$5:$K$1282,6,0))," ")</f>
        <v xml:space="preserve"> </v>
      </c>
      <c r="AN1606" s="41" t="str">
        <f>+IFERROR((VLOOKUP(C1606,'HB1238 24-25'!$N$5:$Q$9999,4,0)),"")</f>
        <v/>
      </c>
      <c r="AO1606" s="33" t="str">
        <f t="shared" si="53"/>
        <v>No</v>
      </c>
    </row>
    <row r="1607" spans="1:41" ht="15" customHeight="1" x14ac:dyDescent="0.25">
      <c r="A1607" t="s">
        <v>2598</v>
      </c>
      <c r="B1607" t="s">
        <v>2220</v>
      </c>
      <c r="C1607" s="25">
        <v>3579</v>
      </c>
      <c r="D1607" t="s">
        <v>330</v>
      </c>
      <c r="E1607" s="16">
        <v>0</v>
      </c>
      <c r="F1607" s="16">
        <v>0</v>
      </c>
      <c r="G1607" s="16">
        <v>0</v>
      </c>
      <c r="H1607" s="16">
        <v>0</v>
      </c>
      <c r="I1607" s="16">
        <v>0</v>
      </c>
      <c r="J1607" s="16">
        <v>0</v>
      </c>
      <c r="K1607" s="16">
        <v>0</v>
      </c>
      <c r="L1607" s="16">
        <v>0</v>
      </c>
      <c r="M1607" s="16">
        <v>0</v>
      </c>
      <c r="N1607" s="16">
        <v>0</v>
      </c>
      <c r="O1607" s="16">
        <v>0</v>
      </c>
      <c r="P1607" s="16">
        <v>37</v>
      </c>
      <c r="Q1607" s="16">
        <v>25</v>
      </c>
      <c r="R1607" s="16">
        <v>7</v>
      </c>
      <c r="S1607" s="16">
        <v>6</v>
      </c>
      <c r="T1607" s="73" t="s">
        <v>2979</v>
      </c>
      <c r="U1607" s="73" t="s">
        <v>2979</v>
      </c>
      <c r="V1607" s="73" t="s">
        <v>2979</v>
      </c>
      <c r="W1607" s="73" t="s">
        <v>2979</v>
      </c>
      <c r="X1607" s="73" t="s">
        <v>2979</v>
      </c>
      <c r="Y1607" s="73" t="s">
        <v>2979</v>
      </c>
      <c r="Z1607" s="73" t="s">
        <v>2979</v>
      </c>
      <c r="AA1607" s="73" t="s">
        <v>2979</v>
      </c>
      <c r="AB1607" s="73" t="s">
        <v>2979</v>
      </c>
      <c r="AC1607" s="73" t="s">
        <v>2979</v>
      </c>
      <c r="AD1607" s="73" t="s">
        <v>2979</v>
      </c>
      <c r="AE1607" s="54">
        <v>20</v>
      </c>
      <c r="AF1607" s="54">
        <v>14</v>
      </c>
      <c r="AG1607" s="15" t="s">
        <v>2004</v>
      </c>
      <c r="AH1607" s="15" t="s">
        <v>2004</v>
      </c>
      <c r="AI1607" s="41">
        <v>0.54669999999999996</v>
      </c>
      <c r="AJ1607" s="30">
        <v>0.63729999999999998</v>
      </c>
      <c r="AK1607" s="30">
        <v>0.63460000000000005</v>
      </c>
      <c r="AL1607" s="41">
        <f t="shared" si="52"/>
        <v>0.60619999999999996</v>
      </c>
      <c r="AM1607" s="30" t="str">
        <f>IFERROR((VLOOKUP(C1607,'CEP 24-25'!$F$5:$K$1282,6,0))," ")</f>
        <v>Yes</v>
      </c>
      <c r="AN1607" s="41" t="str">
        <f>+IFERROR((VLOOKUP(C1607,'HB1238 24-25'!$N$5:$Q$9999,4,0)),"")</f>
        <v/>
      </c>
      <c r="AO1607" s="33" t="str">
        <f t="shared" si="53"/>
        <v>Yes</v>
      </c>
    </row>
    <row r="1608" spans="1:41" ht="15" customHeight="1" x14ac:dyDescent="0.25">
      <c r="A1608" t="s">
        <v>2599</v>
      </c>
      <c r="B1608" t="s">
        <v>2221</v>
      </c>
      <c r="C1608" s="25">
        <v>4060</v>
      </c>
      <c r="D1608" t="s">
        <v>81</v>
      </c>
      <c r="E1608" s="16">
        <v>0</v>
      </c>
      <c r="F1608" s="16">
        <v>97</v>
      </c>
      <c r="G1608" s="16">
        <v>0</v>
      </c>
      <c r="H1608" s="16">
        <v>101</v>
      </c>
      <c r="I1608" s="16">
        <v>105</v>
      </c>
      <c r="J1608" s="16">
        <v>111</v>
      </c>
      <c r="K1608" s="16">
        <v>104</v>
      </c>
      <c r="L1608" s="16">
        <v>84</v>
      </c>
      <c r="M1608" s="16">
        <v>0</v>
      </c>
      <c r="N1608" s="16">
        <v>0</v>
      </c>
      <c r="O1608" s="16">
        <v>0</v>
      </c>
      <c r="P1608" s="16">
        <v>0</v>
      </c>
      <c r="Q1608" s="16">
        <v>0</v>
      </c>
      <c r="R1608" s="16">
        <v>0</v>
      </c>
      <c r="S1608" s="16">
        <v>0</v>
      </c>
      <c r="T1608" s="73" t="s">
        <v>2979</v>
      </c>
      <c r="U1608" s="15" t="s">
        <v>2004</v>
      </c>
      <c r="V1608" s="73" t="s">
        <v>2979</v>
      </c>
      <c r="W1608" s="54">
        <v>19</v>
      </c>
      <c r="X1608" s="54">
        <v>32</v>
      </c>
      <c r="Y1608" s="54">
        <v>39</v>
      </c>
      <c r="Z1608" s="54">
        <v>37</v>
      </c>
      <c r="AA1608" s="54">
        <v>29</v>
      </c>
      <c r="AB1608" s="73" t="s">
        <v>2979</v>
      </c>
      <c r="AC1608" s="73" t="s">
        <v>2979</v>
      </c>
      <c r="AD1608" s="73" t="s">
        <v>2979</v>
      </c>
      <c r="AE1608" s="73" t="s">
        <v>2979</v>
      </c>
      <c r="AF1608" s="73" t="s">
        <v>2979</v>
      </c>
      <c r="AG1608" s="73" t="s">
        <v>2979</v>
      </c>
      <c r="AH1608" s="73" t="s">
        <v>2979</v>
      </c>
      <c r="AI1608" s="41">
        <v>0.26910000000000001</v>
      </c>
      <c r="AJ1608" s="30">
        <v>0.34300000000000003</v>
      </c>
      <c r="AK1608" s="30">
        <v>0.36320000000000002</v>
      </c>
      <c r="AL1608" s="41">
        <f t="shared" si="52"/>
        <v>0.3251</v>
      </c>
      <c r="AM1608" s="30" t="str">
        <f>IFERROR((VLOOKUP(C1608,'CEP 24-25'!$F$5:$K$1282,6,0))," ")</f>
        <v>No</v>
      </c>
      <c r="AN1608" s="41" t="str">
        <f>+IFERROR((VLOOKUP(C1608,'HB1238 24-25'!$N$5:$Q$9999,4,0)),"")</f>
        <v/>
      </c>
      <c r="AO1608" s="33" t="str">
        <f t="shared" si="53"/>
        <v>No</v>
      </c>
    </row>
    <row r="1609" spans="1:41" ht="15" customHeight="1" x14ac:dyDescent="0.25">
      <c r="A1609" t="s">
        <v>2599</v>
      </c>
      <c r="B1609" t="s">
        <v>2221</v>
      </c>
      <c r="C1609" s="25">
        <v>2721</v>
      </c>
      <c r="D1609" t="s">
        <v>73</v>
      </c>
      <c r="E1609" s="16">
        <v>0</v>
      </c>
      <c r="F1609" s="16">
        <v>0</v>
      </c>
      <c r="G1609" s="16">
        <v>0</v>
      </c>
      <c r="H1609" s="16">
        <v>0</v>
      </c>
      <c r="I1609" s="16">
        <v>0</v>
      </c>
      <c r="J1609" s="16">
        <v>0</v>
      </c>
      <c r="K1609" s="16">
        <v>0</v>
      </c>
      <c r="L1609" s="16">
        <v>0</v>
      </c>
      <c r="M1609" s="16">
        <v>257</v>
      </c>
      <c r="N1609" s="16">
        <v>257</v>
      </c>
      <c r="O1609" s="16">
        <v>278</v>
      </c>
      <c r="P1609" s="16">
        <v>0</v>
      </c>
      <c r="Q1609" s="16">
        <v>0</v>
      </c>
      <c r="R1609" s="16">
        <v>0</v>
      </c>
      <c r="S1609" s="16">
        <v>0</v>
      </c>
      <c r="T1609" s="73" t="s">
        <v>2979</v>
      </c>
      <c r="U1609" s="73" t="s">
        <v>2979</v>
      </c>
      <c r="V1609" s="73" t="s">
        <v>2979</v>
      </c>
      <c r="W1609" s="73" t="s">
        <v>2979</v>
      </c>
      <c r="X1609" s="73" t="s">
        <v>2979</v>
      </c>
      <c r="Y1609" s="73" t="s">
        <v>2979</v>
      </c>
      <c r="Z1609" s="73" t="s">
        <v>2979</v>
      </c>
      <c r="AA1609" s="73" t="s">
        <v>2979</v>
      </c>
      <c r="AB1609" s="54">
        <v>115</v>
      </c>
      <c r="AC1609" s="54">
        <v>106</v>
      </c>
      <c r="AD1609" s="54">
        <v>112</v>
      </c>
      <c r="AE1609" s="73" t="s">
        <v>2979</v>
      </c>
      <c r="AF1609" s="73" t="s">
        <v>2979</v>
      </c>
      <c r="AG1609" s="73" t="s">
        <v>2979</v>
      </c>
      <c r="AH1609" s="73" t="s">
        <v>2979</v>
      </c>
      <c r="AI1609" s="41">
        <v>0.42049999999999998</v>
      </c>
      <c r="AJ1609" s="30">
        <v>0.47649999999999998</v>
      </c>
      <c r="AK1609" s="30">
        <v>0.54510000000000003</v>
      </c>
      <c r="AL1609" s="41">
        <f t="shared" si="52"/>
        <v>0.48070000000000002</v>
      </c>
      <c r="AM1609" s="30" t="str">
        <f>IFERROR((VLOOKUP(C1609,'CEP 24-25'!$F$5:$K$1282,6,0))," ")</f>
        <v>No</v>
      </c>
      <c r="AN1609" s="41" t="str">
        <f>+IFERROR((VLOOKUP(C1609,'HB1238 24-25'!$N$5:$Q$9999,4,0)),"")</f>
        <v/>
      </c>
      <c r="AO1609" s="33" t="str">
        <f t="shared" si="53"/>
        <v>No</v>
      </c>
    </row>
    <row r="1610" spans="1:41" ht="15" customHeight="1" x14ac:dyDescent="0.25">
      <c r="A1610" t="s">
        <v>2599</v>
      </c>
      <c r="B1610" t="s">
        <v>2221</v>
      </c>
      <c r="C1610" s="25">
        <v>2785</v>
      </c>
      <c r="D1610" t="s">
        <v>74</v>
      </c>
      <c r="E1610" s="16">
        <v>0</v>
      </c>
      <c r="F1610" s="16">
        <v>0</v>
      </c>
      <c r="G1610" s="16">
        <v>0</v>
      </c>
      <c r="H1610" s="16">
        <v>0</v>
      </c>
      <c r="I1610" s="16">
        <v>0</v>
      </c>
      <c r="J1610" s="16">
        <v>0</v>
      </c>
      <c r="K1610" s="16">
        <v>0</v>
      </c>
      <c r="L1610" s="16">
        <v>0</v>
      </c>
      <c r="M1610" s="16">
        <v>208</v>
      </c>
      <c r="N1610" s="16">
        <v>233</v>
      </c>
      <c r="O1610" s="16">
        <v>225</v>
      </c>
      <c r="P1610" s="16">
        <v>0</v>
      </c>
      <c r="Q1610" s="16">
        <v>0</v>
      </c>
      <c r="R1610" s="16">
        <v>0</v>
      </c>
      <c r="S1610" s="16">
        <v>0</v>
      </c>
      <c r="T1610" s="73" t="s">
        <v>2979</v>
      </c>
      <c r="U1610" s="73" t="s">
        <v>2979</v>
      </c>
      <c r="V1610" s="73" t="s">
        <v>2979</v>
      </c>
      <c r="W1610" s="73" t="s">
        <v>2979</v>
      </c>
      <c r="X1610" s="73" t="s">
        <v>2979</v>
      </c>
      <c r="Y1610" s="73" t="s">
        <v>2979</v>
      </c>
      <c r="Z1610" s="73" t="s">
        <v>2979</v>
      </c>
      <c r="AA1610" s="73" t="s">
        <v>2979</v>
      </c>
      <c r="AB1610" s="54">
        <v>103</v>
      </c>
      <c r="AC1610" s="54">
        <v>115</v>
      </c>
      <c r="AD1610" s="54">
        <v>98</v>
      </c>
      <c r="AE1610" s="73" t="s">
        <v>2979</v>
      </c>
      <c r="AF1610" s="73" t="s">
        <v>2979</v>
      </c>
      <c r="AG1610" s="73" t="s">
        <v>2979</v>
      </c>
      <c r="AH1610" s="73" t="s">
        <v>2979</v>
      </c>
      <c r="AI1610" s="41">
        <v>0.47449999999999998</v>
      </c>
      <c r="AJ1610" s="30">
        <v>0.53490000000000004</v>
      </c>
      <c r="AK1610" s="30">
        <v>0.66859999999999997</v>
      </c>
      <c r="AL1610" s="41">
        <f t="shared" si="52"/>
        <v>0.55930000000000002</v>
      </c>
      <c r="AM1610" s="30" t="str">
        <f>IFERROR((VLOOKUP(C1610,'CEP 24-25'!$F$5:$K$1282,6,0))," ")</f>
        <v>No</v>
      </c>
      <c r="AN1610" s="41" t="str">
        <f>+IFERROR((VLOOKUP(C1610,'HB1238 24-25'!$N$5:$Q$9999,4,0)),"")</f>
        <v/>
      </c>
      <c r="AO1610" s="33" t="str">
        <f t="shared" si="53"/>
        <v>Yes</v>
      </c>
    </row>
    <row r="1611" spans="1:41" ht="15" customHeight="1" x14ac:dyDescent="0.25">
      <c r="A1611" t="s">
        <v>2599</v>
      </c>
      <c r="B1611" t="s">
        <v>2221</v>
      </c>
      <c r="C1611" s="25">
        <v>5732</v>
      </c>
      <c r="D1611" t="s">
        <v>2816</v>
      </c>
      <c r="E1611" s="16">
        <v>0</v>
      </c>
      <c r="F1611" s="16">
        <v>59</v>
      </c>
      <c r="G1611" s="16">
        <v>0</v>
      </c>
      <c r="H1611" s="16">
        <v>66</v>
      </c>
      <c r="I1611" s="16">
        <v>73</v>
      </c>
      <c r="J1611" s="16">
        <v>81</v>
      </c>
      <c r="K1611" s="16">
        <v>83</v>
      </c>
      <c r="L1611" s="16">
        <v>80</v>
      </c>
      <c r="M1611" s="16">
        <v>0</v>
      </c>
      <c r="N1611" s="16">
        <v>0</v>
      </c>
      <c r="O1611" s="16">
        <v>0</v>
      </c>
      <c r="P1611" s="16">
        <v>0</v>
      </c>
      <c r="Q1611" s="16">
        <v>0</v>
      </c>
      <c r="R1611" s="16">
        <v>0</v>
      </c>
      <c r="S1611" s="16">
        <v>0</v>
      </c>
      <c r="T1611" s="73" t="s">
        <v>2979</v>
      </c>
      <c r="U1611" s="73" t="s">
        <v>2979</v>
      </c>
      <c r="V1611" s="73" t="s">
        <v>2979</v>
      </c>
      <c r="W1611" s="15" t="s">
        <v>2004</v>
      </c>
      <c r="X1611" s="54">
        <v>13</v>
      </c>
      <c r="Y1611" s="54">
        <v>12</v>
      </c>
      <c r="Z1611" s="54">
        <v>11</v>
      </c>
      <c r="AA1611" s="54">
        <v>11</v>
      </c>
      <c r="AB1611" s="73" t="s">
        <v>2979</v>
      </c>
      <c r="AC1611" s="73" t="s">
        <v>2979</v>
      </c>
      <c r="AD1611" s="73" t="s">
        <v>2979</v>
      </c>
      <c r="AE1611" s="73" t="s">
        <v>2979</v>
      </c>
      <c r="AF1611" s="73" t="s">
        <v>2979</v>
      </c>
      <c r="AG1611" s="73" t="s">
        <v>2979</v>
      </c>
      <c r="AH1611" s="73" t="s">
        <v>2979</v>
      </c>
      <c r="AI1611" s="41">
        <v>0.11310000000000001</v>
      </c>
      <c r="AJ1611" s="30">
        <v>0.1593</v>
      </c>
      <c r="AK1611" s="30">
        <v>0.1716</v>
      </c>
      <c r="AL1611" s="41">
        <f t="shared" si="52"/>
        <v>0.14799999999999999</v>
      </c>
      <c r="AM1611" s="30" t="str">
        <f>IFERROR((VLOOKUP(C1611,'CEP 24-25'!$F$5:$K$1282,6,0))," ")</f>
        <v xml:space="preserve"> </v>
      </c>
      <c r="AN1611" s="41" t="str">
        <f>+IFERROR((VLOOKUP(C1611,'HB1238 24-25'!$N$5:$Q$9999,4,0)),"")</f>
        <v/>
      </c>
      <c r="AO1611" s="33" t="str">
        <f t="shared" si="53"/>
        <v>No</v>
      </c>
    </row>
    <row r="1612" spans="1:41" ht="15" customHeight="1" x14ac:dyDescent="0.25">
      <c r="A1612" t="s">
        <v>2599</v>
      </c>
      <c r="B1612" t="s">
        <v>2221</v>
      </c>
      <c r="C1612" s="25">
        <v>3926</v>
      </c>
      <c r="D1612" t="s">
        <v>79</v>
      </c>
      <c r="E1612" s="16">
        <v>0</v>
      </c>
      <c r="F1612" s="16">
        <v>0</v>
      </c>
      <c r="G1612" s="16">
        <v>0</v>
      </c>
      <c r="H1612" s="16">
        <v>0</v>
      </c>
      <c r="I1612" s="16">
        <v>0</v>
      </c>
      <c r="J1612" s="16">
        <v>0</v>
      </c>
      <c r="K1612" s="16">
        <v>0</v>
      </c>
      <c r="L1612" s="16">
        <v>0</v>
      </c>
      <c r="M1612" s="16">
        <v>230</v>
      </c>
      <c r="N1612" s="16">
        <v>255</v>
      </c>
      <c r="O1612" s="16">
        <v>260</v>
      </c>
      <c r="P1612" s="16">
        <v>0</v>
      </c>
      <c r="Q1612" s="16">
        <v>0</v>
      </c>
      <c r="R1612" s="16">
        <v>0</v>
      </c>
      <c r="S1612" s="16">
        <v>0</v>
      </c>
      <c r="T1612" s="73" t="s">
        <v>2979</v>
      </c>
      <c r="U1612" s="73" t="s">
        <v>2979</v>
      </c>
      <c r="V1612" s="73" t="s">
        <v>2979</v>
      </c>
      <c r="W1612" s="73" t="s">
        <v>2979</v>
      </c>
      <c r="X1612" s="73" t="s">
        <v>2979</v>
      </c>
      <c r="Y1612" s="73" t="s">
        <v>2979</v>
      </c>
      <c r="Z1612" s="73" t="s">
        <v>2979</v>
      </c>
      <c r="AA1612" s="73" t="s">
        <v>2979</v>
      </c>
      <c r="AB1612" s="54">
        <v>67</v>
      </c>
      <c r="AC1612" s="54">
        <v>65</v>
      </c>
      <c r="AD1612" s="54">
        <v>72</v>
      </c>
      <c r="AE1612" s="73" t="s">
        <v>2979</v>
      </c>
      <c r="AF1612" s="73" t="s">
        <v>2979</v>
      </c>
      <c r="AG1612" s="73" t="s">
        <v>2979</v>
      </c>
      <c r="AH1612" s="73" t="s">
        <v>2979</v>
      </c>
      <c r="AI1612" s="41">
        <v>0.27379999999999999</v>
      </c>
      <c r="AJ1612" s="30">
        <v>0.32490000000000002</v>
      </c>
      <c r="AK1612" s="30">
        <v>0.35160000000000002</v>
      </c>
      <c r="AL1612" s="41">
        <f t="shared" si="52"/>
        <v>0.31680000000000003</v>
      </c>
      <c r="AM1612" s="30" t="str">
        <f>IFERROR((VLOOKUP(C1612,'CEP 24-25'!$F$5:$K$1282,6,0))," ")</f>
        <v>No</v>
      </c>
      <c r="AN1612" s="41" t="str">
        <f>+IFERROR((VLOOKUP(C1612,'HB1238 24-25'!$N$5:$Q$9999,4,0)),"")</f>
        <v/>
      </c>
      <c r="AO1612" s="33" t="str">
        <f t="shared" si="53"/>
        <v>No</v>
      </c>
    </row>
    <row r="1613" spans="1:41" ht="15" customHeight="1" x14ac:dyDescent="0.25">
      <c r="A1613" t="s">
        <v>2599</v>
      </c>
      <c r="B1613" t="s">
        <v>2221</v>
      </c>
      <c r="C1613" s="25">
        <v>3833</v>
      </c>
      <c r="D1613" t="s">
        <v>78</v>
      </c>
      <c r="E1613" s="16">
        <v>0</v>
      </c>
      <c r="F1613" s="16">
        <v>0</v>
      </c>
      <c r="G1613" s="16">
        <v>0</v>
      </c>
      <c r="H1613" s="16">
        <v>0</v>
      </c>
      <c r="I1613" s="16">
        <v>0</v>
      </c>
      <c r="J1613" s="16">
        <v>0</v>
      </c>
      <c r="K1613" s="16">
        <v>0</v>
      </c>
      <c r="L1613" s="16">
        <v>0</v>
      </c>
      <c r="M1613" s="16">
        <v>0</v>
      </c>
      <c r="N1613" s="16">
        <v>0</v>
      </c>
      <c r="O1613" s="16">
        <v>0</v>
      </c>
      <c r="P1613" s="16">
        <v>508</v>
      </c>
      <c r="Q1613" s="16">
        <v>507</v>
      </c>
      <c r="R1613" s="16">
        <v>463</v>
      </c>
      <c r="S1613" s="16">
        <v>498</v>
      </c>
      <c r="T1613" s="73" t="s">
        <v>2979</v>
      </c>
      <c r="U1613" s="73" t="s">
        <v>2979</v>
      </c>
      <c r="V1613" s="73" t="s">
        <v>2979</v>
      </c>
      <c r="W1613" s="73" t="s">
        <v>2979</v>
      </c>
      <c r="X1613" s="73" t="s">
        <v>2979</v>
      </c>
      <c r="Y1613" s="73" t="s">
        <v>2979</v>
      </c>
      <c r="Z1613" s="73" t="s">
        <v>2979</v>
      </c>
      <c r="AA1613" s="73" t="s">
        <v>2979</v>
      </c>
      <c r="AB1613" s="73" t="s">
        <v>2979</v>
      </c>
      <c r="AC1613" s="73" t="s">
        <v>2979</v>
      </c>
      <c r="AD1613" s="73" t="s">
        <v>2979</v>
      </c>
      <c r="AE1613" s="54">
        <v>144</v>
      </c>
      <c r="AF1613" s="54">
        <v>141</v>
      </c>
      <c r="AG1613" s="54">
        <v>117</v>
      </c>
      <c r="AH1613" s="54">
        <v>127</v>
      </c>
      <c r="AI1613" s="41">
        <v>0.26769999999999999</v>
      </c>
      <c r="AJ1613" s="30">
        <v>0.31119999999999998</v>
      </c>
      <c r="AK1613" s="30">
        <v>0.33639999999999998</v>
      </c>
      <c r="AL1613" s="41">
        <f t="shared" si="52"/>
        <v>0.30509999999999998</v>
      </c>
      <c r="AM1613" s="30" t="str">
        <f>IFERROR((VLOOKUP(C1613,'CEP 24-25'!$F$5:$K$1282,6,0))," ")</f>
        <v xml:space="preserve"> </v>
      </c>
      <c r="AN1613" s="41" t="str">
        <f>+IFERROR((VLOOKUP(C1613,'HB1238 24-25'!$N$5:$Q$9999,4,0)),"")</f>
        <v/>
      </c>
      <c r="AO1613" s="33" t="str">
        <f t="shared" si="53"/>
        <v>No</v>
      </c>
    </row>
    <row r="1614" spans="1:41" ht="15" customHeight="1" x14ac:dyDescent="0.25">
      <c r="A1614" t="s">
        <v>2599</v>
      </c>
      <c r="B1614" t="s">
        <v>2221</v>
      </c>
      <c r="C1614" s="25">
        <v>2786</v>
      </c>
      <c r="D1614" t="s">
        <v>75</v>
      </c>
      <c r="E1614" s="16">
        <v>0</v>
      </c>
      <c r="F1614" s="16">
        <v>80</v>
      </c>
      <c r="G1614" s="16">
        <v>0</v>
      </c>
      <c r="H1614" s="16">
        <v>75</v>
      </c>
      <c r="I1614" s="16">
        <v>89</v>
      </c>
      <c r="J1614" s="16">
        <v>93</v>
      </c>
      <c r="K1614" s="16">
        <v>79</v>
      </c>
      <c r="L1614" s="16">
        <v>102</v>
      </c>
      <c r="M1614" s="16">
        <v>0</v>
      </c>
      <c r="N1614" s="16">
        <v>0</v>
      </c>
      <c r="O1614" s="16">
        <v>0</v>
      </c>
      <c r="P1614" s="16">
        <v>0</v>
      </c>
      <c r="Q1614" s="16">
        <v>0</v>
      </c>
      <c r="R1614" s="16">
        <v>0</v>
      </c>
      <c r="S1614" s="16">
        <v>0</v>
      </c>
      <c r="T1614" s="73" t="s">
        <v>2979</v>
      </c>
      <c r="U1614" s="54">
        <v>15</v>
      </c>
      <c r="V1614" s="73" t="s">
        <v>2979</v>
      </c>
      <c r="W1614" s="54">
        <v>27</v>
      </c>
      <c r="X1614" s="54">
        <v>48</v>
      </c>
      <c r="Y1614" s="54">
        <v>52</v>
      </c>
      <c r="Z1614" s="54">
        <v>43</v>
      </c>
      <c r="AA1614" s="54">
        <v>54</v>
      </c>
      <c r="AB1614" s="73" t="s">
        <v>2979</v>
      </c>
      <c r="AC1614" s="73" t="s">
        <v>2979</v>
      </c>
      <c r="AD1614" s="73" t="s">
        <v>2979</v>
      </c>
      <c r="AE1614" s="73" t="s">
        <v>2979</v>
      </c>
      <c r="AF1614" s="73" t="s">
        <v>2979</v>
      </c>
      <c r="AG1614" s="73" t="s">
        <v>2979</v>
      </c>
      <c r="AH1614" s="73" t="s">
        <v>2979</v>
      </c>
      <c r="AI1614" s="41">
        <v>0.46139999999999998</v>
      </c>
      <c r="AJ1614" s="30">
        <v>0.5706</v>
      </c>
      <c r="AK1614" s="30">
        <v>0.56830000000000003</v>
      </c>
      <c r="AL1614" s="41">
        <f t="shared" si="52"/>
        <v>0.53339999999999999</v>
      </c>
      <c r="AM1614" s="30" t="str">
        <f>IFERROR((VLOOKUP(C1614,'CEP 24-25'!$F$5:$K$1282,6,0))," ")</f>
        <v>Yes</v>
      </c>
      <c r="AN1614" s="41" t="str">
        <f>+IFERROR((VLOOKUP(C1614,'HB1238 24-25'!$N$5:$Q$9999,4,0)),"")</f>
        <v/>
      </c>
      <c r="AO1614" s="33" t="str">
        <f t="shared" si="53"/>
        <v>Yes</v>
      </c>
    </row>
    <row r="1615" spans="1:41" ht="15" customHeight="1" x14ac:dyDescent="0.25">
      <c r="A1615" t="s">
        <v>2599</v>
      </c>
      <c r="B1615" t="s">
        <v>2221</v>
      </c>
      <c r="C1615" s="25">
        <v>2642</v>
      </c>
      <c r="D1615" t="s">
        <v>70</v>
      </c>
      <c r="E1615" s="16">
        <v>0</v>
      </c>
      <c r="F1615" s="16">
        <v>73</v>
      </c>
      <c r="G1615" s="16">
        <v>0</v>
      </c>
      <c r="H1615" s="16">
        <v>63</v>
      </c>
      <c r="I1615" s="16">
        <v>68</v>
      </c>
      <c r="J1615" s="16">
        <v>77</v>
      </c>
      <c r="K1615" s="16">
        <v>59</v>
      </c>
      <c r="L1615" s="16">
        <v>78</v>
      </c>
      <c r="M1615" s="16">
        <v>0</v>
      </c>
      <c r="N1615" s="16">
        <v>0</v>
      </c>
      <c r="O1615" s="16">
        <v>0</v>
      </c>
      <c r="P1615" s="16">
        <v>0</v>
      </c>
      <c r="Q1615" s="16">
        <v>0</v>
      </c>
      <c r="R1615" s="16">
        <v>0</v>
      </c>
      <c r="S1615" s="16">
        <v>0</v>
      </c>
      <c r="T1615" s="73" t="s">
        <v>2979</v>
      </c>
      <c r="U1615" s="54">
        <v>11</v>
      </c>
      <c r="V1615" s="73" t="s">
        <v>2979</v>
      </c>
      <c r="W1615" s="54">
        <v>19</v>
      </c>
      <c r="X1615" s="54">
        <v>36</v>
      </c>
      <c r="Y1615" s="54">
        <v>37</v>
      </c>
      <c r="Z1615" s="54">
        <v>27</v>
      </c>
      <c r="AA1615" s="54">
        <v>38</v>
      </c>
      <c r="AB1615" s="73" t="s">
        <v>2979</v>
      </c>
      <c r="AC1615" s="73" t="s">
        <v>2979</v>
      </c>
      <c r="AD1615" s="73" t="s">
        <v>2979</v>
      </c>
      <c r="AE1615" s="73" t="s">
        <v>2979</v>
      </c>
      <c r="AF1615" s="73" t="s">
        <v>2979</v>
      </c>
      <c r="AG1615" s="73" t="s">
        <v>2979</v>
      </c>
      <c r="AH1615" s="73" t="s">
        <v>2979</v>
      </c>
      <c r="AI1615" s="41">
        <v>0.40189999999999998</v>
      </c>
      <c r="AJ1615" s="30">
        <v>0.58309999999999995</v>
      </c>
      <c r="AK1615" s="30">
        <v>0.66339999999999999</v>
      </c>
      <c r="AL1615" s="41">
        <f t="shared" si="52"/>
        <v>0.54949999999999999</v>
      </c>
      <c r="AM1615" s="30" t="str">
        <f>IFERROR((VLOOKUP(C1615,'CEP 24-25'!$F$5:$K$1282,6,0))," ")</f>
        <v>Yes</v>
      </c>
      <c r="AN1615" s="41" t="str">
        <f>+IFERROR((VLOOKUP(C1615,'HB1238 24-25'!$N$5:$Q$9999,4,0)),"")</f>
        <v/>
      </c>
      <c r="AO1615" s="33" t="str">
        <f t="shared" si="53"/>
        <v>Yes</v>
      </c>
    </row>
    <row r="1616" spans="1:41" ht="15" customHeight="1" x14ac:dyDescent="0.25">
      <c r="A1616" t="s">
        <v>2599</v>
      </c>
      <c r="B1616" t="s">
        <v>2221</v>
      </c>
      <c r="C1616" s="25">
        <v>5493</v>
      </c>
      <c r="D1616" t="s">
        <v>87</v>
      </c>
      <c r="E1616" s="16">
        <v>0</v>
      </c>
      <c r="F1616" s="16">
        <v>0</v>
      </c>
      <c r="G1616" s="16">
        <v>0</v>
      </c>
      <c r="H1616" s="16">
        <v>0</v>
      </c>
      <c r="I1616" s="16">
        <v>0</v>
      </c>
      <c r="J1616" s="16">
        <v>0</v>
      </c>
      <c r="K1616" s="16">
        <v>0</v>
      </c>
      <c r="L1616" s="16">
        <v>0</v>
      </c>
      <c r="M1616" s="16">
        <v>268</v>
      </c>
      <c r="N1616" s="16">
        <v>276</v>
      </c>
      <c r="O1616" s="16">
        <v>263</v>
      </c>
      <c r="P1616" s="16">
        <v>0</v>
      </c>
      <c r="Q1616" s="16">
        <v>0</v>
      </c>
      <c r="R1616" s="16">
        <v>0</v>
      </c>
      <c r="S1616" s="16">
        <v>0</v>
      </c>
      <c r="T1616" s="73" t="s">
        <v>2979</v>
      </c>
      <c r="U1616" s="73" t="s">
        <v>2979</v>
      </c>
      <c r="V1616" s="73" t="s">
        <v>2979</v>
      </c>
      <c r="W1616" s="73" t="s">
        <v>2979</v>
      </c>
      <c r="X1616" s="73" t="s">
        <v>2979</v>
      </c>
      <c r="Y1616" s="73" t="s">
        <v>2979</v>
      </c>
      <c r="Z1616" s="73" t="s">
        <v>2979</v>
      </c>
      <c r="AA1616" s="73" t="s">
        <v>2979</v>
      </c>
      <c r="AB1616" s="54">
        <v>55</v>
      </c>
      <c r="AC1616" s="54">
        <v>39</v>
      </c>
      <c r="AD1616" s="54">
        <v>48</v>
      </c>
      <c r="AE1616" s="73" t="s">
        <v>2979</v>
      </c>
      <c r="AF1616" s="73" t="s">
        <v>2979</v>
      </c>
      <c r="AG1616" s="73" t="s">
        <v>2979</v>
      </c>
      <c r="AH1616" s="73" t="s">
        <v>2979</v>
      </c>
      <c r="AI1616" s="41">
        <v>0.17599999999999999</v>
      </c>
      <c r="AJ1616" s="30">
        <v>0.183</v>
      </c>
      <c r="AK1616" s="30">
        <v>0.20530000000000001</v>
      </c>
      <c r="AL1616" s="41">
        <f t="shared" si="52"/>
        <v>0.18809999999999999</v>
      </c>
      <c r="AM1616" s="30" t="str">
        <f>IFERROR((VLOOKUP(C1616,'CEP 24-25'!$F$5:$K$1282,6,0))," ")</f>
        <v xml:space="preserve"> </v>
      </c>
      <c r="AN1616" s="41" t="str">
        <f>+IFERROR((VLOOKUP(C1616,'HB1238 24-25'!$N$5:$Q$9999,4,0)),"")</f>
        <v/>
      </c>
      <c r="AO1616" s="33" t="str">
        <f t="shared" si="53"/>
        <v>No</v>
      </c>
    </row>
    <row r="1617" spans="1:41" ht="15" customHeight="1" x14ac:dyDescent="0.25">
      <c r="A1617" t="s">
        <v>2599</v>
      </c>
      <c r="B1617" t="s">
        <v>2221</v>
      </c>
      <c r="C1617" s="25">
        <v>2657</v>
      </c>
      <c r="D1617" t="s">
        <v>72</v>
      </c>
      <c r="E1617" s="16">
        <v>0</v>
      </c>
      <c r="F1617" s="16">
        <v>58</v>
      </c>
      <c r="G1617" s="16">
        <v>1</v>
      </c>
      <c r="H1617" s="16">
        <v>64</v>
      </c>
      <c r="I1617" s="16">
        <v>65</v>
      </c>
      <c r="J1617" s="16">
        <v>95</v>
      </c>
      <c r="K1617" s="16">
        <v>94</v>
      </c>
      <c r="L1617" s="16">
        <v>94</v>
      </c>
      <c r="M1617" s="16">
        <v>0</v>
      </c>
      <c r="N1617" s="16">
        <v>0</v>
      </c>
      <c r="O1617" s="16">
        <v>0</v>
      </c>
      <c r="P1617" s="16">
        <v>0</v>
      </c>
      <c r="Q1617" s="16">
        <v>0</v>
      </c>
      <c r="R1617" s="16">
        <v>0</v>
      </c>
      <c r="S1617" s="16">
        <v>0</v>
      </c>
      <c r="T1617" s="73" t="s">
        <v>2979</v>
      </c>
      <c r="U1617" s="15" t="s">
        <v>2004</v>
      </c>
      <c r="V1617" s="15" t="s">
        <v>2004</v>
      </c>
      <c r="W1617" s="54">
        <v>16</v>
      </c>
      <c r="X1617" s="54">
        <v>35</v>
      </c>
      <c r="Y1617" s="54">
        <v>34</v>
      </c>
      <c r="Z1617" s="54">
        <v>43</v>
      </c>
      <c r="AA1617" s="54">
        <v>32</v>
      </c>
      <c r="AB1617" s="73" t="s">
        <v>2979</v>
      </c>
      <c r="AC1617" s="73" t="s">
        <v>2979</v>
      </c>
      <c r="AD1617" s="73" t="s">
        <v>2979</v>
      </c>
      <c r="AE1617" s="73" t="s">
        <v>2979</v>
      </c>
      <c r="AF1617" s="73" t="s">
        <v>2979</v>
      </c>
      <c r="AG1617" s="73" t="s">
        <v>2979</v>
      </c>
      <c r="AH1617" s="73" t="s">
        <v>2979</v>
      </c>
      <c r="AI1617" s="41">
        <v>0.3609</v>
      </c>
      <c r="AJ1617" s="30">
        <v>0.51039999999999996</v>
      </c>
      <c r="AK1617" s="30">
        <v>0.65910000000000002</v>
      </c>
      <c r="AL1617" s="41">
        <f t="shared" si="52"/>
        <v>0.5101</v>
      </c>
      <c r="AM1617" s="30" t="str">
        <f>IFERROR((VLOOKUP(C1617,'CEP 24-25'!$F$5:$K$1282,6,0))," ")</f>
        <v>Yes</v>
      </c>
      <c r="AN1617" s="41" t="str">
        <f>+IFERROR((VLOOKUP(C1617,'HB1238 24-25'!$N$5:$Q$9999,4,0)),"")</f>
        <v/>
      </c>
      <c r="AO1617" s="33" t="str">
        <f t="shared" si="53"/>
        <v>Yes</v>
      </c>
    </row>
    <row r="1618" spans="1:41" x14ac:dyDescent="0.25">
      <c r="A1618" t="s">
        <v>2599</v>
      </c>
      <c r="B1618" t="s">
        <v>2221</v>
      </c>
      <c r="C1618" s="25">
        <v>2656</v>
      </c>
      <c r="D1618" t="s">
        <v>71</v>
      </c>
      <c r="E1618" s="16">
        <v>0</v>
      </c>
      <c r="F1618" s="16">
        <v>72</v>
      </c>
      <c r="G1618" s="16">
        <v>0</v>
      </c>
      <c r="H1618" s="16">
        <v>70</v>
      </c>
      <c r="I1618" s="16">
        <v>86</v>
      </c>
      <c r="J1618" s="16">
        <v>94</v>
      </c>
      <c r="K1618" s="16">
        <v>55</v>
      </c>
      <c r="L1618" s="16">
        <v>90</v>
      </c>
      <c r="M1618" s="16">
        <v>0</v>
      </c>
      <c r="N1618" s="16">
        <v>0</v>
      </c>
      <c r="O1618" s="16">
        <v>0</v>
      </c>
      <c r="P1618" s="16">
        <v>0</v>
      </c>
      <c r="Q1618" s="16">
        <v>0</v>
      </c>
      <c r="R1618" s="16">
        <v>0</v>
      </c>
      <c r="S1618" s="16">
        <v>0</v>
      </c>
      <c r="T1618" s="73" t="s">
        <v>2979</v>
      </c>
      <c r="U1618" s="54">
        <v>11</v>
      </c>
      <c r="V1618" s="73" t="s">
        <v>2979</v>
      </c>
      <c r="W1618" s="54">
        <v>23</v>
      </c>
      <c r="X1618" s="54">
        <v>39</v>
      </c>
      <c r="Y1618" s="54">
        <v>50</v>
      </c>
      <c r="Z1618" s="54">
        <v>29</v>
      </c>
      <c r="AA1618" s="54">
        <v>47</v>
      </c>
      <c r="AB1618" s="73" t="s">
        <v>2979</v>
      </c>
      <c r="AC1618" s="73" t="s">
        <v>2979</v>
      </c>
      <c r="AD1618" s="73" t="s">
        <v>2979</v>
      </c>
      <c r="AE1618" s="73" t="s">
        <v>2979</v>
      </c>
      <c r="AF1618" s="73" t="s">
        <v>2979</v>
      </c>
      <c r="AG1618" s="73" t="s">
        <v>2979</v>
      </c>
      <c r="AH1618" s="73" t="s">
        <v>2979</v>
      </c>
      <c r="AI1618" s="41">
        <v>0.42609999999999998</v>
      </c>
      <c r="AJ1618" s="30">
        <v>0.59570000000000001</v>
      </c>
      <c r="AK1618" s="30">
        <v>0.65910000000000002</v>
      </c>
      <c r="AL1618" s="41">
        <f t="shared" si="52"/>
        <v>0.56030000000000002</v>
      </c>
      <c r="AM1618" s="30" t="str">
        <f>IFERROR((VLOOKUP(C1618,'CEP 24-25'!$F$5:$K$1282,6,0))," ")</f>
        <v>Yes</v>
      </c>
      <c r="AN1618" s="41" t="str">
        <f>+IFERROR((VLOOKUP(C1618,'HB1238 24-25'!$N$5:$Q$9999,4,0)),"")</f>
        <v/>
      </c>
      <c r="AO1618" s="33" t="str">
        <f t="shared" si="53"/>
        <v>Yes</v>
      </c>
    </row>
    <row r="1619" spans="1:41" x14ac:dyDescent="0.25">
      <c r="A1619" t="s">
        <v>2599</v>
      </c>
      <c r="B1619" t="s">
        <v>2221</v>
      </c>
      <c r="C1619" s="25">
        <v>5419</v>
      </c>
      <c r="D1619" t="s">
        <v>86</v>
      </c>
      <c r="E1619" s="16">
        <v>0</v>
      </c>
      <c r="F1619" s="16">
        <v>81</v>
      </c>
      <c r="G1619" s="16">
        <v>0</v>
      </c>
      <c r="H1619" s="16">
        <v>97</v>
      </c>
      <c r="I1619" s="16">
        <v>93</v>
      </c>
      <c r="J1619" s="16">
        <v>105</v>
      </c>
      <c r="K1619" s="16">
        <v>106</v>
      </c>
      <c r="L1619" s="16">
        <v>111</v>
      </c>
      <c r="M1619" s="16">
        <v>0</v>
      </c>
      <c r="N1619" s="16">
        <v>0</v>
      </c>
      <c r="O1619" s="16">
        <v>0</v>
      </c>
      <c r="P1619" s="16">
        <v>0</v>
      </c>
      <c r="Q1619" s="16">
        <v>0</v>
      </c>
      <c r="R1619" s="16">
        <v>0</v>
      </c>
      <c r="S1619" s="16">
        <v>0</v>
      </c>
      <c r="T1619" s="73" t="s">
        <v>2979</v>
      </c>
      <c r="U1619" s="15" t="s">
        <v>2004</v>
      </c>
      <c r="V1619" s="73" t="s">
        <v>2979</v>
      </c>
      <c r="W1619" s="15" t="s">
        <v>2004</v>
      </c>
      <c r="X1619" s="54">
        <v>15</v>
      </c>
      <c r="Y1619" s="54">
        <v>26</v>
      </c>
      <c r="Z1619" s="54">
        <v>29</v>
      </c>
      <c r="AA1619" s="54">
        <v>28</v>
      </c>
      <c r="AB1619" s="73" t="s">
        <v>2979</v>
      </c>
      <c r="AC1619" s="73" t="s">
        <v>2979</v>
      </c>
      <c r="AD1619" s="73" t="s">
        <v>2979</v>
      </c>
      <c r="AE1619" s="73" t="s">
        <v>2979</v>
      </c>
      <c r="AF1619" s="73" t="s">
        <v>2979</v>
      </c>
      <c r="AG1619" s="73" t="s">
        <v>2979</v>
      </c>
      <c r="AH1619" s="73" t="s">
        <v>2979</v>
      </c>
      <c r="AI1619" s="41">
        <v>0.18720000000000001</v>
      </c>
      <c r="AJ1619" s="30">
        <v>0.2215</v>
      </c>
      <c r="AK1619" s="30">
        <v>0.25</v>
      </c>
      <c r="AL1619" s="41">
        <f t="shared" si="52"/>
        <v>0.21959999999999999</v>
      </c>
      <c r="AM1619" s="30" t="str">
        <f>IFERROR((VLOOKUP(C1619,'CEP 24-25'!$F$5:$K$1282,6,0))," ")</f>
        <v xml:space="preserve"> </v>
      </c>
      <c r="AN1619" s="41" t="str">
        <f>+IFERROR((VLOOKUP(C1619,'HB1238 24-25'!$N$5:$Q$9999,4,0)),"")</f>
        <v/>
      </c>
      <c r="AO1619" s="33" t="str">
        <f t="shared" si="53"/>
        <v>No</v>
      </c>
    </row>
    <row r="1620" spans="1:41" ht="15" customHeight="1" x14ac:dyDescent="0.25">
      <c r="A1620" t="s">
        <v>2599</v>
      </c>
      <c r="B1620" t="s">
        <v>2221</v>
      </c>
      <c r="C1620" s="25">
        <v>5689</v>
      </c>
      <c r="D1620" t="s">
        <v>2402</v>
      </c>
      <c r="E1620" s="16">
        <v>0</v>
      </c>
      <c r="F1620" s="16">
        <v>0</v>
      </c>
      <c r="G1620" s="16">
        <v>0</v>
      </c>
      <c r="H1620" s="16">
        <v>0</v>
      </c>
      <c r="I1620" s="16">
        <v>0</v>
      </c>
      <c r="J1620" s="16">
        <v>0</v>
      </c>
      <c r="K1620" s="16">
        <v>0</v>
      </c>
      <c r="L1620" s="16">
        <v>0</v>
      </c>
      <c r="M1620" s="16">
        <v>8</v>
      </c>
      <c r="N1620" s="16">
        <v>22</v>
      </c>
      <c r="O1620" s="16">
        <v>43</v>
      </c>
      <c r="P1620" s="16">
        <v>44</v>
      </c>
      <c r="Q1620" s="16">
        <v>55</v>
      </c>
      <c r="R1620" s="16">
        <v>59</v>
      </c>
      <c r="S1620" s="16">
        <v>98</v>
      </c>
      <c r="T1620" s="73" t="s">
        <v>2979</v>
      </c>
      <c r="U1620" s="73" t="s">
        <v>2979</v>
      </c>
      <c r="V1620" s="73" t="s">
        <v>2979</v>
      </c>
      <c r="W1620" s="73" t="s">
        <v>2979</v>
      </c>
      <c r="X1620" s="73" t="s">
        <v>2979</v>
      </c>
      <c r="Y1620" s="73" t="s">
        <v>2979</v>
      </c>
      <c r="Z1620" s="73" t="s">
        <v>2979</v>
      </c>
      <c r="AA1620" s="73" t="s">
        <v>2979</v>
      </c>
      <c r="AB1620" s="15" t="s">
        <v>2004</v>
      </c>
      <c r="AC1620" s="54">
        <v>11</v>
      </c>
      <c r="AD1620" s="54">
        <v>21</v>
      </c>
      <c r="AE1620" s="54">
        <v>13</v>
      </c>
      <c r="AF1620" s="54">
        <v>19</v>
      </c>
      <c r="AG1620" s="54">
        <v>24</v>
      </c>
      <c r="AH1620" s="54">
        <v>33</v>
      </c>
      <c r="AI1620" s="41">
        <v>0.37390000000000001</v>
      </c>
      <c r="AJ1620" s="30">
        <v>0.50580000000000003</v>
      </c>
      <c r="AK1620" s="30">
        <v>0.59179999999999999</v>
      </c>
      <c r="AL1620" s="41">
        <f t="shared" si="52"/>
        <v>0.49049999999999999</v>
      </c>
      <c r="AM1620" s="30" t="str">
        <f>IFERROR((VLOOKUP(C1620,'CEP 24-25'!$F$5:$K$1282,6,0))," ")</f>
        <v xml:space="preserve"> </v>
      </c>
      <c r="AN1620" s="41" t="str">
        <f>+IFERROR((VLOOKUP(C1620,'HB1238 24-25'!$N$5:$Q$9999,4,0)),"")</f>
        <v/>
      </c>
      <c r="AO1620" s="33" t="str">
        <f t="shared" si="53"/>
        <v>No</v>
      </c>
    </row>
    <row r="1621" spans="1:41" ht="15" customHeight="1" x14ac:dyDescent="0.25">
      <c r="A1621" t="s">
        <v>2599</v>
      </c>
      <c r="B1621" t="s">
        <v>2221</v>
      </c>
      <c r="C1621" s="25">
        <v>3511</v>
      </c>
      <c r="D1621" t="s">
        <v>76</v>
      </c>
      <c r="E1621" s="16">
        <v>0</v>
      </c>
      <c r="F1621" s="16">
        <v>0</v>
      </c>
      <c r="G1621" s="16">
        <v>0</v>
      </c>
      <c r="H1621" s="16">
        <v>0</v>
      </c>
      <c r="I1621" s="16">
        <v>0</v>
      </c>
      <c r="J1621" s="16">
        <v>0</v>
      </c>
      <c r="K1621" s="16">
        <v>0</v>
      </c>
      <c r="L1621" s="16">
        <v>0</v>
      </c>
      <c r="M1621" s="16">
        <v>0</v>
      </c>
      <c r="N1621" s="16">
        <v>0</v>
      </c>
      <c r="O1621" s="16">
        <v>0</v>
      </c>
      <c r="P1621" s="16">
        <v>573</v>
      </c>
      <c r="Q1621" s="16">
        <v>553</v>
      </c>
      <c r="R1621" s="16">
        <v>560</v>
      </c>
      <c r="S1621" s="16">
        <v>549</v>
      </c>
      <c r="T1621" s="73" t="s">
        <v>2979</v>
      </c>
      <c r="U1621" s="73" t="s">
        <v>2979</v>
      </c>
      <c r="V1621" s="73" t="s">
        <v>2979</v>
      </c>
      <c r="W1621" s="73" t="s">
        <v>2979</v>
      </c>
      <c r="X1621" s="73" t="s">
        <v>2979</v>
      </c>
      <c r="Y1621" s="73" t="s">
        <v>2979</v>
      </c>
      <c r="Z1621" s="73" t="s">
        <v>2979</v>
      </c>
      <c r="AA1621" s="73" t="s">
        <v>2979</v>
      </c>
      <c r="AB1621" s="73" t="s">
        <v>2979</v>
      </c>
      <c r="AC1621" s="73" t="s">
        <v>2979</v>
      </c>
      <c r="AD1621" s="73" t="s">
        <v>2979</v>
      </c>
      <c r="AE1621" s="54">
        <v>175</v>
      </c>
      <c r="AF1621" s="54">
        <v>153</v>
      </c>
      <c r="AG1621" s="54">
        <v>162</v>
      </c>
      <c r="AH1621" s="54">
        <v>145</v>
      </c>
      <c r="AI1621" s="41">
        <v>0.28410000000000002</v>
      </c>
      <c r="AJ1621" s="30">
        <v>0.3372</v>
      </c>
      <c r="AK1621" s="30">
        <v>0.37119999999999997</v>
      </c>
      <c r="AL1621" s="41">
        <f t="shared" si="52"/>
        <v>0.33079999999999998</v>
      </c>
      <c r="AM1621" s="30" t="str">
        <f>IFERROR((VLOOKUP(C1621,'CEP 24-25'!$F$5:$K$1282,6,0))," ")</f>
        <v xml:space="preserve"> </v>
      </c>
      <c r="AN1621" s="41" t="str">
        <f>+IFERROR((VLOOKUP(C1621,'HB1238 24-25'!$N$5:$Q$9999,4,0)),"")</f>
        <v/>
      </c>
      <c r="AO1621" s="33" t="str">
        <f t="shared" si="53"/>
        <v>No</v>
      </c>
    </row>
    <row r="1622" spans="1:41" ht="15" customHeight="1" x14ac:dyDescent="0.25">
      <c r="A1622" t="s">
        <v>2599</v>
      </c>
      <c r="B1622" t="s">
        <v>2221</v>
      </c>
      <c r="C1622" s="25">
        <v>4295</v>
      </c>
      <c r="D1622" t="s">
        <v>82</v>
      </c>
      <c r="E1622" s="16">
        <v>0</v>
      </c>
      <c r="F1622" s="16">
        <v>0</v>
      </c>
      <c r="G1622" s="16">
        <v>0</v>
      </c>
      <c r="H1622" s="16">
        <v>0</v>
      </c>
      <c r="I1622" s="16">
        <v>0</v>
      </c>
      <c r="J1622" s="16">
        <v>0</v>
      </c>
      <c r="K1622" s="16">
        <v>0</v>
      </c>
      <c r="L1622" s="16">
        <v>0</v>
      </c>
      <c r="M1622" s="16">
        <v>0</v>
      </c>
      <c r="N1622" s="16">
        <v>0</v>
      </c>
      <c r="O1622" s="16">
        <v>0</v>
      </c>
      <c r="P1622" s="16">
        <v>18</v>
      </c>
      <c r="Q1622" s="16">
        <v>37</v>
      </c>
      <c r="R1622" s="16">
        <v>70</v>
      </c>
      <c r="S1622" s="16">
        <v>163</v>
      </c>
      <c r="T1622" s="73" t="s">
        <v>2979</v>
      </c>
      <c r="U1622" s="73" t="s">
        <v>2979</v>
      </c>
      <c r="V1622" s="73" t="s">
        <v>2979</v>
      </c>
      <c r="W1622" s="73" t="s">
        <v>2979</v>
      </c>
      <c r="X1622" s="73" t="s">
        <v>2979</v>
      </c>
      <c r="Y1622" s="73" t="s">
        <v>2979</v>
      </c>
      <c r="Z1622" s="73" t="s">
        <v>2979</v>
      </c>
      <c r="AA1622" s="73" t="s">
        <v>2979</v>
      </c>
      <c r="AB1622" s="73" t="s">
        <v>2979</v>
      </c>
      <c r="AC1622" s="73" t="s">
        <v>2979</v>
      </c>
      <c r="AD1622" s="73" t="s">
        <v>2979</v>
      </c>
      <c r="AE1622" s="15" t="s">
        <v>2004</v>
      </c>
      <c r="AF1622" s="54">
        <v>15</v>
      </c>
      <c r="AG1622" s="54">
        <v>33</v>
      </c>
      <c r="AH1622" s="54">
        <v>76</v>
      </c>
      <c r="AI1622" s="41">
        <v>0.441</v>
      </c>
      <c r="AJ1622" s="30">
        <v>0.51249999999999996</v>
      </c>
      <c r="AK1622" s="30">
        <v>0.65639999999999998</v>
      </c>
      <c r="AL1622" s="41">
        <f t="shared" si="52"/>
        <v>0.53659999999999997</v>
      </c>
      <c r="AM1622" s="30" t="str">
        <f>IFERROR((VLOOKUP(C1622,'CEP 24-25'!$F$5:$K$1282,6,0))," ")</f>
        <v>Yes</v>
      </c>
      <c r="AN1622" s="41" t="str">
        <f>+IFERROR((VLOOKUP(C1622,'HB1238 24-25'!$N$5:$Q$9999,4,0)),"")</f>
        <v/>
      </c>
      <c r="AO1622" s="33" t="str">
        <f t="shared" si="53"/>
        <v>Yes</v>
      </c>
    </row>
    <row r="1623" spans="1:41" ht="15" customHeight="1" x14ac:dyDescent="0.25">
      <c r="A1623" t="s">
        <v>2599</v>
      </c>
      <c r="B1623" t="s">
        <v>2221</v>
      </c>
      <c r="C1623" s="25">
        <v>3732</v>
      </c>
      <c r="D1623" t="s">
        <v>77</v>
      </c>
      <c r="E1623" s="16">
        <v>0</v>
      </c>
      <c r="F1623" s="16">
        <v>76</v>
      </c>
      <c r="G1623" s="16">
        <v>0</v>
      </c>
      <c r="H1623" s="16">
        <v>76</v>
      </c>
      <c r="I1623" s="16">
        <v>91</v>
      </c>
      <c r="J1623" s="16">
        <v>72</v>
      </c>
      <c r="K1623" s="16">
        <v>83</v>
      </c>
      <c r="L1623" s="16">
        <v>79</v>
      </c>
      <c r="M1623" s="16">
        <v>0</v>
      </c>
      <c r="N1623" s="16">
        <v>0</v>
      </c>
      <c r="O1623" s="16">
        <v>0</v>
      </c>
      <c r="P1623" s="16">
        <v>0</v>
      </c>
      <c r="Q1623" s="16">
        <v>0</v>
      </c>
      <c r="R1623" s="16">
        <v>0</v>
      </c>
      <c r="S1623" s="16">
        <v>0</v>
      </c>
      <c r="T1623" s="73" t="s">
        <v>2979</v>
      </c>
      <c r="U1623" s="54">
        <v>11</v>
      </c>
      <c r="V1623" s="73" t="s">
        <v>2979</v>
      </c>
      <c r="W1623" s="54">
        <v>22</v>
      </c>
      <c r="X1623" s="54">
        <v>38</v>
      </c>
      <c r="Y1623" s="54">
        <v>26</v>
      </c>
      <c r="Z1623" s="54">
        <v>37</v>
      </c>
      <c r="AA1623" s="54">
        <v>32</v>
      </c>
      <c r="AB1623" s="73" t="s">
        <v>2979</v>
      </c>
      <c r="AC1623" s="73" t="s">
        <v>2979</v>
      </c>
      <c r="AD1623" s="73" t="s">
        <v>2979</v>
      </c>
      <c r="AE1623" s="73" t="s">
        <v>2979</v>
      </c>
      <c r="AF1623" s="73" t="s">
        <v>2979</v>
      </c>
      <c r="AG1623" s="73" t="s">
        <v>2979</v>
      </c>
      <c r="AH1623" s="73" t="s">
        <v>2979</v>
      </c>
      <c r="AI1623" s="41">
        <v>0.34799999999999998</v>
      </c>
      <c r="AJ1623" s="30">
        <v>0.47539999999999999</v>
      </c>
      <c r="AK1623" s="30">
        <v>0.5</v>
      </c>
      <c r="AL1623" s="41">
        <f t="shared" si="52"/>
        <v>0.44109999999999999</v>
      </c>
      <c r="AM1623" s="30" t="str">
        <f>IFERROR((VLOOKUP(C1623,'CEP 24-25'!$F$5:$K$1282,6,0))," ")</f>
        <v>No</v>
      </c>
      <c r="AN1623" s="41" t="str">
        <f>+IFERROR((VLOOKUP(C1623,'HB1238 24-25'!$N$5:$Q$9999,4,0)),"")</f>
        <v/>
      </c>
      <c r="AO1623" s="33" t="str">
        <f t="shared" si="53"/>
        <v>No</v>
      </c>
    </row>
    <row r="1624" spans="1:41" ht="15" customHeight="1" x14ac:dyDescent="0.25">
      <c r="A1624" t="s">
        <v>2599</v>
      </c>
      <c r="B1624" t="s">
        <v>2221</v>
      </c>
      <c r="C1624" s="25">
        <v>2001</v>
      </c>
      <c r="D1624" t="s">
        <v>69</v>
      </c>
      <c r="E1624" s="16">
        <v>0</v>
      </c>
      <c r="F1624" s="16">
        <v>0</v>
      </c>
      <c r="G1624" s="16">
        <v>0</v>
      </c>
      <c r="H1624" s="16">
        <v>0</v>
      </c>
      <c r="I1624" s="16">
        <v>1</v>
      </c>
      <c r="J1624" s="16">
        <v>5</v>
      </c>
      <c r="K1624" s="16">
        <v>0</v>
      </c>
      <c r="L1624" s="16">
        <v>1</v>
      </c>
      <c r="M1624" s="16">
        <v>1</v>
      </c>
      <c r="N1624" s="16">
        <v>1</v>
      </c>
      <c r="O1624" s="16">
        <v>0</v>
      </c>
      <c r="P1624" s="16">
        <v>0</v>
      </c>
      <c r="Q1624" s="16">
        <v>3</v>
      </c>
      <c r="R1624" s="16">
        <v>0</v>
      </c>
      <c r="S1624" s="16">
        <v>0</v>
      </c>
      <c r="T1624" s="73" t="s">
        <v>2979</v>
      </c>
      <c r="U1624" s="73" t="s">
        <v>2979</v>
      </c>
      <c r="V1624" s="73" t="s">
        <v>2979</v>
      </c>
      <c r="W1624" s="73" t="s">
        <v>2979</v>
      </c>
      <c r="X1624" s="73" t="s">
        <v>2979</v>
      </c>
      <c r="Y1624" s="15" t="s">
        <v>2004</v>
      </c>
      <c r="Z1624" s="73" t="s">
        <v>2979</v>
      </c>
      <c r="AA1624" s="73" t="s">
        <v>2979</v>
      </c>
      <c r="AB1624" s="73" t="s">
        <v>2979</v>
      </c>
      <c r="AC1624" s="73" t="s">
        <v>2979</v>
      </c>
      <c r="AD1624" s="73" t="s">
        <v>2979</v>
      </c>
      <c r="AE1624" s="73" t="s">
        <v>2979</v>
      </c>
      <c r="AF1624" s="15" t="s">
        <v>2004</v>
      </c>
      <c r="AG1624" s="73" t="s">
        <v>2979</v>
      </c>
      <c r="AH1624" s="73" t="s">
        <v>2979</v>
      </c>
      <c r="AI1624" s="41">
        <v>0.16669999999999999</v>
      </c>
      <c r="AJ1624" s="30">
        <v>0.25</v>
      </c>
      <c r="AK1624" s="30">
        <v>0.2</v>
      </c>
      <c r="AL1624" s="41">
        <f t="shared" si="52"/>
        <v>0.2056</v>
      </c>
      <c r="AM1624" s="30" t="str">
        <f>IFERROR((VLOOKUP(C1624,'CEP 24-25'!$F$5:$K$1282,6,0))," ")</f>
        <v xml:space="preserve"> </v>
      </c>
      <c r="AN1624" s="41" t="str">
        <f>+IFERROR((VLOOKUP(C1624,'HB1238 24-25'!$N$5:$Q$9999,4,0)),"")</f>
        <v/>
      </c>
      <c r="AO1624" s="33" t="str">
        <f t="shared" si="53"/>
        <v>No</v>
      </c>
    </row>
    <row r="1625" spans="1:41" ht="15" customHeight="1" x14ac:dyDescent="0.25">
      <c r="A1625" t="s">
        <v>2599</v>
      </c>
      <c r="B1625" t="s">
        <v>2221</v>
      </c>
      <c r="C1625" s="25">
        <v>4059</v>
      </c>
      <c r="D1625" t="s">
        <v>80</v>
      </c>
      <c r="E1625" s="16">
        <v>0</v>
      </c>
      <c r="F1625" s="16">
        <v>72</v>
      </c>
      <c r="G1625" s="16">
        <v>0</v>
      </c>
      <c r="H1625" s="16">
        <v>74</v>
      </c>
      <c r="I1625" s="16">
        <v>79</v>
      </c>
      <c r="J1625" s="16">
        <v>73</v>
      </c>
      <c r="K1625" s="16">
        <v>77</v>
      </c>
      <c r="L1625" s="16">
        <v>83</v>
      </c>
      <c r="M1625" s="16">
        <v>0</v>
      </c>
      <c r="N1625" s="16">
        <v>0</v>
      </c>
      <c r="O1625" s="16">
        <v>0</v>
      </c>
      <c r="P1625" s="16">
        <v>0</v>
      </c>
      <c r="Q1625" s="16">
        <v>0</v>
      </c>
      <c r="R1625" s="16">
        <v>0</v>
      </c>
      <c r="S1625" s="16">
        <v>0</v>
      </c>
      <c r="T1625" s="73" t="s">
        <v>2979</v>
      </c>
      <c r="U1625" s="54">
        <v>15</v>
      </c>
      <c r="V1625" s="73" t="s">
        <v>2979</v>
      </c>
      <c r="W1625" s="54">
        <v>30</v>
      </c>
      <c r="X1625" s="54">
        <v>35</v>
      </c>
      <c r="Y1625" s="54">
        <v>28</v>
      </c>
      <c r="Z1625" s="54">
        <v>36</v>
      </c>
      <c r="AA1625" s="54">
        <v>41</v>
      </c>
      <c r="AB1625" s="73" t="s">
        <v>2979</v>
      </c>
      <c r="AC1625" s="73" t="s">
        <v>2979</v>
      </c>
      <c r="AD1625" s="73" t="s">
        <v>2979</v>
      </c>
      <c r="AE1625" s="73" t="s">
        <v>2979</v>
      </c>
      <c r="AF1625" s="73" t="s">
        <v>2979</v>
      </c>
      <c r="AG1625" s="73" t="s">
        <v>2979</v>
      </c>
      <c r="AH1625" s="73" t="s">
        <v>2979</v>
      </c>
      <c r="AI1625" s="41">
        <v>0.40389999999999998</v>
      </c>
      <c r="AJ1625" s="30">
        <v>0.4914</v>
      </c>
      <c r="AK1625" s="30">
        <v>0.6391</v>
      </c>
      <c r="AL1625" s="41">
        <f t="shared" si="52"/>
        <v>0.51149999999999995</v>
      </c>
      <c r="AM1625" s="30" t="str">
        <f>IFERROR((VLOOKUP(C1625,'CEP 24-25'!$F$5:$K$1282,6,0))," ")</f>
        <v>No</v>
      </c>
      <c r="AN1625" s="41" t="str">
        <f>+IFERROR((VLOOKUP(C1625,'HB1238 24-25'!$N$5:$Q$9999,4,0)),"")</f>
        <v/>
      </c>
      <c r="AO1625" s="33" t="str">
        <f t="shared" si="53"/>
        <v>Yes</v>
      </c>
    </row>
    <row r="1626" spans="1:41" ht="15" customHeight="1" x14ac:dyDescent="0.25">
      <c r="A1626" t="s">
        <v>2599</v>
      </c>
      <c r="B1626" t="s">
        <v>2221</v>
      </c>
      <c r="C1626" s="25">
        <v>5165</v>
      </c>
      <c r="D1626" t="s">
        <v>85</v>
      </c>
      <c r="E1626" s="16">
        <v>0</v>
      </c>
      <c r="F1626" s="16">
        <v>56</v>
      </c>
      <c r="G1626" s="16">
        <v>0</v>
      </c>
      <c r="H1626" s="16">
        <v>62</v>
      </c>
      <c r="I1626" s="16">
        <v>64</v>
      </c>
      <c r="J1626" s="16">
        <v>77</v>
      </c>
      <c r="K1626" s="16">
        <v>69</v>
      </c>
      <c r="L1626" s="16">
        <v>78</v>
      </c>
      <c r="M1626" s="16">
        <v>51</v>
      </c>
      <c r="N1626" s="16">
        <v>73</v>
      </c>
      <c r="O1626" s="16">
        <v>67</v>
      </c>
      <c r="P1626" s="16">
        <v>50</v>
      </c>
      <c r="Q1626" s="16">
        <v>50</v>
      </c>
      <c r="R1626" s="16">
        <v>36</v>
      </c>
      <c r="S1626" s="16">
        <v>25</v>
      </c>
      <c r="T1626" s="73" t="s">
        <v>2979</v>
      </c>
      <c r="U1626" s="73" t="s">
        <v>2979</v>
      </c>
      <c r="V1626" s="73" t="s">
        <v>2979</v>
      </c>
      <c r="W1626" s="15" t="s">
        <v>2004</v>
      </c>
      <c r="X1626" s="15" t="s">
        <v>2004</v>
      </c>
      <c r="Y1626" s="54">
        <v>12</v>
      </c>
      <c r="Z1626" s="15" t="s">
        <v>2004</v>
      </c>
      <c r="AA1626" s="54">
        <v>12</v>
      </c>
      <c r="AB1626" s="15" t="s">
        <v>2004</v>
      </c>
      <c r="AC1626" s="54">
        <v>19</v>
      </c>
      <c r="AD1626" s="54">
        <v>13</v>
      </c>
      <c r="AE1626" s="54">
        <v>11</v>
      </c>
      <c r="AF1626" s="15" t="s">
        <v>2004</v>
      </c>
      <c r="AG1626" s="15" t="s">
        <v>2004</v>
      </c>
      <c r="AH1626" s="15" t="s">
        <v>2004</v>
      </c>
      <c r="AI1626" s="41">
        <v>0.14779999999999999</v>
      </c>
      <c r="AJ1626" s="30">
        <v>0.17660000000000001</v>
      </c>
      <c r="AK1626" s="30">
        <v>0.23200000000000001</v>
      </c>
      <c r="AL1626" s="41">
        <f t="shared" si="52"/>
        <v>0.1855</v>
      </c>
      <c r="AM1626" s="30" t="str">
        <f>IFERROR((VLOOKUP(C1626,'CEP 24-25'!$F$5:$K$1282,6,0))," ")</f>
        <v xml:space="preserve"> </v>
      </c>
      <c r="AN1626" s="41" t="str">
        <f>+IFERROR((VLOOKUP(C1626,'HB1238 24-25'!$N$5:$Q$9999,4,0)),"")</f>
        <v/>
      </c>
      <c r="AO1626" s="33" t="str">
        <f t="shared" si="53"/>
        <v>No</v>
      </c>
    </row>
    <row r="1627" spans="1:41" ht="15" customHeight="1" x14ac:dyDescent="0.25">
      <c r="A1627" t="s">
        <v>2599</v>
      </c>
      <c r="B1627" t="s">
        <v>2221</v>
      </c>
      <c r="C1627" s="25">
        <v>5092</v>
      </c>
      <c r="D1627" t="s">
        <v>84</v>
      </c>
      <c r="E1627" s="16">
        <v>0</v>
      </c>
      <c r="F1627" s="16">
        <v>97</v>
      </c>
      <c r="G1627" s="16">
        <v>0</v>
      </c>
      <c r="H1627" s="16">
        <v>104</v>
      </c>
      <c r="I1627" s="16">
        <v>111</v>
      </c>
      <c r="J1627" s="16">
        <v>120</v>
      </c>
      <c r="K1627" s="16">
        <v>108</v>
      </c>
      <c r="L1627" s="16">
        <v>113</v>
      </c>
      <c r="M1627" s="16">
        <v>0</v>
      </c>
      <c r="N1627" s="16">
        <v>0</v>
      </c>
      <c r="O1627" s="16">
        <v>0</v>
      </c>
      <c r="P1627" s="16">
        <v>0</v>
      </c>
      <c r="Q1627" s="16">
        <v>0</v>
      </c>
      <c r="R1627" s="16">
        <v>0</v>
      </c>
      <c r="S1627" s="16">
        <v>0</v>
      </c>
      <c r="T1627" s="73" t="s">
        <v>2979</v>
      </c>
      <c r="U1627" s="15" t="s">
        <v>2004</v>
      </c>
      <c r="V1627" s="73" t="s">
        <v>2979</v>
      </c>
      <c r="W1627" s="15" t="s">
        <v>2004</v>
      </c>
      <c r="X1627" s="54">
        <v>31</v>
      </c>
      <c r="Y1627" s="54">
        <v>24</v>
      </c>
      <c r="Z1627" s="54">
        <v>21</v>
      </c>
      <c r="AA1627" s="54">
        <v>23</v>
      </c>
      <c r="AB1627" s="73" t="s">
        <v>2979</v>
      </c>
      <c r="AC1627" s="73" t="s">
        <v>2979</v>
      </c>
      <c r="AD1627" s="73" t="s">
        <v>2979</v>
      </c>
      <c r="AE1627" s="73" t="s">
        <v>2979</v>
      </c>
      <c r="AF1627" s="73" t="s">
        <v>2979</v>
      </c>
      <c r="AG1627" s="73" t="s">
        <v>2979</v>
      </c>
      <c r="AH1627" s="73" t="s">
        <v>2979</v>
      </c>
      <c r="AI1627" s="41">
        <v>0.17299999999999999</v>
      </c>
      <c r="AJ1627" s="30">
        <v>0.26319999999999999</v>
      </c>
      <c r="AK1627" s="30">
        <v>0.25119999999999998</v>
      </c>
      <c r="AL1627" s="41">
        <f t="shared" si="52"/>
        <v>0.2291</v>
      </c>
      <c r="AM1627" s="30" t="str">
        <f>IFERROR((VLOOKUP(C1627,'CEP 24-25'!$F$5:$K$1282,6,0))," ")</f>
        <v xml:space="preserve"> </v>
      </c>
      <c r="AN1627" s="41" t="str">
        <f>+IFERROR((VLOOKUP(C1627,'HB1238 24-25'!$N$5:$Q$9999,4,0)),"")</f>
        <v/>
      </c>
      <c r="AO1627" s="33" t="str">
        <f t="shared" si="53"/>
        <v>No</v>
      </c>
    </row>
    <row r="1628" spans="1:41" ht="15" customHeight="1" x14ac:dyDescent="0.25">
      <c r="A1628" t="s">
        <v>2599</v>
      </c>
      <c r="B1628" t="s">
        <v>2221</v>
      </c>
      <c r="C1628" s="25">
        <v>4543</v>
      </c>
      <c r="D1628" t="s">
        <v>83</v>
      </c>
      <c r="E1628" s="16">
        <v>0</v>
      </c>
      <c r="F1628" s="16">
        <v>63</v>
      </c>
      <c r="G1628" s="16">
        <v>0</v>
      </c>
      <c r="H1628" s="16">
        <v>73</v>
      </c>
      <c r="I1628" s="16">
        <v>93</v>
      </c>
      <c r="J1628" s="16">
        <v>70</v>
      </c>
      <c r="K1628" s="16">
        <v>91</v>
      </c>
      <c r="L1628" s="16">
        <v>103</v>
      </c>
      <c r="M1628" s="16">
        <v>0</v>
      </c>
      <c r="N1628" s="16">
        <v>0</v>
      </c>
      <c r="O1628" s="16">
        <v>0</v>
      </c>
      <c r="P1628" s="16">
        <v>0</v>
      </c>
      <c r="Q1628" s="16">
        <v>0</v>
      </c>
      <c r="R1628" s="16">
        <v>0</v>
      </c>
      <c r="S1628" s="16">
        <v>0</v>
      </c>
      <c r="T1628" s="73" t="s">
        <v>2979</v>
      </c>
      <c r="U1628" s="15" t="s">
        <v>2004</v>
      </c>
      <c r="V1628" s="73" t="s">
        <v>2979</v>
      </c>
      <c r="W1628" s="54">
        <v>11</v>
      </c>
      <c r="X1628" s="54">
        <v>23</v>
      </c>
      <c r="Y1628" s="54">
        <v>20</v>
      </c>
      <c r="Z1628" s="54">
        <v>15</v>
      </c>
      <c r="AA1628" s="54">
        <v>15</v>
      </c>
      <c r="AB1628" s="73" t="s">
        <v>2979</v>
      </c>
      <c r="AC1628" s="73" t="s">
        <v>2979</v>
      </c>
      <c r="AD1628" s="73" t="s">
        <v>2979</v>
      </c>
      <c r="AE1628" s="73" t="s">
        <v>2979</v>
      </c>
      <c r="AF1628" s="73" t="s">
        <v>2979</v>
      </c>
      <c r="AG1628" s="73" t="s">
        <v>2979</v>
      </c>
      <c r="AH1628" s="73" t="s">
        <v>2979</v>
      </c>
      <c r="AI1628" s="41">
        <v>0.17849999999999999</v>
      </c>
      <c r="AJ1628" s="30">
        <v>0.27389999999999998</v>
      </c>
      <c r="AK1628" s="30">
        <v>0.27379999999999999</v>
      </c>
      <c r="AL1628" s="41">
        <f t="shared" si="52"/>
        <v>0.24210000000000001</v>
      </c>
      <c r="AM1628" s="30" t="str">
        <f>IFERROR((VLOOKUP(C1628,'CEP 24-25'!$F$5:$K$1282,6,0))," ")</f>
        <v>No</v>
      </c>
      <c r="AN1628" s="41" t="str">
        <f>+IFERROR((VLOOKUP(C1628,'HB1238 24-25'!$N$5:$Q$9999,4,0)),"")</f>
        <v/>
      </c>
      <c r="AO1628" s="33" t="str">
        <f t="shared" si="53"/>
        <v>No</v>
      </c>
    </row>
    <row r="1629" spans="1:41" ht="15" customHeight="1" x14ac:dyDescent="0.25">
      <c r="A1629" t="s">
        <v>2758</v>
      </c>
      <c r="B1629" t="s">
        <v>2222</v>
      </c>
      <c r="C1629" s="25">
        <v>2390</v>
      </c>
      <c r="D1629" t="s">
        <v>260</v>
      </c>
      <c r="E1629" s="16">
        <v>0</v>
      </c>
      <c r="F1629" s="16">
        <v>0</v>
      </c>
      <c r="G1629" s="16">
        <v>0</v>
      </c>
      <c r="H1629" s="16">
        <v>0</v>
      </c>
      <c r="I1629" s="16">
        <v>0</v>
      </c>
      <c r="J1629" s="16">
        <v>0</v>
      </c>
      <c r="K1629" s="16">
        <v>0</v>
      </c>
      <c r="L1629" s="16">
        <v>0</v>
      </c>
      <c r="M1629" s="16">
        <v>0</v>
      </c>
      <c r="N1629" s="16">
        <v>0</v>
      </c>
      <c r="O1629" s="16">
        <v>0</v>
      </c>
      <c r="P1629" s="16">
        <v>319</v>
      </c>
      <c r="Q1629" s="16">
        <v>321</v>
      </c>
      <c r="R1629" s="16">
        <v>328</v>
      </c>
      <c r="S1629" s="16">
        <v>290</v>
      </c>
      <c r="T1629" s="73" t="s">
        <v>2979</v>
      </c>
      <c r="U1629" s="73" t="s">
        <v>2979</v>
      </c>
      <c r="V1629" s="73" t="s">
        <v>2979</v>
      </c>
      <c r="W1629" s="73" t="s">
        <v>2979</v>
      </c>
      <c r="X1629" s="73" t="s">
        <v>2979</v>
      </c>
      <c r="Y1629" s="73" t="s">
        <v>2979</v>
      </c>
      <c r="Z1629" s="73" t="s">
        <v>2979</v>
      </c>
      <c r="AA1629" s="73" t="s">
        <v>2979</v>
      </c>
      <c r="AB1629" s="73" t="s">
        <v>2979</v>
      </c>
      <c r="AC1629" s="73" t="s">
        <v>2979</v>
      </c>
      <c r="AD1629" s="73" t="s">
        <v>2979</v>
      </c>
      <c r="AE1629" s="54">
        <v>71</v>
      </c>
      <c r="AF1629" s="54">
        <v>75</v>
      </c>
      <c r="AG1629" s="54">
        <v>85</v>
      </c>
      <c r="AH1629" s="54">
        <v>67</v>
      </c>
      <c r="AI1629" s="41">
        <v>0.2369</v>
      </c>
      <c r="AJ1629" s="30">
        <v>0.24340000000000001</v>
      </c>
      <c r="AK1629" s="30">
        <v>0.2626</v>
      </c>
      <c r="AL1629" s="41">
        <f t="shared" si="52"/>
        <v>0.24759999999999999</v>
      </c>
      <c r="AM1629" s="30" t="str">
        <f>IFERROR((VLOOKUP(C1629,'CEP 24-25'!$F$5:$K$1282,6,0))," ")</f>
        <v xml:space="preserve"> </v>
      </c>
      <c r="AN1629" s="41" t="str">
        <f>+IFERROR((VLOOKUP(C1629,'HB1238 24-25'!$N$5:$Q$9999,4,0)),"")</f>
        <v/>
      </c>
      <c r="AO1629" s="33" t="str">
        <f t="shared" si="53"/>
        <v>No</v>
      </c>
    </row>
    <row r="1630" spans="1:41" ht="15" customHeight="1" x14ac:dyDescent="0.25">
      <c r="A1630" t="s">
        <v>2758</v>
      </c>
      <c r="B1630" t="s">
        <v>2222</v>
      </c>
      <c r="C1630" s="25">
        <v>3321</v>
      </c>
      <c r="D1630" t="s">
        <v>261</v>
      </c>
      <c r="E1630" s="16">
        <v>0</v>
      </c>
      <c r="F1630" s="16">
        <v>130</v>
      </c>
      <c r="G1630" s="16">
        <v>0</v>
      </c>
      <c r="H1630" s="16">
        <v>146</v>
      </c>
      <c r="I1630" s="16">
        <v>152</v>
      </c>
      <c r="J1630" s="16">
        <v>159</v>
      </c>
      <c r="K1630" s="16">
        <v>172</v>
      </c>
      <c r="L1630" s="16">
        <v>0</v>
      </c>
      <c r="M1630" s="16">
        <v>0</v>
      </c>
      <c r="N1630" s="16">
        <v>0</v>
      </c>
      <c r="O1630" s="16">
        <v>0</v>
      </c>
      <c r="P1630" s="16">
        <v>0</v>
      </c>
      <c r="Q1630" s="16">
        <v>0</v>
      </c>
      <c r="R1630" s="16">
        <v>0</v>
      </c>
      <c r="S1630" s="16">
        <v>0</v>
      </c>
      <c r="T1630" s="73" t="s">
        <v>2979</v>
      </c>
      <c r="U1630" s="54">
        <v>32</v>
      </c>
      <c r="V1630" s="73" t="s">
        <v>2979</v>
      </c>
      <c r="W1630" s="54">
        <v>53</v>
      </c>
      <c r="X1630" s="54">
        <v>38</v>
      </c>
      <c r="Y1630" s="54">
        <v>52</v>
      </c>
      <c r="Z1630" s="54">
        <v>50</v>
      </c>
      <c r="AA1630" s="73" t="s">
        <v>2979</v>
      </c>
      <c r="AB1630" s="73" t="s">
        <v>2979</v>
      </c>
      <c r="AC1630" s="73" t="s">
        <v>2979</v>
      </c>
      <c r="AD1630" s="73" t="s">
        <v>2979</v>
      </c>
      <c r="AE1630" s="73" t="s">
        <v>2979</v>
      </c>
      <c r="AF1630" s="73" t="s">
        <v>2979</v>
      </c>
      <c r="AG1630" s="73" t="s">
        <v>2979</v>
      </c>
      <c r="AH1630" s="73" t="s">
        <v>2979</v>
      </c>
      <c r="AI1630" s="41">
        <v>0.2964</v>
      </c>
      <c r="AJ1630" s="30">
        <v>0.27579999999999999</v>
      </c>
      <c r="AK1630" s="30">
        <v>0.24829999999999999</v>
      </c>
      <c r="AL1630" s="41">
        <f t="shared" si="52"/>
        <v>0.27350000000000002</v>
      </c>
      <c r="AM1630" s="30" t="str">
        <f>IFERROR((VLOOKUP(C1630,'CEP 24-25'!$F$5:$K$1282,6,0))," ")</f>
        <v xml:space="preserve"> </v>
      </c>
      <c r="AN1630" s="41" t="str">
        <f>+IFERROR((VLOOKUP(C1630,'HB1238 24-25'!$N$5:$Q$9999,4,0)),"")</f>
        <v/>
      </c>
      <c r="AO1630" s="33" t="str">
        <f t="shared" si="53"/>
        <v>No</v>
      </c>
    </row>
    <row r="1631" spans="1:41" ht="15" customHeight="1" x14ac:dyDescent="0.25">
      <c r="A1631" t="s">
        <v>2758</v>
      </c>
      <c r="B1631" t="s">
        <v>2222</v>
      </c>
      <c r="C1631" s="25">
        <v>5518</v>
      </c>
      <c r="D1631" t="s">
        <v>264</v>
      </c>
      <c r="E1631" s="16">
        <v>0</v>
      </c>
      <c r="F1631" s="16">
        <v>0</v>
      </c>
      <c r="G1631" s="16">
        <v>0</v>
      </c>
      <c r="H1631" s="16">
        <v>0</v>
      </c>
      <c r="I1631" s="16">
        <v>0</v>
      </c>
      <c r="J1631" s="16">
        <v>0</v>
      </c>
      <c r="K1631" s="16">
        <v>0</v>
      </c>
      <c r="L1631" s="16">
        <v>304</v>
      </c>
      <c r="M1631" s="16">
        <v>312</v>
      </c>
      <c r="N1631" s="16">
        <v>0</v>
      </c>
      <c r="O1631" s="16">
        <v>0</v>
      </c>
      <c r="P1631" s="16">
        <v>0</v>
      </c>
      <c r="Q1631" s="16">
        <v>0</v>
      </c>
      <c r="R1631" s="16">
        <v>0</v>
      </c>
      <c r="S1631" s="16">
        <v>0</v>
      </c>
      <c r="T1631" s="73" t="s">
        <v>2979</v>
      </c>
      <c r="U1631" s="73" t="s">
        <v>2979</v>
      </c>
      <c r="V1631" s="73" t="s">
        <v>2979</v>
      </c>
      <c r="W1631" s="73" t="s">
        <v>2979</v>
      </c>
      <c r="X1631" s="73" t="s">
        <v>2979</v>
      </c>
      <c r="Y1631" s="73" t="s">
        <v>2979</v>
      </c>
      <c r="Z1631" s="73" t="s">
        <v>2979</v>
      </c>
      <c r="AA1631" s="54">
        <v>79</v>
      </c>
      <c r="AB1631" s="54">
        <v>83</v>
      </c>
      <c r="AC1631" s="73" t="s">
        <v>2979</v>
      </c>
      <c r="AD1631" s="73" t="s">
        <v>2979</v>
      </c>
      <c r="AE1631" s="73" t="s">
        <v>2979</v>
      </c>
      <c r="AF1631" s="73" t="s">
        <v>2979</v>
      </c>
      <c r="AG1631" s="73" t="s">
        <v>2979</v>
      </c>
      <c r="AH1631" s="73" t="s">
        <v>2979</v>
      </c>
      <c r="AI1631" s="41">
        <v>0.26300000000000001</v>
      </c>
      <c r="AJ1631" s="30">
        <v>0.25929999999999997</v>
      </c>
      <c r="AK1631" s="30">
        <v>0.24959999999999999</v>
      </c>
      <c r="AL1631" s="41">
        <f t="shared" si="52"/>
        <v>0.25729999999999997</v>
      </c>
      <c r="AM1631" s="30" t="str">
        <f>IFERROR((VLOOKUP(C1631,'CEP 24-25'!$F$5:$K$1282,6,0))," ")</f>
        <v xml:space="preserve"> </v>
      </c>
      <c r="AN1631" s="41" t="str">
        <f>+IFERROR((VLOOKUP(C1631,'HB1238 24-25'!$N$5:$Q$9999,4,0)),"")</f>
        <v/>
      </c>
      <c r="AO1631" s="33" t="str">
        <f t="shared" si="53"/>
        <v>No</v>
      </c>
    </row>
    <row r="1632" spans="1:41" ht="15" customHeight="1" x14ac:dyDescent="0.25">
      <c r="A1632" t="s">
        <v>2758</v>
      </c>
      <c r="B1632" t="s">
        <v>2222</v>
      </c>
      <c r="C1632" s="25">
        <v>3786</v>
      </c>
      <c r="D1632" t="s">
        <v>262</v>
      </c>
      <c r="E1632" s="16">
        <v>0</v>
      </c>
      <c r="F1632" s="16">
        <v>120</v>
      </c>
      <c r="G1632" s="16">
        <v>0</v>
      </c>
      <c r="H1632" s="16">
        <v>135</v>
      </c>
      <c r="I1632" s="16">
        <v>143</v>
      </c>
      <c r="J1632" s="16">
        <v>148</v>
      </c>
      <c r="K1632" s="16">
        <v>164</v>
      </c>
      <c r="L1632" s="16">
        <v>0</v>
      </c>
      <c r="M1632" s="16">
        <v>0</v>
      </c>
      <c r="N1632" s="16">
        <v>0</v>
      </c>
      <c r="O1632" s="16">
        <v>0</v>
      </c>
      <c r="P1632" s="16">
        <v>0</v>
      </c>
      <c r="Q1632" s="16">
        <v>0</v>
      </c>
      <c r="R1632" s="16">
        <v>0</v>
      </c>
      <c r="S1632" s="16">
        <v>0</v>
      </c>
      <c r="T1632" s="73" t="s">
        <v>2979</v>
      </c>
      <c r="U1632" s="54">
        <v>25</v>
      </c>
      <c r="V1632" s="73" t="s">
        <v>2979</v>
      </c>
      <c r="W1632" s="54">
        <v>35</v>
      </c>
      <c r="X1632" s="54">
        <v>37</v>
      </c>
      <c r="Y1632" s="54">
        <v>39</v>
      </c>
      <c r="Z1632" s="54">
        <v>41</v>
      </c>
      <c r="AA1632" s="73" t="s">
        <v>2979</v>
      </c>
      <c r="AB1632" s="73" t="s">
        <v>2979</v>
      </c>
      <c r="AC1632" s="73" t="s">
        <v>2979</v>
      </c>
      <c r="AD1632" s="73" t="s">
        <v>2979</v>
      </c>
      <c r="AE1632" s="73" t="s">
        <v>2979</v>
      </c>
      <c r="AF1632" s="73" t="s">
        <v>2979</v>
      </c>
      <c r="AG1632" s="73" t="s">
        <v>2979</v>
      </c>
      <c r="AH1632" s="73" t="s">
        <v>2979</v>
      </c>
      <c r="AI1632" s="41">
        <v>0.24929999999999999</v>
      </c>
      <c r="AJ1632" s="30">
        <v>0.2412</v>
      </c>
      <c r="AK1632" s="30">
        <v>0.20760000000000001</v>
      </c>
      <c r="AL1632" s="41">
        <f t="shared" si="52"/>
        <v>0.23269999999999999</v>
      </c>
      <c r="AM1632" s="30" t="str">
        <f>IFERROR((VLOOKUP(C1632,'CEP 24-25'!$F$5:$K$1282,6,0))," ")</f>
        <v xml:space="preserve"> </v>
      </c>
      <c r="AN1632" s="41" t="str">
        <f>+IFERROR((VLOOKUP(C1632,'HB1238 24-25'!$N$5:$Q$9999,4,0)),"")</f>
        <v/>
      </c>
      <c r="AO1632" s="33" t="str">
        <f t="shared" si="53"/>
        <v>No</v>
      </c>
    </row>
    <row r="1633" spans="1:41" ht="15" customHeight="1" x14ac:dyDescent="0.25">
      <c r="A1633" t="s">
        <v>2758</v>
      </c>
      <c r="B1633" t="s">
        <v>2222</v>
      </c>
      <c r="C1633" s="25">
        <v>3891</v>
      </c>
      <c r="D1633" t="s">
        <v>263</v>
      </c>
      <c r="E1633" s="16">
        <v>0</v>
      </c>
      <c r="F1633" s="16">
        <v>0</v>
      </c>
      <c r="G1633" s="16">
        <v>0</v>
      </c>
      <c r="H1633" s="16">
        <v>0</v>
      </c>
      <c r="I1633" s="16">
        <v>0</v>
      </c>
      <c r="J1633" s="16">
        <v>0</v>
      </c>
      <c r="K1633" s="16">
        <v>0</v>
      </c>
      <c r="L1633" s="16">
        <v>0</v>
      </c>
      <c r="M1633" s="16">
        <v>0</v>
      </c>
      <c r="N1633" s="16">
        <v>330</v>
      </c>
      <c r="O1633" s="16">
        <v>337</v>
      </c>
      <c r="P1633" s="16">
        <v>0</v>
      </c>
      <c r="Q1633" s="16">
        <v>0</v>
      </c>
      <c r="R1633" s="16">
        <v>0</v>
      </c>
      <c r="S1633" s="16">
        <v>0</v>
      </c>
      <c r="T1633" s="73" t="s">
        <v>2979</v>
      </c>
      <c r="U1633" s="73" t="s">
        <v>2979</v>
      </c>
      <c r="V1633" s="73" t="s">
        <v>2979</v>
      </c>
      <c r="W1633" s="73" t="s">
        <v>2979</v>
      </c>
      <c r="X1633" s="73" t="s">
        <v>2979</v>
      </c>
      <c r="Y1633" s="73" t="s">
        <v>2979</v>
      </c>
      <c r="Z1633" s="73" t="s">
        <v>2979</v>
      </c>
      <c r="AA1633" s="73" t="s">
        <v>2979</v>
      </c>
      <c r="AB1633" s="73" t="s">
        <v>2979</v>
      </c>
      <c r="AC1633" s="54">
        <v>83</v>
      </c>
      <c r="AD1633" s="54">
        <v>99</v>
      </c>
      <c r="AE1633" s="73" t="s">
        <v>2979</v>
      </c>
      <c r="AF1633" s="73" t="s">
        <v>2979</v>
      </c>
      <c r="AG1633" s="73" t="s">
        <v>2979</v>
      </c>
      <c r="AH1633" s="73" t="s">
        <v>2979</v>
      </c>
      <c r="AI1633" s="41">
        <v>0.27289999999999998</v>
      </c>
      <c r="AJ1633" s="30">
        <v>0.24560000000000001</v>
      </c>
      <c r="AK1633" s="30">
        <v>0.24660000000000001</v>
      </c>
      <c r="AL1633" s="41">
        <f t="shared" si="52"/>
        <v>0.255</v>
      </c>
      <c r="AM1633" s="30" t="str">
        <f>IFERROR((VLOOKUP(C1633,'CEP 24-25'!$F$5:$K$1282,6,0))," ")</f>
        <v xml:space="preserve"> </v>
      </c>
      <c r="AN1633" s="41" t="str">
        <f>+IFERROR((VLOOKUP(C1633,'HB1238 24-25'!$N$5:$Q$9999,4,0)),"")</f>
        <v/>
      </c>
      <c r="AO1633" s="33" t="str">
        <f t="shared" si="53"/>
        <v>No</v>
      </c>
    </row>
    <row r="1634" spans="1:41" ht="15" customHeight="1" x14ac:dyDescent="0.25">
      <c r="A1634" t="s">
        <v>2758</v>
      </c>
      <c r="B1634" t="s">
        <v>2222</v>
      </c>
      <c r="C1634" s="25">
        <v>5690</v>
      </c>
      <c r="D1634" t="s">
        <v>2405</v>
      </c>
      <c r="E1634" s="16">
        <v>0</v>
      </c>
      <c r="F1634" s="16">
        <v>2</v>
      </c>
      <c r="G1634" s="16">
        <v>0</v>
      </c>
      <c r="H1634" s="16">
        <v>9</v>
      </c>
      <c r="I1634" s="16">
        <v>7</v>
      </c>
      <c r="J1634" s="16">
        <v>10</v>
      </c>
      <c r="K1634" s="16">
        <v>7</v>
      </c>
      <c r="L1634" s="16">
        <v>5</v>
      </c>
      <c r="M1634" s="16">
        <v>15</v>
      </c>
      <c r="N1634" s="16">
        <v>12</v>
      </c>
      <c r="O1634" s="16">
        <v>26</v>
      </c>
      <c r="P1634" s="16">
        <v>18</v>
      </c>
      <c r="Q1634" s="16">
        <v>18</v>
      </c>
      <c r="R1634" s="16">
        <v>35</v>
      </c>
      <c r="S1634" s="16">
        <v>39</v>
      </c>
      <c r="T1634" s="73" t="s">
        <v>2979</v>
      </c>
      <c r="U1634" s="15" t="s">
        <v>2004</v>
      </c>
      <c r="V1634" s="73" t="s">
        <v>2979</v>
      </c>
      <c r="W1634" s="15" t="s">
        <v>2004</v>
      </c>
      <c r="X1634" s="15" t="s">
        <v>2004</v>
      </c>
      <c r="Y1634" s="15" t="s">
        <v>2004</v>
      </c>
      <c r="Z1634" s="15" t="s">
        <v>2004</v>
      </c>
      <c r="AA1634" s="15" t="s">
        <v>2004</v>
      </c>
      <c r="AB1634" s="15" t="s">
        <v>2004</v>
      </c>
      <c r="AC1634" s="15" t="s">
        <v>2004</v>
      </c>
      <c r="AD1634" s="54">
        <v>10</v>
      </c>
      <c r="AE1634" s="15" t="s">
        <v>2004</v>
      </c>
      <c r="AF1634" s="15" t="s">
        <v>2004</v>
      </c>
      <c r="AG1634" s="54">
        <v>11</v>
      </c>
      <c r="AH1634" s="15" t="s">
        <v>2004</v>
      </c>
      <c r="AI1634" s="41">
        <v>0.27589999999999998</v>
      </c>
      <c r="AJ1634" s="30">
        <v>0.30080000000000001</v>
      </c>
      <c r="AK1634" s="30">
        <v>0.31709999999999999</v>
      </c>
      <c r="AL1634" s="41">
        <f t="shared" si="52"/>
        <v>0.2979</v>
      </c>
      <c r="AM1634" s="30" t="str">
        <f>IFERROR((VLOOKUP(C1634,'CEP 24-25'!$F$5:$K$1282,6,0))," ")</f>
        <v xml:space="preserve"> </v>
      </c>
      <c r="AN1634" s="41" t="str">
        <f>+IFERROR((VLOOKUP(C1634,'HB1238 24-25'!$N$5:$Q$9999,4,0)),"")</f>
        <v/>
      </c>
      <c r="AO1634" s="33" t="str">
        <f t="shared" si="53"/>
        <v>No</v>
      </c>
    </row>
    <row r="1635" spans="1:41" ht="15" customHeight="1" x14ac:dyDescent="0.25">
      <c r="A1635" t="s">
        <v>2759</v>
      </c>
      <c r="B1635" t="s">
        <v>2223</v>
      </c>
      <c r="C1635" s="25">
        <v>5303</v>
      </c>
      <c r="D1635" t="s">
        <v>17</v>
      </c>
      <c r="E1635" s="16">
        <v>0</v>
      </c>
      <c r="F1635" s="16">
        <v>0</v>
      </c>
      <c r="G1635" s="16">
        <v>0</v>
      </c>
      <c r="H1635" s="16">
        <v>0</v>
      </c>
      <c r="I1635" s="16">
        <v>0</v>
      </c>
      <c r="J1635" s="16">
        <v>0</v>
      </c>
      <c r="K1635" s="16">
        <v>0</v>
      </c>
      <c r="L1635" s="16">
        <v>0</v>
      </c>
      <c r="M1635" s="16">
        <v>29</v>
      </c>
      <c r="N1635" s="16">
        <v>27</v>
      </c>
      <c r="O1635" s="16">
        <v>33</v>
      </c>
      <c r="P1635" s="16">
        <v>0</v>
      </c>
      <c r="Q1635" s="16">
        <v>0</v>
      </c>
      <c r="R1635" s="16">
        <v>0</v>
      </c>
      <c r="S1635" s="16">
        <v>0</v>
      </c>
      <c r="T1635" s="73" t="s">
        <v>2979</v>
      </c>
      <c r="U1635" s="73" t="s">
        <v>2979</v>
      </c>
      <c r="V1635" s="73" t="s">
        <v>2979</v>
      </c>
      <c r="W1635" s="73" t="s">
        <v>2979</v>
      </c>
      <c r="X1635" s="73" t="s">
        <v>2979</v>
      </c>
      <c r="Y1635" s="73" t="s">
        <v>2979</v>
      </c>
      <c r="Z1635" s="73" t="s">
        <v>2979</v>
      </c>
      <c r="AA1635" s="73" t="s">
        <v>2979</v>
      </c>
      <c r="AB1635" s="54">
        <v>10</v>
      </c>
      <c r="AC1635" s="54">
        <v>15</v>
      </c>
      <c r="AD1635" s="54">
        <v>12</v>
      </c>
      <c r="AE1635" s="73" t="s">
        <v>2979</v>
      </c>
      <c r="AF1635" s="73" t="s">
        <v>2979</v>
      </c>
      <c r="AG1635" s="73" t="s">
        <v>2979</v>
      </c>
      <c r="AH1635" s="73" t="s">
        <v>2979</v>
      </c>
      <c r="AI1635" s="41">
        <v>0.41570000000000001</v>
      </c>
      <c r="AJ1635" s="30">
        <v>0.41239999999999999</v>
      </c>
      <c r="AK1635" s="30">
        <v>0.46810000000000002</v>
      </c>
      <c r="AL1635" s="41">
        <f t="shared" si="52"/>
        <v>0.43209999999999998</v>
      </c>
      <c r="AM1635" s="30" t="str">
        <f>IFERROR((VLOOKUP(C1635,'CEP 24-25'!$F$5:$K$1282,6,0))," ")</f>
        <v>No</v>
      </c>
      <c r="AN1635" s="41" t="str">
        <f>+IFERROR((VLOOKUP(C1635,'HB1238 24-25'!$N$5:$Q$9999,4,0)),"")</f>
        <v/>
      </c>
      <c r="AO1635" s="33" t="str">
        <f t="shared" si="53"/>
        <v>No</v>
      </c>
    </row>
    <row r="1636" spans="1:41" ht="15" customHeight="1" x14ac:dyDescent="0.25">
      <c r="A1636" t="s">
        <v>2759</v>
      </c>
      <c r="B1636" t="s">
        <v>2223</v>
      </c>
      <c r="C1636" s="25">
        <v>2719</v>
      </c>
      <c r="D1636" t="s">
        <v>16</v>
      </c>
      <c r="E1636" s="16">
        <v>10</v>
      </c>
      <c r="F1636" s="16">
        <v>26</v>
      </c>
      <c r="G1636" s="16">
        <v>0</v>
      </c>
      <c r="H1636" s="16">
        <v>23</v>
      </c>
      <c r="I1636" s="16">
        <v>32</v>
      </c>
      <c r="J1636" s="16">
        <v>25</v>
      </c>
      <c r="K1636" s="16">
        <v>24</v>
      </c>
      <c r="L1636" s="16">
        <v>32</v>
      </c>
      <c r="M1636" s="16">
        <v>0</v>
      </c>
      <c r="N1636" s="16">
        <v>0</v>
      </c>
      <c r="O1636" s="16">
        <v>0</v>
      </c>
      <c r="P1636" s="16">
        <v>0</v>
      </c>
      <c r="Q1636" s="16">
        <v>0</v>
      </c>
      <c r="R1636" s="16">
        <v>0</v>
      </c>
      <c r="S1636" s="16">
        <v>0</v>
      </c>
      <c r="T1636" s="15" t="s">
        <v>2004</v>
      </c>
      <c r="U1636" s="54">
        <v>19</v>
      </c>
      <c r="V1636" s="73" t="s">
        <v>2979</v>
      </c>
      <c r="W1636" s="54">
        <v>18</v>
      </c>
      <c r="X1636" s="54">
        <v>13</v>
      </c>
      <c r="Y1636" s="54">
        <v>12</v>
      </c>
      <c r="Z1636" s="54">
        <v>13</v>
      </c>
      <c r="AA1636" s="54">
        <v>17</v>
      </c>
      <c r="AB1636" s="73" t="s">
        <v>2979</v>
      </c>
      <c r="AC1636" s="73" t="s">
        <v>2979</v>
      </c>
      <c r="AD1636" s="73" t="s">
        <v>2979</v>
      </c>
      <c r="AE1636" s="73" t="s">
        <v>2979</v>
      </c>
      <c r="AF1636" s="73" t="s">
        <v>2979</v>
      </c>
      <c r="AG1636" s="73" t="s">
        <v>2979</v>
      </c>
      <c r="AH1636" s="73" t="s">
        <v>2979</v>
      </c>
      <c r="AI1636" s="41">
        <v>0.56399999999999995</v>
      </c>
      <c r="AJ1636" s="30">
        <v>0.5</v>
      </c>
      <c r="AK1636" s="30">
        <v>0.51300000000000001</v>
      </c>
      <c r="AL1636" s="41">
        <f t="shared" si="52"/>
        <v>0.52569999999999995</v>
      </c>
      <c r="AM1636" s="30" t="str">
        <f>IFERROR((VLOOKUP(C1636,'CEP 24-25'!$F$5:$K$1282,6,0))," ")</f>
        <v xml:space="preserve"> </v>
      </c>
      <c r="AN1636" s="41" t="str">
        <f>+IFERROR((VLOOKUP(C1636,'HB1238 24-25'!$N$5:$Q$9999,4,0)),"")</f>
        <v>Yes</v>
      </c>
      <c r="AO1636" s="33" t="str">
        <f t="shared" si="53"/>
        <v>Yes</v>
      </c>
    </row>
    <row r="1637" spans="1:41" ht="15" customHeight="1" x14ac:dyDescent="0.25">
      <c r="A1637" t="s">
        <v>2759</v>
      </c>
      <c r="B1637" t="s">
        <v>2223</v>
      </c>
      <c r="C1637" s="25">
        <v>2132</v>
      </c>
      <c r="D1637" t="s">
        <v>15</v>
      </c>
      <c r="E1637" s="16">
        <v>0</v>
      </c>
      <c r="F1637" s="16">
        <v>0</v>
      </c>
      <c r="G1637" s="16">
        <v>0</v>
      </c>
      <c r="H1637" s="16">
        <v>0</v>
      </c>
      <c r="I1637" s="16">
        <v>0</v>
      </c>
      <c r="J1637" s="16">
        <v>0</v>
      </c>
      <c r="K1637" s="16">
        <v>0</v>
      </c>
      <c r="L1637" s="16">
        <v>0</v>
      </c>
      <c r="M1637" s="16">
        <v>0</v>
      </c>
      <c r="N1637" s="16">
        <v>0</v>
      </c>
      <c r="O1637" s="16">
        <v>0</v>
      </c>
      <c r="P1637" s="16">
        <v>36</v>
      </c>
      <c r="Q1637" s="16">
        <v>34</v>
      </c>
      <c r="R1637" s="16">
        <v>34</v>
      </c>
      <c r="S1637" s="16">
        <v>29</v>
      </c>
      <c r="T1637" s="73" t="s">
        <v>2979</v>
      </c>
      <c r="U1637" s="73" t="s">
        <v>2979</v>
      </c>
      <c r="V1637" s="73" t="s">
        <v>2979</v>
      </c>
      <c r="W1637" s="73" t="s">
        <v>2979</v>
      </c>
      <c r="X1637" s="73" t="s">
        <v>2979</v>
      </c>
      <c r="Y1637" s="73" t="s">
        <v>2979</v>
      </c>
      <c r="Z1637" s="73" t="s">
        <v>2979</v>
      </c>
      <c r="AA1637" s="73" t="s">
        <v>2979</v>
      </c>
      <c r="AB1637" s="73" t="s">
        <v>2979</v>
      </c>
      <c r="AC1637" s="73" t="s">
        <v>2979</v>
      </c>
      <c r="AD1637" s="73" t="s">
        <v>2979</v>
      </c>
      <c r="AE1637" s="54">
        <v>12</v>
      </c>
      <c r="AF1637" s="54">
        <v>18</v>
      </c>
      <c r="AG1637" s="54">
        <v>13</v>
      </c>
      <c r="AH1637" s="15" t="s">
        <v>2004</v>
      </c>
      <c r="AI1637" s="41">
        <v>0.39100000000000001</v>
      </c>
      <c r="AJ1637" s="30">
        <v>0.46089999999999998</v>
      </c>
      <c r="AK1637" s="30">
        <v>0.36840000000000001</v>
      </c>
      <c r="AL1637" s="41">
        <f t="shared" si="52"/>
        <v>0.40679999999999999</v>
      </c>
      <c r="AM1637" s="30" t="str">
        <f>IFERROR((VLOOKUP(C1637,'CEP 24-25'!$F$5:$K$1282,6,0))," ")</f>
        <v>No</v>
      </c>
      <c r="AN1637" s="41" t="str">
        <f>+IFERROR((VLOOKUP(C1637,'HB1238 24-25'!$N$5:$Q$9999,4,0)),"")</f>
        <v/>
      </c>
      <c r="AO1637" s="33" t="str">
        <f t="shared" si="53"/>
        <v>No</v>
      </c>
    </row>
    <row r="1638" spans="1:41" ht="15" customHeight="1" x14ac:dyDescent="0.25">
      <c r="A1638" t="s">
        <v>2600</v>
      </c>
      <c r="B1638" t="s">
        <v>2224</v>
      </c>
      <c r="C1638" s="25">
        <v>2525</v>
      </c>
      <c r="D1638" t="s">
        <v>1721</v>
      </c>
      <c r="E1638" s="16">
        <v>0</v>
      </c>
      <c r="F1638" s="16">
        <v>41</v>
      </c>
      <c r="G1638" s="16">
        <v>0</v>
      </c>
      <c r="H1638" s="16">
        <v>44</v>
      </c>
      <c r="I1638" s="16">
        <v>56</v>
      </c>
      <c r="J1638" s="16">
        <v>47</v>
      </c>
      <c r="K1638" s="16">
        <v>49</v>
      </c>
      <c r="L1638" s="16">
        <v>0</v>
      </c>
      <c r="M1638" s="16">
        <v>0</v>
      </c>
      <c r="N1638" s="16">
        <v>0</v>
      </c>
      <c r="O1638" s="16">
        <v>0</v>
      </c>
      <c r="P1638" s="16">
        <v>0</v>
      </c>
      <c r="Q1638" s="16">
        <v>0</v>
      </c>
      <c r="R1638" s="16">
        <v>0</v>
      </c>
      <c r="S1638" s="16">
        <v>0</v>
      </c>
      <c r="T1638" s="73" t="s">
        <v>2979</v>
      </c>
      <c r="U1638" s="54">
        <v>22</v>
      </c>
      <c r="V1638" s="73" t="s">
        <v>2979</v>
      </c>
      <c r="W1638" s="54">
        <v>24</v>
      </c>
      <c r="X1638" s="54">
        <v>27</v>
      </c>
      <c r="Y1638" s="54">
        <v>26</v>
      </c>
      <c r="Z1638" s="54">
        <v>26</v>
      </c>
      <c r="AA1638" s="73" t="s">
        <v>2979</v>
      </c>
      <c r="AB1638" s="73" t="s">
        <v>2979</v>
      </c>
      <c r="AC1638" s="73" t="s">
        <v>2979</v>
      </c>
      <c r="AD1638" s="73" t="s">
        <v>2979</v>
      </c>
      <c r="AE1638" s="73" t="s">
        <v>2979</v>
      </c>
      <c r="AF1638" s="73" t="s">
        <v>2979</v>
      </c>
      <c r="AG1638" s="73" t="s">
        <v>2979</v>
      </c>
      <c r="AH1638" s="73" t="s">
        <v>2979</v>
      </c>
      <c r="AI1638" s="41">
        <v>0.52739999999999998</v>
      </c>
      <c r="AJ1638" s="30">
        <v>0.44019999999999998</v>
      </c>
      <c r="AK1638" s="30">
        <v>0.5302</v>
      </c>
      <c r="AL1638" s="41">
        <f t="shared" si="52"/>
        <v>0.49930000000000002</v>
      </c>
      <c r="AM1638" s="30" t="str">
        <f>IFERROR((VLOOKUP(C1638,'CEP 24-25'!$F$5:$K$1282,6,0))," ")</f>
        <v>No</v>
      </c>
      <c r="AN1638" s="41" t="str">
        <f>+IFERROR((VLOOKUP(C1638,'HB1238 24-25'!$N$5:$Q$9999,4,0)),"")</f>
        <v/>
      </c>
      <c r="AO1638" s="33" t="str">
        <f t="shared" si="53"/>
        <v>No</v>
      </c>
    </row>
    <row r="1639" spans="1:41" ht="15" customHeight="1" x14ac:dyDescent="0.25">
      <c r="A1639" t="s">
        <v>2600</v>
      </c>
      <c r="B1639" t="s">
        <v>2224</v>
      </c>
      <c r="C1639" s="25">
        <v>1919</v>
      </c>
      <c r="D1639" t="s">
        <v>1720</v>
      </c>
      <c r="E1639" s="16">
        <v>0</v>
      </c>
      <c r="F1639" s="16">
        <v>4</v>
      </c>
      <c r="G1639" s="16">
        <v>0</v>
      </c>
      <c r="H1639" s="16">
        <v>4</v>
      </c>
      <c r="I1639" s="16">
        <v>7</v>
      </c>
      <c r="J1639" s="16">
        <v>12</v>
      </c>
      <c r="K1639" s="16">
        <v>8</v>
      </c>
      <c r="L1639" s="16">
        <v>12</v>
      </c>
      <c r="M1639" s="16">
        <v>12</v>
      </c>
      <c r="N1639" s="16">
        <v>10</v>
      </c>
      <c r="O1639" s="16">
        <v>5</v>
      </c>
      <c r="P1639" s="16">
        <v>7</v>
      </c>
      <c r="Q1639" s="16">
        <v>4</v>
      </c>
      <c r="R1639" s="16">
        <v>18</v>
      </c>
      <c r="S1639" s="16">
        <v>10</v>
      </c>
      <c r="T1639" s="73" t="s">
        <v>2979</v>
      </c>
      <c r="U1639" s="15" t="s">
        <v>2004</v>
      </c>
      <c r="V1639" s="73" t="s">
        <v>2979</v>
      </c>
      <c r="W1639" s="15" t="s">
        <v>2004</v>
      </c>
      <c r="X1639" s="15" t="s">
        <v>2004</v>
      </c>
      <c r="Y1639" s="15" t="s">
        <v>2004</v>
      </c>
      <c r="Z1639" s="15" t="s">
        <v>2004</v>
      </c>
      <c r="AA1639" s="15" t="s">
        <v>2004</v>
      </c>
      <c r="AB1639" s="15" t="s">
        <v>2004</v>
      </c>
      <c r="AC1639" s="15" t="s">
        <v>2004</v>
      </c>
      <c r="AD1639" s="15" t="s">
        <v>2004</v>
      </c>
      <c r="AE1639" s="15" t="s">
        <v>2004</v>
      </c>
      <c r="AF1639" s="15" t="s">
        <v>2004</v>
      </c>
      <c r="AG1639" s="15" t="s">
        <v>2004</v>
      </c>
      <c r="AH1639" s="15" t="s">
        <v>2004</v>
      </c>
      <c r="AI1639" s="41">
        <v>0.37169999999999997</v>
      </c>
      <c r="AJ1639" s="30">
        <v>0.46939999999999998</v>
      </c>
      <c r="AK1639" s="30">
        <v>0.58509999999999995</v>
      </c>
      <c r="AL1639" s="41">
        <f t="shared" si="52"/>
        <v>0.47539999999999999</v>
      </c>
      <c r="AM1639" s="30" t="str">
        <f>IFERROR((VLOOKUP(C1639,'CEP 24-25'!$F$5:$K$1282,6,0))," ")</f>
        <v xml:space="preserve"> </v>
      </c>
      <c r="AN1639" s="41" t="str">
        <f>+IFERROR((VLOOKUP(C1639,'HB1238 24-25'!$N$5:$Q$9999,4,0)),"")</f>
        <v>Yes</v>
      </c>
      <c r="AO1639" s="33" t="str">
        <f t="shared" si="53"/>
        <v>Yes</v>
      </c>
    </row>
    <row r="1640" spans="1:41" ht="15" customHeight="1" x14ac:dyDescent="0.25">
      <c r="A1640" t="s">
        <v>2600</v>
      </c>
      <c r="B1640" t="s">
        <v>2224</v>
      </c>
      <c r="C1640" s="25">
        <v>4033</v>
      </c>
      <c r="D1640" t="s">
        <v>1723</v>
      </c>
      <c r="E1640" s="16">
        <v>0</v>
      </c>
      <c r="F1640" s="16">
        <v>44</v>
      </c>
      <c r="G1640" s="16">
        <v>0</v>
      </c>
      <c r="H1640" s="16">
        <v>56</v>
      </c>
      <c r="I1640" s="16">
        <v>58</v>
      </c>
      <c r="J1640" s="16">
        <v>65</v>
      </c>
      <c r="K1640" s="16">
        <v>60</v>
      </c>
      <c r="L1640" s="16">
        <v>97</v>
      </c>
      <c r="M1640" s="16">
        <v>0</v>
      </c>
      <c r="N1640" s="16">
        <v>0</v>
      </c>
      <c r="O1640" s="16">
        <v>0</v>
      </c>
      <c r="P1640" s="16">
        <v>0</v>
      </c>
      <c r="Q1640" s="16">
        <v>0</v>
      </c>
      <c r="R1640" s="16">
        <v>0</v>
      </c>
      <c r="S1640" s="16">
        <v>0</v>
      </c>
      <c r="T1640" s="73" t="s">
        <v>2979</v>
      </c>
      <c r="U1640" s="54">
        <v>22</v>
      </c>
      <c r="V1640" s="73" t="s">
        <v>2979</v>
      </c>
      <c r="W1640" s="54">
        <v>34</v>
      </c>
      <c r="X1640" s="54">
        <v>28</v>
      </c>
      <c r="Y1640" s="54">
        <v>41</v>
      </c>
      <c r="Z1640" s="54">
        <v>31</v>
      </c>
      <c r="AA1640" s="54">
        <v>49</v>
      </c>
      <c r="AB1640" s="73" t="s">
        <v>2979</v>
      </c>
      <c r="AC1640" s="73" t="s">
        <v>2979</v>
      </c>
      <c r="AD1640" s="73" t="s">
        <v>2979</v>
      </c>
      <c r="AE1640" s="73" t="s">
        <v>2979</v>
      </c>
      <c r="AF1640" s="73" t="s">
        <v>2979</v>
      </c>
      <c r="AG1640" s="73" t="s">
        <v>2979</v>
      </c>
      <c r="AH1640" s="73" t="s">
        <v>2979</v>
      </c>
      <c r="AI1640" s="41">
        <v>0.53949999999999998</v>
      </c>
      <c r="AJ1640" s="30">
        <v>0.52029999999999998</v>
      </c>
      <c r="AK1640" s="30">
        <v>0.56030000000000002</v>
      </c>
      <c r="AL1640" s="41">
        <f t="shared" si="52"/>
        <v>0.54</v>
      </c>
      <c r="AM1640" s="30" t="str">
        <f>IFERROR((VLOOKUP(C1640,'CEP 24-25'!$F$5:$K$1282,6,0))," ")</f>
        <v>Yes</v>
      </c>
      <c r="AN1640" s="41" t="str">
        <f>+IFERROR((VLOOKUP(C1640,'HB1238 24-25'!$N$5:$Q$9999,4,0)),"")</f>
        <v/>
      </c>
      <c r="AO1640" s="33" t="str">
        <f t="shared" si="53"/>
        <v>Yes</v>
      </c>
    </row>
    <row r="1641" spans="1:41" ht="15" customHeight="1" x14ac:dyDescent="0.25">
      <c r="A1641" t="s">
        <v>2600</v>
      </c>
      <c r="B1641" t="s">
        <v>2224</v>
      </c>
      <c r="C1641" s="25">
        <v>4228</v>
      </c>
      <c r="D1641" t="s">
        <v>1724</v>
      </c>
      <c r="E1641" s="16">
        <v>0</v>
      </c>
      <c r="F1641" s="16">
        <v>0</v>
      </c>
      <c r="G1641" s="16">
        <v>0</v>
      </c>
      <c r="H1641" s="16">
        <v>0</v>
      </c>
      <c r="I1641" s="16">
        <v>0</v>
      </c>
      <c r="J1641" s="16">
        <v>0</v>
      </c>
      <c r="K1641" s="16">
        <v>0</v>
      </c>
      <c r="L1641" s="16">
        <v>0</v>
      </c>
      <c r="M1641" s="16">
        <v>0</v>
      </c>
      <c r="N1641" s="16">
        <v>0</v>
      </c>
      <c r="O1641" s="16">
        <v>0</v>
      </c>
      <c r="P1641" s="16">
        <v>114</v>
      </c>
      <c r="Q1641" s="16">
        <v>102</v>
      </c>
      <c r="R1641" s="16">
        <v>116</v>
      </c>
      <c r="S1641" s="16">
        <v>104</v>
      </c>
      <c r="T1641" s="73" t="s">
        <v>2979</v>
      </c>
      <c r="U1641" s="73" t="s">
        <v>2979</v>
      </c>
      <c r="V1641" s="73" t="s">
        <v>2979</v>
      </c>
      <c r="W1641" s="73" t="s">
        <v>2979</v>
      </c>
      <c r="X1641" s="73" t="s">
        <v>2979</v>
      </c>
      <c r="Y1641" s="73" t="s">
        <v>2979</v>
      </c>
      <c r="Z1641" s="73" t="s">
        <v>2979</v>
      </c>
      <c r="AA1641" s="73" t="s">
        <v>2979</v>
      </c>
      <c r="AB1641" s="73" t="s">
        <v>2979</v>
      </c>
      <c r="AC1641" s="73" t="s">
        <v>2979</v>
      </c>
      <c r="AD1641" s="73" t="s">
        <v>2979</v>
      </c>
      <c r="AE1641" s="54">
        <v>50</v>
      </c>
      <c r="AF1641" s="54">
        <v>52</v>
      </c>
      <c r="AG1641" s="54">
        <v>48</v>
      </c>
      <c r="AH1641" s="54">
        <v>46</v>
      </c>
      <c r="AI1641" s="41">
        <v>0.44950000000000001</v>
      </c>
      <c r="AJ1641" s="30">
        <v>0.4289</v>
      </c>
      <c r="AK1641" s="30">
        <v>0.44829999999999998</v>
      </c>
      <c r="AL1641" s="41">
        <f t="shared" si="52"/>
        <v>0.44219999999999998</v>
      </c>
      <c r="AM1641" s="30" t="str">
        <f>IFERROR((VLOOKUP(C1641,'CEP 24-25'!$F$5:$K$1282,6,0))," ")</f>
        <v>No</v>
      </c>
      <c r="AN1641" s="41" t="str">
        <f>+IFERROR((VLOOKUP(C1641,'HB1238 24-25'!$N$5:$Q$9999,4,0)),"")</f>
        <v/>
      </c>
      <c r="AO1641" s="33" t="str">
        <f t="shared" si="53"/>
        <v>No</v>
      </c>
    </row>
    <row r="1642" spans="1:41" ht="15" customHeight="1" x14ac:dyDescent="0.25">
      <c r="A1642" t="s">
        <v>2600</v>
      </c>
      <c r="B1642" t="s">
        <v>2224</v>
      </c>
      <c r="C1642" s="25">
        <v>3466</v>
      </c>
      <c r="D1642" t="s">
        <v>1722</v>
      </c>
      <c r="E1642" s="16">
        <v>0</v>
      </c>
      <c r="F1642" s="16">
        <v>0</v>
      </c>
      <c r="G1642" s="16">
        <v>0</v>
      </c>
      <c r="H1642" s="16">
        <v>0</v>
      </c>
      <c r="I1642" s="16">
        <v>0</v>
      </c>
      <c r="J1642" s="16">
        <v>0</v>
      </c>
      <c r="K1642" s="16">
        <v>0</v>
      </c>
      <c r="L1642" s="16">
        <v>0</v>
      </c>
      <c r="M1642" s="16">
        <v>97</v>
      </c>
      <c r="N1642" s="16">
        <v>100</v>
      </c>
      <c r="O1642" s="16">
        <v>128</v>
      </c>
      <c r="P1642" s="16">
        <v>0</v>
      </c>
      <c r="Q1642" s="16">
        <v>0</v>
      </c>
      <c r="R1642" s="16">
        <v>0</v>
      </c>
      <c r="S1642" s="16">
        <v>0</v>
      </c>
      <c r="T1642" s="73" t="s">
        <v>2979</v>
      </c>
      <c r="U1642" s="73" t="s">
        <v>2979</v>
      </c>
      <c r="V1642" s="73" t="s">
        <v>2979</v>
      </c>
      <c r="W1642" s="73" t="s">
        <v>2979</v>
      </c>
      <c r="X1642" s="73" t="s">
        <v>2979</v>
      </c>
      <c r="Y1642" s="73" t="s">
        <v>2979</v>
      </c>
      <c r="Z1642" s="73" t="s">
        <v>2979</v>
      </c>
      <c r="AA1642" s="73" t="s">
        <v>2979</v>
      </c>
      <c r="AB1642" s="54">
        <v>46</v>
      </c>
      <c r="AC1642" s="54">
        <v>53</v>
      </c>
      <c r="AD1642" s="54">
        <v>73</v>
      </c>
      <c r="AE1642" s="73" t="s">
        <v>2979</v>
      </c>
      <c r="AF1642" s="73" t="s">
        <v>2979</v>
      </c>
      <c r="AG1642" s="73" t="s">
        <v>2979</v>
      </c>
      <c r="AH1642" s="73" t="s">
        <v>2979</v>
      </c>
      <c r="AI1642" s="41">
        <v>0.5292</v>
      </c>
      <c r="AJ1642" s="30">
        <v>0.52380000000000004</v>
      </c>
      <c r="AK1642" s="30">
        <v>0.54859999999999998</v>
      </c>
      <c r="AL1642" s="41">
        <f t="shared" si="52"/>
        <v>0.53390000000000004</v>
      </c>
      <c r="AM1642" s="30" t="str">
        <f>IFERROR((VLOOKUP(C1642,'CEP 24-25'!$F$5:$K$1282,6,0))," ")</f>
        <v>No</v>
      </c>
      <c r="AN1642" s="41" t="str">
        <f>+IFERROR((VLOOKUP(C1642,'HB1238 24-25'!$N$5:$Q$9999,4,0)),"")</f>
        <v/>
      </c>
      <c r="AO1642" s="33" t="str">
        <f t="shared" si="53"/>
        <v>Yes</v>
      </c>
    </row>
    <row r="1643" spans="1:41" ht="15" customHeight="1" x14ac:dyDescent="0.25">
      <c r="A1643" t="s">
        <v>2760</v>
      </c>
      <c r="B1643" t="s">
        <v>2225</v>
      </c>
      <c r="C1643" s="25">
        <v>2485</v>
      </c>
      <c r="D1643" t="s">
        <v>725</v>
      </c>
      <c r="E1643" s="16">
        <v>0</v>
      </c>
      <c r="F1643" s="16">
        <v>50</v>
      </c>
      <c r="G1643" s="16">
        <v>0</v>
      </c>
      <c r="H1643" s="16">
        <v>53</v>
      </c>
      <c r="I1643" s="16">
        <v>63</v>
      </c>
      <c r="J1643" s="16">
        <v>71</v>
      </c>
      <c r="K1643" s="16">
        <v>54</v>
      </c>
      <c r="L1643" s="16">
        <v>67</v>
      </c>
      <c r="M1643" s="16">
        <v>0</v>
      </c>
      <c r="N1643" s="16">
        <v>0</v>
      </c>
      <c r="O1643" s="16">
        <v>0</v>
      </c>
      <c r="P1643" s="16">
        <v>0</v>
      </c>
      <c r="Q1643" s="16">
        <v>0</v>
      </c>
      <c r="R1643" s="16">
        <v>0</v>
      </c>
      <c r="S1643" s="16">
        <v>0</v>
      </c>
      <c r="T1643" s="73" t="s">
        <v>2979</v>
      </c>
      <c r="U1643" s="54">
        <v>11</v>
      </c>
      <c r="V1643" s="73" t="s">
        <v>2979</v>
      </c>
      <c r="W1643" s="54">
        <v>14</v>
      </c>
      <c r="X1643" s="54">
        <v>24</v>
      </c>
      <c r="Y1643" s="54">
        <v>17</v>
      </c>
      <c r="Z1643" s="54">
        <v>14</v>
      </c>
      <c r="AA1643" s="54">
        <v>19</v>
      </c>
      <c r="AB1643" s="73" t="s">
        <v>2979</v>
      </c>
      <c r="AC1643" s="73" t="s">
        <v>2979</v>
      </c>
      <c r="AD1643" s="73" t="s">
        <v>2979</v>
      </c>
      <c r="AE1643" s="73" t="s">
        <v>2979</v>
      </c>
      <c r="AF1643" s="73" t="s">
        <v>2979</v>
      </c>
      <c r="AG1643" s="73" t="s">
        <v>2979</v>
      </c>
      <c r="AH1643" s="73" t="s">
        <v>2979</v>
      </c>
      <c r="AI1643" s="41">
        <v>0.27650000000000002</v>
      </c>
      <c r="AJ1643" s="30">
        <v>0.2145</v>
      </c>
      <c r="AK1643" s="30">
        <v>0.193</v>
      </c>
      <c r="AL1643" s="41">
        <f t="shared" si="52"/>
        <v>0.22800000000000001</v>
      </c>
      <c r="AM1643" s="30" t="str">
        <f>IFERROR((VLOOKUP(C1643,'CEP 24-25'!$F$5:$K$1282,6,0))," ")</f>
        <v xml:space="preserve"> </v>
      </c>
      <c r="AN1643" s="41" t="str">
        <f>+IFERROR((VLOOKUP(C1643,'HB1238 24-25'!$N$5:$Q$9999,4,0)),"")</f>
        <v/>
      </c>
      <c r="AO1643" s="33" t="str">
        <f t="shared" si="53"/>
        <v>No</v>
      </c>
    </row>
    <row r="1644" spans="1:41" x14ac:dyDescent="0.25">
      <c r="A1644" t="s">
        <v>2760</v>
      </c>
      <c r="B1644" t="s">
        <v>2225</v>
      </c>
      <c r="C1644" s="25">
        <v>3524</v>
      </c>
      <c r="D1644" t="s">
        <v>727</v>
      </c>
      <c r="E1644" s="16">
        <v>0</v>
      </c>
      <c r="F1644" s="16">
        <v>0</v>
      </c>
      <c r="G1644" s="16">
        <v>0</v>
      </c>
      <c r="H1644" s="16">
        <v>0</v>
      </c>
      <c r="I1644" s="16">
        <v>0</v>
      </c>
      <c r="J1644" s="16">
        <v>0</v>
      </c>
      <c r="K1644" s="16">
        <v>0</v>
      </c>
      <c r="L1644" s="16">
        <v>0</v>
      </c>
      <c r="M1644" s="16">
        <v>0</v>
      </c>
      <c r="N1644" s="16">
        <v>0</v>
      </c>
      <c r="O1644" s="16">
        <v>0</v>
      </c>
      <c r="P1644" s="16">
        <v>212</v>
      </c>
      <c r="Q1644" s="16">
        <v>239</v>
      </c>
      <c r="R1644" s="16">
        <v>237</v>
      </c>
      <c r="S1644" s="16">
        <v>214</v>
      </c>
      <c r="T1644" s="73" t="s">
        <v>2979</v>
      </c>
      <c r="U1644" s="73" t="s">
        <v>2979</v>
      </c>
      <c r="V1644" s="73" t="s">
        <v>2979</v>
      </c>
      <c r="W1644" s="73" t="s">
        <v>2979</v>
      </c>
      <c r="X1644" s="73" t="s">
        <v>2979</v>
      </c>
      <c r="Y1644" s="73" t="s">
        <v>2979</v>
      </c>
      <c r="Z1644" s="73" t="s">
        <v>2979</v>
      </c>
      <c r="AA1644" s="73" t="s">
        <v>2979</v>
      </c>
      <c r="AB1644" s="73" t="s">
        <v>2979</v>
      </c>
      <c r="AC1644" s="73" t="s">
        <v>2979</v>
      </c>
      <c r="AD1644" s="73" t="s">
        <v>2979</v>
      </c>
      <c r="AE1644" s="54">
        <v>38</v>
      </c>
      <c r="AF1644" s="54">
        <v>50</v>
      </c>
      <c r="AG1644" s="54">
        <v>39</v>
      </c>
      <c r="AH1644" s="54">
        <v>32</v>
      </c>
      <c r="AI1644" s="41">
        <v>0.17630000000000001</v>
      </c>
      <c r="AJ1644" s="30">
        <v>0.16089999999999999</v>
      </c>
      <c r="AK1644" s="30">
        <v>0.1206</v>
      </c>
      <c r="AL1644" s="41">
        <f t="shared" si="52"/>
        <v>0.15260000000000001</v>
      </c>
      <c r="AM1644" s="30" t="str">
        <f>IFERROR((VLOOKUP(C1644,'CEP 24-25'!$F$5:$K$1282,6,0))," ")</f>
        <v xml:space="preserve"> </v>
      </c>
      <c r="AN1644" s="41" t="str">
        <f>+IFERROR((VLOOKUP(C1644,'HB1238 24-25'!$N$5:$Q$9999,4,0)),"")</f>
        <v/>
      </c>
      <c r="AO1644" s="33" t="str">
        <f t="shared" si="53"/>
        <v>No</v>
      </c>
    </row>
    <row r="1645" spans="1:41" ht="15" customHeight="1" x14ac:dyDescent="0.25">
      <c r="A1645" t="s">
        <v>2760</v>
      </c>
      <c r="B1645" t="s">
        <v>2225</v>
      </c>
      <c r="C1645" s="25">
        <v>3101</v>
      </c>
      <c r="D1645" t="s">
        <v>726</v>
      </c>
      <c r="E1645" s="16">
        <v>0</v>
      </c>
      <c r="F1645" s="16">
        <v>63</v>
      </c>
      <c r="G1645" s="16">
        <v>0</v>
      </c>
      <c r="H1645" s="16">
        <v>73</v>
      </c>
      <c r="I1645" s="16">
        <v>70</v>
      </c>
      <c r="J1645" s="16">
        <v>78</v>
      </c>
      <c r="K1645" s="16">
        <v>72</v>
      </c>
      <c r="L1645" s="16">
        <v>89</v>
      </c>
      <c r="M1645" s="16">
        <v>0</v>
      </c>
      <c r="N1645" s="16">
        <v>0</v>
      </c>
      <c r="O1645" s="16">
        <v>0</v>
      </c>
      <c r="P1645" s="16">
        <v>0</v>
      </c>
      <c r="Q1645" s="16">
        <v>0</v>
      </c>
      <c r="R1645" s="16">
        <v>0</v>
      </c>
      <c r="S1645" s="16">
        <v>0</v>
      </c>
      <c r="T1645" s="73" t="s">
        <v>2979</v>
      </c>
      <c r="U1645" s="15" t="s">
        <v>2004</v>
      </c>
      <c r="V1645" s="73" t="s">
        <v>2979</v>
      </c>
      <c r="W1645" s="15" t="s">
        <v>2004</v>
      </c>
      <c r="X1645" s="54">
        <v>12</v>
      </c>
      <c r="Y1645" s="54">
        <v>16</v>
      </c>
      <c r="Z1645" s="54">
        <v>14</v>
      </c>
      <c r="AA1645" s="54">
        <v>15</v>
      </c>
      <c r="AB1645" s="73" t="s">
        <v>2979</v>
      </c>
      <c r="AC1645" s="73" t="s">
        <v>2979</v>
      </c>
      <c r="AD1645" s="73" t="s">
        <v>2979</v>
      </c>
      <c r="AE1645" s="73" t="s">
        <v>2979</v>
      </c>
      <c r="AF1645" s="73" t="s">
        <v>2979</v>
      </c>
      <c r="AG1645" s="73" t="s">
        <v>2979</v>
      </c>
      <c r="AH1645" s="73" t="s">
        <v>2979</v>
      </c>
      <c r="AI1645" s="41">
        <v>0.15509999999999999</v>
      </c>
      <c r="AJ1645" s="30">
        <v>0.12820000000000001</v>
      </c>
      <c r="AK1645" s="30">
        <v>0.14449999999999999</v>
      </c>
      <c r="AL1645" s="41">
        <f t="shared" si="52"/>
        <v>0.1426</v>
      </c>
      <c r="AM1645" s="30" t="str">
        <f>IFERROR((VLOOKUP(C1645,'CEP 24-25'!$F$5:$K$1282,6,0))," ")</f>
        <v xml:space="preserve"> </v>
      </c>
      <c r="AN1645" s="41" t="str">
        <f>+IFERROR((VLOOKUP(C1645,'HB1238 24-25'!$N$5:$Q$9999,4,0)),"")</f>
        <v/>
      </c>
      <c r="AO1645" s="33" t="str">
        <f t="shared" si="53"/>
        <v>No</v>
      </c>
    </row>
    <row r="1646" spans="1:41" ht="15" customHeight="1" x14ac:dyDescent="0.25">
      <c r="A1646" t="s">
        <v>2760</v>
      </c>
      <c r="B1646" t="s">
        <v>2225</v>
      </c>
      <c r="C1646" s="25">
        <v>1756</v>
      </c>
      <c r="D1646" t="s">
        <v>723</v>
      </c>
      <c r="E1646" s="16">
        <v>0</v>
      </c>
      <c r="F1646" s="16">
        <v>0</v>
      </c>
      <c r="G1646" s="16">
        <v>0</v>
      </c>
      <c r="H1646" s="16">
        <v>0</v>
      </c>
      <c r="I1646" s="16">
        <v>0</v>
      </c>
      <c r="J1646" s="16">
        <v>0</v>
      </c>
      <c r="K1646" s="16">
        <v>0</v>
      </c>
      <c r="L1646" s="16">
        <v>0</v>
      </c>
      <c r="M1646" s="16">
        <v>0</v>
      </c>
      <c r="N1646" s="16">
        <v>0</v>
      </c>
      <c r="O1646" s="16">
        <v>0</v>
      </c>
      <c r="P1646" s="16">
        <v>6</v>
      </c>
      <c r="Q1646" s="16">
        <v>5</v>
      </c>
      <c r="R1646" s="16">
        <v>20</v>
      </c>
      <c r="S1646" s="16">
        <v>33</v>
      </c>
      <c r="T1646" s="73" t="s">
        <v>2979</v>
      </c>
      <c r="U1646" s="73" t="s">
        <v>2979</v>
      </c>
      <c r="V1646" s="73" t="s">
        <v>2979</v>
      </c>
      <c r="W1646" s="73" t="s">
        <v>2979</v>
      </c>
      <c r="X1646" s="73" t="s">
        <v>2979</v>
      </c>
      <c r="Y1646" s="73" t="s">
        <v>2979</v>
      </c>
      <c r="Z1646" s="73" t="s">
        <v>2979</v>
      </c>
      <c r="AA1646" s="73" t="s">
        <v>2979</v>
      </c>
      <c r="AB1646" s="73" t="s">
        <v>2979</v>
      </c>
      <c r="AC1646" s="73" t="s">
        <v>2979</v>
      </c>
      <c r="AD1646" s="73" t="s">
        <v>2979</v>
      </c>
      <c r="AE1646" s="15" t="s">
        <v>2004</v>
      </c>
      <c r="AF1646" s="15" t="s">
        <v>2004</v>
      </c>
      <c r="AG1646" s="15" t="s">
        <v>2004</v>
      </c>
      <c r="AH1646" s="54">
        <v>10</v>
      </c>
      <c r="AI1646" s="41">
        <v>0.3281</v>
      </c>
      <c r="AJ1646" s="30">
        <v>9.8000000000000004E-2</v>
      </c>
      <c r="AK1646" s="30">
        <v>0.122</v>
      </c>
      <c r="AL1646" s="41">
        <f t="shared" si="52"/>
        <v>0.1827</v>
      </c>
      <c r="AM1646" s="30" t="str">
        <f>IFERROR((VLOOKUP(C1646,'CEP 24-25'!$F$5:$K$1282,6,0))," ")</f>
        <v xml:space="preserve"> </v>
      </c>
      <c r="AN1646" s="41" t="str">
        <f>+IFERROR((VLOOKUP(C1646,'HB1238 24-25'!$N$5:$Q$9999,4,0)),"")</f>
        <v/>
      </c>
      <c r="AO1646" s="33" t="str">
        <f t="shared" si="53"/>
        <v>No</v>
      </c>
    </row>
    <row r="1647" spans="1:41" ht="15" customHeight="1" x14ac:dyDescent="0.25">
      <c r="A1647" t="s">
        <v>2760</v>
      </c>
      <c r="B1647" t="s">
        <v>2225</v>
      </c>
      <c r="C1647" s="25">
        <v>1854</v>
      </c>
      <c r="D1647" t="s">
        <v>724</v>
      </c>
      <c r="E1647" s="16">
        <v>0</v>
      </c>
      <c r="F1647" s="16">
        <v>5</v>
      </c>
      <c r="G1647" s="16">
        <v>0</v>
      </c>
      <c r="H1647" s="16">
        <v>3</v>
      </c>
      <c r="I1647" s="16">
        <v>4</v>
      </c>
      <c r="J1647" s="16">
        <v>4</v>
      </c>
      <c r="K1647" s="16">
        <v>9</v>
      </c>
      <c r="L1647" s="16">
        <v>8</v>
      </c>
      <c r="M1647" s="16">
        <v>10</v>
      </c>
      <c r="N1647" s="16">
        <v>11</v>
      </c>
      <c r="O1647" s="16">
        <v>13</v>
      </c>
      <c r="P1647" s="16">
        <v>5</v>
      </c>
      <c r="Q1647" s="16">
        <v>2</v>
      </c>
      <c r="R1647" s="16">
        <v>6</v>
      </c>
      <c r="S1647" s="16">
        <v>6</v>
      </c>
      <c r="T1647" s="73" t="s">
        <v>2979</v>
      </c>
      <c r="U1647" s="15" t="s">
        <v>2004</v>
      </c>
      <c r="V1647" s="73" t="s">
        <v>2979</v>
      </c>
      <c r="W1647" s="15" t="s">
        <v>2004</v>
      </c>
      <c r="X1647" s="15" t="s">
        <v>2004</v>
      </c>
      <c r="Y1647" s="15" t="s">
        <v>2004</v>
      </c>
      <c r="Z1647" s="15" t="s">
        <v>2004</v>
      </c>
      <c r="AA1647" s="73" t="s">
        <v>2979</v>
      </c>
      <c r="AB1647" s="15" t="s">
        <v>2004</v>
      </c>
      <c r="AC1647" s="15" t="s">
        <v>2004</v>
      </c>
      <c r="AD1647" s="15" t="s">
        <v>2004</v>
      </c>
      <c r="AE1647" s="15" t="s">
        <v>2004</v>
      </c>
      <c r="AF1647" s="15" t="s">
        <v>2004</v>
      </c>
      <c r="AG1647" s="73" t="s">
        <v>2979</v>
      </c>
      <c r="AH1647" s="15" t="s">
        <v>2004</v>
      </c>
      <c r="AI1647" s="41">
        <v>0.2442</v>
      </c>
      <c r="AJ1647" s="30">
        <v>0.16300000000000001</v>
      </c>
      <c r="AK1647" s="30">
        <v>0.10340000000000001</v>
      </c>
      <c r="AL1647" s="41">
        <f t="shared" si="52"/>
        <v>0.17019999999999999</v>
      </c>
      <c r="AM1647" s="30" t="str">
        <f>IFERROR((VLOOKUP(C1647,'CEP 24-25'!$F$5:$K$1282,6,0))," ")</f>
        <v xml:space="preserve"> </v>
      </c>
      <c r="AN1647" s="41" t="str">
        <f>+IFERROR((VLOOKUP(C1647,'HB1238 24-25'!$N$5:$Q$9999,4,0)),"")</f>
        <v/>
      </c>
      <c r="AO1647" s="33" t="str">
        <f t="shared" si="53"/>
        <v>No</v>
      </c>
    </row>
    <row r="1648" spans="1:41" ht="15" customHeight="1" x14ac:dyDescent="0.25">
      <c r="A1648" t="s">
        <v>2760</v>
      </c>
      <c r="B1648" t="s">
        <v>2225</v>
      </c>
      <c r="C1648" s="25">
        <v>4332</v>
      </c>
      <c r="D1648" t="s">
        <v>729</v>
      </c>
      <c r="E1648" s="16">
        <v>0</v>
      </c>
      <c r="F1648" s="16">
        <v>67</v>
      </c>
      <c r="G1648" s="16">
        <v>0</v>
      </c>
      <c r="H1648" s="16">
        <v>80</v>
      </c>
      <c r="I1648" s="16">
        <v>82</v>
      </c>
      <c r="J1648" s="16">
        <v>89</v>
      </c>
      <c r="K1648" s="16">
        <v>95</v>
      </c>
      <c r="L1648" s="16">
        <v>78</v>
      </c>
      <c r="M1648" s="16">
        <v>0</v>
      </c>
      <c r="N1648" s="16">
        <v>0</v>
      </c>
      <c r="O1648" s="16">
        <v>0</v>
      </c>
      <c r="P1648" s="16">
        <v>0</v>
      </c>
      <c r="Q1648" s="16">
        <v>0</v>
      </c>
      <c r="R1648" s="16">
        <v>0</v>
      </c>
      <c r="S1648" s="16">
        <v>0</v>
      </c>
      <c r="T1648" s="73" t="s">
        <v>2979</v>
      </c>
      <c r="U1648" s="54">
        <v>11</v>
      </c>
      <c r="V1648" s="73" t="s">
        <v>2979</v>
      </c>
      <c r="W1648" s="54">
        <v>19</v>
      </c>
      <c r="X1648" s="54">
        <v>25</v>
      </c>
      <c r="Y1648" s="54">
        <v>23</v>
      </c>
      <c r="Z1648" s="54">
        <v>18</v>
      </c>
      <c r="AA1648" s="54">
        <v>17</v>
      </c>
      <c r="AB1648" s="73" t="s">
        <v>2979</v>
      </c>
      <c r="AC1648" s="73" t="s">
        <v>2979</v>
      </c>
      <c r="AD1648" s="73" t="s">
        <v>2979</v>
      </c>
      <c r="AE1648" s="73" t="s">
        <v>2979</v>
      </c>
      <c r="AF1648" s="73" t="s">
        <v>2979</v>
      </c>
      <c r="AG1648" s="73" t="s">
        <v>2979</v>
      </c>
      <c r="AH1648" s="73" t="s">
        <v>2979</v>
      </c>
      <c r="AI1648" s="41">
        <v>0.2301</v>
      </c>
      <c r="AJ1648" s="30">
        <v>0.2165</v>
      </c>
      <c r="AK1648" s="30">
        <v>0.16600000000000001</v>
      </c>
      <c r="AL1648" s="41">
        <f t="shared" si="52"/>
        <v>0.20419999999999999</v>
      </c>
      <c r="AM1648" s="30" t="str">
        <f>IFERROR((VLOOKUP(C1648,'CEP 24-25'!$F$5:$K$1282,6,0))," ")</f>
        <v xml:space="preserve"> </v>
      </c>
      <c r="AN1648" s="41" t="str">
        <f>+IFERROR((VLOOKUP(C1648,'HB1238 24-25'!$N$5:$Q$9999,4,0)),"")</f>
        <v/>
      </c>
      <c r="AO1648" s="33" t="str">
        <f t="shared" si="53"/>
        <v>No</v>
      </c>
    </row>
    <row r="1649" spans="1:41" ht="15" customHeight="1" x14ac:dyDescent="0.25">
      <c r="A1649" t="s">
        <v>2760</v>
      </c>
      <c r="B1649" t="s">
        <v>2225</v>
      </c>
      <c r="C1649" s="25">
        <v>4318</v>
      </c>
      <c r="D1649" t="s">
        <v>728</v>
      </c>
      <c r="E1649" s="16">
        <v>0</v>
      </c>
      <c r="F1649" s="16">
        <v>0</v>
      </c>
      <c r="G1649" s="16">
        <v>0</v>
      </c>
      <c r="H1649" s="16">
        <v>0</v>
      </c>
      <c r="I1649" s="16">
        <v>0</v>
      </c>
      <c r="J1649" s="16">
        <v>0</v>
      </c>
      <c r="K1649" s="16">
        <v>0</v>
      </c>
      <c r="L1649" s="16">
        <v>0</v>
      </c>
      <c r="M1649" s="16">
        <v>225</v>
      </c>
      <c r="N1649" s="16">
        <v>187</v>
      </c>
      <c r="O1649" s="16">
        <v>221</v>
      </c>
      <c r="P1649" s="16">
        <v>0</v>
      </c>
      <c r="Q1649" s="16">
        <v>0</v>
      </c>
      <c r="R1649" s="16">
        <v>0</v>
      </c>
      <c r="S1649" s="16">
        <v>0</v>
      </c>
      <c r="T1649" s="73" t="s">
        <v>2979</v>
      </c>
      <c r="U1649" s="73" t="s">
        <v>2979</v>
      </c>
      <c r="V1649" s="73" t="s">
        <v>2979</v>
      </c>
      <c r="W1649" s="73" t="s">
        <v>2979</v>
      </c>
      <c r="X1649" s="73" t="s">
        <v>2979</v>
      </c>
      <c r="Y1649" s="73" t="s">
        <v>2979</v>
      </c>
      <c r="Z1649" s="73" t="s">
        <v>2979</v>
      </c>
      <c r="AA1649" s="73" t="s">
        <v>2979</v>
      </c>
      <c r="AB1649" s="54">
        <v>45</v>
      </c>
      <c r="AC1649" s="54">
        <v>44</v>
      </c>
      <c r="AD1649" s="54">
        <v>44</v>
      </c>
      <c r="AE1649" s="73" t="s">
        <v>2979</v>
      </c>
      <c r="AF1649" s="73" t="s">
        <v>2979</v>
      </c>
      <c r="AG1649" s="73" t="s">
        <v>2979</v>
      </c>
      <c r="AH1649" s="73" t="s">
        <v>2979</v>
      </c>
      <c r="AI1649" s="41">
        <v>0.21010000000000001</v>
      </c>
      <c r="AJ1649" s="30">
        <v>0.17599999999999999</v>
      </c>
      <c r="AK1649" s="30">
        <v>0.18820000000000001</v>
      </c>
      <c r="AL1649" s="41">
        <f t="shared" si="52"/>
        <v>0.19139999999999999</v>
      </c>
      <c r="AM1649" s="30" t="str">
        <f>IFERROR((VLOOKUP(C1649,'CEP 24-25'!$F$5:$K$1282,6,0))," ")</f>
        <v xml:space="preserve"> </v>
      </c>
      <c r="AN1649" s="41" t="str">
        <f>+IFERROR((VLOOKUP(C1649,'HB1238 24-25'!$N$5:$Q$9999,4,0)),"")</f>
        <v/>
      </c>
      <c r="AO1649" s="33" t="str">
        <f t="shared" si="53"/>
        <v>No</v>
      </c>
    </row>
    <row r="1650" spans="1:41" ht="15" customHeight="1" x14ac:dyDescent="0.25">
      <c r="A1650" t="s">
        <v>2601</v>
      </c>
      <c r="B1650" t="s">
        <v>2226</v>
      </c>
      <c r="C1650" s="25">
        <v>3801</v>
      </c>
      <c r="D1650" t="s">
        <v>1813</v>
      </c>
      <c r="E1650" s="16">
        <v>0</v>
      </c>
      <c r="F1650" s="16">
        <v>0</v>
      </c>
      <c r="G1650" s="16">
        <v>0</v>
      </c>
      <c r="H1650" s="16">
        <v>0</v>
      </c>
      <c r="I1650" s="16">
        <v>0</v>
      </c>
      <c r="J1650" s="16">
        <v>177</v>
      </c>
      <c r="K1650" s="16">
        <v>181</v>
      </c>
      <c r="L1650" s="16">
        <v>150</v>
      </c>
      <c r="M1650" s="16">
        <v>0</v>
      </c>
      <c r="N1650" s="16">
        <v>0</v>
      </c>
      <c r="O1650" s="16">
        <v>0</v>
      </c>
      <c r="P1650" s="16">
        <v>0</v>
      </c>
      <c r="Q1650" s="16">
        <v>0</v>
      </c>
      <c r="R1650" s="16">
        <v>0</v>
      </c>
      <c r="S1650" s="16">
        <v>0</v>
      </c>
      <c r="T1650" s="73" t="s">
        <v>2979</v>
      </c>
      <c r="U1650" s="73" t="s">
        <v>2979</v>
      </c>
      <c r="V1650" s="73" t="s">
        <v>2979</v>
      </c>
      <c r="W1650" s="73" t="s">
        <v>2979</v>
      </c>
      <c r="X1650" s="73" t="s">
        <v>2979</v>
      </c>
      <c r="Y1650" s="54">
        <v>105</v>
      </c>
      <c r="Z1650" s="54">
        <v>103</v>
      </c>
      <c r="AA1650" s="54">
        <v>89</v>
      </c>
      <c r="AB1650" s="73" t="s">
        <v>2979</v>
      </c>
      <c r="AC1650" s="73" t="s">
        <v>2979</v>
      </c>
      <c r="AD1650" s="73" t="s">
        <v>2979</v>
      </c>
      <c r="AE1650" s="73" t="s">
        <v>2979</v>
      </c>
      <c r="AF1650" s="73" t="s">
        <v>2979</v>
      </c>
      <c r="AG1650" s="73" t="s">
        <v>2979</v>
      </c>
      <c r="AH1650" s="73" t="s">
        <v>2979</v>
      </c>
      <c r="AI1650" s="41">
        <v>0.58460000000000001</v>
      </c>
      <c r="AJ1650" s="30">
        <v>0.71289999999999998</v>
      </c>
      <c r="AK1650" s="30">
        <v>0.65600000000000003</v>
      </c>
      <c r="AL1650" s="41">
        <f t="shared" si="52"/>
        <v>0.6512</v>
      </c>
      <c r="AM1650" s="30" t="str">
        <f>IFERROR((VLOOKUP(C1650,'CEP 24-25'!$F$5:$K$1282,6,0))," ")</f>
        <v>Yes</v>
      </c>
      <c r="AN1650" s="41" t="str">
        <f>+IFERROR((VLOOKUP(C1650,'HB1238 24-25'!$N$5:$Q$9999,4,0)),"")</f>
        <v/>
      </c>
      <c r="AO1650" s="33" t="str">
        <f t="shared" si="53"/>
        <v>Yes</v>
      </c>
    </row>
    <row r="1651" spans="1:41" ht="15" customHeight="1" x14ac:dyDescent="0.25">
      <c r="A1651" t="s">
        <v>2601</v>
      </c>
      <c r="B1651" t="s">
        <v>2226</v>
      </c>
      <c r="C1651" s="25">
        <v>1735</v>
      </c>
      <c r="D1651" t="s">
        <v>1810</v>
      </c>
      <c r="E1651" s="16">
        <v>0</v>
      </c>
      <c r="F1651" s="16">
        <v>0</v>
      </c>
      <c r="G1651" s="16">
        <v>0</v>
      </c>
      <c r="H1651" s="16">
        <v>0</v>
      </c>
      <c r="I1651" s="16">
        <v>0</v>
      </c>
      <c r="J1651" s="16">
        <v>0</v>
      </c>
      <c r="K1651" s="16">
        <v>0</v>
      </c>
      <c r="L1651" s="16">
        <v>0</v>
      </c>
      <c r="M1651" s="16">
        <v>0</v>
      </c>
      <c r="N1651" s="16">
        <v>0</v>
      </c>
      <c r="O1651" s="16">
        <v>0</v>
      </c>
      <c r="P1651" s="16">
        <v>0</v>
      </c>
      <c r="Q1651" s="16">
        <v>4</v>
      </c>
      <c r="R1651" s="16">
        <v>12</v>
      </c>
      <c r="S1651" s="16">
        <v>18</v>
      </c>
      <c r="T1651" s="73" t="s">
        <v>2979</v>
      </c>
      <c r="U1651" s="73" t="s">
        <v>2979</v>
      </c>
      <c r="V1651" s="73" t="s">
        <v>2979</v>
      </c>
      <c r="W1651" s="73" t="s">
        <v>2979</v>
      </c>
      <c r="X1651" s="73" t="s">
        <v>2979</v>
      </c>
      <c r="Y1651" s="73" t="s">
        <v>2979</v>
      </c>
      <c r="Z1651" s="73" t="s">
        <v>2979</v>
      </c>
      <c r="AA1651" s="73" t="s">
        <v>2979</v>
      </c>
      <c r="AB1651" s="73" t="s">
        <v>2979</v>
      </c>
      <c r="AC1651" s="73" t="s">
        <v>2979</v>
      </c>
      <c r="AD1651" s="73" t="s">
        <v>2979</v>
      </c>
      <c r="AE1651" s="73" t="s">
        <v>2979</v>
      </c>
      <c r="AF1651" s="15" t="s">
        <v>2004</v>
      </c>
      <c r="AG1651" s="15" t="s">
        <v>2004</v>
      </c>
      <c r="AH1651" s="15" t="s">
        <v>2004</v>
      </c>
      <c r="AI1651" s="41">
        <v>0.5</v>
      </c>
      <c r="AJ1651" s="30">
        <v>0.75</v>
      </c>
      <c r="AK1651" s="30">
        <v>0.61109999999999998</v>
      </c>
      <c r="AL1651" s="41">
        <f t="shared" si="52"/>
        <v>0.62039999999999995</v>
      </c>
      <c r="AM1651" s="30" t="str">
        <f>IFERROR((VLOOKUP(C1651,'CEP 24-25'!$F$5:$K$1282,6,0))," ")</f>
        <v>Yes</v>
      </c>
      <c r="AN1651" s="41" t="str">
        <f>+IFERROR((VLOOKUP(C1651,'HB1238 24-25'!$N$5:$Q$9999,4,0)),"")</f>
        <v/>
      </c>
      <c r="AO1651" s="33" t="str">
        <f t="shared" si="53"/>
        <v>Yes</v>
      </c>
    </row>
    <row r="1652" spans="1:41" ht="15" customHeight="1" x14ac:dyDescent="0.25">
      <c r="A1652" t="s">
        <v>2601</v>
      </c>
      <c r="B1652" t="s">
        <v>2226</v>
      </c>
      <c r="C1652" s="25">
        <v>4326</v>
      </c>
      <c r="D1652" t="s">
        <v>1814</v>
      </c>
      <c r="E1652" s="16">
        <v>0</v>
      </c>
      <c r="F1652" s="16">
        <v>0</v>
      </c>
      <c r="G1652" s="16">
        <v>0</v>
      </c>
      <c r="H1652" s="16">
        <v>0</v>
      </c>
      <c r="I1652" s="16">
        <v>0</v>
      </c>
      <c r="J1652" s="16">
        <v>0</v>
      </c>
      <c r="K1652" s="16">
        <v>0</v>
      </c>
      <c r="L1652" s="16">
        <v>0</v>
      </c>
      <c r="M1652" s="16">
        <v>0</v>
      </c>
      <c r="N1652" s="16">
        <v>0</v>
      </c>
      <c r="O1652" s="16">
        <v>0</v>
      </c>
      <c r="P1652" s="16">
        <v>163</v>
      </c>
      <c r="Q1652" s="16">
        <v>162</v>
      </c>
      <c r="R1652" s="16">
        <v>142</v>
      </c>
      <c r="S1652" s="16">
        <v>148</v>
      </c>
      <c r="T1652" s="73" t="s">
        <v>2979</v>
      </c>
      <c r="U1652" s="73" t="s">
        <v>2979</v>
      </c>
      <c r="V1652" s="73" t="s">
        <v>2979</v>
      </c>
      <c r="W1652" s="73" t="s">
        <v>2979</v>
      </c>
      <c r="X1652" s="73" t="s">
        <v>2979</v>
      </c>
      <c r="Y1652" s="73" t="s">
        <v>2979</v>
      </c>
      <c r="Z1652" s="73" t="s">
        <v>2979</v>
      </c>
      <c r="AA1652" s="73" t="s">
        <v>2979</v>
      </c>
      <c r="AB1652" s="73" t="s">
        <v>2979</v>
      </c>
      <c r="AC1652" s="73" t="s">
        <v>2979</v>
      </c>
      <c r="AD1652" s="73" t="s">
        <v>2979</v>
      </c>
      <c r="AE1652" s="54">
        <v>87</v>
      </c>
      <c r="AF1652" s="54">
        <v>98</v>
      </c>
      <c r="AG1652" s="54">
        <v>61</v>
      </c>
      <c r="AH1652" s="54">
        <v>83</v>
      </c>
      <c r="AI1652" s="41">
        <v>0.53500000000000003</v>
      </c>
      <c r="AJ1652" s="30">
        <v>0.51659999999999995</v>
      </c>
      <c r="AK1652" s="30">
        <v>0.48430000000000001</v>
      </c>
      <c r="AL1652" s="41">
        <f t="shared" si="52"/>
        <v>0.51200000000000001</v>
      </c>
      <c r="AM1652" s="30" t="str">
        <f>IFERROR((VLOOKUP(C1652,'CEP 24-25'!$F$5:$K$1282,6,0))," ")</f>
        <v xml:space="preserve"> </v>
      </c>
      <c r="AN1652" s="41" t="str">
        <f>+IFERROR((VLOOKUP(C1652,'HB1238 24-25'!$N$5:$Q$9999,4,0)),"")</f>
        <v/>
      </c>
      <c r="AO1652" s="33" t="str">
        <f t="shared" si="53"/>
        <v>Yes</v>
      </c>
    </row>
    <row r="1653" spans="1:41" ht="15" customHeight="1" x14ac:dyDescent="0.25">
      <c r="A1653" t="s">
        <v>2601</v>
      </c>
      <c r="B1653" t="s">
        <v>2226</v>
      </c>
      <c r="C1653" s="25">
        <v>3067</v>
      </c>
      <c r="D1653" t="s">
        <v>1812</v>
      </c>
      <c r="E1653" s="16">
        <v>0</v>
      </c>
      <c r="F1653" s="16">
        <v>0</v>
      </c>
      <c r="G1653" s="16">
        <v>0</v>
      </c>
      <c r="H1653" s="16">
        <v>0</v>
      </c>
      <c r="I1653" s="16">
        <v>0</v>
      </c>
      <c r="J1653" s="16">
        <v>0</v>
      </c>
      <c r="K1653" s="16">
        <v>0</v>
      </c>
      <c r="L1653" s="16">
        <v>0</v>
      </c>
      <c r="M1653" s="16">
        <v>192</v>
      </c>
      <c r="N1653" s="16">
        <v>167</v>
      </c>
      <c r="O1653" s="16">
        <v>176</v>
      </c>
      <c r="P1653" s="16">
        <v>0</v>
      </c>
      <c r="Q1653" s="16">
        <v>0</v>
      </c>
      <c r="R1653" s="16">
        <v>0</v>
      </c>
      <c r="S1653" s="16">
        <v>0</v>
      </c>
      <c r="T1653" s="73" t="s">
        <v>2979</v>
      </c>
      <c r="U1653" s="73" t="s">
        <v>2979</v>
      </c>
      <c r="V1653" s="73" t="s">
        <v>2979</v>
      </c>
      <c r="W1653" s="73" t="s">
        <v>2979</v>
      </c>
      <c r="X1653" s="73" t="s">
        <v>2979</v>
      </c>
      <c r="Y1653" s="73" t="s">
        <v>2979</v>
      </c>
      <c r="Z1653" s="73" t="s">
        <v>2979</v>
      </c>
      <c r="AA1653" s="73" t="s">
        <v>2979</v>
      </c>
      <c r="AB1653" s="54">
        <v>119</v>
      </c>
      <c r="AC1653" s="54">
        <v>86</v>
      </c>
      <c r="AD1653" s="54">
        <v>93</v>
      </c>
      <c r="AE1653" s="73" t="s">
        <v>2979</v>
      </c>
      <c r="AF1653" s="73" t="s">
        <v>2979</v>
      </c>
      <c r="AG1653" s="73" t="s">
        <v>2979</v>
      </c>
      <c r="AH1653" s="73" t="s">
        <v>2979</v>
      </c>
      <c r="AI1653" s="41">
        <v>0.55700000000000005</v>
      </c>
      <c r="AJ1653" s="30">
        <v>0.66669999999999996</v>
      </c>
      <c r="AK1653" s="30">
        <v>0.5867</v>
      </c>
      <c r="AL1653" s="41">
        <f t="shared" si="52"/>
        <v>0.60350000000000004</v>
      </c>
      <c r="AM1653" s="30" t="str">
        <f>IFERROR((VLOOKUP(C1653,'CEP 24-25'!$F$5:$K$1282,6,0))," ")</f>
        <v xml:space="preserve"> </v>
      </c>
      <c r="AN1653" s="41" t="str">
        <f>+IFERROR((VLOOKUP(C1653,'HB1238 24-25'!$N$5:$Q$9999,4,0)),"")</f>
        <v/>
      </c>
      <c r="AO1653" s="33" t="str">
        <f t="shared" si="53"/>
        <v>Yes</v>
      </c>
    </row>
    <row r="1654" spans="1:41" ht="15" customHeight="1" x14ac:dyDescent="0.25">
      <c r="A1654" t="s">
        <v>2601</v>
      </c>
      <c r="B1654" t="s">
        <v>2226</v>
      </c>
      <c r="C1654" s="25">
        <v>2527</v>
      </c>
      <c r="D1654" t="s">
        <v>1811</v>
      </c>
      <c r="E1654" s="16">
        <v>34</v>
      </c>
      <c r="F1654" s="16">
        <v>128</v>
      </c>
      <c r="G1654" s="16">
        <v>0</v>
      </c>
      <c r="H1654" s="16">
        <v>151</v>
      </c>
      <c r="I1654" s="16">
        <v>148</v>
      </c>
      <c r="J1654" s="16">
        <v>0</v>
      </c>
      <c r="K1654" s="16">
        <v>0</v>
      </c>
      <c r="L1654" s="16">
        <v>0</v>
      </c>
      <c r="M1654" s="16">
        <v>0</v>
      </c>
      <c r="N1654" s="16">
        <v>0</v>
      </c>
      <c r="O1654" s="16">
        <v>0</v>
      </c>
      <c r="P1654" s="16">
        <v>0</v>
      </c>
      <c r="Q1654" s="16">
        <v>0</v>
      </c>
      <c r="R1654" s="16">
        <v>0</v>
      </c>
      <c r="S1654" s="16">
        <v>0</v>
      </c>
      <c r="T1654" s="54">
        <v>20</v>
      </c>
      <c r="U1654" s="54">
        <v>66</v>
      </c>
      <c r="V1654" s="73" t="s">
        <v>2979</v>
      </c>
      <c r="W1654" s="54">
        <v>91</v>
      </c>
      <c r="X1654" s="54">
        <v>92</v>
      </c>
      <c r="Y1654" s="73" t="s">
        <v>2979</v>
      </c>
      <c r="Z1654" s="73" t="s">
        <v>2979</v>
      </c>
      <c r="AA1654" s="73" t="s">
        <v>2979</v>
      </c>
      <c r="AB1654" s="73" t="s">
        <v>2979</v>
      </c>
      <c r="AC1654" s="73" t="s">
        <v>2979</v>
      </c>
      <c r="AD1654" s="73" t="s">
        <v>2979</v>
      </c>
      <c r="AE1654" s="73" t="s">
        <v>2979</v>
      </c>
      <c r="AF1654" s="73" t="s">
        <v>2979</v>
      </c>
      <c r="AG1654" s="73" t="s">
        <v>2979</v>
      </c>
      <c r="AH1654" s="73" t="s">
        <v>2979</v>
      </c>
      <c r="AI1654" s="41">
        <v>0.58350000000000002</v>
      </c>
      <c r="AJ1654" s="30">
        <v>0.69940000000000002</v>
      </c>
      <c r="AK1654" s="30">
        <v>0.6139</v>
      </c>
      <c r="AL1654" s="41">
        <f t="shared" si="52"/>
        <v>0.63229999999999997</v>
      </c>
      <c r="AM1654" s="30" t="str">
        <f>IFERROR((VLOOKUP(C1654,'CEP 24-25'!$F$5:$K$1282,6,0))," ")</f>
        <v>No</v>
      </c>
      <c r="AN1654" s="41" t="str">
        <f>+IFERROR((VLOOKUP(C1654,'HB1238 24-25'!$N$5:$Q$9999,4,0)),"")</f>
        <v/>
      </c>
      <c r="AO1654" s="33" t="str">
        <f t="shared" si="53"/>
        <v>Yes</v>
      </c>
    </row>
    <row r="1655" spans="1:41" ht="15" customHeight="1" x14ac:dyDescent="0.25">
      <c r="A1655" t="s">
        <v>2761</v>
      </c>
      <c r="B1655" t="s">
        <v>1200</v>
      </c>
      <c r="C1655" s="25">
        <v>3530</v>
      </c>
      <c r="D1655" t="s">
        <v>128</v>
      </c>
      <c r="E1655" s="16">
        <v>0</v>
      </c>
      <c r="F1655" s="16">
        <v>6</v>
      </c>
      <c r="G1655" s="16">
        <v>0</v>
      </c>
      <c r="H1655" s="16">
        <v>1</v>
      </c>
      <c r="I1655" s="16">
        <v>5</v>
      </c>
      <c r="J1655" s="16">
        <v>4</v>
      </c>
      <c r="K1655" s="16">
        <v>2</v>
      </c>
      <c r="L1655" s="16">
        <v>2</v>
      </c>
      <c r="M1655" s="16">
        <v>5</v>
      </c>
      <c r="N1655" s="16">
        <v>0</v>
      </c>
      <c r="O1655" s="16">
        <v>0</v>
      </c>
      <c r="P1655" s="16">
        <v>0</v>
      </c>
      <c r="Q1655" s="16">
        <v>0</v>
      </c>
      <c r="R1655" s="16">
        <v>0</v>
      </c>
      <c r="S1655" s="16">
        <v>0</v>
      </c>
      <c r="T1655" s="73" t="s">
        <v>2979</v>
      </c>
      <c r="U1655" s="73" t="s">
        <v>2979</v>
      </c>
      <c r="V1655" s="73" t="s">
        <v>2979</v>
      </c>
      <c r="W1655" s="73" t="s">
        <v>2979</v>
      </c>
      <c r="X1655" s="15" t="s">
        <v>2004</v>
      </c>
      <c r="Y1655" s="15" t="s">
        <v>2004</v>
      </c>
      <c r="Z1655" s="15" t="s">
        <v>2004</v>
      </c>
      <c r="AA1655" s="15" t="s">
        <v>2004</v>
      </c>
      <c r="AB1655" s="15" t="s">
        <v>2004</v>
      </c>
      <c r="AC1655" s="73" t="s">
        <v>2979</v>
      </c>
      <c r="AD1655" s="73" t="s">
        <v>2979</v>
      </c>
      <c r="AE1655" s="73" t="s">
        <v>2979</v>
      </c>
      <c r="AF1655" s="73" t="s">
        <v>2979</v>
      </c>
      <c r="AG1655" s="73" t="s">
        <v>2979</v>
      </c>
      <c r="AH1655" s="73" t="s">
        <v>2979</v>
      </c>
      <c r="AI1655" s="41">
        <v>0.36</v>
      </c>
      <c r="AJ1655" s="30">
        <v>0.57689999999999997</v>
      </c>
      <c r="AK1655" s="30">
        <v>0</v>
      </c>
      <c r="AL1655" s="41">
        <f t="shared" si="52"/>
        <v>0.31230000000000002</v>
      </c>
      <c r="AM1655" s="30" t="str">
        <f>IFERROR((VLOOKUP(C1655,'CEP 24-25'!$F$5:$K$1282,6,0))," ")</f>
        <v xml:space="preserve"> </v>
      </c>
      <c r="AN1655" s="41" t="str">
        <f>+IFERROR((VLOOKUP(C1655,'HB1238 24-25'!$N$5:$Q$9999,4,0)),"")</f>
        <v/>
      </c>
      <c r="AO1655" s="33" t="str">
        <f t="shared" si="53"/>
        <v>No</v>
      </c>
    </row>
    <row r="1656" spans="1:41" x14ac:dyDescent="0.25">
      <c r="A1656" t="s">
        <v>2875</v>
      </c>
      <c r="B1656" t="s">
        <v>2876</v>
      </c>
      <c r="C1656" s="25">
        <v>5755</v>
      </c>
      <c r="D1656" t="s">
        <v>2877</v>
      </c>
      <c r="E1656" s="16">
        <v>0</v>
      </c>
      <c r="F1656" s="16">
        <v>0</v>
      </c>
      <c r="G1656" s="16">
        <v>0</v>
      </c>
      <c r="H1656" s="16">
        <v>0</v>
      </c>
      <c r="I1656" s="16">
        <v>0</v>
      </c>
      <c r="J1656" s="16">
        <v>0</v>
      </c>
      <c r="K1656" s="16">
        <v>0</v>
      </c>
      <c r="L1656" s="16">
        <v>0</v>
      </c>
      <c r="M1656" s="16">
        <v>0</v>
      </c>
      <c r="N1656" s="16">
        <v>0</v>
      </c>
      <c r="O1656" s="16">
        <v>0</v>
      </c>
      <c r="P1656" s="16">
        <v>28</v>
      </c>
      <c r="Q1656" s="16">
        <v>31</v>
      </c>
      <c r="R1656" s="16">
        <v>0</v>
      </c>
      <c r="S1656" s="16">
        <v>0</v>
      </c>
      <c r="T1656" s="73" t="s">
        <v>2979</v>
      </c>
      <c r="U1656" s="73" t="s">
        <v>2979</v>
      </c>
      <c r="V1656" s="73" t="s">
        <v>2979</v>
      </c>
      <c r="W1656" s="73" t="s">
        <v>2979</v>
      </c>
      <c r="X1656" s="73" t="s">
        <v>2979</v>
      </c>
      <c r="Y1656" s="73" t="s">
        <v>2979</v>
      </c>
      <c r="Z1656" s="73" t="s">
        <v>2979</v>
      </c>
      <c r="AA1656" s="73" t="s">
        <v>2979</v>
      </c>
      <c r="AB1656" s="73" t="s">
        <v>2979</v>
      </c>
      <c r="AC1656" s="73" t="s">
        <v>2979</v>
      </c>
      <c r="AD1656" s="73" t="s">
        <v>2979</v>
      </c>
      <c r="AE1656" s="54">
        <v>20</v>
      </c>
      <c r="AF1656" s="54">
        <v>19</v>
      </c>
      <c r="AG1656" s="73" t="s">
        <v>2979</v>
      </c>
      <c r="AH1656" s="73" t="s">
        <v>2979</v>
      </c>
      <c r="AI1656" s="41">
        <v>0.66100000000000003</v>
      </c>
      <c r="AJ1656" s="30">
        <v>0.5</v>
      </c>
      <c r="AK1656" s="30" t="s">
        <v>2943</v>
      </c>
      <c r="AL1656" s="41">
        <f t="shared" si="52"/>
        <v>0.58050000000000002</v>
      </c>
      <c r="AM1656" s="30" t="str">
        <f>IFERROR((VLOOKUP(C1656,'CEP 24-25'!$F$5:$K$1282,6,0))," ")</f>
        <v xml:space="preserve"> </v>
      </c>
      <c r="AN1656" s="41" t="str">
        <f>+IFERROR((VLOOKUP(C1656,'HB1238 24-25'!$N$5:$Q$9999,4,0)),"")</f>
        <v/>
      </c>
      <c r="AO1656" s="33" t="str">
        <f t="shared" si="53"/>
        <v>Yes</v>
      </c>
    </row>
    <row r="1657" spans="1:41" ht="15" customHeight="1" x14ac:dyDescent="0.25">
      <c r="A1657" t="s">
        <v>2602</v>
      </c>
      <c r="B1657" t="s">
        <v>2227</v>
      </c>
      <c r="C1657" s="25">
        <v>3204</v>
      </c>
      <c r="D1657" t="s">
        <v>1913</v>
      </c>
      <c r="E1657" s="16">
        <v>10</v>
      </c>
      <c r="F1657" s="16">
        <v>6</v>
      </c>
      <c r="G1657" s="16">
        <v>0</v>
      </c>
      <c r="H1657" s="16">
        <v>13</v>
      </c>
      <c r="I1657" s="16">
        <v>13</v>
      </c>
      <c r="J1657" s="16">
        <v>7</v>
      </c>
      <c r="K1657" s="16">
        <v>12</v>
      </c>
      <c r="L1657" s="16">
        <v>15</v>
      </c>
      <c r="M1657" s="16">
        <v>9</v>
      </c>
      <c r="N1657" s="16">
        <v>12</v>
      </c>
      <c r="O1657" s="16">
        <v>17</v>
      </c>
      <c r="P1657" s="16">
        <v>8</v>
      </c>
      <c r="Q1657" s="16">
        <v>11</v>
      </c>
      <c r="R1657" s="16">
        <v>15</v>
      </c>
      <c r="S1657" s="16">
        <v>10</v>
      </c>
      <c r="T1657" s="73" t="s">
        <v>2979</v>
      </c>
      <c r="U1657" s="15" t="s">
        <v>2004</v>
      </c>
      <c r="V1657" s="73" t="s">
        <v>2979</v>
      </c>
      <c r="W1657" s="15" t="s">
        <v>2004</v>
      </c>
      <c r="X1657" s="15" t="s">
        <v>2004</v>
      </c>
      <c r="Y1657" s="15" t="s">
        <v>2004</v>
      </c>
      <c r="Z1657" s="54">
        <v>12</v>
      </c>
      <c r="AA1657" s="15" t="s">
        <v>2004</v>
      </c>
      <c r="AB1657" s="15" t="s">
        <v>2004</v>
      </c>
      <c r="AC1657" s="15" t="s">
        <v>2004</v>
      </c>
      <c r="AD1657" s="15" t="s">
        <v>2004</v>
      </c>
      <c r="AE1657" s="15" t="s">
        <v>2004</v>
      </c>
      <c r="AF1657" s="15" t="s">
        <v>2004</v>
      </c>
      <c r="AG1657" s="15" t="s">
        <v>2004</v>
      </c>
      <c r="AH1657" s="15" t="s">
        <v>2004</v>
      </c>
      <c r="AI1657" s="41">
        <v>0.50629999999999997</v>
      </c>
      <c r="AJ1657" s="30">
        <v>0.57620000000000005</v>
      </c>
      <c r="AK1657" s="30">
        <v>0.63580000000000003</v>
      </c>
      <c r="AL1657" s="41">
        <f t="shared" si="52"/>
        <v>0.57279999999999998</v>
      </c>
      <c r="AM1657" s="30" t="str">
        <f>IFERROR((VLOOKUP(C1657,'CEP 24-25'!$F$5:$K$1282,6,0))," ")</f>
        <v>Yes</v>
      </c>
      <c r="AN1657" s="41" t="str">
        <f>+IFERROR((VLOOKUP(C1657,'HB1238 24-25'!$N$5:$Q$9999,4,0)),"")</f>
        <v/>
      </c>
      <c r="AO1657" s="33" t="str">
        <f t="shared" si="53"/>
        <v>Yes</v>
      </c>
    </row>
    <row r="1658" spans="1:41" ht="15" customHeight="1" x14ac:dyDescent="0.25">
      <c r="A1658" t="s">
        <v>2603</v>
      </c>
      <c r="B1658" t="s">
        <v>2228</v>
      </c>
      <c r="C1658" s="25">
        <v>3090</v>
      </c>
      <c r="D1658" t="s">
        <v>382</v>
      </c>
      <c r="E1658" s="16">
        <v>39</v>
      </c>
      <c r="F1658" s="16">
        <v>108</v>
      </c>
      <c r="G1658" s="16">
        <v>0</v>
      </c>
      <c r="H1658" s="16">
        <v>115</v>
      </c>
      <c r="I1658" s="16">
        <v>108</v>
      </c>
      <c r="J1658" s="16">
        <v>118</v>
      </c>
      <c r="K1658" s="16">
        <v>0</v>
      </c>
      <c r="L1658" s="16">
        <v>0</v>
      </c>
      <c r="M1658" s="16">
        <v>0</v>
      </c>
      <c r="N1658" s="16">
        <v>0</v>
      </c>
      <c r="O1658" s="16">
        <v>0</v>
      </c>
      <c r="P1658" s="16">
        <v>0</v>
      </c>
      <c r="Q1658" s="16">
        <v>0</v>
      </c>
      <c r="R1658" s="16">
        <v>0</v>
      </c>
      <c r="S1658" s="16">
        <v>0</v>
      </c>
      <c r="T1658" s="54">
        <v>11</v>
      </c>
      <c r="U1658" s="54">
        <v>60</v>
      </c>
      <c r="V1658" s="73" t="s">
        <v>2979</v>
      </c>
      <c r="W1658" s="54">
        <v>70</v>
      </c>
      <c r="X1658" s="54">
        <v>60</v>
      </c>
      <c r="Y1658" s="54">
        <v>66</v>
      </c>
      <c r="Z1658" s="73" t="s">
        <v>2979</v>
      </c>
      <c r="AA1658" s="73" t="s">
        <v>2979</v>
      </c>
      <c r="AB1658" s="73" t="s">
        <v>2979</v>
      </c>
      <c r="AC1658" s="73" t="s">
        <v>2979</v>
      </c>
      <c r="AD1658" s="73" t="s">
        <v>2979</v>
      </c>
      <c r="AE1658" s="73" t="s">
        <v>2979</v>
      </c>
      <c r="AF1658" s="73" t="s">
        <v>2979</v>
      </c>
      <c r="AG1658" s="73" t="s">
        <v>2979</v>
      </c>
      <c r="AH1658" s="73" t="s">
        <v>2979</v>
      </c>
      <c r="AI1658" s="41">
        <v>0.54710000000000003</v>
      </c>
      <c r="AJ1658" s="30">
        <v>0.71640000000000004</v>
      </c>
      <c r="AK1658" s="30">
        <v>0.78200000000000003</v>
      </c>
      <c r="AL1658" s="41">
        <f t="shared" si="52"/>
        <v>0.68179999999999996</v>
      </c>
      <c r="AM1658" s="30" t="str">
        <f>IFERROR((VLOOKUP(C1658,'CEP 24-25'!$F$5:$K$1282,6,0))," ")</f>
        <v>Yes</v>
      </c>
      <c r="AN1658" s="41" t="str">
        <f>+IFERROR((VLOOKUP(C1658,'HB1238 24-25'!$N$5:$Q$9999,4,0)),"")</f>
        <v/>
      </c>
      <c r="AO1658" s="33" t="str">
        <f t="shared" si="53"/>
        <v>Yes</v>
      </c>
    </row>
    <row r="1659" spans="1:41" ht="15" customHeight="1" x14ac:dyDescent="0.25">
      <c r="A1659" t="s">
        <v>2603</v>
      </c>
      <c r="B1659" t="s">
        <v>2228</v>
      </c>
      <c r="C1659" s="25">
        <v>3516</v>
      </c>
      <c r="D1659" t="s">
        <v>383</v>
      </c>
      <c r="E1659" s="16">
        <v>0</v>
      </c>
      <c r="F1659" s="16">
        <v>0</v>
      </c>
      <c r="G1659" s="16">
        <v>0</v>
      </c>
      <c r="H1659" s="16">
        <v>0</v>
      </c>
      <c r="I1659" s="16">
        <v>0</v>
      </c>
      <c r="J1659" s="16">
        <v>0</v>
      </c>
      <c r="K1659" s="16">
        <v>0</v>
      </c>
      <c r="L1659" s="16">
        <v>0</v>
      </c>
      <c r="M1659" s="16">
        <v>0</v>
      </c>
      <c r="N1659" s="16">
        <v>0</v>
      </c>
      <c r="O1659" s="16">
        <v>0</v>
      </c>
      <c r="P1659" s="16">
        <v>148</v>
      </c>
      <c r="Q1659" s="16">
        <v>151</v>
      </c>
      <c r="R1659" s="16">
        <v>168</v>
      </c>
      <c r="S1659" s="16">
        <v>125</v>
      </c>
      <c r="T1659" s="73" t="s">
        <v>2979</v>
      </c>
      <c r="U1659" s="73" t="s">
        <v>2979</v>
      </c>
      <c r="V1659" s="73" t="s">
        <v>2979</v>
      </c>
      <c r="W1659" s="73" t="s">
        <v>2979</v>
      </c>
      <c r="X1659" s="73" t="s">
        <v>2979</v>
      </c>
      <c r="Y1659" s="73" t="s">
        <v>2979</v>
      </c>
      <c r="Z1659" s="73" t="s">
        <v>2979</v>
      </c>
      <c r="AA1659" s="73" t="s">
        <v>2979</v>
      </c>
      <c r="AB1659" s="73" t="s">
        <v>2979</v>
      </c>
      <c r="AC1659" s="73" t="s">
        <v>2979</v>
      </c>
      <c r="AD1659" s="73" t="s">
        <v>2979</v>
      </c>
      <c r="AE1659" s="54">
        <v>89</v>
      </c>
      <c r="AF1659" s="54">
        <v>87</v>
      </c>
      <c r="AG1659" s="54">
        <v>100</v>
      </c>
      <c r="AH1659" s="54">
        <v>74</v>
      </c>
      <c r="AI1659" s="41">
        <v>0.59119999999999995</v>
      </c>
      <c r="AJ1659" s="30">
        <v>0.81230000000000002</v>
      </c>
      <c r="AK1659" s="30">
        <v>0.8125</v>
      </c>
      <c r="AL1659" s="41">
        <f t="shared" si="52"/>
        <v>0.73870000000000002</v>
      </c>
      <c r="AM1659" s="30" t="str">
        <f>IFERROR((VLOOKUP(C1659,'CEP 24-25'!$F$5:$K$1282,6,0))," ")</f>
        <v>Yes</v>
      </c>
      <c r="AN1659" s="41" t="str">
        <f>+IFERROR((VLOOKUP(C1659,'HB1238 24-25'!$N$5:$Q$9999,4,0)),"")</f>
        <v/>
      </c>
      <c r="AO1659" s="33" t="str">
        <f t="shared" si="53"/>
        <v>Yes</v>
      </c>
    </row>
    <row r="1660" spans="1:41" ht="15" customHeight="1" x14ac:dyDescent="0.25">
      <c r="A1660" t="s">
        <v>2603</v>
      </c>
      <c r="B1660" t="s">
        <v>2228</v>
      </c>
      <c r="C1660" s="25">
        <v>5388</v>
      </c>
      <c r="D1660" t="s">
        <v>385</v>
      </c>
      <c r="E1660" s="16">
        <v>0</v>
      </c>
      <c r="F1660" s="16">
        <v>0</v>
      </c>
      <c r="G1660" s="16">
        <v>0</v>
      </c>
      <c r="H1660" s="16">
        <v>0</v>
      </c>
      <c r="I1660" s="16">
        <v>0</v>
      </c>
      <c r="J1660" s="16">
        <v>0</v>
      </c>
      <c r="K1660" s="16">
        <v>133</v>
      </c>
      <c r="L1660" s="16">
        <v>115</v>
      </c>
      <c r="M1660" s="16">
        <v>134</v>
      </c>
      <c r="N1660" s="16">
        <v>0</v>
      </c>
      <c r="O1660" s="16">
        <v>0</v>
      </c>
      <c r="P1660" s="16">
        <v>0</v>
      </c>
      <c r="Q1660" s="16">
        <v>0</v>
      </c>
      <c r="R1660" s="16">
        <v>0</v>
      </c>
      <c r="S1660" s="16">
        <v>0</v>
      </c>
      <c r="T1660" s="73" t="s">
        <v>2979</v>
      </c>
      <c r="U1660" s="73" t="s">
        <v>2979</v>
      </c>
      <c r="V1660" s="73" t="s">
        <v>2979</v>
      </c>
      <c r="W1660" s="73" t="s">
        <v>2979</v>
      </c>
      <c r="X1660" s="73" t="s">
        <v>2979</v>
      </c>
      <c r="Y1660" s="73" t="s">
        <v>2979</v>
      </c>
      <c r="Z1660" s="54">
        <v>67</v>
      </c>
      <c r="AA1660" s="54">
        <v>67</v>
      </c>
      <c r="AB1660" s="54">
        <v>76</v>
      </c>
      <c r="AC1660" s="73" t="s">
        <v>2979</v>
      </c>
      <c r="AD1660" s="73" t="s">
        <v>2979</v>
      </c>
      <c r="AE1660" s="73" t="s">
        <v>2979</v>
      </c>
      <c r="AF1660" s="73" t="s">
        <v>2979</v>
      </c>
      <c r="AG1660" s="73" t="s">
        <v>2979</v>
      </c>
      <c r="AH1660" s="73" t="s">
        <v>2979</v>
      </c>
      <c r="AI1660" s="41">
        <v>0.54969999999999997</v>
      </c>
      <c r="AJ1660" s="30">
        <v>0.73519999999999996</v>
      </c>
      <c r="AK1660" s="30">
        <v>0.79210000000000003</v>
      </c>
      <c r="AL1660" s="41">
        <f t="shared" si="52"/>
        <v>0.69230000000000003</v>
      </c>
      <c r="AM1660" s="30" t="str">
        <f>IFERROR((VLOOKUP(C1660,'CEP 24-25'!$F$5:$K$1282,6,0))," ")</f>
        <v>Yes</v>
      </c>
      <c r="AN1660" s="41" t="str">
        <f>+IFERROR((VLOOKUP(C1660,'HB1238 24-25'!$N$5:$Q$9999,4,0)),"")</f>
        <v/>
      </c>
      <c r="AO1660" s="33" t="str">
        <f t="shared" si="53"/>
        <v>Yes</v>
      </c>
    </row>
    <row r="1661" spans="1:41" ht="15" customHeight="1" x14ac:dyDescent="0.25">
      <c r="A1661" t="s">
        <v>2603</v>
      </c>
      <c r="B1661" t="s">
        <v>2228</v>
      </c>
      <c r="C1661" s="25">
        <v>3620</v>
      </c>
      <c r="D1661" t="s">
        <v>384</v>
      </c>
      <c r="E1661" s="16">
        <v>0</v>
      </c>
      <c r="F1661" s="16">
        <v>0</v>
      </c>
      <c r="G1661" s="16">
        <v>0</v>
      </c>
      <c r="H1661" s="16">
        <v>0</v>
      </c>
      <c r="I1661" s="16">
        <v>0</v>
      </c>
      <c r="J1661" s="16">
        <v>0</v>
      </c>
      <c r="K1661" s="16">
        <v>0</v>
      </c>
      <c r="L1661" s="16">
        <v>0</v>
      </c>
      <c r="M1661" s="16">
        <v>0</v>
      </c>
      <c r="N1661" s="16">
        <v>148</v>
      </c>
      <c r="O1661" s="16">
        <v>134</v>
      </c>
      <c r="P1661" s="16">
        <v>0</v>
      </c>
      <c r="Q1661" s="16">
        <v>0</v>
      </c>
      <c r="R1661" s="16">
        <v>0</v>
      </c>
      <c r="S1661" s="16">
        <v>0</v>
      </c>
      <c r="T1661" s="73" t="s">
        <v>2979</v>
      </c>
      <c r="U1661" s="73" t="s">
        <v>2979</v>
      </c>
      <c r="V1661" s="73" t="s">
        <v>2979</v>
      </c>
      <c r="W1661" s="73" t="s">
        <v>2979</v>
      </c>
      <c r="X1661" s="73" t="s">
        <v>2979</v>
      </c>
      <c r="Y1661" s="73" t="s">
        <v>2979</v>
      </c>
      <c r="Z1661" s="73" t="s">
        <v>2979</v>
      </c>
      <c r="AA1661" s="73" t="s">
        <v>2979</v>
      </c>
      <c r="AB1661" s="73" t="s">
        <v>2979</v>
      </c>
      <c r="AC1661" s="54">
        <v>95</v>
      </c>
      <c r="AD1661" s="54">
        <v>77</v>
      </c>
      <c r="AE1661" s="73" t="s">
        <v>2979</v>
      </c>
      <c r="AF1661" s="73" t="s">
        <v>2979</v>
      </c>
      <c r="AG1661" s="73" t="s">
        <v>2979</v>
      </c>
      <c r="AH1661" s="73" t="s">
        <v>2979</v>
      </c>
      <c r="AI1661" s="41">
        <v>0.6099</v>
      </c>
      <c r="AJ1661" s="30">
        <v>0.78290000000000004</v>
      </c>
      <c r="AK1661" s="30">
        <v>0.80569999999999997</v>
      </c>
      <c r="AL1661" s="41">
        <f t="shared" si="52"/>
        <v>0.73280000000000001</v>
      </c>
      <c r="AM1661" s="30" t="str">
        <f>IFERROR((VLOOKUP(C1661,'CEP 24-25'!$F$5:$K$1282,6,0))," ")</f>
        <v>Yes</v>
      </c>
      <c r="AN1661" s="41" t="str">
        <f>+IFERROR((VLOOKUP(C1661,'HB1238 24-25'!$N$5:$Q$9999,4,0)),"")</f>
        <v/>
      </c>
      <c r="AO1661" s="33" t="str">
        <f t="shared" si="53"/>
        <v>Yes</v>
      </c>
    </row>
    <row r="1662" spans="1:41" ht="15" customHeight="1" x14ac:dyDescent="0.25">
      <c r="A1662" t="s">
        <v>2762</v>
      </c>
      <c r="B1662" t="s">
        <v>2229</v>
      </c>
      <c r="C1662" s="25">
        <v>2520</v>
      </c>
      <c r="D1662" t="s">
        <v>1379</v>
      </c>
      <c r="E1662" s="16">
        <v>17</v>
      </c>
      <c r="F1662" s="16">
        <v>59</v>
      </c>
      <c r="G1662" s="16">
        <v>0</v>
      </c>
      <c r="H1662" s="16">
        <v>34</v>
      </c>
      <c r="I1662" s="16">
        <v>52</v>
      </c>
      <c r="J1662" s="16">
        <v>56</v>
      </c>
      <c r="K1662" s="16">
        <v>60</v>
      </c>
      <c r="L1662" s="16">
        <v>51</v>
      </c>
      <c r="M1662" s="16">
        <v>0</v>
      </c>
      <c r="N1662" s="16">
        <v>1</v>
      </c>
      <c r="O1662" s="16">
        <v>0</v>
      </c>
      <c r="P1662" s="16">
        <v>3</v>
      </c>
      <c r="Q1662" s="16">
        <v>0</v>
      </c>
      <c r="R1662" s="16">
        <v>1</v>
      </c>
      <c r="S1662" s="16">
        <v>0</v>
      </c>
      <c r="T1662" s="54">
        <v>12</v>
      </c>
      <c r="U1662" s="54">
        <v>18</v>
      </c>
      <c r="V1662" s="73" t="s">
        <v>2979</v>
      </c>
      <c r="W1662" s="54">
        <v>10</v>
      </c>
      <c r="X1662" s="54">
        <v>24</v>
      </c>
      <c r="Y1662" s="54">
        <v>20</v>
      </c>
      <c r="Z1662" s="54">
        <v>27</v>
      </c>
      <c r="AA1662" s="54">
        <v>19</v>
      </c>
      <c r="AB1662" s="73" t="s">
        <v>2979</v>
      </c>
      <c r="AC1662" s="73" t="s">
        <v>2979</v>
      </c>
      <c r="AD1662" s="73" t="s">
        <v>2979</v>
      </c>
      <c r="AE1662" s="73" t="s">
        <v>2979</v>
      </c>
      <c r="AF1662" s="73" t="s">
        <v>2979</v>
      </c>
      <c r="AG1662" s="73" t="s">
        <v>2979</v>
      </c>
      <c r="AH1662" s="73" t="s">
        <v>2979</v>
      </c>
      <c r="AI1662" s="41">
        <v>0.38919999999999999</v>
      </c>
      <c r="AJ1662" s="30">
        <v>0.37619999999999998</v>
      </c>
      <c r="AK1662" s="30">
        <v>0.35489999999999999</v>
      </c>
      <c r="AL1662" s="41">
        <f t="shared" si="52"/>
        <v>0.37340000000000001</v>
      </c>
      <c r="AM1662" s="30" t="str">
        <f>IFERROR((VLOOKUP(C1662,'CEP 24-25'!$F$5:$K$1282,6,0))," ")</f>
        <v xml:space="preserve"> </v>
      </c>
      <c r="AN1662" s="41" t="str">
        <f>+IFERROR((VLOOKUP(C1662,'HB1238 24-25'!$N$5:$Q$9999,4,0)),"")</f>
        <v>No</v>
      </c>
      <c r="AO1662" s="33" t="str">
        <f t="shared" si="53"/>
        <v>No</v>
      </c>
    </row>
    <row r="1663" spans="1:41" ht="15" customHeight="1" x14ac:dyDescent="0.25">
      <c r="A1663" t="s">
        <v>2762</v>
      </c>
      <c r="B1663" t="s">
        <v>2229</v>
      </c>
      <c r="C1663" s="25">
        <v>2879</v>
      </c>
      <c r="D1663" t="s">
        <v>1380</v>
      </c>
      <c r="E1663" s="16">
        <v>0</v>
      </c>
      <c r="F1663" s="16">
        <v>0</v>
      </c>
      <c r="G1663" s="16">
        <v>0</v>
      </c>
      <c r="H1663" s="16">
        <v>0</v>
      </c>
      <c r="I1663" s="16">
        <v>0</v>
      </c>
      <c r="J1663" s="16">
        <v>0</v>
      </c>
      <c r="K1663" s="16">
        <v>0</v>
      </c>
      <c r="L1663" s="16">
        <v>0</v>
      </c>
      <c r="M1663" s="16">
        <v>0</v>
      </c>
      <c r="N1663" s="16">
        <v>0</v>
      </c>
      <c r="O1663" s="16">
        <v>0</v>
      </c>
      <c r="P1663" s="16">
        <v>69</v>
      </c>
      <c r="Q1663" s="16">
        <v>70</v>
      </c>
      <c r="R1663" s="16">
        <v>56</v>
      </c>
      <c r="S1663" s="16">
        <v>61</v>
      </c>
      <c r="T1663" s="73" t="s">
        <v>2979</v>
      </c>
      <c r="U1663" s="73" t="s">
        <v>2979</v>
      </c>
      <c r="V1663" s="73" t="s">
        <v>2979</v>
      </c>
      <c r="W1663" s="73" t="s">
        <v>2979</v>
      </c>
      <c r="X1663" s="73" t="s">
        <v>2979</v>
      </c>
      <c r="Y1663" s="73" t="s">
        <v>2979</v>
      </c>
      <c r="Z1663" s="73" t="s">
        <v>2979</v>
      </c>
      <c r="AA1663" s="73" t="s">
        <v>2979</v>
      </c>
      <c r="AB1663" s="73" t="s">
        <v>2979</v>
      </c>
      <c r="AC1663" s="73" t="s">
        <v>2979</v>
      </c>
      <c r="AD1663" s="73" t="s">
        <v>2979</v>
      </c>
      <c r="AE1663" s="54">
        <v>29</v>
      </c>
      <c r="AF1663" s="54">
        <v>24</v>
      </c>
      <c r="AG1663" s="54">
        <v>22</v>
      </c>
      <c r="AH1663" s="54">
        <v>24</v>
      </c>
      <c r="AI1663" s="41">
        <v>0.38669999999999999</v>
      </c>
      <c r="AJ1663" s="30">
        <v>0.40539999999999998</v>
      </c>
      <c r="AK1663" s="30">
        <v>0.3735</v>
      </c>
      <c r="AL1663" s="41">
        <f t="shared" si="52"/>
        <v>0.38850000000000001</v>
      </c>
      <c r="AM1663" s="30" t="str">
        <f>IFERROR((VLOOKUP(C1663,'CEP 24-25'!$F$5:$K$1282,6,0))," ")</f>
        <v xml:space="preserve"> </v>
      </c>
      <c r="AN1663" s="41" t="str">
        <f>+IFERROR((VLOOKUP(C1663,'HB1238 24-25'!$N$5:$Q$9999,4,0)),"")</f>
        <v/>
      </c>
      <c r="AO1663" s="33" t="str">
        <f t="shared" si="53"/>
        <v>No</v>
      </c>
    </row>
    <row r="1664" spans="1:41" ht="15" customHeight="1" x14ac:dyDescent="0.25">
      <c r="A1664" t="s">
        <v>2762</v>
      </c>
      <c r="B1664" t="s">
        <v>2229</v>
      </c>
      <c r="C1664" s="25">
        <v>3011</v>
      </c>
      <c r="D1664" t="s">
        <v>1381</v>
      </c>
      <c r="E1664" s="16">
        <v>0</v>
      </c>
      <c r="F1664" s="16">
        <v>0</v>
      </c>
      <c r="G1664" s="16">
        <v>0</v>
      </c>
      <c r="H1664" s="16">
        <v>0</v>
      </c>
      <c r="I1664" s="16">
        <v>0</v>
      </c>
      <c r="J1664" s="16">
        <v>0</v>
      </c>
      <c r="K1664" s="16">
        <v>0</v>
      </c>
      <c r="L1664" s="16">
        <v>0</v>
      </c>
      <c r="M1664" s="16">
        <v>57</v>
      </c>
      <c r="N1664" s="16">
        <v>51</v>
      </c>
      <c r="O1664" s="16">
        <v>50</v>
      </c>
      <c r="P1664" s="16">
        <v>0</v>
      </c>
      <c r="Q1664" s="16">
        <v>0</v>
      </c>
      <c r="R1664" s="16">
        <v>0</v>
      </c>
      <c r="S1664" s="16">
        <v>0</v>
      </c>
      <c r="T1664" s="73" t="s">
        <v>2979</v>
      </c>
      <c r="U1664" s="73" t="s">
        <v>2979</v>
      </c>
      <c r="V1664" s="73" t="s">
        <v>2979</v>
      </c>
      <c r="W1664" s="73" t="s">
        <v>2979</v>
      </c>
      <c r="X1664" s="73" t="s">
        <v>2979</v>
      </c>
      <c r="Y1664" s="73" t="s">
        <v>2979</v>
      </c>
      <c r="Z1664" s="73" t="s">
        <v>2979</v>
      </c>
      <c r="AA1664" s="73" t="s">
        <v>2979</v>
      </c>
      <c r="AB1664" s="54">
        <v>22</v>
      </c>
      <c r="AC1664" s="54">
        <v>18</v>
      </c>
      <c r="AD1664" s="54">
        <v>25</v>
      </c>
      <c r="AE1664" s="73" t="s">
        <v>2979</v>
      </c>
      <c r="AF1664" s="73" t="s">
        <v>2979</v>
      </c>
      <c r="AG1664" s="73" t="s">
        <v>2979</v>
      </c>
      <c r="AH1664" s="73" t="s">
        <v>2979</v>
      </c>
      <c r="AI1664" s="41">
        <v>0.41139999999999999</v>
      </c>
      <c r="AJ1664" s="30">
        <v>0.435</v>
      </c>
      <c r="AK1664" s="30">
        <v>0.48299999999999998</v>
      </c>
      <c r="AL1664" s="41">
        <f t="shared" si="52"/>
        <v>0.44309999999999999</v>
      </c>
      <c r="AM1664" s="30" t="str">
        <f>IFERROR((VLOOKUP(C1664,'CEP 24-25'!$F$5:$K$1282,6,0))," ")</f>
        <v xml:space="preserve"> </v>
      </c>
      <c r="AN1664" s="41" t="str">
        <f>+IFERROR((VLOOKUP(C1664,'HB1238 24-25'!$N$5:$Q$9999,4,0)),"")</f>
        <v/>
      </c>
      <c r="AO1664" s="33" t="str">
        <f t="shared" si="53"/>
        <v>No</v>
      </c>
    </row>
    <row r="1665" spans="1:41" ht="15" customHeight="1" x14ac:dyDescent="0.25">
      <c r="A1665" t="s">
        <v>2762</v>
      </c>
      <c r="B1665" t="s">
        <v>2229</v>
      </c>
      <c r="C1665" s="25">
        <v>1963</v>
      </c>
      <c r="D1665" t="s">
        <v>1378</v>
      </c>
      <c r="E1665" s="16">
        <v>0</v>
      </c>
      <c r="F1665" s="16">
        <v>0</v>
      </c>
      <c r="G1665" s="16">
        <v>1</v>
      </c>
      <c r="H1665" s="16">
        <v>0</v>
      </c>
      <c r="I1665" s="16">
        <v>0</v>
      </c>
      <c r="J1665" s="16">
        <v>0</v>
      </c>
      <c r="K1665" s="16">
        <v>2</v>
      </c>
      <c r="L1665" s="16">
        <v>1</v>
      </c>
      <c r="M1665" s="16">
        <v>3</v>
      </c>
      <c r="N1665" s="16">
        <v>4</v>
      </c>
      <c r="O1665" s="16">
        <v>1</v>
      </c>
      <c r="P1665" s="16">
        <v>6</v>
      </c>
      <c r="Q1665" s="16">
        <v>9</v>
      </c>
      <c r="R1665" s="16">
        <v>12</v>
      </c>
      <c r="S1665" s="16">
        <v>9</v>
      </c>
      <c r="T1665" s="73" t="s">
        <v>2979</v>
      </c>
      <c r="U1665" s="73" t="s">
        <v>2979</v>
      </c>
      <c r="V1665" s="73" t="s">
        <v>2979</v>
      </c>
      <c r="W1665" s="73" t="s">
        <v>2979</v>
      </c>
      <c r="X1665" s="73" t="s">
        <v>2979</v>
      </c>
      <c r="Y1665" s="73" t="s">
        <v>2979</v>
      </c>
      <c r="Z1665" s="73" t="s">
        <v>2979</v>
      </c>
      <c r="AA1665" s="15" t="s">
        <v>2004</v>
      </c>
      <c r="AB1665" s="15" t="s">
        <v>2004</v>
      </c>
      <c r="AC1665" s="73" t="s">
        <v>2979</v>
      </c>
      <c r="AD1665" s="73" t="s">
        <v>2979</v>
      </c>
      <c r="AE1665" s="73" t="s">
        <v>2979</v>
      </c>
      <c r="AF1665" s="15" t="s">
        <v>2004</v>
      </c>
      <c r="AG1665" s="15" t="s">
        <v>2004</v>
      </c>
      <c r="AH1665" s="15" t="s">
        <v>2004</v>
      </c>
      <c r="AI1665" s="41">
        <v>0.33329999999999999</v>
      </c>
      <c r="AJ1665" s="30">
        <v>0.35139999999999999</v>
      </c>
      <c r="AK1665" s="30">
        <v>0.36109999999999998</v>
      </c>
      <c r="AL1665" s="41">
        <f t="shared" si="52"/>
        <v>0.34860000000000002</v>
      </c>
      <c r="AM1665" s="30" t="str">
        <f>IFERROR((VLOOKUP(C1665,'CEP 24-25'!$F$5:$K$1282,6,0))," ")</f>
        <v xml:space="preserve"> </v>
      </c>
      <c r="AN1665" s="41" t="str">
        <f>+IFERROR((VLOOKUP(C1665,'HB1238 24-25'!$N$5:$Q$9999,4,0)),"")</f>
        <v/>
      </c>
      <c r="AO1665" s="33" t="str">
        <f t="shared" si="53"/>
        <v>No</v>
      </c>
    </row>
    <row r="1666" spans="1:41" ht="15" customHeight="1" x14ac:dyDescent="0.25">
      <c r="A1666" t="s">
        <v>2762</v>
      </c>
      <c r="B1666" t="s">
        <v>2229</v>
      </c>
      <c r="C1666" s="25">
        <v>5559</v>
      </c>
      <c r="D1666" t="s">
        <v>2435</v>
      </c>
      <c r="E1666" s="16">
        <v>0</v>
      </c>
      <c r="F1666" s="16">
        <v>0</v>
      </c>
      <c r="G1666" s="16">
        <v>0</v>
      </c>
      <c r="H1666" s="16">
        <v>0</v>
      </c>
      <c r="I1666" s="16">
        <v>0</v>
      </c>
      <c r="J1666" s="16">
        <v>0</v>
      </c>
      <c r="K1666" s="16">
        <v>0</v>
      </c>
      <c r="L1666" s="16">
        <v>0</v>
      </c>
      <c r="M1666" s="16">
        <v>0</v>
      </c>
      <c r="N1666" s="16">
        <v>0</v>
      </c>
      <c r="O1666" s="16">
        <v>0</v>
      </c>
      <c r="P1666" s="16">
        <v>0</v>
      </c>
      <c r="Q1666" s="16">
        <v>0</v>
      </c>
      <c r="R1666" s="16">
        <v>0</v>
      </c>
      <c r="S1666" s="16">
        <v>6</v>
      </c>
      <c r="T1666" s="73" t="s">
        <v>2979</v>
      </c>
      <c r="U1666" s="73" t="s">
        <v>2979</v>
      </c>
      <c r="V1666" s="73" t="s">
        <v>2979</v>
      </c>
      <c r="W1666" s="73" t="s">
        <v>2979</v>
      </c>
      <c r="X1666" s="73" t="s">
        <v>2979</v>
      </c>
      <c r="Y1666" s="73" t="s">
        <v>2979</v>
      </c>
      <c r="Z1666" s="73" t="s">
        <v>2979</v>
      </c>
      <c r="AA1666" s="73" t="s">
        <v>2979</v>
      </c>
      <c r="AB1666" s="73" t="s">
        <v>2979</v>
      </c>
      <c r="AC1666" s="73" t="s">
        <v>2979</v>
      </c>
      <c r="AD1666" s="73" t="s">
        <v>2979</v>
      </c>
      <c r="AE1666" s="73" t="s">
        <v>2979</v>
      </c>
      <c r="AF1666" s="73" t="s">
        <v>2979</v>
      </c>
      <c r="AG1666" s="73" t="s">
        <v>2979</v>
      </c>
      <c r="AH1666" s="15" t="s">
        <v>2004</v>
      </c>
      <c r="AI1666" s="41">
        <v>0.5</v>
      </c>
      <c r="AJ1666" s="30">
        <v>0</v>
      </c>
      <c r="AK1666" s="30">
        <v>0</v>
      </c>
      <c r="AL1666" s="41">
        <f t="shared" si="52"/>
        <v>0.16669999999999999</v>
      </c>
      <c r="AM1666" s="30" t="str">
        <f>IFERROR((VLOOKUP(C1666,'CEP 24-25'!$F$5:$K$1282,6,0))," ")</f>
        <v xml:space="preserve"> </v>
      </c>
      <c r="AN1666" s="41" t="str">
        <f>+IFERROR((VLOOKUP(C1666,'HB1238 24-25'!$N$5:$Q$9999,4,0)),"")</f>
        <v/>
      </c>
      <c r="AO1666" s="33" t="str">
        <f t="shared" si="53"/>
        <v>No</v>
      </c>
    </row>
    <row r="1667" spans="1:41" ht="15" customHeight="1" x14ac:dyDescent="0.25">
      <c r="A1667" s="150" t="s">
        <v>2762</v>
      </c>
      <c r="B1667" t="s">
        <v>2229</v>
      </c>
      <c r="C1667" s="25">
        <v>5761</v>
      </c>
      <c r="D1667" t="s">
        <v>3043</v>
      </c>
      <c r="E1667" s="16">
        <v>0</v>
      </c>
      <c r="F1667" s="16">
        <v>0</v>
      </c>
      <c r="G1667" s="16">
        <v>0</v>
      </c>
      <c r="H1667" s="16">
        <v>1</v>
      </c>
      <c r="I1667" s="16">
        <v>1</v>
      </c>
      <c r="J1667" s="16">
        <v>1</v>
      </c>
      <c r="K1667" s="16">
        <v>0</v>
      </c>
      <c r="L1667" s="16">
        <v>0</v>
      </c>
      <c r="M1667" s="16">
        <v>0</v>
      </c>
      <c r="N1667" s="16">
        <v>0</v>
      </c>
      <c r="O1667" s="16">
        <v>0</v>
      </c>
      <c r="P1667" s="16">
        <v>0</v>
      </c>
      <c r="Q1667" s="16">
        <v>0</v>
      </c>
      <c r="R1667" s="16">
        <v>0</v>
      </c>
      <c r="S1667" s="16">
        <v>0</v>
      </c>
      <c r="T1667" s="73" t="s">
        <v>2979</v>
      </c>
      <c r="U1667" s="73" t="s">
        <v>2979</v>
      </c>
      <c r="V1667" s="73" t="s">
        <v>2979</v>
      </c>
      <c r="W1667" s="15" t="s">
        <v>2004</v>
      </c>
      <c r="X1667" s="73" t="s">
        <v>2979</v>
      </c>
      <c r="Y1667" s="73" t="s">
        <v>2979</v>
      </c>
      <c r="Z1667" s="73" t="s">
        <v>2979</v>
      </c>
      <c r="AA1667" s="73" t="s">
        <v>2979</v>
      </c>
      <c r="AB1667" s="73" t="s">
        <v>2979</v>
      </c>
      <c r="AC1667" s="73" t="s">
        <v>2979</v>
      </c>
      <c r="AD1667" s="73" t="s">
        <v>2979</v>
      </c>
      <c r="AE1667" s="73" t="s">
        <v>2979</v>
      </c>
      <c r="AF1667" s="73" t="s">
        <v>2979</v>
      </c>
      <c r="AG1667" s="73" t="s">
        <v>2979</v>
      </c>
      <c r="AH1667" s="73" t="s">
        <v>2979</v>
      </c>
      <c r="AI1667" s="41">
        <v>0.33329999999999999</v>
      </c>
      <c r="AJ1667" s="30" t="s">
        <v>2943</v>
      </c>
      <c r="AK1667" s="30" t="s">
        <v>2943</v>
      </c>
      <c r="AL1667" s="41">
        <f t="shared" si="52"/>
        <v>0.33329999999999999</v>
      </c>
      <c r="AM1667" s="30" t="str">
        <f>IFERROR((VLOOKUP(C1667,'CEP 24-25'!$F$5:$K$1282,6,0))," ")</f>
        <v xml:space="preserve"> </v>
      </c>
      <c r="AN1667" s="41" t="str">
        <f>+IFERROR((VLOOKUP(C1667,'HB1238 24-25'!$N$5:$Q$9999,4,0)),"")</f>
        <v/>
      </c>
      <c r="AO1667" s="33" t="str">
        <f t="shared" si="53"/>
        <v>No</v>
      </c>
    </row>
    <row r="1668" spans="1:41" ht="15" customHeight="1" x14ac:dyDescent="0.25">
      <c r="A1668" t="s">
        <v>2763</v>
      </c>
      <c r="B1668" t="s">
        <v>2230</v>
      </c>
      <c r="C1668" s="25">
        <v>2010</v>
      </c>
      <c r="D1668" t="s">
        <v>443</v>
      </c>
      <c r="E1668" s="16">
        <v>0</v>
      </c>
      <c r="F1668" s="16">
        <v>9</v>
      </c>
      <c r="G1668" s="16">
        <v>0</v>
      </c>
      <c r="H1668" s="16">
        <v>9</v>
      </c>
      <c r="I1668" s="16">
        <v>7</v>
      </c>
      <c r="J1668" s="16">
        <v>10</v>
      </c>
      <c r="K1668" s="16">
        <v>15</v>
      </c>
      <c r="L1668" s="16">
        <v>8</v>
      </c>
      <c r="M1668" s="16">
        <v>5</v>
      </c>
      <c r="N1668" s="16">
        <v>0</v>
      </c>
      <c r="O1668" s="16">
        <v>0</v>
      </c>
      <c r="P1668" s="16">
        <v>0</v>
      </c>
      <c r="Q1668" s="16">
        <v>0</v>
      </c>
      <c r="R1668" s="16">
        <v>0</v>
      </c>
      <c r="S1668" s="16">
        <v>0</v>
      </c>
      <c r="T1668" s="73" t="s">
        <v>2979</v>
      </c>
      <c r="U1668" s="15" t="s">
        <v>2004</v>
      </c>
      <c r="V1668" s="73" t="s">
        <v>2979</v>
      </c>
      <c r="W1668" s="15" t="s">
        <v>2004</v>
      </c>
      <c r="X1668" s="15" t="s">
        <v>2004</v>
      </c>
      <c r="Y1668" s="15" t="s">
        <v>2004</v>
      </c>
      <c r="Z1668" s="15" t="s">
        <v>2004</v>
      </c>
      <c r="AA1668" s="15" t="s">
        <v>2004</v>
      </c>
      <c r="AB1668" s="15" t="s">
        <v>2004</v>
      </c>
      <c r="AC1668" s="73" t="s">
        <v>2979</v>
      </c>
      <c r="AD1668" s="73" t="s">
        <v>2979</v>
      </c>
      <c r="AE1668" s="73" t="s">
        <v>2979</v>
      </c>
      <c r="AF1668" s="73" t="s">
        <v>2979</v>
      </c>
      <c r="AG1668" s="73" t="s">
        <v>2979</v>
      </c>
      <c r="AH1668" s="73" t="s">
        <v>2979</v>
      </c>
      <c r="AI1668" s="41">
        <v>0.44440000000000002</v>
      </c>
      <c r="AJ1668" s="30">
        <v>0.5</v>
      </c>
      <c r="AK1668" s="30">
        <v>0.53849999999999998</v>
      </c>
      <c r="AL1668" s="41">
        <f t="shared" ref="AL1668:AL1731" si="54">ROUND(AVERAGE(AI1668:AK1668),4)</f>
        <v>0.49430000000000002</v>
      </c>
      <c r="AM1668" s="30" t="str">
        <f>IFERROR((VLOOKUP(C1668,'CEP 24-25'!$F$5:$K$1282,6,0))," ")</f>
        <v xml:space="preserve"> </v>
      </c>
      <c r="AN1668" s="41" t="str">
        <f>+IFERROR((VLOOKUP(C1668,'HB1238 24-25'!$N$5:$Q$9999,4,0)),"")</f>
        <v>Yes</v>
      </c>
      <c r="AO1668" s="33" t="str">
        <f t="shared" ref="AO1668:AO1731" si="55">IF(OR(AL1668&gt;=0.5, AM1668="Yes",AN1668="Yes"),"Yes","No")</f>
        <v>Yes</v>
      </c>
    </row>
    <row r="1669" spans="1:41" ht="15" customHeight="1" x14ac:dyDescent="0.25">
      <c r="A1669" t="s">
        <v>2604</v>
      </c>
      <c r="B1669" t="s">
        <v>2231</v>
      </c>
      <c r="C1669" s="25">
        <v>2138</v>
      </c>
      <c r="D1669" t="s">
        <v>496</v>
      </c>
      <c r="E1669" s="16">
        <v>0</v>
      </c>
      <c r="F1669" s="16">
        <v>45</v>
      </c>
      <c r="G1669" s="16">
        <v>0</v>
      </c>
      <c r="H1669" s="16">
        <v>47</v>
      </c>
      <c r="I1669" s="16">
        <v>39</v>
      </c>
      <c r="J1669" s="16">
        <v>58</v>
      </c>
      <c r="K1669" s="16">
        <v>43</v>
      </c>
      <c r="L1669" s="16">
        <v>54</v>
      </c>
      <c r="M1669" s="16">
        <v>0</v>
      </c>
      <c r="N1669" s="16">
        <v>0</v>
      </c>
      <c r="O1669" s="16">
        <v>0</v>
      </c>
      <c r="P1669" s="16">
        <v>0</v>
      </c>
      <c r="Q1669" s="16">
        <v>0</v>
      </c>
      <c r="R1669" s="16">
        <v>0</v>
      </c>
      <c r="S1669" s="16">
        <v>0</v>
      </c>
      <c r="T1669" s="73" t="s">
        <v>2979</v>
      </c>
      <c r="U1669" s="15" t="s">
        <v>2004</v>
      </c>
      <c r="V1669" s="73" t="s">
        <v>2979</v>
      </c>
      <c r="W1669" s="15" t="s">
        <v>2004</v>
      </c>
      <c r="X1669" s="15" t="s">
        <v>2004</v>
      </c>
      <c r="Y1669" s="54">
        <v>11</v>
      </c>
      <c r="Z1669" s="54">
        <v>10</v>
      </c>
      <c r="AA1669" s="15" t="s">
        <v>2004</v>
      </c>
      <c r="AB1669" s="73" t="s">
        <v>2979</v>
      </c>
      <c r="AC1669" s="73" t="s">
        <v>2979</v>
      </c>
      <c r="AD1669" s="73" t="s">
        <v>2979</v>
      </c>
      <c r="AE1669" s="73" t="s">
        <v>2979</v>
      </c>
      <c r="AF1669" s="73" t="s">
        <v>2979</v>
      </c>
      <c r="AG1669" s="73" t="s">
        <v>2979</v>
      </c>
      <c r="AH1669" s="73" t="s">
        <v>2979</v>
      </c>
      <c r="AI1669" s="41">
        <v>0.1573</v>
      </c>
      <c r="AJ1669" s="30">
        <v>0.1023</v>
      </c>
      <c r="AK1669" s="30">
        <v>0.1132</v>
      </c>
      <c r="AL1669" s="41">
        <f t="shared" si="54"/>
        <v>0.12429999999999999</v>
      </c>
      <c r="AM1669" s="30" t="str">
        <f>IFERROR((VLOOKUP(C1669,'CEP 24-25'!$F$5:$K$1282,6,0))," ")</f>
        <v xml:space="preserve"> </v>
      </c>
      <c r="AN1669" s="41" t="str">
        <f>+IFERROR((VLOOKUP(C1669,'HB1238 24-25'!$N$5:$Q$9999,4,0)),"")</f>
        <v/>
      </c>
      <c r="AO1669" s="33" t="str">
        <f t="shared" si="55"/>
        <v>No</v>
      </c>
    </row>
    <row r="1670" spans="1:41" ht="15" customHeight="1" x14ac:dyDescent="0.25">
      <c r="A1670" t="s">
        <v>2604</v>
      </c>
      <c r="B1670" t="s">
        <v>2231</v>
      </c>
      <c r="C1670" s="25">
        <v>3774</v>
      </c>
      <c r="D1670" t="s">
        <v>554</v>
      </c>
      <c r="E1670" s="16">
        <v>0</v>
      </c>
      <c r="F1670" s="16">
        <v>0</v>
      </c>
      <c r="G1670" s="16">
        <v>0</v>
      </c>
      <c r="H1670" s="16">
        <v>0</v>
      </c>
      <c r="I1670" s="16">
        <v>0</v>
      </c>
      <c r="J1670" s="16">
        <v>0</v>
      </c>
      <c r="K1670" s="16">
        <v>0</v>
      </c>
      <c r="L1670" s="16">
        <v>0</v>
      </c>
      <c r="M1670" s="16">
        <v>287</v>
      </c>
      <c r="N1670" s="16">
        <v>255</v>
      </c>
      <c r="O1670" s="16">
        <v>276</v>
      </c>
      <c r="P1670" s="16">
        <v>0</v>
      </c>
      <c r="Q1670" s="16">
        <v>0</v>
      </c>
      <c r="R1670" s="16">
        <v>0</v>
      </c>
      <c r="S1670" s="16">
        <v>0</v>
      </c>
      <c r="T1670" s="73" t="s">
        <v>2979</v>
      </c>
      <c r="U1670" s="73" t="s">
        <v>2979</v>
      </c>
      <c r="V1670" s="73" t="s">
        <v>2979</v>
      </c>
      <c r="W1670" s="73" t="s">
        <v>2979</v>
      </c>
      <c r="X1670" s="73" t="s">
        <v>2979</v>
      </c>
      <c r="Y1670" s="73" t="s">
        <v>2979</v>
      </c>
      <c r="Z1670" s="73" t="s">
        <v>2979</v>
      </c>
      <c r="AA1670" s="73" t="s">
        <v>2979</v>
      </c>
      <c r="AB1670" s="54">
        <v>159</v>
      </c>
      <c r="AC1670" s="54">
        <v>135</v>
      </c>
      <c r="AD1670" s="54">
        <v>139</v>
      </c>
      <c r="AE1670" s="73" t="s">
        <v>2979</v>
      </c>
      <c r="AF1670" s="73" t="s">
        <v>2979</v>
      </c>
      <c r="AG1670" s="73" t="s">
        <v>2979</v>
      </c>
      <c r="AH1670" s="73" t="s">
        <v>2979</v>
      </c>
      <c r="AI1670" s="41">
        <v>0.52929999999999999</v>
      </c>
      <c r="AJ1670" s="30">
        <v>0.38850000000000001</v>
      </c>
      <c r="AK1670" s="30">
        <v>0.38990000000000002</v>
      </c>
      <c r="AL1670" s="41">
        <f t="shared" si="54"/>
        <v>0.43590000000000001</v>
      </c>
      <c r="AM1670" s="30" t="str">
        <f>IFERROR((VLOOKUP(C1670,'CEP 24-25'!$F$5:$K$1282,6,0))," ")</f>
        <v>Yes</v>
      </c>
      <c r="AN1670" s="41" t="str">
        <f>+IFERROR((VLOOKUP(C1670,'HB1238 24-25'!$N$5:$Q$9999,4,0)),"")</f>
        <v/>
      </c>
      <c r="AO1670" s="33" t="str">
        <f t="shared" si="55"/>
        <v>Yes</v>
      </c>
    </row>
    <row r="1671" spans="1:41" ht="15" customHeight="1" x14ac:dyDescent="0.25">
      <c r="A1671" t="s">
        <v>2604</v>
      </c>
      <c r="B1671" t="s">
        <v>2231</v>
      </c>
      <c r="C1671" s="25">
        <v>3778</v>
      </c>
      <c r="D1671" t="s">
        <v>2878</v>
      </c>
      <c r="E1671" s="16">
        <v>0</v>
      </c>
      <c r="F1671" s="16">
        <v>0</v>
      </c>
      <c r="G1671" s="16">
        <v>0</v>
      </c>
      <c r="H1671" s="16">
        <v>0</v>
      </c>
      <c r="I1671" s="16">
        <v>0</v>
      </c>
      <c r="J1671" s="16">
        <v>0</v>
      </c>
      <c r="K1671" s="16">
        <v>0</v>
      </c>
      <c r="L1671" s="16">
        <v>0</v>
      </c>
      <c r="M1671" s="16">
        <v>0</v>
      </c>
      <c r="N1671" s="16">
        <v>0</v>
      </c>
      <c r="O1671" s="16">
        <v>0</v>
      </c>
      <c r="P1671" s="16">
        <v>3</v>
      </c>
      <c r="Q1671" s="16">
        <v>9</v>
      </c>
      <c r="R1671" s="16">
        <v>15</v>
      </c>
      <c r="S1671" s="16">
        <v>22</v>
      </c>
      <c r="T1671" s="73" t="s">
        <v>2979</v>
      </c>
      <c r="U1671" s="73" t="s">
        <v>2979</v>
      </c>
      <c r="V1671" s="73" t="s">
        <v>2979</v>
      </c>
      <c r="W1671" s="73" t="s">
        <v>2979</v>
      </c>
      <c r="X1671" s="73" t="s">
        <v>2979</v>
      </c>
      <c r="Y1671" s="73" t="s">
        <v>2979</v>
      </c>
      <c r="Z1671" s="73" t="s">
        <v>2979</v>
      </c>
      <c r="AA1671" s="73" t="s">
        <v>2979</v>
      </c>
      <c r="AB1671" s="73" t="s">
        <v>2979</v>
      </c>
      <c r="AC1671" s="73" t="s">
        <v>2979</v>
      </c>
      <c r="AD1671" s="73" t="s">
        <v>2979</v>
      </c>
      <c r="AE1671" s="15" t="s">
        <v>2004</v>
      </c>
      <c r="AF1671" s="15" t="s">
        <v>2004</v>
      </c>
      <c r="AG1671" s="54">
        <v>14</v>
      </c>
      <c r="AH1671" s="54">
        <v>14</v>
      </c>
      <c r="AI1671" s="41">
        <v>0.75509999999999999</v>
      </c>
      <c r="AJ1671" s="30">
        <v>0.56520000000000004</v>
      </c>
      <c r="AK1671" s="30">
        <v>0.3871</v>
      </c>
      <c r="AL1671" s="41">
        <f t="shared" si="54"/>
        <v>0.56910000000000005</v>
      </c>
      <c r="AM1671" s="30" t="str">
        <f>IFERROR((VLOOKUP(C1671,'CEP 24-25'!$F$5:$K$1282,6,0))," ")</f>
        <v>Yes</v>
      </c>
      <c r="AN1671" s="41" t="str">
        <f>+IFERROR((VLOOKUP(C1671,'HB1238 24-25'!$N$5:$Q$9999,4,0)),"")</f>
        <v/>
      </c>
      <c r="AO1671" s="33" t="str">
        <f t="shared" si="55"/>
        <v>Yes</v>
      </c>
    </row>
    <row r="1672" spans="1:41" ht="15" customHeight="1" x14ac:dyDescent="0.25">
      <c r="A1672" t="s">
        <v>2604</v>
      </c>
      <c r="B1672" t="s">
        <v>2231</v>
      </c>
      <c r="C1672" s="25">
        <v>2181</v>
      </c>
      <c r="D1672" t="s">
        <v>501</v>
      </c>
      <c r="E1672" s="16">
        <v>0</v>
      </c>
      <c r="F1672" s="16">
        <v>42</v>
      </c>
      <c r="G1672" s="16">
        <v>0</v>
      </c>
      <c r="H1672" s="16">
        <v>51</v>
      </c>
      <c r="I1672" s="16">
        <v>41</v>
      </c>
      <c r="J1672" s="16">
        <v>42</v>
      </c>
      <c r="K1672" s="16">
        <v>46</v>
      </c>
      <c r="L1672" s="16">
        <v>47</v>
      </c>
      <c r="M1672" s="16">
        <v>0</v>
      </c>
      <c r="N1672" s="16">
        <v>0</v>
      </c>
      <c r="O1672" s="16">
        <v>0</v>
      </c>
      <c r="P1672" s="16">
        <v>0</v>
      </c>
      <c r="Q1672" s="16">
        <v>0</v>
      </c>
      <c r="R1672" s="16">
        <v>0</v>
      </c>
      <c r="S1672" s="16">
        <v>0</v>
      </c>
      <c r="T1672" s="73" t="s">
        <v>2979</v>
      </c>
      <c r="U1672" s="73" t="s">
        <v>2979</v>
      </c>
      <c r="V1672" s="73" t="s">
        <v>2979</v>
      </c>
      <c r="W1672" s="15" t="s">
        <v>2004</v>
      </c>
      <c r="X1672" s="15" t="s">
        <v>2004</v>
      </c>
      <c r="Y1672" s="15" t="s">
        <v>2004</v>
      </c>
      <c r="Z1672" s="15" t="s">
        <v>2004</v>
      </c>
      <c r="AA1672" s="54">
        <v>11</v>
      </c>
      <c r="AB1672" s="73" t="s">
        <v>2979</v>
      </c>
      <c r="AC1672" s="73" t="s">
        <v>2979</v>
      </c>
      <c r="AD1672" s="73" t="s">
        <v>2979</v>
      </c>
      <c r="AE1672" s="73" t="s">
        <v>2979</v>
      </c>
      <c r="AF1672" s="73" t="s">
        <v>2979</v>
      </c>
      <c r="AG1672" s="73" t="s">
        <v>2979</v>
      </c>
      <c r="AH1672" s="73" t="s">
        <v>2979</v>
      </c>
      <c r="AI1672" s="41">
        <v>0.13009999999999999</v>
      </c>
      <c r="AJ1672" s="30">
        <v>8.8599999999999998E-2</v>
      </c>
      <c r="AK1672" s="30">
        <v>0.10100000000000001</v>
      </c>
      <c r="AL1672" s="41">
        <f t="shared" si="54"/>
        <v>0.1066</v>
      </c>
      <c r="AM1672" s="30" t="str">
        <f>IFERROR((VLOOKUP(C1672,'CEP 24-25'!$F$5:$K$1282,6,0))," ")</f>
        <v xml:space="preserve"> </v>
      </c>
      <c r="AN1672" s="41" t="str">
        <f>+IFERROR((VLOOKUP(C1672,'HB1238 24-25'!$N$5:$Q$9999,4,0)),"")</f>
        <v/>
      </c>
      <c r="AO1672" s="33" t="str">
        <f t="shared" si="55"/>
        <v>No</v>
      </c>
    </row>
    <row r="1673" spans="1:41" ht="15" customHeight="1" x14ac:dyDescent="0.25">
      <c r="A1673" t="s">
        <v>2604</v>
      </c>
      <c r="B1673" t="s">
        <v>2231</v>
      </c>
      <c r="C1673" s="25">
        <v>2730</v>
      </c>
      <c r="D1673" t="s">
        <v>527</v>
      </c>
      <c r="E1673" s="16">
        <v>0</v>
      </c>
      <c r="F1673" s="16">
        <v>73</v>
      </c>
      <c r="G1673" s="16">
        <v>0</v>
      </c>
      <c r="H1673" s="16">
        <v>72</v>
      </c>
      <c r="I1673" s="16">
        <v>80</v>
      </c>
      <c r="J1673" s="16">
        <v>85</v>
      </c>
      <c r="K1673" s="16">
        <v>72</v>
      </c>
      <c r="L1673" s="16">
        <v>91</v>
      </c>
      <c r="M1673" s="16">
        <v>0</v>
      </c>
      <c r="N1673" s="16">
        <v>0</v>
      </c>
      <c r="O1673" s="16">
        <v>0</v>
      </c>
      <c r="P1673" s="16">
        <v>0</v>
      </c>
      <c r="Q1673" s="16">
        <v>0</v>
      </c>
      <c r="R1673" s="16">
        <v>0</v>
      </c>
      <c r="S1673" s="16">
        <v>0</v>
      </c>
      <c r="T1673" s="73" t="s">
        <v>2979</v>
      </c>
      <c r="U1673" s="15" t="s">
        <v>2004</v>
      </c>
      <c r="V1673" s="73" t="s">
        <v>2979</v>
      </c>
      <c r="W1673" s="54">
        <v>11</v>
      </c>
      <c r="X1673" s="54">
        <v>20</v>
      </c>
      <c r="Y1673" s="54">
        <v>17</v>
      </c>
      <c r="Z1673" s="54">
        <v>12</v>
      </c>
      <c r="AA1673" s="54">
        <v>19</v>
      </c>
      <c r="AB1673" s="73" t="s">
        <v>2979</v>
      </c>
      <c r="AC1673" s="73" t="s">
        <v>2979</v>
      </c>
      <c r="AD1673" s="73" t="s">
        <v>2979</v>
      </c>
      <c r="AE1673" s="73" t="s">
        <v>2979</v>
      </c>
      <c r="AF1673" s="73" t="s">
        <v>2979</v>
      </c>
      <c r="AG1673" s="73" t="s">
        <v>2979</v>
      </c>
      <c r="AH1673" s="73" t="s">
        <v>2979</v>
      </c>
      <c r="AI1673" s="41">
        <v>0.18179999999999999</v>
      </c>
      <c r="AJ1673" s="30">
        <v>0.14580000000000001</v>
      </c>
      <c r="AK1673" s="30">
        <v>0.1835</v>
      </c>
      <c r="AL1673" s="41">
        <f t="shared" si="54"/>
        <v>0.1704</v>
      </c>
      <c r="AM1673" s="30" t="str">
        <f>IFERROR((VLOOKUP(C1673,'CEP 24-25'!$F$5:$K$1282,6,0))," ")</f>
        <v xml:space="preserve"> </v>
      </c>
      <c r="AN1673" s="41" t="str">
        <f>+IFERROR((VLOOKUP(C1673,'HB1238 24-25'!$N$5:$Q$9999,4,0)),"")</f>
        <v/>
      </c>
      <c r="AO1673" s="33" t="str">
        <f t="shared" si="55"/>
        <v>No</v>
      </c>
    </row>
    <row r="1674" spans="1:41" ht="15" customHeight="1" x14ac:dyDescent="0.25">
      <c r="A1674" t="s">
        <v>2604</v>
      </c>
      <c r="B1674" t="s">
        <v>2231</v>
      </c>
      <c r="C1674" s="25">
        <v>3717</v>
      </c>
      <c r="D1674" t="s">
        <v>553</v>
      </c>
      <c r="E1674" s="16">
        <v>0</v>
      </c>
      <c r="F1674" s="16">
        <v>51</v>
      </c>
      <c r="G1674" s="16">
        <v>0</v>
      </c>
      <c r="H1674" s="16">
        <v>79</v>
      </c>
      <c r="I1674" s="16">
        <v>42</v>
      </c>
      <c r="J1674" s="16">
        <v>51</v>
      </c>
      <c r="K1674" s="16">
        <v>56</v>
      </c>
      <c r="L1674" s="16">
        <v>83</v>
      </c>
      <c r="M1674" s="16">
        <v>0</v>
      </c>
      <c r="N1674" s="16">
        <v>0</v>
      </c>
      <c r="O1674" s="16">
        <v>0</v>
      </c>
      <c r="P1674" s="16">
        <v>0</v>
      </c>
      <c r="Q1674" s="16">
        <v>0</v>
      </c>
      <c r="R1674" s="16">
        <v>0</v>
      </c>
      <c r="S1674" s="16">
        <v>0</v>
      </c>
      <c r="T1674" s="73" t="s">
        <v>2979</v>
      </c>
      <c r="U1674" s="15" t="s">
        <v>2004</v>
      </c>
      <c r="V1674" s="73" t="s">
        <v>2979</v>
      </c>
      <c r="W1674" s="54">
        <v>11</v>
      </c>
      <c r="X1674" s="15" t="s">
        <v>2004</v>
      </c>
      <c r="Y1674" s="15" t="s">
        <v>2004</v>
      </c>
      <c r="Z1674" s="54">
        <v>13</v>
      </c>
      <c r="AA1674" s="54">
        <v>18</v>
      </c>
      <c r="AB1674" s="73" t="s">
        <v>2979</v>
      </c>
      <c r="AC1674" s="73" t="s">
        <v>2979</v>
      </c>
      <c r="AD1674" s="73" t="s">
        <v>2979</v>
      </c>
      <c r="AE1674" s="73" t="s">
        <v>2979</v>
      </c>
      <c r="AF1674" s="73" t="s">
        <v>2979</v>
      </c>
      <c r="AG1674" s="73" t="s">
        <v>2979</v>
      </c>
      <c r="AH1674" s="73" t="s">
        <v>2979</v>
      </c>
      <c r="AI1674" s="41">
        <v>0.1575</v>
      </c>
      <c r="AJ1674" s="30">
        <v>8.8999999999999996E-2</v>
      </c>
      <c r="AK1674" s="30">
        <v>0.14119999999999999</v>
      </c>
      <c r="AL1674" s="41">
        <f t="shared" si="54"/>
        <v>0.12920000000000001</v>
      </c>
      <c r="AM1674" s="30" t="str">
        <f>IFERROR((VLOOKUP(C1674,'CEP 24-25'!$F$5:$K$1282,6,0))," ")</f>
        <v xml:space="preserve"> </v>
      </c>
      <c r="AN1674" s="41" t="str">
        <f>+IFERROR((VLOOKUP(C1674,'HB1238 24-25'!$N$5:$Q$9999,4,0)),"")</f>
        <v/>
      </c>
      <c r="AO1674" s="33" t="str">
        <f t="shared" si="55"/>
        <v>No</v>
      </c>
    </row>
    <row r="1675" spans="1:41" ht="15" customHeight="1" x14ac:dyDescent="0.25">
      <c r="A1675" t="s">
        <v>2604</v>
      </c>
      <c r="B1675" t="s">
        <v>2231</v>
      </c>
      <c r="C1675" s="25">
        <v>2307</v>
      </c>
      <c r="D1675" t="s">
        <v>513</v>
      </c>
      <c r="E1675" s="16">
        <v>0</v>
      </c>
      <c r="F1675" s="16">
        <v>59</v>
      </c>
      <c r="G1675" s="16">
        <v>0</v>
      </c>
      <c r="H1675" s="16">
        <v>57</v>
      </c>
      <c r="I1675" s="16">
        <v>74</v>
      </c>
      <c r="J1675" s="16">
        <v>71</v>
      </c>
      <c r="K1675" s="16">
        <v>50</v>
      </c>
      <c r="L1675" s="16">
        <v>60</v>
      </c>
      <c r="M1675" s="16">
        <v>0</v>
      </c>
      <c r="N1675" s="16">
        <v>0</v>
      </c>
      <c r="O1675" s="16">
        <v>0</v>
      </c>
      <c r="P1675" s="16">
        <v>0</v>
      </c>
      <c r="Q1675" s="16">
        <v>0</v>
      </c>
      <c r="R1675" s="16">
        <v>0</v>
      </c>
      <c r="S1675" s="16">
        <v>0</v>
      </c>
      <c r="T1675" s="73" t="s">
        <v>2979</v>
      </c>
      <c r="U1675" s="54">
        <v>27</v>
      </c>
      <c r="V1675" s="73" t="s">
        <v>2979</v>
      </c>
      <c r="W1675" s="54">
        <v>40</v>
      </c>
      <c r="X1675" s="54">
        <v>51</v>
      </c>
      <c r="Y1675" s="54">
        <v>56</v>
      </c>
      <c r="Z1675" s="54">
        <v>37</v>
      </c>
      <c r="AA1675" s="54">
        <v>49</v>
      </c>
      <c r="AB1675" s="73" t="s">
        <v>2979</v>
      </c>
      <c r="AC1675" s="73" t="s">
        <v>2979</v>
      </c>
      <c r="AD1675" s="73" t="s">
        <v>2979</v>
      </c>
      <c r="AE1675" s="73" t="s">
        <v>2979</v>
      </c>
      <c r="AF1675" s="73" t="s">
        <v>2979</v>
      </c>
      <c r="AG1675" s="73" t="s">
        <v>2979</v>
      </c>
      <c r="AH1675" s="73" t="s">
        <v>2979</v>
      </c>
      <c r="AI1675" s="41">
        <v>0.70079999999999998</v>
      </c>
      <c r="AJ1675" s="30">
        <v>0.61860000000000004</v>
      </c>
      <c r="AK1675" s="30">
        <v>0.59370000000000001</v>
      </c>
      <c r="AL1675" s="41">
        <f t="shared" si="54"/>
        <v>0.63770000000000004</v>
      </c>
      <c r="AM1675" s="30" t="str">
        <f>IFERROR((VLOOKUP(C1675,'CEP 24-25'!$F$5:$K$1282,6,0))," ")</f>
        <v>Yes</v>
      </c>
      <c r="AN1675" s="41" t="str">
        <f>+IFERROR((VLOOKUP(C1675,'HB1238 24-25'!$N$5:$Q$9999,4,0)),"")</f>
        <v/>
      </c>
      <c r="AO1675" s="33" t="str">
        <f t="shared" si="55"/>
        <v>Yes</v>
      </c>
    </row>
    <row r="1676" spans="1:41" ht="15" customHeight="1" x14ac:dyDescent="0.25">
      <c r="A1676" t="s">
        <v>2604</v>
      </c>
      <c r="B1676" t="s">
        <v>2231</v>
      </c>
      <c r="C1676" s="25">
        <v>2220</v>
      </c>
      <c r="D1676" t="s">
        <v>507</v>
      </c>
      <c r="E1676" s="16">
        <v>0</v>
      </c>
      <c r="F1676" s="16">
        <v>0</v>
      </c>
      <c r="G1676" s="16">
        <v>0</v>
      </c>
      <c r="H1676" s="16">
        <v>0</v>
      </c>
      <c r="I1676" s="16">
        <v>0</v>
      </c>
      <c r="J1676" s="16">
        <v>0</v>
      </c>
      <c r="K1676" s="16">
        <v>0</v>
      </c>
      <c r="L1676" s="16">
        <v>0</v>
      </c>
      <c r="M1676" s="16">
        <v>0</v>
      </c>
      <c r="N1676" s="16">
        <v>0</v>
      </c>
      <c r="O1676" s="16">
        <v>0</v>
      </c>
      <c r="P1676" s="16">
        <v>448</v>
      </c>
      <c r="Q1676" s="16">
        <v>442</v>
      </c>
      <c r="R1676" s="16">
        <v>387</v>
      </c>
      <c r="S1676" s="16">
        <v>427</v>
      </c>
      <c r="T1676" s="73" t="s">
        <v>2979</v>
      </c>
      <c r="U1676" s="73" t="s">
        <v>2979</v>
      </c>
      <c r="V1676" s="73" t="s">
        <v>2979</v>
      </c>
      <c r="W1676" s="73" t="s">
        <v>2979</v>
      </c>
      <c r="X1676" s="73" t="s">
        <v>2979</v>
      </c>
      <c r="Y1676" s="73" t="s">
        <v>2979</v>
      </c>
      <c r="Z1676" s="73" t="s">
        <v>2979</v>
      </c>
      <c r="AA1676" s="73" t="s">
        <v>2979</v>
      </c>
      <c r="AB1676" s="73" t="s">
        <v>2979</v>
      </c>
      <c r="AC1676" s="73" t="s">
        <v>2979</v>
      </c>
      <c r="AD1676" s="73" t="s">
        <v>2979</v>
      </c>
      <c r="AE1676" s="54">
        <v>59</v>
      </c>
      <c r="AF1676" s="54">
        <v>50</v>
      </c>
      <c r="AG1676" s="54">
        <v>52</v>
      </c>
      <c r="AH1676" s="54">
        <v>40</v>
      </c>
      <c r="AI1676" s="41">
        <v>0.11799999999999999</v>
      </c>
      <c r="AJ1676" s="30">
        <v>8.2500000000000004E-2</v>
      </c>
      <c r="AK1676" s="30">
        <v>0.1104</v>
      </c>
      <c r="AL1676" s="41">
        <f t="shared" si="54"/>
        <v>0.1036</v>
      </c>
      <c r="AM1676" s="30" t="str">
        <f>IFERROR((VLOOKUP(C1676,'CEP 24-25'!$F$5:$K$1282,6,0))," ")</f>
        <v xml:space="preserve"> </v>
      </c>
      <c r="AN1676" s="41" t="str">
        <f>+IFERROR((VLOOKUP(C1676,'HB1238 24-25'!$N$5:$Q$9999,4,0)),"")</f>
        <v/>
      </c>
      <c r="AO1676" s="33" t="str">
        <f t="shared" si="55"/>
        <v>No</v>
      </c>
    </row>
    <row r="1677" spans="1:41" ht="15" customHeight="1" x14ac:dyDescent="0.25">
      <c r="A1677" t="s">
        <v>2604</v>
      </c>
      <c r="B1677" t="s">
        <v>2231</v>
      </c>
      <c r="C1677" s="25">
        <v>2070</v>
      </c>
      <c r="D1677" t="s">
        <v>488</v>
      </c>
      <c r="E1677" s="16">
        <v>0</v>
      </c>
      <c r="F1677" s="16">
        <v>54</v>
      </c>
      <c r="G1677" s="16">
        <v>0</v>
      </c>
      <c r="H1677" s="16">
        <v>61</v>
      </c>
      <c r="I1677" s="16">
        <v>60</v>
      </c>
      <c r="J1677" s="16">
        <v>52</v>
      </c>
      <c r="K1677" s="16">
        <v>63</v>
      </c>
      <c r="L1677" s="16">
        <v>61</v>
      </c>
      <c r="M1677" s="16">
        <v>0</v>
      </c>
      <c r="N1677" s="16">
        <v>0</v>
      </c>
      <c r="O1677" s="16">
        <v>0</v>
      </c>
      <c r="P1677" s="16">
        <v>0</v>
      </c>
      <c r="Q1677" s="16">
        <v>0</v>
      </c>
      <c r="R1677" s="16">
        <v>0</v>
      </c>
      <c r="S1677" s="16">
        <v>0</v>
      </c>
      <c r="T1677" s="73" t="s">
        <v>2979</v>
      </c>
      <c r="U1677" s="54">
        <v>16</v>
      </c>
      <c r="V1677" s="73" t="s">
        <v>2979</v>
      </c>
      <c r="W1677" s="54">
        <v>23</v>
      </c>
      <c r="X1677" s="54">
        <v>27</v>
      </c>
      <c r="Y1677" s="54">
        <v>27</v>
      </c>
      <c r="Z1677" s="54">
        <v>34</v>
      </c>
      <c r="AA1677" s="54">
        <v>27</v>
      </c>
      <c r="AB1677" s="73" t="s">
        <v>2979</v>
      </c>
      <c r="AC1677" s="73" t="s">
        <v>2979</v>
      </c>
      <c r="AD1677" s="73" t="s">
        <v>2979</v>
      </c>
      <c r="AE1677" s="73" t="s">
        <v>2979</v>
      </c>
      <c r="AF1677" s="73" t="s">
        <v>2979</v>
      </c>
      <c r="AG1677" s="73" t="s">
        <v>2979</v>
      </c>
      <c r="AH1677" s="73" t="s">
        <v>2979</v>
      </c>
      <c r="AI1677" s="41">
        <v>0.43869999999999998</v>
      </c>
      <c r="AJ1677" s="30">
        <v>0.37540000000000001</v>
      </c>
      <c r="AK1677" s="30">
        <v>0.43569999999999998</v>
      </c>
      <c r="AL1677" s="41">
        <f t="shared" si="54"/>
        <v>0.41660000000000003</v>
      </c>
      <c r="AM1677" s="30" t="str">
        <f>IFERROR((VLOOKUP(C1677,'CEP 24-25'!$F$5:$K$1282,6,0))," ")</f>
        <v xml:space="preserve"> </v>
      </c>
      <c r="AN1677" s="41" t="str">
        <f>+IFERROR((VLOOKUP(C1677,'HB1238 24-25'!$N$5:$Q$9999,4,0)),"")</f>
        <v>Yes</v>
      </c>
      <c r="AO1677" s="33" t="str">
        <f t="shared" si="55"/>
        <v>Yes</v>
      </c>
    </row>
    <row r="1678" spans="1:41" ht="15" customHeight="1" x14ac:dyDescent="0.25">
      <c r="A1678" t="s">
        <v>2604</v>
      </c>
      <c r="B1678" t="s">
        <v>2231</v>
      </c>
      <c r="C1678" s="25">
        <v>5406</v>
      </c>
      <c r="D1678" t="s">
        <v>573</v>
      </c>
      <c r="E1678" s="16">
        <v>0</v>
      </c>
      <c r="F1678" s="16">
        <v>0</v>
      </c>
      <c r="G1678" s="16">
        <v>0</v>
      </c>
      <c r="H1678" s="16">
        <v>0</v>
      </c>
      <c r="I1678" s="16">
        <v>0</v>
      </c>
      <c r="J1678" s="16">
        <v>0</v>
      </c>
      <c r="K1678" s="16">
        <v>0</v>
      </c>
      <c r="L1678" s="16">
        <v>0</v>
      </c>
      <c r="M1678" s="16">
        <v>0</v>
      </c>
      <c r="N1678" s="16">
        <v>0</v>
      </c>
      <c r="O1678" s="16">
        <v>0</v>
      </c>
      <c r="P1678" s="16">
        <v>0</v>
      </c>
      <c r="Q1678" s="16">
        <v>0</v>
      </c>
      <c r="R1678" s="16">
        <v>0</v>
      </c>
      <c r="S1678" s="16">
        <v>109</v>
      </c>
      <c r="T1678" s="73" t="s">
        <v>2979</v>
      </c>
      <c r="U1678" s="73" t="s">
        <v>2979</v>
      </c>
      <c r="V1678" s="73" t="s">
        <v>2979</v>
      </c>
      <c r="W1678" s="73" t="s">
        <v>2979</v>
      </c>
      <c r="X1678" s="73" t="s">
        <v>2979</v>
      </c>
      <c r="Y1678" s="73" t="s">
        <v>2979</v>
      </c>
      <c r="Z1678" s="73" t="s">
        <v>2979</v>
      </c>
      <c r="AA1678" s="73" t="s">
        <v>2979</v>
      </c>
      <c r="AB1678" s="73" t="s">
        <v>2979</v>
      </c>
      <c r="AC1678" s="73" t="s">
        <v>2979</v>
      </c>
      <c r="AD1678" s="73" t="s">
        <v>2979</v>
      </c>
      <c r="AE1678" s="73" t="s">
        <v>2979</v>
      </c>
      <c r="AF1678" s="73" t="s">
        <v>2979</v>
      </c>
      <c r="AG1678" s="73" t="s">
        <v>2979</v>
      </c>
      <c r="AH1678" s="54">
        <v>36</v>
      </c>
      <c r="AI1678" s="41">
        <v>0.33029999999999998</v>
      </c>
      <c r="AJ1678" s="30">
        <v>0.33050000000000002</v>
      </c>
      <c r="AK1678" s="30">
        <v>0.53539999999999999</v>
      </c>
      <c r="AL1678" s="41">
        <f t="shared" si="54"/>
        <v>0.3987</v>
      </c>
      <c r="AM1678" s="30" t="str">
        <f>IFERROR((VLOOKUP(C1678,'CEP 24-25'!$F$5:$K$1282,6,0))," ")</f>
        <v>No</v>
      </c>
      <c r="AN1678" s="41" t="str">
        <f>+IFERROR((VLOOKUP(C1678,'HB1238 24-25'!$N$5:$Q$9999,4,0)),"")</f>
        <v/>
      </c>
      <c r="AO1678" s="33" t="str">
        <f t="shared" si="55"/>
        <v>No</v>
      </c>
    </row>
    <row r="1679" spans="1:41" ht="15" customHeight="1" x14ac:dyDescent="0.25">
      <c r="A1679" t="s">
        <v>2604</v>
      </c>
      <c r="B1679" t="s">
        <v>2231</v>
      </c>
      <c r="C1679" s="25">
        <v>2209</v>
      </c>
      <c r="D1679" t="s">
        <v>506</v>
      </c>
      <c r="E1679" s="16">
        <v>0</v>
      </c>
      <c r="F1679" s="16">
        <v>80</v>
      </c>
      <c r="G1679" s="16">
        <v>0</v>
      </c>
      <c r="H1679" s="16">
        <v>86</v>
      </c>
      <c r="I1679" s="16">
        <v>55</v>
      </c>
      <c r="J1679" s="16">
        <v>65</v>
      </c>
      <c r="K1679" s="16">
        <v>71</v>
      </c>
      <c r="L1679" s="16">
        <v>74</v>
      </c>
      <c r="M1679" s="16">
        <v>46</v>
      </c>
      <c r="N1679" s="16">
        <v>33</v>
      </c>
      <c r="O1679" s="16">
        <v>28</v>
      </c>
      <c r="P1679" s="16">
        <v>0</v>
      </c>
      <c r="Q1679" s="16">
        <v>0</v>
      </c>
      <c r="R1679" s="16">
        <v>0</v>
      </c>
      <c r="S1679" s="16">
        <v>0</v>
      </c>
      <c r="T1679" s="73" t="s">
        <v>2979</v>
      </c>
      <c r="U1679" s="54">
        <v>23</v>
      </c>
      <c r="V1679" s="73" t="s">
        <v>2979</v>
      </c>
      <c r="W1679" s="54">
        <v>35</v>
      </c>
      <c r="X1679" s="54">
        <v>24</v>
      </c>
      <c r="Y1679" s="54">
        <v>35</v>
      </c>
      <c r="Z1679" s="54">
        <v>34</v>
      </c>
      <c r="AA1679" s="54">
        <v>41</v>
      </c>
      <c r="AB1679" s="54">
        <v>31</v>
      </c>
      <c r="AC1679" s="54">
        <v>14</v>
      </c>
      <c r="AD1679" s="54">
        <v>14</v>
      </c>
      <c r="AE1679" s="73" t="s">
        <v>2979</v>
      </c>
      <c r="AF1679" s="73" t="s">
        <v>2979</v>
      </c>
      <c r="AG1679" s="73" t="s">
        <v>2979</v>
      </c>
      <c r="AH1679" s="73" t="s">
        <v>2979</v>
      </c>
      <c r="AI1679" s="41">
        <v>0.46650000000000003</v>
      </c>
      <c r="AJ1679" s="30">
        <v>0.33329999999999999</v>
      </c>
      <c r="AK1679" s="30">
        <v>0.54720000000000002</v>
      </c>
      <c r="AL1679" s="41">
        <f t="shared" si="54"/>
        <v>0.44900000000000001</v>
      </c>
      <c r="AM1679" s="30" t="str">
        <f>IFERROR((VLOOKUP(C1679,'CEP 24-25'!$F$5:$K$1282,6,0))," ")</f>
        <v>Yes</v>
      </c>
      <c r="AN1679" s="41" t="str">
        <f>+IFERROR((VLOOKUP(C1679,'HB1238 24-25'!$N$5:$Q$9999,4,0)),"")</f>
        <v/>
      </c>
      <c r="AO1679" s="33" t="str">
        <f t="shared" si="55"/>
        <v>Yes</v>
      </c>
    </row>
    <row r="1680" spans="1:41" ht="15" customHeight="1" x14ac:dyDescent="0.25">
      <c r="A1680" t="s">
        <v>2604</v>
      </c>
      <c r="B1680" t="s">
        <v>2231</v>
      </c>
      <c r="C1680" s="25">
        <v>2372</v>
      </c>
      <c r="D1680" t="s">
        <v>518</v>
      </c>
      <c r="E1680" s="16">
        <v>0</v>
      </c>
      <c r="F1680" s="16">
        <v>88</v>
      </c>
      <c r="G1680" s="16">
        <v>0</v>
      </c>
      <c r="H1680" s="16">
        <v>80</v>
      </c>
      <c r="I1680" s="16">
        <v>83</v>
      </c>
      <c r="J1680" s="16">
        <v>80</v>
      </c>
      <c r="K1680" s="16">
        <v>73</v>
      </c>
      <c r="L1680" s="16">
        <v>72</v>
      </c>
      <c r="M1680" s="16">
        <v>0</v>
      </c>
      <c r="N1680" s="16">
        <v>0</v>
      </c>
      <c r="O1680" s="16">
        <v>0</v>
      </c>
      <c r="P1680" s="16">
        <v>0</v>
      </c>
      <c r="Q1680" s="16">
        <v>0</v>
      </c>
      <c r="R1680" s="16">
        <v>0</v>
      </c>
      <c r="S1680" s="16">
        <v>0</v>
      </c>
      <c r="T1680" s="73" t="s">
        <v>2979</v>
      </c>
      <c r="U1680" s="15" t="s">
        <v>2004</v>
      </c>
      <c r="V1680" s="73" t="s">
        <v>2979</v>
      </c>
      <c r="W1680" s="15" t="s">
        <v>2004</v>
      </c>
      <c r="X1680" s="15" t="s">
        <v>2004</v>
      </c>
      <c r="Y1680" s="15" t="s">
        <v>2004</v>
      </c>
      <c r="Z1680" s="15" t="s">
        <v>2004</v>
      </c>
      <c r="AA1680" s="15" t="s">
        <v>2004</v>
      </c>
      <c r="AB1680" s="73" t="s">
        <v>2979</v>
      </c>
      <c r="AC1680" s="73" t="s">
        <v>2979</v>
      </c>
      <c r="AD1680" s="73" t="s">
        <v>2979</v>
      </c>
      <c r="AE1680" s="73" t="s">
        <v>2979</v>
      </c>
      <c r="AF1680" s="73" t="s">
        <v>2979</v>
      </c>
      <c r="AG1680" s="73" t="s">
        <v>2979</v>
      </c>
      <c r="AH1680" s="73" t="s">
        <v>2979</v>
      </c>
      <c r="AI1680" s="41">
        <v>4.8300000000000003E-2</v>
      </c>
      <c r="AJ1680" s="30">
        <v>3.32E-2</v>
      </c>
      <c r="AK1680" s="30">
        <v>3.7199999999999997E-2</v>
      </c>
      <c r="AL1680" s="41">
        <f t="shared" si="54"/>
        <v>3.9600000000000003E-2</v>
      </c>
      <c r="AM1680" s="30" t="str">
        <f>IFERROR((VLOOKUP(C1680,'CEP 24-25'!$F$5:$K$1282,6,0))," ")</f>
        <v xml:space="preserve"> </v>
      </c>
      <c r="AN1680" s="41" t="str">
        <f>+IFERROR((VLOOKUP(C1680,'HB1238 24-25'!$N$5:$Q$9999,4,0)),"")</f>
        <v/>
      </c>
      <c r="AO1680" s="33" t="str">
        <f t="shared" si="55"/>
        <v>No</v>
      </c>
    </row>
    <row r="1681" spans="1:41" ht="15" customHeight="1" x14ac:dyDescent="0.25">
      <c r="A1681" t="s">
        <v>2604</v>
      </c>
      <c r="B1681" t="s">
        <v>2231</v>
      </c>
      <c r="C1681" s="25">
        <v>1751</v>
      </c>
      <c r="D1681" t="s">
        <v>482</v>
      </c>
      <c r="E1681" s="16">
        <v>0</v>
      </c>
      <c r="F1681" s="16">
        <v>9</v>
      </c>
      <c r="G1681" s="16">
        <v>0</v>
      </c>
      <c r="H1681" s="16">
        <v>25</v>
      </c>
      <c r="I1681" s="16">
        <v>23</v>
      </c>
      <c r="J1681" s="16">
        <v>28</v>
      </c>
      <c r="K1681" s="16">
        <v>28</v>
      </c>
      <c r="L1681" s="16">
        <v>27</v>
      </c>
      <c r="M1681" s="16">
        <v>35</v>
      </c>
      <c r="N1681" s="16">
        <v>33</v>
      </c>
      <c r="O1681" s="16">
        <v>43</v>
      </c>
      <c r="P1681" s="16">
        <v>21</v>
      </c>
      <c r="Q1681" s="16">
        <v>36</v>
      </c>
      <c r="R1681" s="16">
        <v>39</v>
      </c>
      <c r="S1681" s="16">
        <v>43</v>
      </c>
      <c r="T1681" s="73" t="s">
        <v>2979</v>
      </c>
      <c r="U1681" s="15" t="s">
        <v>2004</v>
      </c>
      <c r="V1681" s="73" t="s">
        <v>2979</v>
      </c>
      <c r="W1681" s="15" t="s">
        <v>2004</v>
      </c>
      <c r="X1681" s="54">
        <v>10</v>
      </c>
      <c r="Y1681" s="54">
        <v>10</v>
      </c>
      <c r="Z1681" s="15" t="s">
        <v>2004</v>
      </c>
      <c r="AA1681" s="15" t="s">
        <v>2004</v>
      </c>
      <c r="AB1681" s="54">
        <v>10</v>
      </c>
      <c r="AC1681" s="54">
        <v>12</v>
      </c>
      <c r="AD1681" s="54">
        <v>16</v>
      </c>
      <c r="AE1681" s="54">
        <v>14</v>
      </c>
      <c r="AF1681" s="54">
        <v>24</v>
      </c>
      <c r="AG1681" s="54">
        <v>25</v>
      </c>
      <c r="AH1681" s="54">
        <v>26</v>
      </c>
      <c r="AI1681" s="41">
        <v>0.42309999999999998</v>
      </c>
      <c r="AJ1681" s="30">
        <v>0.35110000000000002</v>
      </c>
      <c r="AK1681" s="30" t="s">
        <v>2943</v>
      </c>
      <c r="AL1681" s="41">
        <f t="shared" si="54"/>
        <v>0.3871</v>
      </c>
      <c r="AM1681" s="30" t="str">
        <f>IFERROR((VLOOKUP(C1681,'CEP 24-25'!$F$5:$K$1282,6,0))," ")</f>
        <v xml:space="preserve"> </v>
      </c>
      <c r="AN1681" s="41" t="str">
        <f>+IFERROR((VLOOKUP(C1681,'HB1238 24-25'!$N$5:$Q$9999,4,0)),"")</f>
        <v>No</v>
      </c>
      <c r="AO1681" s="33" t="str">
        <f t="shared" si="55"/>
        <v>No</v>
      </c>
    </row>
    <row r="1682" spans="1:41" ht="15" customHeight="1" x14ac:dyDescent="0.25">
      <c r="A1682" t="s">
        <v>2604</v>
      </c>
      <c r="B1682" t="s">
        <v>2231</v>
      </c>
      <c r="C1682" s="25">
        <v>5292</v>
      </c>
      <c r="D1682" t="s">
        <v>570</v>
      </c>
      <c r="E1682" s="16">
        <v>0</v>
      </c>
      <c r="F1682" s="16">
        <v>0</v>
      </c>
      <c r="G1682" s="16">
        <v>0</v>
      </c>
      <c r="H1682" s="16">
        <v>0</v>
      </c>
      <c r="I1682" s="16">
        <v>136</v>
      </c>
      <c r="J1682" s="16">
        <v>136</v>
      </c>
      <c r="K1682" s="16">
        <v>134</v>
      </c>
      <c r="L1682" s="16">
        <v>128</v>
      </c>
      <c r="M1682" s="16">
        <v>0</v>
      </c>
      <c r="N1682" s="16">
        <v>0</v>
      </c>
      <c r="O1682" s="16">
        <v>0</v>
      </c>
      <c r="P1682" s="16">
        <v>0</v>
      </c>
      <c r="Q1682" s="16">
        <v>0</v>
      </c>
      <c r="R1682" s="16">
        <v>0</v>
      </c>
      <c r="S1682" s="16">
        <v>0</v>
      </c>
      <c r="T1682" s="73" t="s">
        <v>2979</v>
      </c>
      <c r="U1682" s="73" t="s">
        <v>2979</v>
      </c>
      <c r="V1682" s="73" t="s">
        <v>2979</v>
      </c>
      <c r="W1682" s="73" t="s">
        <v>2979</v>
      </c>
      <c r="X1682" s="15" t="s">
        <v>2004</v>
      </c>
      <c r="Y1682" s="54">
        <v>12</v>
      </c>
      <c r="Z1682" s="15" t="s">
        <v>2004</v>
      </c>
      <c r="AA1682" s="15" t="s">
        <v>2004</v>
      </c>
      <c r="AB1682" s="73" t="s">
        <v>2979</v>
      </c>
      <c r="AC1682" s="73" t="s">
        <v>2979</v>
      </c>
      <c r="AD1682" s="73" t="s">
        <v>2979</v>
      </c>
      <c r="AE1682" s="73" t="s">
        <v>2979</v>
      </c>
      <c r="AF1682" s="73" t="s">
        <v>2979</v>
      </c>
      <c r="AG1682" s="73" t="s">
        <v>2979</v>
      </c>
      <c r="AH1682" s="73" t="s">
        <v>2979</v>
      </c>
      <c r="AI1682" s="41">
        <v>6.93E-2</v>
      </c>
      <c r="AJ1682" s="30">
        <v>4.41E-2</v>
      </c>
      <c r="AK1682" s="30">
        <v>6.5299999999999997E-2</v>
      </c>
      <c r="AL1682" s="41">
        <f t="shared" si="54"/>
        <v>5.96E-2</v>
      </c>
      <c r="AM1682" s="30" t="str">
        <f>IFERROR((VLOOKUP(C1682,'CEP 24-25'!$F$5:$K$1282,6,0))," ")</f>
        <v xml:space="preserve"> </v>
      </c>
      <c r="AN1682" s="41" t="str">
        <f>+IFERROR((VLOOKUP(C1682,'HB1238 24-25'!$N$5:$Q$9999,4,0)),"")</f>
        <v/>
      </c>
      <c r="AO1682" s="33" t="str">
        <f t="shared" si="55"/>
        <v>No</v>
      </c>
    </row>
    <row r="1683" spans="1:41" x14ac:dyDescent="0.25">
      <c r="A1683" t="s">
        <v>2604</v>
      </c>
      <c r="B1683" t="s">
        <v>2231</v>
      </c>
      <c r="C1683" s="25">
        <v>2838</v>
      </c>
      <c r="D1683" t="s">
        <v>529</v>
      </c>
      <c r="E1683" s="16">
        <v>0</v>
      </c>
      <c r="F1683" s="16">
        <v>47</v>
      </c>
      <c r="G1683" s="16">
        <v>0</v>
      </c>
      <c r="H1683" s="16">
        <v>40</v>
      </c>
      <c r="I1683" s="16">
        <v>49</v>
      </c>
      <c r="J1683" s="16">
        <v>47</v>
      </c>
      <c r="K1683" s="16">
        <v>44</v>
      </c>
      <c r="L1683" s="16">
        <v>49</v>
      </c>
      <c r="M1683" s="16">
        <v>56</v>
      </c>
      <c r="N1683" s="16">
        <v>58</v>
      </c>
      <c r="O1683" s="16">
        <v>52</v>
      </c>
      <c r="P1683" s="16">
        <v>0</v>
      </c>
      <c r="Q1683" s="16">
        <v>0</v>
      </c>
      <c r="R1683" s="16">
        <v>0</v>
      </c>
      <c r="S1683" s="16">
        <v>0</v>
      </c>
      <c r="T1683" s="73" t="s">
        <v>2979</v>
      </c>
      <c r="U1683" s="73" t="s">
        <v>2979</v>
      </c>
      <c r="V1683" s="73" t="s">
        <v>2979</v>
      </c>
      <c r="W1683" s="15" t="s">
        <v>2004</v>
      </c>
      <c r="X1683" s="73" t="s">
        <v>2979</v>
      </c>
      <c r="Y1683" s="15" t="s">
        <v>2004</v>
      </c>
      <c r="Z1683" s="15" t="s">
        <v>2004</v>
      </c>
      <c r="AA1683" s="15" t="s">
        <v>2004</v>
      </c>
      <c r="AB1683" s="15" t="s">
        <v>2004</v>
      </c>
      <c r="AC1683" s="15" t="s">
        <v>2004</v>
      </c>
      <c r="AD1683" s="15" t="s">
        <v>2004</v>
      </c>
      <c r="AE1683" s="73" t="s">
        <v>2979</v>
      </c>
      <c r="AF1683" s="73" t="s">
        <v>2979</v>
      </c>
      <c r="AG1683" s="73" t="s">
        <v>2979</v>
      </c>
      <c r="AH1683" s="73" t="s">
        <v>2979</v>
      </c>
      <c r="AI1683" s="41">
        <v>6.5600000000000006E-2</v>
      </c>
      <c r="AJ1683" s="30">
        <v>4.99E-2</v>
      </c>
      <c r="AK1683" s="30">
        <v>5.9499999999999997E-2</v>
      </c>
      <c r="AL1683" s="41">
        <f t="shared" si="54"/>
        <v>5.8299999999999998E-2</v>
      </c>
      <c r="AM1683" s="30" t="str">
        <f>IFERROR((VLOOKUP(C1683,'CEP 24-25'!$F$5:$K$1282,6,0))," ")</f>
        <v xml:space="preserve"> </v>
      </c>
      <c r="AN1683" s="41" t="str">
        <f>+IFERROR((VLOOKUP(C1683,'HB1238 24-25'!$N$5:$Q$9999,4,0)),"")</f>
        <v/>
      </c>
      <c r="AO1683" s="33" t="str">
        <f t="shared" si="55"/>
        <v>No</v>
      </c>
    </row>
    <row r="1684" spans="1:41" x14ac:dyDescent="0.25">
      <c r="A1684" t="s">
        <v>2604</v>
      </c>
      <c r="B1684" t="s">
        <v>2231</v>
      </c>
      <c r="C1684" s="25">
        <v>5487</v>
      </c>
      <c r="D1684" t="s">
        <v>576</v>
      </c>
      <c r="E1684" s="16">
        <v>0</v>
      </c>
      <c r="F1684" s="16">
        <v>38</v>
      </c>
      <c r="G1684" s="16">
        <v>0</v>
      </c>
      <c r="H1684" s="16">
        <v>44</v>
      </c>
      <c r="I1684" s="16">
        <v>32</v>
      </c>
      <c r="J1684" s="16">
        <v>37</v>
      </c>
      <c r="K1684" s="16">
        <v>33</v>
      </c>
      <c r="L1684" s="16">
        <v>42</v>
      </c>
      <c r="M1684" s="16">
        <v>0</v>
      </c>
      <c r="N1684" s="16">
        <v>0</v>
      </c>
      <c r="O1684" s="16">
        <v>0</v>
      </c>
      <c r="P1684" s="16">
        <v>0</v>
      </c>
      <c r="Q1684" s="16">
        <v>0</v>
      </c>
      <c r="R1684" s="16">
        <v>0</v>
      </c>
      <c r="S1684" s="16">
        <v>0</v>
      </c>
      <c r="T1684" s="73" t="s">
        <v>2979</v>
      </c>
      <c r="U1684" s="54">
        <v>11</v>
      </c>
      <c r="V1684" s="73" t="s">
        <v>2979</v>
      </c>
      <c r="W1684" s="54">
        <v>14</v>
      </c>
      <c r="X1684" s="54">
        <v>12</v>
      </c>
      <c r="Y1684" s="15" t="s">
        <v>2004</v>
      </c>
      <c r="Z1684" s="15" t="s">
        <v>2004</v>
      </c>
      <c r="AA1684" s="15" t="s">
        <v>2004</v>
      </c>
      <c r="AB1684" s="73" t="s">
        <v>2979</v>
      </c>
      <c r="AC1684" s="73" t="s">
        <v>2979</v>
      </c>
      <c r="AD1684" s="73" t="s">
        <v>2979</v>
      </c>
      <c r="AE1684" s="73" t="s">
        <v>2979</v>
      </c>
      <c r="AF1684" s="73" t="s">
        <v>2979</v>
      </c>
      <c r="AG1684" s="73" t="s">
        <v>2979</v>
      </c>
      <c r="AH1684" s="73" t="s">
        <v>2979</v>
      </c>
      <c r="AI1684" s="41">
        <v>0.26989999999999997</v>
      </c>
      <c r="AJ1684" s="30">
        <v>0.20849999999999999</v>
      </c>
      <c r="AK1684" s="30">
        <v>0.1724</v>
      </c>
      <c r="AL1684" s="41">
        <f t="shared" si="54"/>
        <v>0.21690000000000001</v>
      </c>
      <c r="AM1684" s="30" t="str">
        <f>IFERROR((VLOOKUP(C1684,'CEP 24-25'!$F$5:$K$1282,6,0))," ")</f>
        <v xml:space="preserve"> </v>
      </c>
      <c r="AN1684" s="41" t="str">
        <f>+IFERROR((VLOOKUP(C1684,'HB1238 24-25'!$N$5:$Q$9999,4,0)),"")</f>
        <v/>
      </c>
      <c r="AO1684" s="33" t="str">
        <f t="shared" si="55"/>
        <v>No</v>
      </c>
    </row>
    <row r="1685" spans="1:41" ht="15" customHeight="1" x14ac:dyDescent="0.25">
      <c r="A1685" t="s">
        <v>2604</v>
      </c>
      <c r="B1685" t="s">
        <v>2231</v>
      </c>
      <c r="C1685" s="25">
        <v>3096</v>
      </c>
      <c r="D1685" t="s">
        <v>537</v>
      </c>
      <c r="E1685" s="16">
        <v>0</v>
      </c>
      <c r="F1685" s="16">
        <v>0</v>
      </c>
      <c r="G1685" s="16">
        <v>0</v>
      </c>
      <c r="H1685" s="16">
        <v>0</v>
      </c>
      <c r="I1685" s="16">
        <v>0</v>
      </c>
      <c r="J1685" s="16">
        <v>0</v>
      </c>
      <c r="K1685" s="16">
        <v>0</v>
      </c>
      <c r="L1685" s="16">
        <v>0</v>
      </c>
      <c r="M1685" s="16">
        <v>0</v>
      </c>
      <c r="N1685" s="16">
        <v>0</v>
      </c>
      <c r="O1685" s="16">
        <v>0</v>
      </c>
      <c r="P1685" s="16">
        <v>254</v>
      </c>
      <c r="Q1685" s="16">
        <v>310</v>
      </c>
      <c r="R1685" s="16">
        <v>314</v>
      </c>
      <c r="S1685" s="16">
        <v>306</v>
      </c>
      <c r="T1685" s="73" t="s">
        <v>2979</v>
      </c>
      <c r="U1685" s="73" t="s">
        <v>2979</v>
      </c>
      <c r="V1685" s="73" t="s">
        <v>2979</v>
      </c>
      <c r="W1685" s="73" t="s">
        <v>2979</v>
      </c>
      <c r="X1685" s="73" t="s">
        <v>2979</v>
      </c>
      <c r="Y1685" s="73" t="s">
        <v>2979</v>
      </c>
      <c r="Z1685" s="73" t="s">
        <v>2979</v>
      </c>
      <c r="AA1685" s="73" t="s">
        <v>2979</v>
      </c>
      <c r="AB1685" s="73" t="s">
        <v>2979</v>
      </c>
      <c r="AC1685" s="73" t="s">
        <v>2979</v>
      </c>
      <c r="AD1685" s="73" t="s">
        <v>2979</v>
      </c>
      <c r="AE1685" s="54">
        <v>123</v>
      </c>
      <c r="AF1685" s="54">
        <v>145</v>
      </c>
      <c r="AG1685" s="54">
        <v>150</v>
      </c>
      <c r="AH1685" s="54">
        <v>147</v>
      </c>
      <c r="AI1685" s="41">
        <v>0.47720000000000001</v>
      </c>
      <c r="AJ1685" s="30">
        <v>0.3513</v>
      </c>
      <c r="AK1685" s="30">
        <v>0.59909999999999997</v>
      </c>
      <c r="AL1685" s="41">
        <f t="shared" si="54"/>
        <v>0.47589999999999999</v>
      </c>
      <c r="AM1685" s="30" t="str">
        <f>IFERROR((VLOOKUP(C1685,'CEP 24-25'!$F$5:$K$1282,6,0))," ")</f>
        <v>Yes</v>
      </c>
      <c r="AN1685" s="41" t="str">
        <f>+IFERROR((VLOOKUP(C1685,'HB1238 24-25'!$N$5:$Q$9999,4,0)),"")</f>
        <v/>
      </c>
      <c r="AO1685" s="33" t="str">
        <f t="shared" si="55"/>
        <v>Yes</v>
      </c>
    </row>
    <row r="1686" spans="1:41" ht="15" customHeight="1" x14ac:dyDescent="0.25">
      <c r="A1686" t="s">
        <v>2604</v>
      </c>
      <c r="B1686" t="s">
        <v>2231</v>
      </c>
      <c r="C1686" s="25">
        <v>2392</v>
      </c>
      <c r="D1686" t="s">
        <v>519</v>
      </c>
      <c r="E1686" s="16">
        <v>0</v>
      </c>
      <c r="F1686" s="16">
        <v>0</v>
      </c>
      <c r="G1686" s="16">
        <v>0</v>
      </c>
      <c r="H1686" s="16">
        <v>0</v>
      </c>
      <c r="I1686" s="16">
        <v>0</v>
      </c>
      <c r="J1686" s="16">
        <v>0</v>
      </c>
      <c r="K1686" s="16">
        <v>0</v>
      </c>
      <c r="L1686" s="16">
        <v>0</v>
      </c>
      <c r="M1686" s="16">
        <v>0</v>
      </c>
      <c r="N1686" s="16">
        <v>0</v>
      </c>
      <c r="O1686" s="16">
        <v>0</v>
      </c>
      <c r="P1686" s="16">
        <v>213</v>
      </c>
      <c r="Q1686" s="16">
        <v>228</v>
      </c>
      <c r="R1686" s="16">
        <v>219</v>
      </c>
      <c r="S1686" s="16">
        <v>217</v>
      </c>
      <c r="T1686" s="73" t="s">
        <v>2979</v>
      </c>
      <c r="U1686" s="73" t="s">
        <v>2979</v>
      </c>
      <c r="V1686" s="73" t="s">
        <v>2979</v>
      </c>
      <c r="W1686" s="73" t="s">
        <v>2979</v>
      </c>
      <c r="X1686" s="73" t="s">
        <v>2979</v>
      </c>
      <c r="Y1686" s="73" t="s">
        <v>2979</v>
      </c>
      <c r="Z1686" s="73" t="s">
        <v>2979</v>
      </c>
      <c r="AA1686" s="73" t="s">
        <v>2979</v>
      </c>
      <c r="AB1686" s="73" t="s">
        <v>2979</v>
      </c>
      <c r="AC1686" s="73" t="s">
        <v>2979</v>
      </c>
      <c r="AD1686" s="73" t="s">
        <v>2979</v>
      </c>
      <c r="AE1686" s="54">
        <v>86</v>
      </c>
      <c r="AF1686" s="54">
        <v>101</v>
      </c>
      <c r="AG1686" s="54">
        <v>93</v>
      </c>
      <c r="AH1686" s="54">
        <v>113</v>
      </c>
      <c r="AI1686" s="41">
        <v>0.4481</v>
      </c>
      <c r="AJ1686" s="30">
        <v>0.31569999999999998</v>
      </c>
      <c r="AK1686" s="30">
        <v>0.54100000000000004</v>
      </c>
      <c r="AL1686" s="41">
        <f t="shared" si="54"/>
        <v>0.43490000000000001</v>
      </c>
      <c r="AM1686" s="30" t="str">
        <f>IFERROR((VLOOKUP(C1686,'CEP 24-25'!$F$5:$K$1282,6,0))," ")</f>
        <v>Yes</v>
      </c>
      <c r="AN1686" s="41" t="str">
        <f>+IFERROR((VLOOKUP(C1686,'HB1238 24-25'!$N$5:$Q$9999,4,0)),"")</f>
        <v/>
      </c>
      <c r="AO1686" s="33" t="str">
        <f t="shared" si="55"/>
        <v>Yes</v>
      </c>
    </row>
    <row r="1687" spans="1:41" ht="15" customHeight="1" x14ac:dyDescent="0.25">
      <c r="A1687" t="s">
        <v>2604</v>
      </c>
      <c r="B1687" t="s">
        <v>2231</v>
      </c>
      <c r="C1687" s="25">
        <v>2199</v>
      </c>
      <c r="D1687" t="s">
        <v>504</v>
      </c>
      <c r="E1687" s="16">
        <v>0</v>
      </c>
      <c r="F1687" s="16">
        <v>43</v>
      </c>
      <c r="G1687" s="16">
        <v>0</v>
      </c>
      <c r="H1687" s="16">
        <v>30</v>
      </c>
      <c r="I1687" s="16">
        <v>52</v>
      </c>
      <c r="J1687" s="16">
        <v>39</v>
      </c>
      <c r="K1687" s="16">
        <v>40</v>
      </c>
      <c r="L1687" s="16">
        <v>44</v>
      </c>
      <c r="M1687" s="16">
        <v>0</v>
      </c>
      <c r="N1687" s="16">
        <v>0</v>
      </c>
      <c r="O1687" s="16">
        <v>0</v>
      </c>
      <c r="P1687" s="16">
        <v>0</v>
      </c>
      <c r="Q1687" s="16">
        <v>0</v>
      </c>
      <c r="R1687" s="16">
        <v>0</v>
      </c>
      <c r="S1687" s="16">
        <v>0</v>
      </c>
      <c r="T1687" s="73" t="s">
        <v>2979</v>
      </c>
      <c r="U1687" s="54">
        <v>17</v>
      </c>
      <c r="V1687" s="73" t="s">
        <v>2979</v>
      </c>
      <c r="W1687" s="54">
        <v>10</v>
      </c>
      <c r="X1687" s="54">
        <v>23</v>
      </c>
      <c r="Y1687" s="54">
        <v>18</v>
      </c>
      <c r="Z1687" s="54">
        <v>18</v>
      </c>
      <c r="AA1687" s="54">
        <v>26</v>
      </c>
      <c r="AB1687" s="73" t="s">
        <v>2979</v>
      </c>
      <c r="AC1687" s="73" t="s">
        <v>2979</v>
      </c>
      <c r="AD1687" s="73" t="s">
        <v>2979</v>
      </c>
      <c r="AE1687" s="73" t="s">
        <v>2979</v>
      </c>
      <c r="AF1687" s="73" t="s">
        <v>2979</v>
      </c>
      <c r="AG1687" s="73" t="s">
        <v>2979</v>
      </c>
      <c r="AH1687" s="73" t="s">
        <v>2979</v>
      </c>
      <c r="AI1687" s="41">
        <v>0.4516</v>
      </c>
      <c r="AJ1687" s="30">
        <v>0.34810000000000002</v>
      </c>
      <c r="AK1687" s="30">
        <v>0.57389999999999997</v>
      </c>
      <c r="AL1687" s="41">
        <f t="shared" si="54"/>
        <v>0.45789999999999997</v>
      </c>
      <c r="AM1687" s="30" t="str">
        <f>IFERROR((VLOOKUP(C1687,'CEP 24-25'!$F$5:$K$1282,6,0))," ")</f>
        <v>Yes</v>
      </c>
      <c r="AN1687" s="41" t="str">
        <f>+IFERROR((VLOOKUP(C1687,'HB1238 24-25'!$N$5:$Q$9999,4,0)),"")</f>
        <v/>
      </c>
      <c r="AO1687" s="33" t="str">
        <f t="shared" si="55"/>
        <v>Yes</v>
      </c>
    </row>
    <row r="1688" spans="1:41" ht="15" customHeight="1" x14ac:dyDescent="0.25">
      <c r="A1688" t="s">
        <v>2604</v>
      </c>
      <c r="B1688" t="s">
        <v>2231</v>
      </c>
      <c r="C1688" s="25">
        <v>2450</v>
      </c>
      <c r="D1688" t="s">
        <v>522</v>
      </c>
      <c r="E1688" s="16">
        <v>0</v>
      </c>
      <c r="F1688" s="16">
        <v>66</v>
      </c>
      <c r="G1688" s="16">
        <v>0</v>
      </c>
      <c r="H1688" s="16">
        <v>55</v>
      </c>
      <c r="I1688" s="16">
        <v>57</v>
      </c>
      <c r="J1688" s="16">
        <v>52</v>
      </c>
      <c r="K1688" s="16">
        <v>39</v>
      </c>
      <c r="L1688" s="16">
        <v>68</v>
      </c>
      <c r="M1688" s="16">
        <v>0</v>
      </c>
      <c r="N1688" s="16">
        <v>0</v>
      </c>
      <c r="O1688" s="16">
        <v>0</v>
      </c>
      <c r="P1688" s="16">
        <v>0</v>
      </c>
      <c r="Q1688" s="16">
        <v>0</v>
      </c>
      <c r="R1688" s="16">
        <v>0</v>
      </c>
      <c r="S1688" s="16">
        <v>0</v>
      </c>
      <c r="T1688" s="73" t="s">
        <v>2979</v>
      </c>
      <c r="U1688" s="15" t="s">
        <v>2004</v>
      </c>
      <c r="V1688" s="73" t="s">
        <v>2979</v>
      </c>
      <c r="W1688" s="54">
        <v>13</v>
      </c>
      <c r="X1688" s="54">
        <v>14</v>
      </c>
      <c r="Y1688" s="54">
        <v>21</v>
      </c>
      <c r="Z1688" s="15" t="s">
        <v>2004</v>
      </c>
      <c r="AA1688" s="54">
        <v>16</v>
      </c>
      <c r="AB1688" s="73" t="s">
        <v>2979</v>
      </c>
      <c r="AC1688" s="73" t="s">
        <v>2979</v>
      </c>
      <c r="AD1688" s="73" t="s">
        <v>2979</v>
      </c>
      <c r="AE1688" s="73" t="s">
        <v>2979</v>
      </c>
      <c r="AF1688" s="73" t="s">
        <v>2979</v>
      </c>
      <c r="AG1688" s="73" t="s">
        <v>2979</v>
      </c>
      <c r="AH1688" s="73" t="s">
        <v>2979</v>
      </c>
      <c r="AI1688" s="41">
        <v>0.2374</v>
      </c>
      <c r="AJ1688" s="30">
        <v>0.15140000000000001</v>
      </c>
      <c r="AK1688" s="30">
        <v>0.16769999999999999</v>
      </c>
      <c r="AL1688" s="41">
        <f t="shared" si="54"/>
        <v>0.1855</v>
      </c>
      <c r="AM1688" s="30" t="str">
        <f>IFERROR((VLOOKUP(C1688,'CEP 24-25'!$F$5:$K$1282,6,0))," ")</f>
        <v xml:space="preserve"> </v>
      </c>
      <c r="AN1688" s="41" t="str">
        <f>+IFERROR((VLOOKUP(C1688,'HB1238 24-25'!$N$5:$Q$9999,4,0)),"")</f>
        <v/>
      </c>
      <c r="AO1688" s="33" t="str">
        <f t="shared" si="55"/>
        <v>No</v>
      </c>
    </row>
    <row r="1689" spans="1:41" ht="15" customHeight="1" x14ac:dyDescent="0.25">
      <c r="A1689" t="s">
        <v>2604</v>
      </c>
      <c r="B1689" t="s">
        <v>2231</v>
      </c>
      <c r="C1689" s="25">
        <v>2839</v>
      </c>
      <c r="D1689" t="s">
        <v>530</v>
      </c>
      <c r="E1689" s="16">
        <v>0</v>
      </c>
      <c r="F1689" s="16">
        <v>0</v>
      </c>
      <c r="G1689" s="16">
        <v>0</v>
      </c>
      <c r="H1689" s="16">
        <v>0</v>
      </c>
      <c r="I1689" s="16">
        <v>0</v>
      </c>
      <c r="J1689" s="16">
        <v>0</v>
      </c>
      <c r="K1689" s="16">
        <v>0</v>
      </c>
      <c r="L1689" s="16">
        <v>0</v>
      </c>
      <c r="M1689" s="16">
        <v>242</v>
      </c>
      <c r="N1689" s="16">
        <v>230</v>
      </c>
      <c r="O1689" s="16">
        <v>252</v>
      </c>
      <c r="P1689" s="16">
        <v>0</v>
      </c>
      <c r="Q1689" s="16">
        <v>0</v>
      </c>
      <c r="R1689" s="16">
        <v>0</v>
      </c>
      <c r="S1689" s="16">
        <v>0</v>
      </c>
      <c r="T1689" s="73" t="s">
        <v>2979</v>
      </c>
      <c r="U1689" s="73" t="s">
        <v>2979</v>
      </c>
      <c r="V1689" s="73" t="s">
        <v>2979</v>
      </c>
      <c r="W1689" s="73" t="s">
        <v>2979</v>
      </c>
      <c r="X1689" s="73" t="s">
        <v>2979</v>
      </c>
      <c r="Y1689" s="73" t="s">
        <v>2979</v>
      </c>
      <c r="Z1689" s="73" t="s">
        <v>2979</v>
      </c>
      <c r="AA1689" s="73" t="s">
        <v>2979</v>
      </c>
      <c r="AB1689" s="54">
        <v>136</v>
      </c>
      <c r="AC1689" s="54">
        <v>104</v>
      </c>
      <c r="AD1689" s="54">
        <v>139</v>
      </c>
      <c r="AE1689" s="73" t="s">
        <v>2979</v>
      </c>
      <c r="AF1689" s="73" t="s">
        <v>2979</v>
      </c>
      <c r="AG1689" s="73" t="s">
        <v>2979</v>
      </c>
      <c r="AH1689" s="73" t="s">
        <v>2979</v>
      </c>
      <c r="AI1689" s="41">
        <v>0.52349999999999997</v>
      </c>
      <c r="AJ1689" s="30">
        <v>0.38319999999999999</v>
      </c>
      <c r="AK1689" s="30">
        <v>0.57809999999999995</v>
      </c>
      <c r="AL1689" s="41">
        <f t="shared" si="54"/>
        <v>0.49490000000000001</v>
      </c>
      <c r="AM1689" s="30" t="str">
        <f>IFERROR((VLOOKUP(C1689,'CEP 24-25'!$F$5:$K$1282,6,0))," ")</f>
        <v>Yes</v>
      </c>
      <c r="AN1689" s="41" t="str">
        <f>+IFERROR((VLOOKUP(C1689,'HB1238 24-25'!$N$5:$Q$9999,4,0)),"")</f>
        <v/>
      </c>
      <c r="AO1689" s="33" t="str">
        <f t="shared" si="55"/>
        <v>Yes</v>
      </c>
    </row>
    <row r="1690" spans="1:41" ht="15" customHeight="1" x14ac:dyDescent="0.25">
      <c r="A1690" t="s">
        <v>2604</v>
      </c>
      <c r="B1690" t="s">
        <v>2231</v>
      </c>
      <c r="C1690" s="25">
        <v>3803</v>
      </c>
      <c r="D1690" t="s">
        <v>556</v>
      </c>
      <c r="E1690" s="16">
        <v>0</v>
      </c>
      <c r="F1690" s="16">
        <v>58</v>
      </c>
      <c r="G1690" s="16">
        <v>0</v>
      </c>
      <c r="H1690" s="16">
        <v>57</v>
      </c>
      <c r="I1690" s="16">
        <v>52</v>
      </c>
      <c r="J1690" s="16">
        <v>53</v>
      </c>
      <c r="K1690" s="16">
        <v>53</v>
      </c>
      <c r="L1690" s="16">
        <v>46</v>
      </c>
      <c r="M1690" s="16">
        <v>0</v>
      </c>
      <c r="N1690" s="16">
        <v>0</v>
      </c>
      <c r="O1690" s="16">
        <v>0</v>
      </c>
      <c r="P1690" s="16">
        <v>0</v>
      </c>
      <c r="Q1690" s="16">
        <v>0</v>
      </c>
      <c r="R1690" s="16">
        <v>0</v>
      </c>
      <c r="S1690" s="16">
        <v>0</v>
      </c>
      <c r="T1690" s="73" t="s">
        <v>2979</v>
      </c>
      <c r="U1690" s="54">
        <v>15</v>
      </c>
      <c r="V1690" s="73" t="s">
        <v>2979</v>
      </c>
      <c r="W1690" s="54">
        <v>24</v>
      </c>
      <c r="X1690" s="54">
        <v>21</v>
      </c>
      <c r="Y1690" s="54">
        <v>21</v>
      </c>
      <c r="Z1690" s="54">
        <v>24</v>
      </c>
      <c r="AA1690" s="54">
        <v>21</v>
      </c>
      <c r="AB1690" s="73" t="s">
        <v>2979</v>
      </c>
      <c r="AC1690" s="73" t="s">
        <v>2979</v>
      </c>
      <c r="AD1690" s="73" t="s">
        <v>2979</v>
      </c>
      <c r="AE1690" s="73" t="s">
        <v>2979</v>
      </c>
      <c r="AF1690" s="73" t="s">
        <v>2979</v>
      </c>
      <c r="AG1690" s="73" t="s">
        <v>2979</v>
      </c>
      <c r="AH1690" s="73" t="s">
        <v>2979</v>
      </c>
      <c r="AI1690" s="41">
        <v>0.39500000000000002</v>
      </c>
      <c r="AJ1690" s="30">
        <v>0.2727</v>
      </c>
      <c r="AK1690" s="30">
        <v>0.4572</v>
      </c>
      <c r="AL1690" s="41">
        <f t="shared" si="54"/>
        <v>0.375</v>
      </c>
      <c r="AM1690" s="30" t="str">
        <f>IFERROR((VLOOKUP(C1690,'CEP 24-25'!$F$5:$K$1282,6,0))," ")</f>
        <v>Yes</v>
      </c>
      <c r="AN1690" s="41" t="str">
        <f>+IFERROR((VLOOKUP(C1690,'HB1238 24-25'!$N$5:$Q$9999,4,0)),"")</f>
        <v/>
      </c>
      <c r="AO1690" s="33" t="str">
        <f t="shared" si="55"/>
        <v>Yes</v>
      </c>
    </row>
    <row r="1691" spans="1:41" ht="15" customHeight="1" x14ac:dyDescent="0.25">
      <c r="A1691" t="s">
        <v>2604</v>
      </c>
      <c r="B1691" t="s">
        <v>2231</v>
      </c>
      <c r="C1691" s="25">
        <v>5488</v>
      </c>
      <c r="D1691" t="s">
        <v>577</v>
      </c>
      <c r="E1691" s="16">
        <v>0</v>
      </c>
      <c r="F1691" s="16">
        <v>0</v>
      </c>
      <c r="G1691" s="16">
        <v>0</v>
      </c>
      <c r="H1691" s="16">
        <v>0</v>
      </c>
      <c r="I1691" s="16">
        <v>29</v>
      </c>
      <c r="J1691" s="16">
        <v>52</v>
      </c>
      <c r="K1691" s="16">
        <v>37</v>
      </c>
      <c r="L1691" s="16">
        <v>72</v>
      </c>
      <c r="M1691" s="16">
        <v>0</v>
      </c>
      <c r="N1691" s="16">
        <v>0</v>
      </c>
      <c r="O1691" s="16">
        <v>0</v>
      </c>
      <c r="P1691" s="16">
        <v>0</v>
      </c>
      <c r="Q1691" s="16">
        <v>0</v>
      </c>
      <c r="R1691" s="16">
        <v>0</v>
      </c>
      <c r="S1691" s="16">
        <v>0</v>
      </c>
      <c r="T1691" s="73" t="s">
        <v>2979</v>
      </c>
      <c r="U1691" s="73" t="s">
        <v>2979</v>
      </c>
      <c r="V1691" s="73" t="s">
        <v>2979</v>
      </c>
      <c r="W1691" s="73" t="s">
        <v>2979</v>
      </c>
      <c r="X1691" s="15" t="s">
        <v>2004</v>
      </c>
      <c r="Y1691" s="15" t="s">
        <v>2004</v>
      </c>
      <c r="Z1691" s="15" t="s">
        <v>2004</v>
      </c>
      <c r="AA1691" s="15" t="s">
        <v>2004</v>
      </c>
      <c r="AB1691" s="73" t="s">
        <v>2979</v>
      </c>
      <c r="AC1691" s="73" t="s">
        <v>2979</v>
      </c>
      <c r="AD1691" s="73" t="s">
        <v>2979</v>
      </c>
      <c r="AE1691" s="73" t="s">
        <v>2979</v>
      </c>
      <c r="AF1691" s="73" t="s">
        <v>2979</v>
      </c>
      <c r="AG1691" s="73" t="s">
        <v>2979</v>
      </c>
      <c r="AH1691" s="73" t="s">
        <v>2979</v>
      </c>
      <c r="AI1691" s="41">
        <v>6.8400000000000002E-2</v>
      </c>
      <c r="AJ1691" s="30">
        <v>4.2599999999999999E-2</v>
      </c>
      <c r="AK1691" s="30">
        <v>3.8300000000000001E-2</v>
      </c>
      <c r="AL1691" s="41">
        <f t="shared" si="54"/>
        <v>4.9799999999999997E-2</v>
      </c>
      <c r="AM1691" s="30" t="str">
        <f>IFERROR((VLOOKUP(C1691,'CEP 24-25'!$F$5:$K$1282,6,0))," ")</f>
        <v xml:space="preserve"> </v>
      </c>
      <c r="AN1691" s="41" t="str">
        <f>+IFERROR((VLOOKUP(C1691,'HB1238 24-25'!$N$5:$Q$9999,4,0)),"")</f>
        <v/>
      </c>
      <c r="AO1691" s="33" t="str">
        <f t="shared" si="55"/>
        <v>No</v>
      </c>
    </row>
    <row r="1692" spans="1:41" ht="15" customHeight="1" x14ac:dyDescent="0.25">
      <c r="A1692" t="s">
        <v>2604</v>
      </c>
      <c r="B1692" t="s">
        <v>2231</v>
      </c>
      <c r="C1692" s="25">
        <v>2321</v>
      </c>
      <c r="D1692" t="s">
        <v>514</v>
      </c>
      <c r="E1692" s="16">
        <v>0</v>
      </c>
      <c r="F1692" s="16">
        <v>31</v>
      </c>
      <c r="G1692" s="16">
        <v>0</v>
      </c>
      <c r="H1692" s="16">
        <v>38</v>
      </c>
      <c r="I1692" s="16">
        <v>40</v>
      </c>
      <c r="J1692" s="16">
        <v>32</v>
      </c>
      <c r="K1692" s="16">
        <v>30</v>
      </c>
      <c r="L1692" s="16">
        <v>49</v>
      </c>
      <c r="M1692" s="16">
        <v>0</v>
      </c>
      <c r="N1692" s="16">
        <v>0</v>
      </c>
      <c r="O1692" s="16">
        <v>0</v>
      </c>
      <c r="P1692" s="16">
        <v>0</v>
      </c>
      <c r="Q1692" s="16">
        <v>0</v>
      </c>
      <c r="R1692" s="16">
        <v>0</v>
      </c>
      <c r="S1692" s="16">
        <v>0</v>
      </c>
      <c r="T1692" s="73" t="s">
        <v>2979</v>
      </c>
      <c r="U1692" s="54">
        <v>18</v>
      </c>
      <c r="V1692" s="73" t="s">
        <v>2979</v>
      </c>
      <c r="W1692" s="54">
        <v>29</v>
      </c>
      <c r="X1692" s="54">
        <v>27</v>
      </c>
      <c r="Y1692" s="54">
        <v>25</v>
      </c>
      <c r="Z1692" s="54">
        <v>20</v>
      </c>
      <c r="AA1692" s="54">
        <v>31</v>
      </c>
      <c r="AB1692" s="73" t="s">
        <v>2979</v>
      </c>
      <c r="AC1692" s="73" t="s">
        <v>2979</v>
      </c>
      <c r="AD1692" s="73" t="s">
        <v>2979</v>
      </c>
      <c r="AE1692" s="73" t="s">
        <v>2979</v>
      </c>
      <c r="AF1692" s="73" t="s">
        <v>2979</v>
      </c>
      <c r="AG1692" s="73" t="s">
        <v>2979</v>
      </c>
      <c r="AH1692" s="73" t="s">
        <v>2979</v>
      </c>
      <c r="AI1692" s="41">
        <v>0.68179999999999996</v>
      </c>
      <c r="AJ1692" s="30">
        <v>0.50449999999999995</v>
      </c>
      <c r="AK1692" s="30">
        <v>0.63900000000000001</v>
      </c>
      <c r="AL1692" s="41">
        <f t="shared" si="54"/>
        <v>0.60840000000000005</v>
      </c>
      <c r="AM1692" s="30" t="str">
        <f>IFERROR((VLOOKUP(C1692,'CEP 24-25'!$F$5:$K$1282,6,0))," ")</f>
        <v>Yes</v>
      </c>
      <c r="AN1692" s="41" t="str">
        <f>+IFERROR((VLOOKUP(C1692,'HB1238 24-25'!$N$5:$Q$9999,4,0)),"")</f>
        <v/>
      </c>
      <c r="AO1692" s="33" t="str">
        <f t="shared" si="55"/>
        <v>Yes</v>
      </c>
    </row>
    <row r="1693" spans="1:41" ht="15" customHeight="1" x14ac:dyDescent="0.25">
      <c r="A1693" t="s">
        <v>2604</v>
      </c>
      <c r="B1693" t="s">
        <v>2231</v>
      </c>
      <c r="C1693" s="25">
        <v>2729</v>
      </c>
      <c r="D1693" t="s">
        <v>526</v>
      </c>
      <c r="E1693" s="16">
        <v>0</v>
      </c>
      <c r="F1693" s="16">
        <v>0</v>
      </c>
      <c r="G1693" s="16">
        <v>0</v>
      </c>
      <c r="H1693" s="16">
        <v>0</v>
      </c>
      <c r="I1693" s="16">
        <v>0</v>
      </c>
      <c r="J1693" s="16">
        <v>0</v>
      </c>
      <c r="K1693" s="16">
        <v>0</v>
      </c>
      <c r="L1693" s="16">
        <v>0</v>
      </c>
      <c r="M1693" s="16">
        <v>330</v>
      </c>
      <c r="N1693" s="16">
        <v>365</v>
      </c>
      <c r="O1693" s="16">
        <v>331</v>
      </c>
      <c r="P1693" s="16">
        <v>0</v>
      </c>
      <c r="Q1693" s="16">
        <v>0</v>
      </c>
      <c r="R1693" s="16">
        <v>0</v>
      </c>
      <c r="S1693" s="16">
        <v>0</v>
      </c>
      <c r="T1693" s="73" t="s">
        <v>2979</v>
      </c>
      <c r="U1693" s="73" t="s">
        <v>2979</v>
      </c>
      <c r="V1693" s="73" t="s">
        <v>2979</v>
      </c>
      <c r="W1693" s="73" t="s">
        <v>2979</v>
      </c>
      <c r="X1693" s="73" t="s">
        <v>2979</v>
      </c>
      <c r="Y1693" s="73" t="s">
        <v>2979</v>
      </c>
      <c r="Z1693" s="73" t="s">
        <v>2979</v>
      </c>
      <c r="AA1693" s="73" t="s">
        <v>2979</v>
      </c>
      <c r="AB1693" s="54">
        <v>49</v>
      </c>
      <c r="AC1693" s="54">
        <v>57</v>
      </c>
      <c r="AD1693" s="54">
        <v>40</v>
      </c>
      <c r="AE1693" s="73" t="s">
        <v>2979</v>
      </c>
      <c r="AF1693" s="73" t="s">
        <v>2979</v>
      </c>
      <c r="AG1693" s="73" t="s">
        <v>2979</v>
      </c>
      <c r="AH1693" s="73" t="s">
        <v>2979</v>
      </c>
      <c r="AI1693" s="41">
        <v>0.14230000000000001</v>
      </c>
      <c r="AJ1693" s="30">
        <v>0.1133</v>
      </c>
      <c r="AK1693" s="30">
        <v>0.14710000000000001</v>
      </c>
      <c r="AL1693" s="41">
        <f t="shared" si="54"/>
        <v>0.13420000000000001</v>
      </c>
      <c r="AM1693" s="30" t="str">
        <f>IFERROR((VLOOKUP(C1693,'CEP 24-25'!$F$5:$K$1282,6,0))," ")</f>
        <v xml:space="preserve"> </v>
      </c>
      <c r="AN1693" s="41" t="str">
        <f>+IFERROR((VLOOKUP(C1693,'HB1238 24-25'!$N$5:$Q$9999,4,0)),"")</f>
        <v/>
      </c>
      <c r="AO1693" s="33" t="str">
        <f t="shared" si="55"/>
        <v>No</v>
      </c>
    </row>
    <row r="1694" spans="1:41" ht="15" customHeight="1" x14ac:dyDescent="0.25">
      <c r="A1694" t="s">
        <v>2604</v>
      </c>
      <c r="B1694" t="s">
        <v>2231</v>
      </c>
      <c r="C1694" s="25">
        <v>2118</v>
      </c>
      <c r="D1694" t="s">
        <v>493</v>
      </c>
      <c r="E1694" s="16">
        <v>0</v>
      </c>
      <c r="F1694" s="16">
        <v>74</v>
      </c>
      <c r="G1694" s="16">
        <v>0</v>
      </c>
      <c r="H1694" s="16">
        <v>68</v>
      </c>
      <c r="I1694" s="16">
        <v>63</v>
      </c>
      <c r="J1694" s="16">
        <v>59</v>
      </c>
      <c r="K1694" s="16">
        <v>52</v>
      </c>
      <c r="L1694" s="16">
        <v>62</v>
      </c>
      <c r="M1694" s="16">
        <v>0</v>
      </c>
      <c r="N1694" s="16">
        <v>0</v>
      </c>
      <c r="O1694" s="16">
        <v>0</v>
      </c>
      <c r="P1694" s="16">
        <v>0</v>
      </c>
      <c r="Q1694" s="16">
        <v>0</v>
      </c>
      <c r="R1694" s="16">
        <v>0</v>
      </c>
      <c r="S1694" s="16">
        <v>0</v>
      </c>
      <c r="T1694" s="73" t="s">
        <v>2979</v>
      </c>
      <c r="U1694" s="54">
        <v>27</v>
      </c>
      <c r="V1694" s="73" t="s">
        <v>2979</v>
      </c>
      <c r="W1694" s="54">
        <v>45</v>
      </c>
      <c r="X1694" s="54">
        <v>41</v>
      </c>
      <c r="Y1694" s="54">
        <v>36</v>
      </c>
      <c r="Z1694" s="54">
        <v>34</v>
      </c>
      <c r="AA1694" s="54">
        <v>48</v>
      </c>
      <c r="AB1694" s="73" t="s">
        <v>2979</v>
      </c>
      <c r="AC1694" s="73" t="s">
        <v>2979</v>
      </c>
      <c r="AD1694" s="73" t="s">
        <v>2979</v>
      </c>
      <c r="AE1694" s="73" t="s">
        <v>2979</v>
      </c>
      <c r="AF1694" s="73" t="s">
        <v>2979</v>
      </c>
      <c r="AG1694" s="73" t="s">
        <v>2979</v>
      </c>
      <c r="AH1694" s="73" t="s">
        <v>2979</v>
      </c>
      <c r="AI1694" s="41">
        <v>0.61109999999999998</v>
      </c>
      <c r="AJ1694" s="30">
        <v>0.46860000000000002</v>
      </c>
      <c r="AK1694" s="30">
        <v>0.65049999999999997</v>
      </c>
      <c r="AL1694" s="41">
        <f t="shared" si="54"/>
        <v>0.57669999999999999</v>
      </c>
      <c r="AM1694" s="30" t="str">
        <f>IFERROR((VLOOKUP(C1694,'CEP 24-25'!$F$5:$K$1282,6,0))," ")</f>
        <v>Yes</v>
      </c>
      <c r="AN1694" s="41" t="str">
        <f>+IFERROR((VLOOKUP(C1694,'HB1238 24-25'!$N$5:$Q$9999,4,0)),"")</f>
        <v/>
      </c>
      <c r="AO1694" s="33" t="str">
        <f t="shared" si="55"/>
        <v>Yes</v>
      </c>
    </row>
    <row r="1695" spans="1:41" ht="15" customHeight="1" x14ac:dyDescent="0.25">
      <c r="A1695" t="s">
        <v>2604</v>
      </c>
      <c r="B1695" t="s">
        <v>2231</v>
      </c>
      <c r="C1695" s="25">
        <v>3518</v>
      </c>
      <c r="D1695" t="s">
        <v>549</v>
      </c>
      <c r="E1695" s="16">
        <v>0</v>
      </c>
      <c r="F1695" s="16">
        <v>57</v>
      </c>
      <c r="G1695" s="16">
        <v>0</v>
      </c>
      <c r="H1695" s="16">
        <v>49</v>
      </c>
      <c r="I1695" s="16">
        <v>55</v>
      </c>
      <c r="J1695" s="16">
        <v>73</v>
      </c>
      <c r="K1695" s="16">
        <v>47</v>
      </c>
      <c r="L1695" s="16">
        <v>60</v>
      </c>
      <c r="M1695" s="16">
        <v>0</v>
      </c>
      <c r="N1695" s="16">
        <v>0</v>
      </c>
      <c r="O1695" s="16">
        <v>0</v>
      </c>
      <c r="P1695" s="16">
        <v>0</v>
      </c>
      <c r="Q1695" s="16">
        <v>0</v>
      </c>
      <c r="R1695" s="16">
        <v>0</v>
      </c>
      <c r="S1695" s="16">
        <v>0</v>
      </c>
      <c r="T1695" s="73" t="s">
        <v>2979</v>
      </c>
      <c r="U1695" s="15" t="s">
        <v>2004</v>
      </c>
      <c r="V1695" s="73" t="s">
        <v>2979</v>
      </c>
      <c r="W1695" s="54">
        <v>11</v>
      </c>
      <c r="X1695" s="15" t="s">
        <v>2004</v>
      </c>
      <c r="Y1695" s="54">
        <v>11</v>
      </c>
      <c r="Z1695" s="54">
        <v>11</v>
      </c>
      <c r="AA1695" s="54">
        <v>13</v>
      </c>
      <c r="AB1695" s="73" t="s">
        <v>2979</v>
      </c>
      <c r="AC1695" s="73" t="s">
        <v>2979</v>
      </c>
      <c r="AD1695" s="73" t="s">
        <v>2979</v>
      </c>
      <c r="AE1695" s="73" t="s">
        <v>2979</v>
      </c>
      <c r="AF1695" s="73" t="s">
        <v>2979</v>
      </c>
      <c r="AG1695" s="73" t="s">
        <v>2979</v>
      </c>
      <c r="AH1695" s="73" t="s">
        <v>2979</v>
      </c>
      <c r="AI1695" s="41">
        <v>0.17299999999999999</v>
      </c>
      <c r="AJ1695" s="30">
        <v>0.16309999999999999</v>
      </c>
      <c r="AK1695" s="30">
        <v>0.1522</v>
      </c>
      <c r="AL1695" s="41">
        <f t="shared" si="54"/>
        <v>0.1628</v>
      </c>
      <c r="AM1695" s="30" t="str">
        <f>IFERROR((VLOOKUP(C1695,'CEP 24-25'!$F$5:$K$1282,6,0))," ")</f>
        <v xml:space="preserve"> </v>
      </c>
      <c r="AN1695" s="41" t="str">
        <f>+IFERROR((VLOOKUP(C1695,'HB1238 24-25'!$N$5:$Q$9999,4,0)),"")</f>
        <v/>
      </c>
      <c r="AO1695" s="33" t="str">
        <f t="shared" si="55"/>
        <v>No</v>
      </c>
    </row>
    <row r="1696" spans="1:41" ht="15" customHeight="1" x14ac:dyDescent="0.25">
      <c r="A1696" t="s">
        <v>2604</v>
      </c>
      <c r="B1696" t="s">
        <v>2231</v>
      </c>
      <c r="C1696" s="25">
        <v>2182</v>
      </c>
      <c r="D1696" t="s">
        <v>502</v>
      </c>
      <c r="E1696" s="16">
        <v>0</v>
      </c>
      <c r="F1696" s="16">
        <v>0</v>
      </c>
      <c r="G1696" s="16">
        <v>0</v>
      </c>
      <c r="H1696" s="16">
        <v>0</v>
      </c>
      <c r="I1696" s="16">
        <v>0</v>
      </c>
      <c r="J1696" s="16">
        <v>0</v>
      </c>
      <c r="K1696" s="16">
        <v>0</v>
      </c>
      <c r="L1696" s="16">
        <v>0</v>
      </c>
      <c r="M1696" s="16">
        <v>0</v>
      </c>
      <c r="N1696" s="16">
        <v>0</v>
      </c>
      <c r="O1696" s="16">
        <v>0</v>
      </c>
      <c r="P1696" s="16">
        <v>288</v>
      </c>
      <c r="Q1696" s="16">
        <v>300</v>
      </c>
      <c r="R1696" s="16">
        <v>290</v>
      </c>
      <c r="S1696" s="16">
        <v>402</v>
      </c>
      <c r="T1696" s="73" t="s">
        <v>2979</v>
      </c>
      <c r="U1696" s="73" t="s">
        <v>2979</v>
      </c>
      <c r="V1696" s="73" t="s">
        <v>2979</v>
      </c>
      <c r="W1696" s="73" t="s">
        <v>2979</v>
      </c>
      <c r="X1696" s="73" t="s">
        <v>2979</v>
      </c>
      <c r="Y1696" s="73" t="s">
        <v>2979</v>
      </c>
      <c r="Z1696" s="73" t="s">
        <v>2979</v>
      </c>
      <c r="AA1696" s="73" t="s">
        <v>2979</v>
      </c>
      <c r="AB1696" s="73" t="s">
        <v>2979</v>
      </c>
      <c r="AC1696" s="73" t="s">
        <v>2979</v>
      </c>
      <c r="AD1696" s="73" t="s">
        <v>2979</v>
      </c>
      <c r="AE1696" s="54">
        <v>149</v>
      </c>
      <c r="AF1696" s="54">
        <v>156</v>
      </c>
      <c r="AG1696" s="54">
        <v>164</v>
      </c>
      <c r="AH1696" s="54">
        <v>206</v>
      </c>
      <c r="AI1696" s="41">
        <v>0.52729999999999999</v>
      </c>
      <c r="AJ1696" s="30">
        <v>0.3755</v>
      </c>
      <c r="AK1696" s="30">
        <v>0.62270000000000003</v>
      </c>
      <c r="AL1696" s="41">
        <f t="shared" si="54"/>
        <v>0.50849999999999995</v>
      </c>
      <c r="AM1696" s="30" t="str">
        <f>IFERROR((VLOOKUP(C1696,'CEP 24-25'!$F$5:$K$1282,6,0))," ")</f>
        <v>Yes</v>
      </c>
      <c r="AN1696" s="41" t="str">
        <f>+IFERROR((VLOOKUP(C1696,'HB1238 24-25'!$N$5:$Q$9999,4,0)),"")</f>
        <v/>
      </c>
      <c r="AO1696" s="33" t="str">
        <f t="shared" si="55"/>
        <v>Yes</v>
      </c>
    </row>
    <row r="1697" spans="1:41" ht="15" customHeight="1" x14ac:dyDescent="0.25">
      <c r="A1697" t="s">
        <v>2604</v>
      </c>
      <c r="B1697" t="s">
        <v>2231</v>
      </c>
      <c r="C1697" s="25">
        <v>2090</v>
      </c>
      <c r="D1697" t="s">
        <v>491</v>
      </c>
      <c r="E1697" s="16">
        <v>0</v>
      </c>
      <c r="F1697" s="16">
        <v>86</v>
      </c>
      <c r="G1697" s="16">
        <v>0</v>
      </c>
      <c r="H1697" s="16">
        <v>84</v>
      </c>
      <c r="I1697" s="16">
        <v>85</v>
      </c>
      <c r="J1697" s="16">
        <v>68</v>
      </c>
      <c r="K1697" s="16">
        <v>62</v>
      </c>
      <c r="L1697" s="16">
        <v>82</v>
      </c>
      <c r="M1697" s="16">
        <v>0</v>
      </c>
      <c r="N1697" s="16">
        <v>0</v>
      </c>
      <c r="O1697" s="16">
        <v>0</v>
      </c>
      <c r="P1697" s="16">
        <v>0</v>
      </c>
      <c r="Q1697" s="16">
        <v>0</v>
      </c>
      <c r="R1697" s="16">
        <v>0</v>
      </c>
      <c r="S1697" s="16">
        <v>0</v>
      </c>
      <c r="T1697" s="73" t="s">
        <v>2979</v>
      </c>
      <c r="U1697" s="15" t="s">
        <v>2004</v>
      </c>
      <c r="V1697" s="73" t="s">
        <v>2979</v>
      </c>
      <c r="W1697" s="15" t="s">
        <v>2004</v>
      </c>
      <c r="X1697" s="15" t="s">
        <v>2004</v>
      </c>
      <c r="Y1697" s="54">
        <v>11</v>
      </c>
      <c r="Z1697" s="15" t="s">
        <v>2004</v>
      </c>
      <c r="AA1697" s="54">
        <v>13</v>
      </c>
      <c r="AB1697" s="73" t="s">
        <v>2979</v>
      </c>
      <c r="AC1697" s="73" t="s">
        <v>2979</v>
      </c>
      <c r="AD1697" s="73" t="s">
        <v>2979</v>
      </c>
      <c r="AE1697" s="73" t="s">
        <v>2979</v>
      </c>
      <c r="AF1697" s="73" t="s">
        <v>2979</v>
      </c>
      <c r="AG1697" s="73" t="s">
        <v>2979</v>
      </c>
      <c r="AH1697" s="73" t="s">
        <v>2979</v>
      </c>
      <c r="AI1697" s="41">
        <v>0.1028</v>
      </c>
      <c r="AJ1697" s="30">
        <v>7.8299999999999995E-2</v>
      </c>
      <c r="AK1697" s="30">
        <v>7.9299999999999995E-2</v>
      </c>
      <c r="AL1697" s="41">
        <f t="shared" si="54"/>
        <v>8.6800000000000002E-2</v>
      </c>
      <c r="AM1697" s="30" t="str">
        <f>IFERROR((VLOOKUP(C1697,'CEP 24-25'!$F$5:$K$1282,6,0))," ")</f>
        <v xml:space="preserve"> </v>
      </c>
      <c r="AN1697" s="41" t="str">
        <f>+IFERROR((VLOOKUP(C1697,'HB1238 24-25'!$N$5:$Q$9999,4,0)),"")</f>
        <v/>
      </c>
      <c r="AO1697" s="33" t="str">
        <f t="shared" si="55"/>
        <v>No</v>
      </c>
    </row>
    <row r="1698" spans="1:41" ht="15" customHeight="1" x14ac:dyDescent="0.25">
      <c r="A1698" t="s">
        <v>2604</v>
      </c>
      <c r="B1698" t="s">
        <v>2231</v>
      </c>
      <c r="C1698" s="25">
        <v>2306</v>
      </c>
      <c r="D1698" t="s">
        <v>512</v>
      </c>
      <c r="E1698" s="16">
        <v>0</v>
      </c>
      <c r="F1698" s="16">
        <v>0</v>
      </c>
      <c r="G1698" s="16">
        <v>0</v>
      </c>
      <c r="H1698" s="16">
        <v>0</v>
      </c>
      <c r="I1698" s="16">
        <v>0</v>
      </c>
      <c r="J1698" s="16">
        <v>0</v>
      </c>
      <c r="K1698" s="16">
        <v>0</v>
      </c>
      <c r="L1698" s="16">
        <v>0</v>
      </c>
      <c r="M1698" s="16">
        <v>0</v>
      </c>
      <c r="N1698" s="16">
        <v>0</v>
      </c>
      <c r="O1698" s="16">
        <v>0</v>
      </c>
      <c r="P1698" s="16">
        <v>321</v>
      </c>
      <c r="Q1698" s="16">
        <v>370</v>
      </c>
      <c r="R1698" s="16">
        <v>387</v>
      </c>
      <c r="S1698" s="16">
        <v>431</v>
      </c>
      <c r="T1698" s="73" t="s">
        <v>2979</v>
      </c>
      <c r="U1698" s="73" t="s">
        <v>2979</v>
      </c>
      <c r="V1698" s="73" t="s">
        <v>2979</v>
      </c>
      <c r="W1698" s="73" t="s">
        <v>2979</v>
      </c>
      <c r="X1698" s="73" t="s">
        <v>2979</v>
      </c>
      <c r="Y1698" s="73" t="s">
        <v>2979</v>
      </c>
      <c r="Z1698" s="73" t="s">
        <v>2979</v>
      </c>
      <c r="AA1698" s="73" t="s">
        <v>2979</v>
      </c>
      <c r="AB1698" s="73" t="s">
        <v>2979</v>
      </c>
      <c r="AC1698" s="73" t="s">
        <v>2979</v>
      </c>
      <c r="AD1698" s="73" t="s">
        <v>2979</v>
      </c>
      <c r="AE1698" s="54">
        <v>132</v>
      </c>
      <c r="AF1698" s="54">
        <v>153</v>
      </c>
      <c r="AG1698" s="54">
        <v>136</v>
      </c>
      <c r="AH1698" s="54">
        <v>148</v>
      </c>
      <c r="AI1698" s="41">
        <v>0.37709999999999999</v>
      </c>
      <c r="AJ1698" s="30">
        <v>0.28799999999999998</v>
      </c>
      <c r="AK1698" s="30">
        <v>0.37190000000000001</v>
      </c>
      <c r="AL1698" s="41">
        <f t="shared" si="54"/>
        <v>0.34570000000000001</v>
      </c>
      <c r="AM1698" s="30" t="str">
        <f>IFERROR((VLOOKUP(C1698,'CEP 24-25'!$F$5:$K$1282,6,0))," ")</f>
        <v>No</v>
      </c>
      <c r="AN1698" s="41" t="str">
        <f>+IFERROR((VLOOKUP(C1698,'HB1238 24-25'!$N$5:$Q$9999,4,0)),"")</f>
        <v/>
      </c>
      <c r="AO1698" s="33" t="str">
        <f t="shared" si="55"/>
        <v>No</v>
      </c>
    </row>
    <row r="1699" spans="1:41" ht="15" customHeight="1" x14ac:dyDescent="0.25">
      <c r="A1699" t="s">
        <v>2604</v>
      </c>
      <c r="B1699" t="s">
        <v>2231</v>
      </c>
      <c r="C1699" s="25">
        <v>2139</v>
      </c>
      <c r="D1699" t="s">
        <v>497</v>
      </c>
      <c r="E1699" s="16">
        <v>0</v>
      </c>
      <c r="F1699" s="16">
        <v>71</v>
      </c>
      <c r="G1699" s="16">
        <v>0</v>
      </c>
      <c r="H1699" s="16">
        <v>69</v>
      </c>
      <c r="I1699" s="16">
        <v>65</v>
      </c>
      <c r="J1699" s="16">
        <v>60</v>
      </c>
      <c r="K1699" s="16">
        <v>73</v>
      </c>
      <c r="L1699" s="16">
        <v>62</v>
      </c>
      <c r="M1699" s="16">
        <v>0</v>
      </c>
      <c r="N1699" s="16">
        <v>0</v>
      </c>
      <c r="O1699" s="16">
        <v>0</v>
      </c>
      <c r="P1699" s="16">
        <v>0</v>
      </c>
      <c r="Q1699" s="16">
        <v>0</v>
      </c>
      <c r="R1699" s="16">
        <v>0</v>
      </c>
      <c r="S1699" s="16">
        <v>0</v>
      </c>
      <c r="T1699" s="73" t="s">
        <v>2979</v>
      </c>
      <c r="U1699" s="15" t="s">
        <v>2004</v>
      </c>
      <c r="V1699" s="73" t="s">
        <v>2979</v>
      </c>
      <c r="W1699" s="15" t="s">
        <v>2004</v>
      </c>
      <c r="X1699" s="15" t="s">
        <v>2004</v>
      </c>
      <c r="Y1699" s="15" t="s">
        <v>2004</v>
      </c>
      <c r="Z1699" s="54">
        <v>12</v>
      </c>
      <c r="AA1699" s="15" t="s">
        <v>2004</v>
      </c>
      <c r="AB1699" s="73" t="s">
        <v>2979</v>
      </c>
      <c r="AC1699" s="73" t="s">
        <v>2979</v>
      </c>
      <c r="AD1699" s="73" t="s">
        <v>2979</v>
      </c>
      <c r="AE1699" s="73" t="s">
        <v>2979</v>
      </c>
      <c r="AF1699" s="73" t="s">
        <v>2979</v>
      </c>
      <c r="AG1699" s="73" t="s">
        <v>2979</v>
      </c>
      <c r="AH1699" s="73" t="s">
        <v>2979</v>
      </c>
      <c r="AI1699" s="41">
        <v>0.115</v>
      </c>
      <c r="AJ1699" s="30">
        <v>9.7100000000000006E-2</v>
      </c>
      <c r="AK1699" s="30">
        <v>0.1263</v>
      </c>
      <c r="AL1699" s="41">
        <f t="shared" si="54"/>
        <v>0.1128</v>
      </c>
      <c r="AM1699" s="30" t="str">
        <f>IFERROR((VLOOKUP(C1699,'CEP 24-25'!$F$5:$K$1282,6,0))," ")</f>
        <v xml:space="preserve"> </v>
      </c>
      <c r="AN1699" s="41" t="str">
        <f>+IFERROR((VLOOKUP(C1699,'HB1238 24-25'!$N$5:$Q$9999,4,0)),"")</f>
        <v/>
      </c>
      <c r="AO1699" s="33" t="str">
        <f t="shared" si="55"/>
        <v>No</v>
      </c>
    </row>
    <row r="1700" spans="1:41" ht="15" customHeight="1" x14ac:dyDescent="0.25">
      <c r="A1700" t="s">
        <v>2604</v>
      </c>
      <c r="B1700" t="s">
        <v>2231</v>
      </c>
      <c r="C1700" s="25">
        <v>3429</v>
      </c>
      <c r="D1700" t="s">
        <v>545</v>
      </c>
      <c r="E1700" s="16">
        <v>0</v>
      </c>
      <c r="F1700" s="16">
        <v>66</v>
      </c>
      <c r="G1700" s="16">
        <v>0</v>
      </c>
      <c r="H1700" s="16">
        <v>71</v>
      </c>
      <c r="I1700" s="16">
        <v>69</v>
      </c>
      <c r="J1700" s="16">
        <v>82</v>
      </c>
      <c r="K1700" s="16">
        <v>80</v>
      </c>
      <c r="L1700" s="16">
        <v>88</v>
      </c>
      <c r="M1700" s="16">
        <v>0</v>
      </c>
      <c r="N1700" s="16">
        <v>0</v>
      </c>
      <c r="O1700" s="16">
        <v>0</v>
      </c>
      <c r="P1700" s="16">
        <v>0</v>
      </c>
      <c r="Q1700" s="16">
        <v>0</v>
      </c>
      <c r="R1700" s="16">
        <v>0</v>
      </c>
      <c r="S1700" s="16">
        <v>0</v>
      </c>
      <c r="T1700" s="73" t="s">
        <v>2979</v>
      </c>
      <c r="U1700" s="15" t="s">
        <v>2004</v>
      </c>
      <c r="V1700" s="73" t="s">
        <v>2979</v>
      </c>
      <c r="W1700" s="15" t="s">
        <v>2004</v>
      </c>
      <c r="X1700" s="54">
        <v>10</v>
      </c>
      <c r="Y1700" s="54">
        <v>11</v>
      </c>
      <c r="Z1700" s="15" t="s">
        <v>2004</v>
      </c>
      <c r="AA1700" s="54">
        <v>10</v>
      </c>
      <c r="AB1700" s="73" t="s">
        <v>2979</v>
      </c>
      <c r="AC1700" s="73" t="s">
        <v>2979</v>
      </c>
      <c r="AD1700" s="73" t="s">
        <v>2979</v>
      </c>
      <c r="AE1700" s="73" t="s">
        <v>2979</v>
      </c>
      <c r="AF1700" s="73" t="s">
        <v>2979</v>
      </c>
      <c r="AG1700" s="73" t="s">
        <v>2979</v>
      </c>
      <c r="AH1700" s="73" t="s">
        <v>2979</v>
      </c>
      <c r="AI1700" s="41">
        <v>0.1009</v>
      </c>
      <c r="AJ1700" s="30">
        <v>4.36E-2</v>
      </c>
      <c r="AK1700" s="30">
        <v>8.0600000000000005E-2</v>
      </c>
      <c r="AL1700" s="41">
        <f t="shared" si="54"/>
        <v>7.4999999999999997E-2</v>
      </c>
      <c r="AM1700" s="30" t="str">
        <f>IFERROR((VLOOKUP(C1700,'CEP 24-25'!$F$5:$K$1282,6,0))," ")</f>
        <v xml:space="preserve"> </v>
      </c>
      <c r="AN1700" s="41" t="str">
        <f>+IFERROR((VLOOKUP(C1700,'HB1238 24-25'!$N$5:$Q$9999,4,0)),"")</f>
        <v/>
      </c>
      <c r="AO1700" s="33" t="str">
        <f t="shared" si="55"/>
        <v>No</v>
      </c>
    </row>
    <row r="1701" spans="1:41" ht="15" customHeight="1" x14ac:dyDescent="0.25">
      <c r="A1701" t="s">
        <v>2604</v>
      </c>
      <c r="B1701" t="s">
        <v>2231</v>
      </c>
      <c r="C1701" s="25">
        <v>3378</v>
      </c>
      <c r="D1701" t="s">
        <v>543</v>
      </c>
      <c r="E1701" s="16">
        <v>0</v>
      </c>
      <c r="F1701" s="16">
        <v>49</v>
      </c>
      <c r="G1701" s="16">
        <v>0</v>
      </c>
      <c r="H1701" s="16">
        <v>39</v>
      </c>
      <c r="I1701" s="16">
        <v>55</v>
      </c>
      <c r="J1701" s="16">
        <v>40</v>
      </c>
      <c r="K1701" s="16">
        <v>33</v>
      </c>
      <c r="L1701" s="16">
        <v>49</v>
      </c>
      <c r="M1701" s="16">
        <v>0</v>
      </c>
      <c r="N1701" s="16">
        <v>0</v>
      </c>
      <c r="O1701" s="16">
        <v>0</v>
      </c>
      <c r="P1701" s="16">
        <v>0</v>
      </c>
      <c r="Q1701" s="16">
        <v>0</v>
      </c>
      <c r="R1701" s="16">
        <v>0</v>
      </c>
      <c r="S1701" s="16">
        <v>0</v>
      </c>
      <c r="T1701" s="73" t="s">
        <v>2979</v>
      </c>
      <c r="U1701" s="54">
        <v>12</v>
      </c>
      <c r="V1701" s="73" t="s">
        <v>2979</v>
      </c>
      <c r="W1701" s="54">
        <v>13</v>
      </c>
      <c r="X1701" s="54">
        <v>23</v>
      </c>
      <c r="Y1701" s="54">
        <v>15</v>
      </c>
      <c r="Z1701" s="54">
        <v>18</v>
      </c>
      <c r="AA1701" s="54">
        <v>24</v>
      </c>
      <c r="AB1701" s="73" t="s">
        <v>2979</v>
      </c>
      <c r="AC1701" s="73" t="s">
        <v>2979</v>
      </c>
      <c r="AD1701" s="73" t="s">
        <v>2979</v>
      </c>
      <c r="AE1701" s="73" t="s">
        <v>2979</v>
      </c>
      <c r="AF1701" s="73" t="s">
        <v>2979</v>
      </c>
      <c r="AG1701" s="73" t="s">
        <v>2979</v>
      </c>
      <c r="AH1701" s="73" t="s">
        <v>2979</v>
      </c>
      <c r="AI1701" s="41">
        <v>0.3962</v>
      </c>
      <c r="AJ1701" s="30">
        <v>0.28510000000000002</v>
      </c>
      <c r="AK1701" s="30">
        <v>0.43659999999999999</v>
      </c>
      <c r="AL1701" s="41">
        <f t="shared" si="54"/>
        <v>0.37259999999999999</v>
      </c>
      <c r="AM1701" s="30" t="str">
        <f>IFERROR((VLOOKUP(C1701,'CEP 24-25'!$F$5:$K$1282,6,0))," ")</f>
        <v>Yes</v>
      </c>
      <c r="AN1701" s="41" t="str">
        <f>+IFERROR((VLOOKUP(C1701,'HB1238 24-25'!$N$5:$Q$9999,4,0)),"")</f>
        <v/>
      </c>
      <c r="AO1701" s="33" t="str">
        <f t="shared" si="55"/>
        <v>Yes</v>
      </c>
    </row>
    <row r="1702" spans="1:41" ht="15" customHeight="1" x14ac:dyDescent="0.25">
      <c r="A1702" t="s">
        <v>2604</v>
      </c>
      <c r="B1702" t="s">
        <v>2231</v>
      </c>
      <c r="C1702" s="25">
        <v>2061</v>
      </c>
      <c r="D1702" t="s">
        <v>485</v>
      </c>
      <c r="E1702" s="16">
        <v>0</v>
      </c>
      <c r="F1702" s="16">
        <v>78</v>
      </c>
      <c r="G1702" s="16">
        <v>0</v>
      </c>
      <c r="H1702" s="16">
        <v>54</v>
      </c>
      <c r="I1702" s="16">
        <v>63</v>
      </c>
      <c r="J1702" s="16">
        <v>57</v>
      </c>
      <c r="K1702" s="16">
        <v>49</v>
      </c>
      <c r="L1702" s="16">
        <v>63</v>
      </c>
      <c r="M1702" s="16">
        <v>0</v>
      </c>
      <c r="N1702" s="16">
        <v>0</v>
      </c>
      <c r="O1702" s="16">
        <v>0</v>
      </c>
      <c r="P1702" s="16">
        <v>0</v>
      </c>
      <c r="Q1702" s="16">
        <v>0</v>
      </c>
      <c r="R1702" s="16">
        <v>0</v>
      </c>
      <c r="S1702" s="16">
        <v>0</v>
      </c>
      <c r="T1702" s="73" t="s">
        <v>2979</v>
      </c>
      <c r="U1702" s="54">
        <v>18</v>
      </c>
      <c r="V1702" s="73" t="s">
        <v>2979</v>
      </c>
      <c r="W1702" s="54">
        <v>16</v>
      </c>
      <c r="X1702" s="54">
        <v>23</v>
      </c>
      <c r="Y1702" s="54">
        <v>28</v>
      </c>
      <c r="Z1702" s="54">
        <v>15</v>
      </c>
      <c r="AA1702" s="54">
        <v>18</v>
      </c>
      <c r="AB1702" s="73" t="s">
        <v>2979</v>
      </c>
      <c r="AC1702" s="73" t="s">
        <v>2979</v>
      </c>
      <c r="AD1702" s="73" t="s">
        <v>2979</v>
      </c>
      <c r="AE1702" s="73" t="s">
        <v>2979</v>
      </c>
      <c r="AF1702" s="73" t="s">
        <v>2979</v>
      </c>
      <c r="AG1702" s="73" t="s">
        <v>2979</v>
      </c>
      <c r="AH1702" s="73" t="s">
        <v>2979</v>
      </c>
      <c r="AI1702" s="41">
        <v>0.32419999999999999</v>
      </c>
      <c r="AJ1702" s="30">
        <v>0.193</v>
      </c>
      <c r="AK1702" s="30">
        <v>0.19439999999999999</v>
      </c>
      <c r="AL1702" s="41">
        <f t="shared" si="54"/>
        <v>0.23719999999999999</v>
      </c>
      <c r="AM1702" s="30" t="str">
        <f>IFERROR((VLOOKUP(C1702,'CEP 24-25'!$F$5:$K$1282,6,0))," ")</f>
        <v xml:space="preserve"> </v>
      </c>
      <c r="AN1702" s="41" t="str">
        <f>+IFERROR((VLOOKUP(C1702,'HB1238 24-25'!$N$5:$Q$9999,4,0)),"")</f>
        <v/>
      </c>
      <c r="AO1702" s="33" t="str">
        <f t="shared" si="55"/>
        <v>No</v>
      </c>
    </row>
    <row r="1703" spans="1:41" ht="15" customHeight="1" x14ac:dyDescent="0.25">
      <c r="A1703" t="s">
        <v>2604</v>
      </c>
      <c r="B1703" t="s">
        <v>2231</v>
      </c>
      <c r="C1703" s="25">
        <v>2123</v>
      </c>
      <c r="D1703" t="s">
        <v>495</v>
      </c>
      <c r="E1703" s="16">
        <v>0</v>
      </c>
      <c r="F1703" s="16">
        <v>73</v>
      </c>
      <c r="G1703" s="16">
        <v>0</v>
      </c>
      <c r="H1703" s="16">
        <v>57</v>
      </c>
      <c r="I1703" s="16">
        <v>53</v>
      </c>
      <c r="J1703" s="16">
        <v>51</v>
      </c>
      <c r="K1703" s="16">
        <v>53</v>
      </c>
      <c r="L1703" s="16">
        <v>45</v>
      </c>
      <c r="M1703" s="16">
        <v>0</v>
      </c>
      <c r="N1703" s="16">
        <v>0</v>
      </c>
      <c r="O1703" s="16">
        <v>0</v>
      </c>
      <c r="P1703" s="16">
        <v>0</v>
      </c>
      <c r="Q1703" s="16">
        <v>0</v>
      </c>
      <c r="R1703" s="16">
        <v>0</v>
      </c>
      <c r="S1703" s="16">
        <v>0</v>
      </c>
      <c r="T1703" s="73" t="s">
        <v>2979</v>
      </c>
      <c r="U1703" s="15" t="s">
        <v>2004</v>
      </c>
      <c r="V1703" s="73" t="s">
        <v>2979</v>
      </c>
      <c r="W1703" s="15" t="s">
        <v>2004</v>
      </c>
      <c r="X1703" s="15" t="s">
        <v>2004</v>
      </c>
      <c r="Y1703" s="15" t="s">
        <v>2004</v>
      </c>
      <c r="Z1703" s="15" t="s">
        <v>2004</v>
      </c>
      <c r="AA1703" s="15" t="s">
        <v>2004</v>
      </c>
      <c r="AB1703" s="73" t="s">
        <v>2979</v>
      </c>
      <c r="AC1703" s="73" t="s">
        <v>2979</v>
      </c>
      <c r="AD1703" s="73" t="s">
        <v>2979</v>
      </c>
      <c r="AE1703" s="73" t="s">
        <v>2979</v>
      </c>
      <c r="AF1703" s="73" t="s">
        <v>2979</v>
      </c>
      <c r="AG1703" s="73" t="s">
        <v>2979</v>
      </c>
      <c r="AH1703" s="73" t="s">
        <v>2979</v>
      </c>
      <c r="AI1703" s="41">
        <v>9.0399999999999994E-2</v>
      </c>
      <c r="AJ1703" s="30">
        <v>4.1300000000000003E-2</v>
      </c>
      <c r="AK1703" s="30">
        <v>7.4300000000000005E-2</v>
      </c>
      <c r="AL1703" s="41">
        <f t="shared" si="54"/>
        <v>6.8699999999999997E-2</v>
      </c>
      <c r="AM1703" s="30" t="str">
        <f>IFERROR((VLOOKUP(C1703,'CEP 24-25'!$F$5:$K$1282,6,0))," ")</f>
        <v xml:space="preserve"> </v>
      </c>
      <c r="AN1703" s="41" t="str">
        <f>+IFERROR((VLOOKUP(C1703,'HB1238 24-25'!$N$5:$Q$9999,4,0)),"")</f>
        <v/>
      </c>
      <c r="AO1703" s="33" t="str">
        <f t="shared" si="55"/>
        <v>No</v>
      </c>
    </row>
    <row r="1704" spans="1:41" ht="15" customHeight="1" x14ac:dyDescent="0.25">
      <c r="A1704" t="s">
        <v>2604</v>
      </c>
      <c r="B1704" t="s">
        <v>2231</v>
      </c>
      <c r="C1704" s="25">
        <v>2371</v>
      </c>
      <c r="D1704" t="s">
        <v>517</v>
      </c>
      <c r="E1704" s="16">
        <v>0</v>
      </c>
      <c r="F1704" s="16">
        <v>0</v>
      </c>
      <c r="G1704" s="16">
        <v>0</v>
      </c>
      <c r="H1704" s="16">
        <v>0</v>
      </c>
      <c r="I1704" s="16">
        <v>0</v>
      </c>
      <c r="J1704" s="16">
        <v>0</v>
      </c>
      <c r="K1704" s="16">
        <v>0</v>
      </c>
      <c r="L1704" s="16">
        <v>0</v>
      </c>
      <c r="M1704" s="16">
        <v>342</v>
      </c>
      <c r="N1704" s="16">
        <v>329</v>
      </c>
      <c r="O1704" s="16">
        <v>318</v>
      </c>
      <c r="P1704" s="16">
        <v>0</v>
      </c>
      <c r="Q1704" s="16">
        <v>0</v>
      </c>
      <c r="R1704" s="16">
        <v>0</v>
      </c>
      <c r="S1704" s="16">
        <v>0</v>
      </c>
      <c r="T1704" s="73" t="s">
        <v>2979</v>
      </c>
      <c r="U1704" s="73" t="s">
        <v>2979</v>
      </c>
      <c r="V1704" s="73" t="s">
        <v>2979</v>
      </c>
      <c r="W1704" s="73" t="s">
        <v>2979</v>
      </c>
      <c r="X1704" s="73" t="s">
        <v>2979</v>
      </c>
      <c r="Y1704" s="73" t="s">
        <v>2979</v>
      </c>
      <c r="Z1704" s="73" t="s">
        <v>2979</v>
      </c>
      <c r="AA1704" s="73" t="s">
        <v>2979</v>
      </c>
      <c r="AB1704" s="54">
        <v>36</v>
      </c>
      <c r="AC1704" s="54">
        <v>30</v>
      </c>
      <c r="AD1704" s="54">
        <v>40</v>
      </c>
      <c r="AE1704" s="73" t="s">
        <v>2979</v>
      </c>
      <c r="AF1704" s="73" t="s">
        <v>2979</v>
      </c>
      <c r="AG1704" s="73" t="s">
        <v>2979</v>
      </c>
      <c r="AH1704" s="73" t="s">
        <v>2979</v>
      </c>
      <c r="AI1704" s="41">
        <v>0.1072</v>
      </c>
      <c r="AJ1704" s="30">
        <v>7.5600000000000001E-2</v>
      </c>
      <c r="AK1704" s="30">
        <v>0.11559999999999999</v>
      </c>
      <c r="AL1704" s="41">
        <f t="shared" si="54"/>
        <v>9.9500000000000005E-2</v>
      </c>
      <c r="AM1704" s="30" t="str">
        <f>IFERROR((VLOOKUP(C1704,'CEP 24-25'!$F$5:$K$1282,6,0))," ")</f>
        <v xml:space="preserve"> </v>
      </c>
      <c r="AN1704" s="41" t="str">
        <f>+IFERROR((VLOOKUP(C1704,'HB1238 24-25'!$N$5:$Q$9999,4,0)),"")</f>
        <v/>
      </c>
      <c r="AO1704" s="33" t="str">
        <f t="shared" si="55"/>
        <v>No</v>
      </c>
    </row>
    <row r="1705" spans="1:41" ht="15" customHeight="1" x14ac:dyDescent="0.25">
      <c r="A1705" t="s">
        <v>2604</v>
      </c>
      <c r="B1705" t="s">
        <v>2231</v>
      </c>
      <c r="C1705" s="25">
        <v>4248</v>
      </c>
      <c r="D1705" t="s">
        <v>563</v>
      </c>
      <c r="E1705" s="16">
        <v>0</v>
      </c>
      <c r="F1705" s="16">
        <v>76</v>
      </c>
      <c r="G1705" s="16">
        <v>0</v>
      </c>
      <c r="H1705" s="16">
        <v>76</v>
      </c>
      <c r="I1705" s="16">
        <v>62</v>
      </c>
      <c r="J1705" s="16">
        <v>60</v>
      </c>
      <c r="K1705" s="16">
        <v>64</v>
      </c>
      <c r="L1705" s="16">
        <v>56</v>
      </c>
      <c r="M1705" s="16">
        <v>0</v>
      </c>
      <c r="N1705" s="16">
        <v>0</v>
      </c>
      <c r="O1705" s="16">
        <v>0</v>
      </c>
      <c r="P1705" s="16">
        <v>0</v>
      </c>
      <c r="Q1705" s="16">
        <v>0</v>
      </c>
      <c r="R1705" s="16">
        <v>0</v>
      </c>
      <c r="S1705" s="16">
        <v>0</v>
      </c>
      <c r="T1705" s="73" t="s">
        <v>2979</v>
      </c>
      <c r="U1705" s="54">
        <v>15</v>
      </c>
      <c r="V1705" s="73" t="s">
        <v>2979</v>
      </c>
      <c r="W1705" s="54">
        <v>14</v>
      </c>
      <c r="X1705" s="54">
        <v>18</v>
      </c>
      <c r="Y1705" s="54">
        <v>14</v>
      </c>
      <c r="Z1705" s="54">
        <v>13</v>
      </c>
      <c r="AA1705" s="54">
        <v>22</v>
      </c>
      <c r="AB1705" s="73" t="s">
        <v>2979</v>
      </c>
      <c r="AC1705" s="73" t="s">
        <v>2979</v>
      </c>
      <c r="AD1705" s="73" t="s">
        <v>2979</v>
      </c>
      <c r="AE1705" s="73" t="s">
        <v>2979</v>
      </c>
      <c r="AF1705" s="73" t="s">
        <v>2979</v>
      </c>
      <c r="AG1705" s="73" t="s">
        <v>2979</v>
      </c>
      <c r="AH1705" s="73" t="s">
        <v>2979</v>
      </c>
      <c r="AI1705" s="41">
        <v>0.2437</v>
      </c>
      <c r="AJ1705" s="30">
        <v>0.192</v>
      </c>
      <c r="AK1705" s="30">
        <v>0.26450000000000001</v>
      </c>
      <c r="AL1705" s="41">
        <f t="shared" si="54"/>
        <v>0.2334</v>
      </c>
      <c r="AM1705" s="30" t="str">
        <f>IFERROR((VLOOKUP(C1705,'CEP 24-25'!$F$5:$K$1282,6,0))," ")</f>
        <v xml:space="preserve"> </v>
      </c>
      <c r="AN1705" s="41" t="str">
        <f>+IFERROR((VLOOKUP(C1705,'HB1238 24-25'!$N$5:$Q$9999,4,0)),"")</f>
        <v/>
      </c>
      <c r="AO1705" s="33" t="str">
        <f t="shared" si="55"/>
        <v>No</v>
      </c>
    </row>
    <row r="1706" spans="1:41" ht="15" customHeight="1" x14ac:dyDescent="0.25">
      <c r="A1706" t="s">
        <v>2604</v>
      </c>
      <c r="B1706" t="s">
        <v>2231</v>
      </c>
      <c r="C1706" s="25">
        <v>5175</v>
      </c>
      <c r="D1706" t="s">
        <v>565</v>
      </c>
      <c r="E1706" s="16">
        <v>0</v>
      </c>
      <c r="F1706" s="16">
        <v>60</v>
      </c>
      <c r="G1706" s="16">
        <v>0</v>
      </c>
      <c r="H1706" s="16">
        <v>78</v>
      </c>
      <c r="I1706" s="16">
        <v>65</v>
      </c>
      <c r="J1706" s="16">
        <v>74</v>
      </c>
      <c r="K1706" s="16">
        <v>74</v>
      </c>
      <c r="L1706" s="16">
        <v>80</v>
      </c>
      <c r="M1706" s="16">
        <v>70</v>
      </c>
      <c r="N1706" s="16">
        <v>80</v>
      </c>
      <c r="O1706" s="16">
        <v>83</v>
      </c>
      <c r="P1706" s="16">
        <v>0</v>
      </c>
      <c r="Q1706" s="16">
        <v>0</v>
      </c>
      <c r="R1706" s="16">
        <v>0</v>
      </c>
      <c r="S1706" s="16">
        <v>0</v>
      </c>
      <c r="T1706" s="73" t="s">
        <v>2979</v>
      </c>
      <c r="U1706" s="15" t="s">
        <v>2004</v>
      </c>
      <c r="V1706" s="73" t="s">
        <v>2979</v>
      </c>
      <c r="W1706" s="54">
        <v>13</v>
      </c>
      <c r="X1706" s="54">
        <v>12</v>
      </c>
      <c r="Y1706" s="54">
        <v>16</v>
      </c>
      <c r="Z1706" s="54">
        <v>14</v>
      </c>
      <c r="AA1706" s="54">
        <v>19</v>
      </c>
      <c r="AB1706" s="54">
        <v>15</v>
      </c>
      <c r="AC1706" s="54">
        <v>21</v>
      </c>
      <c r="AD1706" s="54">
        <v>24</v>
      </c>
      <c r="AE1706" s="73" t="s">
        <v>2979</v>
      </c>
      <c r="AF1706" s="73" t="s">
        <v>2979</v>
      </c>
      <c r="AG1706" s="73" t="s">
        <v>2979</v>
      </c>
      <c r="AH1706" s="73" t="s">
        <v>2979</v>
      </c>
      <c r="AI1706" s="41">
        <v>0.21390000000000001</v>
      </c>
      <c r="AJ1706" s="30">
        <v>0.16800000000000001</v>
      </c>
      <c r="AK1706" s="30">
        <v>0.1986</v>
      </c>
      <c r="AL1706" s="41">
        <f t="shared" si="54"/>
        <v>0.19350000000000001</v>
      </c>
      <c r="AM1706" s="30" t="str">
        <f>IFERROR((VLOOKUP(C1706,'CEP 24-25'!$F$5:$K$1282,6,0))," ")</f>
        <v xml:space="preserve"> </v>
      </c>
      <c r="AN1706" s="41" t="str">
        <f>+IFERROR((VLOOKUP(C1706,'HB1238 24-25'!$N$5:$Q$9999,4,0)),"")</f>
        <v/>
      </c>
      <c r="AO1706" s="33" t="str">
        <f t="shared" si="55"/>
        <v>No</v>
      </c>
    </row>
    <row r="1707" spans="1:41" ht="15" customHeight="1" x14ac:dyDescent="0.25">
      <c r="A1707" t="s">
        <v>2604</v>
      </c>
      <c r="B1707" t="s">
        <v>2231</v>
      </c>
      <c r="C1707" s="25">
        <v>2269</v>
      </c>
      <c r="D1707" t="s">
        <v>510</v>
      </c>
      <c r="E1707" s="16">
        <v>0</v>
      </c>
      <c r="F1707" s="16">
        <v>48</v>
      </c>
      <c r="G1707" s="16">
        <v>0</v>
      </c>
      <c r="H1707" s="16">
        <v>47</v>
      </c>
      <c r="I1707" s="16">
        <v>51</v>
      </c>
      <c r="J1707" s="16">
        <v>46</v>
      </c>
      <c r="K1707" s="16">
        <v>47</v>
      </c>
      <c r="L1707" s="16">
        <v>38</v>
      </c>
      <c r="M1707" s="16">
        <v>0</v>
      </c>
      <c r="N1707" s="16">
        <v>0</v>
      </c>
      <c r="O1707" s="16">
        <v>0</v>
      </c>
      <c r="P1707" s="16">
        <v>0</v>
      </c>
      <c r="Q1707" s="16">
        <v>0</v>
      </c>
      <c r="R1707" s="16">
        <v>0</v>
      </c>
      <c r="S1707" s="16">
        <v>0</v>
      </c>
      <c r="T1707" s="73" t="s">
        <v>2979</v>
      </c>
      <c r="U1707" s="54">
        <v>12</v>
      </c>
      <c r="V1707" s="73" t="s">
        <v>2979</v>
      </c>
      <c r="W1707" s="54">
        <v>23</v>
      </c>
      <c r="X1707" s="54">
        <v>31</v>
      </c>
      <c r="Y1707" s="54">
        <v>16</v>
      </c>
      <c r="Z1707" s="54">
        <v>22</v>
      </c>
      <c r="AA1707" s="54">
        <v>21</v>
      </c>
      <c r="AB1707" s="73" t="s">
        <v>2979</v>
      </c>
      <c r="AC1707" s="73" t="s">
        <v>2979</v>
      </c>
      <c r="AD1707" s="73" t="s">
        <v>2979</v>
      </c>
      <c r="AE1707" s="73" t="s">
        <v>2979</v>
      </c>
      <c r="AF1707" s="73" t="s">
        <v>2979</v>
      </c>
      <c r="AG1707" s="73" t="s">
        <v>2979</v>
      </c>
      <c r="AH1707" s="73" t="s">
        <v>2979</v>
      </c>
      <c r="AI1707" s="41">
        <v>0.45129999999999998</v>
      </c>
      <c r="AJ1707" s="30">
        <v>0.34339999999999998</v>
      </c>
      <c r="AK1707" s="30">
        <v>0.52080000000000004</v>
      </c>
      <c r="AL1707" s="41">
        <f t="shared" si="54"/>
        <v>0.4385</v>
      </c>
      <c r="AM1707" s="30" t="str">
        <f>IFERROR((VLOOKUP(C1707,'CEP 24-25'!$F$5:$K$1282,6,0))," ")</f>
        <v>Yes</v>
      </c>
      <c r="AN1707" s="41" t="str">
        <f>+IFERROR((VLOOKUP(C1707,'HB1238 24-25'!$N$5:$Q$9999,4,0)),"")</f>
        <v/>
      </c>
      <c r="AO1707" s="33" t="str">
        <f t="shared" si="55"/>
        <v>Yes</v>
      </c>
    </row>
    <row r="1708" spans="1:41" ht="15" customHeight="1" x14ac:dyDescent="0.25">
      <c r="A1708" t="s">
        <v>2604</v>
      </c>
      <c r="B1708" t="s">
        <v>2231</v>
      </c>
      <c r="C1708" s="25">
        <v>3276</v>
      </c>
      <c r="D1708" t="s">
        <v>540</v>
      </c>
      <c r="E1708" s="16">
        <v>0</v>
      </c>
      <c r="F1708" s="16">
        <v>0</v>
      </c>
      <c r="G1708" s="16">
        <v>0</v>
      </c>
      <c r="H1708" s="16">
        <v>0</v>
      </c>
      <c r="I1708" s="16">
        <v>0</v>
      </c>
      <c r="J1708" s="16">
        <v>0</v>
      </c>
      <c r="K1708" s="16">
        <v>0</v>
      </c>
      <c r="L1708" s="16">
        <v>0</v>
      </c>
      <c r="M1708" s="16">
        <v>0</v>
      </c>
      <c r="N1708" s="16">
        <v>0</v>
      </c>
      <c r="O1708" s="16">
        <v>0</v>
      </c>
      <c r="P1708" s="16">
        <v>318</v>
      </c>
      <c r="Q1708" s="16">
        <v>335</v>
      </c>
      <c r="R1708" s="16">
        <v>376</v>
      </c>
      <c r="S1708" s="16">
        <v>369</v>
      </c>
      <c r="T1708" s="73" t="s">
        <v>2979</v>
      </c>
      <c r="U1708" s="73" t="s">
        <v>2979</v>
      </c>
      <c r="V1708" s="73" t="s">
        <v>2979</v>
      </c>
      <c r="W1708" s="73" t="s">
        <v>2979</v>
      </c>
      <c r="X1708" s="73" t="s">
        <v>2979</v>
      </c>
      <c r="Y1708" s="73" t="s">
        <v>2979</v>
      </c>
      <c r="Z1708" s="73" t="s">
        <v>2979</v>
      </c>
      <c r="AA1708" s="73" t="s">
        <v>2979</v>
      </c>
      <c r="AB1708" s="73" t="s">
        <v>2979</v>
      </c>
      <c r="AC1708" s="73" t="s">
        <v>2979</v>
      </c>
      <c r="AD1708" s="73" t="s">
        <v>2979</v>
      </c>
      <c r="AE1708" s="54">
        <v>106</v>
      </c>
      <c r="AF1708" s="54">
        <v>107</v>
      </c>
      <c r="AG1708" s="54">
        <v>92</v>
      </c>
      <c r="AH1708" s="54">
        <v>98</v>
      </c>
      <c r="AI1708" s="41">
        <v>0.2883</v>
      </c>
      <c r="AJ1708" s="30">
        <v>0.2268</v>
      </c>
      <c r="AK1708" s="30">
        <v>0.29620000000000002</v>
      </c>
      <c r="AL1708" s="41">
        <f t="shared" si="54"/>
        <v>0.27039999999999997</v>
      </c>
      <c r="AM1708" s="30" t="str">
        <f>IFERROR((VLOOKUP(C1708,'CEP 24-25'!$F$5:$K$1282,6,0))," ")</f>
        <v xml:space="preserve"> </v>
      </c>
      <c r="AN1708" s="41" t="str">
        <f>+IFERROR((VLOOKUP(C1708,'HB1238 24-25'!$N$5:$Q$9999,4,0)),"")</f>
        <v/>
      </c>
      <c r="AO1708" s="33" t="str">
        <f t="shared" si="55"/>
        <v>No</v>
      </c>
    </row>
    <row r="1709" spans="1:41" x14ac:dyDescent="0.25">
      <c r="A1709" t="s">
        <v>2604</v>
      </c>
      <c r="B1709" t="s">
        <v>2231</v>
      </c>
      <c r="C1709" s="25">
        <v>5405</v>
      </c>
      <c r="D1709" t="s">
        <v>572</v>
      </c>
      <c r="E1709" s="16">
        <v>0</v>
      </c>
      <c r="F1709" s="16">
        <v>0</v>
      </c>
      <c r="G1709" s="16">
        <v>0</v>
      </c>
      <c r="H1709" s="16">
        <v>0</v>
      </c>
      <c r="I1709" s="16">
        <v>0</v>
      </c>
      <c r="J1709" s="16">
        <v>0</v>
      </c>
      <c r="K1709" s="16">
        <v>0</v>
      </c>
      <c r="L1709" s="16">
        <v>0</v>
      </c>
      <c r="M1709" s="16">
        <v>0</v>
      </c>
      <c r="N1709" s="16">
        <v>0</v>
      </c>
      <c r="O1709" s="16">
        <v>0</v>
      </c>
      <c r="P1709" s="16">
        <v>0</v>
      </c>
      <c r="Q1709" s="16">
        <v>2</v>
      </c>
      <c r="R1709" s="16">
        <v>10</v>
      </c>
      <c r="S1709" s="16">
        <v>126</v>
      </c>
      <c r="T1709" s="73" t="s">
        <v>2979</v>
      </c>
      <c r="U1709" s="73" t="s">
        <v>2979</v>
      </c>
      <c r="V1709" s="73" t="s">
        <v>2979</v>
      </c>
      <c r="W1709" s="73" t="s">
        <v>2979</v>
      </c>
      <c r="X1709" s="73" t="s">
        <v>2979</v>
      </c>
      <c r="Y1709" s="73" t="s">
        <v>2979</v>
      </c>
      <c r="Z1709" s="73" t="s">
        <v>2979</v>
      </c>
      <c r="AA1709" s="73" t="s">
        <v>2979</v>
      </c>
      <c r="AB1709" s="73" t="s">
        <v>2979</v>
      </c>
      <c r="AC1709" s="73" t="s">
        <v>2979</v>
      </c>
      <c r="AD1709" s="73" t="s">
        <v>2979</v>
      </c>
      <c r="AE1709" s="73" t="s">
        <v>2979</v>
      </c>
      <c r="AF1709" s="15" t="s">
        <v>2004</v>
      </c>
      <c r="AG1709" s="15" t="s">
        <v>2004</v>
      </c>
      <c r="AH1709" s="54">
        <v>61</v>
      </c>
      <c r="AI1709" s="41">
        <v>0.49280000000000002</v>
      </c>
      <c r="AJ1709" s="30">
        <v>0.29509999999999997</v>
      </c>
      <c r="AK1709" s="30">
        <v>0.4405</v>
      </c>
      <c r="AL1709" s="41">
        <f t="shared" si="54"/>
        <v>0.40949999999999998</v>
      </c>
      <c r="AM1709" s="30" t="str">
        <f>IFERROR((VLOOKUP(C1709,'CEP 24-25'!$F$5:$K$1282,6,0))," ")</f>
        <v>Yes</v>
      </c>
      <c r="AN1709" s="41" t="str">
        <f>+IFERROR((VLOOKUP(C1709,'HB1238 24-25'!$N$5:$Q$9999,4,0)),"")</f>
        <v/>
      </c>
      <c r="AO1709" s="33" t="str">
        <f t="shared" si="55"/>
        <v>Yes</v>
      </c>
    </row>
    <row r="1710" spans="1:41" x14ac:dyDescent="0.25">
      <c r="A1710" t="s">
        <v>2604</v>
      </c>
      <c r="B1710" t="s">
        <v>2231</v>
      </c>
      <c r="C1710" s="25">
        <v>1635</v>
      </c>
      <c r="D1710" t="s">
        <v>481</v>
      </c>
      <c r="E1710" s="16">
        <v>0</v>
      </c>
      <c r="F1710" s="16">
        <v>0</v>
      </c>
      <c r="G1710" s="16">
        <v>0</v>
      </c>
      <c r="H1710" s="16">
        <v>0</v>
      </c>
      <c r="I1710" s="16">
        <v>0</v>
      </c>
      <c r="J1710" s="16">
        <v>0</v>
      </c>
      <c r="K1710" s="16">
        <v>0</v>
      </c>
      <c r="L1710" s="16">
        <v>0</v>
      </c>
      <c r="M1710" s="16">
        <v>0</v>
      </c>
      <c r="N1710" s="16">
        <v>0</v>
      </c>
      <c r="O1710" s="16">
        <v>1</v>
      </c>
      <c r="P1710" s="16">
        <v>1</v>
      </c>
      <c r="Q1710" s="16">
        <v>30</v>
      </c>
      <c r="R1710" s="16">
        <v>48</v>
      </c>
      <c r="S1710" s="16">
        <v>137</v>
      </c>
      <c r="T1710" s="73" t="s">
        <v>2979</v>
      </c>
      <c r="U1710" s="73" t="s">
        <v>2979</v>
      </c>
      <c r="V1710" s="73" t="s">
        <v>2979</v>
      </c>
      <c r="W1710" s="73" t="s">
        <v>2979</v>
      </c>
      <c r="X1710" s="73" t="s">
        <v>2979</v>
      </c>
      <c r="Y1710" s="73" t="s">
        <v>2979</v>
      </c>
      <c r="Z1710" s="73" t="s">
        <v>2979</v>
      </c>
      <c r="AA1710" s="73" t="s">
        <v>2979</v>
      </c>
      <c r="AB1710" s="73" t="s">
        <v>2979</v>
      </c>
      <c r="AC1710" s="73" t="s">
        <v>2979</v>
      </c>
      <c r="AD1710" s="15" t="s">
        <v>2004</v>
      </c>
      <c r="AE1710" s="15" t="s">
        <v>2004</v>
      </c>
      <c r="AF1710" s="54">
        <v>20</v>
      </c>
      <c r="AG1710" s="54">
        <v>30</v>
      </c>
      <c r="AH1710" s="54">
        <v>90</v>
      </c>
      <c r="AI1710" s="41">
        <v>0.65439999999999998</v>
      </c>
      <c r="AJ1710" s="30">
        <v>0.53310000000000002</v>
      </c>
      <c r="AK1710" s="30">
        <v>0.69230000000000003</v>
      </c>
      <c r="AL1710" s="41">
        <f t="shared" si="54"/>
        <v>0.62660000000000005</v>
      </c>
      <c r="AM1710" s="30" t="str">
        <f>IFERROR((VLOOKUP(C1710,'CEP 24-25'!$F$5:$K$1282,6,0))," ")</f>
        <v>Yes</v>
      </c>
      <c r="AN1710" s="41" t="str">
        <f>+IFERROR((VLOOKUP(C1710,'HB1238 24-25'!$N$5:$Q$9999,4,0)),"")</f>
        <v/>
      </c>
      <c r="AO1710" s="33" t="str">
        <f t="shared" si="55"/>
        <v>Yes</v>
      </c>
    </row>
    <row r="1711" spans="1:41" ht="15" customHeight="1" x14ac:dyDescent="0.25">
      <c r="A1711" t="s">
        <v>2604</v>
      </c>
      <c r="B1711" t="s">
        <v>2231</v>
      </c>
      <c r="C1711" s="25">
        <v>3027</v>
      </c>
      <c r="D1711" t="s">
        <v>2879</v>
      </c>
      <c r="E1711" s="16">
        <v>0</v>
      </c>
      <c r="F1711" s="16">
        <v>47</v>
      </c>
      <c r="G1711" s="16">
        <v>0</v>
      </c>
      <c r="H1711" s="16">
        <v>52</v>
      </c>
      <c r="I1711" s="16">
        <v>40</v>
      </c>
      <c r="J1711" s="16">
        <v>38</v>
      </c>
      <c r="K1711" s="16">
        <v>31</v>
      </c>
      <c r="L1711" s="16">
        <v>28</v>
      </c>
      <c r="M1711" s="16">
        <v>0</v>
      </c>
      <c r="N1711" s="16">
        <v>0</v>
      </c>
      <c r="O1711" s="16">
        <v>0</v>
      </c>
      <c r="P1711" s="16">
        <v>0</v>
      </c>
      <c r="Q1711" s="16">
        <v>0</v>
      </c>
      <c r="R1711" s="16">
        <v>0</v>
      </c>
      <c r="S1711" s="16">
        <v>0</v>
      </c>
      <c r="T1711" s="73" t="s">
        <v>2979</v>
      </c>
      <c r="U1711" s="54">
        <v>11</v>
      </c>
      <c r="V1711" s="73" t="s">
        <v>2979</v>
      </c>
      <c r="W1711" s="54">
        <v>20</v>
      </c>
      <c r="X1711" s="54">
        <v>15</v>
      </c>
      <c r="Y1711" s="54">
        <v>16</v>
      </c>
      <c r="Z1711" s="54">
        <v>12</v>
      </c>
      <c r="AA1711" s="54">
        <v>15</v>
      </c>
      <c r="AB1711" s="73" t="s">
        <v>2979</v>
      </c>
      <c r="AC1711" s="73" t="s">
        <v>2979</v>
      </c>
      <c r="AD1711" s="73" t="s">
        <v>2979</v>
      </c>
      <c r="AE1711" s="73" t="s">
        <v>2979</v>
      </c>
      <c r="AF1711" s="73" t="s">
        <v>2979</v>
      </c>
      <c r="AG1711" s="73" t="s">
        <v>2979</v>
      </c>
      <c r="AH1711" s="73" t="s">
        <v>2979</v>
      </c>
      <c r="AI1711" s="41">
        <v>0.37709999999999999</v>
      </c>
      <c r="AJ1711" s="30">
        <v>0.32850000000000001</v>
      </c>
      <c r="AK1711" s="30">
        <v>0.52380000000000004</v>
      </c>
      <c r="AL1711" s="41">
        <f t="shared" si="54"/>
        <v>0.4098</v>
      </c>
      <c r="AM1711" s="30" t="str">
        <f>IFERROR((VLOOKUP(C1711,'CEP 24-25'!$F$5:$K$1282,6,0))," ")</f>
        <v>Yes</v>
      </c>
      <c r="AN1711" s="41" t="str">
        <f>+IFERROR((VLOOKUP(C1711,'HB1238 24-25'!$N$5:$Q$9999,4,0)),"")</f>
        <v/>
      </c>
      <c r="AO1711" s="33" t="str">
        <f t="shared" si="55"/>
        <v>Yes</v>
      </c>
    </row>
    <row r="1712" spans="1:41" ht="15" customHeight="1" x14ac:dyDescent="0.25">
      <c r="A1712" t="s">
        <v>2604</v>
      </c>
      <c r="B1712" t="s">
        <v>2231</v>
      </c>
      <c r="C1712" s="25">
        <v>5351</v>
      </c>
      <c r="D1712" t="s">
        <v>571</v>
      </c>
      <c r="E1712" s="16">
        <v>0</v>
      </c>
      <c r="F1712" s="16">
        <v>0</v>
      </c>
      <c r="G1712" s="16">
        <v>0</v>
      </c>
      <c r="H1712" s="16">
        <v>0</v>
      </c>
      <c r="I1712" s="16">
        <v>0</v>
      </c>
      <c r="J1712" s="16">
        <v>0</v>
      </c>
      <c r="K1712" s="16">
        <v>0</v>
      </c>
      <c r="L1712" s="16">
        <v>0</v>
      </c>
      <c r="M1712" s="16">
        <v>270</v>
      </c>
      <c r="N1712" s="16">
        <v>286</v>
      </c>
      <c r="O1712" s="16">
        <v>274</v>
      </c>
      <c r="P1712" s="16">
        <v>0</v>
      </c>
      <c r="Q1712" s="16">
        <v>0</v>
      </c>
      <c r="R1712" s="16">
        <v>0</v>
      </c>
      <c r="S1712" s="16">
        <v>0</v>
      </c>
      <c r="T1712" s="73" t="s">
        <v>2979</v>
      </c>
      <c r="U1712" s="73" t="s">
        <v>2979</v>
      </c>
      <c r="V1712" s="73" t="s">
        <v>2979</v>
      </c>
      <c r="W1712" s="73" t="s">
        <v>2979</v>
      </c>
      <c r="X1712" s="73" t="s">
        <v>2979</v>
      </c>
      <c r="Y1712" s="73" t="s">
        <v>2979</v>
      </c>
      <c r="Z1712" s="73" t="s">
        <v>2979</v>
      </c>
      <c r="AA1712" s="73" t="s">
        <v>2979</v>
      </c>
      <c r="AB1712" s="54">
        <v>84</v>
      </c>
      <c r="AC1712" s="54">
        <v>100</v>
      </c>
      <c r="AD1712" s="54">
        <v>100</v>
      </c>
      <c r="AE1712" s="73" t="s">
        <v>2979</v>
      </c>
      <c r="AF1712" s="73" t="s">
        <v>2979</v>
      </c>
      <c r="AG1712" s="73" t="s">
        <v>2979</v>
      </c>
      <c r="AH1712" s="73" t="s">
        <v>2979</v>
      </c>
      <c r="AI1712" s="41">
        <v>0.3422</v>
      </c>
      <c r="AJ1712" s="30">
        <v>0.28100000000000003</v>
      </c>
      <c r="AK1712" s="30">
        <v>0.34089999999999998</v>
      </c>
      <c r="AL1712" s="41">
        <f t="shared" si="54"/>
        <v>0.32140000000000002</v>
      </c>
      <c r="AM1712" s="30" t="str">
        <f>IFERROR((VLOOKUP(C1712,'CEP 24-25'!$F$5:$K$1282,6,0))," ")</f>
        <v xml:space="preserve"> </v>
      </c>
      <c r="AN1712" s="41" t="str">
        <f>+IFERROR((VLOOKUP(C1712,'HB1238 24-25'!$N$5:$Q$9999,4,0)),"")</f>
        <v/>
      </c>
      <c r="AO1712" s="33" t="str">
        <f t="shared" si="55"/>
        <v>No</v>
      </c>
    </row>
    <row r="1713" spans="1:41" ht="15" customHeight="1" x14ac:dyDescent="0.25">
      <c r="A1713" t="s">
        <v>2604</v>
      </c>
      <c r="B1713" t="s">
        <v>2231</v>
      </c>
      <c r="C1713" s="25">
        <v>2063</v>
      </c>
      <c r="D1713" t="s">
        <v>486</v>
      </c>
      <c r="E1713" s="16">
        <v>0</v>
      </c>
      <c r="F1713" s="16">
        <v>46</v>
      </c>
      <c r="G1713" s="16">
        <v>0</v>
      </c>
      <c r="H1713" s="16">
        <v>52</v>
      </c>
      <c r="I1713" s="16">
        <v>40</v>
      </c>
      <c r="J1713" s="16">
        <v>41</v>
      </c>
      <c r="K1713" s="16">
        <v>37</v>
      </c>
      <c r="L1713" s="16">
        <v>42</v>
      </c>
      <c r="M1713" s="16">
        <v>0</v>
      </c>
      <c r="N1713" s="16">
        <v>0</v>
      </c>
      <c r="O1713" s="16">
        <v>0</v>
      </c>
      <c r="P1713" s="16">
        <v>0</v>
      </c>
      <c r="Q1713" s="16">
        <v>0</v>
      </c>
      <c r="R1713" s="16">
        <v>0</v>
      </c>
      <c r="S1713" s="16">
        <v>0</v>
      </c>
      <c r="T1713" s="73" t="s">
        <v>2979</v>
      </c>
      <c r="U1713" s="15" t="s">
        <v>2004</v>
      </c>
      <c r="V1713" s="73" t="s">
        <v>2979</v>
      </c>
      <c r="W1713" s="54">
        <v>15</v>
      </c>
      <c r="X1713" s="54">
        <v>10</v>
      </c>
      <c r="Y1713" s="54">
        <v>15</v>
      </c>
      <c r="Z1713" s="15" t="s">
        <v>2004</v>
      </c>
      <c r="AA1713" s="54">
        <v>14</v>
      </c>
      <c r="AB1713" s="73" t="s">
        <v>2979</v>
      </c>
      <c r="AC1713" s="73" t="s">
        <v>2979</v>
      </c>
      <c r="AD1713" s="73" t="s">
        <v>2979</v>
      </c>
      <c r="AE1713" s="73" t="s">
        <v>2979</v>
      </c>
      <c r="AF1713" s="73" t="s">
        <v>2979</v>
      </c>
      <c r="AG1713" s="73" t="s">
        <v>2979</v>
      </c>
      <c r="AH1713" s="73" t="s">
        <v>2979</v>
      </c>
      <c r="AI1713" s="41">
        <v>0.27129999999999999</v>
      </c>
      <c r="AJ1713" s="30">
        <v>0.19400000000000001</v>
      </c>
      <c r="AK1713" s="30">
        <v>0.2059</v>
      </c>
      <c r="AL1713" s="41">
        <f t="shared" si="54"/>
        <v>0.22370000000000001</v>
      </c>
      <c r="AM1713" s="30" t="str">
        <f>IFERROR((VLOOKUP(C1713,'CEP 24-25'!$F$5:$K$1282,6,0))," ")</f>
        <v xml:space="preserve"> </v>
      </c>
      <c r="AN1713" s="41" t="str">
        <f>+IFERROR((VLOOKUP(C1713,'HB1238 24-25'!$N$5:$Q$9999,4,0)),"")</f>
        <v/>
      </c>
      <c r="AO1713" s="33" t="str">
        <f t="shared" si="55"/>
        <v>No</v>
      </c>
    </row>
    <row r="1714" spans="1:41" ht="15" customHeight="1" x14ac:dyDescent="0.25">
      <c r="A1714" t="s">
        <v>2604</v>
      </c>
      <c r="B1714" t="s">
        <v>2231</v>
      </c>
      <c r="C1714" s="25">
        <v>2143</v>
      </c>
      <c r="D1714" t="s">
        <v>500</v>
      </c>
      <c r="E1714" s="16">
        <v>0</v>
      </c>
      <c r="F1714" s="16">
        <v>56</v>
      </c>
      <c r="G1714" s="16">
        <v>0</v>
      </c>
      <c r="H1714" s="16">
        <v>55</v>
      </c>
      <c r="I1714" s="16">
        <v>50</v>
      </c>
      <c r="J1714" s="16">
        <v>55</v>
      </c>
      <c r="K1714" s="16">
        <v>49</v>
      </c>
      <c r="L1714" s="16">
        <v>43</v>
      </c>
      <c r="M1714" s="16">
        <v>0</v>
      </c>
      <c r="N1714" s="16">
        <v>0</v>
      </c>
      <c r="O1714" s="16">
        <v>0</v>
      </c>
      <c r="P1714" s="16">
        <v>0</v>
      </c>
      <c r="Q1714" s="16">
        <v>0</v>
      </c>
      <c r="R1714" s="16">
        <v>0</v>
      </c>
      <c r="S1714" s="16">
        <v>0</v>
      </c>
      <c r="T1714" s="73" t="s">
        <v>2979</v>
      </c>
      <c r="U1714" s="54">
        <v>23</v>
      </c>
      <c r="V1714" s="73" t="s">
        <v>2979</v>
      </c>
      <c r="W1714" s="54">
        <v>28</v>
      </c>
      <c r="X1714" s="54">
        <v>25</v>
      </c>
      <c r="Y1714" s="54">
        <v>32</v>
      </c>
      <c r="Z1714" s="54">
        <v>27</v>
      </c>
      <c r="AA1714" s="54">
        <v>30</v>
      </c>
      <c r="AB1714" s="73" t="s">
        <v>2979</v>
      </c>
      <c r="AC1714" s="73" t="s">
        <v>2979</v>
      </c>
      <c r="AD1714" s="73" t="s">
        <v>2979</v>
      </c>
      <c r="AE1714" s="73" t="s">
        <v>2979</v>
      </c>
      <c r="AF1714" s="73" t="s">
        <v>2979</v>
      </c>
      <c r="AG1714" s="73" t="s">
        <v>2979</v>
      </c>
      <c r="AH1714" s="73" t="s">
        <v>2979</v>
      </c>
      <c r="AI1714" s="41">
        <v>0.53569999999999995</v>
      </c>
      <c r="AJ1714" s="30">
        <v>0.38219999999999998</v>
      </c>
      <c r="AK1714" s="30">
        <v>0.50309999999999999</v>
      </c>
      <c r="AL1714" s="41">
        <f t="shared" si="54"/>
        <v>0.47370000000000001</v>
      </c>
      <c r="AM1714" s="30" t="str">
        <f>IFERROR((VLOOKUP(C1714,'CEP 24-25'!$F$5:$K$1282,6,0))," ")</f>
        <v>Yes</v>
      </c>
      <c r="AN1714" s="41" t="str">
        <f>+IFERROR((VLOOKUP(C1714,'HB1238 24-25'!$N$5:$Q$9999,4,0)),"")</f>
        <v/>
      </c>
      <c r="AO1714" s="33" t="str">
        <f t="shared" si="55"/>
        <v>Yes</v>
      </c>
    </row>
    <row r="1715" spans="1:41" ht="15" customHeight="1" x14ac:dyDescent="0.25">
      <c r="A1715" t="s">
        <v>2604</v>
      </c>
      <c r="B1715" t="s">
        <v>2231</v>
      </c>
      <c r="C1715" s="25">
        <v>2975</v>
      </c>
      <c r="D1715" t="s">
        <v>531</v>
      </c>
      <c r="E1715" s="16">
        <v>0</v>
      </c>
      <c r="F1715" s="16">
        <v>52</v>
      </c>
      <c r="G1715" s="16">
        <v>0</v>
      </c>
      <c r="H1715" s="16">
        <v>39</v>
      </c>
      <c r="I1715" s="16">
        <v>46</v>
      </c>
      <c r="J1715" s="16">
        <v>48</v>
      </c>
      <c r="K1715" s="16">
        <v>33</v>
      </c>
      <c r="L1715" s="16">
        <v>30</v>
      </c>
      <c r="M1715" s="16">
        <v>0</v>
      </c>
      <c r="N1715" s="16">
        <v>0</v>
      </c>
      <c r="O1715" s="16">
        <v>0</v>
      </c>
      <c r="P1715" s="16">
        <v>0</v>
      </c>
      <c r="Q1715" s="16">
        <v>0</v>
      </c>
      <c r="R1715" s="16">
        <v>0</v>
      </c>
      <c r="S1715" s="16">
        <v>0</v>
      </c>
      <c r="T1715" s="73" t="s">
        <v>2979</v>
      </c>
      <c r="U1715" s="54">
        <v>17</v>
      </c>
      <c r="V1715" s="73" t="s">
        <v>2979</v>
      </c>
      <c r="W1715" s="54">
        <v>24</v>
      </c>
      <c r="X1715" s="54">
        <v>25</v>
      </c>
      <c r="Y1715" s="54">
        <v>23</v>
      </c>
      <c r="Z1715" s="54">
        <v>22</v>
      </c>
      <c r="AA1715" s="54">
        <v>16</v>
      </c>
      <c r="AB1715" s="73" t="s">
        <v>2979</v>
      </c>
      <c r="AC1715" s="73" t="s">
        <v>2979</v>
      </c>
      <c r="AD1715" s="73" t="s">
        <v>2979</v>
      </c>
      <c r="AE1715" s="73" t="s">
        <v>2979</v>
      </c>
      <c r="AF1715" s="73" t="s">
        <v>2979</v>
      </c>
      <c r="AG1715" s="73" t="s">
        <v>2979</v>
      </c>
      <c r="AH1715" s="73" t="s">
        <v>2979</v>
      </c>
      <c r="AI1715" s="41">
        <v>0.5121</v>
      </c>
      <c r="AJ1715" s="30">
        <v>0.3085</v>
      </c>
      <c r="AK1715" s="30">
        <v>0.33850000000000002</v>
      </c>
      <c r="AL1715" s="41">
        <f t="shared" si="54"/>
        <v>0.38640000000000002</v>
      </c>
      <c r="AM1715" s="30" t="str">
        <f>IFERROR((VLOOKUP(C1715,'CEP 24-25'!$F$5:$K$1282,6,0))," ")</f>
        <v xml:space="preserve"> </v>
      </c>
      <c r="AN1715" s="41" t="str">
        <f>+IFERROR((VLOOKUP(C1715,'HB1238 24-25'!$N$5:$Q$9999,4,0)),"")</f>
        <v>No</v>
      </c>
      <c r="AO1715" s="33" t="str">
        <f t="shared" si="55"/>
        <v>No</v>
      </c>
    </row>
    <row r="1716" spans="1:41" ht="15" customHeight="1" x14ac:dyDescent="0.25">
      <c r="A1716" t="s">
        <v>2604</v>
      </c>
      <c r="B1716" t="s">
        <v>2231</v>
      </c>
      <c r="C1716" s="25">
        <v>2081</v>
      </c>
      <c r="D1716" t="s">
        <v>489</v>
      </c>
      <c r="E1716" s="16">
        <v>0</v>
      </c>
      <c r="F1716" s="16">
        <v>77</v>
      </c>
      <c r="G1716" s="16">
        <v>0</v>
      </c>
      <c r="H1716" s="16">
        <v>77</v>
      </c>
      <c r="I1716" s="16">
        <v>71</v>
      </c>
      <c r="J1716" s="16">
        <v>67</v>
      </c>
      <c r="K1716" s="16">
        <v>67</v>
      </c>
      <c r="L1716" s="16">
        <v>63</v>
      </c>
      <c r="M1716" s="16">
        <v>0</v>
      </c>
      <c r="N1716" s="16">
        <v>0</v>
      </c>
      <c r="O1716" s="16">
        <v>0</v>
      </c>
      <c r="P1716" s="16">
        <v>0</v>
      </c>
      <c r="Q1716" s="16">
        <v>0</v>
      </c>
      <c r="R1716" s="16">
        <v>0</v>
      </c>
      <c r="S1716" s="16">
        <v>0</v>
      </c>
      <c r="T1716" s="73" t="s">
        <v>2979</v>
      </c>
      <c r="U1716" s="73" t="s">
        <v>2979</v>
      </c>
      <c r="V1716" s="73" t="s">
        <v>2979</v>
      </c>
      <c r="W1716" s="15" t="s">
        <v>2004</v>
      </c>
      <c r="X1716" s="15" t="s">
        <v>2004</v>
      </c>
      <c r="Y1716" s="15" t="s">
        <v>2004</v>
      </c>
      <c r="Z1716" s="15" t="s">
        <v>2004</v>
      </c>
      <c r="AA1716" s="15" t="s">
        <v>2004</v>
      </c>
      <c r="AB1716" s="73" t="s">
        <v>2979</v>
      </c>
      <c r="AC1716" s="73" t="s">
        <v>2979</v>
      </c>
      <c r="AD1716" s="73" t="s">
        <v>2979</v>
      </c>
      <c r="AE1716" s="73" t="s">
        <v>2979</v>
      </c>
      <c r="AF1716" s="73" t="s">
        <v>2979</v>
      </c>
      <c r="AG1716" s="73" t="s">
        <v>2979</v>
      </c>
      <c r="AH1716" s="73" t="s">
        <v>2979</v>
      </c>
      <c r="AI1716" s="41">
        <v>7.3499999999999996E-2</v>
      </c>
      <c r="AJ1716" s="30">
        <v>5.7599999999999998E-2</v>
      </c>
      <c r="AK1716" s="30">
        <v>7.4899999999999994E-2</v>
      </c>
      <c r="AL1716" s="41">
        <f t="shared" si="54"/>
        <v>6.8699999999999997E-2</v>
      </c>
      <c r="AM1716" s="30" t="str">
        <f>IFERROR((VLOOKUP(C1716,'CEP 24-25'!$F$5:$K$1282,6,0))," ")</f>
        <v xml:space="preserve"> </v>
      </c>
      <c r="AN1716" s="41" t="str">
        <f>+IFERROR((VLOOKUP(C1716,'HB1238 24-25'!$N$5:$Q$9999,4,0)),"")</f>
        <v/>
      </c>
      <c r="AO1716" s="33" t="str">
        <f t="shared" si="55"/>
        <v>No</v>
      </c>
    </row>
    <row r="1717" spans="1:41" ht="15" customHeight="1" x14ac:dyDescent="0.25">
      <c r="A1717" t="s">
        <v>2604</v>
      </c>
      <c r="B1717" t="s">
        <v>2231</v>
      </c>
      <c r="C1717" s="25">
        <v>3478</v>
      </c>
      <c r="D1717" t="s">
        <v>546</v>
      </c>
      <c r="E1717" s="16">
        <v>0</v>
      </c>
      <c r="F1717" s="16">
        <v>57</v>
      </c>
      <c r="G1717" s="16">
        <v>0</v>
      </c>
      <c r="H1717" s="16">
        <v>71</v>
      </c>
      <c r="I1717" s="16">
        <v>63</v>
      </c>
      <c r="J1717" s="16">
        <v>55</v>
      </c>
      <c r="K1717" s="16">
        <v>63</v>
      </c>
      <c r="L1717" s="16">
        <v>75</v>
      </c>
      <c r="M1717" s="16">
        <v>0</v>
      </c>
      <c r="N1717" s="16">
        <v>0</v>
      </c>
      <c r="O1717" s="16">
        <v>0</v>
      </c>
      <c r="P1717" s="16">
        <v>0</v>
      </c>
      <c r="Q1717" s="16">
        <v>0</v>
      </c>
      <c r="R1717" s="16">
        <v>0</v>
      </c>
      <c r="S1717" s="16">
        <v>0</v>
      </c>
      <c r="T1717" s="73" t="s">
        <v>2979</v>
      </c>
      <c r="U1717" s="54">
        <v>15</v>
      </c>
      <c r="V1717" s="73" t="s">
        <v>2979</v>
      </c>
      <c r="W1717" s="54">
        <v>28</v>
      </c>
      <c r="X1717" s="54">
        <v>20</v>
      </c>
      <c r="Y1717" s="54">
        <v>23</v>
      </c>
      <c r="Z1717" s="54">
        <v>32</v>
      </c>
      <c r="AA1717" s="54">
        <v>27</v>
      </c>
      <c r="AB1717" s="73" t="s">
        <v>2979</v>
      </c>
      <c r="AC1717" s="73" t="s">
        <v>2979</v>
      </c>
      <c r="AD1717" s="73" t="s">
        <v>2979</v>
      </c>
      <c r="AE1717" s="73" t="s">
        <v>2979</v>
      </c>
      <c r="AF1717" s="73" t="s">
        <v>2979</v>
      </c>
      <c r="AG1717" s="73" t="s">
        <v>2979</v>
      </c>
      <c r="AH1717" s="73" t="s">
        <v>2979</v>
      </c>
      <c r="AI1717" s="41">
        <v>0.37759999999999999</v>
      </c>
      <c r="AJ1717" s="30">
        <v>0.26369999999999999</v>
      </c>
      <c r="AK1717" s="30">
        <v>0.37469999999999998</v>
      </c>
      <c r="AL1717" s="41">
        <f t="shared" si="54"/>
        <v>0.3387</v>
      </c>
      <c r="AM1717" s="30" t="str">
        <f>IFERROR((VLOOKUP(C1717,'CEP 24-25'!$F$5:$K$1282,6,0))," ")</f>
        <v>No</v>
      </c>
      <c r="AN1717" s="41" t="str">
        <f>+IFERROR((VLOOKUP(C1717,'HB1238 24-25'!$N$5:$Q$9999,4,0)),"")</f>
        <v/>
      </c>
      <c r="AO1717" s="33" t="str">
        <f t="shared" si="55"/>
        <v>No</v>
      </c>
    </row>
    <row r="1718" spans="1:41" ht="15" customHeight="1" x14ac:dyDescent="0.25">
      <c r="A1718" t="s">
        <v>2604</v>
      </c>
      <c r="B1718" t="s">
        <v>2231</v>
      </c>
      <c r="C1718" s="25">
        <v>2733</v>
      </c>
      <c r="D1718" t="s">
        <v>528</v>
      </c>
      <c r="E1718" s="16">
        <v>0</v>
      </c>
      <c r="F1718" s="16">
        <v>81</v>
      </c>
      <c r="G1718" s="16">
        <v>0</v>
      </c>
      <c r="H1718" s="16">
        <v>86</v>
      </c>
      <c r="I1718" s="16">
        <v>91</v>
      </c>
      <c r="J1718" s="16">
        <v>87</v>
      </c>
      <c r="K1718" s="16">
        <v>84</v>
      </c>
      <c r="L1718" s="16">
        <v>85</v>
      </c>
      <c r="M1718" s="16">
        <v>0</v>
      </c>
      <c r="N1718" s="16">
        <v>0</v>
      </c>
      <c r="O1718" s="16">
        <v>0</v>
      </c>
      <c r="P1718" s="16">
        <v>0</v>
      </c>
      <c r="Q1718" s="16">
        <v>0</v>
      </c>
      <c r="R1718" s="16">
        <v>0</v>
      </c>
      <c r="S1718" s="16">
        <v>0</v>
      </c>
      <c r="T1718" s="73" t="s">
        <v>2979</v>
      </c>
      <c r="U1718" s="15" t="s">
        <v>2004</v>
      </c>
      <c r="V1718" s="73" t="s">
        <v>2979</v>
      </c>
      <c r="W1718" s="54">
        <v>10</v>
      </c>
      <c r="X1718" s="54">
        <v>16</v>
      </c>
      <c r="Y1718" s="54">
        <v>12</v>
      </c>
      <c r="Z1718" s="54">
        <v>14</v>
      </c>
      <c r="AA1718" s="54">
        <v>12</v>
      </c>
      <c r="AB1718" s="73" t="s">
        <v>2979</v>
      </c>
      <c r="AC1718" s="73" t="s">
        <v>2979</v>
      </c>
      <c r="AD1718" s="73" t="s">
        <v>2979</v>
      </c>
      <c r="AE1718" s="73" t="s">
        <v>2979</v>
      </c>
      <c r="AF1718" s="73" t="s">
        <v>2979</v>
      </c>
      <c r="AG1718" s="73" t="s">
        <v>2979</v>
      </c>
      <c r="AH1718" s="73" t="s">
        <v>2979</v>
      </c>
      <c r="AI1718" s="41">
        <v>0.13619999999999999</v>
      </c>
      <c r="AJ1718" s="30">
        <v>0.1016</v>
      </c>
      <c r="AK1718" s="30">
        <v>0.1285</v>
      </c>
      <c r="AL1718" s="41">
        <f t="shared" si="54"/>
        <v>0.1221</v>
      </c>
      <c r="AM1718" s="30" t="str">
        <f>IFERROR((VLOOKUP(C1718,'CEP 24-25'!$F$5:$K$1282,6,0))," ")</f>
        <v xml:space="preserve"> </v>
      </c>
      <c r="AN1718" s="41" t="str">
        <f>+IFERROR((VLOOKUP(C1718,'HB1238 24-25'!$N$5:$Q$9999,4,0)),"")</f>
        <v/>
      </c>
      <c r="AO1718" s="33" t="str">
        <f t="shared" si="55"/>
        <v>No</v>
      </c>
    </row>
    <row r="1719" spans="1:41" x14ac:dyDescent="0.25">
      <c r="A1719" t="s">
        <v>2604</v>
      </c>
      <c r="B1719" t="s">
        <v>2231</v>
      </c>
      <c r="C1719" s="25">
        <v>2437</v>
      </c>
      <c r="D1719" t="s">
        <v>521</v>
      </c>
      <c r="E1719" s="16">
        <v>0</v>
      </c>
      <c r="F1719" s="16">
        <v>58</v>
      </c>
      <c r="G1719" s="16">
        <v>0</v>
      </c>
      <c r="H1719" s="16">
        <v>50</v>
      </c>
      <c r="I1719" s="16">
        <v>48</v>
      </c>
      <c r="J1719" s="16">
        <v>42</v>
      </c>
      <c r="K1719" s="16">
        <v>40</v>
      </c>
      <c r="L1719" s="16">
        <v>34</v>
      </c>
      <c r="M1719" s="16">
        <v>0</v>
      </c>
      <c r="N1719" s="16">
        <v>0</v>
      </c>
      <c r="O1719" s="16">
        <v>0</v>
      </c>
      <c r="P1719" s="16">
        <v>0</v>
      </c>
      <c r="Q1719" s="16">
        <v>0</v>
      </c>
      <c r="R1719" s="16">
        <v>0</v>
      </c>
      <c r="S1719" s="16">
        <v>0</v>
      </c>
      <c r="T1719" s="73" t="s">
        <v>2979</v>
      </c>
      <c r="U1719" s="54">
        <v>12</v>
      </c>
      <c r="V1719" s="73" t="s">
        <v>2979</v>
      </c>
      <c r="W1719" s="54">
        <v>13</v>
      </c>
      <c r="X1719" s="54">
        <v>14</v>
      </c>
      <c r="Y1719" s="54">
        <v>13</v>
      </c>
      <c r="Z1719" s="54">
        <v>13</v>
      </c>
      <c r="AA1719" s="15" t="s">
        <v>2004</v>
      </c>
      <c r="AB1719" s="73" t="s">
        <v>2979</v>
      </c>
      <c r="AC1719" s="73" t="s">
        <v>2979</v>
      </c>
      <c r="AD1719" s="73" t="s">
        <v>2979</v>
      </c>
      <c r="AE1719" s="73" t="s">
        <v>2979</v>
      </c>
      <c r="AF1719" s="73" t="s">
        <v>2979</v>
      </c>
      <c r="AG1719" s="73" t="s">
        <v>2979</v>
      </c>
      <c r="AH1719" s="73" t="s">
        <v>2979</v>
      </c>
      <c r="AI1719" s="41">
        <v>0.26840000000000003</v>
      </c>
      <c r="AJ1719" s="30">
        <v>0.24</v>
      </c>
      <c r="AK1719" s="30">
        <v>0.28939999999999999</v>
      </c>
      <c r="AL1719" s="41">
        <f t="shared" si="54"/>
        <v>0.26590000000000003</v>
      </c>
      <c r="AM1719" s="30" t="str">
        <f>IFERROR((VLOOKUP(C1719,'CEP 24-25'!$F$5:$K$1282,6,0))," ")</f>
        <v xml:space="preserve"> </v>
      </c>
      <c r="AN1719" s="41" t="str">
        <f>+IFERROR((VLOOKUP(C1719,'HB1238 24-25'!$N$5:$Q$9999,4,0)),"")</f>
        <v>No</v>
      </c>
      <c r="AO1719" s="33" t="str">
        <f t="shared" si="55"/>
        <v>No</v>
      </c>
    </row>
    <row r="1720" spans="1:41" ht="15" customHeight="1" x14ac:dyDescent="0.25">
      <c r="A1720" t="s">
        <v>2604</v>
      </c>
      <c r="B1720" t="s">
        <v>2231</v>
      </c>
      <c r="C1720" s="25">
        <v>2183</v>
      </c>
      <c r="D1720" t="s">
        <v>503</v>
      </c>
      <c r="E1720" s="16">
        <v>0</v>
      </c>
      <c r="F1720" s="16">
        <v>64</v>
      </c>
      <c r="G1720" s="16">
        <v>0</v>
      </c>
      <c r="H1720" s="16">
        <v>50</v>
      </c>
      <c r="I1720" s="16">
        <v>50</v>
      </c>
      <c r="J1720" s="16">
        <v>45</v>
      </c>
      <c r="K1720" s="16">
        <v>51</v>
      </c>
      <c r="L1720" s="16">
        <v>50</v>
      </c>
      <c r="M1720" s="16">
        <v>0</v>
      </c>
      <c r="N1720" s="16">
        <v>0</v>
      </c>
      <c r="O1720" s="16">
        <v>0</v>
      </c>
      <c r="P1720" s="16">
        <v>0</v>
      </c>
      <c r="Q1720" s="16">
        <v>0</v>
      </c>
      <c r="R1720" s="16">
        <v>0</v>
      </c>
      <c r="S1720" s="16">
        <v>0</v>
      </c>
      <c r="T1720" s="73" t="s">
        <v>2979</v>
      </c>
      <c r="U1720" s="15" t="s">
        <v>2004</v>
      </c>
      <c r="V1720" s="73" t="s">
        <v>2979</v>
      </c>
      <c r="W1720" s="15" t="s">
        <v>2004</v>
      </c>
      <c r="X1720" s="15" t="s">
        <v>2004</v>
      </c>
      <c r="Y1720" s="54">
        <v>11</v>
      </c>
      <c r="Z1720" s="15" t="s">
        <v>2004</v>
      </c>
      <c r="AA1720" s="15" t="s">
        <v>2004</v>
      </c>
      <c r="AB1720" s="73" t="s">
        <v>2979</v>
      </c>
      <c r="AC1720" s="73" t="s">
        <v>2979</v>
      </c>
      <c r="AD1720" s="73" t="s">
        <v>2979</v>
      </c>
      <c r="AE1720" s="73" t="s">
        <v>2979</v>
      </c>
      <c r="AF1720" s="73" t="s">
        <v>2979</v>
      </c>
      <c r="AG1720" s="73" t="s">
        <v>2979</v>
      </c>
      <c r="AH1720" s="73" t="s">
        <v>2979</v>
      </c>
      <c r="AI1720" s="41">
        <v>0.11940000000000001</v>
      </c>
      <c r="AJ1720" s="30">
        <v>5.8500000000000003E-2</v>
      </c>
      <c r="AK1720" s="30">
        <v>5.6500000000000002E-2</v>
      </c>
      <c r="AL1720" s="41">
        <f t="shared" si="54"/>
        <v>7.8100000000000003E-2</v>
      </c>
      <c r="AM1720" s="30" t="str">
        <f>IFERROR((VLOOKUP(C1720,'CEP 24-25'!$F$5:$K$1282,6,0))," ")</f>
        <v xml:space="preserve"> </v>
      </c>
      <c r="AN1720" s="41" t="str">
        <f>+IFERROR((VLOOKUP(C1720,'HB1238 24-25'!$N$5:$Q$9999,4,0)),"")</f>
        <v/>
      </c>
      <c r="AO1720" s="33" t="str">
        <f t="shared" si="55"/>
        <v>No</v>
      </c>
    </row>
    <row r="1721" spans="1:41" ht="15" customHeight="1" x14ac:dyDescent="0.25">
      <c r="A1721" t="s">
        <v>2604</v>
      </c>
      <c r="B1721" t="s">
        <v>2231</v>
      </c>
      <c r="C1721" s="25">
        <v>2121</v>
      </c>
      <c r="D1721" t="s">
        <v>494</v>
      </c>
      <c r="E1721" s="16">
        <v>0</v>
      </c>
      <c r="F1721" s="16">
        <v>38</v>
      </c>
      <c r="G1721" s="16">
        <v>0</v>
      </c>
      <c r="H1721" s="16">
        <v>45</v>
      </c>
      <c r="I1721" s="16">
        <v>37</v>
      </c>
      <c r="J1721" s="16">
        <v>46</v>
      </c>
      <c r="K1721" s="16">
        <v>37</v>
      </c>
      <c r="L1721" s="16">
        <v>39</v>
      </c>
      <c r="M1721" s="16">
        <v>0</v>
      </c>
      <c r="N1721" s="16">
        <v>0</v>
      </c>
      <c r="O1721" s="16">
        <v>0</v>
      </c>
      <c r="P1721" s="16">
        <v>0</v>
      </c>
      <c r="Q1721" s="16">
        <v>0</v>
      </c>
      <c r="R1721" s="16">
        <v>0</v>
      </c>
      <c r="S1721" s="16">
        <v>0</v>
      </c>
      <c r="T1721" s="73" t="s">
        <v>2979</v>
      </c>
      <c r="U1721" s="54">
        <v>16</v>
      </c>
      <c r="V1721" s="73" t="s">
        <v>2979</v>
      </c>
      <c r="W1721" s="54">
        <v>15</v>
      </c>
      <c r="X1721" s="54">
        <v>16</v>
      </c>
      <c r="Y1721" s="54">
        <v>26</v>
      </c>
      <c r="Z1721" s="54">
        <v>13</v>
      </c>
      <c r="AA1721" s="54">
        <v>19</v>
      </c>
      <c r="AB1721" s="73" t="s">
        <v>2979</v>
      </c>
      <c r="AC1721" s="73" t="s">
        <v>2979</v>
      </c>
      <c r="AD1721" s="73" t="s">
        <v>2979</v>
      </c>
      <c r="AE1721" s="73" t="s">
        <v>2979</v>
      </c>
      <c r="AF1721" s="73" t="s">
        <v>2979</v>
      </c>
      <c r="AG1721" s="73" t="s">
        <v>2979</v>
      </c>
      <c r="AH1721" s="73" t="s">
        <v>2979</v>
      </c>
      <c r="AI1721" s="41">
        <v>0.43390000000000001</v>
      </c>
      <c r="AJ1721" s="30">
        <v>0.36059999999999998</v>
      </c>
      <c r="AK1721" s="30">
        <v>0.40939999999999999</v>
      </c>
      <c r="AL1721" s="41">
        <f t="shared" si="54"/>
        <v>0.40129999999999999</v>
      </c>
      <c r="AM1721" s="30" t="str">
        <f>IFERROR((VLOOKUP(C1721,'CEP 24-25'!$F$5:$K$1282,6,0))," ")</f>
        <v>No</v>
      </c>
      <c r="AN1721" s="41" t="str">
        <f>+IFERROR((VLOOKUP(C1721,'HB1238 24-25'!$N$5:$Q$9999,4,0)),"")</f>
        <v/>
      </c>
      <c r="AO1721" s="33" t="str">
        <f t="shared" si="55"/>
        <v>No</v>
      </c>
    </row>
    <row r="1722" spans="1:41" ht="15" customHeight="1" x14ac:dyDescent="0.25">
      <c r="A1722" t="s">
        <v>2604</v>
      </c>
      <c r="B1722" t="s">
        <v>2231</v>
      </c>
      <c r="C1722" s="25">
        <v>3874</v>
      </c>
      <c r="D1722" t="s">
        <v>558</v>
      </c>
      <c r="E1722" s="16">
        <v>0</v>
      </c>
      <c r="F1722" s="16">
        <v>10</v>
      </c>
      <c r="G1722" s="16">
        <v>0</v>
      </c>
      <c r="H1722" s="16">
        <v>11</v>
      </c>
      <c r="I1722" s="16">
        <v>14</v>
      </c>
      <c r="J1722" s="16">
        <v>8</v>
      </c>
      <c r="K1722" s="16">
        <v>9</v>
      </c>
      <c r="L1722" s="16">
        <v>8</v>
      </c>
      <c r="M1722" s="16">
        <v>3</v>
      </c>
      <c r="N1722" s="16">
        <v>14</v>
      </c>
      <c r="O1722" s="16">
        <v>3</v>
      </c>
      <c r="P1722" s="16">
        <v>0</v>
      </c>
      <c r="Q1722" s="16">
        <v>0</v>
      </c>
      <c r="R1722" s="16">
        <v>0</v>
      </c>
      <c r="S1722" s="16">
        <v>0</v>
      </c>
      <c r="T1722" s="73" t="s">
        <v>2979</v>
      </c>
      <c r="U1722" s="15" t="s">
        <v>2004</v>
      </c>
      <c r="V1722" s="73" t="s">
        <v>2979</v>
      </c>
      <c r="W1722" s="15" t="s">
        <v>2004</v>
      </c>
      <c r="X1722" s="15" t="s">
        <v>2004</v>
      </c>
      <c r="Y1722" s="15" t="s">
        <v>2004</v>
      </c>
      <c r="Z1722" s="15" t="s">
        <v>2004</v>
      </c>
      <c r="AA1722" s="15" t="s">
        <v>2004</v>
      </c>
      <c r="AB1722" s="15" t="s">
        <v>2004</v>
      </c>
      <c r="AC1722" s="15" t="s">
        <v>2004</v>
      </c>
      <c r="AD1722" s="73" t="s">
        <v>2979</v>
      </c>
      <c r="AE1722" s="73" t="s">
        <v>2979</v>
      </c>
      <c r="AF1722" s="73" t="s">
        <v>2979</v>
      </c>
      <c r="AG1722" s="73" t="s">
        <v>2979</v>
      </c>
      <c r="AH1722" s="73" t="s">
        <v>2979</v>
      </c>
      <c r="AI1722" s="41">
        <v>0.25</v>
      </c>
      <c r="AJ1722" s="30">
        <v>0.2762</v>
      </c>
      <c r="AK1722" s="30">
        <v>0.39800000000000002</v>
      </c>
      <c r="AL1722" s="41">
        <f t="shared" si="54"/>
        <v>0.30809999999999998</v>
      </c>
      <c r="AM1722" s="30" t="str">
        <f>IFERROR((VLOOKUP(C1722,'CEP 24-25'!$F$5:$K$1282,6,0))," ")</f>
        <v>Yes</v>
      </c>
      <c r="AN1722" s="41" t="str">
        <f>+IFERROR((VLOOKUP(C1722,'HB1238 24-25'!$N$5:$Q$9999,4,0)),"")</f>
        <v/>
      </c>
      <c r="AO1722" s="33" t="str">
        <f t="shared" si="55"/>
        <v>Yes</v>
      </c>
    </row>
    <row r="1723" spans="1:41" ht="15" customHeight="1" x14ac:dyDescent="0.25">
      <c r="A1723" t="s">
        <v>2604</v>
      </c>
      <c r="B1723" t="s">
        <v>2231</v>
      </c>
      <c r="C1723" s="25">
        <v>5566</v>
      </c>
      <c r="D1723" t="s">
        <v>126</v>
      </c>
      <c r="E1723" s="16">
        <v>0</v>
      </c>
      <c r="F1723" s="16">
        <v>0</v>
      </c>
      <c r="G1723" s="16">
        <v>0</v>
      </c>
      <c r="H1723" s="16">
        <v>0</v>
      </c>
      <c r="I1723" s="16">
        <v>0</v>
      </c>
      <c r="J1723" s="16">
        <v>0</v>
      </c>
      <c r="K1723" s="16">
        <v>0</v>
      </c>
      <c r="L1723" s="16">
        <v>0</v>
      </c>
      <c r="M1723" s="16">
        <v>0</v>
      </c>
      <c r="N1723" s="16">
        <v>0</v>
      </c>
      <c r="O1723" s="16">
        <v>0</v>
      </c>
      <c r="P1723" s="16">
        <v>429</v>
      </c>
      <c r="Q1723" s="16">
        <v>450</v>
      </c>
      <c r="R1723" s="16">
        <v>488</v>
      </c>
      <c r="S1723" s="16">
        <v>411</v>
      </c>
      <c r="T1723" s="73" t="s">
        <v>2979</v>
      </c>
      <c r="U1723" s="73" t="s">
        <v>2979</v>
      </c>
      <c r="V1723" s="73" t="s">
        <v>2979</v>
      </c>
      <c r="W1723" s="73" t="s">
        <v>2979</v>
      </c>
      <c r="X1723" s="73" t="s">
        <v>2979</v>
      </c>
      <c r="Y1723" s="73" t="s">
        <v>2979</v>
      </c>
      <c r="Z1723" s="73" t="s">
        <v>2979</v>
      </c>
      <c r="AA1723" s="73" t="s">
        <v>2979</v>
      </c>
      <c r="AB1723" s="73" t="s">
        <v>2979</v>
      </c>
      <c r="AC1723" s="73" t="s">
        <v>2979</v>
      </c>
      <c r="AD1723" s="73" t="s">
        <v>2979</v>
      </c>
      <c r="AE1723" s="54">
        <v>43</v>
      </c>
      <c r="AF1723" s="54">
        <v>48</v>
      </c>
      <c r="AG1723" s="54">
        <v>48</v>
      </c>
      <c r="AH1723" s="54">
        <v>47</v>
      </c>
      <c r="AI1723" s="41">
        <v>0.1046</v>
      </c>
      <c r="AJ1723" s="30">
        <v>7.1499999999999994E-2</v>
      </c>
      <c r="AK1723" s="30">
        <v>0.1084</v>
      </c>
      <c r="AL1723" s="41">
        <f t="shared" si="54"/>
        <v>9.4799999999999995E-2</v>
      </c>
      <c r="AM1723" s="30" t="str">
        <f>IFERROR((VLOOKUP(C1723,'CEP 24-25'!$F$5:$K$1282,6,0))," ")</f>
        <v xml:space="preserve"> </v>
      </c>
      <c r="AN1723" s="41" t="str">
        <f>+IFERROR((VLOOKUP(C1723,'HB1238 24-25'!$N$5:$Q$9999,4,0)),"")</f>
        <v/>
      </c>
      <c r="AO1723" s="33" t="str">
        <f t="shared" si="55"/>
        <v>No</v>
      </c>
    </row>
    <row r="1724" spans="1:41" ht="15" customHeight="1" x14ac:dyDescent="0.25">
      <c r="A1724" t="s">
        <v>2604</v>
      </c>
      <c r="B1724" t="s">
        <v>2231</v>
      </c>
      <c r="C1724" s="25">
        <v>5276</v>
      </c>
      <c r="D1724" t="s">
        <v>569</v>
      </c>
      <c r="E1724" s="16">
        <v>0</v>
      </c>
      <c r="F1724" s="16">
        <v>34</v>
      </c>
      <c r="G1724" s="16">
        <v>0</v>
      </c>
      <c r="H1724" s="16">
        <v>48</v>
      </c>
      <c r="I1724" s="16">
        <v>52</v>
      </c>
      <c r="J1724" s="16">
        <v>49</v>
      </c>
      <c r="K1724" s="16">
        <v>49</v>
      </c>
      <c r="L1724" s="16">
        <v>51</v>
      </c>
      <c r="M1724" s="16">
        <v>50</v>
      </c>
      <c r="N1724" s="16">
        <v>41</v>
      </c>
      <c r="O1724" s="16">
        <v>48</v>
      </c>
      <c r="P1724" s="16">
        <v>0</v>
      </c>
      <c r="Q1724" s="16">
        <v>0</v>
      </c>
      <c r="R1724" s="16">
        <v>0</v>
      </c>
      <c r="S1724" s="16">
        <v>0</v>
      </c>
      <c r="T1724" s="73" t="s">
        <v>2979</v>
      </c>
      <c r="U1724" s="15" t="s">
        <v>2004</v>
      </c>
      <c r="V1724" s="73" t="s">
        <v>2979</v>
      </c>
      <c r="W1724" s="54">
        <v>17</v>
      </c>
      <c r="X1724" s="54">
        <v>16</v>
      </c>
      <c r="Y1724" s="54">
        <v>13</v>
      </c>
      <c r="Z1724" s="54">
        <v>19</v>
      </c>
      <c r="AA1724" s="54">
        <v>14</v>
      </c>
      <c r="AB1724" s="54">
        <v>25</v>
      </c>
      <c r="AC1724" s="54">
        <v>20</v>
      </c>
      <c r="AD1724" s="54">
        <v>16</v>
      </c>
      <c r="AE1724" s="73" t="s">
        <v>2979</v>
      </c>
      <c r="AF1724" s="73" t="s">
        <v>2979</v>
      </c>
      <c r="AG1724" s="73" t="s">
        <v>2979</v>
      </c>
      <c r="AH1724" s="73" t="s">
        <v>2979</v>
      </c>
      <c r="AI1724" s="41">
        <v>0.3483</v>
      </c>
      <c r="AJ1724" s="30">
        <v>0.26419999999999999</v>
      </c>
      <c r="AK1724" s="30">
        <v>0.33550000000000002</v>
      </c>
      <c r="AL1724" s="41">
        <f t="shared" si="54"/>
        <v>0.316</v>
      </c>
      <c r="AM1724" s="30" t="str">
        <f>IFERROR((VLOOKUP(C1724,'CEP 24-25'!$F$5:$K$1282,6,0))," ")</f>
        <v xml:space="preserve"> </v>
      </c>
      <c r="AN1724" s="41" t="str">
        <f>+IFERROR((VLOOKUP(C1724,'HB1238 24-25'!$N$5:$Q$9999,4,0)),"")</f>
        <v>No</v>
      </c>
      <c r="AO1724" s="33" t="str">
        <f t="shared" si="55"/>
        <v>No</v>
      </c>
    </row>
    <row r="1725" spans="1:41" ht="15" customHeight="1" x14ac:dyDescent="0.25">
      <c r="A1725" t="s">
        <v>2604</v>
      </c>
      <c r="B1725" t="s">
        <v>2231</v>
      </c>
      <c r="C1725" s="25">
        <v>3714</v>
      </c>
      <c r="D1725" t="s">
        <v>552</v>
      </c>
      <c r="E1725" s="16">
        <v>0</v>
      </c>
      <c r="F1725" s="16">
        <v>61</v>
      </c>
      <c r="G1725" s="16">
        <v>0</v>
      </c>
      <c r="H1725" s="16">
        <v>66</v>
      </c>
      <c r="I1725" s="16">
        <v>48</v>
      </c>
      <c r="J1725" s="16">
        <v>56</v>
      </c>
      <c r="K1725" s="16">
        <v>59</v>
      </c>
      <c r="L1725" s="16">
        <v>74</v>
      </c>
      <c r="M1725" s="16">
        <v>0</v>
      </c>
      <c r="N1725" s="16">
        <v>0</v>
      </c>
      <c r="O1725" s="16">
        <v>0</v>
      </c>
      <c r="P1725" s="16">
        <v>0</v>
      </c>
      <c r="Q1725" s="16">
        <v>0</v>
      </c>
      <c r="R1725" s="16">
        <v>0</v>
      </c>
      <c r="S1725" s="16">
        <v>0</v>
      </c>
      <c r="T1725" s="73" t="s">
        <v>2979</v>
      </c>
      <c r="U1725" s="54">
        <v>28</v>
      </c>
      <c r="V1725" s="73" t="s">
        <v>2979</v>
      </c>
      <c r="W1725" s="54">
        <v>45</v>
      </c>
      <c r="X1725" s="54">
        <v>33</v>
      </c>
      <c r="Y1725" s="54">
        <v>42</v>
      </c>
      <c r="Z1725" s="54">
        <v>37</v>
      </c>
      <c r="AA1725" s="54">
        <v>49</v>
      </c>
      <c r="AB1725" s="73" t="s">
        <v>2979</v>
      </c>
      <c r="AC1725" s="73" t="s">
        <v>2979</v>
      </c>
      <c r="AD1725" s="73" t="s">
        <v>2979</v>
      </c>
      <c r="AE1725" s="73" t="s">
        <v>2979</v>
      </c>
      <c r="AF1725" s="73" t="s">
        <v>2979</v>
      </c>
      <c r="AG1725" s="73" t="s">
        <v>2979</v>
      </c>
      <c r="AH1725" s="73" t="s">
        <v>2979</v>
      </c>
      <c r="AI1725" s="41">
        <v>0.64290000000000003</v>
      </c>
      <c r="AJ1725" s="30">
        <v>0.44319999999999998</v>
      </c>
      <c r="AK1725" s="30">
        <v>0.58630000000000004</v>
      </c>
      <c r="AL1725" s="41">
        <f t="shared" si="54"/>
        <v>0.5575</v>
      </c>
      <c r="AM1725" s="30" t="str">
        <f>IFERROR((VLOOKUP(C1725,'CEP 24-25'!$F$5:$K$1282,6,0))," ")</f>
        <v>Yes</v>
      </c>
      <c r="AN1725" s="41" t="str">
        <f>+IFERROR((VLOOKUP(C1725,'HB1238 24-25'!$N$5:$Q$9999,4,0)),"")</f>
        <v/>
      </c>
      <c r="AO1725" s="33" t="str">
        <f t="shared" si="55"/>
        <v>Yes</v>
      </c>
    </row>
    <row r="1726" spans="1:41" ht="15" customHeight="1" x14ac:dyDescent="0.25">
      <c r="A1726" t="s">
        <v>2604</v>
      </c>
      <c r="B1726" t="s">
        <v>2231</v>
      </c>
      <c r="C1726" s="25">
        <v>2462</v>
      </c>
      <c r="D1726" t="s">
        <v>523</v>
      </c>
      <c r="E1726" s="16">
        <v>0</v>
      </c>
      <c r="F1726" s="16">
        <v>95</v>
      </c>
      <c r="G1726" s="16">
        <v>0</v>
      </c>
      <c r="H1726" s="16">
        <v>94</v>
      </c>
      <c r="I1726" s="16">
        <v>86</v>
      </c>
      <c r="J1726" s="16">
        <v>88</v>
      </c>
      <c r="K1726" s="16">
        <v>95</v>
      </c>
      <c r="L1726" s="16">
        <v>70</v>
      </c>
      <c r="M1726" s="16">
        <v>0</v>
      </c>
      <c r="N1726" s="16">
        <v>0</v>
      </c>
      <c r="O1726" s="16">
        <v>0</v>
      </c>
      <c r="P1726" s="16">
        <v>0</v>
      </c>
      <c r="Q1726" s="16">
        <v>0</v>
      </c>
      <c r="R1726" s="16">
        <v>0</v>
      </c>
      <c r="S1726" s="16">
        <v>0</v>
      </c>
      <c r="T1726" s="73" t="s">
        <v>2979</v>
      </c>
      <c r="U1726" s="15" t="s">
        <v>2004</v>
      </c>
      <c r="V1726" s="73" t="s">
        <v>2979</v>
      </c>
      <c r="W1726" s="54">
        <v>10</v>
      </c>
      <c r="X1726" s="54">
        <v>10</v>
      </c>
      <c r="Y1726" s="15" t="s">
        <v>2004</v>
      </c>
      <c r="Z1726" s="54">
        <v>13</v>
      </c>
      <c r="AA1726" s="15" t="s">
        <v>2004</v>
      </c>
      <c r="AB1726" s="73" t="s">
        <v>2979</v>
      </c>
      <c r="AC1726" s="73" t="s">
        <v>2979</v>
      </c>
      <c r="AD1726" s="73" t="s">
        <v>2979</v>
      </c>
      <c r="AE1726" s="73" t="s">
        <v>2979</v>
      </c>
      <c r="AF1726" s="73" t="s">
        <v>2979</v>
      </c>
      <c r="AG1726" s="73" t="s">
        <v>2979</v>
      </c>
      <c r="AH1726" s="73" t="s">
        <v>2979</v>
      </c>
      <c r="AI1726" s="41">
        <v>9.6600000000000005E-2</v>
      </c>
      <c r="AJ1726" s="30">
        <v>6.5500000000000003E-2</v>
      </c>
      <c r="AK1726" s="30">
        <v>9.1600000000000001E-2</v>
      </c>
      <c r="AL1726" s="41">
        <f t="shared" si="54"/>
        <v>8.4599999999999995E-2</v>
      </c>
      <c r="AM1726" s="30" t="str">
        <f>IFERROR((VLOOKUP(C1726,'CEP 24-25'!$F$5:$K$1282,6,0))," ")</f>
        <v xml:space="preserve"> </v>
      </c>
      <c r="AN1726" s="41" t="str">
        <f>+IFERROR((VLOOKUP(C1726,'HB1238 24-25'!$N$5:$Q$9999,4,0)),"")</f>
        <v/>
      </c>
      <c r="AO1726" s="33" t="str">
        <f t="shared" si="55"/>
        <v>No</v>
      </c>
    </row>
    <row r="1727" spans="1:41" ht="15" customHeight="1" x14ac:dyDescent="0.25">
      <c r="A1727" t="s">
        <v>2604</v>
      </c>
      <c r="B1727" t="s">
        <v>2231</v>
      </c>
      <c r="C1727" s="25">
        <v>2435</v>
      </c>
      <c r="D1727" t="s">
        <v>520</v>
      </c>
      <c r="E1727" s="16">
        <v>0</v>
      </c>
      <c r="F1727" s="16">
        <v>0</v>
      </c>
      <c r="G1727" s="16">
        <v>0</v>
      </c>
      <c r="H1727" s="16">
        <v>0</v>
      </c>
      <c r="I1727" s="16">
        <v>0</v>
      </c>
      <c r="J1727" s="16">
        <v>0</v>
      </c>
      <c r="K1727" s="16">
        <v>0</v>
      </c>
      <c r="L1727" s="16">
        <v>0</v>
      </c>
      <c r="M1727" s="16">
        <v>305</v>
      </c>
      <c r="N1727" s="16">
        <v>375</v>
      </c>
      <c r="O1727" s="16">
        <v>339</v>
      </c>
      <c r="P1727" s="16">
        <v>0</v>
      </c>
      <c r="Q1727" s="16">
        <v>0</v>
      </c>
      <c r="R1727" s="16">
        <v>0</v>
      </c>
      <c r="S1727" s="16">
        <v>0</v>
      </c>
      <c r="T1727" s="73" t="s">
        <v>2979</v>
      </c>
      <c r="U1727" s="73" t="s">
        <v>2979</v>
      </c>
      <c r="V1727" s="73" t="s">
        <v>2979</v>
      </c>
      <c r="W1727" s="73" t="s">
        <v>2979</v>
      </c>
      <c r="X1727" s="73" t="s">
        <v>2979</v>
      </c>
      <c r="Y1727" s="73" t="s">
        <v>2979</v>
      </c>
      <c r="Z1727" s="73" t="s">
        <v>2979</v>
      </c>
      <c r="AA1727" s="73" t="s">
        <v>2979</v>
      </c>
      <c r="AB1727" s="54">
        <v>50</v>
      </c>
      <c r="AC1727" s="54">
        <v>49</v>
      </c>
      <c r="AD1727" s="54">
        <v>59</v>
      </c>
      <c r="AE1727" s="73" t="s">
        <v>2979</v>
      </c>
      <c r="AF1727" s="73" t="s">
        <v>2979</v>
      </c>
      <c r="AG1727" s="73" t="s">
        <v>2979</v>
      </c>
      <c r="AH1727" s="73" t="s">
        <v>2979</v>
      </c>
      <c r="AI1727" s="41">
        <v>0.15509999999999999</v>
      </c>
      <c r="AJ1727" s="30">
        <v>0.11269999999999999</v>
      </c>
      <c r="AK1727" s="30">
        <v>0.17549999999999999</v>
      </c>
      <c r="AL1727" s="41">
        <f t="shared" si="54"/>
        <v>0.14779999999999999</v>
      </c>
      <c r="AM1727" s="30" t="str">
        <f>IFERROR((VLOOKUP(C1727,'CEP 24-25'!$F$5:$K$1282,6,0))," ")</f>
        <v xml:space="preserve"> </v>
      </c>
      <c r="AN1727" s="41" t="str">
        <f>+IFERROR((VLOOKUP(C1727,'HB1238 24-25'!$N$5:$Q$9999,4,0)),"")</f>
        <v/>
      </c>
      <c r="AO1727" s="33" t="str">
        <f t="shared" si="55"/>
        <v>No</v>
      </c>
    </row>
    <row r="1728" spans="1:41" ht="15" customHeight="1" x14ac:dyDescent="0.25">
      <c r="A1728" t="s">
        <v>2604</v>
      </c>
      <c r="B1728" t="s">
        <v>2231</v>
      </c>
      <c r="C1728" s="25">
        <v>2069</v>
      </c>
      <c r="D1728" t="s">
        <v>487</v>
      </c>
      <c r="E1728" s="16">
        <v>0</v>
      </c>
      <c r="F1728" s="16">
        <v>44</v>
      </c>
      <c r="G1728" s="16">
        <v>0</v>
      </c>
      <c r="H1728" s="16">
        <v>41</v>
      </c>
      <c r="I1728" s="16">
        <v>34</v>
      </c>
      <c r="J1728" s="16">
        <v>38</v>
      </c>
      <c r="K1728" s="16">
        <v>31</v>
      </c>
      <c r="L1728" s="16">
        <v>27</v>
      </c>
      <c r="M1728" s="16">
        <v>0</v>
      </c>
      <c r="N1728" s="16">
        <v>0</v>
      </c>
      <c r="O1728" s="16">
        <v>0</v>
      </c>
      <c r="P1728" s="16">
        <v>0</v>
      </c>
      <c r="Q1728" s="16">
        <v>0</v>
      </c>
      <c r="R1728" s="16">
        <v>0</v>
      </c>
      <c r="S1728" s="16">
        <v>0</v>
      </c>
      <c r="T1728" s="73" t="s">
        <v>2979</v>
      </c>
      <c r="U1728" s="54">
        <v>11</v>
      </c>
      <c r="V1728" s="73" t="s">
        <v>2979</v>
      </c>
      <c r="W1728" s="54">
        <v>12</v>
      </c>
      <c r="X1728" s="15" t="s">
        <v>2004</v>
      </c>
      <c r="Y1728" s="54">
        <v>18</v>
      </c>
      <c r="Z1728" s="54">
        <v>19</v>
      </c>
      <c r="AA1728" s="54">
        <v>11</v>
      </c>
      <c r="AB1728" s="73" t="s">
        <v>2979</v>
      </c>
      <c r="AC1728" s="73" t="s">
        <v>2979</v>
      </c>
      <c r="AD1728" s="73" t="s">
        <v>2979</v>
      </c>
      <c r="AE1728" s="73" t="s">
        <v>2979</v>
      </c>
      <c r="AF1728" s="73" t="s">
        <v>2979</v>
      </c>
      <c r="AG1728" s="73" t="s">
        <v>2979</v>
      </c>
      <c r="AH1728" s="73" t="s">
        <v>2979</v>
      </c>
      <c r="AI1728" s="41">
        <v>0.37209999999999999</v>
      </c>
      <c r="AJ1728" s="30">
        <v>0.29609999999999997</v>
      </c>
      <c r="AK1728" s="30">
        <v>0.4516</v>
      </c>
      <c r="AL1728" s="41">
        <f t="shared" si="54"/>
        <v>0.37330000000000002</v>
      </c>
      <c r="AM1728" s="30" t="str">
        <f>IFERROR((VLOOKUP(C1728,'CEP 24-25'!$F$5:$K$1282,6,0))," ")</f>
        <v>No</v>
      </c>
      <c r="AN1728" s="41" t="str">
        <f>+IFERROR((VLOOKUP(C1728,'HB1238 24-25'!$N$5:$Q$9999,4,0)),"")</f>
        <v/>
      </c>
      <c r="AO1728" s="33" t="str">
        <f t="shared" si="55"/>
        <v>No</v>
      </c>
    </row>
    <row r="1729" spans="1:41" ht="15" customHeight="1" x14ac:dyDescent="0.25">
      <c r="A1729" t="s">
        <v>2604</v>
      </c>
      <c r="B1729" t="s">
        <v>2231</v>
      </c>
      <c r="C1729" s="25">
        <v>5565</v>
      </c>
      <c r="D1729" t="s">
        <v>2378</v>
      </c>
      <c r="E1729" s="16">
        <v>0</v>
      </c>
      <c r="F1729" s="16">
        <v>60</v>
      </c>
      <c r="G1729" s="16">
        <v>0</v>
      </c>
      <c r="H1729" s="16">
        <v>54</v>
      </c>
      <c r="I1729" s="16">
        <v>55</v>
      </c>
      <c r="J1729" s="16">
        <v>57</v>
      </c>
      <c r="K1729" s="16">
        <v>44</v>
      </c>
      <c r="L1729" s="16">
        <v>51</v>
      </c>
      <c r="M1729" s="16">
        <v>0</v>
      </c>
      <c r="N1729" s="16">
        <v>0</v>
      </c>
      <c r="O1729" s="16">
        <v>0</v>
      </c>
      <c r="P1729" s="16">
        <v>0</v>
      </c>
      <c r="Q1729" s="16">
        <v>0</v>
      </c>
      <c r="R1729" s="16">
        <v>0</v>
      </c>
      <c r="S1729" s="16">
        <v>0</v>
      </c>
      <c r="T1729" s="73" t="s">
        <v>2979</v>
      </c>
      <c r="U1729" s="15" t="s">
        <v>2004</v>
      </c>
      <c r="V1729" s="73" t="s">
        <v>2979</v>
      </c>
      <c r="W1729" s="15" t="s">
        <v>2004</v>
      </c>
      <c r="X1729" s="15" t="s">
        <v>2004</v>
      </c>
      <c r="Y1729" s="15" t="s">
        <v>2004</v>
      </c>
      <c r="Z1729" s="15" t="s">
        <v>2004</v>
      </c>
      <c r="AA1729" s="54">
        <v>11</v>
      </c>
      <c r="AB1729" s="73" t="s">
        <v>2979</v>
      </c>
      <c r="AC1729" s="73" t="s">
        <v>2979</v>
      </c>
      <c r="AD1729" s="73" t="s">
        <v>2979</v>
      </c>
      <c r="AE1729" s="73" t="s">
        <v>2979</v>
      </c>
      <c r="AF1729" s="73" t="s">
        <v>2979</v>
      </c>
      <c r="AG1729" s="73" t="s">
        <v>2979</v>
      </c>
      <c r="AH1729" s="73" t="s">
        <v>2979</v>
      </c>
      <c r="AI1729" s="41">
        <v>0.1215</v>
      </c>
      <c r="AJ1729" s="30">
        <v>9.4200000000000006E-2</v>
      </c>
      <c r="AK1729" s="30">
        <v>8.7800000000000003E-2</v>
      </c>
      <c r="AL1729" s="41">
        <f t="shared" si="54"/>
        <v>0.1012</v>
      </c>
      <c r="AM1729" s="30" t="str">
        <f>IFERROR((VLOOKUP(C1729,'CEP 24-25'!$F$5:$K$1282,6,0))," ")</f>
        <v xml:space="preserve"> </v>
      </c>
      <c r="AN1729" s="41" t="str">
        <f>+IFERROR((VLOOKUP(C1729,'HB1238 24-25'!$N$5:$Q$9999,4,0)),"")</f>
        <v/>
      </c>
      <c r="AO1729" s="33" t="str">
        <f t="shared" si="55"/>
        <v>No</v>
      </c>
    </row>
    <row r="1730" spans="1:41" ht="15" customHeight="1" x14ac:dyDescent="0.25">
      <c r="A1730" t="s">
        <v>2604</v>
      </c>
      <c r="B1730" t="s">
        <v>2231</v>
      </c>
      <c r="C1730" s="25">
        <v>2353</v>
      </c>
      <c r="D1730" t="s">
        <v>516</v>
      </c>
      <c r="E1730" s="16">
        <v>0</v>
      </c>
      <c r="F1730" s="16">
        <v>64</v>
      </c>
      <c r="G1730" s="16">
        <v>0</v>
      </c>
      <c r="H1730" s="16">
        <v>57</v>
      </c>
      <c r="I1730" s="16">
        <v>67</v>
      </c>
      <c r="J1730" s="16">
        <v>70</v>
      </c>
      <c r="K1730" s="16">
        <v>61</v>
      </c>
      <c r="L1730" s="16">
        <v>84</v>
      </c>
      <c r="M1730" s="16">
        <v>0</v>
      </c>
      <c r="N1730" s="16">
        <v>0</v>
      </c>
      <c r="O1730" s="16">
        <v>0</v>
      </c>
      <c r="P1730" s="16">
        <v>0</v>
      </c>
      <c r="Q1730" s="16">
        <v>0</v>
      </c>
      <c r="R1730" s="16">
        <v>0</v>
      </c>
      <c r="S1730" s="16">
        <v>0</v>
      </c>
      <c r="T1730" s="73" t="s">
        <v>2979</v>
      </c>
      <c r="U1730" s="54">
        <v>17</v>
      </c>
      <c r="V1730" s="73" t="s">
        <v>2979</v>
      </c>
      <c r="W1730" s="54">
        <v>23</v>
      </c>
      <c r="X1730" s="54">
        <v>31</v>
      </c>
      <c r="Y1730" s="54">
        <v>27</v>
      </c>
      <c r="Z1730" s="54">
        <v>28</v>
      </c>
      <c r="AA1730" s="54">
        <v>31</v>
      </c>
      <c r="AB1730" s="73" t="s">
        <v>2979</v>
      </c>
      <c r="AC1730" s="73" t="s">
        <v>2979</v>
      </c>
      <c r="AD1730" s="73" t="s">
        <v>2979</v>
      </c>
      <c r="AE1730" s="73" t="s">
        <v>2979</v>
      </c>
      <c r="AF1730" s="73" t="s">
        <v>2979</v>
      </c>
      <c r="AG1730" s="73" t="s">
        <v>2979</v>
      </c>
      <c r="AH1730" s="73" t="s">
        <v>2979</v>
      </c>
      <c r="AI1730" s="41">
        <v>0.3896</v>
      </c>
      <c r="AJ1730" s="30">
        <v>0.26960000000000001</v>
      </c>
      <c r="AK1730" s="30">
        <v>0.4516</v>
      </c>
      <c r="AL1730" s="41">
        <f t="shared" si="54"/>
        <v>0.37030000000000002</v>
      </c>
      <c r="AM1730" s="30" t="str">
        <f>IFERROR((VLOOKUP(C1730,'CEP 24-25'!$F$5:$K$1282,6,0))," ")</f>
        <v>No</v>
      </c>
      <c r="AN1730" s="41" t="str">
        <f>+IFERROR((VLOOKUP(C1730,'HB1238 24-25'!$N$5:$Q$9999,4,0)),"")</f>
        <v/>
      </c>
      <c r="AO1730" s="33" t="str">
        <f t="shared" si="55"/>
        <v>No</v>
      </c>
    </row>
    <row r="1731" spans="1:41" ht="15" customHeight="1" x14ac:dyDescent="0.25">
      <c r="A1731" t="s">
        <v>2604</v>
      </c>
      <c r="B1731" t="s">
        <v>2231</v>
      </c>
      <c r="C1731" s="25">
        <v>2089</v>
      </c>
      <c r="D1731" t="s">
        <v>490</v>
      </c>
      <c r="E1731" s="16">
        <v>0</v>
      </c>
      <c r="F1731" s="16">
        <v>38</v>
      </c>
      <c r="G1731" s="16">
        <v>0</v>
      </c>
      <c r="H1731" s="16">
        <v>44</v>
      </c>
      <c r="I1731" s="16">
        <v>45</v>
      </c>
      <c r="J1731" s="16">
        <v>40</v>
      </c>
      <c r="K1731" s="16">
        <v>44</v>
      </c>
      <c r="L1731" s="16">
        <v>48</v>
      </c>
      <c r="M1731" s="16">
        <v>0</v>
      </c>
      <c r="N1731" s="16">
        <v>0</v>
      </c>
      <c r="O1731" s="16">
        <v>0</v>
      </c>
      <c r="P1731" s="16">
        <v>0</v>
      </c>
      <c r="Q1731" s="16">
        <v>0</v>
      </c>
      <c r="R1731" s="16">
        <v>0</v>
      </c>
      <c r="S1731" s="16">
        <v>0</v>
      </c>
      <c r="T1731" s="73" t="s">
        <v>2979</v>
      </c>
      <c r="U1731" s="54">
        <v>19</v>
      </c>
      <c r="V1731" s="73" t="s">
        <v>2979</v>
      </c>
      <c r="W1731" s="54">
        <v>31</v>
      </c>
      <c r="X1731" s="54">
        <v>27</v>
      </c>
      <c r="Y1731" s="54">
        <v>27</v>
      </c>
      <c r="Z1731" s="54">
        <v>31</v>
      </c>
      <c r="AA1731" s="54">
        <v>35</v>
      </c>
      <c r="AB1731" s="73" t="s">
        <v>2979</v>
      </c>
      <c r="AC1731" s="73" t="s">
        <v>2979</v>
      </c>
      <c r="AD1731" s="73" t="s">
        <v>2979</v>
      </c>
      <c r="AE1731" s="73" t="s">
        <v>2979</v>
      </c>
      <c r="AF1731" s="73" t="s">
        <v>2979</v>
      </c>
      <c r="AG1731" s="73" t="s">
        <v>2979</v>
      </c>
      <c r="AH1731" s="73" t="s">
        <v>2979</v>
      </c>
      <c r="AI1731" s="41">
        <v>0.65639999999999998</v>
      </c>
      <c r="AJ1731" s="30">
        <v>0.46150000000000002</v>
      </c>
      <c r="AK1731" s="30">
        <v>0.57740000000000002</v>
      </c>
      <c r="AL1731" s="41">
        <f t="shared" si="54"/>
        <v>0.56510000000000005</v>
      </c>
      <c r="AM1731" s="30" t="str">
        <f>IFERROR((VLOOKUP(C1731,'CEP 24-25'!$F$5:$K$1282,6,0))," ")</f>
        <v>Yes</v>
      </c>
      <c r="AN1731" s="41" t="str">
        <f>+IFERROR((VLOOKUP(C1731,'HB1238 24-25'!$N$5:$Q$9999,4,0)),"")</f>
        <v/>
      </c>
      <c r="AO1731" s="33" t="str">
        <f t="shared" si="55"/>
        <v>Yes</v>
      </c>
    </row>
    <row r="1732" spans="1:41" ht="15" customHeight="1" x14ac:dyDescent="0.25">
      <c r="A1732" t="s">
        <v>2604</v>
      </c>
      <c r="B1732" t="s">
        <v>2231</v>
      </c>
      <c r="C1732" s="25">
        <v>3517</v>
      </c>
      <c r="D1732" t="s">
        <v>548</v>
      </c>
      <c r="E1732" s="16">
        <v>0</v>
      </c>
      <c r="F1732" s="16">
        <v>0</v>
      </c>
      <c r="G1732" s="16">
        <v>0</v>
      </c>
      <c r="H1732" s="16">
        <v>0</v>
      </c>
      <c r="I1732" s="16">
        <v>0</v>
      </c>
      <c r="J1732" s="16">
        <v>0</v>
      </c>
      <c r="K1732" s="16">
        <v>0</v>
      </c>
      <c r="L1732" s="16">
        <v>0</v>
      </c>
      <c r="M1732" s="16">
        <v>170</v>
      </c>
      <c r="N1732" s="16">
        <v>152</v>
      </c>
      <c r="O1732" s="16">
        <v>153</v>
      </c>
      <c r="P1732" s="16">
        <v>0</v>
      </c>
      <c r="Q1732" s="16">
        <v>0</v>
      </c>
      <c r="R1732" s="16">
        <v>0</v>
      </c>
      <c r="S1732" s="16">
        <v>0</v>
      </c>
      <c r="T1732" s="73" t="s">
        <v>2979</v>
      </c>
      <c r="U1732" s="73" t="s">
        <v>2979</v>
      </c>
      <c r="V1732" s="73" t="s">
        <v>2979</v>
      </c>
      <c r="W1732" s="73" t="s">
        <v>2979</v>
      </c>
      <c r="X1732" s="73" t="s">
        <v>2979</v>
      </c>
      <c r="Y1732" s="73" t="s">
        <v>2979</v>
      </c>
      <c r="Z1732" s="73" t="s">
        <v>2979</v>
      </c>
      <c r="AA1732" s="73" t="s">
        <v>2979</v>
      </c>
      <c r="AB1732" s="54">
        <v>41</v>
      </c>
      <c r="AC1732" s="54">
        <v>33</v>
      </c>
      <c r="AD1732" s="54">
        <v>28</v>
      </c>
      <c r="AE1732" s="73" t="s">
        <v>2979</v>
      </c>
      <c r="AF1732" s="73" t="s">
        <v>2979</v>
      </c>
      <c r="AG1732" s="73" t="s">
        <v>2979</v>
      </c>
      <c r="AH1732" s="73" t="s">
        <v>2979</v>
      </c>
      <c r="AI1732" s="41">
        <v>0.2147</v>
      </c>
      <c r="AJ1732" s="30">
        <v>0.1497</v>
      </c>
      <c r="AK1732" s="30">
        <v>0.1744</v>
      </c>
      <c r="AL1732" s="41">
        <f t="shared" ref="AL1732:AL1795" si="56">ROUND(AVERAGE(AI1732:AK1732),4)</f>
        <v>0.17960000000000001</v>
      </c>
      <c r="AM1732" s="30" t="str">
        <f>IFERROR((VLOOKUP(C1732,'CEP 24-25'!$F$5:$K$1282,6,0))," ")</f>
        <v xml:space="preserve"> </v>
      </c>
      <c r="AN1732" s="41" t="str">
        <f>+IFERROR((VLOOKUP(C1732,'HB1238 24-25'!$N$5:$Q$9999,4,0)),"")</f>
        <v/>
      </c>
      <c r="AO1732" s="33" t="str">
        <f t="shared" ref="AO1732:AO1795" si="57">IF(OR(AL1732&gt;=0.5, AM1732="Yes",AN1732="Yes"),"Yes","No")</f>
        <v>No</v>
      </c>
    </row>
    <row r="1733" spans="1:41" ht="15" customHeight="1" x14ac:dyDescent="0.25">
      <c r="A1733" t="s">
        <v>2604</v>
      </c>
      <c r="B1733" t="s">
        <v>2231</v>
      </c>
      <c r="C1733" s="25">
        <v>5203</v>
      </c>
      <c r="D1733" t="s">
        <v>566</v>
      </c>
      <c r="E1733" s="16">
        <v>0</v>
      </c>
      <c r="F1733" s="16">
        <v>75</v>
      </c>
      <c r="G1733" s="16">
        <v>0</v>
      </c>
      <c r="H1733" s="16">
        <v>77</v>
      </c>
      <c r="I1733" s="16">
        <v>73</v>
      </c>
      <c r="J1733" s="16">
        <v>70</v>
      </c>
      <c r="K1733" s="16">
        <v>67</v>
      </c>
      <c r="L1733" s="16">
        <v>81</v>
      </c>
      <c r="M1733" s="16">
        <v>0</v>
      </c>
      <c r="N1733" s="16">
        <v>0</v>
      </c>
      <c r="O1733" s="16">
        <v>0</v>
      </c>
      <c r="P1733" s="16">
        <v>0</v>
      </c>
      <c r="Q1733" s="16">
        <v>0</v>
      </c>
      <c r="R1733" s="16">
        <v>0</v>
      </c>
      <c r="S1733" s="16">
        <v>0</v>
      </c>
      <c r="T1733" s="73" t="s">
        <v>2979</v>
      </c>
      <c r="U1733" s="15" t="s">
        <v>2004</v>
      </c>
      <c r="V1733" s="73" t="s">
        <v>2979</v>
      </c>
      <c r="W1733" s="15" t="s">
        <v>2004</v>
      </c>
      <c r="X1733" s="15" t="s">
        <v>2004</v>
      </c>
      <c r="Y1733" s="15" t="s">
        <v>2004</v>
      </c>
      <c r="Z1733" s="15" t="s">
        <v>2004</v>
      </c>
      <c r="AA1733" s="15" t="s">
        <v>2004</v>
      </c>
      <c r="AB1733" s="73" t="s">
        <v>2979</v>
      </c>
      <c r="AC1733" s="73" t="s">
        <v>2979</v>
      </c>
      <c r="AD1733" s="73" t="s">
        <v>2979</v>
      </c>
      <c r="AE1733" s="73" t="s">
        <v>2979</v>
      </c>
      <c r="AF1733" s="73" t="s">
        <v>2979</v>
      </c>
      <c r="AG1733" s="73" t="s">
        <v>2979</v>
      </c>
      <c r="AH1733" s="73" t="s">
        <v>2979</v>
      </c>
      <c r="AI1733" s="41">
        <v>5.4199999999999998E-2</v>
      </c>
      <c r="AJ1733" s="30">
        <v>4.2099999999999999E-2</v>
      </c>
      <c r="AK1733" s="30">
        <v>4.7899999999999998E-2</v>
      </c>
      <c r="AL1733" s="41">
        <f t="shared" si="56"/>
        <v>4.8099999999999997E-2</v>
      </c>
      <c r="AM1733" s="30" t="str">
        <f>IFERROR((VLOOKUP(C1733,'CEP 24-25'!$F$5:$K$1282,6,0))," ")</f>
        <v xml:space="preserve"> </v>
      </c>
      <c r="AN1733" s="41" t="str">
        <f>+IFERROR((VLOOKUP(C1733,'HB1238 24-25'!$N$5:$Q$9999,4,0)),"")</f>
        <v/>
      </c>
      <c r="AO1733" s="33" t="str">
        <f t="shared" si="57"/>
        <v>No</v>
      </c>
    </row>
    <row r="1734" spans="1:41" ht="15" customHeight="1" x14ac:dyDescent="0.25">
      <c r="A1734" t="s">
        <v>2604</v>
      </c>
      <c r="B1734" t="s">
        <v>2231</v>
      </c>
      <c r="C1734" s="25">
        <v>2201</v>
      </c>
      <c r="D1734" t="s">
        <v>505</v>
      </c>
      <c r="E1734" s="16">
        <v>0</v>
      </c>
      <c r="F1734" s="16">
        <v>33</v>
      </c>
      <c r="G1734" s="16">
        <v>0</v>
      </c>
      <c r="H1734" s="16">
        <v>37</v>
      </c>
      <c r="I1734" s="16">
        <v>20</v>
      </c>
      <c r="J1734" s="16">
        <v>44</v>
      </c>
      <c r="K1734" s="16">
        <v>34</v>
      </c>
      <c r="L1734" s="16">
        <v>26</v>
      </c>
      <c r="M1734" s="16">
        <v>0</v>
      </c>
      <c r="N1734" s="16">
        <v>0</v>
      </c>
      <c r="O1734" s="16">
        <v>0</v>
      </c>
      <c r="P1734" s="16">
        <v>0</v>
      </c>
      <c r="Q1734" s="16">
        <v>0</v>
      </c>
      <c r="R1734" s="16">
        <v>0</v>
      </c>
      <c r="S1734" s="16">
        <v>0</v>
      </c>
      <c r="T1734" s="73" t="s">
        <v>2979</v>
      </c>
      <c r="U1734" s="15" t="s">
        <v>2004</v>
      </c>
      <c r="V1734" s="73" t="s">
        <v>2979</v>
      </c>
      <c r="W1734" s="15" t="s">
        <v>2004</v>
      </c>
      <c r="X1734" s="15" t="s">
        <v>2004</v>
      </c>
      <c r="Y1734" s="15" t="s">
        <v>2004</v>
      </c>
      <c r="Z1734" s="15" t="s">
        <v>2004</v>
      </c>
      <c r="AA1734" s="15" t="s">
        <v>2004</v>
      </c>
      <c r="AB1734" s="73" t="s">
        <v>2979</v>
      </c>
      <c r="AC1734" s="73" t="s">
        <v>2979</v>
      </c>
      <c r="AD1734" s="73" t="s">
        <v>2979</v>
      </c>
      <c r="AE1734" s="73" t="s">
        <v>2979</v>
      </c>
      <c r="AF1734" s="73" t="s">
        <v>2979</v>
      </c>
      <c r="AG1734" s="73" t="s">
        <v>2979</v>
      </c>
      <c r="AH1734" s="73" t="s">
        <v>2979</v>
      </c>
      <c r="AI1734" s="41">
        <v>7.7299999999999994E-2</v>
      </c>
      <c r="AJ1734" s="30">
        <v>6.4799999999999996E-2</v>
      </c>
      <c r="AK1734" s="30">
        <v>9.4200000000000006E-2</v>
      </c>
      <c r="AL1734" s="41">
        <f t="shared" si="56"/>
        <v>7.8799999999999995E-2</v>
      </c>
      <c r="AM1734" s="30" t="str">
        <f>IFERROR((VLOOKUP(C1734,'CEP 24-25'!$F$5:$K$1282,6,0))," ")</f>
        <v xml:space="preserve"> </v>
      </c>
      <c r="AN1734" s="41" t="str">
        <f>+IFERROR((VLOOKUP(C1734,'HB1238 24-25'!$N$5:$Q$9999,4,0)),"")</f>
        <v/>
      </c>
      <c r="AO1734" s="33" t="str">
        <f t="shared" si="57"/>
        <v>No</v>
      </c>
    </row>
    <row r="1735" spans="1:41" ht="15" customHeight="1" x14ac:dyDescent="0.25">
      <c r="A1735" t="s">
        <v>2604</v>
      </c>
      <c r="B1735" t="s">
        <v>2231</v>
      </c>
      <c r="C1735" s="25">
        <v>5485</v>
      </c>
      <c r="D1735" t="s">
        <v>574</v>
      </c>
      <c r="E1735" s="16">
        <v>0</v>
      </c>
      <c r="F1735" s="16">
        <v>0</v>
      </c>
      <c r="G1735" s="16">
        <v>0</v>
      </c>
      <c r="H1735" s="16">
        <v>0</v>
      </c>
      <c r="I1735" s="16">
        <v>0</v>
      </c>
      <c r="J1735" s="16">
        <v>0</v>
      </c>
      <c r="K1735" s="16">
        <v>0</v>
      </c>
      <c r="L1735" s="16">
        <v>0</v>
      </c>
      <c r="M1735" s="16">
        <v>190</v>
      </c>
      <c r="N1735" s="16">
        <v>148</v>
      </c>
      <c r="O1735" s="16">
        <v>170</v>
      </c>
      <c r="P1735" s="16">
        <v>0</v>
      </c>
      <c r="Q1735" s="16">
        <v>0</v>
      </c>
      <c r="R1735" s="16">
        <v>0</v>
      </c>
      <c r="S1735" s="16">
        <v>0</v>
      </c>
      <c r="T1735" s="73" t="s">
        <v>2979</v>
      </c>
      <c r="U1735" s="73" t="s">
        <v>2979</v>
      </c>
      <c r="V1735" s="73" t="s">
        <v>2979</v>
      </c>
      <c r="W1735" s="73" t="s">
        <v>2979</v>
      </c>
      <c r="X1735" s="73" t="s">
        <v>2979</v>
      </c>
      <c r="Y1735" s="73" t="s">
        <v>2979</v>
      </c>
      <c r="Z1735" s="73" t="s">
        <v>2979</v>
      </c>
      <c r="AA1735" s="73" t="s">
        <v>2979</v>
      </c>
      <c r="AB1735" s="54">
        <v>80</v>
      </c>
      <c r="AC1735" s="54">
        <v>82</v>
      </c>
      <c r="AD1735" s="54">
        <v>78</v>
      </c>
      <c r="AE1735" s="73" t="s">
        <v>2979</v>
      </c>
      <c r="AF1735" s="73" t="s">
        <v>2979</v>
      </c>
      <c r="AG1735" s="73" t="s">
        <v>2979</v>
      </c>
      <c r="AH1735" s="73" t="s">
        <v>2979</v>
      </c>
      <c r="AI1735" s="41">
        <v>0.47239999999999999</v>
      </c>
      <c r="AJ1735" s="30">
        <v>0.37369999999999998</v>
      </c>
      <c r="AK1735" s="30">
        <v>0.45350000000000001</v>
      </c>
      <c r="AL1735" s="41">
        <f t="shared" si="56"/>
        <v>0.43319999999999997</v>
      </c>
      <c r="AM1735" s="30" t="str">
        <f>IFERROR((VLOOKUP(C1735,'CEP 24-25'!$F$5:$K$1282,6,0))," ")</f>
        <v>No</v>
      </c>
      <c r="AN1735" s="41" t="str">
        <f>+IFERROR((VLOOKUP(C1735,'HB1238 24-25'!$N$5:$Q$9999,4,0)),"")</f>
        <v/>
      </c>
      <c r="AO1735" s="33" t="str">
        <f t="shared" si="57"/>
        <v>No</v>
      </c>
    </row>
    <row r="1736" spans="1:41" ht="15" customHeight="1" x14ac:dyDescent="0.25">
      <c r="A1736" t="s">
        <v>2604</v>
      </c>
      <c r="B1736" t="s">
        <v>2231</v>
      </c>
      <c r="C1736" s="25">
        <v>3095</v>
      </c>
      <c r="D1736" t="s">
        <v>536</v>
      </c>
      <c r="E1736" s="16">
        <v>0</v>
      </c>
      <c r="F1736" s="16">
        <v>0</v>
      </c>
      <c r="G1736" s="16">
        <v>0</v>
      </c>
      <c r="H1736" s="16">
        <v>0</v>
      </c>
      <c r="I1736" s="16">
        <v>0</v>
      </c>
      <c r="J1736" s="16">
        <v>0</v>
      </c>
      <c r="K1736" s="16">
        <v>0</v>
      </c>
      <c r="L1736" s="16">
        <v>0</v>
      </c>
      <c r="M1736" s="16">
        <v>282</v>
      </c>
      <c r="N1736" s="16">
        <v>260</v>
      </c>
      <c r="O1736" s="16">
        <v>213</v>
      </c>
      <c r="P1736" s="16">
        <v>0</v>
      </c>
      <c r="Q1736" s="16">
        <v>0</v>
      </c>
      <c r="R1736" s="16">
        <v>0</v>
      </c>
      <c r="S1736" s="16">
        <v>0</v>
      </c>
      <c r="T1736" s="73" t="s">
        <v>2979</v>
      </c>
      <c r="U1736" s="73" t="s">
        <v>2979</v>
      </c>
      <c r="V1736" s="73" t="s">
        <v>2979</v>
      </c>
      <c r="W1736" s="73" t="s">
        <v>2979</v>
      </c>
      <c r="X1736" s="73" t="s">
        <v>2979</v>
      </c>
      <c r="Y1736" s="73" t="s">
        <v>2979</v>
      </c>
      <c r="Z1736" s="73" t="s">
        <v>2979</v>
      </c>
      <c r="AA1736" s="73" t="s">
        <v>2979</v>
      </c>
      <c r="AB1736" s="54">
        <v>139</v>
      </c>
      <c r="AC1736" s="54">
        <v>132</v>
      </c>
      <c r="AD1736" s="54">
        <v>122</v>
      </c>
      <c r="AE1736" s="73" t="s">
        <v>2979</v>
      </c>
      <c r="AF1736" s="73" t="s">
        <v>2979</v>
      </c>
      <c r="AG1736" s="73" t="s">
        <v>2979</v>
      </c>
      <c r="AH1736" s="73" t="s">
        <v>2979</v>
      </c>
      <c r="AI1736" s="41">
        <v>0.52049999999999996</v>
      </c>
      <c r="AJ1736" s="30">
        <v>0.37769999999999998</v>
      </c>
      <c r="AK1736" s="30">
        <v>0.61880000000000002</v>
      </c>
      <c r="AL1736" s="41">
        <f t="shared" si="56"/>
        <v>0.50570000000000004</v>
      </c>
      <c r="AM1736" s="30" t="str">
        <f>IFERROR((VLOOKUP(C1736,'CEP 24-25'!$F$5:$K$1282,6,0))," ")</f>
        <v>Yes</v>
      </c>
      <c r="AN1736" s="41" t="str">
        <f>+IFERROR((VLOOKUP(C1736,'HB1238 24-25'!$N$5:$Q$9999,4,0)),"")</f>
        <v/>
      </c>
      <c r="AO1736" s="33" t="str">
        <f t="shared" si="57"/>
        <v>Yes</v>
      </c>
    </row>
    <row r="1737" spans="1:41" ht="15" customHeight="1" x14ac:dyDescent="0.25">
      <c r="A1737" t="s">
        <v>2604</v>
      </c>
      <c r="B1737" t="s">
        <v>2231</v>
      </c>
      <c r="C1737" s="25">
        <v>1547</v>
      </c>
      <c r="D1737" t="s">
        <v>477</v>
      </c>
      <c r="E1737" s="16">
        <v>0</v>
      </c>
      <c r="F1737" s="16">
        <v>0</v>
      </c>
      <c r="G1737" s="16">
        <v>0</v>
      </c>
      <c r="H1737" s="16">
        <v>0</v>
      </c>
      <c r="I1737" s="16">
        <v>0</v>
      </c>
      <c r="J1737" s="16">
        <v>0</v>
      </c>
      <c r="K1737" s="16">
        <v>0</v>
      </c>
      <c r="L1737" s="16">
        <v>0</v>
      </c>
      <c r="M1737" s="16">
        <v>0</v>
      </c>
      <c r="N1737" s="16">
        <v>0</v>
      </c>
      <c r="O1737" s="16">
        <v>0</v>
      </c>
      <c r="P1737" s="16">
        <v>22</v>
      </c>
      <c r="Q1737" s="16">
        <v>25</v>
      </c>
      <c r="R1737" s="16">
        <v>27</v>
      </c>
      <c r="S1737" s="16">
        <v>19</v>
      </c>
      <c r="T1737" s="73" t="s">
        <v>2979</v>
      </c>
      <c r="U1737" s="73" t="s">
        <v>2979</v>
      </c>
      <c r="V1737" s="73" t="s">
        <v>2979</v>
      </c>
      <c r="W1737" s="73" t="s">
        <v>2979</v>
      </c>
      <c r="X1737" s="73" t="s">
        <v>2979</v>
      </c>
      <c r="Y1737" s="73" t="s">
        <v>2979</v>
      </c>
      <c r="Z1737" s="73" t="s">
        <v>2979</v>
      </c>
      <c r="AA1737" s="73" t="s">
        <v>2979</v>
      </c>
      <c r="AB1737" s="73" t="s">
        <v>2979</v>
      </c>
      <c r="AC1737" s="73" t="s">
        <v>2979</v>
      </c>
      <c r="AD1737" s="73" t="s">
        <v>2979</v>
      </c>
      <c r="AE1737" s="54">
        <v>13</v>
      </c>
      <c r="AF1737" s="15" t="s">
        <v>2004</v>
      </c>
      <c r="AG1737" s="54">
        <v>10</v>
      </c>
      <c r="AH1737" s="54">
        <v>10</v>
      </c>
      <c r="AI1737" s="41">
        <v>0.43009999999999998</v>
      </c>
      <c r="AJ1737" s="30">
        <v>0.30209999999999998</v>
      </c>
      <c r="AK1737" s="30">
        <v>0.4632</v>
      </c>
      <c r="AL1737" s="41">
        <f t="shared" si="56"/>
        <v>0.39850000000000002</v>
      </c>
      <c r="AM1737" s="30" t="str">
        <f>IFERROR((VLOOKUP(C1737,'CEP 24-25'!$F$5:$K$1282,6,0))," ")</f>
        <v>No</v>
      </c>
      <c r="AN1737" s="41" t="str">
        <f>+IFERROR((VLOOKUP(C1737,'HB1238 24-25'!$N$5:$Q$9999,4,0)),"")</f>
        <v/>
      </c>
      <c r="AO1737" s="33" t="str">
        <f t="shared" si="57"/>
        <v>No</v>
      </c>
    </row>
    <row r="1738" spans="1:41" ht="15" customHeight="1" x14ac:dyDescent="0.25">
      <c r="A1738" t="s">
        <v>2604</v>
      </c>
      <c r="B1738" t="s">
        <v>2231</v>
      </c>
      <c r="C1738" s="25">
        <v>2322</v>
      </c>
      <c r="D1738" t="s">
        <v>515</v>
      </c>
      <c r="E1738" s="16">
        <v>0</v>
      </c>
      <c r="F1738" s="16">
        <v>27</v>
      </c>
      <c r="G1738" s="16">
        <v>0</v>
      </c>
      <c r="H1738" s="16">
        <v>30</v>
      </c>
      <c r="I1738" s="16">
        <v>33</v>
      </c>
      <c r="J1738" s="16">
        <v>22</v>
      </c>
      <c r="K1738" s="16">
        <v>33</v>
      </c>
      <c r="L1738" s="16">
        <v>27</v>
      </c>
      <c r="M1738" s="16">
        <v>0</v>
      </c>
      <c r="N1738" s="16">
        <v>0</v>
      </c>
      <c r="O1738" s="16">
        <v>0</v>
      </c>
      <c r="P1738" s="16">
        <v>0</v>
      </c>
      <c r="Q1738" s="16">
        <v>0</v>
      </c>
      <c r="R1738" s="16">
        <v>0</v>
      </c>
      <c r="S1738" s="16">
        <v>0</v>
      </c>
      <c r="T1738" s="73" t="s">
        <v>2979</v>
      </c>
      <c r="U1738" s="15" t="s">
        <v>2004</v>
      </c>
      <c r="V1738" s="73" t="s">
        <v>2979</v>
      </c>
      <c r="W1738" s="73" t="s">
        <v>2979</v>
      </c>
      <c r="X1738" s="15" t="s">
        <v>2004</v>
      </c>
      <c r="Y1738" s="15" t="s">
        <v>2004</v>
      </c>
      <c r="Z1738" s="15" t="s">
        <v>2004</v>
      </c>
      <c r="AA1738" s="15" t="s">
        <v>2004</v>
      </c>
      <c r="AB1738" s="73" t="s">
        <v>2979</v>
      </c>
      <c r="AC1738" s="73" t="s">
        <v>2979</v>
      </c>
      <c r="AD1738" s="73" t="s">
        <v>2979</v>
      </c>
      <c r="AE1738" s="73" t="s">
        <v>2979</v>
      </c>
      <c r="AF1738" s="73" t="s">
        <v>2979</v>
      </c>
      <c r="AG1738" s="73" t="s">
        <v>2979</v>
      </c>
      <c r="AH1738" s="73" t="s">
        <v>2979</v>
      </c>
      <c r="AI1738" s="41">
        <v>8.72E-2</v>
      </c>
      <c r="AJ1738" s="30">
        <v>7.7399999999999997E-2</v>
      </c>
      <c r="AK1738" s="30">
        <v>7.6100000000000001E-2</v>
      </c>
      <c r="AL1738" s="41">
        <f t="shared" si="56"/>
        <v>8.0199999999999994E-2</v>
      </c>
      <c r="AM1738" s="30" t="str">
        <f>IFERROR((VLOOKUP(C1738,'CEP 24-25'!$F$5:$K$1282,6,0))," ")</f>
        <v xml:space="preserve"> </v>
      </c>
      <c r="AN1738" s="41" t="str">
        <f>+IFERROR((VLOOKUP(C1738,'HB1238 24-25'!$N$5:$Q$9999,4,0)),"")</f>
        <v/>
      </c>
      <c r="AO1738" s="33" t="str">
        <f t="shared" si="57"/>
        <v>No</v>
      </c>
    </row>
    <row r="1739" spans="1:41" ht="15" customHeight="1" x14ac:dyDescent="0.25">
      <c r="A1739" t="s">
        <v>2604</v>
      </c>
      <c r="B1739" t="s">
        <v>2231</v>
      </c>
      <c r="C1739" s="25">
        <v>3479</v>
      </c>
      <c r="D1739" t="s">
        <v>547</v>
      </c>
      <c r="E1739" s="16">
        <v>0</v>
      </c>
      <c r="F1739" s="16">
        <v>0</v>
      </c>
      <c r="G1739" s="16">
        <v>0</v>
      </c>
      <c r="H1739" s="16">
        <v>0</v>
      </c>
      <c r="I1739" s="16">
        <v>0</v>
      </c>
      <c r="J1739" s="16">
        <v>0</v>
      </c>
      <c r="K1739" s="16">
        <v>0</v>
      </c>
      <c r="L1739" s="16">
        <v>0</v>
      </c>
      <c r="M1739" s="16">
        <v>0</v>
      </c>
      <c r="N1739" s="16">
        <v>0</v>
      </c>
      <c r="O1739" s="16">
        <v>0</v>
      </c>
      <c r="P1739" s="16">
        <v>218</v>
      </c>
      <c r="Q1739" s="16">
        <v>271</v>
      </c>
      <c r="R1739" s="16">
        <v>294</v>
      </c>
      <c r="S1739" s="16">
        <v>276</v>
      </c>
      <c r="T1739" s="73" t="s">
        <v>2979</v>
      </c>
      <c r="U1739" s="73" t="s">
        <v>2979</v>
      </c>
      <c r="V1739" s="73" t="s">
        <v>2979</v>
      </c>
      <c r="W1739" s="73" t="s">
        <v>2979</v>
      </c>
      <c r="X1739" s="73" t="s">
        <v>2979</v>
      </c>
      <c r="Y1739" s="73" t="s">
        <v>2979</v>
      </c>
      <c r="Z1739" s="73" t="s">
        <v>2979</v>
      </c>
      <c r="AA1739" s="73" t="s">
        <v>2979</v>
      </c>
      <c r="AB1739" s="73" t="s">
        <v>2979</v>
      </c>
      <c r="AC1739" s="73" t="s">
        <v>2979</v>
      </c>
      <c r="AD1739" s="73" t="s">
        <v>2979</v>
      </c>
      <c r="AE1739" s="54">
        <v>101</v>
      </c>
      <c r="AF1739" s="54">
        <v>88</v>
      </c>
      <c r="AG1739" s="54">
        <v>102</v>
      </c>
      <c r="AH1739" s="54">
        <v>105</v>
      </c>
      <c r="AI1739" s="41">
        <v>0.37390000000000001</v>
      </c>
      <c r="AJ1739" s="30">
        <v>0.26929999999999998</v>
      </c>
      <c r="AK1739" s="30">
        <v>0.36549999999999999</v>
      </c>
      <c r="AL1739" s="41">
        <f t="shared" si="56"/>
        <v>0.3362</v>
      </c>
      <c r="AM1739" s="30" t="str">
        <f>IFERROR((VLOOKUP(C1739,'CEP 24-25'!$F$5:$K$1282,6,0))," ")</f>
        <v xml:space="preserve"> </v>
      </c>
      <c r="AN1739" s="41" t="str">
        <f>+IFERROR((VLOOKUP(C1739,'HB1238 24-25'!$N$5:$Q$9999,4,0)),"")</f>
        <v/>
      </c>
      <c r="AO1739" s="33" t="str">
        <f t="shared" si="57"/>
        <v>No</v>
      </c>
    </row>
    <row r="1740" spans="1:41" ht="15" customHeight="1" x14ac:dyDescent="0.25">
      <c r="A1740" t="s">
        <v>2604</v>
      </c>
      <c r="B1740" t="s">
        <v>2231</v>
      </c>
      <c r="C1740" s="25">
        <v>3218</v>
      </c>
      <c r="D1740" t="s">
        <v>539</v>
      </c>
      <c r="E1740" s="16">
        <v>0</v>
      </c>
      <c r="F1740" s="16">
        <v>66</v>
      </c>
      <c r="G1740" s="16">
        <v>0</v>
      </c>
      <c r="H1740" s="16">
        <v>55</v>
      </c>
      <c r="I1740" s="16">
        <v>47</v>
      </c>
      <c r="J1740" s="16">
        <v>62</v>
      </c>
      <c r="K1740" s="16">
        <v>51</v>
      </c>
      <c r="L1740" s="16">
        <v>48</v>
      </c>
      <c r="M1740" s="16">
        <v>0</v>
      </c>
      <c r="N1740" s="16">
        <v>0</v>
      </c>
      <c r="O1740" s="16">
        <v>0</v>
      </c>
      <c r="P1740" s="16">
        <v>0</v>
      </c>
      <c r="Q1740" s="16">
        <v>0</v>
      </c>
      <c r="R1740" s="16">
        <v>0</v>
      </c>
      <c r="S1740" s="16">
        <v>0</v>
      </c>
      <c r="T1740" s="73" t="s">
        <v>2979</v>
      </c>
      <c r="U1740" s="15" t="s">
        <v>2004</v>
      </c>
      <c r="V1740" s="73" t="s">
        <v>2979</v>
      </c>
      <c r="W1740" s="15" t="s">
        <v>2004</v>
      </c>
      <c r="X1740" s="15" t="s">
        <v>2004</v>
      </c>
      <c r="Y1740" s="15" t="s">
        <v>2004</v>
      </c>
      <c r="Z1740" s="15" t="s">
        <v>2004</v>
      </c>
      <c r="AA1740" s="54">
        <v>10</v>
      </c>
      <c r="AB1740" s="73" t="s">
        <v>2979</v>
      </c>
      <c r="AC1740" s="73" t="s">
        <v>2979</v>
      </c>
      <c r="AD1740" s="73" t="s">
        <v>2979</v>
      </c>
      <c r="AE1740" s="73" t="s">
        <v>2979</v>
      </c>
      <c r="AF1740" s="73" t="s">
        <v>2979</v>
      </c>
      <c r="AG1740" s="73" t="s">
        <v>2979</v>
      </c>
      <c r="AH1740" s="73" t="s">
        <v>2979</v>
      </c>
      <c r="AI1740" s="41">
        <v>0.1368</v>
      </c>
      <c r="AJ1740" s="30">
        <v>8.0199999999999994E-2</v>
      </c>
      <c r="AK1740" s="30">
        <v>0.1091</v>
      </c>
      <c r="AL1740" s="41">
        <f t="shared" si="56"/>
        <v>0.1087</v>
      </c>
      <c r="AM1740" s="30" t="str">
        <f>IFERROR((VLOOKUP(C1740,'CEP 24-25'!$F$5:$K$1282,6,0))," ")</f>
        <v xml:space="preserve"> </v>
      </c>
      <c r="AN1740" s="41" t="str">
        <f>+IFERROR((VLOOKUP(C1740,'HB1238 24-25'!$N$5:$Q$9999,4,0)),"")</f>
        <v/>
      </c>
      <c r="AO1740" s="33" t="str">
        <f t="shared" si="57"/>
        <v>No</v>
      </c>
    </row>
    <row r="1741" spans="1:41" ht="15" customHeight="1" x14ac:dyDescent="0.25">
      <c r="A1741" t="s">
        <v>2604</v>
      </c>
      <c r="B1741" t="s">
        <v>2231</v>
      </c>
      <c r="C1741" s="25">
        <v>3868</v>
      </c>
      <c r="D1741" t="s">
        <v>557</v>
      </c>
      <c r="E1741" s="16">
        <v>0</v>
      </c>
      <c r="F1741" s="16">
        <v>0</v>
      </c>
      <c r="G1741" s="16">
        <v>0</v>
      </c>
      <c r="H1741" s="16">
        <v>0</v>
      </c>
      <c r="I1741" s="16">
        <v>0</v>
      </c>
      <c r="J1741" s="16">
        <v>0</v>
      </c>
      <c r="K1741" s="16">
        <v>0</v>
      </c>
      <c r="L1741" s="16">
        <v>0</v>
      </c>
      <c r="M1741" s="16">
        <v>0</v>
      </c>
      <c r="N1741" s="16">
        <v>0</v>
      </c>
      <c r="O1741" s="16">
        <v>0</v>
      </c>
      <c r="P1741" s="16">
        <v>46</v>
      </c>
      <c r="Q1741" s="16">
        <v>50</v>
      </c>
      <c r="R1741" s="16">
        <v>71</v>
      </c>
      <c r="S1741" s="16">
        <v>91</v>
      </c>
      <c r="T1741" s="73" t="s">
        <v>2979</v>
      </c>
      <c r="U1741" s="73" t="s">
        <v>2979</v>
      </c>
      <c r="V1741" s="73" t="s">
        <v>2979</v>
      </c>
      <c r="W1741" s="73" t="s">
        <v>2979</v>
      </c>
      <c r="X1741" s="73" t="s">
        <v>2979</v>
      </c>
      <c r="Y1741" s="73" t="s">
        <v>2979</v>
      </c>
      <c r="Z1741" s="73" t="s">
        <v>2979</v>
      </c>
      <c r="AA1741" s="73" t="s">
        <v>2979</v>
      </c>
      <c r="AB1741" s="73" t="s">
        <v>2979</v>
      </c>
      <c r="AC1741" s="73" t="s">
        <v>2979</v>
      </c>
      <c r="AD1741" s="73" t="s">
        <v>2979</v>
      </c>
      <c r="AE1741" s="54">
        <v>12</v>
      </c>
      <c r="AF1741" s="54">
        <v>14</v>
      </c>
      <c r="AG1741" s="54">
        <v>23</v>
      </c>
      <c r="AH1741" s="54">
        <v>32</v>
      </c>
      <c r="AI1741" s="41">
        <v>0.314</v>
      </c>
      <c r="AJ1741" s="30">
        <v>0.21149999999999999</v>
      </c>
      <c r="AK1741" s="30">
        <v>0.2702</v>
      </c>
      <c r="AL1741" s="41">
        <f t="shared" si="56"/>
        <v>0.26519999999999999</v>
      </c>
      <c r="AM1741" s="30" t="str">
        <f>IFERROR((VLOOKUP(C1741,'CEP 24-25'!$F$5:$K$1282,6,0))," ")</f>
        <v xml:space="preserve"> </v>
      </c>
      <c r="AN1741" s="41" t="str">
        <f>+IFERROR((VLOOKUP(C1741,'HB1238 24-25'!$N$5:$Q$9999,4,0)),"")</f>
        <v/>
      </c>
      <c r="AO1741" s="33" t="str">
        <f t="shared" si="57"/>
        <v>No</v>
      </c>
    </row>
    <row r="1742" spans="1:41" ht="15" customHeight="1" x14ac:dyDescent="0.25">
      <c r="A1742" t="s">
        <v>2604</v>
      </c>
      <c r="B1742" t="s">
        <v>2231</v>
      </c>
      <c r="C1742" s="25">
        <v>2976</v>
      </c>
      <c r="D1742" t="s">
        <v>532</v>
      </c>
      <c r="E1742" s="16">
        <v>0</v>
      </c>
      <c r="F1742" s="16">
        <v>70</v>
      </c>
      <c r="G1742" s="16">
        <v>0</v>
      </c>
      <c r="H1742" s="16">
        <v>64</v>
      </c>
      <c r="I1742" s="16">
        <v>79</v>
      </c>
      <c r="J1742" s="16">
        <v>81</v>
      </c>
      <c r="K1742" s="16">
        <v>64</v>
      </c>
      <c r="L1742" s="16">
        <v>81</v>
      </c>
      <c r="M1742" s="16">
        <v>0</v>
      </c>
      <c r="N1742" s="16">
        <v>0</v>
      </c>
      <c r="O1742" s="16">
        <v>0</v>
      </c>
      <c r="P1742" s="16">
        <v>0</v>
      </c>
      <c r="Q1742" s="16">
        <v>0</v>
      </c>
      <c r="R1742" s="16">
        <v>0</v>
      </c>
      <c r="S1742" s="16">
        <v>0</v>
      </c>
      <c r="T1742" s="73" t="s">
        <v>2979</v>
      </c>
      <c r="U1742" s="54">
        <v>28</v>
      </c>
      <c r="V1742" s="73" t="s">
        <v>2979</v>
      </c>
      <c r="W1742" s="54">
        <v>28</v>
      </c>
      <c r="X1742" s="54">
        <v>36</v>
      </c>
      <c r="Y1742" s="54">
        <v>43</v>
      </c>
      <c r="Z1742" s="54">
        <v>30</v>
      </c>
      <c r="AA1742" s="54">
        <v>37</v>
      </c>
      <c r="AB1742" s="73" t="s">
        <v>2979</v>
      </c>
      <c r="AC1742" s="73" t="s">
        <v>2979</v>
      </c>
      <c r="AD1742" s="73" t="s">
        <v>2979</v>
      </c>
      <c r="AE1742" s="73" t="s">
        <v>2979</v>
      </c>
      <c r="AF1742" s="73" t="s">
        <v>2979</v>
      </c>
      <c r="AG1742" s="73" t="s">
        <v>2979</v>
      </c>
      <c r="AH1742" s="73" t="s">
        <v>2979</v>
      </c>
      <c r="AI1742" s="41">
        <v>0.46010000000000001</v>
      </c>
      <c r="AJ1742" s="30">
        <v>0.31340000000000001</v>
      </c>
      <c r="AK1742" s="30">
        <v>0.45229999999999998</v>
      </c>
      <c r="AL1742" s="41">
        <f t="shared" si="56"/>
        <v>0.40860000000000002</v>
      </c>
      <c r="AM1742" s="30" t="str">
        <f>IFERROR((VLOOKUP(C1742,'CEP 24-25'!$F$5:$K$1282,6,0))," ")</f>
        <v>Yes</v>
      </c>
      <c r="AN1742" s="41" t="str">
        <f>+IFERROR((VLOOKUP(C1742,'HB1238 24-25'!$N$5:$Q$9999,4,0)),"")</f>
        <v/>
      </c>
      <c r="AO1742" s="33" t="str">
        <f t="shared" si="57"/>
        <v>Yes</v>
      </c>
    </row>
    <row r="1743" spans="1:41" ht="15" customHeight="1" x14ac:dyDescent="0.25">
      <c r="A1743" t="s">
        <v>2604</v>
      </c>
      <c r="B1743" t="s">
        <v>2231</v>
      </c>
      <c r="C1743" s="25">
        <v>2256</v>
      </c>
      <c r="D1743" t="s">
        <v>509</v>
      </c>
      <c r="E1743" s="16">
        <v>0</v>
      </c>
      <c r="F1743" s="16">
        <v>64</v>
      </c>
      <c r="G1743" s="16">
        <v>0</v>
      </c>
      <c r="H1743" s="16">
        <v>54</v>
      </c>
      <c r="I1743" s="16">
        <v>54</v>
      </c>
      <c r="J1743" s="16">
        <v>52</v>
      </c>
      <c r="K1743" s="16">
        <v>54</v>
      </c>
      <c r="L1743" s="16">
        <v>69</v>
      </c>
      <c r="M1743" s="16">
        <v>0</v>
      </c>
      <c r="N1743" s="16">
        <v>0</v>
      </c>
      <c r="O1743" s="16">
        <v>0</v>
      </c>
      <c r="P1743" s="16">
        <v>0</v>
      </c>
      <c r="Q1743" s="16">
        <v>0</v>
      </c>
      <c r="R1743" s="16">
        <v>0</v>
      </c>
      <c r="S1743" s="16">
        <v>0</v>
      </c>
      <c r="T1743" s="73" t="s">
        <v>2979</v>
      </c>
      <c r="U1743" s="54">
        <v>11</v>
      </c>
      <c r="V1743" s="73" t="s">
        <v>2979</v>
      </c>
      <c r="W1743" s="54">
        <v>24</v>
      </c>
      <c r="X1743" s="54">
        <v>20</v>
      </c>
      <c r="Y1743" s="54">
        <v>16</v>
      </c>
      <c r="Z1743" s="54">
        <v>21</v>
      </c>
      <c r="AA1743" s="54">
        <v>17</v>
      </c>
      <c r="AB1743" s="73" t="s">
        <v>2979</v>
      </c>
      <c r="AC1743" s="73" t="s">
        <v>2979</v>
      </c>
      <c r="AD1743" s="73" t="s">
        <v>2979</v>
      </c>
      <c r="AE1743" s="73" t="s">
        <v>2979</v>
      </c>
      <c r="AF1743" s="73" t="s">
        <v>2979</v>
      </c>
      <c r="AG1743" s="73" t="s">
        <v>2979</v>
      </c>
      <c r="AH1743" s="73" t="s">
        <v>2979</v>
      </c>
      <c r="AI1743" s="41">
        <v>0.31409999999999999</v>
      </c>
      <c r="AJ1743" s="30">
        <v>0.2465</v>
      </c>
      <c r="AK1743" s="30">
        <v>0.32129999999999997</v>
      </c>
      <c r="AL1743" s="41">
        <f t="shared" si="56"/>
        <v>0.29399999999999998</v>
      </c>
      <c r="AM1743" s="30" t="str">
        <f>IFERROR((VLOOKUP(C1743,'CEP 24-25'!$F$5:$K$1282,6,0))," ")</f>
        <v>No</v>
      </c>
      <c r="AN1743" s="41" t="str">
        <f>+IFERROR((VLOOKUP(C1743,'HB1238 24-25'!$N$5:$Q$9999,4,0)),"")</f>
        <v/>
      </c>
      <c r="AO1743" s="33" t="str">
        <f t="shared" si="57"/>
        <v>No</v>
      </c>
    </row>
    <row r="1744" spans="1:41" ht="15" customHeight="1" x14ac:dyDescent="0.25">
      <c r="A1744" t="s">
        <v>2604</v>
      </c>
      <c r="B1744" t="s">
        <v>2231</v>
      </c>
      <c r="C1744" s="25">
        <v>4065</v>
      </c>
      <c r="D1744" t="s">
        <v>561</v>
      </c>
      <c r="E1744" s="16">
        <v>0</v>
      </c>
      <c r="F1744" s="16">
        <v>30</v>
      </c>
      <c r="G1744" s="16">
        <v>0</v>
      </c>
      <c r="H1744" s="16">
        <v>22</v>
      </c>
      <c r="I1744" s="16">
        <v>43</v>
      </c>
      <c r="J1744" s="16">
        <v>34</v>
      </c>
      <c r="K1744" s="16">
        <v>31</v>
      </c>
      <c r="L1744" s="16">
        <v>48</v>
      </c>
      <c r="M1744" s="16">
        <v>18</v>
      </c>
      <c r="N1744" s="16">
        <v>26</v>
      </c>
      <c r="O1744" s="16">
        <v>26</v>
      </c>
      <c r="P1744" s="16">
        <v>0</v>
      </c>
      <c r="Q1744" s="16">
        <v>0</v>
      </c>
      <c r="R1744" s="16">
        <v>0</v>
      </c>
      <c r="S1744" s="16">
        <v>0</v>
      </c>
      <c r="T1744" s="73" t="s">
        <v>2979</v>
      </c>
      <c r="U1744" s="15" t="s">
        <v>2004</v>
      </c>
      <c r="V1744" s="73" t="s">
        <v>2979</v>
      </c>
      <c r="W1744" s="15" t="s">
        <v>2004</v>
      </c>
      <c r="X1744" s="54">
        <v>12</v>
      </c>
      <c r="Y1744" s="54">
        <v>12</v>
      </c>
      <c r="Z1744" s="15" t="s">
        <v>2004</v>
      </c>
      <c r="AA1744" s="54">
        <v>13</v>
      </c>
      <c r="AB1744" s="54">
        <v>11</v>
      </c>
      <c r="AC1744" s="54">
        <v>13</v>
      </c>
      <c r="AD1744" s="54">
        <v>16</v>
      </c>
      <c r="AE1744" s="73" t="s">
        <v>2979</v>
      </c>
      <c r="AF1744" s="73" t="s">
        <v>2979</v>
      </c>
      <c r="AG1744" s="73" t="s">
        <v>2979</v>
      </c>
      <c r="AH1744" s="73" t="s">
        <v>2979</v>
      </c>
      <c r="AI1744" s="41">
        <v>0.3453</v>
      </c>
      <c r="AJ1744" s="30">
        <v>0.27729999999999999</v>
      </c>
      <c r="AK1744" s="30">
        <v>0.37340000000000001</v>
      </c>
      <c r="AL1744" s="41">
        <f t="shared" si="56"/>
        <v>0.33200000000000002</v>
      </c>
      <c r="AM1744" s="30" t="str">
        <f>IFERROR((VLOOKUP(C1744,'CEP 24-25'!$F$5:$K$1282,6,0))," ")</f>
        <v>No</v>
      </c>
      <c r="AN1744" s="41" t="str">
        <f>+IFERROR((VLOOKUP(C1744,'HB1238 24-25'!$N$5:$Q$9999,4,0)),"")</f>
        <v/>
      </c>
      <c r="AO1744" s="33" t="str">
        <f t="shared" si="57"/>
        <v>No</v>
      </c>
    </row>
    <row r="1745" spans="1:41" ht="15" customHeight="1" x14ac:dyDescent="0.25">
      <c r="A1745" t="s">
        <v>2604</v>
      </c>
      <c r="B1745" t="s">
        <v>2231</v>
      </c>
      <c r="C1745" s="25">
        <v>1620</v>
      </c>
      <c r="D1745" t="s">
        <v>480</v>
      </c>
      <c r="E1745" s="16">
        <v>0</v>
      </c>
      <c r="F1745" s="16">
        <v>36</v>
      </c>
      <c r="G1745" s="16">
        <v>0</v>
      </c>
      <c r="H1745" s="16">
        <v>44</v>
      </c>
      <c r="I1745" s="16">
        <v>46</v>
      </c>
      <c r="J1745" s="16">
        <v>49</v>
      </c>
      <c r="K1745" s="16">
        <v>45</v>
      </c>
      <c r="L1745" s="16">
        <v>42</v>
      </c>
      <c r="M1745" s="16">
        <v>45</v>
      </c>
      <c r="N1745" s="16">
        <v>46</v>
      </c>
      <c r="O1745" s="16">
        <v>50</v>
      </c>
      <c r="P1745" s="16">
        <v>0</v>
      </c>
      <c r="Q1745" s="16">
        <v>0</v>
      </c>
      <c r="R1745" s="16">
        <v>0</v>
      </c>
      <c r="S1745" s="16">
        <v>0</v>
      </c>
      <c r="T1745" s="73" t="s">
        <v>2979</v>
      </c>
      <c r="U1745" s="15" t="s">
        <v>2004</v>
      </c>
      <c r="V1745" s="73" t="s">
        <v>2979</v>
      </c>
      <c r="W1745" s="15" t="s">
        <v>2004</v>
      </c>
      <c r="X1745" s="15" t="s">
        <v>2004</v>
      </c>
      <c r="Y1745" s="15" t="s">
        <v>2004</v>
      </c>
      <c r="Z1745" s="15" t="s">
        <v>2004</v>
      </c>
      <c r="AA1745" s="54">
        <v>10</v>
      </c>
      <c r="AB1745" s="15" t="s">
        <v>2004</v>
      </c>
      <c r="AC1745" s="15" t="s">
        <v>2004</v>
      </c>
      <c r="AD1745" s="54">
        <v>11</v>
      </c>
      <c r="AE1745" s="73" t="s">
        <v>2979</v>
      </c>
      <c r="AF1745" s="73" t="s">
        <v>2979</v>
      </c>
      <c r="AG1745" s="73" t="s">
        <v>2979</v>
      </c>
      <c r="AH1745" s="73" t="s">
        <v>2979</v>
      </c>
      <c r="AI1745" s="41">
        <v>0.1489</v>
      </c>
      <c r="AJ1745" s="30">
        <v>0.1086</v>
      </c>
      <c r="AK1745" s="30">
        <v>0.1376</v>
      </c>
      <c r="AL1745" s="41">
        <f t="shared" si="56"/>
        <v>0.13170000000000001</v>
      </c>
      <c r="AM1745" s="30" t="str">
        <f>IFERROR((VLOOKUP(C1745,'CEP 24-25'!$F$5:$K$1282,6,0))," ")</f>
        <v xml:space="preserve"> </v>
      </c>
      <c r="AN1745" s="41" t="str">
        <f>+IFERROR((VLOOKUP(C1745,'HB1238 24-25'!$N$5:$Q$9999,4,0)),"")</f>
        <v/>
      </c>
      <c r="AO1745" s="33" t="str">
        <f t="shared" si="57"/>
        <v>No</v>
      </c>
    </row>
    <row r="1746" spans="1:41" ht="15" customHeight="1" x14ac:dyDescent="0.25">
      <c r="A1746" t="s">
        <v>2604</v>
      </c>
      <c r="B1746" t="s">
        <v>2231</v>
      </c>
      <c r="C1746" s="25">
        <v>5046</v>
      </c>
      <c r="D1746" t="s">
        <v>564</v>
      </c>
      <c r="E1746" s="16">
        <v>0</v>
      </c>
      <c r="F1746" s="16">
        <v>28</v>
      </c>
      <c r="G1746" s="16">
        <v>0</v>
      </c>
      <c r="H1746" s="16">
        <v>5</v>
      </c>
      <c r="I1746" s="16">
        <v>5</v>
      </c>
      <c r="J1746" s="16">
        <v>4</v>
      </c>
      <c r="K1746" s="16">
        <v>8</v>
      </c>
      <c r="L1746" s="16">
        <v>8</v>
      </c>
      <c r="M1746" s="16">
        <v>0</v>
      </c>
      <c r="N1746" s="16">
        <v>0</v>
      </c>
      <c r="O1746" s="16">
        <v>0</v>
      </c>
      <c r="P1746" s="16">
        <v>0</v>
      </c>
      <c r="Q1746" s="16">
        <v>0</v>
      </c>
      <c r="R1746" s="16">
        <v>0</v>
      </c>
      <c r="S1746" s="16">
        <v>0</v>
      </c>
      <c r="T1746" s="73" t="s">
        <v>2979</v>
      </c>
      <c r="U1746" s="15" t="s">
        <v>2004</v>
      </c>
      <c r="V1746" s="73" t="s">
        <v>2979</v>
      </c>
      <c r="W1746" s="15" t="s">
        <v>2004</v>
      </c>
      <c r="X1746" s="15" t="s">
        <v>2004</v>
      </c>
      <c r="Y1746" s="15" t="s">
        <v>2004</v>
      </c>
      <c r="Z1746" s="15" t="s">
        <v>2004</v>
      </c>
      <c r="AA1746" s="15" t="s">
        <v>2004</v>
      </c>
      <c r="AB1746" s="73" t="s">
        <v>2979</v>
      </c>
      <c r="AC1746" s="73" t="s">
        <v>2979</v>
      </c>
      <c r="AD1746" s="73" t="s">
        <v>2979</v>
      </c>
      <c r="AE1746" s="73" t="s">
        <v>2979</v>
      </c>
      <c r="AF1746" s="73" t="s">
        <v>2979</v>
      </c>
      <c r="AG1746" s="73" t="s">
        <v>2979</v>
      </c>
      <c r="AH1746" s="73" t="s">
        <v>2979</v>
      </c>
      <c r="AI1746" s="41">
        <v>0.2586</v>
      </c>
      <c r="AJ1746" s="30">
        <v>0.1</v>
      </c>
      <c r="AK1746" s="30">
        <v>0.16830000000000001</v>
      </c>
      <c r="AL1746" s="41">
        <f t="shared" si="56"/>
        <v>0.17560000000000001</v>
      </c>
      <c r="AM1746" s="30" t="str">
        <f>IFERROR((VLOOKUP(C1746,'CEP 24-25'!$F$5:$K$1282,6,0))," ")</f>
        <v xml:space="preserve"> </v>
      </c>
      <c r="AN1746" s="41" t="str">
        <f>+IFERROR((VLOOKUP(C1746,'HB1238 24-25'!$N$5:$Q$9999,4,0)),"")</f>
        <v/>
      </c>
      <c r="AO1746" s="33" t="str">
        <f t="shared" si="57"/>
        <v>No</v>
      </c>
    </row>
    <row r="1747" spans="1:41" ht="15" customHeight="1" x14ac:dyDescent="0.25">
      <c r="A1747" t="s">
        <v>2604</v>
      </c>
      <c r="B1747" t="s">
        <v>2231</v>
      </c>
      <c r="C1747" s="25">
        <v>5204</v>
      </c>
      <c r="D1747" t="s">
        <v>567</v>
      </c>
      <c r="E1747" s="16">
        <v>0</v>
      </c>
      <c r="F1747" s="16">
        <v>22</v>
      </c>
      <c r="G1747" s="16">
        <v>0</v>
      </c>
      <c r="H1747" s="16">
        <v>29</v>
      </c>
      <c r="I1747" s="16">
        <v>22</v>
      </c>
      <c r="J1747" s="16">
        <v>31</v>
      </c>
      <c r="K1747" s="16">
        <v>28</v>
      </c>
      <c r="L1747" s="16">
        <v>27</v>
      </c>
      <c r="M1747" s="16">
        <v>0</v>
      </c>
      <c r="N1747" s="16">
        <v>0</v>
      </c>
      <c r="O1747" s="16">
        <v>0</v>
      </c>
      <c r="P1747" s="16">
        <v>0</v>
      </c>
      <c r="Q1747" s="16">
        <v>0</v>
      </c>
      <c r="R1747" s="16">
        <v>0</v>
      </c>
      <c r="S1747" s="16">
        <v>0</v>
      </c>
      <c r="T1747" s="73" t="s">
        <v>2979</v>
      </c>
      <c r="U1747" s="73" t="s">
        <v>2979</v>
      </c>
      <c r="V1747" s="73" t="s">
        <v>2979</v>
      </c>
      <c r="W1747" s="15" t="s">
        <v>2004</v>
      </c>
      <c r="X1747" s="15" t="s">
        <v>2004</v>
      </c>
      <c r="Y1747" s="15" t="s">
        <v>2004</v>
      </c>
      <c r="Z1747" s="15" t="s">
        <v>2004</v>
      </c>
      <c r="AA1747" s="15" t="s">
        <v>2004</v>
      </c>
      <c r="AB1747" s="73" t="s">
        <v>2979</v>
      </c>
      <c r="AC1747" s="73" t="s">
        <v>2979</v>
      </c>
      <c r="AD1747" s="73" t="s">
        <v>2979</v>
      </c>
      <c r="AE1747" s="73" t="s">
        <v>2979</v>
      </c>
      <c r="AF1747" s="73" t="s">
        <v>2979</v>
      </c>
      <c r="AG1747" s="73" t="s">
        <v>2979</v>
      </c>
      <c r="AH1747" s="73" t="s">
        <v>2979</v>
      </c>
      <c r="AI1747" s="41">
        <v>0.10059999999999999</v>
      </c>
      <c r="AJ1747" s="30">
        <v>0.1084</v>
      </c>
      <c r="AK1747" s="30">
        <v>0.1268</v>
      </c>
      <c r="AL1747" s="41">
        <f t="shared" si="56"/>
        <v>0.1119</v>
      </c>
      <c r="AM1747" s="30" t="str">
        <f>IFERROR((VLOOKUP(C1747,'CEP 24-25'!$F$5:$K$1282,6,0))," ")</f>
        <v xml:space="preserve"> </v>
      </c>
      <c r="AN1747" s="41" t="str">
        <f>+IFERROR((VLOOKUP(C1747,'HB1238 24-25'!$N$5:$Q$9999,4,0)),"")</f>
        <v/>
      </c>
      <c r="AO1747" s="33" t="str">
        <f t="shared" si="57"/>
        <v>No</v>
      </c>
    </row>
    <row r="1748" spans="1:41" ht="15" customHeight="1" x14ac:dyDescent="0.25">
      <c r="A1748" t="s">
        <v>2604</v>
      </c>
      <c r="B1748" t="s">
        <v>2231</v>
      </c>
      <c r="C1748" s="25">
        <v>3327</v>
      </c>
      <c r="D1748" t="s">
        <v>542</v>
      </c>
      <c r="E1748" s="16">
        <v>0</v>
      </c>
      <c r="F1748" s="16">
        <v>0</v>
      </c>
      <c r="G1748" s="16">
        <v>0</v>
      </c>
      <c r="H1748" s="16">
        <v>0</v>
      </c>
      <c r="I1748" s="16">
        <v>0</v>
      </c>
      <c r="J1748" s="16">
        <v>0</v>
      </c>
      <c r="K1748" s="16">
        <v>0</v>
      </c>
      <c r="L1748" s="16">
        <v>0</v>
      </c>
      <c r="M1748" s="16">
        <v>0</v>
      </c>
      <c r="N1748" s="16">
        <v>0</v>
      </c>
      <c r="O1748" s="16">
        <v>0</v>
      </c>
      <c r="P1748" s="16">
        <v>217</v>
      </c>
      <c r="Q1748" s="16">
        <v>191</v>
      </c>
      <c r="R1748" s="16">
        <v>220</v>
      </c>
      <c r="S1748" s="16">
        <v>225</v>
      </c>
      <c r="T1748" s="73" t="s">
        <v>2979</v>
      </c>
      <c r="U1748" s="73" t="s">
        <v>2979</v>
      </c>
      <c r="V1748" s="73" t="s">
        <v>2979</v>
      </c>
      <c r="W1748" s="73" t="s">
        <v>2979</v>
      </c>
      <c r="X1748" s="73" t="s">
        <v>2979</v>
      </c>
      <c r="Y1748" s="73" t="s">
        <v>2979</v>
      </c>
      <c r="Z1748" s="73" t="s">
        <v>2979</v>
      </c>
      <c r="AA1748" s="73" t="s">
        <v>2979</v>
      </c>
      <c r="AB1748" s="73" t="s">
        <v>2979</v>
      </c>
      <c r="AC1748" s="73" t="s">
        <v>2979</v>
      </c>
      <c r="AD1748" s="73" t="s">
        <v>2979</v>
      </c>
      <c r="AE1748" s="54">
        <v>154</v>
      </c>
      <c r="AF1748" s="54">
        <v>126</v>
      </c>
      <c r="AG1748" s="54">
        <v>136</v>
      </c>
      <c r="AH1748" s="54">
        <v>122</v>
      </c>
      <c r="AI1748" s="41">
        <v>0.63070000000000004</v>
      </c>
      <c r="AJ1748" s="30">
        <v>0.47920000000000001</v>
      </c>
      <c r="AK1748" s="30">
        <v>0.73629999999999995</v>
      </c>
      <c r="AL1748" s="41">
        <f t="shared" si="56"/>
        <v>0.61539999999999995</v>
      </c>
      <c r="AM1748" s="30" t="str">
        <f>IFERROR((VLOOKUP(C1748,'CEP 24-25'!$F$5:$K$1282,6,0))," ")</f>
        <v>Yes</v>
      </c>
      <c r="AN1748" s="41" t="str">
        <f>+IFERROR((VLOOKUP(C1748,'HB1238 24-25'!$N$5:$Q$9999,4,0)),"")</f>
        <v/>
      </c>
      <c r="AO1748" s="33" t="str">
        <f t="shared" si="57"/>
        <v>Yes</v>
      </c>
    </row>
    <row r="1749" spans="1:41" ht="15" customHeight="1" x14ac:dyDescent="0.25">
      <c r="A1749" t="s">
        <v>2604</v>
      </c>
      <c r="B1749" t="s">
        <v>2231</v>
      </c>
      <c r="C1749" s="25">
        <v>3380</v>
      </c>
      <c r="D1749" t="s">
        <v>544</v>
      </c>
      <c r="E1749" s="16">
        <v>0</v>
      </c>
      <c r="F1749" s="16">
        <v>18</v>
      </c>
      <c r="G1749" s="16">
        <v>0</v>
      </c>
      <c r="H1749" s="16">
        <v>29</v>
      </c>
      <c r="I1749" s="16">
        <v>37</v>
      </c>
      <c r="J1749" s="16">
        <v>29</v>
      </c>
      <c r="K1749" s="16">
        <v>28</v>
      </c>
      <c r="L1749" s="16">
        <v>27</v>
      </c>
      <c r="M1749" s="16">
        <v>0</v>
      </c>
      <c r="N1749" s="16">
        <v>0</v>
      </c>
      <c r="O1749" s="16">
        <v>0</v>
      </c>
      <c r="P1749" s="16">
        <v>0</v>
      </c>
      <c r="Q1749" s="16">
        <v>0</v>
      </c>
      <c r="R1749" s="16">
        <v>0</v>
      </c>
      <c r="S1749" s="16">
        <v>0</v>
      </c>
      <c r="T1749" s="73" t="s">
        <v>2979</v>
      </c>
      <c r="U1749" s="15" t="s">
        <v>2004</v>
      </c>
      <c r="V1749" s="73" t="s">
        <v>2979</v>
      </c>
      <c r="W1749" s="54">
        <v>17</v>
      </c>
      <c r="X1749" s="54">
        <v>20</v>
      </c>
      <c r="Y1749" s="15" t="s">
        <v>2004</v>
      </c>
      <c r="Z1749" s="54">
        <v>14</v>
      </c>
      <c r="AA1749" s="54">
        <v>17</v>
      </c>
      <c r="AB1749" s="73" t="s">
        <v>2979</v>
      </c>
      <c r="AC1749" s="73" t="s">
        <v>2979</v>
      </c>
      <c r="AD1749" s="73" t="s">
        <v>2979</v>
      </c>
      <c r="AE1749" s="73" t="s">
        <v>2979</v>
      </c>
      <c r="AF1749" s="73" t="s">
        <v>2979</v>
      </c>
      <c r="AG1749" s="73" t="s">
        <v>2979</v>
      </c>
      <c r="AH1749" s="73" t="s">
        <v>2979</v>
      </c>
      <c r="AI1749" s="41">
        <v>0.48209999999999997</v>
      </c>
      <c r="AJ1749" s="30">
        <v>0.34499999999999997</v>
      </c>
      <c r="AK1749" s="30">
        <v>0.56020000000000003</v>
      </c>
      <c r="AL1749" s="41">
        <f t="shared" si="56"/>
        <v>0.46239999999999998</v>
      </c>
      <c r="AM1749" s="30" t="str">
        <f>IFERROR((VLOOKUP(C1749,'CEP 24-25'!$F$5:$K$1282,6,0))," ")</f>
        <v>Yes</v>
      </c>
      <c r="AN1749" s="41" t="str">
        <f>+IFERROR((VLOOKUP(C1749,'HB1238 24-25'!$N$5:$Q$9999,4,0)),"")</f>
        <v/>
      </c>
      <c r="AO1749" s="33" t="str">
        <f t="shared" si="57"/>
        <v>Yes</v>
      </c>
    </row>
    <row r="1750" spans="1:41" ht="15" customHeight="1" x14ac:dyDescent="0.25">
      <c r="A1750" t="s">
        <v>2604</v>
      </c>
      <c r="B1750" t="s">
        <v>2231</v>
      </c>
      <c r="C1750" s="25">
        <v>2120</v>
      </c>
      <c r="D1750" t="s">
        <v>2377</v>
      </c>
      <c r="E1750" s="16">
        <v>0</v>
      </c>
      <c r="F1750" s="16">
        <v>48</v>
      </c>
      <c r="G1750" s="16">
        <v>0</v>
      </c>
      <c r="H1750" s="16">
        <v>42</v>
      </c>
      <c r="I1750" s="16">
        <v>59</v>
      </c>
      <c r="J1750" s="16">
        <v>45</v>
      </c>
      <c r="K1750" s="16">
        <v>51</v>
      </c>
      <c r="L1750" s="16">
        <v>48</v>
      </c>
      <c r="M1750" s="16">
        <v>0</v>
      </c>
      <c r="N1750" s="16">
        <v>0</v>
      </c>
      <c r="O1750" s="16">
        <v>0</v>
      </c>
      <c r="P1750" s="16">
        <v>0</v>
      </c>
      <c r="Q1750" s="16">
        <v>0</v>
      </c>
      <c r="R1750" s="16">
        <v>0</v>
      </c>
      <c r="S1750" s="16">
        <v>0</v>
      </c>
      <c r="T1750" s="73" t="s">
        <v>2979</v>
      </c>
      <c r="U1750" s="54">
        <v>19</v>
      </c>
      <c r="V1750" s="73" t="s">
        <v>2979</v>
      </c>
      <c r="W1750" s="54">
        <v>23</v>
      </c>
      <c r="X1750" s="54">
        <v>38</v>
      </c>
      <c r="Y1750" s="54">
        <v>31</v>
      </c>
      <c r="Z1750" s="54">
        <v>29</v>
      </c>
      <c r="AA1750" s="54">
        <v>33</v>
      </c>
      <c r="AB1750" s="73" t="s">
        <v>2979</v>
      </c>
      <c r="AC1750" s="73" t="s">
        <v>2979</v>
      </c>
      <c r="AD1750" s="73" t="s">
        <v>2979</v>
      </c>
      <c r="AE1750" s="73" t="s">
        <v>2979</v>
      </c>
      <c r="AF1750" s="73" t="s">
        <v>2979</v>
      </c>
      <c r="AG1750" s="73" t="s">
        <v>2979</v>
      </c>
      <c r="AH1750" s="73" t="s">
        <v>2979</v>
      </c>
      <c r="AI1750" s="41">
        <v>0.59040000000000004</v>
      </c>
      <c r="AJ1750" s="30">
        <v>0.4899</v>
      </c>
      <c r="AK1750" s="30">
        <v>0.60670000000000002</v>
      </c>
      <c r="AL1750" s="41">
        <f t="shared" si="56"/>
        <v>0.56230000000000002</v>
      </c>
      <c r="AM1750" s="30" t="str">
        <f>IFERROR((VLOOKUP(C1750,'CEP 24-25'!$F$5:$K$1282,6,0))," ")</f>
        <v>Yes</v>
      </c>
      <c r="AN1750" s="41" t="str">
        <f>+IFERROR((VLOOKUP(C1750,'HB1238 24-25'!$N$5:$Q$9999,4,0)),"")</f>
        <v/>
      </c>
      <c r="AO1750" s="33" t="str">
        <f t="shared" si="57"/>
        <v>Yes</v>
      </c>
    </row>
    <row r="1751" spans="1:41" ht="15" customHeight="1" x14ac:dyDescent="0.25">
      <c r="A1751" t="s">
        <v>2604</v>
      </c>
      <c r="B1751" t="s">
        <v>2231</v>
      </c>
      <c r="C1751" s="25">
        <v>5486</v>
      </c>
      <c r="D1751" t="s">
        <v>575</v>
      </c>
      <c r="E1751" s="16">
        <v>0</v>
      </c>
      <c r="F1751" s="16">
        <v>0</v>
      </c>
      <c r="G1751" s="16">
        <v>0</v>
      </c>
      <c r="H1751" s="16">
        <v>0</v>
      </c>
      <c r="I1751" s="16">
        <v>0</v>
      </c>
      <c r="J1751" s="16">
        <v>0</v>
      </c>
      <c r="K1751" s="16">
        <v>0</v>
      </c>
      <c r="L1751" s="16">
        <v>0</v>
      </c>
      <c r="M1751" s="16">
        <v>255</v>
      </c>
      <c r="N1751" s="16">
        <v>240</v>
      </c>
      <c r="O1751" s="16">
        <v>234</v>
      </c>
      <c r="P1751" s="16">
        <v>0</v>
      </c>
      <c r="Q1751" s="16">
        <v>0</v>
      </c>
      <c r="R1751" s="16">
        <v>0</v>
      </c>
      <c r="S1751" s="16">
        <v>0</v>
      </c>
      <c r="T1751" s="73" t="s">
        <v>2979</v>
      </c>
      <c r="U1751" s="73" t="s">
        <v>2979</v>
      </c>
      <c r="V1751" s="73" t="s">
        <v>2979</v>
      </c>
      <c r="W1751" s="73" t="s">
        <v>2979</v>
      </c>
      <c r="X1751" s="73" t="s">
        <v>2979</v>
      </c>
      <c r="Y1751" s="73" t="s">
        <v>2979</v>
      </c>
      <c r="Z1751" s="73" t="s">
        <v>2979</v>
      </c>
      <c r="AA1751" s="73" t="s">
        <v>2979</v>
      </c>
      <c r="AB1751" s="54">
        <v>61</v>
      </c>
      <c r="AC1751" s="54">
        <v>79</v>
      </c>
      <c r="AD1751" s="54">
        <v>78</v>
      </c>
      <c r="AE1751" s="73" t="s">
        <v>2979</v>
      </c>
      <c r="AF1751" s="73" t="s">
        <v>2979</v>
      </c>
      <c r="AG1751" s="73" t="s">
        <v>2979</v>
      </c>
      <c r="AH1751" s="73" t="s">
        <v>2979</v>
      </c>
      <c r="AI1751" s="41">
        <v>0.29899999999999999</v>
      </c>
      <c r="AJ1751" s="30">
        <v>0.22109999999999999</v>
      </c>
      <c r="AK1751" s="30">
        <v>0.28360000000000002</v>
      </c>
      <c r="AL1751" s="41">
        <f t="shared" si="56"/>
        <v>0.26790000000000003</v>
      </c>
      <c r="AM1751" s="30" t="str">
        <f>IFERROR((VLOOKUP(C1751,'CEP 24-25'!$F$5:$K$1282,6,0))," ")</f>
        <v xml:space="preserve"> </v>
      </c>
      <c r="AN1751" s="41" t="str">
        <f>+IFERROR((VLOOKUP(C1751,'HB1238 24-25'!$N$5:$Q$9999,4,0)),"")</f>
        <v/>
      </c>
      <c r="AO1751" s="33" t="str">
        <f t="shared" si="57"/>
        <v>No</v>
      </c>
    </row>
    <row r="1752" spans="1:41" ht="15" customHeight="1" x14ac:dyDescent="0.25">
      <c r="A1752" t="s">
        <v>2604</v>
      </c>
      <c r="B1752" t="s">
        <v>2231</v>
      </c>
      <c r="C1752" s="25">
        <v>2285</v>
      </c>
      <c r="D1752" t="s">
        <v>511</v>
      </c>
      <c r="E1752" s="16">
        <v>0</v>
      </c>
      <c r="F1752" s="16">
        <v>0</v>
      </c>
      <c r="G1752" s="16">
        <v>0</v>
      </c>
      <c r="H1752" s="16">
        <v>0</v>
      </c>
      <c r="I1752" s="16">
        <v>0</v>
      </c>
      <c r="J1752" s="16">
        <v>0</v>
      </c>
      <c r="K1752" s="16">
        <v>0</v>
      </c>
      <c r="L1752" s="16">
        <v>0</v>
      </c>
      <c r="M1752" s="16">
        <v>0</v>
      </c>
      <c r="N1752" s="16">
        <v>0</v>
      </c>
      <c r="O1752" s="16">
        <v>0</v>
      </c>
      <c r="P1752" s="16">
        <v>388</v>
      </c>
      <c r="Q1752" s="16">
        <v>391</v>
      </c>
      <c r="R1752" s="16">
        <v>371</v>
      </c>
      <c r="S1752" s="16">
        <v>410</v>
      </c>
      <c r="T1752" s="73" t="s">
        <v>2979</v>
      </c>
      <c r="U1752" s="73" t="s">
        <v>2979</v>
      </c>
      <c r="V1752" s="73" t="s">
        <v>2979</v>
      </c>
      <c r="W1752" s="73" t="s">
        <v>2979</v>
      </c>
      <c r="X1752" s="73" t="s">
        <v>2979</v>
      </c>
      <c r="Y1752" s="73" t="s">
        <v>2979</v>
      </c>
      <c r="Z1752" s="73" t="s">
        <v>2979</v>
      </c>
      <c r="AA1752" s="73" t="s">
        <v>2979</v>
      </c>
      <c r="AB1752" s="73" t="s">
        <v>2979</v>
      </c>
      <c r="AC1752" s="73" t="s">
        <v>2979</v>
      </c>
      <c r="AD1752" s="73" t="s">
        <v>2979</v>
      </c>
      <c r="AE1752" s="54">
        <v>68</v>
      </c>
      <c r="AF1752" s="54">
        <v>71</v>
      </c>
      <c r="AG1752" s="54">
        <v>69</v>
      </c>
      <c r="AH1752" s="54">
        <v>65</v>
      </c>
      <c r="AI1752" s="41">
        <v>0.17499999999999999</v>
      </c>
      <c r="AJ1752" s="30">
        <v>0.1148</v>
      </c>
      <c r="AK1752" s="30">
        <v>0.1409</v>
      </c>
      <c r="AL1752" s="41">
        <f t="shared" si="56"/>
        <v>0.14360000000000001</v>
      </c>
      <c r="AM1752" s="30" t="str">
        <f>IFERROR((VLOOKUP(C1752,'CEP 24-25'!$F$5:$K$1282,6,0))," ")</f>
        <v xml:space="preserve"> </v>
      </c>
      <c r="AN1752" s="41" t="str">
        <f>+IFERROR((VLOOKUP(C1752,'HB1238 24-25'!$N$5:$Q$9999,4,0)),"")</f>
        <v/>
      </c>
      <c r="AO1752" s="33" t="str">
        <f t="shared" si="57"/>
        <v>No</v>
      </c>
    </row>
    <row r="1753" spans="1:41" ht="15" customHeight="1" x14ac:dyDescent="0.25">
      <c r="A1753" t="s">
        <v>2604</v>
      </c>
      <c r="B1753" t="s">
        <v>2231</v>
      </c>
      <c r="C1753" s="25">
        <v>3157</v>
      </c>
      <c r="D1753" t="s">
        <v>538</v>
      </c>
      <c r="E1753" s="16">
        <v>0</v>
      </c>
      <c r="F1753" s="16">
        <v>41</v>
      </c>
      <c r="G1753" s="16">
        <v>0</v>
      </c>
      <c r="H1753" s="16">
        <v>39</v>
      </c>
      <c r="I1753" s="16">
        <v>53</v>
      </c>
      <c r="J1753" s="16">
        <v>53</v>
      </c>
      <c r="K1753" s="16">
        <v>40</v>
      </c>
      <c r="L1753" s="16">
        <v>34</v>
      </c>
      <c r="M1753" s="16">
        <v>0</v>
      </c>
      <c r="N1753" s="16">
        <v>0</v>
      </c>
      <c r="O1753" s="16">
        <v>0</v>
      </c>
      <c r="P1753" s="16">
        <v>0</v>
      </c>
      <c r="Q1753" s="16">
        <v>0</v>
      </c>
      <c r="R1753" s="16">
        <v>0</v>
      </c>
      <c r="S1753" s="16">
        <v>0</v>
      </c>
      <c r="T1753" s="73" t="s">
        <v>2979</v>
      </c>
      <c r="U1753" s="54">
        <v>18</v>
      </c>
      <c r="V1753" s="73" t="s">
        <v>2979</v>
      </c>
      <c r="W1753" s="54">
        <v>21</v>
      </c>
      <c r="X1753" s="54">
        <v>36</v>
      </c>
      <c r="Y1753" s="54">
        <v>28</v>
      </c>
      <c r="Z1753" s="54">
        <v>16</v>
      </c>
      <c r="AA1753" s="54">
        <v>17</v>
      </c>
      <c r="AB1753" s="73" t="s">
        <v>2979</v>
      </c>
      <c r="AC1753" s="73" t="s">
        <v>2979</v>
      </c>
      <c r="AD1753" s="73" t="s">
        <v>2979</v>
      </c>
      <c r="AE1753" s="73" t="s">
        <v>2979</v>
      </c>
      <c r="AF1753" s="73" t="s">
        <v>2979</v>
      </c>
      <c r="AG1753" s="73" t="s">
        <v>2979</v>
      </c>
      <c r="AH1753" s="73" t="s">
        <v>2979</v>
      </c>
      <c r="AI1753" s="41">
        <v>0.52310000000000001</v>
      </c>
      <c r="AJ1753" s="30">
        <v>0.46379999999999999</v>
      </c>
      <c r="AK1753" s="30">
        <v>0.52890000000000004</v>
      </c>
      <c r="AL1753" s="41">
        <f t="shared" si="56"/>
        <v>0.50529999999999997</v>
      </c>
      <c r="AM1753" s="30" t="str">
        <f>IFERROR((VLOOKUP(C1753,'CEP 24-25'!$F$5:$K$1282,6,0))," ")</f>
        <v>Yes</v>
      </c>
      <c r="AN1753" s="41" t="str">
        <f>+IFERROR((VLOOKUP(C1753,'HB1238 24-25'!$N$5:$Q$9999,4,0)),"")</f>
        <v/>
      </c>
      <c r="AO1753" s="33" t="str">
        <f t="shared" si="57"/>
        <v>Yes</v>
      </c>
    </row>
    <row r="1754" spans="1:41" ht="15" customHeight="1" x14ac:dyDescent="0.25">
      <c r="A1754" t="s">
        <v>2604</v>
      </c>
      <c r="B1754" t="s">
        <v>2231</v>
      </c>
      <c r="C1754" s="25">
        <v>3028</v>
      </c>
      <c r="D1754" t="s">
        <v>171</v>
      </c>
      <c r="E1754" s="16">
        <v>0</v>
      </c>
      <c r="F1754" s="16">
        <v>32</v>
      </c>
      <c r="G1754" s="16">
        <v>0</v>
      </c>
      <c r="H1754" s="16">
        <v>33</v>
      </c>
      <c r="I1754" s="16">
        <v>41</v>
      </c>
      <c r="J1754" s="16">
        <v>33</v>
      </c>
      <c r="K1754" s="16">
        <v>21</v>
      </c>
      <c r="L1754" s="16">
        <v>36</v>
      </c>
      <c r="M1754" s="16">
        <v>0</v>
      </c>
      <c r="N1754" s="16">
        <v>0</v>
      </c>
      <c r="O1754" s="16">
        <v>0</v>
      </c>
      <c r="P1754" s="16">
        <v>0</v>
      </c>
      <c r="Q1754" s="16">
        <v>0</v>
      </c>
      <c r="R1754" s="16">
        <v>0</v>
      </c>
      <c r="S1754" s="16">
        <v>0</v>
      </c>
      <c r="T1754" s="73" t="s">
        <v>2979</v>
      </c>
      <c r="U1754" s="15" t="s">
        <v>2004</v>
      </c>
      <c r="V1754" s="73" t="s">
        <v>2979</v>
      </c>
      <c r="W1754" s="54">
        <v>12</v>
      </c>
      <c r="X1754" s="54">
        <v>15</v>
      </c>
      <c r="Y1754" s="54">
        <v>10</v>
      </c>
      <c r="Z1754" s="15" t="s">
        <v>2004</v>
      </c>
      <c r="AA1754" s="54">
        <v>10</v>
      </c>
      <c r="AB1754" s="73" t="s">
        <v>2979</v>
      </c>
      <c r="AC1754" s="73" t="s">
        <v>2979</v>
      </c>
      <c r="AD1754" s="73" t="s">
        <v>2979</v>
      </c>
      <c r="AE1754" s="73" t="s">
        <v>2979</v>
      </c>
      <c r="AF1754" s="73" t="s">
        <v>2979</v>
      </c>
      <c r="AG1754" s="73" t="s">
        <v>2979</v>
      </c>
      <c r="AH1754" s="73" t="s">
        <v>2979</v>
      </c>
      <c r="AI1754" s="41">
        <v>0.2959</v>
      </c>
      <c r="AJ1754" s="30">
        <v>0.21210000000000001</v>
      </c>
      <c r="AK1754" s="30">
        <v>0.2424</v>
      </c>
      <c r="AL1754" s="41">
        <f t="shared" si="56"/>
        <v>0.25009999999999999</v>
      </c>
      <c r="AM1754" s="30" t="str">
        <f>IFERROR((VLOOKUP(C1754,'CEP 24-25'!$F$5:$K$1282,6,0))," ")</f>
        <v xml:space="preserve"> </v>
      </c>
      <c r="AN1754" s="41" t="str">
        <f>+IFERROR((VLOOKUP(C1754,'HB1238 24-25'!$N$5:$Q$9999,4,0)),"")</f>
        <v>No</v>
      </c>
      <c r="AO1754" s="33" t="str">
        <f t="shared" si="57"/>
        <v>No</v>
      </c>
    </row>
    <row r="1755" spans="1:41" ht="15" customHeight="1" x14ac:dyDescent="0.25">
      <c r="A1755" t="s">
        <v>2604</v>
      </c>
      <c r="B1755" t="s">
        <v>2231</v>
      </c>
      <c r="C1755" s="25">
        <v>1796</v>
      </c>
      <c r="D1755" t="s">
        <v>483</v>
      </c>
      <c r="E1755" s="16">
        <v>0</v>
      </c>
      <c r="F1755" s="16">
        <v>45</v>
      </c>
      <c r="G1755" s="16">
        <v>0</v>
      </c>
      <c r="H1755" s="16">
        <v>46</v>
      </c>
      <c r="I1755" s="16">
        <v>48</v>
      </c>
      <c r="J1755" s="16">
        <v>50</v>
      </c>
      <c r="K1755" s="16">
        <v>50</v>
      </c>
      <c r="L1755" s="16">
        <v>48</v>
      </c>
      <c r="M1755" s="16">
        <v>103</v>
      </c>
      <c r="N1755" s="16">
        <v>95</v>
      </c>
      <c r="O1755" s="16">
        <v>113</v>
      </c>
      <c r="P1755" s="16">
        <v>0</v>
      </c>
      <c r="Q1755" s="16">
        <v>0</v>
      </c>
      <c r="R1755" s="16">
        <v>0</v>
      </c>
      <c r="S1755" s="16">
        <v>0</v>
      </c>
      <c r="T1755" s="73" t="s">
        <v>2979</v>
      </c>
      <c r="U1755" s="73" t="s">
        <v>2979</v>
      </c>
      <c r="V1755" s="73" t="s">
        <v>2979</v>
      </c>
      <c r="W1755" s="15" t="s">
        <v>2004</v>
      </c>
      <c r="X1755" s="15" t="s">
        <v>2004</v>
      </c>
      <c r="Y1755" s="15" t="s">
        <v>2004</v>
      </c>
      <c r="Z1755" s="15" t="s">
        <v>2004</v>
      </c>
      <c r="AA1755" s="15" t="s">
        <v>2004</v>
      </c>
      <c r="AB1755" s="54">
        <v>16</v>
      </c>
      <c r="AC1755" s="54">
        <v>15</v>
      </c>
      <c r="AD1755" s="54">
        <v>10</v>
      </c>
      <c r="AE1755" s="73" t="s">
        <v>2979</v>
      </c>
      <c r="AF1755" s="73" t="s">
        <v>2979</v>
      </c>
      <c r="AG1755" s="73" t="s">
        <v>2979</v>
      </c>
      <c r="AH1755" s="73" t="s">
        <v>2979</v>
      </c>
      <c r="AI1755" s="41">
        <v>0.1003</v>
      </c>
      <c r="AJ1755" s="30">
        <v>6.7699999999999996E-2</v>
      </c>
      <c r="AK1755" s="30">
        <v>0.10050000000000001</v>
      </c>
      <c r="AL1755" s="41">
        <f t="shared" si="56"/>
        <v>8.9499999999999996E-2</v>
      </c>
      <c r="AM1755" s="30" t="str">
        <f>IFERROR((VLOOKUP(C1755,'CEP 24-25'!$F$5:$K$1282,6,0))," ")</f>
        <v xml:space="preserve"> </v>
      </c>
      <c r="AN1755" s="41" t="str">
        <f>+IFERROR((VLOOKUP(C1755,'HB1238 24-25'!$N$5:$Q$9999,4,0)),"")</f>
        <v/>
      </c>
      <c r="AO1755" s="33" t="str">
        <f t="shared" si="57"/>
        <v>No</v>
      </c>
    </row>
    <row r="1756" spans="1:41" ht="15" customHeight="1" x14ac:dyDescent="0.25">
      <c r="A1756" t="s">
        <v>2604</v>
      </c>
      <c r="B1756" t="s">
        <v>2231</v>
      </c>
      <c r="C1756" s="25">
        <v>5205</v>
      </c>
      <c r="D1756" t="s">
        <v>568</v>
      </c>
      <c r="E1756" s="16">
        <v>0</v>
      </c>
      <c r="F1756" s="16">
        <v>29</v>
      </c>
      <c r="G1756" s="16">
        <v>0</v>
      </c>
      <c r="H1756" s="16">
        <v>26</v>
      </c>
      <c r="I1756" s="16">
        <v>26</v>
      </c>
      <c r="J1756" s="16">
        <v>27</v>
      </c>
      <c r="K1756" s="16">
        <v>24</v>
      </c>
      <c r="L1756" s="16">
        <v>15</v>
      </c>
      <c r="M1756" s="16">
        <v>0</v>
      </c>
      <c r="N1756" s="16">
        <v>0</v>
      </c>
      <c r="O1756" s="16">
        <v>0</v>
      </c>
      <c r="P1756" s="16">
        <v>0</v>
      </c>
      <c r="Q1756" s="16">
        <v>0</v>
      </c>
      <c r="R1756" s="16">
        <v>0</v>
      </c>
      <c r="S1756" s="16">
        <v>0</v>
      </c>
      <c r="T1756" s="73" t="s">
        <v>2979</v>
      </c>
      <c r="U1756" s="54">
        <v>11</v>
      </c>
      <c r="V1756" s="73" t="s">
        <v>2979</v>
      </c>
      <c r="W1756" s="54">
        <v>15</v>
      </c>
      <c r="X1756" s="54">
        <v>15</v>
      </c>
      <c r="Y1756" s="54">
        <v>17</v>
      </c>
      <c r="Z1756" s="54">
        <v>10</v>
      </c>
      <c r="AA1756" s="15" t="s">
        <v>2004</v>
      </c>
      <c r="AB1756" s="73" t="s">
        <v>2979</v>
      </c>
      <c r="AC1756" s="73" t="s">
        <v>2979</v>
      </c>
      <c r="AD1756" s="73" t="s">
        <v>2979</v>
      </c>
      <c r="AE1756" s="73" t="s">
        <v>2979</v>
      </c>
      <c r="AF1756" s="73" t="s">
        <v>2979</v>
      </c>
      <c r="AG1756" s="73" t="s">
        <v>2979</v>
      </c>
      <c r="AH1756" s="73" t="s">
        <v>2979</v>
      </c>
      <c r="AI1756" s="41">
        <v>0.51019999999999999</v>
      </c>
      <c r="AJ1756" s="30">
        <v>0.3846</v>
      </c>
      <c r="AK1756" s="30">
        <v>0.38129999999999997</v>
      </c>
      <c r="AL1756" s="41">
        <f t="shared" si="56"/>
        <v>0.4254</v>
      </c>
      <c r="AM1756" s="30" t="str">
        <f>IFERROR((VLOOKUP(C1756,'CEP 24-25'!$F$5:$K$1282,6,0))," ")</f>
        <v>No</v>
      </c>
      <c r="AN1756" s="41" t="str">
        <f>+IFERROR((VLOOKUP(C1756,'HB1238 24-25'!$N$5:$Q$9999,4,0)),"")</f>
        <v/>
      </c>
      <c r="AO1756" s="33" t="str">
        <f t="shared" si="57"/>
        <v>No</v>
      </c>
    </row>
    <row r="1757" spans="1:41" ht="15" customHeight="1" x14ac:dyDescent="0.25">
      <c r="A1757" t="s">
        <v>2604</v>
      </c>
      <c r="B1757" t="s">
        <v>2231</v>
      </c>
      <c r="C1757" s="25">
        <v>3665</v>
      </c>
      <c r="D1757" t="s">
        <v>551</v>
      </c>
      <c r="E1757" s="16">
        <v>0</v>
      </c>
      <c r="F1757" s="16">
        <v>19</v>
      </c>
      <c r="G1757" s="16">
        <v>0</v>
      </c>
      <c r="H1757" s="16">
        <v>20</v>
      </c>
      <c r="I1757" s="16">
        <v>30</v>
      </c>
      <c r="J1757" s="16">
        <v>23</v>
      </c>
      <c r="K1757" s="16">
        <v>21</v>
      </c>
      <c r="L1757" s="16">
        <v>33</v>
      </c>
      <c r="M1757" s="16">
        <v>0</v>
      </c>
      <c r="N1757" s="16">
        <v>0</v>
      </c>
      <c r="O1757" s="16">
        <v>0</v>
      </c>
      <c r="P1757" s="16">
        <v>0</v>
      </c>
      <c r="Q1757" s="16">
        <v>0</v>
      </c>
      <c r="R1757" s="16">
        <v>0</v>
      </c>
      <c r="S1757" s="16">
        <v>0</v>
      </c>
      <c r="T1757" s="73" t="s">
        <v>2979</v>
      </c>
      <c r="U1757" s="15" t="s">
        <v>2004</v>
      </c>
      <c r="V1757" s="73" t="s">
        <v>2979</v>
      </c>
      <c r="W1757" s="54">
        <v>13</v>
      </c>
      <c r="X1757" s="54">
        <v>18</v>
      </c>
      <c r="Y1757" s="54">
        <v>16</v>
      </c>
      <c r="Z1757" s="54">
        <v>12</v>
      </c>
      <c r="AA1757" s="54">
        <v>19</v>
      </c>
      <c r="AB1757" s="73" t="s">
        <v>2979</v>
      </c>
      <c r="AC1757" s="73" t="s">
        <v>2979</v>
      </c>
      <c r="AD1757" s="73" t="s">
        <v>2979</v>
      </c>
      <c r="AE1757" s="73" t="s">
        <v>2979</v>
      </c>
      <c r="AF1757" s="73" t="s">
        <v>2979</v>
      </c>
      <c r="AG1757" s="73" t="s">
        <v>2979</v>
      </c>
      <c r="AH1757" s="73" t="s">
        <v>2979</v>
      </c>
      <c r="AI1757" s="41">
        <v>0.58220000000000005</v>
      </c>
      <c r="AJ1757" s="30">
        <v>0.43859999999999999</v>
      </c>
      <c r="AK1757" s="30">
        <v>0.55169999999999997</v>
      </c>
      <c r="AL1757" s="41">
        <f t="shared" si="56"/>
        <v>0.5242</v>
      </c>
      <c r="AM1757" s="30" t="str">
        <f>IFERROR((VLOOKUP(C1757,'CEP 24-25'!$F$5:$K$1282,6,0))," ")</f>
        <v>Yes</v>
      </c>
      <c r="AN1757" s="41" t="str">
        <f>+IFERROR((VLOOKUP(C1757,'HB1238 24-25'!$N$5:$Q$9999,4,0)),"")</f>
        <v/>
      </c>
      <c r="AO1757" s="33" t="str">
        <f t="shared" si="57"/>
        <v>Yes</v>
      </c>
    </row>
    <row r="1758" spans="1:41" ht="15" customHeight="1" x14ac:dyDescent="0.25">
      <c r="A1758" t="s">
        <v>2604</v>
      </c>
      <c r="B1758" t="s">
        <v>2231</v>
      </c>
      <c r="C1758" s="25">
        <v>1596</v>
      </c>
      <c r="D1758" t="s">
        <v>479</v>
      </c>
      <c r="E1758" s="16">
        <v>0</v>
      </c>
      <c r="F1758" s="16">
        <v>0</v>
      </c>
      <c r="G1758" s="16">
        <v>0</v>
      </c>
      <c r="H1758" s="16">
        <v>0</v>
      </c>
      <c r="I1758" s="16">
        <v>0</v>
      </c>
      <c r="J1758" s="16">
        <v>0</v>
      </c>
      <c r="K1758" s="16">
        <v>0</v>
      </c>
      <c r="L1758" s="16">
        <v>0</v>
      </c>
      <c r="M1758" s="16">
        <v>0</v>
      </c>
      <c r="N1758" s="16">
        <v>0</v>
      </c>
      <c r="O1758" s="16">
        <v>0</v>
      </c>
      <c r="P1758" s="16">
        <v>17</v>
      </c>
      <c r="Q1758" s="16">
        <v>34</v>
      </c>
      <c r="R1758" s="16">
        <v>50</v>
      </c>
      <c r="S1758" s="16">
        <v>119</v>
      </c>
      <c r="T1758" s="73" t="s">
        <v>2979</v>
      </c>
      <c r="U1758" s="73" t="s">
        <v>2979</v>
      </c>
      <c r="V1758" s="73" t="s">
        <v>2979</v>
      </c>
      <c r="W1758" s="73" t="s">
        <v>2979</v>
      </c>
      <c r="X1758" s="73" t="s">
        <v>2979</v>
      </c>
      <c r="Y1758" s="73" t="s">
        <v>2979</v>
      </c>
      <c r="Z1758" s="73" t="s">
        <v>2979</v>
      </c>
      <c r="AA1758" s="73" t="s">
        <v>2979</v>
      </c>
      <c r="AB1758" s="73" t="s">
        <v>2979</v>
      </c>
      <c r="AC1758" s="73" t="s">
        <v>2979</v>
      </c>
      <c r="AD1758" s="73" t="s">
        <v>2979</v>
      </c>
      <c r="AE1758" s="54">
        <v>12</v>
      </c>
      <c r="AF1758" s="54">
        <v>27</v>
      </c>
      <c r="AG1758" s="54">
        <v>31</v>
      </c>
      <c r="AH1758" s="54">
        <v>92</v>
      </c>
      <c r="AI1758" s="41">
        <v>0.73640000000000005</v>
      </c>
      <c r="AJ1758" s="30">
        <v>0.49459999999999998</v>
      </c>
      <c r="AK1758" s="30">
        <v>0.64800000000000002</v>
      </c>
      <c r="AL1758" s="41">
        <f t="shared" si="56"/>
        <v>0.62629999999999997</v>
      </c>
      <c r="AM1758" s="30" t="str">
        <f>IFERROR((VLOOKUP(C1758,'CEP 24-25'!$F$5:$K$1282,6,0))," ")</f>
        <v>Yes</v>
      </c>
      <c r="AN1758" s="41" t="str">
        <f>+IFERROR((VLOOKUP(C1758,'HB1238 24-25'!$N$5:$Q$9999,4,0)),"")</f>
        <v/>
      </c>
      <c r="AO1758" s="33" t="str">
        <f t="shared" si="57"/>
        <v>Yes</v>
      </c>
    </row>
    <row r="1759" spans="1:41" ht="15" customHeight="1" x14ac:dyDescent="0.25">
      <c r="A1759" t="s">
        <v>2604</v>
      </c>
      <c r="B1759" t="s">
        <v>2231</v>
      </c>
      <c r="C1759" s="25">
        <v>4218</v>
      </c>
      <c r="D1759" t="s">
        <v>562</v>
      </c>
      <c r="E1759" s="16">
        <v>0</v>
      </c>
      <c r="F1759" s="16">
        <v>56</v>
      </c>
      <c r="G1759" s="16">
        <v>0</v>
      </c>
      <c r="H1759" s="16">
        <v>56</v>
      </c>
      <c r="I1759" s="16">
        <v>57</v>
      </c>
      <c r="J1759" s="16">
        <v>52</v>
      </c>
      <c r="K1759" s="16">
        <v>50</v>
      </c>
      <c r="L1759" s="16">
        <v>55</v>
      </c>
      <c r="M1759" s="16">
        <v>61</v>
      </c>
      <c r="N1759" s="16">
        <v>46</v>
      </c>
      <c r="O1759" s="16">
        <v>65</v>
      </c>
      <c r="P1759" s="16">
        <v>0</v>
      </c>
      <c r="Q1759" s="16">
        <v>0</v>
      </c>
      <c r="R1759" s="16">
        <v>0</v>
      </c>
      <c r="S1759" s="16">
        <v>0</v>
      </c>
      <c r="T1759" s="73" t="s">
        <v>2979</v>
      </c>
      <c r="U1759" s="54">
        <v>22</v>
      </c>
      <c r="V1759" s="73" t="s">
        <v>2979</v>
      </c>
      <c r="W1759" s="54">
        <v>27</v>
      </c>
      <c r="X1759" s="54">
        <v>31</v>
      </c>
      <c r="Y1759" s="54">
        <v>34</v>
      </c>
      <c r="Z1759" s="54">
        <v>25</v>
      </c>
      <c r="AA1759" s="54">
        <v>34</v>
      </c>
      <c r="AB1759" s="54">
        <v>45</v>
      </c>
      <c r="AC1759" s="54">
        <v>33</v>
      </c>
      <c r="AD1759" s="54">
        <v>46</v>
      </c>
      <c r="AE1759" s="73" t="s">
        <v>2979</v>
      </c>
      <c r="AF1759" s="73" t="s">
        <v>2979</v>
      </c>
      <c r="AG1759" s="73" t="s">
        <v>2979</v>
      </c>
      <c r="AH1759" s="73" t="s">
        <v>2979</v>
      </c>
      <c r="AI1759" s="41">
        <v>0.59640000000000004</v>
      </c>
      <c r="AJ1759" s="30">
        <v>0.50860000000000005</v>
      </c>
      <c r="AK1759" s="30">
        <v>0.63800000000000001</v>
      </c>
      <c r="AL1759" s="41">
        <f t="shared" si="56"/>
        <v>0.58099999999999996</v>
      </c>
      <c r="AM1759" s="30" t="str">
        <f>IFERROR((VLOOKUP(C1759,'CEP 24-25'!$F$5:$K$1282,6,0))," ")</f>
        <v>Yes</v>
      </c>
      <c r="AN1759" s="41" t="str">
        <f>+IFERROR((VLOOKUP(C1759,'HB1238 24-25'!$N$5:$Q$9999,4,0)),"")</f>
        <v/>
      </c>
      <c r="AO1759" s="33" t="str">
        <f t="shared" si="57"/>
        <v>Yes</v>
      </c>
    </row>
    <row r="1760" spans="1:41" ht="15" customHeight="1" x14ac:dyDescent="0.25">
      <c r="A1760" t="s">
        <v>2604</v>
      </c>
      <c r="B1760" t="s">
        <v>2231</v>
      </c>
      <c r="C1760" s="25">
        <v>2080</v>
      </c>
      <c r="D1760" t="s">
        <v>415</v>
      </c>
      <c r="E1760" s="16">
        <v>0</v>
      </c>
      <c r="F1760" s="16">
        <v>23</v>
      </c>
      <c r="G1760" s="16">
        <v>0</v>
      </c>
      <c r="H1760" s="16">
        <v>19</v>
      </c>
      <c r="I1760" s="16">
        <v>27</v>
      </c>
      <c r="J1760" s="16">
        <v>34</v>
      </c>
      <c r="K1760" s="16">
        <v>23</v>
      </c>
      <c r="L1760" s="16">
        <v>29</v>
      </c>
      <c r="M1760" s="16">
        <v>0</v>
      </c>
      <c r="N1760" s="16">
        <v>0</v>
      </c>
      <c r="O1760" s="16">
        <v>0</v>
      </c>
      <c r="P1760" s="16">
        <v>0</v>
      </c>
      <c r="Q1760" s="16">
        <v>0</v>
      </c>
      <c r="R1760" s="16">
        <v>0</v>
      </c>
      <c r="S1760" s="16">
        <v>0</v>
      </c>
      <c r="T1760" s="73" t="s">
        <v>2979</v>
      </c>
      <c r="U1760" s="15" t="s">
        <v>2004</v>
      </c>
      <c r="V1760" s="73" t="s">
        <v>2979</v>
      </c>
      <c r="W1760" s="15" t="s">
        <v>2004</v>
      </c>
      <c r="X1760" s="15" t="s">
        <v>2004</v>
      </c>
      <c r="Y1760" s="54">
        <v>14</v>
      </c>
      <c r="Z1760" s="15" t="s">
        <v>2004</v>
      </c>
      <c r="AA1760" s="54">
        <v>10</v>
      </c>
      <c r="AB1760" s="73" t="s">
        <v>2979</v>
      </c>
      <c r="AC1760" s="73" t="s">
        <v>2979</v>
      </c>
      <c r="AD1760" s="73" t="s">
        <v>2979</v>
      </c>
      <c r="AE1760" s="73" t="s">
        <v>2979</v>
      </c>
      <c r="AF1760" s="73" t="s">
        <v>2979</v>
      </c>
      <c r="AG1760" s="73" t="s">
        <v>2979</v>
      </c>
      <c r="AH1760" s="73" t="s">
        <v>2979</v>
      </c>
      <c r="AI1760" s="41">
        <v>0.31609999999999999</v>
      </c>
      <c r="AJ1760" s="30">
        <v>0.25659999999999999</v>
      </c>
      <c r="AK1760" s="30">
        <v>0.26140000000000002</v>
      </c>
      <c r="AL1760" s="41">
        <f t="shared" si="56"/>
        <v>0.27800000000000002</v>
      </c>
      <c r="AM1760" s="30" t="str">
        <f>IFERROR((VLOOKUP(C1760,'CEP 24-25'!$F$5:$K$1282,6,0))," ")</f>
        <v xml:space="preserve"> </v>
      </c>
      <c r="AN1760" s="41" t="str">
        <f>+IFERROR((VLOOKUP(C1760,'HB1238 24-25'!$N$5:$Q$9999,4,0)),"")</f>
        <v/>
      </c>
      <c r="AO1760" s="33" t="str">
        <f t="shared" si="57"/>
        <v>No</v>
      </c>
    </row>
    <row r="1761" spans="1:41" ht="15" customHeight="1" x14ac:dyDescent="0.25">
      <c r="A1761" t="s">
        <v>2604</v>
      </c>
      <c r="B1761" t="s">
        <v>2231</v>
      </c>
      <c r="C1761" s="25">
        <v>1856</v>
      </c>
      <c r="D1761" t="s">
        <v>484</v>
      </c>
      <c r="E1761" s="16">
        <v>0</v>
      </c>
      <c r="F1761" s="16">
        <v>0</v>
      </c>
      <c r="G1761" s="16">
        <v>0</v>
      </c>
      <c r="H1761" s="16">
        <v>0</v>
      </c>
      <c r="I1761" s="16">
        <v>0</v>
      </c>
      <c r="J1761" s="16">
        <v>0</v>
      </c>
      <c r="K1761" s="16">
        <v>0</v>
      </c>
      <c r="L1761" s="16">
        <v>0</v>
      </c>
      <c r="M1761" s="16">
        <v>0</v>
      </c>
      <c r="N1761" s="16">
        <v>0</v>
      </c>
      <c r="O1761" s="16">
        <v>0</v>
      </c>
      <c r="P1761" s="16">
        <v>44</v>
      </c>
      <c r="Q1761" s="16">
        <v>36</v>
      </c>
      <c r="R1761" s="16">
        <v>50</v>
      </c>
      <c r="S1761" s="16">
        <v>35</v>
      </c>
      <c r="T1761" s="73" t="s">
        <v>2979</v>
      </c>
      <c r="U1761" s="73" t="s">
        <v>2979</v>
      </c>
      <c r="V1761" s="73" t="s">
        <v>2979</v>
      </c>
      <c r="W1761" s="73" t="s">
        <v>2979</v>
      </c>
      <c r="X1761" s="73" t="s">
        <v>2979</v>
      </c>
      <c r="Y1761" s="73" t="s">
        <v>2979</v>
      </c>
      <c r="Z1761" s="73" t="s">
        <v>2979</v>
      </c>
      <c r="AA1761" s="73" t="s">
        <v>2979</v>
      </c>
      <c r="AB1761" s="73" t="s">
        <v>2979</v>
      </c>
      <c r="AC1761" s="73" t="s">
        <v>2979</v>
      </c>
      <c r="AD1761" s="73" t="s">
        <v>2979</v>
      </c>
      <c r="AE1761" s="15" t="s">
        <v>2004</v>
      </c>
      <c r="AF1761" s="15" t="s">
        <v>2004</v>
      </c>
      <c r="AG1761" s="15" t="s">
        <v>2004</v>
      </c>
      <c r="AH1761" s="15" t="s">
        <v>2004</v>
      </c>
      <c r="AI1761" s="41">
        <v>0.1333</v>
      </c>
      <c r="AJ1761" s="30">
        <v>0.14130000000000001</v>
      </c>
      <c r="AK1761" s="30">
        <v>0.2</v>
      </c>
      <c r="AL1761" s="41">
        <f t="shared" si="56"/>
        <v>0.15820000000000001</v>
      </c>
      <c r="AM1761" s="30" t="str">
        <f>IFERROR((VLOOKUP(C1761,'CEP 24-25'!$F$5:$K$1282,6,0))," ")</f>
        <v xml:space="preserve"> </v>
      </c>
      <c r="AN1761" s="41" t="str">
        <f>+IFERROR((VLOOKUP(C1761,'HB1238 24-25'!$N$5:$Q$9999,4,0)),"")</f>
        <v/>
      </c>
      <c r="AO1761" s="33" t="str">
        <f t="shared" si="57"/>
        <v>No</v>
      </c>
    </row>
    <row r="1762" spans="1:41" ht="15" customHeight="1" x14ac:dyDescent="0.25">
      <c r="A1762" t="s">
        <v>2604</v>
      </c>
      <c r="B1762" t="s">
        <v>2231</v>
      </c>
      <c r="C1762" s="25">
        <v>3974</v>
      </c>
      <c r="D1762" t="s">
        <v>559</v>
      </c>
      <c r="E1762" s="16">
        <v>0</v>
      </c>
      <c r="F1762" s="16">
        <v>57</v>
      </c>
      <c r="G1762" s="16">
        <v>0</v>
      </c>
      <c r="H1762" s="16">
        <v>68</v>
      </c>
      <c r="I1762" s="16">
        <v>62</v>
      </c>
      <c r="J1762" s="16">
        <v>57</v>
      </c>
      <c r="K1762" s="16">
        <v>62</v>
      </c>
      <c r="L1762" s="16">
        <v>64</v>
      </c>
      <c r="M1762" s="16">
        <v>0</v>
      </c>
      <c r="N1762" s="16">
        <v>0</v>
      </c>
      <c r="O1762" s="16">
        <v>0</v>
      </c>
      <c r="P1762" s="16">
        <v>0</v>
      </c>
      <c r="Q1762" s="16">
        <v>0</v>
      </c>
      <c r="R1762" s="16">
        <v>0</v>
      </c>
      <c r="S1762" s="16">
        <v>0</v>
      </c>
      <c r="T1762" s="73" t="s">
        <v>2979</v>
      </c>
      <c r="U1762" s="15" t="s">
        <v>2004</v>
      </c>
      <c r="V1762" s="73" t="s">
        <v>2979</v>
      </c>
      <c r="W1762" s="15" t="s">
        <v>2004</v>
      </c>
      <c r="X1762" s="15" t="s">
        <v>2004</v>
      </c>
      <c r="Y1762" s="15" t="s">
        <v>2004</v>
      </c>
      <c r="Z1762" s="54">
        <v>11</v>
      </c>
      <c r="AA1762" s="54">
        <v>10</v>
      </c>
      <c r="AB1762" s="73" t="s">
        <v>2979</v>
      </c>
      <c r="AC1762" s="73" t="s">
        <v>2979</v>
      </c>
      <c r="AD1762" s="73" t="s">
        <v>2979</v>
      </c>
      <c r="AE1762" s="73" t="s">
        <v>2979</v>
      </c>
      <c r="AF1762" s="73" t="s">
        <v>2979</v>
      </c>
      <c r="AG1762" s="73" t="s">
        <v>2979</v>
      </c>
      <c r="AH1762" s="73" t="s">
        <v>2979</v>
      </c>
      <c r="AI1762" s="41">
        <v>0.1351</v>
      </c>
      <c r="AJ1762" s="30">
        <v>0.1024</v>
      </c>
      <c r="AK1762" s="30">
        <v>9.2899999999999996E-2</v>
      </c>
      <c r="AL1762" s="41">
        <f t="shared" si="56"/>
        <v>0.1101</v>
      </c>
      <c r="AM1762" s="30" t="str">
        <f>IFERROR((VLOOKUP(C1762,'CEP 24-25'!$F$5:$K$1282,6,0))," ")</f>
        <v xml:space="preserve"> </v>
      </c>
      <c r="AN1762" s="41" t="str">
        <f>+IFERROR((VLOOKUP(C1762,'HB1238 24-25'!$N$5:$Q$9999,4,0)),"")</f>
        <v/>
      </c>
      <c r="AO1762" s="33" t="str">
        <f t="shared" si="57"/>
        <v>No</v>
      </c>
    </row>
    <row r="1763" spans="1:41" ht="15" customHeight="1" x14ac:dyDescent="0.25">
      <c r="A1763" t="s">
        <v>2604</v>
      </c>
      <c r="B1763" t="s">
        <v>2231</v>
      </c>
      <c r="C1763" s="25">
        <v>2141</v>
      </c>
      <c r="D1763" t="s">
        <v>498</v>
      </c>
      <c r="E1763" s="16">
        <v>0</v>
      </c>
      <c r="F1763" s="16">
        <v>48</v>
      </c>
      <c r="G1763" s="16">
        <v>0</v>
      </c>
      <c r="H1763" s="16">
        <v>46</v>
      </c>
      <c r="I1763" s="16">
        <v>118</v>
      </c>
      <c r="J1763" s="16">
        <v>91</v>
      </c>
      <c r="K1763" s="16">
        <v>89</v>
      </c>
      <c r="L1763" s="16">
        <v>91</v>
      </c>
      <c r="M1763" s="16">
        <v>0</v>
      </c>
      <c r="N1763" s="16">
        <v>0</v>
      </c>
      <c r="O1763" s="16">
        <v>0</v>
      </c>
      <c r="P1763" s="16">
        <v>0</v>
      </c>
      <c r="Q1763" s="16">
        <v>0</v>
      </c>
      <c r="R1763" s="16">
        <v>0</v>
      </c>
      <c r="S1763" s="16">
        <v>0</v>
      </c>
      <c r="T1763" s="73" t="s">
        <v>2979</v>
      </c>
      <c r="U1763" s="15" t="s">
        <v>2004</v>
      </c>
      <c r="V1763" s="73" t="s">
        <v>2979</v>
      </c>
      <c r="W1763" s="54">
        <v>23</v>
      </c>
      <c r="X1763" s="54">
        <v>36</v>
      </c>
      <c r="Y1763" s="54">
        <v>25</v>
      </c>
      <c r="Z1763" s="54">
        <v>35</v>
      </c>
      <c r="AA1763" s="54">
        <v>26</v>
      </c>
      <c r="AB1763" s="73" t="s">
        <v>2979</v>
      </c>
      <c r="AC1763" s="73" t="s">
        <v>2979</v>
      </c>
      <c r="AD1763" s="73" t="s">
        <v>2979</v>
      </c>
      <c r="AE1763" s="73" t="s">
        <v>2979</v>
      </c>
      <c r="AF1763" s="73" t="s">
        <v>2979</v>
      </c>
      <c r="AG1763" s="73" t="s">
        <v>2979</v>
      </c>
      <c r="AH1763" s="73" t="s">
        <v>2979</v>
      </c>
      <c r="AI1763" s="41">
        <v>0.31879999999999997</v>
      </c>
      <c r="AJ1763" s="30">
        <v>0.2384</v>
      </c>
      <c r="AK1763" s="30">
        <v>0.3448</v>
      </c>
      <c r="AL1763" s="41">
        <f t="shared" si="56"/>
        <v>0.30070000000000002</v>
      </c>
      <c r="AM1763" s="30" t="str">
        <f>IFERROR((VLOOKUP(C1763,'CEP 24-25'!$F$5:$K$1282,6,0))," ")</f>
        <v>No</v>
      </c>
      <c r="AN1763" s="41" t="str">
        <f>+IFERROR((VLOOKUP(C1763,'HB1238 24-25'!$N$5:$Q$9999,4,0)),"")</f>
        <v/>
      </c>
      <c r="AO1763" s="33" t="str">
        <f t="shared" si="57"/>
        <v>No</v>
      </c>
    </row>
    <row r="1764" spans="1:41" ht="15" customHeight="1" x14ac:dyDescent="0.25">
      <c r="A1764" t="s">
        <v>2604</v>
      </c>
      <c r="B1764" t="s">
        <v>2231</v>
      </c>
      <c r="C1764" s="25">
        <v>1579</v>
      </c>
      <c r="D1764" t="s">
        <v>478</v>
      </c>
      <c r="E1764" s="16">
        <v>0</v>
      </c>
      <c r="F1764" s="16">
        <v>30</v>
      </c>
      <c r="G1764" s="16">
        <v>0</v>
      </c>
      <c r="H1764" s="16">
        <v>47</v>
      </c>
      <c r="I1764" s="16">
        <v>47</v>
      </c>
      <c r="J1764" s="16">
        <v>45</v>
      </c>
      <c r="K1764" s="16">
        <v>46</v>
      </c>
      <c r="L1764" s="16">
        <v>49</v>
      </c>
      <c r="M1764" s="16">
        <v>62</v>
      </c>
      <c r="N1764" s="16">
        <v>62</v>
      </c>
      <c r="O1764" s="16">
        <v>61</v>
      </c>
      <c r="P1764" s="16">
        <v>0</v>
      </c>
      <c r="Q1764" s="16">
        <v>0</v>
      </c>
      <c r="R1764" s="16">
        <v>0</v>
      </c>
      <c r="S1764" s="16">
        <v>0</v>
      </c>
      <c r="T1764" s="73" t="s">
        <v>2979</v>
      </c>
      <c r="U1764" s="15" t="s">
        <v>2004</v>
      </c>
      <c r="V1764" s="73" t="s">
        <v>2979</v>
      </c>
      <c r="W1764" s="15" t="s">
        <v>2004</v>
      </c>
      <c r="X1764" s="54">
        <v>14</v>
      </c>
      <c r="Y1764" s="54">
        <v>16</v>
      </c>
      <c r="Z1764" s="54">
        <v>13</v>
      </c>
      <c r="AA1764" s="54">
        <v>13</v>
      </c>
      <c r="AB1764" s="54">
        <v>23</v>
      </c>
      <c r="AC1764" s="54">
        <v>15</v>
      </c>
      <c r="AD1764" s="54">
        <v>19</v>
      </c>
      <c r="AE1764" s="73" t="s">
        <v>2979</v>
      </c>
      <c r="AF1764" s="73" t="s">
        <v>2979</v>
      </c>
      <c r="AG1764" s="73" t="s">
        <v>2979</v>
      </c>
      <c r="AH1764" s="73" t="s">
        <v>2979</v>
      </c>
      <c r="AI1764" s="41">
        <v>0.27389999999999998</v>
      </c>
      <c r="AJ1764" s="30">
        <v>0.21560000000000001</v>
      </c>
      <c r="AK1764" s="30">
        <v>0.29830000000000001</v>
      </c>
      <c r="AL1764" s="41">
        <f t="shared" si="56"/>
        <v>0.2626</v>
      </c>
      <c r="AM1764" s="30" t="str">
        <f>IFERROR((VLOOKUP(C1764,'CEP 24-25'!$F$5:$K$1282,6,0))," ")</f>
        <v xml:space="preserve"> </v>
      </c>
      <c r="AN1764" s="41" t="str">
        <f>+IFERROR((VLOOKUP(C1764,'HB1238 24-25'!$N$5:$Q$9999,4,0)),"")</f>
        <v/>
      </c>
      <c r="AO1764" s="33" t="str">
        <f t="shared" si="57"/>
        <v>No</v>
      </c>
    </row>
    <row r="1765" spans="1:41" ht="15" customHeight="1" x14ac:dyDescent="0.25">
      <c r="A1765" t="s">
        <v>2604</v>
      </c>
      <c r="B1765" t="s">
        <v>2231</v>
      </c>
      <c r="C1765" s="25">
        <v>2667</v>
      </c>
      <c r="D1765" t="s">
        <v>525</v>
      </c>
      <c r="E1765" s="16">
        <v>0</v>
      </c>
      <c r="F1765" s="16">
        <v>38</v>
      </c>
      <c r="G1765" s="16">
        <v>0</v>
      </c>
      <c r="H1765" s="16">
        <v>59</v>
      </c>
      <c r="I1765" s="16">
        <v>44</v>
      </c>
      <c r="J1765" s="16">
        <v>65</v>
      </c>
      <c r="K1765" s="16">
        <v>48</v>
      </c>
      <c r="L1765" s="16">
        <v>40</v>
      </c>
      <c r="M1765" s="16">
        <v>0</v>
      </c>
      <c r="N1765" s="16">
        <v>0</v>
      </c>
      <c r="O1765" s="16">
        <v>0</v>
      </c>
      <c r="P1765" s="16">
        <v>0</v>
      </c>
      <c r="Q1765" s="16">
        <v>0</v>
      </c>
      <c r="R1765" s="16">
        <v>0</v>
      </c>
      <c r="S1765" s="16">
        <v>0</v>
      </c>
      <c r="T1765" s="73" t="s">
        <v>2979</v>
      </c>
      <c r="U1765" s="15" t="s">
        <v>2004</v>
      </c>
      <c r="V1765" s="73" t="s">
        <v>2979</v>
      </c>
      <c r="W1765" s="15" t="s">
        <v>2004</v>
      </c>
      <c r="X1765" s="15" t="s">
        <v>2004</v>
      </c>
      <c r="Y1765" s="15" t="s">
        <v>2004</v>
      </c>
      <c r="Z1765" s="15" t="s">
        <v>2004</v>
      </c>
      <c r="AA1765" s="15" t="s">
        <v>2004</v>
      </c>
      <c r="AB1765" s="73" t="s">
        <v>2979</v>
      </c>
      <c r="AC1765" s="73" t="s">
        <v>2979</v>
      </c>
      <c r="AD1765" s="73" t="s">
        <v>2979</v>
      </c>
      <c r="AE1765" s="73" t="s">
        <v>2979</v>
      </c>
      <c r="AF1765" s="73" t="s">
        <v>2979</v>
      </c>
      <c r="AG1765" s="73" t="s">
        <v>2979</v>
      </c>
      <c r="AH1765" s="73" t="s">
        <v>2979</v>
      </c>
      <c r="AI1765" s="41">
        <v>0.10879999999999999</v>
      </c>
      <c r="AJ1765" s="30">
        <v>9.8900000000000002E-2</v>
      </c>
      <c r="AK1765" s="30">
        <v>8.5800000000000001E-2</v>
      </c>
      <c r="AL1765" s="41">
        <f t="shared" si="56"/>
        <v>9.7799999999999998E-2</v>
      </c>
      <c r="AM1765" s="30" t="str">
        <f>IFERROR((VLOOKUP(C1765,'CEP 24-25'!$F$5:$K$1282,6,0))," ")</f>
        <v xml:space="preserve"> </v>
      </c>
      <c r="AN1765" s="41" t="str">
        <f>+IFERROR((VLOOKUP(C1765,'HB1238 24-25'!$N$5:$Q$9999,4,0)),"")</f>
        <v/>
      </c>
      <c r="AO1765" s="33" t="str">
        <f t="shared" si="57"/>
        <v>No</v>
      </c>
    </row>
    <row r="1766" spans="1:41" ht="15" customHeight="1" x14ac:dyDescent="0.25">
      <c r="A1766" t="s">
        <v>2604</v>
      </c>
      <c r="B1766" t="s">
        <v>2231</v>
      </c>
      <c r="C1766" s="25">
        <v>2977</v>
      </c>
      <c r="D1766" t="s">
        <v>533</v>
      </c>
      <c r="E1766" s="16">
        <v>0</v>
      </c>
      <c r="F1766" s="16">
        <v>49</v>
      </c>
      <c r="G1766" s="16">
        <v>0</v>
      </c>
      <c r="H1766" s="16">
        <v>48</v>
      </c>
      <c r="I1766" s="16">
        <v>42</v>
      </c>
      <c r="J1766" s="16">
        <v>45</v>
      </c>
      <c r="K1766" s="16">
        <v>49</v>
      </c>
      <c r="L1766" s="16">
        <v>37</v>
      </c>
      <c r="M1766" s="16">
        <v>0</v>
      </c>
      <c r="N1766" s="16">
        <v>0</v>
      </c>
      <c r="O1766" s="16">
        <v>0</v>
      </c>
      <c r="P1766" s="16">
        <v>0</v>
      </c>
      <c r="Q1766" s="16">
        <v>0</v>
      </c>
      <c r="R1766" s="16">
        <v>0</v>
      </c>
      <c r="S1766" s="16">
        <v>0</v>
      </c>
      <c r="T1766" s="73" t="s">
        <v>2979</v>
      </c>
      <c r="U1766" s="15" t="s">
        <v>2004</v>
      </c>
      <c r="V1766" s="73" t="s">
        <v>2979</v>
      </c>
      <c r="W1766" s="54">
        <v>10</v>
      </c>
      <c r="X1766" s="54">
        <v>13</v>
      </c>
      <c r="Y1766" s="54">
        <v>18</v>
      </c>
      <c r="Z1766" s="54">
        <v>14</v>
      </c>
      <c r="AA1766" s="54">
        <v>20</v>
      </c>
      <c r="AB1766" s="73" t="s">
        <v>2979</v>
      </c>
      <c r="AC1766" s="73" t="s">
        <v>2979</v>
      </c>
      <c r="AD1766" s="73" t="s">
        <v>2979</v>
      </c>
      <c r="AE1766" s="73" t="s">
        <v>2979</v>
      </c>
      <c r="AF1766" s="73" t="s">
        <v>2979</v>
      </c>
      <c r="AG1766" s="73" t="s">
        <v>2979</v>
      </c>
      <c r="AH1766" s="73" t="s">
        <v>2979</v>
      </c>
      <c r="AI1766" s="41">
        <v>0.29260000000000003</v>
      </c>
      <c r="AJ1766" s="30">
        <v>0.20080000000000001</v>
      </c>
      <c r="AK1766" s="30">
        <v>0.33329999999999999</v>
      </c>
      <c r="AL1766" s="41">
        <f t="shared" si="56"/>
        <v>0.27560000000000001</v>
      </c>
      <c r="AM1766" s="30" t="str">
        <f>IFERROR((VLOOKUP(C1766,'CEP 24-25'!$F$5:$K$1282,6,0))," ")</f>
        <v>No</v>
      </c>
      <c r="AN1766" s="41" t="str">
        <f>+IFERROR((VLOOKUP(C1766,'HB1238 24-25'!$N$5:$Q$9999,4,0)),"")</f>
        <v/>
      </c>
      <c r="AO1766" s="33" t="str">
        <f t="shared" si="57"/>
        <v>No</v>
      </c>
    </row>
    <row r="1767" spans="1:41" ht="15" customHeight="1" x14ac:dyDescent="0.25">
      <c r="A1767" t="s">
        <v>2604</v>
      </c>
      <c r="B1767" t="s">
        <v>2231</v>
      </c>
      <c r="C1767" s="25">
        <v>4064</v>
      </c>
      <c r="D1767" t="s">
        <v>560</v>
      </c>
      <c r="E1767" s="16">
        <v>0</v>
      </c>
      <c r="F1767" s="16">
        <v>0</v>
      </c>
      <c r="G1767" s="16">
        <v>0</v>
      </c>
      <c r="H1767" s="16">
        <v>0</v>
      </c>
      <c r="I1767" s="16">
        <v>0</v>
      </c>
      <c r="J1767" s="16">
        <v>0</v>
      </c>
      <c r="K1767" s="16">
        <v>0</v>
      </c>
      <c r="L1767" s="16">
        <v>0</v>
      </c>
      <c r="M1767" s="16">
        <v>201</v>
      </c>
      <c r="N1767" s="16">
        <v>181</v>
      </c>
      <c r="O1767" s="16">
        <v>185</v>
      </c>
      <c r="P1767" s="16">
        <v>0</v>
      </c>
      <c r="Q1767" s="16">
        <v>0</v>
      </c>
      <c r="R1767" s="16">
        <v>0</v>
      </c>
      <c r="S1767" s="16">
        <v>0</v>
      </c>
      <c r="T1767" s="73" t="s">
        <v>2979</v>
      </c>
      <c r="U1767" s="73" t="s">
        <v>2979</v>
      </c>
      <c r="V1767" s="73" t="s">
        <v>2979</v>
      </c>
      <c r="W1767" s="73" t="s">
        <v>2979</v>
      </c>
      <c r="X1767" s="73" t="s">
        <v>2979</v>
      </c>
      <c r="Y1767" s="73" t="s">
        <v>2979</v>
      </c>
      <c r="Z1767" s="73" t="s">
        <v>2979</v>
      </c>
      <c r="AA1767" s="73" t="s">
        <v>2979</v>
      </c>
      <c r="AB1767" s="54">
        <v>106</v>
      </c>
      <c r="AC1767" s="54">
        <v>89</v>
      </c>
      <c r="AD1767" s="54">
        <v>108</v>
      </c>
      <c r="AE1767" s="73" t="s">
        <v>2979</v>
      </c>
      <c r="AF1767" s="73" t="s">
        <v>2979</v>
      </c>
      <c r="AG1767" s="73" t="s">
        <v>2979</v>
      </c>
      <c r="AH1767" s="73" t="s">
        <v>2979</v>
      </c>
      <c r="AI1767" s="41">
        <v>0.53439999999999999</v>
      </c>
      <c r="AJ1767" s="30">
        <v>0.44929999999999998</v>
      </c>
      <c r="AK1767" s="30">
        <v>0.60070000000000001</v>
      </c>
      <c r="AL1767" s="41">
        <f t="shared" si="56"/>
        <v>0.52810000000000001</v>
      </c>
      <c r="AM1767" s="30" t="str">
        <f>IFERROR((VLOOKUP(C1767,'CEP 24-25'!$F$5:$K$1282,6,0))," ")</f>
        <v>No</v>
      </c>
      <c r="AN1767" s="41" t="str">
        <f>+IFERROR((VLOOKUP(C1767,'HB1238 24-25'!$N$5:$Q$9999,4,0)),"")</f>
        <v/>
      </c>
      <c r="AO1767" s="33" t="str">
        <f t="shared" si="57"/>
        <v>Yes</v>
      </c>
    </row>
    <row r="1768" spans="1:41" ht="15" customHeight="1" x14ac:dyDescent="0.25">
      <c r="A1768" t="s">
        <v>2604</v>
      </c>
      <c r="B1768" t="s">
        <v>2231</v>
      </c>
      <c r="C1768" s="25">
        <v>3026</v>
      </c>
      <c r="D1768" t="s">
        <v>534</v>
      </c>
      <c r="E1768" s="16">
        <v>0</v>
      </c>
      <c r="F1768" s="16">
        <v>48</v>
      </c>
      <c r="G1768" s="16">
        <v>0</v>
      </c>
      <c r="H1768" s="16">
        <v>62</v>
      </c>
      <c r="I1768" s="16">
        <v>42</v>
      </c>
      <c r="J1768" s="16">
        <v>64</v>
      </c>
      <c r="K1768" s="16">
        <v>60</v>
      </c>
      <c r="L1768" s="16">
        <v>57</v>
      </c>
      <c r="M1768" s="16">
        <v>0</v>
      </c>
      <c r="N1768" s="16">
        <v>0</v>
      </c>
      <c r="O1768" s="16">
        <v>0</v>
      </c>
      <c r="P1768" s="16">
        <v>0</v>
      </c>
      <c r="Q1768" s="16">
        <v>0</v>
      </c>
      <c r="R1768" s="16">
        <v>0</v>
      </c>
      <c r="S1768" s="16">
        <v>0</v>
      </c>
      <c r="T1768" s="73" t="s">
        <v>2979</v>
      </c>
      <c r="U1768" s="15" t="s">
        <v>2004</v>
      </c>
      <c r="V1768" s="73" t="s">
        <v>2979</v>
      </c>
      <c r="W1768" s="15" t="s">
        <v>2004</v>
      </c>
      <c r="X1768" s="15" t="s">
        <v>2004</v>
      </c>
      <c r="Y1768" s="15" t="s">
        <v>2004</v>
      </c>
      <c r="Z1768" s="15" t="s">
        <v>2004</v>
      </c>
      <c r="AA1768" s="15" t="s">
        <v>2004</v>
      </c>
      <c r="AB1768" s="73" t="s">
        <v>2979</v>
      </c>
      <c r="AC1768" s="73" t="s">
        <v>2979</v>
      </c>
      <c r="AD1768" s="73" t="s">
        <v>2979</v>
      </c>
      <c r="AE1768" s="73" t="s">
        <v>2979</v>
      </c>
      <c r="AF1768" s="73" t="s">
        <v>2979</v>
      </c>
      <c r="AG1768" s="73" t="s">
        <v>2979</v>
      </c>
      <c r="AH1768" s="73" t="s">
        <v>2979</v>
      </c>
      <c r="AI1768" s="41">
        <v>0.1111</v>
      </c>
      <c r="AJ1768" s="30">
        <v>5.3499999999999999E-2</v>
      </c>
      <c r="AK1768" s="30">
        <v>8.3599999999999994E-2</v>
      </c>
      <c r="AL1768" s="41">
        <f t="shared" si="56"/>
        <v>8.2699999999999996E-2</v>
      </c>
      <c r="AM1768" s="30" t="str">
        <f>IFERROR((VLOOKUP(C1768,'CEP 24-25'!$F$5:$K$1282,6,0))," ")</f>
        <v xml:space="preserve"> </v>
      </c>
      <c r="AN1768" s="41" t="str">
        <f>+IFERROR((VLOOKUP(C1768,'HB1238 24-25'!$N$5:$Q$9999,4,0)),"")</f>
        <v/>
      </c>
      <c r="AO1768" s="33" t="str">
        <f t="shared" si="57"/>
        <v>No</v>
      </c>
    </row>
    <row r="1769" spans="1:41" ht="15" customHeight="1" x14ac:dyDescent="0.25">
      <c r="A1769" t="s">
        <v>2604</v>
      </c>
      <c r="B1769" t="s">
        <v>2231</v>
      </c>
      <c r="C1769" s="25">
        <v>2645</v>
      </c>
      <c r="D1769" t="s">
        <v>524</v>
      </c>
      <c r="E1769" s="16">
        <v>0</v>
      </c>
      <c r="F1769" s="16">
        <v>62</v>
      </c>
      <c r="G1769" s="16">
        <v>0</v>
      </c>
      <c r="H1769" s="16">
        <v>51</v>
      </c>
      <c r="I1769" s="16">
        <v>57</v>
      </c>
      <c r="J1769" s="16">
        <v>72</v>
      </c>
      <c r="K1769" s="16">
        <v>59</v>
      </c>
      <c r="L1769" s="16">
        <v>48</v>
      </c>
      <c r="M1769" s="16">
        <v>0</v>
      </c>
      <c r="N1769" s="16">
        <v>0</v>
      </c>
      <c r="O1769" s="16">
        <v>0</v>
      </c>
      <c r="P1769" s="16">
        <v>0</v>
      </c>
      <c r="Q1769" s="16">
        <v>0</v>
      </c>
      <c r="R1769" s="16">
        <v>0</v>
      </c>
      <c r="S1769" s="16">
        <v>0</v>
      </c>
      <c r="T1769" s="73" t="s">
        <v>2979</v>
      </c>
      <c r="U1769" s="54">
        <v>35</v>
      </c>
      <c r="V1769" s="73" t="s">
        <v>2979</v>
      </c>
      <c r="W1769" s="54">
        <v>34</v>
      </c>
      <c r="X1769" s="54">
        <v>50</v>
      </c>
      <c r="Y1769" s="54">
        <v>53</v>
      </c>
      <c r="Z1769" s="54">
        <v>48</v>
      </c>
      <c r="AA1769" s="54">
        <v>41</v>
      </c>
      <c r="AB1769" s="73" t="s">
        <v>2979</v>
      </c>
      <c r="AC1769" s="73" t="s">
        <v>2979</v>
      </c>
      <c r="AD1769" s="73" t="s">
        <v>2979</v>
      </c>
      <c r="AE1769" s="73" t="s">
        <v>2979</v>
      </c>
      <c r="AF1769" s="73" t="s">
        <v>2979</v>
      </c>
      <c r="AG1769" s="73" t="s">
        <v>2979</v>
      </c>
      <c r="AH1769" s="73" t="s">
        <v>2979</v>
      </c>
      <c r="AI1769" s="41">
        <v>0.74790000000000001</v>
      </c>
      <c r="AJ1769" s="30">
        <v>0.61970000000000003</v>
      </c>
      <c r="AK1769" s="30">
        <v>0.72519999999999996</v>
      </c>
      <c r="AL1769" s="41">
        <f t="shared" si="56"/>
        <v>0.6976</v>
      </c>
      <c r="AM1769" s="30" t="str">
        <f>IFERROR((VLOOKUP(C1769,'CEP 24-25'!$F$5:$K$1282,6,0))," ")</f>
        <v>Yes</v>
      </c>
      <c r="AN1769" s="41" t="str">
        <f>+IFERROR((VLOOKUP(C1769,'HB1238 24-25'!$N$5:$Q$9999,4,0)),"")</f>
        <v/>
      </c>
      <c r="AO1769" s="33" t="str">
        <f t="shared" si="57"/>
        <v>Yes</v>
      </c>
    </row>
    <row r="1770" spans="1:41" ht="15" customHeight="1" x14ac:dyDescent="0.25">
      <c r="A1770" t="s">
        <v>2604</v>
      </c>
      <c r="B1770" t="s">
        <v>2231</v>
      </c>
      <c r="C1770" s="25">
        <v>2234</v>
      </c>
      <c r="D1770" t="s">
        <v>508</v>
      </c>
      <c r="E1770" s="16">
        <v>0</v>
      </c>
      <c r="F1770" s="16">
        <v>0</v>
      </c>
      <c r="G1770" s="16">
        <v>0</v>
      </c>
      <c r="H1770" s="16">
        <v>0</v>
      </c>
      <c r="I1770" s="16">
        <v>0</v>
      </c>
      <c r="J1770" s="16">
        <v>0</v>
      </c>
      <c r="K1770" s="16">
        <v>0</v>
      </c>
      <c r="L1770" s="16">
        <v>0</v>
      </c>
      <c r="M1770" s="16">
        <v>0</v>
      </c>
      <c r="N1770" s="16">
        <v>0</v>
      </c>
      <c r="O1770" s="16">
        <v>0</v>
      </c>
      <c r="P1770" s="16">
        <v>366</v>
      </c>
      <c r="Q1770" s="16">
        <v>379</v>
      </c>
      <c r="R1770" s="16">
        <v>362</v>
      </c>
      <c r="S1770" s="16">
        <v>380</v>
      </c>
      <c r="T1770" s="73" t="s">
        <v>2979</v>
      </c>
      <c r="U1770" s="73" t="s">
        <v>2979</v>
      </c>
      <c r="V1770" s="73" t="s">
        <v>2979</v>
      </c>
      <c r="W1770" s="73" t="s">
        <v>2979</v>
      </c>
      <c r="X1770" s="73" t="s">
        <v>2979</v>
      </c>
      <c r="Y1770" s="73" t="s">
        <v>2979</v>
      </c>
      <c r="Z1770" s="73" t="s">
        <v>2979</v>
      </c>
      <c r="AA1770" s="73" t="s">
        <v>2979</v>
      </c>
      <c r="AB1770" s="73" t="s">
        <v>2979</v>
      </c>
      <c r="AC1770" s="73" t="s">
        <v>2979</v>
      </c>
      <c r="AD1770" s="73" t="s">
        <v>2979</v>
      </c>
      <c r="AE1770" s="54">
        <v>53</v>
      </c>
      <c r="AF1770" s="54">
        <v>76</v>
      </c>
      <c r="AG1770" s="54">
        <v>54</v>
      </c>
      <c r="AH1770" s="54">
        <v>66</v>
      </c>
      <c r="AI1770" s="41">
        <v>0.16750000000000001</v>
      </c>
      <c r="AJ1770" s="30">
        <v>0.1356</v>
      </c>
      <c r="AK1770" s="30">
        <v>0.1618</v>
      </c>
      <c r="AL1770" s="41">
        <f t="shared" si="56"/>
        <v>0.155</v>
      </c>
      <c r="AM1770" s="30" t="str">
        <f>IFERROR((VLOOKUP(C1770,'CEP 24-25'!$F$5:$K$1282,6,0))," ")</f>
        <v xml:space="preserve"> </v>
      </c>
      <c r="AN1770" s="41" t="str">
        <f>+IFERROR((VLOOKUP(C1770,'HB1238 24-25'!$N$5:$Q$9999,4,0)),"")</f>
        <v/>
      </c>
      <c r="AO1770" s="33" t="str">
        <f t="shared" si="57"/>
        <v>No</v>
      </c>
    </row>
    <row r="1771" spans="1:41" ht="15" customHeight="1" x14ac:dyDescent="0.25">
      <c r="A1771" t="s">
        <v>2604</v>
      </c>
      <c r="B1771" t="s">
        <v>2231</v>
      </c>
      <c r="C1771" s="25">
        <v>2142</v>
      </c>
      <c r="D1771" t="s">
        <v>499</v>
      </c>
      <c r="E1771" s="16">
        <v>0</v>
      </c>
      <c r="F1771" s="16">
        <v>59</v>
      </c>
      <c r="G1771" s="16">
        <v>0</v>
      </c>
      <c r="H1771" s="16">
        <v>55</v>
      </c>
      <c r="I1771" s="16">
        <v>50</v>
      </c>
      <c r="J1771" s="16">
        <v>69</v>
      </c>
      <c r="K1771" s="16">
        <v>61</v>
      </c>
      <c r="L1771" s="16">
        <v>61</v>
      </c>
      <c r="M1771" s="16">
        <v>0</v>
      </c>
      <c r="N1771" s="16">
        <v>0</v>
      </c>
      <c r="O1771" s="16">
        <v>0</v>
      </c>
      <c r="P1771" s="16">
        <v>0</v>
      </c>
      <c r="Q1771" s="16">
        <v>0</v>
      </c>
      <c r="R1771" s="16">
        <v>0</v>
      </c>
      <c r="S1771" s="16">
        <v>0</v>
      </c>
      <c r="T1771" s="73" t="s">
        <v>2979</v>
      </c>
      <c r="U1771" s="15" t="s">
        <v>2004</v>
      </c>
      <c r="V1771" s="73" t="s">
        <v>2979</v>
      </c>
      <c r="W1771" s="15" t="s">
        <v>2004</v>
      </c>
      <c r="X1771" s="15" t="s">
        <v>2004</v>
      </c>
      <c r="Y1771" s="15" t="s">
        <v>2004</v>
      </c>
      <c r="Z1771" s="15" t="s">
        <v>2004</v>
      </c>
      <c r="AA1771" s="15" t="s">
        <v>2004</v>
      </c>
      <c r="AB1771" s="73" t="s">
        <v>2979</v>
      </c>
      <c r="AC1771" s="73" t="s">
        <v>2979</v>
      </c>
      <c r="AD1771" s="73" t="s">
        <v>2979</v>
      </c>
      <c r="AE1771" s="73" t="s">
        <v>2979</v>
      </c>
      <c r="AF1771" s="73" t="s">
        <v>2979</v>
      </c>
      <c r="AG1771" s="73" t="s">
        <v>2979</v>
      </c>
      <c r="AH1771" s="73" t="s">
        <v>2979</v>
      </c>
      <c r="AI1771" s="41">
        <v>7.6100000000000001E-2</v>
      </c>
      <c r="AJ1771" s="30">
        <v>5.5300000000000002E-2</v>
      </c>
      <c r="AK1771" s="30">
        <v>6.5699999999999995E-2</v>
      </c>
      <c r="AL1771" s="41">
        <f t="shared" si="56"/>
        <v>6.5699999999999995E-2</v>
      </c>
      <c r="AM1771" s="30" t="str">
        <f>IFERROR((VLOOKUP(C1771,'CEP 24-25'!$F$5:$K$1282,6,0))," ")</f>
        <v xml:space="preserve"> </v>
      </c>
      <c r="AN1771" s="41" t="str">
        <f>+IFERROR((VLOOKUP(C1771,'HB1238 24-25'!$N$5:$Q$9999,4,0)),"")</f>
        <v/>
      </c>
      <c r="AO1771" s="33" t="str">
        <f t="shared" si="57"/>
        <v>No</v>
      </c>
    </row>
    <row r="1772" spans="1:41" ht="15" customHeight="1" x14ac:dyDescent="0.25">
      <c r="A1772" t="s">
        <v>2604</v>
      </c>
      <c r="B1772" t="s">
        <v>2231</v>
      </c>
      <c r="C1772" s="25">
        <v>3277</v>
      </c>
      <c r="D1772" t="s">
        <v>541</v>
      </c>
      <c r="E1772" s="16">
        <v>0</v>
      </c>
      <c r="F1772" s="16">
        <v>0</v>
      </c>
      <c r="G1772" s="16">
        <v>0</v>
      </c>
      <c r="H1772" s="16">
        <v>0</v>
      </c>
      <c r="I1772" s="16">
        <v>0</v>
      </c>
      <c r="J1772" s="16">
        <v>0</v>
      </c>
      <c r="K1772" s="16">
        <v>0</v>
      </c>
      <c r="L1772" s="16">
        <v>0</v>
      </c>
      <c r="M1772" s="16">
        <v>212</v>
      </c>
      <c r="N1772" s="16">
        <v>218</v>
      </c>
      <c r="O1772" s="16">
        <v>204</v>
      </c>
      <c r="P1772" s="16">
        <v>0</v>
      </c>
      <c r="Q1772" s="16">
        <v>0</v>
      </c>
      <c r="R1772" s="16">
        <v>0</v>
      </c>
      <c r="S1772" s="16">
        <v>0</v>
      </c>
      <c r="T1772" s="73" t="s">
        <v>2979</v>
      </c>
      <c r="U1772" s="73" t="s">
        <v>2979</v>
      </c>
      <c r="V1772" s="73" t="s">
        <v>2979</v>
      </c>
      <c r="W1772" s="73" t="s">
        <v>2979</v>
      </c>
      <c r="X1772" s="73" t="s">
        <v>2979</v>
      </c>
      <c r="Y1772" s="73" t="s">
        <v>2979</v>
      </c>
      <c r="Z1772" s="73" t="s">
        <v>2979</v>
      </c>
      <c r="AA1772" s="73" t="s">
        <v>2979</v>
      </c>
      <c r="AB1772" s="54">
        <v>28</v>
      </c>
      <c r="AC1772" s="54">
        <v>39</v>
      </c>
      <c r="AD1772" s="54">
        <v>31</v>
      </c>
      <c r="AE1772" s="73" t="s">
        <v>2979</v>
      </c>
      <c r="AF1772" s="73" t="s">
        <v>2979</v>
      </c>
      <c r="AG1772" s="73" t="s">
        <v>2979</v>
      </c>
      <c r="AH1772" s="73" t="s">
        <v>2979</v>
      </c>
      <c r="AI1772" s="41">
        <v>0.15459999999999999</v>
      </c>
      <c r="AJ1772" s="30">
        <v>0.1133</v>
      </c>
      <c r="AK1772" s="30">
        <v>0.13239999999999999</v>
      </c>
      <c r="AL1772" s="41">
        <f t="shared" si="56"/>
        <v>0.13339999999999999</v>
      </c>
      <c r="AM1772" s="30" t="str">
        <f>IFERROR((VLOOKUP(C1772,'CEP 24-25'!$F$5:$K$1282,6,0))," ")</f>
        <v xml:space="preserve"> </v>
      </c>
      <c r="AN1772" s="41" t="str">
        <f>+IFERROR((VLOOKUP(C1772,'HB1238 24-25'!$N$5:$Q$9999,4,0)),"")</f>
        <v/>
      </c>
      <c r="AO1772" s="33" t="str">
        <f t="shared" si="57"/>
        <v>No</v>
      </c>
    </row>
    <row r="1773" spans="1:41" ht="15" customHeight="1" x14ac:dyDescent="0.25">
      <c r="A1773" t="s">
        <v>2604</v>
      </c>
      <c r="B1773" t="s">
        <v>2231</v>
      </c>
      <c r="C1773" s="25">
        <v>2092</v>
      </c>
      <c r="D1773" t="s">
        <v>492</v>
      </c>
      <c r="E1773" s="16">
        <v>0</v>
      </c>
      <c r="F1773" s="16">
        <v>55</v>
      </c>
      <c r="G1773" s="16">
        <v>0</v>
      </c>
      <c r="H1773" s="16">
        <v>55</v>
      </c>
      <c r="I1773" s="16">
        <v>52</v>
      </c>
      <c r="J1773" s="16">
        <v>64</v>
      </c>
      <c r="K1773" s="16">
        <v>59</v>
      </c>
      <c r="L1773" s="16">
        <v>61</v>
      </c>
      <c r="M1773" s="16">
        <v>0</v>
      </c>
      <c r="N1773" s="16">
        <v>0</v>
      </c>
      <c r="O1773" s="16">
        <v>0</v>
      </c>
      <c r="P1773" s="16">
        <v>0</v>
      </c>
      <c r="Q1773" s="16">
        <v>0</v>
      </c>
      <c r="R1773" s="16">
        <v>0</v>
      </c>
      <c r="S1773" s="16">
        <v>0</v>
      </c>
      <c r="T1773" s="73" t="s">
        <v>2979</v>
      </c>
      <c r="U1773" s="15" t="s">
        <v>2004</v>
      </c>
      <c r="V1773" s="73" t="s">
        <v>2979</v>
      </c>
      <c r="W1773" s="15" t="s">
        <v>2004</v>
      </c>
      <c r="X1773" s="15" t="s">
        <v>2004</v>
      </c>
      <c r="Y1773" s="15" t="s">
        <v>2004</v>
      </c>
      <c r="Z1773" s="15" t="s">
        <v>2004</v>
      </c>
      <c r="AA1773" s="15" t="s">
        <v>2004</v>
      </c>
      <c r="AB1773" s="73" t="s">
        <v>2979</v>
      </c>
      <c r="AC1773" s="73" t="s">
        <v>2979</v>
      </c>
      <c r="AD1773" s="73" t="s">
        <v>2979</v>
      </c>
      <c r="AE1773" s="73" t="s">
        <v>2979</v>
      </c>
      <c r="AF1773" s="73" t="s">
        <v>2979</v>
      </c>
      <c r="AG1773" s="73" t="s">
        <v>2979</v>
      </c>
      <c r="AH1773" s="73" t="s">
        <v>2979</v>
      </c>
      <c r="AI1773" s="41">
        <v>8.3799999999999999E-2</v>
      </c>
      <c r="AJ1773" s="30">
        <v>4.9700000000000001E-2</v>
      </c>
      <c r="AK1773" s="30">
        <v>7.1599999999999997E-2</v>
      </c>
      <c r="AL1773" s="41">
        <f t="shared" si="56"/>
        <v>6.8400000000000002E-2</v>
      </c>
      <c r="AM1773" s="30" t="str">
        <f>IFERROR((VLOOKUP(C1773,'CEP 24-25'!$F$5:$K$1282,6,0))," ")</f>
        <v xml:space="preserve"> </v>
      </c>
      <c r="AN1773" s="41" t="str">
        <f>+IFERROR((VLOOKUP(C1773,'HB1238 24-25'!$N$5:$Q$9999,4,0)),"")</f>
        <v/>
      </c>
      <c r="AO1773" s="33" t="str">
        <f t="shared" si="57"/>
        <v>No</v>
      </c>
    </row>
    <row r="1774" spans="1:41" ht="15" customHeight="1" x14ac:dyDescent="0.25">
      <c r="A1774" t="s">
        <v>2604</v>
      </c>
      <c r="B1774" t="s">
        <v>2231</v>
      </c>
      <c r="C1774" s="25">
        <v>3581</v>
      </c>
      <c r="D1774" t="s">
        <v>550</v>
      </c>
      <c r="E1774" s="16">
        <v>0</v>
      </c>
      <c r="F1774" s="16">
        <v>46</v>
      </c>
      <c r="G1774" s="16">
        <v>0</v>
      </c>
      <c r="H1774" s="16">
        <v>54</v>
      </c>
      <c r="I1774" s="16">
        <v>52</v>
      </c>
      <c r="J1774" s="16">
        <v>51</v>
      </c>
      <c r="K1774" s="16">
        <v>54</v>
      </c>
      <c r="L1774" s="16">
        <v>39</v>
      </c>
      <c r="M1774" s="16">
        <v>0</v>
      </c>
      <c r="N1774" s="16">
        <v>0</v>
      </c>
      <c r="O1774" s="16">
        <v>0</v>
      </c>
      <c r="P1774" s="16">
        <v>0</v>
      </c>
      <c r="Q1774" s="16">
        <v>0</v>
      </c>
      <c r="R1774" s="16">
        <v>0</v>
      </c>
      <c r="S1774" s="16">
        <v>0</v>
      </c>
      <c r="T1774" s="73" t="s">
        <v>2979</v>
      </c>
      <c r="U1774" s="54">
        <v>27</v>
      </c>
      <c r="V1774" s="73" t="s">
        <v>2979</v>
      </c>
      <c r="W1774" s="54">
        <v>36</v>
      </c>
      <c r="X1774" s="54">
        <v>41</v>
      </c>
      <c r="Y1774" s="54">
        <v>38</v>
      </c>
      <c r="Z1774" s="54">
        <v>35</v>
      </c>
      <c r="AA1774" s="54">
        <v>28</v>
      </c>
      <c r="AB1774" s="73" t="s">
        <v>2979</v>
      </c>
      <c r="AC1774" s="73" t="s">
        <v>2979</v>
      </c>
      <c r="AD1774" s="73" t="s">
        <v>2979</v>
      </c>
      <c r="AE1774" s="73" t="s">
        <v>2979</v>
      </c>
      <c r="AF1774" s="73" t="s">
        <v>2979</v>
      </c>
      <c r="AG1774" s="73" t="s">
        <v>2979</v>
      </c>
      <c r="AH1774" s="73" t="s">
        <v>2979</v>
      </c>
      <c r="AI1774" s="41">
        <v>0.69259999999999999</v>
      </c>
      <c r="AJ1774" s="30">
        <v>0.44359999999999999</v>
      </c>
      <c r="AK1774" s="30">
        <v>0.61919999999999997</v>
      </c>
      <c r="AL1774" s="41">
        <f t="shared" si="56"/>
        <v>0.58509999999999995</v>
      </c>
      <c r="AM1774" s="30" t="str">
        <f>IFERROR((VLOOKUP(C1774,'CEP 24-25'!$F$5:$K$1282,6,0))," ")</f>
        <v>Yes</v>
      </c>
      <c r="AN1774" s="41" t="str">
        <f>+IFERROR((VLOOKUP(C1774,'HB1238 24-25'!$N$5:$Q$9999,4,0)),"")</f>
        <v/>
      </c>
      <c r="AO1774" s="33" t="str">
        <f t="shared" si="57"/>
        <v>Yes</v>
      </c>
    </row>
    <row r="1775" spans="1:41" ht="15" customHeight="1" x14ac:dyDescent="0.25">
      <c r="A1775" t="s">
        <v>2605</v>
      </c>
      <c r="B1775" t="s">
        <v>2232</v>
      </c>
      <c r="C1775" s="25">
        <v>2521</v>
      </c>
      <c r="D1775" t="s">
        <v>1393</v>
      </c>
      <c r="E1775" s="16">
        <v>20</v>
      </c>
      <c r="F1775" s="16">
        <v>31</v>
      </c>
      <c r="G1775" s="16">
        <v>0</v>
      </c>
      <c r="H1775" s="16">
        <v>34</v>
      </c>
      <c r="I1775" s="16">
        <v>44</v>
      </c>
      <c r="J1775" s="16">
        <v>38</v>
      </c>
      <c r="K1775" s="16">
        <v>44</v>
      </c>
      <c r="L1775" s="16">
        <v>40</v>
      </c>
      <c r="M1775" s="16">
        <v>37</v>
      </c>
      <c r="N1775" s="16">
        <v>0</v>
      </c>
      <c r="O1775" s="16">
        <v>0</v>
      </c>
      <c r="P1775" s="16">
        <v>0</v>
      </c>
      <c r="Q1775" s="16">
        <v>0</v>
      </c>
      <c r="R1775" s="16">
        <v>0</v>
      </c>
      <c r="S1775" s="16">
        <v>0</v>
      </c>
      <c r="T1775" s="15" t="s">
        <v>2004</v>
      </c>
      <c r="U1775" s="15" t="s">
        <v>2004</v>
      </c>
      <c r="V1775" s="73" t="s">
        <v>2979</v>
      </c>
      <c r="W1775" s="15" t="s">
        <v>2004</v>
      </c>
      <c r="X1775" s="54">
        <v>12</v>
      </c>
      <c r="Y1775" s="54">
        <v>12</v>
      </c>
      <c r="Z1775" s="54">
        <v>11</v>
      </c>
      <c r="AA1775" s="54">
        <v>11</v>
      </c>
      <c r="AB1775" s="54">
        <v>11</v>
      </c>
      <c r="AC1775" s="73" t="s">
        <v>2979</v>
      </c>
      <c r="AD1775" s="73" t="s">
        <v>2979</v>
      </c>
      <c r="AE1775" s="73" t="s">
        <v>2979</v>
      </c>
      <c r="AF1775" s="73" t="s">
        <v>2979</v>
      </c>
      <c r="AG1775" s="73" t="s">
        <v>2979</v>
      </c>
      <c r="AH1775" s="73" t="s">
        <v>2979</v>
      </c>
      <c r="AI1775" s="41">
        <v>0.26740000000000003</v>
      </c>
      <c r="AJ1775" s="30">
        <v>0.23250000000000001</v>
      </c>
      <c r="AK1775" s="30">
        <v>0.25090000000000001</v>
      </c>
      <c r="AL1775" s="41">
        <f t="shared" si="56"/>
        <v>0.25030000000000002</v>
      </c>
      <c r="AM1775" s="30" t="str">
        <f>IFERROR((VLOOKUP(C1775,'CEP 24-25'!$F$5:$K$1282,6,0))," ")</f>
        <v>No</v>
      </c>
      <c r="AN1775" s="41" t="str">
        <f>+IFERROR((VLOOKUP(C1775,'HB1238 24-25'!$N$5:$Q$9999,4,0)),"")</f>
        <v/>
      </c>
      <c r="AO1775" s="33" t="str">
        <f t="shared" si="57"/>
        <v>No</v>
      </c>
    </row>
    <row r="1776" spans="1:41" ht="15" customHeight="1" x14ac:dyDescent="0.25">
      <c r="A1776" t="s">
        <v>2605</v>
      </c>
      <c r="B1776" t="s">
        <v>2232</v>
      </c>
      <c r="C1776" s="25">
        <v>3181</v>
      </c>
      <c r="D1776" t="s">
        <v>205</v>
      </c>
      <c r="E1776" s="16">
        <v>0</v>
      </c>
      <c r="F1776" s="16">
        <v>0</v>
      </c>
      <c r="G1776" s="16">
        <v>0</v>
      </c>
      <c r="H1776" s="16">
        <v>0</v>
      </c>
      <c r="I1776" s="16">
        <v>0</v>
      </c>
      <c r="J1776" s="16">
        <v>0</v>
      </c>
      <c r="K1776" s="16">
        <v>0</v>
      </c>
      <c r="L1776" s="16">
        <v>0</v>
      </c>
      <c r="M1776" s="16">
        <v>0</v>
      </c>
      <c r="N1776" s="16">
        <v>324</v>
      </c>
      <c r="O1776" s="16">
        <v>346</v>
      </c>
      <c r="P1776" s="16">
        <v>0</v>
      </c>
      <c r="Q1776" s="16">
        <v>0</v>
      </c>
      <c r="R1776" s="16">
        <v>0</v>
      </c>
      <c r="S1776" s="16">
        <v>0</v>
      </c>
      <c r="T1776" s="73" t="s">
        <v>2979</v>
      </c>
      <c r="U1776" s="73" t="s">
        <v>2979</v>
      </c>
      <c r="V1776" s="73" t="s">
        <v>2979</v>
      </c>
      <c r="W1776" s="73" t="s">
        <v>2979</v>
      </c>
      <c r="X1776" s="73" t="s">
        <v>2979</v>
      </c>
      <c r="Y1776" s="73" t="s">
        <v>2979</v>
      </c>
      <c r="Z1776" s="73" t="s">
        <v>2979</v>
      </c>
      <c r="AA1776" s="73" t="s">
        <v>2979</v>
      </c>
      <c r="AB1776" s="73" t="s">
        <v>2979</v>
      </c>
      <c r="AC1776" s="54">
        <v>165</v>
      </c>
      <c r="AD1776" s="54">
        <v>173</v>
      </c>
      <c r="AE1776" s="73" t="s">
        <v>2979</v>
      </c>
      <c r="AF1776" s="73" t="s">
        <v>2979</v>
      </c>
      <c r="AG1776" s="73" t="s">
        <v>2979</v>
      </c>
      <c r="AH1776" s="73" t="s">
        <v>2979</v>
      </c>
      <c r="AI1776" s="41">
        <v>0.50449999999999995</v>
      </c>
      <c r="AJ1776" s="30">
        <v>0.51470000000000005</v>
      </c>
      <c r="AK1776" s="30">
        <v>0.56159999999999999</v>
      </c>
      <c r="AL1776" s="41">
        <f t="shared" si="56"/>
        <v>0.52690000000000003</v>
      </c>
      <c r="AM1776" s="30" t="str">
        <f>IFERROR((VLOOKUP(C1776,'CEP 24-25'!$F$5:$K$1282,6,0))," ")</f>
        <v>Yes</v>
      </c>
      <c r="AN1776" s="41" t="str">
        <f>+IFERROR((VLOOKUP(C1776,'HB1238 24-25'!$N$5:$Q$9999,4,0)),"")</f>
        <v/>
      </c>
      <c r="AO1776" s="33" t="str">
        <f t="shared" si="57"/>
        <v>Yes</v>
      </c>
    </row>
    <row r="1777" spans="1:41" ht="15" customHeight="1" x14ac:dyDescent="0.25">
      <c r="A1777" t="s">
        <v>2605</v>
      </c>
      <c r="B1777" t="s">
        <v>2232</v>
      </c>
      <c r="C1777" s="25">
        <v>2380</v>
      </c>
      <c r="D1777" t="s">
        <v>422</v>
      </c>
      <c r="E1777" s="16">
        <v>20</v>
      </c>
      <c r="F1777" s="16">
        <v>57</v>
      </c>
      <c r="G1777" s="16">
        <v>0</v>
      </c>
      <c r="H1777" s="16">
        <v>65</v>
      </c>
      <c r="I1777" s="16">
        <v>64</v>
      </c>
      <c r="J1777" s="16">
        <v>65</v>
      </c>
      <c r="K1777" s="16">
        <v>76</v>
      </c>
      <c r="L1777" s="16">
        <v>66</v>
      </c>
      <c r="M1777" s="16">
        <v>63</v>
      </c>
      <c r="N1777" s="16">
        <v>0</v>
      </c>
      <c r="O1777" s="16">
        <v>0</v>
      </c>
      <c r="P1777" s="16">
        <v>0</v>
      </c>
      <c r="Q1777" s="16">
        <v>0</v>
      </c>
      <c r="R1777" s="16">
        <v>0</v>
      </c>
      <c r="S1777" s="16">
        <v>0</v>
      </c>
      <c r="T1777" s="15" t="s">
        <v>2004</v>
      </c>
      <c r="U1777" s="54">
        <v>19</v>
      </c>
      <c r="V1777" s="73" t="s">
        <v>2979</v>
      </c>
      <c r="W1777" s="54">
        <v>34</v>
      </c>
      <c r="X1777" s="54">
        <v>29</v>
      </c>
      <c r="Y1777" s="54">
        <v>36</v>
      </c>
      <c r="Z1777" s="54">
        <v>33</v>
      </c>
      <c r="AA1777" s="54">
        <v>42</v>
      </c>
      <c r="AB1777" s="54">
        <v>37</v>
      </c>
      <c r="AC1777" s="73" t="s">
        <v>2979</v>
      </c>
      <c r="AD1777" s="73" t="s">
        <v>2979</v>
      </c>
      <c r="AE1777" s="73" t="s">
        <v>2979</v>
      </c>
      <c r="AF1777" s="73" t="s">
        <v>2979</v>
      </c>
      <c r="AG1777" s="73" t="s">
        <v>2979</v>
      </c>
      <c r="AH1777" s="73" t="s">
        <v>2979</v>
      </c>
      <c r="AI1777" s="41">
        <v>0.49370000000000003</v>
      </c>
      <c r="AJ1777" s="30">
        <v>0.53300000000000003</v>
      </c>
      <c r="AK1777" s="30">
        <v>0.56679999999999997</v>
      </c>
      <c r="AL1777" s="41">
        <f t="shared" si="56"/>
        <v>0.53120000000000001</v>
      </c>
      <c r="AM1777" s="30" t="str">
        <f>IFERROR((VLOOKUP(C1777,'CEP 24-25'!$F$5:$K$1282,6,0))," ")</f>
        <v>Yes</v>
      </c>
      <c r="AN1777" s="41" t="str">
        <f>+IFERROR((VLOOKUP(C1777,'HB1238 24-25'!$N$5:$Q$9999,4,0)),"")</f>
        <v/>
      </c>
      <c r="AO1777" s="33" t="str">
        <f t="shared" si="57"/>
        <v>Yes</v>
      </c>
    </row>
    <row r="1778" spans="1:41" ht="15" customHeight="1" x14ac:dyDescent="0.25">
      <c r="A1778" t="s">
        <v>2605</v>
      </c>
      <c r="B1778" t="s">
        <v>2232</v>
      </c>
      <c r="C1778" s="25">
        <v>3403</v>
      </c>
      <c r="D1778" t="s">
        <v>1397</v>
      </c>
      <c r="E1778" s="16">
        <v>0</v>
      </c>
      <c r="F1778" s="16">
        <v>35</v>
      </c>
      <c r="G1778" s="16">
        <v>0</v>
      </c>
      <c r="H1778" s="16">
        <v>49</v>
      </c>
      <c r="I1778" s="16">
        <v>48</v>
      </c>
      <c r="J1778" s="16">
        <v>46</v>
      </c>
      <c r="K1778" s="16">
        <v>56</v>
      </c>
      <c r="L1778" s="16">
        <v>48</v>
      </c>
      <c r="M1778" s="16">
        <v>36</v>
      </c>
      <c r="N1778" s="16">
        <v>0</v>
      </c>
      <c r="O1778" s="16">
        <v>0</v>
      </c>
      <c r="P1778" s="16">
        <v>0</v>
      </c>
      <c r="Q1778" s="16">
        <v>0</v>
      </c>
      <c r="R1778" s="16">
        <v>0</v>
      </c>
      <c r="S1778" s="16">
        <v>0</v>
      </c>
      <c r="T1778" s="73" t="s">
        <v>2979</v>
      </c>
      <c r="U1778" s="15" t="s">
        <v>2004</v>
      </c>
      <c r="V1778" s="73" t="s">
        <v>2979</v>
      </c>
      <c r="W1778" s="54">
        <v>21</v>
      </c>
      <c r="X1778" s="54">
        <v>17</v>
      </c>
      <c r="Y1778" s="54">
        <v>20</v>
      </c>
      <c r="Z1778" s="54">
        <v>16</v>
      </c>
      <c r="AA1778" s="54">
        <v>24</v>
      </c>
      <c r="AB1778" s="54">
        <v>15</v>
      </c>
      <c r="AC1778" s="73" t="s">
        <v>2979</v>
      </c>
      <c r="AD1778" s="73" t="s">
        <v>2979</v>
      </c>
      <c r="AE1778" s="73" t="s">
        <v>2979</v>
      </c>
      <c r="AF1778" s="73" t="s">
        <v>2979</v>
      </c>
      <c r="AG1778" s="73" t="s">
        <v>2979</v>
      </c>
      <c r="AH1778" s="73" t="s">
        <v>2979</v>
      </c>
      <c r="AI1778" s="41">
        <v>0.37740000000000001</v>
      </c>
      <c r="AJ1778" s="30">
        <v>0.33550000000000002</v>
      </c>
      <c r="AK1778" s="30">
        <v>0.37919999999999998</v>
      </c>
      <c r="AL1778" s="41">
        <f t="shared" si="56"/>
        <v>0.36399999999999999</v>
      </c>
      <c r="AM1778" s="30" t="str">
        <f>IFERROR((VLOOKUP(C1778,'CEP 24-25'!$F$5:$K$1282,6,0))," ")</f>
        <v>No</v>
      </c>
      <c r="AN1778" s="41" t="str">
        <f>+IFERROR((VLOOKUP(C1778,'HB1238 24-25'!$N$5:$Q$9999,4,0)),"")</f>
        <v/>
      </c>
      <c r="AO1778" s="33" t="str">
        <f t="shared" si="57"/>
        <v>No</v>
      </c>
    </row>
    <row r="1779" spans="1:41" ht="15" customHeight="1" x14ac:dyDescent="0.25">
      <c r="A1779" t="s">
        <v>2605</v>
      </c>
      <c r="B1779" t="s">
        <v>2232</v>
      </c>
      <c r="C1779" s="25">
        <v>3942</v>
      </c>
      <c r="D1779" t="s">
        <v>1083</v>
      </c>
      <c r="E1779" s="16">
        <v>0</v>
      </c>
      <c r="F1779" s="16">
        <v>59</v>
      </c>
      <c r="G1779" s="16">
        <v>0</v>
      </c>
      <c r="H1779" s="16">
        <v>54</v>
      </c>
      <c r="I1779" s="16">
        <v>82</v>
      </c>
      <c r="J1779" s="16">
        <v>84</v>
      </c>
      <c r="K1779" s="16">
        <v>74</v>
      </c>
      <c r="L1779" s="16">
        <v>93</v>
      </c>
      <c r="M1779" s="16">
        <v>66</v>
      </c>
      <c r="N1779" s="16">
        <v>0</v>
      </c>
      <c r="O1779" s="16">
        <v>0</v>
      </c>
      <c r="P1779" s="16">
        <v>0</v>
      </c>
      <c r="Q1779" s="16">
        <v>0</v>
      </c>
      <c r="R1779" s="16">
        <v>0</v>
      </c>
      <c r="S1779" s="16">
        <v>0</v>
      </c>
      <c r="T1779" s="73" t="s">
        <v>2979</v>
      </c>
      <c r="U1779" s="54">
        <v>28</v>
      </c>
      <c r="V1779" s="73" t="s">
        <v>2979</v>
      </c>
      <c r="W1779" s="54">
        <v>26</v>
      </c>
      <c r="X1779" s="54">
        <v>43</v>
      </c>
      <c r="Y1779" s="54">
        <v>42</v>
      </c>
      <c r="Z1779" s="54">
        <v>40</v>
      </c>
      <c r="AA1779" s="54">
        <v>56</v>
      </c>
      <c r="AB1779" s="54">
        <v>35</v>
      </c>
      <c r="AC1779" s="73" t="s">
        <v>2979</v>
      </c>
      <c r="AD1779" s="73" t="s">
        <v>2979</v>
      </c>
      <c r="AE1779" s="73" t="s">
        <v>2979</v>
      </c>
      <c r="AF1779" s="73" t="s">
        <v>2979</v>
      </c>
      <c r="AG1779" s="73" t="s">
        <v>2979</v>
      </c>
      <c r="AH1779" s="73" t="s">
        <v>2979</v>
      </c>
      <c r="AI1779" s="41">
        <v>0.52729999999999999</v>
      </c>
      <c r="AJ1779" s="30">
        <v>0.5333</v>
      </c>
      <c r="AK1779" s="30">
        <v>0.58230000000000004</v>
      </c>
      <c r="AL1779" s="41">
        <f t="shared" si="56"/>
        <v>0.54759999999999998</v>
      </c>
      <c r="AM1779" s="30" t="str">
        <f>IFERROR((VLOOKUP(C1779,'CEP 24-25'!$F$5:$K$1282,6,0))," ")</f>
        <v>Yes</v>
      </c>
      <c r="AN1779" s="41" t="str">
        <f>+IFERROR((VLOOKUP(C1779,'HB1238 24-25'!$N$5:$Q$9999,4,0)),"")</f>
        <v/>
      </c>
      <c r="AO1779" s="33" t="str">
        <f t="shared" si="57"/>
        <v>Yes</v>
      </c>
    </row>
    <row r="1780" spans="1:41" ht="15" customHeight="1" x14ac:dyDescent="0.25">
      <c r="A1780" t="s">
        <v>2605</v>
      </c>
      <c r="B1780" t="s">
        <v>2232</v>
      </c>
      <c r="C1780" s="25">
        <v>5058</v>
      </c>
      <c r="D1780" t="s">
        <v>2436</v>
      </c>
      <c r="E1780" s="16">
        <v>0</v>
      </c>
      <c r="F1780" s="16">
        <v>0</v>
      </c>
      <c r="G1780" s="16">
        <v>0</v>
      </c>
      <c r="H1780" s="16">
        <v>0</v>
      </c>
      <c r="I1780" s="16">
        <v>0</v>
      </c>
      <c r="J1780" s="16">
        <v>0</v>
      </c>
      <c r="K1780" s="16">
        <v>0</v>
      </c>
      <c r="L1780" s="16">
        <v>0</v>
      </c>
      <c r="M1780" s="16">
        <v>0</v>
      </c>
      <c r="N1780" s="16">
        <v>0</v>
      </c>
      <c r="O1780" s="16">
        <v>0</v>
      </c>
      <c r="P1780" s="16">
        <v>0</v>
      </c>
      <c r="Q1780" s="16">
        <v>0</v>
      </c>
      <c r="R1780" s="16">
        <v>0</v>
      </c>
      <c r="S1780" s="16">
        <v>0</v>
      </c>
      <c r="T1780" s="73" t="s">
        <v>2979</v>
      </c>
      <c r="U1780" s="73" t="s">
        <v>2979</v>
      </c>
      <c r="V1780" s="73" t="s">
        <v>2979</v>
      </c>
      <c r="W1780" s="73" t="s">
        <v>2979</v>
      </c>
      <c r="X1780" s="73" t="s">
        <v>2979</v>
      </c>
      <c r="Y1780" s="73" t="s">
        <v>2979</v>
      </c>
      <c r="Z1780" s="73" t="s">
        <v>2979</v>
      </c>
      <c r="AA1780" s="73" t="s">
        <v>2979</v>
      </c>
      <c r="AB1780" s="73" t="s">
        <v>2979</v>
      </c>
      <c r="AC1780" s="73" t="s">
        <v>2979</v>
      </c>
      <c r="AD1780" s="73" t="s">
        <v>2979</v>
      </c>
      <c r="AE1780" s="73" t="s">
        <v>2979</v>
      </c>
      <c r="AF1780" s="73" t="s">
        <v>2979</v>
      </c>
      <c r="AG1780" s="73" t="s">
        <v>2979</v>
      </c>
      <c r="AH1780" s="73" t="s">
        <v>2979</v>
      </c>
      <c r="AI1780" s="41">
        <v>0</v>
      </c>
      <c r="AJ1780" s="30">
        <v>0.5</v>
      </c>
      <c r="AK1780" s="30">
        <v>0.75</v>
      </c>
      <c r="AL1780" s="41">
        <f t="shared" si="56"/>
        <v>0.41670000000000001</v>
      </c>
      <c r="AM1780" s="30" t="str">
        <f>IFERROR((VLOOKUP(C1780,'CEP 24-25'!$F$5:$K$1282,6,0))," ")</f>
        <v>No</v>
      </c>
      <c r="AN1780" s="41" t="str">
        <f>+IFERROR((VLOOKUP(C1780,'HB1238 24-25'!$N$5:$Q$9999,4,0)),"")</f>
        <v/>
      </c>
      <c r="AO1780" s="33" t="str">
        <f t="shared" si="57"/>
        <v>No</v>
      </c>
    </row>
    <row r="1781" spans="1:41" ht="15" customHeight="1" x14ac:dyDescent="0.25">
      <c r="A1781" t="s">
        <v>2605</v>
      </c>
      <c r="B1781" t="s">
        <v>2232</v>
      </c>
      <c r="C1781" s="25">
        <v>2620</v>
      </c>
      <c r="D1781" t="s">
        <v>1394</v>
      </c>
      <c r="E1781" s="16">
        <v>20</v>
      </c>
      <c r="F1781" s="16">
        <v>27</v>
      </c>
      <c r="G1781" s="16">
        <v>0</v>
      </c>
      <c r="H1781" s="16">
        <v>21</v>
      </c>
      <c r="I1781" s="16">
        <v>23</v>
      </c>
      <c r="J1781" s="16">
        <v>23</v>
      </c>
      <c r="K1781" s="16">
        <v>24</v>
      </c>
      <c r="L1781" s="16">
        <v>22</v>
      </c>
      <c r="M1781" s="16">
        <v>25</v>
      </c>
      <c r="N1781" s="16">
        <v>0</v>
      </c>
      <c r="O1781" s="16">
        <v>0</v>
      </c>
      <c r="P1781" s="16">
        <v>0</v>
      </c>
      <c r="Q1781" s="16">
        <v>0</v>
      </c>
      <c r="R1781" s="16">
        <v>0</v>
      </c>
      <c r="S1781" s="16">
        <v>0</v>
      </c>
      <c r="T1781" s="15" t="s">
        <v>2004</v>
      </c>
      <c r="U1781" s="15" t="s">
        <v>2004</v>
      </c>
      <c r="V1781" s="73" t="s">
        <v>2979</v>
      </c>
      <c r="W1781" s="54">
        <v>12</v>
      </c>
      <c r="X1781" s="54">
        <v>10</v>
      </c>
      <c r="Y1781" s="54">
        <v>10</v>
      </c>
      <c r="Z1781" s="54">
        <v>11</v>
      </c>
      <c r="AA1781" s="54">
        <v>13</v>
      </c>
      <c r="AB1781" s="54">
        <v>11</v>
      </c>
      <c r="AC1781" s="73" t="s">
        <v>2979</v>
      </c>
      <c r="AD1781" s="73" t="s">
        <v>2979</v>
      </c>
      <c r="AE1781" s="73" t="s">
        <v>2979</v>
      </c>
      <c r="AF1781" s="73" t="s">
        <v>2979</v>
      </c>
      <c r="AG1781" s="73" t="s">
        <v>2979</v>
      </c>
      <c r="AH1781" s="73" t="s">
        <v>2979</v>
      </c>
      <c r="AI1781" s="41">
        <v>0.41620000000000001</v>
      </c>
      <c r="AJ1781" s="30">
        <v>0.42580000000000001</v>
      </c>
      <c r="AK1781" s="30">
        <v>0.45729999999999998</v>
      </c>
      <c r="AL1781" s="41">
        <f t="shared" si="56"/>
        <v>0.43309999999999998</v>
      </c>
      <c r="AM1781" s="30" t="str">
        <f>IFERROR((VLOOKUP(C1781,'CEP 24-25'!$F$5:$K$1282,6,0))," ")</f>
        <v>No</v>
      </c>
      <c r="AN1781" s="41" t="str">
        <f>+IFERROR((VLOOKUP(C1781,'HB1238 24-25'!$N$5:$Q$9999,4,0)),"")</f>
        <v/>
      </c>
      <c r="AO1781" s="33" t="str">
        <f t="shared" si="57"/>
        <v>No</v>
      </c>
    </row>
    <row r="1782" spans="1:41" ht="15" customHeight="1" x14ac:dyDescent="0.25">
      <c r="A1782" t="s">
        <v>2605</v>
      </c>
      <c r="B1782" t="s">
        <v>2232</v>
      </c>
      <c r="C1782" s="25">
        <v>2774</v>
      </c>
      <c r="D1782" t="s">
        <v>1395</v>
      </c>
      <c r="E1782" s="16">
        <v>60</v>
      </c>
      <c r="F1782" s="16">
        <v>63</v>
      </c>
      <c r="G1782" s="16">
        <v>0</v>
      </c>
      <c r="H1782" s="16">
        <v>53</v>
      </c>
      <c r="I1782" s="16">
        <v>55</v>
      </c>
      <c r="J1782" s="16">
        <v>58</v>
      </c>
      <c r="K1782" s="16">
        <v>49</v>
      </c>
      <c r="L1782" s="16">
        <v>64</v>
      </c>
      <c r="M1782" s="16">
        <v>64</v>
      </c>
      <c r="N1782" s="16">
        <v>0</v>
      </c>
      <c r="O1782" s="16">
        <v>0</v>
      </c>
      <c r="P1782" s="16">
        <v>0</v>
      </c>
      <c r="Q1782" s="16">
        <v>0</v>
      </c>
      <c r="R1782" s="16">
        <v>0</v>
      </c>
      <c r="S1782" s="16">
        <v>0</v>
      </c>
      <c r="T1782" s="54">
        <v>16</v>
      </c>
      <c r="U1782" s="54">
        <v>27</v>
      </c>
      <c r="V1782" s="73" t="s">
        <v>2979</v>
      </c>
      <c r="W1782" s="54">
        <v>36</v>
      </c>
      <c r="X1782" s="54">
        <v>38</v>
      </c>
      <c r="Y1782" s="54">
        <v>38</v>
      </c>
      <c r="Z1782" s="54">
        <v>27</v>
      </c>
      <c r="AA1782" s="54">
        <v>43</v>
      </c>
      <c r="AB1782" s="54">
        <v>37</v>
      </c>
      <c r="AC1782" s="73" t="s">
        <v>2979</v>
      </c>
      <c r="AD1782" s="73" t="s">
        <v>2979</v>
      </c>
      <c r="AE1782" s="73" t="s">
        <v>2979</v>
      </c>
      <c r="AF1782" s="73" t="s">
        <v>2979</v>
      </c>
      <c r="AG1782" s="73" t="s">
        <v>2979</v>
      </c>
      <c r="AH1782" s="73" t="s">
        <v>2979</v>
      </c>
      <c r="AI1782" s="41">
        <v>0.56220000000000003</v>
      </c>
      <c r="AJ1782" s="30">
        <v>0.65429999999999999</v>
      </c>
      <c r="AK1782" s="30">
        <v>0.70240000000000002</v>
      </c>
      <c r="AL1782" s="41">
        <f t="shared" si="56"/>
        <v>0.63959999999999995</v>
      </c>
      <c r="AM1782" s="30" t="str">
        <f>IFERROR((VLOOKUP(C1782,'CEP 24-25'!$F$5:$K$1282,6,0))," ")</f>
        <v>Yes</v>
      </c>
      <c r="AN1782" s="41" t="str">
        <f>+IFERROR((VLOOKUP(C1782,'HB1238 24-25'!$N$5:$Q$9999,4,0)),"")</f>
        <v/>
      </c>
      <c r="AO1782" s="33" t="str">
        <f t="shared" si="57"/>
        <v>Yes</v>
      </c>
    </row>
    <row r="1783" spans="1:41" ht="15" customHeight="1" x14ac:dyDescent="0.25">
      <c r="A1783" t="s">
        <v>2605</v>
      </c>
      <c r="B1783" t="s">
        <v>2232</v>
      </c>
      <c r="C1783" s="25">
        <v>3402</v>
      </c>
      <c r="D1783" t="s">
        <v>1396</v>
      </c>
      <c r="E1783" s="16">
        <v>0</v>
      </c>
      <c r="F1783" s="16">
        <v>21</v>
      </c>
      <c r="G1783" s="16">
        <v>0</v>
      </c>
      <c r="H1783" s="16">
        <v>18</v>
      </c>
      <c r="I1783" s="16">
        <v>33</v>
      </c>
      <c r="J1783" s="16">
        <v>17</v>
      </c>
      <c r="K1783" s="16">
        <v>23</v>
      </c>
      <c r="L1783" s="16">
        <v>34</v>
      </c>
      <c r="M1783" s="16">
        <v>21</v>
      </c>
      <c r="N1783" s="16">
        <v>0</v>
      </c>
      <c r="O1783" s="16">
        <v>0</v>
      </c>
      <c r="P1783" s="16">
        <v>0</v>
      </c>
      <c r="Q1783" s="16">
        <v>0</v>
      </c>
      <c r="R1783" s="16">
        <v>0</v>
      </c>
      <c r="S1783" s="16">
        <v>0</v>
      </c>
      <c r="T1783" s="73" t="s">
        <v>2979</v>
      </c>
      <c r="U1783" s="15" t="s">
        <v>2004</v>
      </c>
      <c r="V1783" s="73" t="s">
        <v>2979</v>
      </c>
      <c r="W1783" s="15" t="s">
        <v>2004</v>
      </c>
      <c r="X1783" s="54">
        <v>17</v>
      </c>
      <c r="Y1783" s="54">
        <v>11</v>
      </c>
      <c r="Z1783" s="15" t="s">
        <v>2004</v>
      </c>
      <c r="AA1783" s="54">
        <v>13</v>
      </c>
      <c r="AB1783" s="54">
        <v>12</v>
      </c>
      <c r="AC1783" s="73" t="s">
        <v>2979</v>
      </c>
      <c r="AD1783" s="73" t="s">
        <v>2979</v>
      </c>
      <c r="AE1783" s="73" t="s">
        <v>2979</v>
      </c>
      <c r="AF1783" s="73" t="s">
        <v>2979</v>
      </c>
      <c r="AG1783" s="73" t="s">
        <v>2979</v>
      </c>
      <c r="AH1783" s="73" t="s">
        <v>2979</v>
      </c>
      <c r="AI1783" s="41">
        <v>0.4491</v>
      </c>
      <c r="AJ1783" s="30">
        <v>0.44640000000000002</v>
      </c>
      <c r="AK1783" s="30">
        <v>0.46589999999999998</v>
      </c>
      <c r="AL1783" s="41">
        <f t="shared" si="56"/>
        <v>0.45379999999999998</v>
      </c>
      <c r="AM1783" s="30" t="str">
        <f>IFERROR((VLOOKUP(C1783,'CEP 24-25'!$F$5:$K$1282,6,0))," ")</f>
        <v>No</v>
      </c>
      <c r="AN1783" s="41" t="str">
        <f>+IFERROR((VLOOKUP(C1783,'HB1238 24-25'!$N$5:$Q$9999,4,0)),"")</f>
        <v/>
      </c>
      <c r="AO1783" s="33" t="str">
        <f t="shared" si="57"/>
        <v>No</v>
      </c>
    </row>
    <row r="1784" spans="1:41" ht="15" customHeight="1" x14ac:dyDescent="0.25">
      <c r="A1784" t="s">
        <v>2605</v>
      </c>
      <c r="B1784" t="s">
        <v>2232</v>
      </c>
      <c r="C1784" s="25">
        <v>2150</v>
      </c>
      <c r="D1784" t="s">
        <v>1392</v>
      </c>
      <c r="E1784" s="16">
        <v>0</v>
      </c>
      <c r="F1784" s="16">
        <v>0</v>
      </c>
      <c r="G1784" s="16">
        <v>0</v>
      </c>
      <c r="H1784" s="16">
        <v>0</v>
      </c>
      <c r="I1784" s="16">
        <v>0</v>
      </c>
      <c r="J1784" s="16">
        <v>0</v>
      </c>
      <c r="K1784" s="16">
        <v>0</v>
      </c>
      <c r="L1784" s="16">
        <v>0</v>
      </c>
      <c r="M1784" s="16">
        <v>0</v>
      </c>
      <c r="N1784" s="16">
        <v>0</v>
      </c>
      <c r="O1784" s="16">
        <v>0</v>
      </c>
      <c r="P1784" s="16">
        <v>350</v>
      </c>
      <c r="Q1784" s="16">
        <v>328</v>
      </c>
      <c r="R1784" s="16">
        <v>306</v>
      </c>
      <c r="S1784" s="16">
        <v>303</v>
      </c>
      <c r="T1784" s="73" t="s">
        <v>2979</v>
      </c>
      <c r="U1784" s="73" t="s">
        <v>2979</v>
      </c>
      <c r="V1784" s="73" t="s">
        <v>2979</v>
      </c>
      <c r="W1784" s="73" t="s">
        <v>2979</v>
      </c>
      <c r="X1784" s="73" t="s">
        <v>2979</v>
      </c>
      <c r="Y1784" s="73" t="s">
        <v>2979</v>
      </c>
      <c r="Z1784" s="73" t="s">
        <v>2979</v>
      </c>
      <c r="AA1784" s="73" t="s">
        <v>2979</v>
      </c>
      <c r="AB1784" s="73" t="s">
        <v>2979</v>
      </c>
      <c r="AC1784" s="73" t="s">
        <v>2979</v>
      </c>
      <c r="AD1784" s="73" t="s">
        <v>2979</v>
      </c>
      <c r="AE1784" s="54">
        <v>170</v>
      </c>
      <c r="AF1784" s="54">
        <v>168</v>
      </c>
      <c r="AG1784" s="54">
        <v>130</v>
      </c>
      <c r="AH1784" s="54">
        <v>149</v>
      </c>
      <c r="AI1784" s="41">
        <v>0.47939999999999999</v>
      </c>
      <c r="AJ1784" s="30">
        <v>0.47539999999999999</v>
      </c>
      <c r="AK1784" s="30">
        <v>0.45839999999999997</v>
      </c>
      <c r="AL1784" s="41">
        <f t="shared" si="56"/>
        <v>0.47110000000000002</v>
      </c>
      <c r="AM1784" s="30" t="str">
        <f>IFERROR((VLOOKUP(C1784,'CEP 24-25'!$F$5:$K$1282,6,0))," ")</f>
        <v>No</v>
      </c>
      <c r="AN1784" s="41" t="str">
        <f>+IFERROR((VLOOKUP(C1784,'HB1238 24-25'!$N$5:$Q$9999,4,0)),"")</f>
        <v/>
      </c>
      <c r="AO1784" s="33" t="str">
        <f t="shared" si="57"/>
        <v>No</v>
      </c>
    </row>
    <row r="1785" spans="1:41" ht="15" customHeight="1" x14ac:dyDescent="0.25">
      <c r="A1785" t="s">
        <v>2605</v>
      </c>
      <c r="B1785" t="s">
        <v>2232</v>
      </c>
      <c r="C1785" s="25">
        <v>1537</v>
      </c>
      <c r="D1785" t="s">
        <v>1391</v>
      </c>
      <c r="E1785" s="16">
        <v>0</v>
      </c>
      <c r="F1785" s="16">
        <v>0</v>
      </c>
      <c r="G1785" s="16">
        <v>0</v>
      </c>
      <c r="H1785" s="16">
        <v>0</v>
      </c>
      <c r="I1785" s="16">
        <v>0</v>
      </c>
      <c r="J1785" s="16">
        <v>0</v>
      </c>
      <c r="K1785" s="16">
        <v>0</v>
      </c>
      <c r="L1785" s="16">
        <v>0</v>
      </c>
      <c r="M1785" s="16">
        <v>0</v>
      </c>
      <c r="N1785" s="16">
        <v>0</v>
      </c>
      <c r="O1785" s="16">
        <v>0</v>
      </c>
      <c r="P1785" s="16">
        <v>9</v>
      </c>
      <c r="Q1785" s="16">
        <v>37</v>
      </c>
      <c r="R1785" s="16">
        <v>60</v>
      </c>
      <c r="S1785" s="16">
        <v>94</v>
      </c>
      <c r="T1785" s="73" t="s">
        <v>2979</v>
      </c>
      <c r="U1785" s="73" t="s">
        <v>2979</v>
      </c>
      <c r="V1785" s="73" t="s">
        <v>2979</v>
      </c>
      <c r="W1785" s="73" t="s">
        <v>2979</v>
      </c>
      <c r="X1785" s="73" t="s">
        <v>2979</v>
      </c>
      <c r="Y1785" s="73" t="s">
        <v>2979</v>
      </c>
      <c r="Z1785" s="73" t="s">
        <v>2979</v>
      </c>
      <c r="AA1785" s="73" t="s">
        <v>2979</v>
      </c>
      <c r="AB1785" s="73" t="s">
        <v>2979</v>
      </c>
      <c r="AC1785" s="73" t="s">
        <v>2979</v>
      </c>
      <c r="AD1785" s="73" t="s">
        <v>2979</v>
      </c>
      <c r="AE1785" s="15" t="s">
        <v>2004</v>
      </c>
      <c r="AF1785" s="54">
        <v>21</v>
      </c>
      <c r="AG1785" s="54">
        <v>38</v>
      </c>
      <c r="AH1785" s="54">
        <v>58</v>
      </c>
      <c r="AI1785" s="41">
        <v>0.60499999999999998</v>
      </c>
      <c r="AJ1785" s="30">
        <v>0.6</v>
      </c>
      <c r="AK1785" s="30">
        <v>0.73050000000000004</v>
      </c>
      <c r="AL1785" s="41">
        <f t="shared" si="56"/>
        <v>0.6452</v>
      </c>
      <c r="AM1785" s="30" t="str">
        <f>IFERROR((VLOOKUP(C1785,'CEP 24-25'!$F$5:$K$1282,6,0))," ")</f>
        <v>Yes</v>
      </c>
      <c r="AN1785" s="41" t="str">
        <f>+IFERROR((VLOOKUP(C1785,'HB1238 24-25'!$N$5:$Q$9999,4,0)),"")</f>
        <v/>
      </c>
      <c r="AO1785" s="33" t="str">
        <f t="shared" si="57"/>
        <v>Yes</v>
      </c>
    </row>
    <row r="1786" spans="1:41" ht="15" customHeight="1" x14ac:dyDescent="0.25">
      <c r="A1786" t="s">
        <v>2606</v>
      </c>
      <c r="B1786" t="s">
        <v>2233</v>
      </c>
      <c r="C1786" s="25">
        <v>5383</v>
      </c>
      <c r="D1786" t="s">
        <v>1947</v>
      </c>
      <c r="E1786" s="16">
        <v>0</v>
      </c>
      <c r="F1786" s="16">
        <v>0</v>
      </c>
      <c r="G1786" s="16">
        <v>0</v>
      </c>
      <c r="H1786" s="16">
        <v>243</v>
      </c>
      <c r="I1786" s="16">
        <v>249</v>
      </c>
      <c r="J1786" s="16">
        <v>0</v>
      </c>
      <c r="K1786" s="16">
        <v>0</v>
      </c>
      <c r="L1786" s="16">
        <v>0</v>
      </c>
      <c r="M1786" s="16">
        <v>0</v>
      </c>
      <c r="N1786" s="16">
        <v>0</v>
      </c>
      <c r="O1786" s="16">
        <v>0</v>
      </c>
      <c r="P1786" s="16">
        <v>0</v>
      </c>
      <c r="Q1786" s="16">
        <v>0</v>
      </c>
      <c r="R1786" s="16">
        <v>0</v>
      </c>
      <c r="S1786" s="16">
        <v>0</v>
      </c>
      <c r="T1786" s="73" t="s">
        <v>2979</v>
      </c>
      <c r="U1786" s="73" t="s">
        <v>2979</v>
      </c>
      <c r="V1786" s="73" t="s">
        <v>2979</v>
      </c>
      <c r="W1786" s="54">
        <v>121</v>
      </c>
      <c r="X1786" s="54">
        <v>150</v>
      </c>
      <c r="Y1786" s="73" t="s">
        <v>2979</v>
      </c>
      <c r="Z1786" s="73" t="s">
        <v>2979</v>
      </c>
      <c r="AA1786" s="73" t="s">
        <v>2979</v>
      </c>
      <c r="AB1786" s="73" t="s">
        <v>2979</v>
      </c>
      <c r="AC1786" s="73" t="s">
        <v>2979</v>
      </c>
      <c r="AD1786" s="73" t="s">
        <v>2979</v>
      </c>
      <c r="AE1786" s="73" t="s">
        <v>2979</v>
      </c>
      <c r="AF1786" s="73" t="s">
        <v>2979</v>
      </c>
      <c r="AG1786" s="73" t="s">
        <v>2979</v>
      </c>
      <c r="AH1786" s="73" t="s">
        <v>2979</v>
      </c>
      <c r="AI1786" s="41">
        <v>0.55079999999999996</v>
      </c>
      <c r="AJ1786" s="30">
        <v>0.68840000000000001</v>
      </c>
      <c r="AK1786" s="30">
        <v>0.68710000000000004</v>
      </c>
      <c r="AL1786" s="41">
        <f t="shared" si="56"/>
        <v>0.6421</v>
      </c>
      <c r="AM1786" s="30" t="str">
        <f>IFERROR((VLOOKUP(C1786,'CEP 24-25'!$F$5:$K$1282,6,0))," ")</f>
        <v>Yes</v>
      </c>
      <c r="AN1786" s="41" t="str">
        <f>+IFERROR((VLOOKUP(C1786,'HB1238 24-25'!$N$5:$Q$9999,4,0)),"")</f>
        <v/>
      </c>
      <c r="AO1786" s="33" t="str">
        <f t="shared" si="57"/>
        <v>Yes</v>
      </c>
    </row>
    <row r="1787" spans="1:41" ht="15" customHeight="1" x14ac:dyDescent="0.25">
      <c r="A1787" t="s">
        <v>2606</v>
      </c>
      <c r="B1787" t="s">
        <v>2233</v>
      </c>
      <c r="C1787" s="25">
        <v>5232</v>
      </c>
      <c r="D1787" t="s">
        <v>1946</v>
      </c>
      <c r="E1787" s="16">
        <v>18</v>
      </c>
      <c r="F1787" s="16">
        <v>224</v>
      </c>
      <c r="G1787" s="16">
        <v>0</v>
      </c>
      <c r="H1787" s="16">
        <v>0</v>
      </c>
      <c r="I1787" s="16">
        <v>0</v>
      </c>
      <c r="J1787" s="16">
        <v>0</v>
      </c>
      <c r="K1787" s="16">
        <v>0</v>
      </c>
      <c r="L1787" s="16">
        <v>0</v>
      </c>
      <c r="M1787" s="16">
        <v>0</v>
      </c>
      <c r="N1787" s="16">
        <v>0</v>
      </c>
      <c r="O1787" s="16">
        <v>0</v>
      </c>
      <c r="P1787" s="16">
        <v>0</v>
      </c>
      <c r="Q1787" s="16">
        <v>0</v>
      </c>
      <c r="R1787" s="16">
        <v>0</v>
      </c>
      <c r="S1787" s="16">
        <v>0</v>
      </c>
      <c r="T1787" s="15" t="s">
        <v>2004</v>
      </c>
      <c r="U1787" s="54">
        <v>116</v>
      </c>
      <c r="V1787" s="73" t="s">
        <v>2979</v>
      </c>
      <c r="W1787" s="73" t="s">
        <v>2979</v>
      </c>
      <c r="X1787" s="73" t="s">
        <v>2979</v>
      </c>
      <c r="Y1787" s="73" t="s">
        <v>2979</v>
      </c>
      <c r="Z1787" s="73" t="s">
        <v>2979</v>
      </c>
      <c r="AA1787" s="73" t="s">
        <v>2979</v>
      </c>
      <c r="AB1787" s="73" t="s">
        <v>2979</v>
      </c>
      <c r="AC1787" s="73" t="s">
        <v>2979</v>
      </c>
      <c r="AD1787" s="73" t="s">
        <v>2979</v>
      </c>
      <c r="AE1787" s="73" t="s">
        <v>2979</v>
      </c>
      <c r="AF1787" s="73" t="s">
        <v>2979</v>
      </c>
      <c r="AG1787" s="73" t="s">
        <v>2979</v>
      </c>
      <c r="AH1787" s="73" t="s">
        <v>2979</v>
      </c>
      <c r="AI1787" s="41">
        <v>0.49590000000000001</v>
      </c>
      <c r="AJ1787" s="30">
        <v>0.5212</v>
      </c>
      <c r="AK1787" s="30">
        <v>0.59089999999999998</v>
      </c>
      <c r="AL1787" s="41">
        <f t="shared" si="56"/>
        <v>0.53600000000000003</v>
      </c>
      <c r="AM1787" s="30" t="str">
        <f>IFERROR((VLOOKUP(C1787,'CEP 24-25'!$F$5:$K$1282,6,0))," ")</f>
        <v>Yes</v>
      </c>
      <c r="AN1787" s="41" t="str">
        <f>+IFERROR((VLOOKUP(C1787,'HB1238 24-25'!$N$5:$Q$9999,4,0)),"")</f>
        <v/>
      </c>
      <c r="AO1787" s="33" t="str">
        <f t="shared" si="57"/>
        <v>Yes</v>
      </c>
    </row>
    <row r="1788" spans="1:41" ht="15" customHeight="1" x14ac:dyDescent="0.25">
      <c r="A1788" t="s">
        <v>2606</v>
      </c>
      <c r="B1788" t="s">
        <v>2233</v>
      </c>
      <c r="C1788" s="25">
        <v>5560</v>
      </c>
      <c r="D1788" t="s">
        <v>2335</v>
      </c>
      <c r="E1788" s="16">
        <v>0</v>
      </c>
      <c r="F1788" s="16">
        <v>0</v>
      </c>
      <c r="G1788" s="16">
        <v>0</v>
      </c>
      <c r="H1788" s="16">
        <v>0</v>
      </c>
      <c r="I1788" s="16">
        <v>0</v>
      </c>
      <c r="J1788" s="16">
        <v>0</v>
      </c>
      <c r="K1788" s="16">
        <v>0</v>
      </c>
      <c r="L1788" s="16">
        <v>0</v>
      </c>
      <c r="M1788" s="16">
        <v>0</v>
      </c>
      <c r="N1788" s="16">
        <v>0</v>
      </c>
      <c r="O1788" s="16">
        <v>0</v>
      </c>
      <c r="P1788" s="16">
        <v>1</v>
      </c>
      <c r="Q1788" s="16">
        <v>4</v>
      </c>
      <c r="R1788" s="16">
        <v>4</v>
      </c>
      <c r="S1788" s="16">
        <v>11</v>
      </c>
      <c r="T1788" s="73" t="s">
        <v>2979</v>
      </c>
      <c r="U1788" s="73" t="s">
        <v>2979</v>
      </c>
      <c r="V1788" s="73" t="s">
        <v>2979</v>
      </c>
      <c r="W1788" s="73" t="s">
        <v>2979</v>
      </c>
      <c r="X1788" s="73" t="s">
        <v>2979</v>
      </c>
      <c r="Y1788" s="73" t="s">
        <v>2979</v>
      </c>
      <c r="Z1788" s="73" t="s">
        <v>2979</v>
      </c>
      <c r="AA1788" s="73" t="s">
        <v>2979</v>
      </c>
      <c r="AB1788" s="73" t="s">
        <v>2979</v>
      </c>
      <c r="AC1788" s="73" t="s">
        <v>2979</v>
      </c>
      <c r="AD1788" s="73" t="s">
        <v>2979</v>
      </c>
      <c r="AE1788" s="15" t="s">
        <v>2004</v>
      </c>
      <c r="AF1788" s="73" t="s">
        <v>2979</v>
      </c>
      <c r="AG1788" s="15" t="s">
        <v>2004</v>
      </c>
      <c r="AH1788" s="15" t="s">
        <v>2004</v>
      </c>
      <c r="AI1788" s="41">
        <v>0.55000000000000004</v>
      </c>
      <c r="AJ1788" s="30">
        <v>0.5</v>
      </c>
      <c r="AK1788" s="30">
        <v>0.56000000000000005</v>
      </c>
      <c r="AL1788" s="41">
        <f t="shared" si="56"/>
        <v>0.53669999999999995</v>
      </c>
      <c r="AM1788" s="30" t="str">
        <f>IFERROR((VLOOKUP(C1788,'CEP 24-25'!$F$5:$K$1282,6,0))," ")</f>
        <v xml:space="preserve"> </v>
      </c>
      <c r="AN1788" s="41" t="str">
        <f>+IFERROR((VLOOKUP(C1788,'HB1238 24-25'!$N$5:$Q$9999,4,0)),"")</f>
        <v/>
      </c>
      <c r="AO1788" s="33" t="str">
        <f t="shared" si="57"/>
        <v>Yes</v>
      </c>
    </row>
    <row r="1789" spans="1:41" ht="15" customHeight="1" x14ac:dyDescent="0.25">
      <c r="A1789" t="s">
        <v>2606</v>
      </c>
      <c r="B1789" t="s">
        <v>2233</v>
      </c>
      <c r="C1789" s="25">
        <v>4272</v>
      </c>
      <c r="D1789" t="s">
        <v>2379</v>
      </c>
      <c r="E1789" s="16">
        <v>0</v>
      </c>
      <c r="F1789" s="16">
        <v>0</v>
      </c>
      <c r="G1789" s="16">
        <v>0</v>
      </c>
      <c r="H1789" s="16">
        <v>0</v>
      </c>
      <c r="I1789" s="16">
        <v>0</v>
      </c>
      <c r="J1789" s="16">
        <v>0</v>
      </c>
      <c r="K1789" s="16">
        <v>0</v>
      </c>
      <c r="L1789" s="16">
        <v>0</v>
      </c>
      <c r="M1789" s="16">
        <v>0</v>
      </c>
      <c r="N1789" s="16">
        <v>0</v>
      </c>
      <c r="O1789" s="16">
        <v>0</v>
      </c>
      <c r="P1789" s="16">
        <v>7</v>
      </c>
      <c r="Q1789" s="16">
        <v>9</v>
      </c>
      <c r="R1789" s="16">
        <v>13</v>
      </c>
      <c r="S1789" s="16">
        <v>6</v>
      </c>
      <c r="T1789" s="73" t="s">
        <v>2979</v>
      </c>
      <c r="U1789" s="73" t="s">
        <v>2979</v>
      </c>
      <c r="V1789" s="73" t="s">
        <v>2979</v>
      </c>
      <c r="W1789" s="73" t="s">
        <v>2979</v>
      </c>
      <c r="X1789" s="73" t="s">
        <v>2979</v>
      </c>
      <c r="Y1789" s="73" t="s">
        <v>2979</v>
      </c>
      <c r="Z1789" s="73" t="s">
        <v>2979</v>
      </c>
      <c r="AA1789" s="73" t="s">
        <v>2979</v>
      </c>
      <c r="AB1789" s="73" t="s">
        <v>2979</v>
      </c>
      <c r="AC1789" s="73" t="s">
        <v>2979</v>
      </c>
      <c r="AD1789" s="73" t="s">
        <v>2979</v>
      </c>
      <c r="AE1789" s="15" t="s">
        <v>2004</v>
      </c>
      <c r="AF1789" s="15" t="s">
        <v>2004</v>
      </c>
      <c r="AG1789" s="15" t="s">
        <v>2004</v>
      </c>
      <c r="AH1789" s="15" t="s">
        <v>2004</v>
      </c>
      <c r="AI1789" s="41">
        <v>0.48570000000000002</v>
      </c>
      <c r="AJ1789" s="30">
        <v>0</v>
      </c>
      <c r="AK1789" s="30">
        <v>0.76919999999999999</v>
      </c>
      <c r="AL1789" s="41">
        <f t="shared" si="56"/>
        <v>0.41830000000000001</v>
      </c>
      <c r="AM1789" s="30" t="str">
        <f>IFERROR((VLOOKUP(C1789,'CEP 24-25'!$F$5:$K$1282,6,0))," ")</f>
        <v xml:space="preserve"> </v>
      </c>
      <c r="AN1789" s="41" t="str">
        <f>+IFERROR((VLOOKUP(C1789,'HB1238 24-25'!$N$5:$Q$9999,4,0)),"")</f>
        <v/>
      </c>
      <c r="AO1789" s="33" t="str">
        <f t="shared" si="57"/>
        <v>No</v>
      </c>
    </row>
    <row r="1790" spans="1:41" ht="15" customHeight="1" x14ac:dyDescent="0.25">
      <c r="A1790" t="s">
        <v>2606</v>
      </c>
      <c r="B1790" t="s">
        <v>2233</v>
      </c>
      <c r="C1790" s="25">
        <v>2388</v>
      </c>
      <c r="D1790" t="s">
        <v>1944</v>
      </c>
      <c r="E1790" s="16">
        <v>0</v>
      </c>
      <c r="F1790" s="16">
        <v>0</v>
      </c>
      <c r="G1790" s="16">
        <v>0</v>
      </c>
      <c r="H1790" s="16">
        <v>0</v>
      </c>
      <c r="I1790" s="16">
        <v>0</v>
      </c>
      <c r="J1790" s="16">
        <v>0</v>
      </c>
      <c r="K1790" s="16">
        <v>0</v>
      </c>
      <c r="L1790" s="16">
        <v>0</v>
      </c>
      <c r="M1790" s="16">
        <v>0</v>
      </c>
      <c r="N1790" s="16">
        <v>0</v>
      </c>
      <c r="O1790" s="16">
        <v>0</v>
      </c>
      <c r="P1790" s="16">
        <v>298</v>
      </c>
      <c r="Q1790" s="16">
        <v>296</v>
      </c>
      <c r="R1790" s="16">
        <v>286</v>
      </c>
      <c r="S1790" s="16">
        <v>282</v>
      </c>
      <c r="T1790" s="73" t="s">
        <v>2979</v>
      </c>
      <c r="U1790" s="73" t="s">
        <v>2979</v>
      </c>
      <c r="V1790" s="73" t="s">
        <v>2979</v>
      </c>
      <c r="W1790" s="73" t="s">
        <v>2979</v>
      </c>
      <c r="X1790" s="73" t="s">
        <v>2979</v>
      </c>
      <c r="Y1790" s="73" t="s">
        <v>2979</v>
      </c>
      <c r="Z1790" s="73" t="s">
        <v>2979</v>
      </c>
      <c r="AA1790" s="73" t="s">
        <v>2979</v>
      </c>
      <c r="AB1790" s="73" t="s">
        <v>2979</v>
      </c>
      <c r="AC1790" s="73" t="s">
        <v>2979</v>
      </c>
      <c r="AD1790" s="73" t="s">
        <v>2979</v>
      </c>
      <c r="AE1790" s="54">
        <v>168</v>
      </c>
      <c r="AF1790" s="54">
        <v>148</v>
      </c>
      <c r="AG1790" s="54">
        <v>159</v>
      </c>
      <c r="AH1790" s="54">
        <v>134</v>
      </c>
      <c r="AI1790" s="41">
        <v>0.52410000000000001</v>
      </c>
      <c r="AJ1790" s="30">
        <v>0.57179999999999997</v>
      </c>
      <c r="AK1790" s="30">
        <v>0.59060000000000001</v>
      </c>
      <c r="AL1790" s="41">
        <f t="shared" si="56"/>
        <v>0.56220000000000003</v>
      </c>
      <c r="AM1790" s="30" t="str">
        <f>IFERROR((VLOOKUP(C1790,'CEP 24-25'!$F$5:$K$1282,6,0))," ")</f>
        <v>No</v>
      </c>
      <c r="AN1790" s="41" t="str">
        <f>+IFERROR((VLOOKUP(C1790,'HB1238 24-25'!$N$5:$Q$9999,4,0)),"")</f>
        <v/>
      </c>
      <c r="AO1790" s="33" t="str">
        <f t="shared" si="57"/>
        <v>Yes</v>
      </c>
    </row>
    <row r="1791" spans="1:41" ht="15" customHeight="1" x14ac:dyDescent="0.25">
      <c r="A1791" t="s">
        <v>2606</v>
      </c>
      <c r="B1791" t="s">
        <v>2233</v>
      </c>
      <c r="C1791" s="25">
        <v>5231</v>
      </c>
      <c r="D1791" t="s">
        <v>1945</v>
      </c>
      <c r="E1791" s="16">
        <v>0</v>
      </c>
      <c r="F1791" s="16">
        <v>1</v>
      </c>
      <c r="G1791" s="16">
        <v>0</v>
      </c>
      <c r="H1791" s="16">
        <v>2</v>
      </c>
      <c r="I1791" s="16">
        <v>3</v>
      </c>
      <c r="J1791" s="16">
        <v>0</v>
      </c>
      <c r="K1791" s="16">
        <v>4</v>
      </c>
      <c r="L1791" s="16">
        <v>5</v>
      </c>
      <c r="M1791" s="16">
        <v>3</v>
      </c>
      <c r="N1791" s="16">
        <v>3</v>
      </c>
      <c r="O1791" s="16">
        <v>13</v>
      </c>
      <c r="P1791" s="16">
        <v>0</v>
      </c>
      <c r="Q1791" s="16">
        <v>0</v>
      </c>
      <c r="R1791" s="16">
        <v>0</v>
      </c>
      <c r="S1791" s="16">
        <v>0</v>
      </c>
      <c r="T1791" s="73" t="s">
        <v>2979</v>
      </c>
      <c r="U1791" s="73" t="s">
        <v>2979</v>
      </c>
      <c r="V1791" s="73" t="s">
        <v>2979</v>
      </c>
      <c r="W1791" s="15" t="s">
        <v>2004</v>
      </c>
      <c r="X1791" s="15" t="s">
        <v>2004</v>
      </c>
      <c r="Y1791" s="73" t="s">
        <v>2979</v>
      </c>
      <c r="Z1791" s="15" t="s">
        <v>2004</v>
      </c>
      <c r="AA1791" s="15" t="s">
        <v>2004</v>
      </c>
      <c r="AB1791" s="15" t="s">
        <v>2004</v>
      </c>
      <c r="AC1791" s="15" t="s">
        <v>2004</v>
      </c>
      <c r="AD1791" s="15" t="s">
        <v>2004</v>
      </c>
      <c r="AE1791" s="73" t="s">
        <v>2979</v>
      </c>
      <c r="AF1791" s="73" t="s">
        <v>2979</v>
      </c>
      <c r="AG1791" s="73" t="s">
        <v>2979</v>
      </c>
      <c r="AH1791" s="73" t="s">
        <v>2979</v>
      </c>
      <c r="AI1791" s="41">
        <v>0.55879999999999996</v>
      </c>
      <c r="AJ1791" s="30">
        <v>0.52380000000000004</v>
      </c>
      <c r="AK1791" s="30">
        <v>0.44440000000000002</v>
      </c>
      <c r="AL1791" s="41">
        <f t="shared" si="56"/>
        <v>0.50900000000000001</v>
      </c>
      <c r="AM1791" s="30" t="str">
        <f>IFERROR((VLOOKUP(C1791,'CEP 24-25'!$F$5:$K$1282,6,0))," ")</f>
        <v xml:space="preserve"> </v>
      </c>
      <c r="AN1791" s="41" t="str">
        <f>+IFERROR((VLOOKUP(C1791,'HB1238 24-25'!$N$5:$Q$9999,4,0)),"")</f>
        <v/>
      </c>
      <c r="AO1791" s="33" t="str">
        <f t="shared" si="57"/>
        <v>Yes</v>
      </c>
    </row>
    <row r="1792" spans="1:41" ht="15" customHeight="1" x14ac:dyDescent="0.25">
      <c r="A1792" t="s">
        <v>2606</v>
      </c>
      <c r="B1792" t="s">
        <v>2233</v>
      </c>
      <c r="C1792" s="25">
        <v>5384</v>
      </c>
      <c r="D1792" t="s">
        <v>1948</v>
      </c>
      <c r="E1792" s="16">
        <v>0</v>
      </c>
      <c r="F1792" s="16">
        <v>0</v>
      </c>
      <c r="G1792" s="16">
        <v>0</v>
      </c>
      <c r="H1792" s="16">
        <v>0</v>
      </c>
      <c r="I1792" s="16">
        <v>0</v>
      </c>
      <c r="J1792" s="16">
        <v>273</v>
      </c>
      <c r="K1792" s="16">
        <v>256</v>
      </c>
      <c r="L1792" s="16">
        <v>277</v>
      </c>
      <c r="M1792" s="16">
        <v>0</v>
      </c>
      <c r="N1792" s="16">
        <v>0</v>
      </c>
      <c r="O1792" s="16">
        <v>0</v>
      </c>
      <c r="P1792" s="16">
        <v>0</v>
      </c>
      <c r="Q1792" s="16">
        <v>0</v>
      </c>
      <c r="R1792" s="16">
        <v>0</v>
      </c>
      <c r="S1792" s="16">
        <v>0</v>
      </c>
      <c r="T1792" s="73" t="s">
        <v>2979</v>
      </c>
      <c r="U1792" s="73" t="s">
        <v>2979</v>
      </c>
      <c r="V1792" s="73" t="s">
        <v>2979</v>
      </c>
      <c r="W1792" s="73" t="s">
        <v>2979</v>
      </c>
      <c r="X1792" s="73" t="s">
        <v>2979</v>
      </c>
      <c r="Y1792" s="54">
        <v>169</v>
      </c>
      <c r="Z1792" s="54">
        <v>154</v>
      </c>
      <c r="AA1792" s="54">
        <v>154</v>
      </c>
      <c r="AB1792" s="73" t="s">
        <v>2979</v>
      </c>
      <c r="AC1792" s="73" t="s">
        <v>2979</v>
      </c>
      <c r="AD1792" s="73" t="s">
        <v>2979</v>
      </c>
      <c r="AE1792" s="73" t="s">
        <v>2979</v>
      </c>
      <c r="AF1792" s="73" t="s">
        <v>2979</v>
      </c>
      <c r="AG1792" s="73" t="s">
        <v>2979</v>
      </c>
      <c r="AH1792" s="73" t="s">
        <v>2979</v>
      </c>
      <c r="AI1792" s="41">
        <v>0.59179999999999999</v>
      </c>
      <c r="AJ1792" s="30">
        <v>0.66300000000000003</v>
      </c>
      <c r="AK1792" s="30">
        <v>0.64329999999999998</v>
      </c>
      <c r="AL1792" s="41">
        <f t="shared" si="56"/>
        <v>0.63270000000000004</v>
      </c>
      <c r="AM1792" s="30" t="str">
        <f>IFERROR((VLOOKUP(C1792,'CEP 24-25'!$F$5:$K$1282,6,0))," ")</f>
        <v>Yes</v>
      </c>
      <c r="AN1792" s="41" t="str">
        <f>+IFERROR((VLOOKUP(C1792,'HB1238 24-25'!$N$5:$Q$9999,4,0)),"")</f>
        <v/>
      </c>
      <c r="AO1792" s="33" t="str">
        <f t="shared" si="57"/>
        <v>Yes</v>
      </c>
    </row>
    <row r="1793" spans="1:41" ht="15" customHeight="1" x14ac:dyDescent="0.25">
      <c r="A1793" t="s">
        <v>2606</v>
      </c>
      <c r="B1793" t="s">
        <v>2233</v>
      </c>
      <c r="C1793" s="25">
        <v>5385</v>
      </c>
      <c r="D1793" t="s">
        <v>1949</v>
      </c>
      <c r="E1793" s="16">
        <v>0</v>
      </c>
      <c r="F1793" s="16">
        <v>0</v>
      </c>
      <c r="G1793" s="16">
        <v>0</v>
      </c>
      <c r="H1793" s="16">
        <v>0</v>
      </c>
      <c r="I1793" s="16">
        <v>0</v>
      </c>
      <c r="J1793" s="16">
        <v>0</v>
      </c>
      <c r="K1793" s="16">
        <v>0</v>
      </c>
      <c r="L1793" s="16">
        <v>0</v>
      </c>
      <c r="M1793" s="16">
        <v>282</v>
      </c>
      <c r="N1793" s="16">
        <v>285</v>
      </c>
      <c r="O1793" s="16">
        <v>305</v>
      </c>
      <c r="P1793" s="16">
        <v>0</v>
      </c>
      <c r="Q1793" s="16">
        <v>0</v>
      </c>
      <c r="R1793" s="16">
        <v>0</v>
      </c>
      <c r="S1793" s="16">
        <v>0</v>
      </c>
      <c r="T1793" s="73" t="s">
        <v>2979</v>
      </c>
      <c r="U1793" s="73" t="s">
        <v>2979</v>
      </c>
      <c r="V1793" s="73" t="s">
        <v>2979</v>
      </c>
      <c r="W1793" s="73" t="s">
        <v>2979</v>
      </c>
      <c r="X1793" s="73" t="s">
        <v>2979</v>
      </c>
      <c r="Y1793" s="73" t="s">
        <v>2979</v>
      </c>
      <c r="Z1793" s="73" t="s">
        <v>2979</v>
      </c>
      <c r="AA1793" s="73" t="s">
        <v>2979</v>
      </c>
      <c r="AB1793" s="54">
        <v>150</v>
      </c>
      <c r="AC1793" s="54">
        <v>149</v>
      </c>
      <c r="AD1793" s="54">
        <v>147</v>
      </c>
      <c r="AE1793" s="73" t="s">
        <v>2979</v>
      </c>
      <c r="AF1793" s="73" t="s">
        <v>2979</v>
      </c>
      <c r="AG1793" s="73" t="s">
        <v>2979</v>
      </c>
      <c r="AH1793" s="73" t="s">
        <v>2979</v>
      </c>
      <c r="AI1793" s="41">
        <v>0.51149999999999995</v>
      </c>
      <c r="AJ1793" s="30">
        <v>0.61499999999999999</v>
      </c>
      <c r="AK1793" s="30">
        <v>0.65549999999999997</v>
      </c>
      <c r="AL1793" s="41">
        <f t="shared" si="56"/>
        <v>0.59399999999999997</v>
      </c>
      <c r="AM1793" s="30" t="str">
        <f>IFERROR((VLOOKUP(C1793,'CEP 24-25'!$F$5:$K$1282,6,0))," ")</f>
        <v>Yes</v>
      </c>
      <c r="AN1793" s="41" t="str">
        <f>+IFERROR((VLOOKUP(C1793,'HB1238 24-25'!$N$5:$Q$9999,4,0)),"")</f>
        <v/>
      </c>
      <c r="AO1793" s="33" t="str">
        <f t="shared" si="57"/>
        <v>Yes</v>
      </c>
    </row>
    <row r="1794" spans="1:41" ht="15" customHeight="1" x14ac:dyDescent="0.25">
      <c r="A1794" t="s">
        <v>2606</v>
      </c>
      <c r="B1794" t="s">
        <v>2233</v>
      </c>
      <c r="C1794" s="25">
        <v>5561</v>
      </c>
      <c r="D1794" t="s">
        <v>2880</v>
      </c>
      <c r="E1794" s="16">
        <v>0</v>
      </c>
      <c r="F1794" s="16">
        <v>0</v>
      </c>
      <c r="G1794" s="16">
        <v>0</v>
      </c>
      <c r="H1794" s="16">
        <v>0</v>
      </c>
      <c r="I1794" s="16">
        <v>0</v>
      </c>
      <c r="J1794" s="16">
        <v>0</v>
      </c>
      <c r="K1794" s="16">
        <v>0</v>
      </c>
      <c r="L1794" s="16">
        <v>0</v>
      </c>
      <c r="M1794" s="16">
        <v>0</v>
      </c>
      <c r="N1794" s="16">
        <v>0</v>
      </c>
      <c r="O1794" s="16">
        <v>0</v>
      </c>
      <c r="P1794" s="16">
        <v>0</v>
      </c>
      <c r="Q1794" s="16">
        <v>0</v>
      </c>
      <c r="R1794" s="16">
        <v>6</v>
      </c>
      <c r="S1794" s="16">
        <v>7</v>
      </c>
      <c r="T1794" s="73" t="s">
        <v>2979</v>
      </c>
      <c r="U1794" s="73" t="s">
        <v>2979</v>
      </c>
      <c r="V1794" s="73" t="s">
        <v>2979</v>
      </c>
      <c r="W1794" s="73" t="s">
        <v>2979</v>
      </c>
      <c r="X1794" s="73" t="s">
        <v>2979</v>
      </c>
      <c r="Y1794" s="73" t="s">
        <v>2979</v>
      </c>
      <c r="Z1794" s="73" t="s">
        <v>2979</v>
      </c>
      <c r="AA1794" s="73" t="s">
        <v>2979</v>
      </c>
      <c r="AB1794" s="73" t="s">
        <v>2979</v>
      </c>
      <c r="AC1794" s="73" t="s">
        <v>2979</v>
      </c>
      <c r="AD1794" s="73" t="s">
        <v>2979</v>
      </c>
      <c r="AE1794" s="73" t="s">
        <v>2979</v>
      </c>
      <c r="AF1794" s="73" t="s">
        <v>2979</v>
      </c>
      <c r="AG1794" s="15" t="s">
        <v>2004</v>
      </c>
      <c r="AH1794" s="15" t="s">
        <v>2004</v>
      </c>
      <c r="AI1794" s="41">
        <v>1</v>
      </c>
      <c r="AJ1794" s="30">
        <v>0.82350000000000001</v>
      </c>
      <c r="AK1794" s="30">
        <v>0.875</v>
      </c>
      <c r="AL1794" s="41">
        <f t="shared" si="56"/>
        <v>0.89949999999999997</v>
      </c>
      <c r="AM1794" s="30" t="str">
        <f>IFERROR((VLOOKUP(C1794,'CEP 24-25'!$F$5:$K$1282,6,0))," ")</f>
        <v xml:space="preserve"> </v>
      </c>
      <c r="AN1794" s="41" t="str">
        <f>+IFERROR((VLOOKUP(C1794,'HB1238 24-25'!$N$5:$Q$9999,4,0)),"")</f>
        <v/>
      </c>
      <c r="AO1794" s="33" t="str">
        <f t="shared" si="57"/>
        <v>Yes</v>
      </c>
    </row>
    <row r="1795" spans="1:41" ht="15" customHeight="1" x14ac:dyDescent="0.25">
      <c r="A1795" t="s">
        <v>2607</v>
      </c>
      <c r="B1795" t="s">
        <v>2234</v>
      </c>
      <c r="C1795" s="25">
        <v>5075</v>
      </c>
      <c r="D1795" t="s">
        <v>1146</v>
      </c>
      <c r="E1795" s="16">
        <v>9</v>
      </c>
      <c r="F1795" s="16">
        <v>18</v>
      </c>
      <c r="G1795" s="16">
        <v>0</v>
      </c>
      <c r="H1795" s="16">
        <v>17</v>
      </c>
      <c r="I1795" s="16">
        <v>21</v>
      </c>
      <c r="J1795" s="16">
        <v>23</v>
      </c>
      <c r="K1795" s="16">
        <v>17</v>
      </c>
      <c r="L1795" s="16">
        <v>19</v>
      </c>
      <c r="M1795" s="16">
        <v>0</v>
      </c>
      <c r="N1795" s="16">
        <v>0</v>
      </c>
      <c r="O1795" s="16">
        <v>0</v>
      </c>
      <c r="P1795" s="16">
        <v>0</v>
      </c>
      <c r="Q1795" s="16">
        <v>0</v>
      </c>
      <c r="R1795" s="16">
        <v>0</v>
      </c>
      <c r="S1795" s="16">
        <v>0</v>
      </c>
      <c r="T1795" s="15" t="s">
        <v>2004</v>
      </c>
      <c r="U1795" s="54">
        <v>12</v>
      </c>
      <c r="V1795" s="73" t="s">
        <v>2979</v>
      </c>
      <c r="W1795" s="54">
        <v>12</v>
      </c>
      <c r="X1795" s="54">
        <v>16</v>
      </c>
      <c r="Y1795" s="54">
        <v>17</v>
      </c>
      <c r="Z1795" s="54">
        <v>13</v>
      </c>
      <c r="AA1795" s="54">
        <v>13</v>
      </c>
      <c r="AB1795" s="73" t="s">
        <v>2979</v>
      </c>
      <c r="AC1795" s="73" t="s">
        <v>2979</v>
      </c>
      <c r="AD1795" s="73" t="s">
        <v>2979</v>
      </c>
      <c r="AE1795" s="73" t="s">
        <v>2979</v>
      </c>
      <c r="AF1795" s="73" t="s">
        <v>2979</v>
      </c>
      <c r="AG1795" s="73" t="s">
        <v>2979</v>
      </c>
      <c r="AH1795" s="73" t="s">
        <v>2979</v>
      </c>
      <c r="AI1795" s="41">
        <v>0.69350000000000001</v>
      </c>
      <c r="AJ1795" s="30">
        <v>0.71189999999999998</v>
      </c>
      <c r="AK1795" s="30">
        <v>0.626</v>
      </c>
      <c r="AL1795" s="41">
        <f t="shared" si="56"/>
        <v>0.67710000000000004</v>
      </c>
      <c r="AM1795" s="30" t="str">
        <f>IFERROR((VLOOKUP(C1795,'CEP 24-25'!$F$5:$K$1282,6,0))," ")</f>
        <v>No</v>
      </c>
      <c r="AN1795" s="41" t="str">
        <f>+IFERROR((VLOOKUP(C1795,'HB1238 24-25'!$N$5:$Q$9999,4,0)),"")</f>
        <v/>
      </c>
      <c r="AO1795" s="33" t="str">
        <f t="shared" si="57"/>
        <v>Yes</v>
      </c>
    </row>
    <row r="1796" spans="1:41" ht="15" customHeight="1" x14ac:dyDescent="0.25">
      <c r="A1796" t="s">
        <v>2607</v>
      </c>
      <c r="B1796" t="s">
        <v>2234</v>
      </c>
      <c r="C1796" s="25">
        <v>5226</v>
      </c>
      <c r="D1796" t="s">
        <v>1148</v>
      </c>
      <c r="E1796" s="16">
        <v>0</v>
      </c>
      <c r="F1796" s="16">
        <v>0</v>
      </c>
      <c r="G1796" s="16">
        <v>0</v>
      </c>
      <c r="H1796" s="16">
        <v>0</v>
      </c>
      <c r="I1796" s="16">
        <v>0</v>
      </c>
      <c r="J1796" s="16">
        <v>0</v>
      </c>
      <c r="K1796" s="16">
        <v>0</v>
      </c>
      <c r="L1796" s="16">
        <v>0</v>
      </c>
      <c r="M1796" s="16">
        <v>0</v>
      </c>
      <c r="N1796" s="16">
        <v>0</v>
      </c>
      <c r="O1796" s="16">
        <v>0</v>
      </c>
      <c r="P1796" s="16">
        <v>20</v>
      </c>
      <c r="Q1796" s="16">
        <v>14</v>
      </c>
      <c r="R1796" s="16">
        <v>25</v>
      </c>
      <c r="S1796" s="16">
        <v>17</v>
      </c>
      <c r="T1796" s="73" t="s">
        <v>2979</v>
      </c>
      <c r="U1796" s="73" t="s">
        <v>2979</v>
      </c>
      <c r="V1796" s="73" t="s">
        <v>2979</v>
      </c>
      <c r="W1796" s="73" t="s">
        <v>2979</v>
      </c>
      <c r="X1796" s="73" t="s">
        <v>2979</v>
      </c>
      <c r="Y1796" s="73" t="s">
        <v>2979</v>
      </c>
      <c r="Z1796" s="73" t="s">
        <v>2979</v>
      </c>
      <c r="AA1796" s="73" t="s">
        <v>2979</v>
      </c>
      <c r="AB1796" s="73" t="s">
        <v>2979</v>
      </c>
      <c r="AC1796" s="73" t="s">
        <v>2979</v>
      </c>
      <c r="AD1796" s="73" t="s">
        <v>2979</v>
      </c>
      <c r="AE1796" s="15" t="s">
        <v>2004</v>
      </c>
      <c r="AF1796" s="15" t="s">
        <v>2004</v>
      </c>
      <c r="AG1796" s="54">
        <v>14</v>
      </c>
      <c r="AH1796" s="15" t="s">
        <v>2004</v>
      </c>
      <c r="AI1796" s="41">
        <v>0.51319999999999999</v>
      </c>
      <c r="AJ1796" s="30">
        <v>0.58440000000000003</v>
      </c>
      <c r="AK1796" s="30">
        <v>0.51319999999999999</v>
      </c>
      <c r="AL1796" s="41">
        <f t="shared" ref="AL1796:AL1859" si="58">ROUND(AVERAGE(AI1796:AK1796),4)</f>
        <v>0.53690000000000004</v>
      </c>
      <c r="AM1796" s="30" t="str">
        <f>IFERROR((VLOOKUP(C1796,'CEP 24-25'!$F$5:$K$1282,6,0))," ")</f>
        <v>No</v>
      </c>
      <c r="AN1796" s="41" t="str">
        <f>+IFERROR((VLOOKUP(C1796,'HB1238 24-25'!$N$5:$Q$9999,4,0)),"")</f>
        <v/>
      </c>
      <c r="AO1796" s="33" t="str">
        <f t="shared" ref="AO1796:AO1859" si="59">IF(OR(AL1796&gt;=0.5, AM1796="Yes",AN1796="Yes"),"Yes","No")</f>
        <v>Yes</v>
      </c>
    </row>
    <row r="1797" spans="1:41" ht="15" customHeight="1" x14ac:dyDescent="0.25">
      <c r="A1797" t="s">
        <v>2607</v>
      </c>
      <c r="B1797" t="s">
        <v>2234</v>
      </c>
      <c r="C1797" s="25">
        <v>5225</v>
      </c>
      <c r="D1797" t="s">
        <v>1147</v>
      </c>
      <c r="E1797" s="16">
        <v>0</v>
      </c>
      <c r="F1797" s="16">
        <v>0</v>
      </c>
      <c r="G1797" s="16">
        <v>0</v>
      </c>
      <c r="H1797" s="16">
        <v>0</v>
      </c>
      <c r="I1797" s="16">
        <v>0</v>
      </c>
      <c r="J1797" s="16">
        <v>0</v>
      </c>
      <c r="K1797" s="16">
        <v>0</v>
      </c>
      <c r="L1797" s="16">
        <v>0</v>
      </c>
      <c r="M1797" s="16">
        <v>17</v>
      </c>
      <c r="N1797" s="16">
        <v>16</v>
      </c>
      <c r="O1797" s="16">
        <v>19</v>
      </c>
      <c r="P1797" s="16">
        <v>0</v>
      </c>
      <c r="Q1797" s="16">
        <v>0</v>
      </c>
      <c r="R1797" s="16">
        <v>0</v>
      </c>
      <c r="S1797" s="16">
        <v>0</v>
      </c>
      <c r="T1797" s="73" t="s">
        <v>2979</v>
      </c>
      <c r="U1797" s="73" t="s">
        <v>2979</v>
      </c>
      <c r="V1797" s="73" t="s">
        <v>2979</v>
      </c>
      <c r="W1797" s="73" t="s">
        <v>2979</v>
      </c>
      <c r="X1797" s="73" t="s">
        <v>2979</v>
      </c>
      <c r="Y1797" s="73" t="s">
        <v>2979</v>
      </c>
      <c r="Z1797" s="73" t="s">
        <v>2979</v>
      </c>
      <c r="AA1797" s="73" t="s">
        <v>2979</v>
      </c>
      <c r="AB1797" s="54">
        <v>12</v>
      </c>
      <c r="AC1797" s="54">
        <v>13</v>
      </c>
      <c r="AD1797" s="54">
        <v>12</v>
      </c>
      <c r="AE1797" s="73" t="s">
        <v>2979</v>
      </c>
      <c r="AF1797" s="73" t="s">
        <v>2979</v>
      </c>
      <c r="AG1797" s="73" t="s">
        <v>2979</v>
      </c>
      <c r="AH1797" s="73" t="s">
        <v>2979</v>
      </c>
      <c r="AI1797" s="41">
        <v>0.71150000000000002</v>
      </c>
      <c r="AJ1797" s="30">
        <v>0.629</v>
      </c>
      <c r="AK1797" s="30">
        <v>0.66149999999999998</v>
      </c>
      <c r="AL1797" s="41">
        <f t="shared" si="58"/>
        <v>0.6673</v>
      </c>
      <c r="AM1797" s="30" t="str">
        <f>IFERROR((VLOOKUP(C1797,'CEP 24-25'!$F$5:$K$1282,6,0))," ")</f>
        <v>Yes</v>
      </c>
      <c r="AN1797" s="41" t="str">
        <f>+IFERROR((VLOOKUP(C1797,'HB1238 24-25'!$N$5:$Q$9999,4,0)),"")</f>
        <v/>
      </c>
      <c r="AO1797" s="33" t="str">
        <f t="shared" si="59"/>
        <v>Yes</v>
      </c>
    </row>
    <row r="1798" spans="1:41" ht="15" customHeight="1" x14ac:dyDescent="0.25">
      <c r="A1798" t="s">
        <v>2608</v>
      </c>
      <c r="B1798" t="s">
        <v>2235</v>
      </c>
      <c r="C1798" s="25">
        <v>5613</v>
      </c>
      <c r="D1798" t="s">
        <v>2381</v>
      </c>
      <c r="E1798" s="16">
        <v>0</v>
      </c>
      <c r="F1798" s="16">
        <v>0</v>
      </c>
      <c r="G1798" s="16">
        <v>0</v>
      </c>
      <c r="H1798" s="16">
        <v>1</v>
      </c>
      <c r="I1798" s="16">
        <v>2</v>
      </c>
      <c r="J1798" s="16">
        <v>1</v>
      </c>
      <c r="K1798" s="16">
        <v>3</v>
      </c>
      <c r="L1798" s="16">
        <v>3</v>
      </c>
      <c r="M1798" s="16">
        <v>2</v>
      </c>
      <c r="N1798" s="16">
        <v>8</v>
      </c>
      <c r="O1798" s="16">
        <v>14</v>
      </c>
      <c r="P1798" s="16">
        <v>8</v>
      </c>
      <c r="Q1798" s="16">
        <v>19</v>
      </c>
      <c r="R1798" s="16">
        <v>23</v>
      </c>
      <c r="S1798" s="16">
        <v>21</v>
      </c>
      <c r="T1798" s="73" t="s">
        <v>2979</v>
      </c>
      <c r="U1798" s="73" t="s">
        <v>2979</v>
      </c>
      <c r="V1798" s="73" t="s">
        <v>2979</v>
      </c>
      <c r="W1798" s="15" t="s">
        <v>2004</v>
      </c>
      <c r="X1798" s="73" t="s">
        <v>2979</v>
      </c>
      <c r="Y1798" s="73" t="s">
        <v>2979</v>
      </c>
      <c r="Z1798" s="15" t="s">
        <v>2004</v>
      </c>
      <c r="AA1798" s="15" t="s">
        <v>2004</v>
      </c>
      <c r="AB1798" s="15" t="s">
        <v>2004</v>
      </c>
      <c r="AC1798" s="15" t="s">
        <v>2004</v>
      </c>
      <c r="AD1798" s="15" t="s">
        <v>2004</v>
      </c>
      <c r="AE1798" s="15" t="s">
        <v>2004</v>
      </c>
      <c r="AF1798" s="15" t="s">
        <v>2004</v>
      </c>
      <c r="AG1798" s="54">
        <v>13</v>
      </c>
      <c r="AH1798" s="15" t="s">
        <v>2004</v>
      </c>
      <c r="AI1798" s="41">
        <v>0.43809999999999999</v>
      </c>
      <c r="AJ1798" s="30">
        <v>0.49590000000000001</v>
      </c>
      <c r="AK1798" s="30">
        <v>0.50619999999999998</v>
      </c>
      <c r="AL1798" s="41">
        <f t="shared" si="58"/>
        <v>0.48010000000000003</v>
      </c>
      <c r="AM1798" s="30" t="str">
        <f>IFERROR((VLOOKUP(C1798,'CEP 24-25'!$F$5:$K$1282,6,0))," ")</f>
        <v xml:space="preserve"> </v>
      </c>
      <c r="AN1798" s="41" t="str">
        <f>+IFERROR((VLOOKUP(C1798,'HB1238 24-25'!$N$5:$Q$9999,4,0)),"")</f>
        <v/>
      </c>
      <c r="AO1798" s="33" t="str">
        <f t="shared" si="59"/>
        <v>No</v>
      </c>
    </row>
    <row r="1799" spans="1:41" ht="15" customHeight="1" x14ac:dyDescent="0.25">
      <c r="A1799" t="s">
        <v>2608</v>
      </c>
      <c r="B1799" t="s">
        <v>2235</v>
      </c>
      <c r="C1799" s="25">
        <v>4378</v>
      </c>
      <c r="D1799" t="s">
        <v>133</v>
      </c>
      <c r="E1799" s="16">
        <v>0</v>
      </c>
      <c r="F1799" s="16">
        <v>142</v>
      </c>
      <c r="G1799" s="16">
        <v>0</v>
      </c>
      <c r="H1799" s="16">
        <v>160</v>
      </c>
      <c r="I1799" s="16">
        <v>179</v>
      </c>
      <c r="J1799" s="16">
        <v>0</v>
      </c>
      <c r="K1799" s="16">
        <v>0</v>
      </c>
      <c r="L1799" s="16">
        <v>0</v>
      </c>
      <c r="M1799" s="16">
        <v>0</v>
      </c>
      <c r="N1799" s="16">
        <v>0</v>
      </c>
      <c r="O1799" s="16">
        <v>0</v>
      </c>
      <c r="P1799" s="16">
        <v>0</v>
      </c>
      <c r="Q1799" s="16">
        <v>0</v>
      </c>
      <c r="R1799" s="16">
        <v>0</v>
      </c>
      <c r="S1799" s="16">
        <v>0</v>
      </c>
      <c r="T1799" s="73" t="s">
        <v>2979</v>
      </c>
      <c r="U1799" s="54">
        <v>69</v>
      </c>
      <c r="V1799" s="73" t="s">
        <v>2979</v>
      </c>
      <c r="W1799" s="54">
        <v>73</v>
      </c>
      <c r="X1799" s="54">
        <v>96</v>
      </c>
      <c r="Y1799" s="73" t="s">
        <v>2979</v>
      </c>
      <c r="Z1799" s="73" t="s">
        <v>2979</v>
      </c>
      <c r="AA1799" s="73" t="s">
        <v>2979</v>
      </c>
      <c r="AB1799" s="73" t="s">
        <v>2979</v>
      </c>
      <c r="AC1799" s="73" t="s">
        <v>2979</v>
      </c>
      <c r="AD1799" s="73" t="s">
        <v>2979</v>
      </c>
      <c r="AE1799" s="73" t="s">
        <v>2979</v>
      </c>
      <c r="AF1799" s="73" t="s">
        <v>2979</v>
      </c>
      <c r="AG1799" s="73" t="s">
        <v>2979</v>
      </c>
      <c r="AH1799" s="73" t="s">
        <v>2979</v>
      </c>
      <c r="AI1799" s="41">
        <v>0.49480000000000002</v>
      </c>
      <c r="AJ1799" s="30">
        <v>0.41460000000000002</v>
      </c>
      <c r="AK1799" s="30">
        <v>0.45850000000000002</v>
      </c>
      <c r="AL1799" s="41">
        <f t="shared" si="58"/>
        <v>0.45600000000000002</v>
      </c>
      <c r="AM1799" s="30" t="str">
        <f>IFERROR((VLOOKUP(C1799,'CEP 24-25'!$F$5:$K$1282,6,0))," ")</f>
        <v>No</v>
      </c>
      <c r="AN1799" s="41" t="str">
        <f>+IFERROR((VLOOKUP(C1799,'HB1238 24-25'!$N$5:$Q$9999,4,0)),"")</f>
        <v/>
      </c>
      <c r="AO1799" s="33" t="str">
        <f t="shared" si="59"/>
        <v>No</v>
      </c>
    </row>
    <row r="1800" spans="1:41" ht="15" customHeight="1" x14ac:dyDescent="0.25">
      <c r="A1800" t="s">
        <v>2608</v>
      </c>
      <c r="B1800" t="s">
        <v>2235</v>
      </c>
      <c r="C1800" s="25">
        <v>2722</v>
      </c>
      <c r="D1800" t="s">
        <v>132</v>
      </c>
      <c r="E1800" s="16">
        <v>0</v>
      </c>
      <c r="F1800" s="16">
        <v>0</v>
      </c>
      <c r="G1800" s="16">
        <v>0</v>
      </c>
      <c r="H1800" s="16">
        <v>0</v>
      </c>
      <c r="I1800" s="16">
        <v>0</v>
      </c>
      <c r="J1800" s="16">
        <v>198</v>
      </c>
      <c r="K1800" s="16">
        <v>173</v>
      </c>
      <c r="L1800" s="16">
        <v>156</v>
      </c>
      <c r="M1800" s="16">
        <v>0</v>
      </c>
      <c r="N1800" s="16">
        <v>0</v>
      </c>
      <c r="O1800" s="16">
        <v>0</v>
      </c>
      <c r="P1800" s="16">
        <v>0</v>
      </c>
      <c r="Q1800" s="16">
        <v>0</v>
      </c>
      <c r="R1800" s="16">
        <v>0</v>
      </c>
      <c r="S1800" s="16">
        <v>0</v>
      </c>
      <c r="T1800" s="73" t="s">
        <v>2979</v>
      </c>
      <c r="U1800" s="73" t="s">
        <v>2979</v>
      </c>
      <c r="V1800" s="73" t="s">
        <v>2979</v>
      </c>
      <c r="W1800" s="73" t="s">
        <v>2979</v>
      </c>
      <c r="X1800" s="73" t="s">
        <v>2979</v>
      </c>
      <c r="Y1800" s="54">
        <v>110</v>
      </c>
      <c r="Z1800" s="54">
        <v>88</v>
      </c>
      <c r="AA1800" s="54">
        <v>81</v>
      </c>
      <c r="AB1800" s="73" t="s">
        <v>2979</v>
      </c>
      <c r="AC1800" s="73" t="s">
        <v>2979</v>
      </c>
      <c r="AD1800" s="73" t="s">
        <v>2979</v>
      </c>
      <c r="AE1800" s="73" t="s">
        <v>2979</v>
      </c>
      <c r="AF1800" s="73" t="s">
        <v>2979</v>
      </c>
      <c r="AG1800" s="73" t="s">
        <v>2979</v>
      </c>
      <c r="AH1800" s="73" t="s">
        <v>2979</v>
      </c>
      <c r="AI1800" s="41">
        <v>0.52939999999999998</v>
      </c>
      <c r="AJ1800" s="30">
        <v>0.55859999999999999</v>
      </c>
      <c r="AK1800" s="30">
        <v>0.62960000000000005</v>
      </c>
      <c r="AL1800" s="41">
        <f t="shared" si="58"/>
        <v>0.57250000000000001</v>
      </c>
      <c r="AM1800" s="30" t="str">
        <f>IFERROR((VLOOKUP(C1800,'CEP 24-25'!$F$5:$K$1282,6,0))," ")</f>
        <v>No</v>
      </c>
      <c r="AN1800" s="41" t="str">
        <f>+IFERROR((VLOOKUP(C1800,'HB1238 24-25'!$N$5:$Q$9999,4,0)),"")</f>
        <v/>
      </c>
      <c r="AO1800" s="33" t="str">
        <f t="shared" si="59"/>
        <v>Yes</v>
      </c>
    </row>
    <row r="1801" spans="1:41" ht="15" customHeight="1" x14ac:dyDescent="0.25">
      <c r="A1801" t="s">
        <v>2608</v>
      </c>
      <c r="B1801" t="s">
        <v>2235</v>
      </c>
      <c r="C1801" s="25">
        <v>1708</v>
      </c>
      <c r="D1801" t="s">
        <v>2380</v>
      </c>
      <c r="E1801" s="16">
        <v>0</v>
      </c>
      <c r="F1801" s="16">
        <v>7</v>
      </c>
      <c r="G1801" s="16">
        <v>0</v>
      </c>
      <c r="H1801" s="16">
        <v>8</v>
      </c>
      <c r="I1801" s="16">
        <v>8</v>
      </c>
      <c r="J1801" s="16">
        <v>9</v>
      </c>
      <c r="K1801" s="16">
        <v>16</v>
      </c>
      <c r="L1801" s="16">
        <v>16</v>
      </c>
      <c r="M1801" s="16">
        <v>17</v>
      </c>
      <c r="N1801" s="16">
        <v>18</v>
      </c>
      <c r="O1801" s="16">
        <v>16</v>
      </c>
      <c r="P1801" s="16">
        <v>3</v>
      </c>
      <c r="Q1801" s="16">
        <v>0</v>
      </c>
      <c r="R1801" s="16">
        <v>1</v>
      </c>
      <c r="S1801" s="16">
        <v>2</v>
      </c>
      <c r="T1801" s="73" t="s">
        <v>2979</v>
      </c>
      <c r="U1801" s="15" t="s">
        <v>2004</v>
      </c>
      <c r="V1801" s="73" t="s">
        <v>2979</v>
      </c>
      <c r="W1801" s="15" t="s">
        <v>2004</v>
      </c>
      <c r="X1801" s="15" t="s">
        <v>2004</v>
      </c>
      <c r="Y1801" s="15" t="s">
        <v>2004</v>
      </c>
      <c r="Z1801" s="15" t="s">
        <v>2004</v>
      </c>
      <c r="AA1801" s="15" t="s">
        <v>2004</v>
      </c>
      <c r="AB1801" s="54">
        <v>12</v>
      </c>
      <c r="AC1801" s="15" t="s">
        <v>2004</v>
      </c>
      <c r="AD1801" s="15" t="s">
        <v>2004</v>
      </c>
      <c r="AE1801" s="15" t="s">
        <v>2004</v>
      </c>
      <c r="AF1801" s="73" t="s">
        <v>2979</v>
      </c>
      <c r="AG1801" s="73" t="s">
        <v>2979</v>
      </c>
      <c r="AH1801" s="15" t="s">
        <v>2004</v>
      </c>
      <c r="AI1801" s="41">
        <v>0.46279999999999999</v>
      </c>
      <c r="AJ1801" s="30">
        <v>0.45129999999999998</v>
      </c>
      <c r="AK1801" s="30">
        <v>0.41670000000000001</v>
      </c>
      <c r="AL1801" s="41">
        <f t="shared" si="58"/>
        <v>0.44359999999999999</v>
      </c>
      <c r="AM1801" s="30" t="str">
        <f>IFERROR((VLOOKUP(C1801,'CEP 24-25'!$F$5:$K$1282,6,0))," ")</f>
        <v xml:space="preserve"> </v>
      </c>
      <c r="AN1801" s="41" t="str">
        <f>+IFERROR((VLOOKUP(C1801,'HB1238 24-25'!$N$5:$Q$9999,4,0)),"")</f>
        <v>No</v>
      </c>
      <c r="AO1801" s="33" t="str">
        <f t="shared" si="59"/>
        <v>No</v>
      </c>
    </row>
    <row r="1802" spans="1:41" ht="15" customHeight="1" x14ac:dyDescent="0.25">
      <c r="A1802" t="s">
        <v>2608</v>
      </c>
      <c r="B1802" t="s">
        <v>2235</v>
      </c>
      <c r="C1802" s="25">
        <v>4519</v>
      </c>
      <c r="D1802" t="s">
        <v>134</v>
      </c>
      <c r="E1802" s="16">
        <v>0</v>
      </c>
      <c r="F1802" s="16">
        <v>0</v>
      </c>
      <c r="G1802" s="16">
        <v>0</v>
      </c>
      <c r="H1802" s="16">
        <v>0</v>
      </c>
      <c r="I1802" s="16">
        <v>0</v>
      </c>
      <c r="J1802" s="16">
        <v>0</v>
      </c>
      <c r="K1802" s="16">
        <v>0</v>
      </c>
      <c r="L1802" s="16">
        <v>0</v>
      </c>
      <c r="M1802" s="16">
        <v>179</v>
      </c>
      <c r="N1802" s="16">
        <v>191</v>
      </c>
      <c r="O1802" s="16">
        <v>184</v>
      </c>
      <c r="P1802" s="16">
        <v>0</v>
      </c>
      <c r="Q1802" s="16">
        <v>0</v>
      </c>
      <c r="R1802" s="16">
        <v>0</v>
      </c>
      <c r="S1802" s="16">
        <v>0</v>
      </c>
      <c r="T1802" s="73" t="s">
        <v>2979</v>
      </c>
      <c r="U1802" s="73" t="s">
        <v>2979</v>
      </c>
      <c r="V1802" s="73" t="s">
        <v>2979</v>
      </c>
      <c r="W1802" s="73" t="s">
        <v>2979</v>
      </c>
      <c r="X1802" s="73" t="s">
        <v>2979</v>
      </c>
      <c r="Y1802" s="73" t="s">
        <v>2979</v>
      </c>
      <c r="Z1802" s="73" t="s">
        <v>2979</v>
      </c>
      <c r="AA1802" s="73" t="s">
        <v>2979</v>
      </c>
      <c r="AB1802" s="54">
        <v>98</v>
      </c>
      <c r="AC1802" s="54">
        <v>94</v>
      </c>
      <c r="AD1802" s="54">
        <v>79</v>
      </c>
      <c r="AE1802" s="73" t="s">
        <v>2979</v>
      </c>
      <c r="AF1802" s="73" t="s">
        <v>2979</v>
      </c>
      <c r="AG1802" s="73" t="s">
        <v>2979</v>
      </c>
      <c r="AH1802" s="73" t="s">
        <v>2979</v>
      </c>
      <c r="AI1802" s="41">
        <v>0.48920000000000002</v>
      </c>
      <c r="AJ1802" s="30">
        <v>0.47589999999999999</v>
      </c>
      <c r="AK1802" s="30">
        <v>0.49399999999999999</v>
      </c>
      <c r="AL1802" s="41">
        <f t="shared" si="58"/>
        <v>0.4864</v>
      </c>
      <c r="AM1802" s="30" t="str">
        <f>IFERROR((VLOOKUP(C1802,'CEP 24-25'!$F$5:$K$1282,6,0))," ")</f>
        <v xml:space="preserve"> </v>
      </c>
      <c r="AN1802" s="41" t="str">
        <f>+IFERROR((VLOOKUP(C1802,'HB1238 24-25'!$N$5:$Q$9999,4,0)),"")</f>
        <v/>
      </c>
      <c r="AO1802" s="33" t="str">
        <f t="shared" si="59"/>
        <v>No</v>
      </c>
    </row>
    <row r="1803" spans="1:41" ht="15" customHeight="1" x14ac:dyDescent="0.25">
      <c r="A1803" t="s">
        <v>2608</v>
      </c>
      <c r="B1803" t="s">
        <v>2235</v>
      </c>
      <c r="C1803" s="25">
        <v>2471</v>
      </c>
      <c r="D1803" t="s">
        <v>131</v>
      </c>
      <c r="E1803" s="16">
        <v>0</v>
      </c>
      <c r="F1803" s="16">
        <v>0</v>
      </c>
      <c r="G1803" s="16">
        <v>0</v>
      </c>
      <c r="H1803" s="16">
        <v>0</v>
      </c>
      <c r="I1803" s="16">
        <v>0</v>
      </c>
      <c r="J1803" s="16">
        <v>0</v>
      </c>
      <c r="K1803" s="16">
        <v>0</v>
      </c>
      <c r="L1803" s="16">
        <v>0</v>
      </c>
      <c r="M1803" s="16">
        <v>0</v>
      </c>
      <c r="N1803" s="16">
        <v>0</v>
      </c>
      <c r="O1803" s="16">
        <v>0</v>
      </c>
      <c r="P1803" s="16">
        <v>220</v>
      </c>
      <c r="Q1803" s="16">
        <v>205</v>
      </c>
      <c r="R1803" s="16">
        <v>224</v>
      </c>
      <c r="S1803" s="16">
        <v>167</v>
      </c>
      <c r="T1803" s="73" t="s">
        <v>2979</v>
      </c>
      <c r="U1803" s="73" t="s">
        <v>2979</v>
      </c>
      <c r="V1803" s="73" t="s">
        <v>2979</v>
      </c>
      <c r="W1803" s="73" t="s">
        <v>2979</v>
      </c>
      <c r="X1803" s="73" t="s">
        <v>2979</v>
      </c>
      <c r="Y1803" s="73" t="s">
        <v>2979</v>
      </c>
      <c r="Z1803" s="73" t="s">
        <v>2979</v>
      </c>
      <c r="AA1803" s="73" t="s">
        <v>2979</v>
      </c>
      <c r="AB1803" s="73" t="s">
        <v>2979</v>
      </c>
      <c r="AC1803" s="73" t="s">
        <v>2979</v>
      </c>
      <c r="AD1803" s="73" t="s">
        <v>2979</v>
      </c>
      <c r="AE1803" s="54">
        <v>103</v>
      </c>
      <c r="AF1803" s="54">
        <v>92</v>
      </c>
      <c r="AG1803" s="54">
        <v>88</v>
      </c>
      <c r="AH1803" s="54">
        <v>77</v>
      </c>
      <c r="AI1803" s="41">
        <v>0.44119999999999998</v>
      </c>
      <c r="AJ1803" s="30">
        <v>0.44309999999999999</v>
      </c>
      <c r="AK1803" s="30">
        <v>0.46489999999999998</v>
      </c>
      <c r="AL1803" s="41">
        <f t="shared" si="58"/>
        <v>0.44969999999999999</v>
      </c>
      <c r="AM1803" s="30" t="str">
        <f>IFERROR((VLOOKUP(C1803,'CEP 24-25'!$F$5:$K$1282,6,0))," ")</f>
        <v xml:space="preserve"> </v>
      </c>
      <c r="AN1803" s="41" t="str">
        <f>+IFERROR((VLOOKUP(C1803,'HB1238 24-25'!$N$5:$Q$9999,4,0)),"")</f>
        <v/>
      </c>
      <c r="AO1803" s="33" t="str">
        <f t="shared" si="59"/>
        <v>No</v>
      </c>
    </row>
    <row r="1804" spans="1:41" ht="15" customHeight="1" x14ac:dyDescent="0.25">
      <c r="A1804" t="s">
        <v>2764</v>
      </c>
      <c r="B1804" t="s">
        <v>2236</v>
      </c>
      <c r="C1804" s="25">
        <v>3725</v>
      </c>
      <c r="D1804" t="s">
        <v>1369</v>
      </c>
      <c r="E1804" s="16">
        <v>0</v>
      </c>
      <c r="F1804" s="16">
        <v>5</v>
      </c>
      <c r="G1804" s="16">
        <v>0</v>
      </c>
      <c r="H1804" s="16">
        <v>0</v>
      </c>
      <c r="I1804" s="16">
        <v>0</v>
      </c>
      <c r="J1804" s="16">
        <v>3</v>
      </c>
      <c r="K1804" s="16">
        <v>0</v>
      </c>
      <c r="L1804" s="16">
        <v>0</v>
      </c>
      <c r="M1804" s="16">
        <v>0</v>
      </c>
      <c r="N1804" s="16">
        <v>0</v>
      </c>
      <c r="O1804" s="16">
        <v>0</v>
      </c>
      <c r="P1804" s="16">
        <v>0</v>
      </c>
      <c r="Q1804" s="16">
        <v>0</v>
      </c>
      <c r="R1804" s="16">
        <v>0</v>
      </c>
      <c r="S1804" s="16">
        <v>0</v>
      </c>
      <c r="T1804" s="73" t="s">
        <v>2979</v>
      </c>
      <c r="U1804" s="73" t="s">
        <v>2979</v>
      </c>
      <c r="V1804" s="73" t="s">
        <v>2979</v>
      </c>
      <c r="W1804" s="73" t="s">
        <v>2979</v>
      </c>
      <c r="X1804" s="73" t="s">
        <v>2979</v>
      </c>
      <c r="Y1804" s="73" t="s">
        <v>2979</v>
      </c>
      <c r="Z1804" s="73" t="s">
        <v>2979</v>
      </c>
      <c r="AA1804" s="73" t="s">
        <v>2979</v>
      </c>
      <c r="AB1804" s="73" t="s">
        <v>2979</v>
      </c>
      <c r="AC1804" s="73" t="s">
        <v>2979</v>
      </c>
      <c r="AD1804" s="73" t="s">
        <v>2979</v>
      </c>
      <c r="AE1804" s="73" t="s">
        <v>2979</v>
      </c>
      <c r="AF1804" s="73" t="s">
        <v>2979</v>
      </c>
      <c r="AG1804" s="73" t="s">
        <v>2979</v>
      </c>
      <c r="AH1804" s="73" t="s">
        <v>2979</v>
      </c>
      <c r="AI1804" s="41">
        <v>0</v>
      </c>
      <c r="AJ1804" s="30">
        <v>0</v>
      </c>
      <c r="AK1804" s="30">
        <v>0</v>
      </c>
      <c r="AL1804" s="41">
        <f t="shared" si="58"/>
        <v>0</v>
      </c>
      <c r="AM1804" s="30" t="str">
        <f>IFERROR((VLOOKUP(C1804,'CEP 24-25'!$F$5:$K$1282,6,0))," ")</f>
        <v xml:space="preserve"> </v>
      </c>
      <c r="AN1804" s="41" t="str">
        <f>+IFERROR((VLOOKUP(C1804,'HB1238 24-25'!$N$5:$Q$9999,4,0)),"")</f>
        <v/>
      </c>
      <c r="AO1804" s="33" t="str">
        <f t="shared" si="59"/>
        <v>No</v>
      </c>
    </row>
    <row r="1805" spans="1:41" ht="15" customHeight="1" x14ac:dyDescent="0.25">
      <c r="A1805" t="s">
        <v>2609</v>
      </c>
      <c r="B1805" t="s">
        <v>2237</v>
      </c>
      <c r="C1805" s="25">
        <v>3291</v>
      </c>
      <c r="D1805" t="s">
        <v>1085</v>
      </c>
      <c r="E1805" s="16">
        <v>0</v>
      </c>
      <c r="F1805" s="16">
        <v>96</v>
      </c>
      <c r="G1805" s="16">
        <v>0</v>
      </c>
      <c r="H1805" s="16">
        <v>110</v>
      </c>
      <c r="I1805" s="16">
        <v>113</v>
      </c>
      <c r="J1805" s="16">
        <v>120</v>
      </c>
      <c r="K1805" s="16">
        <v>91</v>
      </c>
      <c r="L1805" s="16">
        <v>0</v>
      </c>
      <c r="M1805" s="16">
        <v>0</v>
      </c>
      <c r="N1805" s="16">
        <v>0</v>
      </c>
      <c r="O1805" s="16">
        <v>0</v>
      </c>
      <c r="P1805" s="16">
        <v>0</v>
      </c>
      <c r="Q1805" s="16">
        <v>0</v>
      </c>
      <c r="R1805" s="16">
        <v>0</v>
      </c>
      <c r="S1805" s="16">
        <v>0</v>
      </c>
      <c r="T1805" s="73" t="s">
        <v>2979</v>
      </c>
      <c r="U1805" s="54">
        <v>51</v>
      </c>
      <c r="V1805" s="73" t="s">
        <v>2979</v>
      </c>
      <c r="W1805" s="54">
        <v>77</v>
      </c>
      <c r="X1805" s="54">
        <v>78</v>
      </c>
      <c r="Y1805" s="54">
        <v>78</v>
      </c>
      <c r="Z1805" s="54">
        <v>54</v>
      </c>
      <c r="AA1805" s="73" t="s">
        <v>2979</v>
      </c>
      <c r="AB1805" s="73" t="s">
        <v>2979</v>
      </c>
      <c r="AC1805" s="73" t="s">
        <v>2979</v>
      </c>
      <c r="AD1805" s="73" t="s">
        <v>2979</v>
      </c>
      <c r="AE1805" s="73" t="s">
        <v>2979</v>
      </c>
      <c r="AF1805" s="73" t="s">
        <v>2979</v>
      </c>
      <c r="AG1805" s="73" t="s">
        <v>2979</v>
      </c>
      <c r="AH1805" s="73" t="s">
        <v>2979</v>
      </c>
      <c r="AI1805" s="41">
        <v>0.63770000000000004</v>
      </c>
      <c r="AJ1805" s="30">
        <v>0.5837</v>
      </c>
      <c r="AK1805" s="30">
        <v>0.54649999999999999</v>
      </c>
      <c r="AL1805" s="41">
        <f t="shared" si="58"/>
        <v>0.58930000000000005</v>
      </c>
      <c r="AM1805" s="30" t="str">
        <f>IFERROR((VLOOKUP(C1805,'CEP 24-25'!$F$5:$K$1282,6,0))," ")</f>
        <v>Yes</v>
      </c>
      <c r="AN1805" s="41" t="str">
        <f>+IFERROR((VLOOKUP(C1805,'HB1238 24-25'!$N$5:$Q$9999,4,0)),"")</f>
        <v/>
      </c>
      <c r="AO1805" s="33" t="str">
        <f t="shared" si="59"/>
        <v>Yes</v>
      </c>
    </row>
    <row r="1806" spans="1:41" ht="15" customHeight="1" x14ac:dyDescent="0.25">
      <c r="A1806" t="s">
        <v>2609</v>
      </c>
      <c r="B1806" t="s">
        <v>2237</v>
      </c>
      <c r="C1806" s="25">
        <v>5621</v>
      </c>
      <c r="D1806" t="s">
        <v>2382</v>
      </c>
      <c r="E1806" s="16">
        <v>0</v>
      </c>
      <c r="F1806" s="16">
        <v>0</v>
      </c>
      <c r="G1806" s="16">
        <v>0</v>
      </c>
      <c r="H1806" s="16">
        <v>0</v>
      </c>
      <c r="I1806" s="16">
        <v>0</v>
      </c>
      <c r="J1806" s="16">
        <v>0</v>
      </c>
      <c r="K1806" s="16">
        <v>0</v>
      </c>
      <c r="L1806" s="16">
        <v>0</v>
      </c>
      <c r="M1806" s="16">
        <v>0</v>
      </c>
      <c r="N1806" s="16">
        <v>0</v>
      </c>
      <c r="O1806" s="16">
        <v>0</v>
      </c>
      <c r="P1806" s="16">
        <v>30</v>
      </c>
      <c r="Q1806" s="16">
        <v>31</v>
      </c>
      <c r="R1806" s="16">
        <v>20</v>
      </c>
      <c r="S1806" s="16">
        <v>20</v>
      </c>
      <c r="T1806" s="73" t="s">
        <v>2979</v>
      </c>
      <c r="U1806" s="73" t="s">
        <v>2979</v>
      </c>
      <c r="V1806" s="73" t="s">
        <v>2979</v>
      </c>
      <c r="W1806" s="73" t="s">
        <v>2979</v>
      </c>
      <c r="X1806" s="73" t="s">
        <v>2979</v>
      </c>
      <c r="Y1806" s="73" t="s">
        <v>2979</v>
      </c>
      <c r="Z1806" s="73" t="s">
        <v>2979</v>
      </c>
      <c r="AA1806" s="73" t="s">
        <v>2979</v>
      </c>
      <c r="AB1806" s="73" t="s">
        <v>2979</v>
      </c>
      <c r="AC1806" s="73" t="s">
        <v>2979</v>
      </c>
      <c r="AD1806" s="73" t="s">
        <v>2979</v>
      </c>
      <c r="AE1806" s="54">
        <v>14</v>
      </c>
      <c r="AF1806" s="54">
        <v>14</v>
      </c>
      <c r="AG1806" s="15" t="s">
        <v>2004</v>
      </c>
      <c r="AH1806" s="54">
        <v>12</v>
      </c>
      <c r="AI1806" s="41">
        <v>0.46529999999999999</v>
      </c>
      <c r="AJ1806" s="30">
        <v>0.4138</v>
      </c>
      <c r="AK1806" s="30">
        <v>0.4824</v>
      </c>
      <c r="AL1806" s="41">
        <f t="shared" si="58"/>
        <v>0.45379999999999998</v>
      </c>
      <c r="AM1806" s="30" t="str">
        <f>IFERROR((VLOOKUP(C1806,'CEP 24-25'!$F$5:$K$1282,6,0))," ")</f>
        <v>Yes</v>
      </c>
      <c r="AN1806" s="41" t="str">
        <f>+IFERROR((VLOOKUP(C1806,'HB1238 24-25'!$N$5:$Q$9999,4,0)),"")</f>
        <v/>
      </c>
      <c r="AO1806" s="33" t="str">
        <f t="shared" si="59"/>
        <v>Yes</v>
      </c>
    </row>
    <row r="1807" spans="1:41" ht="15" customHeight="1" x14ac:dyDescent="0.25">
      <c r="A1807" t="s">
        <v>2609</v>
      </c>
      <c r="B1807" t="s">
        <v>2237</v>
      </c>
      <c r="C1807" s="25">
        <v>4288</v>
      </c>
      <c r="D1807" t="s">
        <v>1086</v>
      </c>
      <c r="E1807" s="16">
        <v>0</v>
      </c>
      <c r="F1807" s="16">
        <v>0</v>
      </c>
      <c r="G1807" s="16">
        <v>0</v>
      </c>
      <c r="H1807" s="16">
        <v>0</v>
      </c>
      <c r="I1807" s="16">
        <v>0</v>
      </c>
      <c r="J1807" s="16">
        <v>0</v>
      </c>
      <c r="K1807" s="16">
        <v>0</v>
      </c>
      <c r="L1807" s="16">
        <v>0</v>
      </c>
      <c r="M1807" s="16">
        <v>0</v>
      </c>
      <c r="N1807" s="16">
        <v>14</v>
      </c>
      <c r="O1807" s="16">
        <v>14</v>
      </c>
      <c r="P1807" s="16">
        <v>24</v>
      </c>
      <c r="Q1807" s="16">
        <v>33</v>
      </c>
      <c r="R1807" s="16">
        <v>54</v>
      </c>
      <c r="S1807" s="16">
        <v>107</v>
      </c>
      <c r="T1807" s="73" t="s">
        <v>2979</v>
      </c>
      <c r="U1807" s="73" t="s">
        <v>2979</v>
      </c>
      <c r="V1807" s="73" t="s">
        <v>2979</v>
      </c>
      <c r="W1807" s="73" t="s">
        <v>2979</v>
      </c>
      <c r="X1807" s="73" t="s">
        <v>2979</v>
      </c>
      <c r="Y1807" s="73" t="s">
        <v>2979</v>
      </c>
      <c r="Z1807" s="73" t="s">
        <v>2979</v>
      </c>
      <c r="AA1807" s="73" t="s">
        <v>2979</v>
      </c>
      <c r="AB1807" s="73" t="s">
        <v>2979</v>
      </c>
      <c r="AC1807" s="15" t="s">
        <v>2004</v>
      </c>
      <c r="AD1807" s="15" t="s">
        <v>2004</v>
      </c>
      <c r="AE1807" s="15" t="s">
        <v>2004</v>
      </c>
      <c r="AF1807" s="54">
        <v>20</v>
      </c>
      <c r="AG1807" s="54">
        <v>30</v>
      </c>
      <c r="AH1807" s="54">
        <v>59</v>
      </c>
      <c r="AI1807" s="41">
        <v>0.53249999999999997</v>
      </c>
      <c r="AJ1807" s="30">
        <v>0.47220000000000001</v>
      </c>
      <c r="AK1807" s="30">
        <v>0.62229999999999996</v>
      </c>
      <c r="AL1807" s="41">
        <f t="shared" si="58"/>
        <v>0.5423</v>
      </c>
      <c r="AM1807" s="30" t="str">
        <f>IFERROR((VLOOKUP(C1807,'CEP 24-25'!$F$5:$K$1282,6,0))," ")</f>
        <v>Yes</v>
      </c>
      <c r="AN1807" s="41" t="str">
        <f>+IFERROR((VLOOKUP(C1807,'HB1238 24-25'!$N$5:$Q$9999,4,0)),"")</f>
        <v/>
      </c>
      <c r="AO1807" s="33" t="str">
        <f t="shared" si="59"/>
        <v>Yes</v>
      </c>
    </row>
    <row r="1808" spans="1:41" ht="15" customHeight="1" x14ac:dyDescent="0.25">
      <c r="A1808" t="s">
        <v>2609</v>
      </c>
      <c r="B1808" t="s">
        <v>2237</v>
      </c>
      <c r="C1808" s="25">
        <v>2745</v>
      </c>
      <c r="D1808" t="s">
        <v>1083</v>
      </c>
      <c r="E1808" s="16">
        <v>0</v>
      </c>
      <c r="F1808" s="16">
        <v>73</v>
      </c>
      <c r="G1808" s="16">
        <v>0</v>
      </c>
      <c r="H1808" s="16">
        <v>77</v>
      </c>
      <c r="I1808" s="16">
        <v>78</v>
      </c>
      <c r="J1808" s="16">
        <v>83</v>
      </c>
      <c r="K1808" s="16">
        <v>69</v>
      </c>
      <c r="L1808" s="16">
        <v>0</v>
      </c>
      <c r="M1808" s="16">
        <v>0</v>
      </c>
      <c r="N1808" s="16">
        <v>0</v>
      </c>
      <c r="O1808" s="16">
        <v>0</v>
      </c>
      <c r="P1808" s="16">
        <v>0</v>
      </c>
      <c r="Q1808" s="16">
        <v>0</v>
      </c>
      <c r="R1808" s="16">
        <v>0</v>
      </c>
      <c r="S1808" s="16">
        <v>0</v>
      </c>
      <c r="T1808" s="73" t="s">
        <v>2979</v>
      </c>
      <c r="U1808" s="54">
        <v>56</v>
      </c>
      <c r="V1808" s="73" t="s">
        <v>2979</v>
      </c>
      <c r="W1808" s="54">
        <v>61</v>
      </c>
      <c r="X1808" s="54">
        <v>60</v>
      </c>
      <c r="Y1808" s="54">
        <v>68</v>
      </c>
      <c r="Z1808" s="54">
        <v>53</v>
      </c>
      <c r="AA1808" s="73" t="s">
        <v>2979</v>
      </c>
      <c r="AB1808" s="73" t="s">
        <v>2979</v>
      </c>
      <c r="AC1808" s="73" t="s">
        <v>2979</v>
      </c>
      <c r="AD1808" s="73" t="s">
        <v>2979</v>
      </c>
      <c r="AE1808" s="73" t="s">
        <v>2979</v>
      </c>
      <c r="AF1808" s="73" t="s">
        <v>2979</v>
      </c>
      <c r="AG1808" s="73" t="s">
        <v>2979</v>
      </c>
      <c r="AH1808" s="73" t="s">
        <v>2979</v>
      </c>
      <c r="AI1808" s="41">
        <v>0.78420000000000001</v>
      </c>
      <c r="AJ1808" s="30">
        <v>0.72440000000000004</v>
      </c>
      <c r="AK1808" s="30">
        <v>0.77100000000000002</v>
      </c>
      <c r="AL1808" s="41">
        <f t="shared" si="58"/>
        <v>0.75990000000000002</v>
      </c>
      <c r="AM1808" s="30" t="str">
        <f>IFERROR((VLOOKUP(C1808,'CEP 24-25'!$F$5:$K$1282,6,0))," ")</f>
        <v>Yes</v>
      </c>
      <c r="AN1808" s="41" t="str">
        <f>+IFERROR((VLOOKUP(C1808,'HB1238 24-25'!$N$5:$Q$9999,4,0)),"")</f>
        <v/>
      </c>
      <c r="AO1808" s="33" t="str">
        <f t="shared" si="59"/>
        <v>Yes</v>
      </c>
    </row>
    <row r="1809" spans="1:41" ht="15" customHeight="1" x14ac:dyDescent="0.25">
      <c r="A1809" t="s">
        <v>2609</v>
      </c>
      <c r="B1809" t="s">
        <v>2237</v>
      </c>
      <c r="C1809" s="25">
        <v>3292</v>
      </c>
      <c r="D1809" t="s">
        <v>371</v>
      </c>
      <c r="E1809" s="16">
        <v>0</v>
      </c>
      <c r="F1809" s="16">
        <v>89</v>
      </c>
      <c r="G1809" s="16">
        <v>0</v>
      </c>
      <c r="H1809" s="16">
        <v>110</v>
      </c>
      <c r="I1809" s="16">
        <v>114</v>
      </c>
      <c r="J1809" s="16">
        <v>117</v>
      </c>
      <c r="K1809" s="16">
        <v>107</v>
      </c>
      <c r="L1809" s="16">
        <v>0</v>
      </c>
      <c r="M1809" s="16">
        <v>0</v>
      </c>
      <c r="N1809" s="16">
        <v>0</v>
      </c>
      <c r="O1809" s="16">
        <v>0</v>
      </c>
      <c r="P1809" s="16">
        <v>0</v>
      </c>
      <c r="Q1809" s="16">
        <v>0</v>
      </c>
      <c r="R1809" s="16">
        <v>0</v>
      </c>
      <c r="S1809" s="16">
        <v>0</v>
      </c>
      <c r="T1809" s="73" t="s">
        <v>2979</v>
      </c>
      <c r="U1809" s="54">
        <v>45</v>
      </c>
      <c r="V1809" s="73" t="s">
        <v>2979</v>
      </c>
      <c r="W1809" s="54">
        <v>71</v>
      </c>
      <c r="X1809" s="54">
        <v>76</v>
      </c>
      <c r="Y1809" s="54">
        <v>77</v>
      </c>
      <c r="Z1809" s="54">
        <v>68</v>
      </c>
      <c r="AA1809" s="73" t="s">
        <v>2979</v>
      </c>
      <c r="AB1809" s="73" t="s">
        <v>2979</v>
      </c>
      <c r="AC1809" s="73" t="s">
        <v>2979</v>
      </c>
      <c r="AD1809" s="73" t="s">
        <v>2979</v>
      </c>
      <c r="AE1809" s="73" t="s">
        <v>2979</v>
      </c>
      <c r="AF1809" s="73" t="s">
        <v>2979</v>
      </c>
      <c r="AG1809" s="73" t="s">
        <v>2979</v>
      </c>
      <c r="AH1809" s="73" t="s">
        <v>2979</v>
      </c>
      <c r="AI1809" s="41">
        <v>0.62760000000000005</v>
      </c>
      <c r="AJ1809" s="30">
        <v>0.58560000000000001</v>
      </c>
      <c r="AK1809" s="30">
        <v>0.63790000000000002</v>
      </c>
      <c r="AL1809" s="41">
        <f t="shared" si="58"/>
        <v>0.61699999999999999</v>
      </c>
      <c r="AM1809" s="30" t="str">
        <f>IFERROR((VLOOKUP(C1809,'CEP 24-25'!$F$5:$K$1282,6,0))," ")</f>
        <v>Yes</v>
      </c>
      <c r="AN1809" s="41" t="str">
        <f>+IFERROR((VLOOKUP(C1809,'HB1238 24-25'!$N$5:$Q$9999,4,0)),"")</f>
        <v/>
      </c>
      <c r="AO1809" s="33" t="str">
        <f t="shared" si="59"/>
        <v>Yes</v>
      </c>
    </row>
    <row r="1810" spans="1:41" ht="15" customHeight="1" x14ac:dyDescent="0.25">
      <c r="A1810" t="s">
        <v>2609</v>
      </c>
      <c r="B1810" t="s">
        <v>2237</v>
      </c>
      <c r="C1810" s="25">
        <v>4363</v>
      </c>
      <c r="D1810" t="s">
        <v>1087</v>
      </c>
      <c r="E1810" s="16">
        <v>0</v>
      </c>
      <c r="F1810" s="16">
        <v>0</v>
      </c>
      <c r="G1810" s="16">
        <v>0</v>
      </c>
      <c r="H1810" s="16">
        <v>0</v>
      </c>
      <c r="I1810" s="16">
        <v>0</v>
      </c>
      <c r="J1810" s="16">
        <v>0</v>
      </c>
      <c r="K1810" s="16">
        <v>0</v>
      </c>
      <c r="L1810" s="16">
        <v>0</v>
      </c>
      <c r="M1810" s="16">
        <v>0</v>
      </c>
      <c r="N1810" s="16">
        <v>260</v>
      </c>
      <c r="O1810" s="16">
        <v>286</v>
      </c>
      <c r="P1810" s="16">
        <v>0</v>
      </c>
      <c r="Q1810" s="16">
        <v>0</v>
      </c>
      <c r="R1810" s="16">
        <v>0</v>
      </c>
      <c r="S1810" s="16">
        <v>0</v>
      </c>
      <c r="T1810" s="73" t="s">
        <v>2979</v>
      </c>
      <c r="U1810" s="73" t="s">
        <v>2979</v>
      </c>
      <c r="V1810" s="73" t="s">
        <v>2979</v>
      </c>
      <c r="W1810" s="73" t="s">
        <v>2979</v>
      </c>
      <c r="X1810" s="73" t="s">
        <v>2979</v>
      </c>
      <c r="Y1810" s="73" t="s">
        <v>2979</v>
      </c>
      <c r="Z1810" s="73" t="s">
        <v>2979</v>
      </c>
      <c r="AA1810" s="73" t="s">
        <v>2979</v>
      </c>
      <c r="AB1810" s="73" t="s">
        <v>2979</v>
      </c>
      <c r="AC1810" s="54">
        <v>174</v>
      </c>
      <c r="AD1810" s="54">
        <v>166</v>
      </c>
      <c r="AE1810" s="73" t="s">
        <v>2979</v>
      </c>
      <c r="AF1810" s="73" t="s">
        <v>2979</v>
      </c>
      <c r="AG1810" s="73" t="s">
        <v>2979</v>
      </c>
      <c r="AH1810" s="73" t="s">
        <v>2979</v>
      </c>
      <c r="AI1810" s="41">
        <v>0.62270000000000003</v>
      </c>
      <c r="AJ1810" s="30">
        <v>0.61160000000000003</v>
      </c>
      <c r="AK1810" s="30">
        <v>0.7127</v>
      </c>
      <c r="AL1810" s="41">
        <f t="shared" si="58"/>
        <v>0.64900000000000002</v>
      </c>
      <c r="AM1810" s="30" t="str">
        <f>IFERROR((VLOOKUP(C1810,'CEP 24-25'!$F$5:$K$1282,6,0))," ")</f>
        <v>Yes</v>
      </c>
      <c r="AN1810" s="41" t="str">
        <f>+IFERROR((VLOOKUP(C1810,'HB1238 24-25'!$N$5:$Q$9999,4,0)),"")</f>
        <v/>
      </c>
      <c r="AO1810" s="33" t="str">
        <f t="shared" si="59"/>
        <v>Yes</v>
      </c>
    </row>
    <row r="1811" spans="1:41" ht="15" customHeight="1" x14ac:dyDescent="0.25">
      <c r="A1811" t="s">
        <v>2609</v>
      </c>
      <c r="B1811" t="s">
        <v>2237</v>
      </c>
      <c r="C1811" s="25">
        <v>4586</v>
      </c>
      <c r="D1811" t="s">
        <v>734</v>
      </c>
      <c r="E1811" s="16">
        <v>0</v>
      </c>
      <c r="F1811" s="16">
        <v>0</v>
      </c>
      <c r="G1811" s="16">
        <v>0</v>
      </c>
      <c r="H1811" s="16">
        <v>0</v>
      </c>
      <c r="I1811" s="16">
        <v>0</v>
      </c>
      <c r="J1811" s="16">
        <v>0</v>
      </c>
      <c r="K1811" s="16">
        <v>0</v>
      </c>
      <c r="L1811" s="16">
        <v>287</v>
      </c>
      <c r="M1811" s="16">
        <v>314</v>
      </c>
      <c r="N1811" s="16">
        <v>0</v>
      </c>
      <c r="O1811" s="16">
        <v>0</v>
      </c>
      <c r="P1811" s="16">
        <v>0</v>
      </c>
      <c r="Q1811" s="16">
        <v>0</v>
      </c>
      <c r="R1811" s="16">
        <v>0</v>
      </c>
      <c r="S1811" s="16">
        <v>0</v>
      </c>
      <c r="T1811" s="73" t="s">
        <v>2979</v>
      </c>
      <c r="U1811" s="73" t="s">
        <v>2979</v>
      </c>
      <c r="V1811" s="73" t="s">
        <v>2979</v>
      </c>
      <c r="W1811" s="73" t="s">
        <v>2979</v>
      </c>
      <c r="X1811" s="73" t="s">
        <v>2979</v>
      </c>
      <c r="Y1811" s="73" t="s">
        <v>2979</v>
      </c>
      <c r="Z1811" s="73" t="s">
        <v>2979</v>
      </c>
      <c r="AA1811" s="54">
        <v>202</v>
      </c>
      <c r="AB1811" s="54">
        <v>209</v>
      </c>
      <c r="AC1811" s="73" t="s">
        <v>2979</v>
      </c>
      <c r="AD1811" s="73" t="s">
        <v>2979</v>
      </c>
      <c r="AE1811" s="73" t="s">
        <v>2979</v>
      </c>
      <c r="AF1811" s="73" t="s">
        <v>2979</v>
      </c>
      <c r="AG1811" s="73" t="s">
        <v>2979</v>
      </c>
      <c r="AH1811" s="73" t="s">
        <v>2979</v>
      </c>
      <c r="AI1811" s="41">
        <v>0.68389999999999995</v>
      </c>
      <c r="AJ1811" s="30">
        <v>0.64370000000000005</v>
      </c>
      <c r="AK1811" s="30">
        <v>0.76949999999999996</v>
      </c>
      <c r="AL1811" s="41">
        <f t="shared" si="58"/>
        <v>0.69899999999999995</v>
      </c>
      <c r="AM1811" s="30" t="str">
        <f>IFERROR((VLOOKUP(C1811,'CEP 24-25'!$F$5:$K$1282,6,0))," ")</f>
        <v>Yes</v>
      </c>
      <c r="AN1811" s="41" t="str">
        <f>+IFERROR((VLOOKUP(C1811,'HB1238 24-25'!$N$5:$Q$9999,4,0)),"")</f>
        <v/>
      </c>
      <c r="AO1811" s="33" t="str">
        <f t="shared" si="59"/>
        <v>Yes</v>
      </c>
    </row>
    <row r="1812" spans="1:41" ht="15" customHeight="1" x14ac:dyDescent="0.25">
      <c r="A1812" t="s">
        <v>2609</v>
      </c>
      <c r="B1812" t="s">
        <v>2237</v>
      </c>
      <c r="C1812" s="25">
        <v>3241</v>
      </c>
      <c r="D1812" t="s">
        <v>1084</v>
      </c>
      <c r="E1812" s="16">
        <v>0</v>
      </c>
      <c r="F1812" s="16">
        <v>0</v>
      </c>
      <c r="G1812" s="16">
        <v>0</v>
      </c>
      <c r="H1812" s="16">
        <v>0</v>
      </c>
      <c r="I1812" s="16">
        <v>0</v>
      </c>
      <c r="J1812" s="16">
        <v>0</v>
      </c>
      <c r="K1812" s="16">
        <v>0</v>
      </c>
      <c r="L1812" s="16">
        <v>0</v>
      </c>
      <c r="M1812" s="16">
        <v>0</v>
      </c>
      <c r="N1812" s="16">
        <v>0</v>
      </c>
      <c r="O1812" s="16">
        <v>0</v>
      </c>
      <c r="P1812" s="16">
        <v>386</v>
      </c>
      <c r="Q1812" s="16">
        <v>413</v>
      </c>
      <c r="R1812" s="16">
        <v>349</v>
      </c>
      <c r="S1812" s="16">
        <v>317</v>
      </c>
      <c r="T1812" s="73" t="s">
        <v>2979</v>
      </c>
      <c r="U1812" s="73" t="s">
        <v>2979</v>
      </c>
      <c r="V1812" s="73" t="s">
        <v>2979</v>
      </c>
      <c r="W1812" s="73" t="s">
        <v>2979</v>
      </c>
      <c r="X1812" s="73" t="s">
        <v>2979</v>
      </c>
      <c r="Y1812" s="73" t="s">
        <v>2979</v>
      </c>
      <c r="Z1812" s="73" t="s">
        <v>2979</v>
      </c>
      <c r="AA1812" s="73" t="s">
        <v>2979</v>
      </c>
      <c r="AB1812" s="73" t="s">
        <v>2979</v>
      </c>
      <c r="AC1812" s="73" t="s">
        <v>2979</v>
      </c>
      <c r="AD1812" s="73" t="s">
        <v>2979</v>
      </c>
      <c r="AE1812" s="54">
        <v>193</v>
      </c>
      <c r="AF1812" s="54">
        <v>244</v>
      </c>
      <c r="AG1812" s="54">
        <v>202</v>
      </c>
      <c r="AH1812" s="54">
        <v>183</v>
      </c>
      <c r="AI1812" s="41">
        <v>0.56110000000000004</v>
      </c>
      <c r="AJ1812" s="30">
        <v>0.51339999999999997</v>
      </c>
      <c r="AK1812" s="30">
        <v>0.58479999999999999</v>
      </c>
      <c r="AL1812" s="41">
        <f t="shared" si="58"/>
        <v>0.55310000000000004</v>
      </c>
      <c r="AM1812" s="30" t="str">
        <f>IFERROR((VLOOKUP(C1812,'CEP 24-25'!$F$5:$K$1282,6,0))," ")</f>
        <v>Yes</v>
      </c>
      <c r="AN1812" s="41" t="str">
        <f>+IFERROR((VLOOKUP(C1812,'HB1238 24-25'!$N$5:$Q$9999,4,0)),"")</f>
        <v/>
      </c>
      <c r="AO1812" s="33" t="str">
        <f t="shared" si="59"/>
        <v>Yes</v>
      </c>
    </row>
    <row r="1813" spans="1:41" ht="15" customHeight="1" x14ac:dyDescent="0.25">
      <c r="A1813" t="s">
        <v>2609</v>
      </c>
      <c r="B1813" t="s">
        <v>2237</v>
      </c>
      <c r="C1813" s="25">
        <v>5548</v>
      </c>
      <c r="D1813" t="s">
        <v>1088</v>
      </c>
      <c r="E1813" s="16">
        <v>0</v>
      </c>
      <c r="F1813" s="16">
        <v>0</v>
      </c>
      <c r="G1813" s="16">
        <v>0</v>
      </c>
      <c r="H1813" s="16">
        <v>0</v>
      </c>
      <c r="I1813" s="16">
        <v>0</v>
      </c>
      <c r="J1813" s="16">
        <v>0</v>
      </c>
      <c r="K1813" s="16">
        <v>0</v>
      </c>
      <c r="L1813" s="16">
        <v>0</v>
      </c>
      <c r="M1813" s="16">
        <v>0</v>
      </c>
      <c r="N1813" s="16">
        <v>0</v>
      </c>
      <c r="O1813" s="16">
        <v>0</v>
      </c>
      <c r="P1813" s="16">
        <v>0</v>
      </c>
      <c r="Q1813" s="16">
        <v>1</v>
      </c>
      <c r="R1813" s="16">
        <v>0</v>
      </c>
      <c r="S1813" s="16">
        <v>20</v>
      </c>
      <c r="T1813" s="73" t="s">
        <v>2979</v>
      </c>
      <c r="U1813" s="73" t="s">
        <v>2979</v>
      </c>
      <c r="V1813" s="73" t="s">
        <v>2979</v>
      </c>
      <c r="W1813" s="73" t="s">
        <v>2979</v>
      </c>
      <c r="X1813" s="73" t="s">
        <v>2979</v>
      </c>
      <c r="Y1813" s="73" t="s">
        <v>2979</v>
      </c>
      <c r="Z1813" s="73" t="s">
        <v>2979</v>
      </c>
      <c r="AA1813" s="73" t="s">
        <v>2979</v>
      </c>
      <c r="AB1813" s="73" t="s">
        <v>2979</v>
      </c>
      <c r="AC1813" s="73" t="s">
        <v>2979</v>
      </c>
      <c r="AD1813" s="73" t="s">
        <v>2979</v>
      </c>
      <c r="AE1813" s="73" t="s">
        <v>2979</v>
      </c>
      <c r="AF1813" s="15" t="s">
        <v>2004</v>
      </c>
      <c r="AG1813" s="73" t="s">
        <v>2979</v>
      </c>
      <c r="AH1813" s="15" t="s">
        <v>2004</v>
      </c>
      <c r="AI1813" s="41">
        <v>0.38100000000000001</v>
      </c>
      <c r="AJ1813" s="30">
        <v>0.4783</v>
      </c>
      <c r="AK1813" s="30">
        <v>0.42309999999999998</v>
      </c>
      <c r="AL1813" s="41">
        <f t="shared" si="58"/>
        <v>0.42749999999999999</v>
      </c>
      <c r="AM1813" s="30" t="str">
        <f>IFERROR((VLOOKUP(C1813,'CEP 24-25'!$F$5:$K$1282,6,0))," ")</f>
        <v xml:space="preserve"> </v>
      </c>
      <c r="AN1813" s="41" t="str">
        <f>+IFERROR((VLOOKUP(C1813,'HB1238 24-25'!$N$5:$Q$9999,4,0)),"")</f>
        <v/>
      </c>
      <c r="AO1813" s="33" t="str">
        <f t="shared" si="59"/>
        <v>No</v>
      </c>
    </row>
    <row r="1814" spans="1:41" ht="15" customHeight="1" x14ac:dyDescent="0.25">
      <c r="A1814" t="s">
        <v>2765</v>
      </c>
      <c r="B1814" t="s">
        <v>2238</v>
      </c>
      <c r="C1814" s="25">
        <v>3674</v>
      </c>
      <c r="D1814" t="s">
        <v>805</v>
      </c>
      <c r="E1814" s="16">
        <v>0</v>
      </c>
      <c r="F1814" s="16">
        <v>0</v>
      </c>
      <c r="G1814" s="16">
        <v>0</v>
      </c>
      <c r="H1814" s="16">
        <v>0</v>
      </c>
      <c r="I1814" s="16">
        <v>0</v>
      </c>
      <c r="J1814" s="16">
        <v>0</v>
      </c>
      <c r="K1814" s="16">
        <v>0</v>
      </c>
      <c r="L1814" s="16">
        <v>0</v>
      </c>
      <c r="M1814" s="16">
        <v>340</v>
      </c>
      <c r="N1814" s="16">
        <v>353</v>
      </c>
      <c r="O1814" s="16">
        <v>343</v>
      </c>
      <c r="P1814" s="16">
        <v>0</v>
      </c>
      <c r="Q1814" s="16">
        <v>0</v>
      </c>
      <c r="R1814" s="16">
        <v>0</v>
      </c>
      <c r="S1814" s="16">
        <v>0</v>
      </c>
      <c r="T1814" s="73" t="s">
        <v>2979</v>
      </c>
      <c r="U1814" s="73" t="s">
        <v>2979</v>
      </c>
      <c r="V1814" s="73" t="s">
        <v>2979</v>
      </c>
      <c r="W1814" s="73" t="s">
        <v>2979</v>
      </c>
      <c r="X1814" s="73" t="s">
        <v>2979</v>
      </c>
      <c r="Y1814" s="73" t="s">
        <v>2979</v>
      </c>
      <c r="Z1814" s="73" t="s">
        <v>2979</v>
      </c>
      <c r="AA1814" s="73" t="s">
        <v>2979</v>
      </c>
      <c r="AB1814" s="54">
        <v>117</v>
      </c>
      <c r="AC1814" s="54">
        <v>101</v>
      </c>
      <c r="AD1814" s="54">
        <v>105</v>
      </c>
      <c r="AE1814" s="73" t="s">
        <v>2979</v>
      </c>
      <c r="AF1814" s="73" t="s">
        <v>2979</v>
      </c>
      <c r="AG1814" s="73" t="s">
        <v>2979</v>
      </c>
      <c r="AH1814" s="73" t="s">
        <v>2979</v>
      </c>
      <c r="AI1814" s="41">
        <v>0.31180000000000002</v>
      </c>
      <c r="AJ1814" s="30">
        <v>0.27250000000000002</v>
      </c>
      <c r="AK1814" s="30">
        <v>0.27610000000000001</v>
      </c>
      <c r="AL1814" s="41">
        <f t="shared" si="58"/>
        <v>0.2868</v>
      </c>
      <c r="AM1814" s="30" t="str">
        <f>IFERROR((VLOOKUP(C1814,'CEP 24-25'!$F$5:$K$1282,6,0))," ")</f>
        <v xml:space="preserve"> </v>
      </c>
      <c r="AN1814" s="41" t="str">
        <f>+IFERROR((VLOOKUP(C1814,'HB1238 24-25'!$N$5:$Q$9999,4,0)),"")</f>
        <v/>
      </c>
      <c r="AO1814" s="33" t="str">
        <f t="shared" si="59"/>
        <v>No</v>
      </c>
    </row>
    <row r="1815" spans="1:41" ht="15" customHeight="1" x14ac:dyDescent="0.25">
      <c r="A1815" t="s">
        <v>2765</v>
      </c>
      <c r="B1815" t="s">
        <v>2238</v>
      </c>
      <c r="C1815" s="25">
        <v>2990</v>
      </c>
      <c r="D1815" t="s">
        <v>797</v>
      </c>
      <c r="E1815" s="16">
        <v>0</v>
      </c>
      <c r="F1815" s="16">
        <v>58</v>
      </c>
      <c r="G1815" s="16">
        <v>0</v>
      </c>
      <c r="H1815" s="16">
        <v>74</v>
      </c>
      <c r="I1815" s="16">
        <v>84</v>
      </c>
      <c r="J1815" s="16">
        <v>75</v>
      </c>
      <c r="K1815" s="16">
        <v>75</v>
      </c>
      <c r="L1815" s="16">
        <v>91</v>
      </c>
      <c r="M1815" s="16">
        <v>0</v>
      </c>
      <c r="N1815" s="16">
        <v>0</v>
      </c>
      <c r="O1815" s="16">
        <v>0</v>
      </c>
      <c r="P1815" s="16">
        <v>0</v>
      </c>
      <c r="Q1815" s="16">
        <v>0</v>
      </c>
      <c r="R1815" s="16">
        <v>0</v>
      </c>
      <c r="S1815" s="16">
        <v>0</v>
      </c>
      <c r="T1815" s="73" t="s">
        <v>2979</v>
      </c>
      <c r="U1815" s="54">
        <v>16</v>
      </c>
      <c r="V1815" s="73" t="s">
        <v>2979</v>
      </c>
      <c r="W1815" s="54">
        <v>23</v>
      </c>
      <c r="X1815" s="54">
        <v>23</v>
      </c>
      <c r="Y1815" s="54">
        <v>32</v>
      </c>
      <c r="Z1815" s="54">
        <v>27</v>
      </c>
      <c r="AA1815" s="54">
        <v>34</v>
      </c>
      <c r="AB1815" s="73" t="s">
        <v>2979</v>
      </c>
      <c r="AC1815" s="73" t="s">
        <v>2979</v>
      </c>
      <c r="AD1815" s="73" t="s">
        <v>2979</v>
      </c>
      <c r="AE1815" s="73" t="s">
        <v>2979</v>
      </c>
      <c r="AF1815" s="73" t="s">
        <v>2979</v>
      </c>
      <c r="AG1815" s="73" t="s">
        <v>2979</v>
      </c>
      <c r="AH1815" s="73" t="s">
        <v>2979</v>
      </c>
      <c r="AI1815" s="41">
        <v>0.3392</v>
      </c>
      <c r="AJ1815" s="30">
        <v>0.32979999999999998</v>
      </c>
      <c r="AK1815" s="30">
        <v>0.34489999999999998</v>
      </c>
      <c r="AL1815" s="41">
        <f t="shared" si="58"/>
        <v>0.33800000000000002</v>
      </c>
      <c r="AM1815" s="30" t="str">
        <f>IFERROR((VLOOKUP(C1815,'CEP 24-25'!$F$5:$K$1282,6,0))," ")</f>
        <v xml:space="preserve"> </v>
      </c>
      <c r="AN1815" s="41" t="str">
        <f>+IFERROR((VLOOKUP(C1815,'HB1238 24-25'!$N$5:$Q$9999,4,0)),"")</f>
        <v>No</v>
      </c>
      <c r="AO1815" s="33" t="str">
        <f t="shared" si="59"/>
        <v>No</v>
      </c>
    </row>
    <row r="1816" spans="1:41" ht="15" customHeight="1" x14ac:dyDescent="0.25">
      <c r="A1816" t="s">
        <v>2765</v>
      </c>
      <c r="B1816" t="s">
        <v>2238</v>
      </c>
      <c r="C1816" s="25">
        <v>3230</v>
      </c>
      <c r="D1816" t="s">
        <v>799</v>
      </c>
      <c r="E1816" s="16">
        <v>0</v>
      </c>
      <c r="F1816" s="16">
        <v>77</v>
      </c>
      <c r="G1816" s="16">
        <v>0</v>
      </c>
      <c r="H1816" s="16">
        <v>70</v>
      </c>
      <c r="I1816" s="16">
        <v>48</v>
      </c>
      <c r="J1816" s="16">
        <v>60</v>
      </c>
      <c r="K1816" s="16">
        <v>52</v>
      </c>
      <c r="L1816" s="16">
        <v>65</v>
      </c>
      <c r="M1816" s="16">
        <v>0</v>
      </c>
      <c r="N1816" s="16">
        <v>0</v>
      </c>
      <c r="O1816" s="16">
        <v>0</v>
      </c>
      <c r="P1816" s="16">
        <v>0</v>
      </c>
      <c r="Q1816" s="16">
        <v>0</v>
      </c>
      <c r="R1816" s="16">
        <v>0</v>
      </c>
      <c r="S1816" s="16">
        <v>0</v>
      </c>
      <c r="T1816" s="73" t="s">
        <v>2979</v>
      </c>
      <c r="U1816" s="54">
        <v>29</v>
      </c>
      <c r="V1816" s="73" t="s">
        <v>2979</v>
      </c>
      <c r="W1816" s="54">
        <v>26</v>
      </c>
      <c r="X1816" s="54">
        <v>15</v>
      </c>
      <c r="Y1816" s="54">
        <v>15</v>
      </c>
      <c r="Z1816" s="54">
        <v>13</v>
      </c>
      <c r="AA1816" s="54">
        <v>17</v>
      </c>
      <c r="AB1816" s="73" t="s">
        <v>2979</v>
      </c>
      <c r="AC1816" s="73" t="s">
        <v>2979</v>
      </c>
      <c r="AD1816" s="73" t="s">
        <v>2979</v>
      </c>
      <c r="AE1816" s="73" t="s">
        <v>2979</v>
      </c>
      <c r="AF1816" s="73" t="s">
        <v>2979</v>
      </c>
      <c r="AG1816" s="73" t="s">
        <v>2979</v>
      </c>
      <c r="AH1816" s="73" t="s">
        <v>2979</v>
      </c>
      <c r="AI1816" s="41">
        <v>0.30909999999999999</v>
      </c>
      <c r="AJ1816" s="30">
        <v>0.26369999999999999</v>
      </c>
      <c r="AK1816" s="30">
        <v>0.16220000000000001</v>
      </c>
      <c r="AL1816" s="41">
        <f t="shared" si="58"/>
        <v>0.245</v>
      </c>
      <c r="AM1816" s="30" t="str">
        <f>IFERROR((VLOOKUP(C1816,'CEP 24-25'!$F$5:$K$1282,6,0))," ")</f>
        <v xml:space="preserve"> </v>
      </c>
      <c r="AN1816" s="41" t="str">
        <f>+IFERROR((VLOOKUP(C1816,'HB1238 24-25'!$N$5:$Q$9999,4,0)),"")</f>
        <v/>
      </c>
      <c r="AO1816" s="33" t="str">
        <f t="shared" si="59"/>
        <v>No</v>
      </c>
    </row>
    <row r="1817" spans="1:41" x14ac:dyDescent="0.25">
      <c r="A1817" t="s">
        <v>2765</v>
      </c>
      <c r="B1817" t="s">
        <v>2238</v>
      </c>
      <c r="C1817" s="25">
        <v>1942</v>
      </c>
      <c r="D1817" t="s">
        <v>794</v>
      </c>
      <c r="E1817" s="16">
        <v>0</v>
      </c>
      <c r="F1817" s="16">
        <v>20</v>
      </c>
      <c r="G1817" s="16">
        <v>0</v>
      </c>
      <c r="H1817" s="16">
        <v>18</v>
      </c>
      <c r="I1817" s="16">
        <v>23</v>
      </c>
      <c r="J1817" s="16">
        <v>20</v>
      </c>
      <c r="K1817" s="16">
        <v>20</v>
      </c>
      <c r="L1817" s="16">
        <v>29</v>
      </c>
      <c r="M1817" s="16">
        <v>29</v>
      </c>
      <c r="N1817" s="16">
        <v>18</v>
      </c>
      <c r="O1817" s="16">
        <v>21</v>
      </c>
      <c r="P1817" s="16">
        <v>0</v>
      </c>
      <c r="Q1817" s="16">
        <v>0</v>
      </c>
      <c r="R1817" s="16">
        <v>0</v>
      </c>
      <c r="S1817" s="16">
        <v>0</v>
      </c>
      <c r="T1817" s="73" t="s">
        <v>2979</v>
      </c>
      <c r="U1817" s="15" t="s">
        <v>2004</v>
      </c>
      <c r="V1817" s="73" t="s">
        <v>2979</v>
      </c>
      <c r="W1817" s="73" t="s">
        <v>2979</v>
      </c>
      <c r="X1817" s="15" t="s">
        <v>2004</v>
      </c>
      <c r="Y1817" s="15" t="s">
        <v>2004</v>
      </c>
      <c r="Z1817" s="15" t="s">
        <v>2004</v>
      </c>
      <c r="AA1817" s="15" t="s">
        <v>2004</v>
      </c>
      <c r="AB1817" s="15" t="s">
        <v>2004</v>
      </c>
      <c r="AC1817" s="15" t="s">
        <v>2004</v>
      </c>
      <c r="AD1817" s="15" t="s">
        <v>2004</v>
      </c>
      <c r="AE1817" s="73" t="s">
        <v>2979</v>
      </c>
      <c r="AF1817" s="73" t="s">
        <v>2979</v>
      </c>
      <c r="AG1817" s="73" t="s">
        <v>2979</v>
      </c>
      <c r="AH1817" s="73" t="s">
        <v>2979</v>
      </c>
      <c r="AI1817" s="41">
        <v>0.1515</v>
      </c>
      <c r="AJ1817" s="30">
        <v>0.16109999999999999</v>
      </c>
      <c r="AK1817" s="30">
        <v>0.1739</v>
      </c>
      <c r="AL1817" s="41">
        <f t="shared" si="58"/>
        <v>0.16220000000000001</v>
      </c>
      <c r="AM1817" s="30" t="str">
        <f>IFERROR((VLOOKUP(C1817,'CEP 24-25'!$F$5:$K$1282,6,0))," ")</f>
        <v xml:space="preserve"> </v>
      </c>
      <c r="AN1817" s="41" t="str">
        <f>+IFERROR((VLOOKUP(C1817,'HB1238 24-25'!$N$5:$Q$9999,4,0)),"")</f>
        <v/>
      </c>
      <c r="AO1817" s="33" t="str">
        <f t="shared" si="59"/>
        <v>No</v>
      </c>
    </row>
    <row r="1818" spans="1:41" x14ac:dyDescent="0.25">
      <c r="A1818" t="s">
        <v>2765</v>
      </c>
      <c r="B1818" t="s">
        <v>2238</v>
      </c>
      <c r="C1818" s="25">
        <v>3104</v>
      </c>
      <c r="D1818" t="s">
        <v>798</v>
      </c>
      <c r="E1818" s="16">
        <v>0</v>
      </c>
      <c r="F1818" s="16">
        <v>84</v>
      </c>
      <c r="G1818" s="16">
        <v>0</v>
      </c>
      <c r="H1818" s="16">
        <v>66</v>
      </c>
      <c r="I1818" s="16">
        <v>64</v>
      </c>
      <c r="J1818" s="16">
        <v>71</v>
      </c>
      <c r="K1818" s="16">
        <v>67</v>
      </c>
      <c r="L1818" s="16">
        <v>67</v>
      </c>
      <c r="M1818" s="16">
        <v>0</v>
      </c>
      <c r="N1818" s="16">
        <v>0</v>
      </c>
      <c r="O1818" s="16">
        <v>0</v>
      </c>
      <c r="P1818" s="16">
        <v>0</v>
      </c>
      <c r="Q1818" s="16">
        <v>0</v>
      </c>
      <c r="R1818" s="16">
        <v>0</v>
      </c>
      <c r="S1818" s="16">
        <v>0</v>
      </c>
      <c r="T1818" s="73" t="s">
        <v>2979</v>
      </c>
      <c r="U1818" s="54">
        <v>30</v>
      </c>
      <c r="V1818" s="73" t="s">
        <v>2979</v>
      </c>
      <c r="W1818" s="54">
        <v>31</v>
      </c>
      <c r="X1818" s="54">
        <v>20</v>
      </c>
      <c r="Y1818" s="54">
        <v>33</v>
      </c>
      <c r="Z1818" s="54">
        <v>24</v>
      </c>
      <c r="AA1818" s="54">
        <v>32</v>
      </c>
      <c r="AB1818" s="73" t="s">
        <v>2979</v>
      </c>
      <c r="AC1818" s="73" t="s">
        <v>2979</v>
      </c>
      <c r="AD1818" s="73" t="s">
        <v>2979</v>
      </c>
      <c r="AE1818" s="73" t="s">
        <v>2979</v>
      </c>
      <c r="AF1818" s="73" t="s">
        <v>2979</v>
      </c>
      <c r="AG1818" s="73" t="s">
        <v>2979</v>
      </c>
      <c r="AH1818" s="73" t="s">
        <v>2979</v>
      </c>
      <c r="AI1818" s="41">
        <v>0.40570000000000001</v>
      </c>
      <c r="AJ1818" s="30">
        <v>0.39850000000000002</v>
      </c>
      <c r="AK1818" s="30">
        <v>0.38329999999999997</v>
      </c>
      <c r="AL1818" s="41">
        <f t="shared" si="58"/>
        <v>0.39579999999999999</v>
      </c>
      <c r="AM1818" s="30" t="str">
        <f>IFERROR((VLOOKUP(C1818,'CEP 24-25'!$F$5:$K$1282,6,0))," ")</f>
        <v xml:space="preserve"> </v>
      </c>
      <c r="AN1818" s="41" t="str">
        <f>+IFERROR((VLOOKUP(C1818,'HB1238 24-25'!$N$5:$Q$9999,4,0)),"")</f>
        <v>No</v>
      </c>
      <c r="AO1818" s="33" t="str">
        <f t="shared" si="59"/>
        <v>No</v>
      </c>
    </row>
    <row r="1819" spans="1:41" ht="15" customHeight="1" x14ac:dyDescent="0.25">
      <c r="A1819" t="s">
        <v>2765</v>
      </c>
      <c r="B1819" t="s">
        <v>2238</v>
      </c>
      <c r="C1819" s="25">
        <v>1667</v>
      </c>
      <c r="D1819" t="s">
        <v>792</v>
      </c>
      <c r="E1819" s="16">
        <v>0</v>
      </c>
      <c r="F1819" s="16">
        <v>2</v>
      </c>
      <c r="G1819" s="16">
        <v>0</v>
      </c>
      <c r="H1819" s="16">
        <v>0</v>
      </c>
      <c r="I1819" s="16">
        <v>12</v>
      </c>
      <c r="J1819" s="16">
        <v>11</v>
      </c>
      <c r="K1819" s="16">
        <v>13</v>
      </c>
      <c r="L1819" s="16">
        <v>11</v>
      </c>
      <c r="M1819" s="16">
        <v>9</v>
      </c>
      <c r="N1819" s="16">
        <v>6</v>
      </c>
      <c r="O1819" s="16">
        <v>6</v>
      </c>
      <c r="P1819" s="16">
        <v>4</v>
      </c>
      <c r="Q1819" s="16">
        <v>4</v>
      </c>
      <c r="R1819" s="16">
        <v>6</v>
      </c>
      <c r="S1819" s="16">
        <v>3</v>
      </c>
      <c r="T1819" s="73" t="s">
        <v>2979</v>
      </c>
      <c r="U1819" s="73" t="s">
        <v>2979</v>
      </c>
      <c r="V1819" s="73" t="s">
        <v>2979</v>
      </c>
      <c r="W1819" s="73" t="s">
        <v>2979</v>
      </c>
      <c r="X1819" s="15" t="s">
        <v>2004</v>
      </c>
      <c r="Y1819" s="15" t="s">
        <v>2004</v>
      </c>
      <c r="Z1819" s="15" t="s">
        <v>2004</v>
      </c>
      <c r="AA1819" s="15" t="s">
        <v>2004</v>
      </c>
      <c r="AB1819" s="15" t="s">
        <v>2004</v>
      </c>
      <c r="AC1819" s="15" t="s">
        <v>2004</v>
      </c>
      <c r="AD1819" s="15" t="s">
        <v>2004</v>
      </c>
      <c r="AE1819" s="73" t="s">
        <v>2979</v>
      </c>
      <c r="AF1819" s="15" t="s">
        <v>2004</v>
      </c>
      <c r="AG1819" s="15" t="s">
        <v>2004</v>
      </c>
      <c r="AH1819" s="73" t="s">
        <v>2979</v>
      </c>
      <c r="AI1819" s="41">
        <v>0.19539999999999999</v>
      </c>
      <c r="AJ1819" s="30">
        <v>0.2429</v>
      </c>
      <c r="AK1819" s="30">
        <v>0.35289999999999999</v>
      </c>
      <c r="AL1819" s="41">
        <f t="shared" si="58"/>
        <v>0.26369999999999999</v>
      </c>
      <c r="AM1819" s="30" t="str">
        <f>IFERROR((VLOOKUP(C1819,'CEP 24-25'!$F$5:$K$1282,6,0))," ")</f>
        <v xml:space="preserve"> </v>
      </c>
      <c r="AN1819" s="41" t="str">
        <f>+IFERROR((VLOOKUP(C1819,'HB1238 24-25'!$N$5:$Q$9999,4,0)),"")</f>
        <v/>
      </c>
      <c r="AO1819" s="33" t="str">
        <f t="shared" si="59"/>
        <v>No</v>
      </c>
    </row>
    <row r="1820" spans="1:41" ht="15" customHeight="1" x14ac:dyDescent="0.25">
      <c r="A1820" t="s">
        <v>2765</v>
      </c>
      <c r="B1820" t="s">
        <v>2238</v>
      </c>
      <c r="C1820" s="25">
        <v>3231</v>
      </c>
      <c r="D1820" t="s">
        <v>800</v>
      </c>
      <c r="E1820" s="16">
        <v>0</v>
      </c>
      <c r="F1820" s="16">
        <v>63</v>
      </c>
      <c r="G1820" s="16">
        <v>0</v>
      </c>
      <c r="H1820" s="16">
        <v>60</v>
      </c>
      <c r="I1820" s="16">
        <v>54</v>
      </c>
      <c r="J1820" s="16">
        <v>56</v>
      </c>
      <c r="K1820" s="16">
        <v>41</v>
      </c>
      <c r="L1820" s="16">
        <v>49</v>
      </c>
      <c r="M1820" s="16">
        <v>0</v>
      </c>
      <c r="N1820" s="16">
        <v>0</v>
      </c>
      <c r="O1820" s="16">
        <v>0</v>
      </c>
      <c r="P1820" s="16">
        <v>0</v>
      </c>
      <c r="Q1820" s="16">
        <v>0</v>
      </c>
      <c r="R1820" s="16">
        <v>0</v>
      </c>
      <c r="S1820" s="16">
        <v>0</v>
      </c>
      <c r="T1820" s="73" t="s">
        <v>2979</v>
      </c>
      <c r="U1820" s="54">
        <v>15</v>
      </c>
      <c r="V1820" s="73" t="s">
        <v>2979</v>
      </c>
      <c r="W1820" s="54">
        <v>10</v>
      </c>
      <c r="X1820" s="54">
        <v>12</v>
      </c>
      <c r="Y1820" s="15" t="s">
        <v>2004</v>
      </c>
      <c r="Z1820" s="15" t="s">
        <v>2004</v>
      </c>
      <c r="AA1820" s="54">
        <v>13</v>
      </c>
      <c r="AB1820" s="73" t="s">
        <v>2979</v>
      </c>
      <c r="AC1820" s="73" t="s">
        <v>2979</v>
      </c>
      <c r="AD1820" s="73" t="s">
        <v>2979</v>
      </c>
      <c r="AE1820" s="73" t="s">
        <v>2979</v>
      </c>
      <c r="AF1820" s="73" t="s">
        <v>2979</v>
      </c>
      <c r="AG1820" s="73" t="s">
        <v>2979</v>
      </c>
      <c r="AH1820" s="73" t="s">
        <v>2979</v>
      </c>
      <c r="AI1820" s="41">
        <v>0.1981</v>
      </c>
      <c r="AJ1820" s="30">
        <v>0.17580000000000001</v>
      </c>
      <c r="AK1820" s="30">
        <v>0.1552</v>
      </c>
      <c r="AL1820" s="41">
        <f t="shared" si="58"/>
        <v>0.1764</v>
      </c>
      <c r="AM1820" s="30" t="str">
        <f>IFERROR((VLOOKUP(C1820,'CEP 24-25'!$F$5:$K$1282,6,0))," ")</f>
        <v xml:space="preserve"> </v>
      </c>
      <c r="AN1820" s="41" t="str">
        <f>+IFERROR((VLOOKUP(C1820,'HB1238 24-25'!$N$5:$Q$9999,4,0)),"")</f>
        <v/>
      </c>
      <c r="AO1820" s="33" t="str">
        <f t="shared" si="59"/>
        <v>No</v>
      </c>
    </row>
    <row r="1821" spans="1:41" ht="15" customHeight="1" x14ac:dyDescent="0.25">
      <c r="A1821" t="s">
        <v>2765</v>
      </c>
      <c r="B1821" t="s">
        <v>2238</v>
      </c>
      <c r="C1821" s="25">
        <v>1771</v>
      </c>
      <c r="D1821" t="s">
        <v>793</v>
      </c>
      <c r="E1821" s="16">
        <v>0</v>
      </c>
      <c r="F1821" s="16">
        <v>11</v>
      </c>
      <c r="G1821" s="16">
        <v>0</v>
      </c>
      <c r="H1821" s="16">
        <v>20</v>
      </c>
      <c r="I1821" s="16">
        <v>10</v>
      </c>
      <c r="J1821" s="16">
        <v>11</v>
      </c>
      <c r="K1821" s="16">
        <v>19</v>
      </c>
      <c r="L1821" s="16">
        <v>17</v>
      </c>
      <c r="M1821" s="16">
        <v>14</v>
      </c>
      <c r="N1821" s="16">
        <v>13</v>
      </c>
      <c r="O1821" s="16">
        <v>10</v>
      </c>
      <c r="P1821" s="16">
        <v>0</v>
      </c>
      <c r="Q1821" s="16">
        <v>0</v>
      </c>
      <c r="R1821" s="16">
        <v>0</v>
      </c>
      <c r="S1821" s="16">
        <v>0</v>
      </c>
      <c r="T1821" s="73" t="s">
        <v>2979</v>
      </c>
      <c r="U1821" s="73" t="s">
        <v>2979</v>
      </c>
      <c r="V1821" s="73" t="s">
        <v>2979</v>
      </c>
      <c r="W1821" s="15" t="s">
        <v>2004</v>
      </c>
      <c r="X1821" s="15" t="s">
        <v>2004</v>
      </c>
      <c r="Y1821" s="15" t="s">
        <v>2004</v>
      </c>
      <c r="Z1821" s="15" t="s">
        <v>2004</v>
      </c>
      <c r="AA1821" s="15" t="s">
        <v>2004</v>
      </c>
      <c r="AB1821" s="15" t="s">
        <v>2004</v>
      </c>
      <c r="AC1821" s="15" t="s">
        <v>2004</v>
      </c>
      <c r="AD1821" s="15" t="s">
        <v>2004</v>
      </c>
      <c r="AE1821" s="73" t="s">
        <v>2979</v>
      </c>
      <c r="AF1821" s="73" t="s">
        <v>2979</v>
      </c>
      <c r="AG1821" s="73" t="s">
        <v>2979</v>
      </c>
      <c r="AH1821" s="73" t="s">
        <v>2979</v>
      </c>
      <c r="AI1821" s="41">
        <v>0.16800000000000001</v>
      </c>
      <c r="AJ1821" s="30">
        <v>0.1048</v>
      </c>
      <c r="AK1821" s="30">
        <v>9.5699999999999993E-2</v>
      </c>
      <c r="AL1821" s="41">
        <f t="shared" si="58"/>
        <v>0.12280000000000001</v>
      </c>
      <c r="AM1821" s="30" t="str">
        <f>IFERROR((VLOOKUP(C1821,'CEP 24-25'!$F$5:$K$1282,6,0))," ")</f>
        <v xml:space="preserve"> </v>
      </c>
      <c r="AN1821" s="41" t="str">
        <f>+IFERROR((VLOOKUP(C1821,'HB1238 24-25'!$N$5:$Q$9999,4,0)),"")</f>
        <v/>
      </c>
      <c r="AO1821" s="33" t="str">
        <f t="shared" si="59"/>
        <v>No</v>
      </c>
    </row>
    <row r="1822" spans="1:41" ht="15" customHeight="1" x14ac:dyDescent="0.25">
      <c r="A1822" t="s">
        <v>2765</v>
      </c>
      <c r="B1822" t="s">
        <v>2238</v>
      </c>
      <c r="C1822" s="25">
        <v>3387</v>
      </c>
      <c r="D1822" t="s">
        <v>802</v>
      </c>
      <c r="E1822" s="16">
        <v>0</v>
      </c>
      <c r="F1822" s="16">
        <v>0</v>
      </c>
      <c r="G1822" s="16">
        <v>0</v>
      </c>
      <c r="H1822" s="16">
        <v>0</v>
      </c>
      <c r="I1822" s="16">
        <v>0</v>
      </c>
      <c r="J1822" s="16">
        <v>0</v>
      </c>
      <c r="K1822" s="16">
        <v>0</v>
      </c>
      <c r="L1822" s="16">
        <v>0</v>
      </c>
      <c r="M1822" s="16">
        <v>305</v>
      </c>
      <c r="N1822" s="16">
        <v>344</v>
      </c>
      <c r="O1822" s="16">
        <v>343</v>
      </c>
      <c r="P1822" s="16">
        <v>0</v>
      </c>
      <c r="Q1822" s="16">
        <v>0</v>
      </c>
      <c r="R1822" s="16">
        <v>0</v>
      </c>
      <c r="S1822" s="16">
        <v>0</v>
      </c>
      <c r="T1822" s="73" t="s">
        <v>2979</v>
      </c>
      <c r="U1822" s="73" t="s">
        <v>2979</v>
      </c>
      <c r="V1822" s="73" t="s">
        <v>2979</v>
      </c>
      <c r="W1822" s="73" t="s">
        <v>2979</v>
      </c>
      <c r="X1822" s="73" t="s">
        <v>2979</v>
      </c>
      <c r="Y1822" s="73" t="s">
        <v>2979</v>
      </c>
      <c r="Z1822" s="73" t="s">
        <v>2979</v>
      </c>
      <c r="AA1822" s="73" t="s">
        <v>2979</v>
      </c>
      <c r="AB1822" s="54">
        <v>138</v>
      </c>
      <c r="AC1822" s="54">
        <v>115</v>
      </c>
      <c r="AD1822" s="54">
        <v>104</v>
      </c>
      <c r="AE1822" s="73" t="s">
        <v>2979</v>
      </c>
      <c r="AF1822" s="73" t="s">
        <v>2979</v>
      </c>
      <c r="AG1822" s="73" t="s">
        <v>2979</v>
      </c>
      <c r="AH1822" s="73" t="s">
        <v>2979</v>
      </c>
      <c r="AI1822" s="41">
        <v>0.3599</v>
      </c>
      <c r="AJ1822" s="30">
        <v>0.32529999999999998</v>
      </c>
      <c r="AK1822" s="30">
        <v>0.32379999999999998</v>
      </c>
      <c r="AL1822" s="41">
        <f t="shared" si="58"/>
        <v>0.33629999999999999</v>
      </c>
      <c r="AM1822" s="30" t="str">
        <f>IFERROR((VLOOKUP(C1822,'CEP 24-25'!$F$5:$K$1282,6,0))," ")</f>
        <v xml:space="preserve"> </v>
      </c>
      <c r="AN1822" s="41" t="str">
        <f>+IFERROR((VLOOKUP(C1822,'HB1238 24-25'!$N$5:$Q$9999,4,0)),"")</f>
        <v/>
      </c>
      <c r="AO1822" s="33" t="str">
        <f t="shared" si="59"/>
        <v>No</v>
      </c>
    </row>
    <row r="1823" spans="1:41" ht="15" customHeight="1" x14ac:dyDescent="0.25">
      <c r="A1823" t="s">
        <v>2765</v>
      </c>
      <c r="B1823" t="s">
        <v>2238</v>
      </c>
      <c r="C1823" s="25">
        <v>2185</v>
      </c>
      <c r="D1823" t="s">
        <v>795</v>
      </c>
      <c r="E1823" s="16">
        <v>0</v>
      </c>
      <c r="F1823" s="16">
        <v>55</v>
      </c>
      <c r="G1823" s="16">
        <v>0</v>
      </c>
      <c r="H1823" s="16">
        <v>54</v>
      </c>
      <c r="I1823" s="16">
        <v>70</v>
      </c>
      <c r="J1823" s="16">
        <v>61</v>
      </c>
      <c r="K1823" s="16">
        <v>72</v>
      </c>
      <c r="L1823" s="16">
        <v>66</v>
      </c>
      <c r="M1823" s="16">
        <v>0</v>
      </c>
      <c r="N1823" s="16">
        <v>0</v>
      </c>
      <c r="O1823" s="16">
        <v>0</v>
      </c>
      <c r="P1823" s="16">
        <v>0</v>
      </c>
      <c r="Q1823" s="16">
        <v>0</v>
      </c>
      <c r="R1823" s="16">
        <v>0</v>
      </c>
      <c r="S1823" s="16">
        <v>0</v>
      </c>
      <c r="T1823" s="73" t="s">
        <v>2979</v>
      </c>
      <c r="U1823" s="54">
        <v>14</v>
      </c>
      <c r="V1823" s="73" t="s">
        <v>2979</v>
      </c>
      <c r="W1823" s="15" t="s">
        <v>2004</v>
      </c>
      <c r="X1823" s="54">
        <v>22</v>
      </c>
      <c r="Y1823" s="54">
        <v>19</v>
      </c>
      <c r="Z1823" s="54">
        <v>20</v>
      </c>
      <c r="AA1823" s="54">
        <v>17</v>
      </c>
      <c r="AB1823" s="73" t="s">
        <v>2979</v>
      </c>
      <c r="AC1823" s="73" t="s">
        <v>2979</v>
      </c>
      <c r="AD1823" s="73" t="s">
        <v>2979</v>
      </c>
      <c r="AE1823" s="73" t="s">
        <v>2979</v>
      </c>
      <c r="AF1823" s="73" t="s">
        <v>2979</v>
      </c>
      <c r="AG1823" s="73" t="s">
        <v>2979</v>
      </c>
      <c r="AH1823" s="73" t="s">
        <v>2979</v>
      </c>
      <c r="AI1823" s="41">
        <v>0.2646</v>
      </c>
      <c r="AJ1823" s="30">
        <v>0.26279999999999998</v>
      </c>
      <c r="AK1823" s="30">
        <v>0.26529999999999998</v>
      </c>
      <c r="AL1823" s="41">
        <f t="shared" si="58"/>
        <v>0.26419999999999999</v>
      </c>
      <c r="AM1823" s="30" t="str">
        <f>IFERROR((VLOOKUP(C1823,'CEP 24-25'!$F$5:$K$1282,6,0))," ")</f>
        <v xml:space="preserve"> </v>
      </c>
      <c r="AN1823" s="41" t="str">
        <f>+IFERROR((VLOOKUP(C1823,'HB1238 24-25'!$N$5:$Q$9999,4,0)),"")</f>
        <v/>
      </c>
      <c r="AO1823" s="33" t="str">
        <f t="shared" si="59"/>
        <v>No</v>
      </c>
    </row>
    <row r="1824" spans="1:41" ht="15" customHeight="1" x14ac:dyDescent="0.25">
      <c r="A1824" t="s">
        <v>2765</v>
      </c>
      <c r="B1824" t="s">
        <v>2238</v>
      </c>
      <c r="C1824" s="25">
        <v>3527</v>
      </c>
      <c r="D1824" t="s">
        <v>804</v>
      </c>
      <c r="E1824" s="16">
        <v>0</v>
      </c>
      <c r="F1824" s="16">
        <v>59</v>
      </c>
      <c r="G1824" s="16">
        <v>0</v>
      </c>
      <c r="H1824" s="16">
        <v>63</v>
      </c>
      <c r="I1824" s="16">
        <v>65</v>
      </c>
      <c r="J1824" s="16">
        <v>105</v>
      </c>
      <c r="K1824" s="16">
        <v>74</v>
      </c>
      <c r="L1824" s="16">
        <v>78</v>
      </c>
      <c r="M1824" s="16">
        <v>0</v>
      </c>
      <c r="N1824" s="16">
        <v>0</v>
      </c>
      <c r="O1824" s="16">
        <v>0</v>
      </c>
      <c r="P1824" s="16">
        <v>0</v>
      </c>
      <c r="Q1824" s="16">
        <v>0</v>
      </c>
      <c r="R1824" s="16">
        <v>0</v>
      </c>
      <c r="S1824" s="16">
        <v>0</v>
      </c>
      <c r="T1824" s="73" t="s">
        <v>2979</v>
      </c>
      <c r="U1824" s="15" t="s">
        <v>2004</v>
      </c>
      <c r="V1824" s="73" t="s">
        <v>2979</v>
      </c>
      <c r="W1824" s="54">
        <v>15</v>
      </c>
      <c r="X1824" s="15" t="s">
        <v>2004</v>
      </c>
      <c r="Y1824" s="54">
        <v>13</v>
      </c>
      <c r="Z1824" s="15" t="s">
        <v>2004</v>
      </c>
      <c r="AA1824" s="15" t="s">
        <v>2004</v>
      </c>
      <c r="AB1824" s="73" t="s">
        <v>2979</v>
      </c>
      <c r="AC1824" s="73" t="s">
        <v>2979</v>
      </c>
      <c r="AD1824" s="73" t="s">
        <v>2979</v>
      </c>
      <c r="AE1824" s="73" t="s">
        <v>2979</v>
      </c>
      <c r="AF1824" s="73" t="s">
        <v>2979</v>
      </c>
      <c r="AG1824" s="73" t="s">
        <v>2979</v>
      </c>
      <c r="AH1824" s="73" t="s">
        <v>2979</v>
      </c>
      <c r="AI1824" s="41">
        <v>0.13739999999999999</v>
      </c>
      <c r="AJ1824" s="30">
        <v>0.1638</v>
      </c>
      <c r="AK1824" s="30">
        <v>0.13980000000000001</v>
      </c>
      <c r="AL1824" s="41">
        <f t="shared" si="58"/>
        <v>0.14699999999999999</v>
      </c>
      <c r="AM1824" s="30" t="str">
        <f>IFERROR((VLOOKUP(C1824,'CEP 24-25'!$F$5:$K$1282,6,0))," ")</f>
        <v xml:space="preserve"> </v>
      </c>
      <c r="AN1824" s="41" t="str">
        <f>+IFERROR((VLOOKUP(C1824,'HB1238 24-25'!$N$5:$Q$9999,4,0)),"")</f>
        <v/>
      </c>
      <c r="AO1824" s="33" t="str">
        <f t="shared" si="59"/>
        <v>No</v>
      </c>
    </row>
    <row r="1825" spans="1:41" ht="15" customHeight="1" x14ac:dyDescent="0.25">
      <c r="A1825" t="s">
        <v>2765</v>
      </c>
      <c r="B1825" t="s">
        <v>2238</v>
      </c>
      <c r="C1825" s="25">
        <v>3958</v>
      </c>
      <c r="D1825" t="s">
        <v>807</v>
      </c>
      <c r="E1825" s="16">
        <v>0</v>
      </c>
      <c r="F1825" s="16">
        <v>71</v>
      </c>
      <c r="G1825" s="16">
        <v>0</v>
      </c>
      <c r="H1825" s="16">
        <v>62</v>
      </c>
      <c r="I1825" s="16">
        <v>102</v>
      </c>
      <c r="J1825" s="16">
        <v>124</v>
      </c>
      <c r="K1825" s="16">
        <v>105</v>
      </c>
      <c r="L1825" s="16">
        <v>126</v>
      </c>
      <c r="M1825" s="16">
        <v>0</v>
      </c>
      <c r="N1825" s="16">
        <v>0</v>
      </c>
      <c r="O1825" s="16">
        <v>0</v>
      </c>
      <c r="P1825" s="16">
        <v>0</v>
      </c>
      <c r="Q1825" s="16">
        <v>0</v>
      </c>
      <c r="R1825" s="16">
        <v>0</v>
      </c>
      <c r="S1825" s="16">
        <v>0</v>
      </c>
      <c r="T1825" s="73" t="s">
        <v>2979</v>
      </c>
      <c r="U1825" s="54">
        <v>25</v>
      </c>
      <c r="V1825" s="73" t="s">
        <v>2979</v>
      </c>
      <c r="W1825" s="54">
        <v>25</v>
      </c>
      <c r="X1825" s="54">
        <v>31</v>
      </c>
      <c r="Y1825" s="54">
        <v>38</v>
      </c>
      <c r="Z1825" s="54">
        <v>36</v>
      </c>
      <c r="AA1825" s="54">
        <v>40</v>
      </c>
      <c r="AB1825" s="73" t="s">
        <v>2979</v>
      </c>
      <c r="AC1825" s="73" t="s">
        <v>2979</v>
      </c>
      <c r="AD1825" s="73" t="s">
        <v>2979</v>
      </c>
      <c r="AE1825" s="73" t="s">
        <v>2979</v>
      </c>
      <c r="AF1825" s="73" t="s">
        <v>2979</v>
      </c>
      <c r="AG1825" s="73" t="s">
        <v>2979</v>
      </c>
      <c r="AH1825" s="73" t="s">
        <v>2979</v>
      </c>
      <c r="AI1825" s="41">
        <v>0.33050000000000002</v>
      </c>
      <c r="AJ1825" s="30">
        <v>0.33400000000000002</v>
      </c>
      <c r="AK1825" s="30">
        <v>0.35289999999999999</v>
      </c>
      <c r="AL1825" s="41">
        <f t="shared" si="58"/>
        <v>0.33910000000000001</v>
      </c>
      <c r="AM1825" s="30" t="str">
        <f>IFERROR((VLOOKUP(C1825,'CEP 24-25'!$F$5:$K$1282,6,0))," ")</f>
        <v xml:space="preserve"> </v>
      </c>
      <c r="AN1825" s="41" t="str">
        <f>+IFERROR((VLOOKUP(C1825,'HB1238 24-25'!$N$5:$Q$9999,4,0)),"")</f>
        <v>No</v>
      </c>
      <c r="AO1825" s="33" t="str">
        <f t="shared" si="59"/>
        <v>No</v>
      </c>
    </row>
    <row r="1826" spans="1:41" x14ac:dyDescent="0.25">
      <c r="A1826" t="s">
        <v>2765</v>
      </c>
      <c r="B1826" t="s">
        <v>2238</v>
      </c>
      <c r="C1826" s="25">
        <v>3489</v>
      </c>
      <c r="D1826" t="s">
        <v>803</v>
      </c>
      <c r="E1826" s="16">
        <v>0</v>
      </c>
      <c r="F1826" s="16">
        <v>59</v>
      </c>
      <c r="G1826" s="16">
        <v>0</v>
      </c>
      <c r="H1826" s="16">
        <v>62</v>
      </c>
      <c r="I1826" s="16">
        <v>60</v>
      </c>
      <c r="J1826" s="16">
        <v>70</v>
      </c>
      <c r="K1826" s="16">
        <v>73</v>
      </c>
      <c r="L1826" s="16">
        <v>70</v>
      </c>
      <c r="M1826" s="16">
        <v>0</v>
      </c>
      <c r="N1826" s="16">
        <v>0</v>
      </c>
      <c r="O1826" s="16">
        <v>0</v>
      </c>
      <c r="P1826" s="16">
        <v>0</v>
      </c>
      <c r="Q1826" s="16">
        <v>0</v>
      </c>
      <c r="R1826" s="16">
        <v>0</v>
      </c>
      <c r="S1826" s="16">
        <v>0</v>
      </c>
      <c r="T1826" s="73" t="s">
        <v>2979</v>
      </c>
      <c r="U1826" s="54">
        <v>27</v>
      </c>
      <c r="V1826" s="73" t="s">
        <v>2979</v>
      </c>
      <c r="W1826" s="54">
        <v>30</v>
      </c>
      <c r="X1826" s="54">
        <v>19</v>
      </c>
      <c r="Y1826" s="54">
        <v>21</v>
      </c>
      <c r="Z1826" s="54">
        <v>33</v>
      </c>
      <c r="AA1826" s="54">
        <v>34</v>
      </c>
      <c r="AB1826" s="73" t="s">
        <v>2979</v>
      </c>
      <c r="AC1826" s="73" t="s">
        <v>2979</v>
      </c>
      <c r="AD1826" s="73" t="s">
        <v>2979</v>
      </c>
      <c r="AE1826" s="73" t="s">
        <v>2979</v>
      </c>
      <c r="AF1826" s="73" t="s">
        <v>2979</v>
      </c>
      <c r="AG1826" s="73" t="s">
        <v>2979</v>
      </c>
      <c r="AH1826" s="73" t="s">
        <v>2979</v>
      </c>
      <c r="AI1826" s="41">
        <v>0.41620000000000001</v>
      </c>
      <c r="AJ1826" s="30">
        <v>0.38479999999999998</v>
      </c>
      <c r="AK1826" s="30">
        <v>0.34439999999999998</v>
      </c>
      <c r="AL1826" s="41">
        <f t="shared" si="58"/>
        <v>0.38179999999999997</v>
      </c>
      <c r="AM1826" s="30" t="str">
        <f>IFERROR((VLOOKUP(C1826,'CEP 24-25'!$F$5:$K$1282,6,0))," ")</f>
        <v xml:space="preserve"> </v>
      </c>
      <c r="AN1826" s="41" t="str">
        <f>+IFERROR((VLOOKUP(C1826,'HB1238 24-25'!$N$5:$Q$9999,4,0)),"")</f>
        <v>No</v>
      </c>
      <c r="AO1826" s="33" t="str">
        <f t="shared" si="59"/>
        <v>No</v>
      </c>
    </row>
    <row r="1827" spans="1:41" ht="15" customHeight="1" x14ac:dyDescent="0.25">
      <c r="A1827" t="s">
        <v>2765</v>
      </c>
      <c r="B1827" t="s">
        <v>2238</v>
      </c>
      <c r="C1827" s="25">
        <v>2703</v>
      </c>
      <c r="D1827" t="s">
        <v>796</v>
      </c>
      <c r="E1827" s="16">
        <v>0</v>
      </c>
      <c r="F1827" s="16">
        <v>72</v>
      </c>
      <c r="G1827" s="16">
        <v>0</v>
      </c>
      <c r="H1827" s="16">
        <v>82</v>
      </c>
      <c r="I1827" s="16">
        <v>61</v>
      </c>
      <c r="J1827" s="16">
        <v>64</v>
      </c>
      <c r="K1827" s="16">
        <v>82</v>
      </c>
      <c r="L1827" s="16">
        <v>63</v>
      </c>
      <c r="M1827" s="16">
        <v>1</v>
      </c>
      <c r="N1827" s="16">
        <v>0</v>
      </c>
      <c r="O1827" s="16">
        <v>0</v>
      </c>
      <c r="P1827" s="16">
        <v>0</v>
      </c>
      <c r="Q1827" s="16">
        <v>0</v>
      </c>
      <c r="R1827" s="16">
        <v>0</v>
      </c>
      <c r="S1827" s="16">
        <v>0</v>
      </c>
      <c r="T1827" s="73" t="s">
        <v>2979</v>
      </c>
      <c r="U1827" s="54">
        <v>16</v>
      </c>
      <c r="V1827" s="73" t="s">
        <v>2979</v>
      </c>
      <c r="W1827" s="54">
        <v>26</v>
      </c>
      <c r="X1827" s="54">
        <v>22</v>
      </c>
      <c r="Y1827" s="54">
        <v>24</v>
      </c>
      <c r="Z1827" s="54">
        <v>47</v>
      </c>
      <c r="AA1827" s="54">
        <v>24</v>
      </c>
      <c r="AB1827" s="15" t="s">
        <v>2004</v>
      </c>
      <c r="AC1827" s="73" t="s">
        <v>2979</v>
      </c>
      <c r="AD1827" s="73" t="s">
        <v>2979</v>
      </c>
      <c r="AE1827" s="73" t="s">
        <v>2979</v>
      </c>
      <c r="AF1827" s="73" t="s">
        <v>2979</v>
      </c>
      <c r="AG1827" s="73" t="s">
        <v>2979</v>
      </c>
      <c r="AH1827" s="73" t="s">
        <v>2979</v>
      </c>
      <c r="AI1827" s="41">
        <v>0.3765</v>
      </c>
      <c r="AJ1827" s="30">
        <v>0.41389999999999999</v>
      </c>
      <c r="AK1827" s="30">
        <v>0.41020000000000001</v>
      </c>
      <c r="AL1827" s="41">
        <f t="shared" si="58"/>
        <v>0.4002</v>
      </c>
      <c r="AM1827" s="30" t="str">
        <f>IFERROR((VLOOKUP(C1827,'CEP 24-25'!$F$5:$K$1282,6,0))," ")</f>
        <v>No</v>
      </c>
      <c r="AN1827" s="41" t="str">
        <f>+IFERROR((VLOOKUP(C1827,'HB1238 24-25'!$N$5:$Q$9999,4,0)),"")</f>
        <v/>
      </c>
      <c r="AO1827" s="33" t="str">
        <f t="shared" si="59"/>
        <v>No</v>
      </c>
    </row>
    <row r="1828" spans="1:41" ht="15" customHeight="1" x14ac:dyDescent="0.25">
      <c r="A1828" t="s">
        <v>2765</v>
      </c>
      <c r="B1828" t="s">
        <v>2238</v>
      </c>
      <c r="C1828" s="25">
        <v>3343</v>
      </c>
      <c r="D1828" t="s">
        <v>801</v>
      </c>
      <c r="E1828" s="16">
        <v>0</v>
      </c>
      <c r="F1828" s="16">
        <v>0</v>
      </c>
      <c r="G1828" s="16">
        <v>0</v>
      </c>
      <c r="H1828" s="16">
        <v>0</v>
      </c>
      <c r="I1828" s="16">
        <v>0</v>
      </c>
      <c r="J1828" s="16">
        <v>0</v>
      </c>
      <c r="K1828" s="16">
        <v>0</v>
      </c>
      <c r="L1828" s="16">
        <v>0</v>
      </c>
      <c r="M1828" s="16">
        <v>0</v>
      </c>
      <c r="N1828" s="16">
        <v>0</v>
      </c>
      <c r="O1828" s="16">
        <v>0</v>
      </c>
      <c r="P1828" s="16">
        <v>404</v>
      </c>
      <c r="Q1828" s="16">
        <v>411</v>
      </c>
      <c r="R1828" s="16">
        <v>383</v>
      </c>
      <c r="S1828" s="16">
        <v>366</v>
      </c>
      <c r="T1828" s="73" t="s">
        <v>2979</v>
      </c>
      <c r="U1828" s="73" t="s">
        <v>2979</v>
      </c>
      <c r="V1828" s="73" t="s">
        <v>2979</v>
      </c>
      <c r="W1828" s="73" t="s">
        <v>2979</v>
      </c>
      <c r="X1828" s="73" t="s">
        <v>2979</v>
      </c>
      <c r="Y1828" s="73" t="s">
        <v>2979</v>
      </c>
      <c r="Z1828" s="73" t="s">
        <v>2979</v>
      </c>
      <c r="AA1828" s="73" t="s">
        <v>2979</v>
      </c>
      <c r="AB1828" s="73" t="s">
        <v>2979</v>
      </c>
      <c r="AC1828" s="73" t="s">
        <v>2979</v>
      </c>
      <c r="AD1828" s="73" t="s">
        <v>2979</v>
      </c>
      <c r="AE1828" s="54">
        <v>113</v>
      </c>
      <c r="AF1828" s="54">
        <v>136</v>
      </c>
      <c r="AG1828" s="54">
        <v>116</v>
      </c>
      <c r="AH1828" s="54">
        <v>109</v>
      </c>
      <c r="AI1828" s="41">
        <v>0.30309999999999998</v>
      </c>
      <c r="AJ1828" s="30">
        <v>0.2989</v>
      </c>
      <c r="AK1828" s="30">
        <v>0.29480000000000001</v>
      </c>
      <c r="AL1828" s="41">
        <f t="shared" si="58"/>
        <v>0.2989</v>
      </c>
      <c r="AM1828" s="30" t="str">
        <f>IFERROR((VLOOKUP(C1828,'CEP 24-25'!$F$5:$K$1282,6,0))," ")</f>
        <v xml:space="preserve"> </v>
      </c>
      <c r="AN1828" s="41" t="str">
        <f>+IFERROR((VLOOKUP(C1828,'HB1238 24-25'!$N$5:$Q$9999,4,0)),"")</f>
        <v/>
      </c>
      <c r="AO1828" s="33" t="str">
        <f t="shared" si="59"/>
        <v>No</v>
      </c>
    </row>
    <row r="1829" spans="1:41" ht="15" customHeight="1" x14ac:dyDescent="0.25">
      <c r="A1829" t="s">
        <v>2765</v>
      </c>
      <c r="B1829" t="s">
        <v>2238</v>
      </c>
      <c r="C1829" s="25">
        <v>3921</v>
      </c>
      <c r="D1829" t="s">
        <v>806</v>
      </c>
      <c r="E1829" s="16">
        <v>0</v>
      </c>
      <c r="F1829" s="16">
        <v>0</v>
      </c>
      <c r="G1829" s="16">
        <v>0</v>
      </c>
      <c r="H1829" s="16">
        <v>0</v>
      </c>
      <c r="I1829" s="16">
        <v>0</v>
      </c>
      <c r="J1829" s="16">
        <v>0</v>
      </c>
      <c r="K1829" s="16">
        <v>0</v>
      </c>
      <c r="L1829" s="16">
        <v>0</v>
      </c>
      <c r="M1829" s="16">
        <v>0</v>
      </c>
      <c r="N1829" s="16">
        <v>0</v>
      </c>
      <c r="O1829" s="16">
        <v>0</v>
      </c>
      <c r="P1829" s="16">
        <v>332</v>
      </c>
      <c r="Q1829" s="16">
        <v>407</v>
      </c>
      <c r="R1829" s="16">
        <v>392</v>
      </c>
      <c r="S1829" s="16">
        <v>417</v>
      </c>
      <c r="T1829" s="73" t="s">
        <v>2979</v>
      </c>
      <c r="U1829" s="73" t="s">
        <v>2979</v>
      </c>
      <c r="V1829" s="73" t="s">
        <v>2979</v>
      </c>
      <c r="W1829" s="73" t="s">
        <v>2979</v>
      </c>
      <c r="X1829" s="73" t="s">
        <v>2979</v>
      </c>
      <c r="Y1829" s="73" t="s">
        <v>2979</v>
      </c>
      <c r="Z1829" s="73" t="s">
        <v>2979</v>
      </c>
      <c r="AA1829" s="73" t="s">
        <v>2979</v>
      </c>
      <c r="AB1829" s="73" t="s">
        <v>2979</v>
      </c>
      <c r="AC1829" s="73" t="s">
        <v>2979</v>
      </c>
      <c r="AD1829" s="73" t="s">
        <v>2979</v>
      </c>
      <c r="AE1829" s="54">
        <v>83</v>
      </c>
      <c r="AF1829" s="54">
        <v>128</v>
      </c>
      <c r="AG1829" s="54">
        <v>119</v>
      </c>
      <c r="AH1829" s="54">
        <v>126</v>
      </c>
      <c r="AI1829" s="41">
        <v>0.29459999999999997</v>
      </c>
      <c r="AJ1829" s="30">
        <v>0.28920000000000001</v>
      </c>
      <c r="AK1829" s="30">
        <v>0.28460000000000002</v>
      </c>
      <c r="AL1829" s="41">
        <f t="shared" si="58"/>
        <v>0.28949999999999998</v>
      </c>
      <c r="AM1829" s="30" t="str">
        <f>IFERROR((VLOOKUP(C1829,'CEP 24-25'!$F$5:$K$1282,6,0))," ")</f>
        <v xml:space="preserve"> </v>
      </c>
      <c r="AN1829" s="41" t="str">
        <f>+IFERROR((VLOOKUP(C1829,'HB1238 24-25'!$N$5:$Q$9999,4,0)),"")</f>
        <v/>
      </c>
      <c r="AO1829" s="33" t="str">
        <f t="shared" si="59"/>
        <v>No</v>
      </c>
    </row>
    <row r="1830" spans="1:41" ht="15" customHeight="1" x14ac:dyDescent="0.25">
      <c r="A1830" t="s">
        <v>2766</v>
      </c>
      <c r="B1830" t="s">
        <v>2239</v>
      </c>
      <c r="C1830" s="25">
        <v>3405</v>
      </c>
      <c r="D1830" t="s">
        <v>1417</v>
      </c>
      <c r="E1830" s="16">
        <v>8</v>
      </c>
      <c r="F1830" s="16">
        <v>13</v>
      </c>
      <c r="G1830" s="16">
        <v>0</v>
      </c>
      <c r="H1830" s="16">
        <v>11</v>
      </c>
      <c r="I1830" s="16">
        <v>11</v>
      </c>
      <c r="J1830" s="16">
        <v>14</v>
      </c>
      <c r="K1830" s="16">
        <v>16</v>
      </c>
      <c r="L1830" s="16">
        <v>7</v>
      </c>
      <c r="M1830" s="16">
        <v>11</v>
      </c>
      <c r="N1830" s="16">
        <v>13</v>
      </c>
      <c r="O1830" s="16">
        <v>4</v>
      </c>
      <c r="P1830" s="16">
        <v>0</v>
      </c>
      <c r="Q1830" s="16">
        <v>0</v>
      </c>
      <c r="R1830" s="16">
        <v>0</v>
      </c>
      <c r="S1830" s="16">
        <v>0</v>
      </c>
      <c r="T1830" s="15" t="s">
        <v>2004</v>
      </c>
      <c r="U1830" s="15" t="s">
        <v>2004</v>
      </c>
      <c r="V1830" s="73" t="s">
        <v>2979</v>
      </c>
      <c r="W1830" s="15" t="s">
        <v>2004</v>
      </c>
      <c r="X1830" s="15" t="s">
        <v>2004</v>
      </c>
      <c r="Y1830" s="15" t="s">
        <v>2004</v>
      </c>
      <c r="Z1830" s="15" t="s">
        <v>2004</v>
      </c>
      <c r="AA1830" s="15" t="s">
        <v>2004</v>
      </c>
      <c r="AB1830" s="15" t="s">
        <v>2004</v>
      </c>
      <c r="AC1830" s="15" t="s">
        <v>2004</v>
      </c>
      <c r="AD1830" s="15" t="s">
        <v>2004</v>
      </c>
      <c r="AE1830" s="73" t="s">
        <v>2979</v>
      </c>
      <c r="AF1830" s="73" t="s">
        <v>2979</v>
      </c>
      <c r="AG1830" s="73" t="s">
        <v>2979</v>
      </c>
      <c r="AH1830" s="73" t="s">
        <v>2979</v>
      </c>
      <c r="AI1830" s="41">
        <v>0.47220000000000001</v>
      </c>
      <c r="AJ1830" s="30">
        <v>0.43369999999999997</v>
      </c>
      <c r="AK1830" s="30">
        <v>0.4521</v>
      </c>
      <c r="AL1830" s="41">
        <f t="shared" si="58"/>
        <v>0.45269999999999999</v>
      </c>
      <c r="AM1830" s="30" t="str">
        <f>IFERROR((VLOOKUP(C1830,'CEP 24-25'!$F$5:$K$1282,6,0))," ")</f>
        <v>Yes</v>
      </c>
      <c r="AN1830" s="41" t="str">
        <f>+IFERROR((VLOOKUP(C1830,'HB1238 24-25'!$N$5:$Q$9999,4,0)),"")</f>
        <v>Yes</v>
      </c>
      <c r="AO1830" s="33" t="str">
        <f t="shared" si="59"/>
        <v>Yes</v>
      </c>
    </row>
    <row r="1831" spans="1:41" ht="15" customHeight="1" x14ac:dyDescent="0.25">
      <c r="A1831" t="s">
        <v>2610</v>
      </c>
      <c r="B1831" t="s">
        <v>2240</v>
      </c>
      <c r="C1831" s="25">
        <v>2512</v>
      </c>
      <c r="D1831" t="s">
        <v>689</v>
      </c>
      <c r="E1831" s="16">
        <v>0</v>
      </c>
      <c r="F1831" s="16">
        <v>3</v>
      </c>
      <c r="G1831" s="16">
        <v>0</v>
      </c>
      <c r="H1831" s="16">
        <v>1</v>
      </c>
      <c r="I1831" s="16">
        <v>8</v>
      </c>
      <c r="J1831" s="16">
        <v>1</v>
      </c>
      <c r="K1831" s="16">
        <v>2</v>
      </c>
      <c r="L1831" s="16">
        <v>2</v>
      </c>
      <c r="M1831" s="16">
        <v>4</v>
      </c>
      <c r="N1831" s="16">
        <v>4</v>
      </c>
      <c r="O1831" s="16">
        <v>6</v>
      </c>
      <c r="P1831" s="16">
        <v>0</v>
      </c>
      <c r="Q1831" s="16">
        <v>0</v>
      </c>
      <c r="R1831" s="16">
        <v>0</v>
      </c>
      <c r="S1831" s="16">
        <v>0</v>
      </c>
      <c r="T1831" s="73" t="s">
        <v>2979</v>
      </c>
      <c r="U1831" s="15" t="s">
        <v>2004</v>
      </c>
      <c r="V1831" s="73" t="s">
        <v>2979</v>
      </c>
      <c r="W1831" s="15" t="s">
        <v>2004</v>
      </c>
      <c r="X1831" s="15" t="s">
        <v>2004</v>
      </c>
      <c r="Y1831" s="15" t="s">
        <v>2004</v>
      </c>
      <c r="Z1831" s="15" t="s">
        <v>2004</v>
      </c>
      <c r="AA1831" s="15" t="s">
        <v>2004</v>
      </c>
      <c r="AB1831" s="15" t="s">
        <v>2004</v>
      </c>
      <c r="AC1831" s="15" t="s">
        <v>2004</v>
      </c>
      <c r="AD1831" s="15" t="s">
        <v>2004</v>
      </c>
      <c r="AE1831" s="73" t="s">
        <v>2979</v>
      </c>
      <c r="AF1831" s="73" t="s">
        <v>2979</v>
      </c>
      <c r="AG1831" s="73" t="s">
        <v>2979</v>
      </c>
      <c r="AH1831" s="73" t="s">
        <v>2979</v>
      </c>
      <c r="AI1831" s="41">
        <v>0.5806</v>
      </c>
      <c r="AJ1831" s="30">
        <v>0.9</v>
      </c>
      <c r="AK1831" s="30">
        <v>0.61539999999999995</v>
      </c>
      <c r="AL1831" s="41">
        <f t="shared" si="58"/>
        <v>0.69869999999999999</v>
      </c>
      <c r="AM1831" s="30" t="str">
        <f>IFERROR((VLOOKUP(C1831,'CEP 24-25'!$F$5:$K$1282,6,0))," ")</f>
        <v xml:space="preserve"> </v>
      </c>
      <c r="AN1831" s="41" t="str">
        <f>+IFERROR((VLOOKUP(C1831,'HB1238 24-25'!$N$5:$Q$9999,4,0)),"")</f>
        <v/>
      </c>
      <c r="AO1831" s="33" t="str">
        <f t="shared" si="59"/>
        <v>Yes</v>
      </c>
    </row>
    <row r="1832" spans="1:41" ht="15" customHeight="1" x14ac:dyDescent="0.25">
      <c r="A1832" t="s">
        <v>2610</v>
      </c>
      <c r="B1832" t="s">
        <v>2240</v>
      </c>
      <c r="C1832" s="25">
        <v>2513</v>
      </c>
      <c r="D1832" t="s">
        <v>690</v>
      </c>
      <c r="E1832" s="16">
        <v>0</v>
      </c>
      <c r="F1832" s="16">
        <v>0</v>
      </c>
      <c r="G1832" s="16">
        <v>0</v>
      </c>
      <c r="H1832" s="16">
        <v>0</v>
      </c>
      <c r="I1832" s="16">
        <v>0</v>
      </c>
      <c r="J1832" s="16">
        <v>0</v>
      </c>
      <c r="K1832" s="16">
        <v>0</v>
      </c>
      <c r="L1832" s="16">
        <v>0</v>
      </c>
      <c r="M1832" s="16">
        <v>0</v>
      </c>
      <c r="N1832" s="16">
        <v>0</v>
      </c>
      <c r="O1832" s="16">
        <v>0</v>
      </c>
      <c r="P1832" s="16">
        <v>3</v>
      </c>
      <c r="Q1832" s="16">
        <v>6</v>
      </c>
      <c r="R1832" s="16">
        <v>1</v>
      </c>
      <c r="S1832" s="16">
        <v>3</v>
      </c>
      <c r="T1832" s="73" t="s">
        <v>2979</v>
      </c>
      <c r="U1832" s="73" t="s">
        <v>2979</v>
      </c>
      <c r="V1832" s="73" t="s">
        <v>2979</v>
      </c>
      <c r="W1832" s="73" t="s">
        <v>2979</v>
      </c>
      <c r="X1832" s="73" t="s">
        <v>2979</v>
      </c>
      <c r="Y1832" s="73" t="s">
        <v>2979</v>
      </c>
      <c r="Z1832" s="73" t="s">
        <v>2979</v>
      </c>
      <c r="AA1832" s="73" t="s">
        <v>2979</v>
      </c>
      <c r="AB1832" s="73" t="s">
        <v>2979</v>
      </c>
      <c r="AC1832" s="73" t="s">
        <v>2979</v>
      </c>
      <c r="AD1832" s="73" t="s">
        <v>2979</v>
      </c>
      <c r="AE1832" s="15" t="s">
        <v>2004</v>
      </c>
      <c r="AF1832" s="15" t="s">
        <v>2004</v>
      </c>
      <c r="AG1832" s="15" t="s">
        <v>2004</v>
      </c>
      <c r="AH1832" s="15" t="s">
        <v>2004</v>
      </c>
      <c r="AI1832" s="41">
        <v>0.53849999999999998</v>
      </c>
      <c r="AJ1832" s="30">
        <v>0.5</v>
      </c>
      <c r="AK1832" s="30">
        <v>0.3</v>
      </c>
      <c r="AL1832" s="41">
        <f t="shared" si="58"/>
        <v>0.44619999999999999</v>
      </c>
      <c r="AM1832" s="30" t="str">
        <f>IFERROR((VLOOKUP(C1832,'CEP 24-25'!$F$5:$K$1282,6,0))," ")</f>
        <v>Yes</v>
      </c>
      <c r="AN1832" s="41" t="str">
        <f>+IFERROR((VLOOKUP(C1832,'HB1238 24-25'!$N$5:$Q$9999,4,0)),"")</f>
        <v/>
      </c>
      <c r="AO1832" s="33" t="str">
        <f t="shared" si="59"/>
        <v>Yes</v>
      </c>
    </row>
    <row r="1833" spans="1:41" ht="15" customHeight="1" x14ac:dyDescent="0.25">
      <c r="A1833" t="s">
        <v>2611</v>
      </c>
      <c r="B1833" t="s">
        <v>2241</v>
      </c>
      <c r="C1833" s="25">
        <v>4265</v>
      </c>
      <c r="D1833" t="s">
        <v>1561</v>
      </c>
      <c r="E1833" s="16">
        <v>0</v>
      </c>
      <c r="F1833" s="16">
        <v>0</v>
      </c>
      <c r="G1833" s="16">
        <v>0</v>
      </c>
      <c r="H1833" s="16">
        <v>0</v>
      </c>
      <c r="I1833" s="16">
        <v>0</v>
      </c>
      <c r="J1833" s="16">
        <v>0</v>
      </c>
      <c r="K1833" s="16">
        <v>0</v>
      </c>
      <c r="L1833" s="16">
        <v>0</v>
      </c>
      <c r="M1833" s="16">
        <v>0</v>
      </c>
      <c r="N1833" s="16">
        <v>0</v>
      </c>
      <c r="O1833" s="16">
        <v>0</v>
      </c>
      <c r="P1833" s="16">
        <v>11</v>
      </c>
      <c r="Q1833" s="16">
        <v>29</v>
      </c>
      <c r="R1833" s="16">
        <v>50</v>
      </c>
      <c r="S1833" s="16">
        <v>84</v>
      </c>
      <c r="T1833" s="73" t="s">
        <v>2979</v>
      </c>
      <c r="U1833" s="73" t="s">
        <v>2979</v>
      </c>
      <c r="V1833" s="73" t="s">
        <v>2979</v>
      </c>
      <c r="W1833" s="73" t="s">
        <v>2979</v>
      </c>
      <c r="X1833" s="73" t="s">
        <v>2979</v>
      </c>
      <c r="Y1833" s="73" t="s">
        <v>2979</v>
      </c>
      <c r="Z1833" s="73" t="s">
        <v>2979</v>
      </c>
      <c r="AA1833" s="73" t="s">
        <v>2979</v>
      </c>
      <c r="AB1833" s="73" t="s">
        <v>2979</v>
      </c>
      <c r="AC1833" s="73" t="s">
        <v>2979</v>
      </c>
      <c r="AD1833" s="73" t="s">
        <v>2979</v>
      </c>
      <c r="AE1833" s="15" t="s">
        <v>2004</v>
      </c>
      <c r="AF1833" s="15" t="s">
        <v>2004</v>
      </c>
      <c r="AG1833" s="54">
        <v>19</v>
      </c>
      <c r="AH1833" s="54">
        <v>40</v>
      </c>
      <c r="AI1833" s="41">
        <v>0.40229999999999999</v>
      </c>
      <c r="AJ1833" s="30">
        <v>0.3478</v>
      </c>
      <c r="AK1833" s="30">
        <v>0.36990000000000001</v>
      </c>
      <c r="AL1833" s="41">
        <f t="shared" si="58"/>
        <v>0.37330000000000002</v>
      </c>
      <c r="AM1833" s="30" t="str">
        <f>IFERROR((VLOOKUP(C1833,'CEP 24-25'!$F$5:$K$1282,6,0))," ")</f>
        <v xml:space="preserve"> </v>
      </c>
      <c r="AN1833" s="41" t="str">
        <f>+IFERROR((VLOOKUP(C1833,'HB1238 24-25'!$N$5:$Q$9999,4,0)),"")</f>
        <v/>
      </c>
      <c r="AO1833" s="33" t="str">
        <f t="shared" si="59"/>
        <v>No</v>
      </c>
    </row>
    <row r="1834" spans="1:41" ht="15" customHeight="1" x14ac:dyDescent="0.25">
      <c r="A1834" t="s">
        <v>2611</v>
      </c>
      <c r="B1834" t="s">
        <v>2241</v>
      </c>
      <c r="C1834" s="25">
        <v>4366</v>
      </c>
      <c r="D1834" t="s">
        <v>720</v>
      </c>
      <c r="E1834" s="16">
        <v>20</v>
      </c>
      <c r="F1834" s="16">
        <v>58</v>
      </c>
      <c r="G1834" s="16">
        <v>0</v>
      </c>
      <c r="H1834" s="16">
        <v>64</v>
      </c>
      <c r="I1834" s="16">
        <v>45</v>
      </c>
      <c r="J1834" s="16">
        <v>50</v>
      </c>
      <c r="K1834" s="16">
        <v>59</v>
      </c>
      <c r="L1834" s="16">
        <v>58</v>
      </c>
      <c r="M1834" s="16">
        <v>60</v>
      </c>
      <c r="N1834" s="16">
        <v>0</v>
      </c>
      <c r="O1834" s="16">
        <v>0</v>
      </c>
      <c r="P1834" s="16">
        <v>0</v>
      </c>
      <c r="Q1834" s="16">
        <v>0</v>
      </c>
      <c r="R1834" s="16">
        <v>0</v>
      </c>
      <c r="S1834" s="16">
        <v>0</v>
      </c>
      <c r="T1834" s="15" t="s">
        <v>2004</v>
      </c>
      <c r="U1834" s="15" t="s">
        <v>2004</v>
      </c>
      <c r="V1834" s="73" t="s">
        <v>2979</v>
      </c>
      <c r="W1834" s="54">
        <v>15</v>
      </c>
      <c r="X1834" s="54">
        <v>13</v>
      </c>
      <c r="Y1834" s="54">
        <v>16</v>
      </c>
      <c r="Z1834" s="54">
        <v>11</v>
      </c>
      <c r="AA1834" s="54">
        <v>15</v>
      </c>
      <c r="AB1834" s="54">
        <v>14</v>
      </c>
      <c r="AC1834" s="73" t="s">
        <v>2979</v>
      </c>
      <c r="AD1834" s="73" t="s">
        <v>2979</v>
      </c>
      <c r="AE1834" s="73" t="s">
        <v>2979</v>
      </c>
      <c r="AF1834" s="73" t="s">
        <v>2979</v>
      </c>
      <c r="AG1834" s="73" t="s">
        <v>2979</v>
      </c>
      <c r="AH1834" s="73" t="s">
        <v>2979</v>
      </c>
      <c r="AI1834" s="41">
        <v>0.23430000000000001</v>
      </c>
      <c r="AJ1834" s="30">
        <v>0.2366</v>
      </c>
      <c r="AK1834" s="30">
        <v>0.21759999999999999</v>
      </c>
      <c r="AL1834" s="41">
        <f t="shared" si="58"/>
        <v>0.22950000000000001</v>
      </c>
      <c r="AM1834" s="30" t="str">
        <f>IFERROR((VLOOKUP(C1834,'CEP 24-25'!$F$5:$K$1282,6,0))," ")</f>
        <v xml:space="preserve"> </v>
      </c>
      <c r="AN1834" s="41" t="str">
        <f>+IFERROR((VLOOKUP(C1834,'HB1238 24-25'!$N$5:$Q$9999,4,0)),"")</f>
        <v/>
      </c>
      <c r="AO1834" s="33" t="str">
        <f t="shared" si="59"/>
        <v>No</v>
      </c>
    </row>
    <row r="1835" spans="1:41" ht="15" customHeight="1" x14ac:dyDescent="0.25">
      <c r="A1835" t="s">
        <v>2611</v>
      </c>
      <c r="B1835" t="s">
        <v>2241</v>
      </c>
      <c r="C1835" s="25">
        <v>3305</v>
      </c>
      <c r="D1835" t="s">
        <v>1555</v>
      </c>
      <c r="E1835" s="16">
        <v>0</v>
      </c>
      <c r="F1835" s="16">
        <v>72</v>
      </c>
      <c r="G1835" s="16">
        <v>0</v>
      </c>
      <c r="H1835" s="16">
        <v>54</v>
      </c>
      <c r="I1835" s="16">
        <v>92</v>
      </c>
      <c r="J1835" s="16">
        <v>66</v>
      </c>
      <c r="K1835" s="16">
        <v>79</v>
      </c>
      <c r="L1835" s="16">
        <v>54</v>
      </c>
      <c r="M1835" s="16">
        <v>80</v>
      </c>
      <c r="N1835" s="16">
        <v>0</v>
      </c>
      <c r="O1835" s="16">
        <v>0</v>
      </c>
      <c r="P1835" s="16">
        <v>0</v>
      </c>
      <c r="Q1835" s="16">
        <v>0</v>
      </c>
      <c r="R1835" s="16">
        <v>0</v>
      </c>
      <c r="S1835" s="16">
        <v>0</v>
      </c>
      <c r="T1835" s="73" t="s">
        <v>2979</v>
      </c>
      <c r="U1835" s="54">
        <v>12</v>
      </c>
      <c r="V1835" s="73" t="s">
        <v>2979</v>
      </c>
      <c r="W1835" s="54">
        <v>12</v>
      </c>
      <c r="X1835" s="54">
        <v>29</v>
      </c>
      <c r="Y1835" s="54">
        <v>21</v>
      </c>
      <c r="Z1835" s="54">
        <v>21</v>
      </c>
      <c r="AA1835" s="54">
        <v>20</v>
      </c>
      <c r="AB1835" s="54">
        <v>17</v>
      </c>
      <c r="AC1835" s="73" t="s">
        <v>2979</v>
      </c>
      <c r="AD1835" s="73" t="s">
        <v>2979</v>
      </c>
      <c r="AE1835" s="73" t="s">
        <v>2979</v>
      </c>
      <c r="AF1835" s="73" t="s">
        <v>2979</v>
      </c>
      <c r="AG1835" s="73" t="s">
        <v>2979</v>
      </c>
      <c r="AH1835" s="73" t="s">
        <v>2979</v>
      </c>
      <c r="AI1835" s="41">
        <v>0.2656</v>
      </c>
      <c r="AJ1835" s="30">
        <v>0.26379999999999998</v>
      </c>
      <c r="AK1835" s="30">
        <v>0.26960000000000001</v>
      </c>
      <c r="AL1835" s="41">
        <f t="shared" si="58"/>
        <v>0.26629999999999998</v>
      </c>
      <c r="AM1835" s="30" t="str">
        <f>IFERROR((VLOOKUP(C1835,'CEP 24-25'!$F$5:$K$1282,6,0))," ")</f>
        <v xml:space="preserve"> </v>
      </c>
      <c r="AN1835" s="41" t="str">
        <f>+IFERROR((VLOOKUP(C1835,'HB1238 24-25'!$N$5:$Q$9999,4,0)),"")</f>
        <v/>
      </c>
      <c r="AO1835" s="33" t="str">
        <f t="shared" si="59"/>
        <v>No</v>
      </c>
    </row>
    <row r="1836" spans="1:41" ht="15" customHeight="1" x14ac:dyDescent="0.25">
      <c r="A1836" t="s">
        <v>2611</v>
      </c>
      <c r="B1836" t="s">
        <v>2241</v>
      </c>
      <c r="C1836" s="25">
        <v>4395</v>
      </c>
      <c r="D1836" t="s">
        <v>1563</v>
      </c>
      <c r="E1836" s="16">
        <v>0</v>
      </c>
      <c r="F1836" s="16">
        <v>0</v>
      </c>
      <c r="G1836" s="16">
        <v>0</v>
      </c>
      <c r="H1836" s="16">
        <v>0</v>
      </c>
      <c r="I1836" s="16">
        <v>0</v>
      </c>
      <c r="J1836" s="16">
        <v>0</v>
      </c>
      <c r="K1836" s="16">
        <v>0</v>
      </c>
      <c r="L1836" s="16">
        <v>0</v>
      </c>
      <c r="M1836" s="16">
        <v>0</v>
      </c>
      <c r="N1836" s="16">
        <v>345</v>
      </c>
      <c r="O1836" s="16">
        <v>388</v>
      </c>
      <c r="P1836" s="16">
        <v>0</v>
      </c>
      <c r="Q1836" s="16">
        <v>0</v>
      </c>
      <c r="R1836" s="16">
        <v>0</v>
      </c>
      <c r="S1836" s="16">
        <v>0</v>
      </c>
      <c r="T1836" s="73" t="s">
        <v>2979</v>
      </c>
      <c r="U1836" s="73" t="s">
        <v>2979</v>
      </c>
      <c r="V1836" s="73" t="s">
        <v>2979</v>
      </c>
      <c r="W1836" s="73" t="s">
        <v>2979</v>
      </c>
      <c r="X1836" s="73" t="s">
        <v>2979</v>
      </c>
      <c r="Y1836" s="73" t="s">
        <v>2979</v>
      </c>
      <c r="Z1836" s="73" t="s">
        <v>2979</v>
      </c>
      <c r="AA1836" s="73" t="s">
        <v>2979</v>
      </c>
      <c r="AB1836" s="73" t="s">
        <v>2979</v>
      </c>
      <c r="AC1836" s="54">
        <v>90</v>
      </c>
      <c r="AD1836" s="54">
        <v>108</v>
      </c>
      <c r="AE1836" s="73" t="s">
        <v>2979</v>
      </c>
      <c r="AF1836" s="73" t="s">
        <v>2979</v>
      </c>
      <c r="AG1836" s="73" t="s">
        <v>2979</v>
      </c>
      <c r="AH1836" s="73" t="s">
        <v>2979</v>
      </c>
      <c r="AI1836" s="41">
        <v>0.27010000000000001</v>
      </c>
      <c r="AJ1836" s="30">
        <v>0.25990000000000002</v>
      </c>
      <c r="AK1836" s="30">
        <v>0.2681</v>
      </c>
      <c r="AL1836" s="41">
        <f t="shared" si="58"/>
        <v>0.26600000000000001</v>
      </c>
      <c r="AM1836" s="30" t="str">
        <f>IFERROR((VLOOKUP(C1836,'CEP 24-25'!$F$5:$K$1282,6,0))," ")</f>
        <v xml:space="preserve"> </v>
      </c>
      <c r="AN1836" s="41" t="str">
        <f>+IFERROR((VLOOKUP(C1836,'HB1238 24-25'!$N$5:$Q$9999,4,0)),"")</f>
        <v/>
      </c>
      <c r="AO1836" s="33" t="str">
        <f t="shared" si="59"/>
        <v>No</v>
      </c>
    </row>
    <row r="1837" spans="1:41" ht="15" customHeight="1" x14ac:dyDescent="0.25">
      <c r="A1837" t="s">
        <v>2611</v>
      </c>
      <c r="B1837" t="s">
        <v>2241</v>
      </c>
      <c r="C1837" s="25">
        <v>3005</v>
      </c>
      <c r="D1837" t="s">
        <v>2881</v>
      </c>
      <c r="E1837" s="16">
        <v>0</v>
      </c>
      <c r="F1837" s="16">
        <v>58</v>
      </c>
      <c r="G1837" s="16">
        <v>0</v>
      </c>
      <c r="H1837" s="16">
        <v>68</v>
      </c>
      <c r="I1837" s="16">
        <v>61</v>
      </c>
      <c r="J1837" s="16">
        <v>72</v>
      </c>
      <c r="K1837" s="16">
        <v>80</v>
      </c>
      <c r="L1837" s="16">
        <v>64</v>
      </c>
      <c r="M1837" s="16">
        <v>77</v>
      </c>
      <c r="N1837" s="16">
        <v>0</v>
      </c>
      <c r="O1837" s="16">
        <v>0</v>
      </c>
      <c r="P1837" s="16">
        <v>0</v>
      </c>
      <c r="Q1837" s="16">
        <v>0</v>
      </c>
      <c r="R1837" s="16">
        <v>0</v>
      </c>
      <c r="S1837" s="16">
        <v>0</v>
      </c>
      <c r="T1837" s="73" t="s">
        <v>2979</v>
      </c>
      <c r="U1837" s="54">
        <v>23</v>
      </c>
      <c r="V1837" s="73" t="s">
        <v>2979</v>
      </c>
      <c r="W1837" s="54">
        <v>21</v>
      </c>
      <c r="X1837" s="54">
        <v>23</v>
      </c>
      <c r="Y1837" s="54">
        <v>33</v>
      </c>
      <c r="Z1837" s="54">
        <v>42</v>
      </c>
      <c r="AA1837" s="54">
        <v>32</v>
      </c>
      <c r="AB1837" s="54">
        <v>39</v>
      </c>
      <c r="AC1837" s="73" t="s">
        <v>2979</v>
      </c>
      <c r="AD1837" s="73" t="s">
        <v>2979</v>
      </c>
      <c r="AE1837" s="73" t="s">
        <v>2979</v>
      </c>
      <c r="AF1837" s="73" t="s">
        <v>2979</v>
      </c>
      <c r="AG1837" s="73" t="s">
        <v>2979</v>
      </c>
      <c r="AH1837" s="73" t="s">
        <v>2979</v>
      </c>
      <c r="AI1837" s="41">
        <v>0.44379999999999997</v>
      </c>
      <c r="AJ1837" s="30">
        <v>0.48520000000000002</v>
      </c>
      <c r="AK1837" s="30">
        <v>0.49780000000000002</v>
      </c>
      <c r="AL1837" s="41">
        <f t="shared" si="58"/>
        <v>0.47560000000000002</v>
      </c>
      <c r="AM1837" s="30" t="str">
        <f>IFERROR((VLOOKUP(C1837,'CEP 24-25'!$F$5:$K$1282,6,0))," ")</f>
        <v>No</v>
      </c>
      <c r="AN1837" s="41" t="str">
        <f>+IFERROR((VLOOKUP(C1837,'HB1238 24-25'!$N$5:$Q$9999,4,0)),"")</f>
        <v/>
      </c>
      <c r="AO1837" s="33" t="str">
        <f t="shared" si="59"/>
        <v>No</v>
      </c>
    </row>
    <row r="1838" spans="1:41" ht="15" customHeight="1" x14ac:dyDescent="0.25">
      <c r="A1838" t="s">
        <v>2611</v>
      </c>
      <c r="B1838" t="s">
        <v>2241</v>
      </c>
      <c r="C1838" s="25">
        <v>5712</v>
      </c>
      <c r="D1838" t="s">
        <v>2674</v>
      </c>
      <c r="E1838" s="16">
        <v>0</v>
      </c>
      <c r="F1838" s="16">
        <v>2</v>
      </c>
      <c r="G1838" s="16">
        <v>0</v>
      </c>
      <c r="H1838" s="16">
        <v>0</v>
      </c>
      <c r="I1838" s="16">
        <v>0</v>
      </c>
      <c r="J1838" s="16">
        <v>0</v>
      </c>
      <c r="K1838" s="16">
        <v>0</v>
      </c>
      <c r="L1838" s="16">
        <v>0</v>
      </c>
      <c r="M1838" s="16">
        <v>0</v>
      </c>
      <c r="N1838" s="16">
        <v>0</v>
      </c>
      <c r="O1838" s="16">
        <v>0</v>
      </c>
      <c r="P1838" s="16">
        <v>0</v>
      </c>
      <c r="Q1838" s="16">
        <v>0</v>
      </c>
      <c r="R1838" s="16">
        <v>0</v>
      </c>
      <c r="S1838" s="16">
        <v>0</v>
      </c>
      <c r="T1838" s="73" t="s">
        <v>2979</v>
      </c>
      <c r="U1838" s="15" t="s">
        <v>2004</v>
      </c>
      <c r="V1838" s="73" t="s">
        <v>2979</v>
      </c>
      <c r="W1838" s="73" t="s">
        <v>2979</v>
      </c>
      <c r="X1838" s="73" t="s">
        <v>2979</v>
      </c>
      <c r="Y1838" s="73" t="s">
        <v>2979</v>
      </c>
      <c r="Z1838" s="73" t="s">
        <v>2979</v>
      </c>
      <c r="AA1838" s="73" t="s">
        <v>2979</v>
      </c>
      <c r="AB1838" s="73" t="s">
        <v>2979</v>
      </c>
      <c r="AC1838" s="73" t="s">
        <v>2979</v>
      </c>
      <c r="AD1838" s="73" t="s">
        <v>2979</v>
      </c>
      <c r="AE1838" s="73" t="s">
        <v>2979</v>
      </c>
      <c r="AF1838" s="73" t="s">
        <v>2979</v>
      </c>
      <c r="AG1838" s="73" t="s">
        <v>2979</v>
      </c>
      <c r="AH1838" s="73" t="s">
        <v>2979</v>
      </c>
      <c r="AI1838" s="41">
        <v>1</v>
      </c>
      <c r="AJ1838" s="30">
        <v>1</v>
      </c>
      <c r="AK1838" s="30" t="s">
        <v>2943</v>
      </c>
      <c r="AL1838" s="41">
        <f t="shared" si="58"/>
        <v>1</v>
      </c>
      <c r="AM1838" s="30" t="str">
        <f>IFERROR((VLOOKUP(C1838,'CEP 24-25'!$F$5:$K$1282,6,0))," ")</f>
        <v>No</v>
      </c>
      <c r="AN1838" s="41" t="str">
        <f>+IFERROR((VLOOKUP(C1838,'HB1238 24-25'!$N$5:$Q$9999,4,0)),"")</f>
        <v/>
      </c>
      <c r="AO1838" s="33" t="str">
        <f t="shared" si="59"/>
        <v>Yes</v>
      </c>
    </row>
    <row r="1839" spans="1:41" ht="15" customHeight="1" x14ac:dyDescent="0.25">
      <c r="A1839" t="s">
        <v>2611</v>
      </c>
      <c r="B1839" t="s">
        <v>2241</v>
      </c>
      <c r="C1839" s="25">
        <v>4241</v>
      </c>
      <c r="D1839" t="s">
        <v>1560</v>
      </c>
      <c r="E1839" s="16">
        <v>0</v>
      </c>
      <c r="F1839" s="16">
        <v>81</v>
      </c>
      <c r="G1839" s="16">
        <v>0</v>
      </c>
      <c r="H1839" s="16">
        <v>98</v>
      </c>
      <c r="I1839" s="16">
        <v>100</v>
      </c>
      <c r="J1839" s="16">
        <v>116</v>
      </c>
      <c r="K1839" s="16">
        <v>99</v>
      </c>
      <c r="L1839" s="16">
        <v>113</v>
      </c>
      <c r="M1839" s="16">
        <v>90</v>
      </c>
      <c r="N1839" s="16">
        <v>0</v>
      </c>
      <c r="O1839" s="16">
        <v>0</v>
      </c>
      <c r="P1839" s="16">
        <v>0</v>
      </c>
      <c r="Q1839" s="16">
        <v>0</v>
      </c>
      <c r="R1839" s="16">
        <v>0</v>
      </c>
      <c r="S1839" s="16">
        <v>0</v>
      </c>
      <c r="T1839" s="73" t="s">
        <v>2979</v>
      </c>
      <c r="U1839" s="15" t="s">
        <v>2004</v>
      </c>
      <c r="V1839" s="73" t="s">
        <v>2979</v>
      </c>
      <c r="W1839" s="54">
        <v>25</v>
      </c>
      <c r="X1839" s="54">
        <v>14</v>
      </c>
      <c r="Y1839" s="54">
        <v>30</v>
      </c>
      <c r="Z1839" s="54">
        <v>21</v>
      </c>
      <c r="AA1839" s="54">
        <v>25</v>
      </c>
      <c r="AB1839" s="54">
        <v>25</v>
      </c>
      <c r="AC1839" s="73" t="s">
        <v>2979</v>
      </c>
      <c r="AD1839" s="73" t="s">
        <v>2979</v>
      </c>
      <c r="AE1839" s="73" t="s">
        <v>2979</v>
      </c>
      <c r="AF1839" s="73" t="s">
        <v>2979</v>
      </c>
      <c r="AG1839" s="73" t="s">
        <v>2979</v>
      </c>
      <c r="AH1839" s="73" t="s">
        <v>2979</v>
      </c>
      <c r="AI1839" s="41">
        <v>0.20949999999999999</v>
      </c>
      <c r="AJ1839" s="30">
        <v>0.19009999999999999</v>
      </c>
      <c r="AK1839" s="30">
        <v>0.15240000000000001</v>
      </c>
      <c r="AL1839" s="41">
        <f t="shared" si="58"/>
        <v>0.184</v>
      </c>
      <c r="AM1839" s="30" t="str">
        <f>IFERROR((VLOOKUP(C1839,'CEP 24-25'!$F$5:$K$1282,6,0))," ")</f>
        <v xml:space="preserve"> </v>
      </c>
      <c r="AN1839" s="41" t="str">
        <f>+IFERROR((VLOOKUP(C1839,'HB1238 24-25'!$N$5:$Q$9999,4,0)),"")</f>
        <v/>
      </c>
      <c r="AO1839" s="33" t="str">
        <f t="shared" si="59"/>
        <v>No</v>
      </c>
    </row>
    <row r="1840" spans="1:41" ht="15" customHeight="1" x14ac:dyDescent="0.25">
      <c r="A1840" t="s">
        <v>2611</v>
      </c>
      <c r="B1840" t="s">
        <v>2241</v>
      </c>
      <c r="C1840" s="25">
        <v>5128</v>
      </c>
      <c r="D1840" t="s">
        <v>1565</v>
      </c>
      <c r="E1840" s="16">
        <v>0</v>
      </c>
      <c r="F1840" s="16">
        <v>0</v>
      </c>
      <c r="G1840" s="16">
        <v>0</v>
      </c>
      <c r="H1840" s="16">
        <v>0</v>
      </c>
      <c r="I1840" s="16">
        <v>0</v>
      </c>
      <c r="J1840" s="16">
        <v>0</v>
      </c>
      <c r="K1840" s="16">
        <v>0</v>
      </c>
      <c r="L1840" s="16">
        <v>0</v>
      </c>
      <c r="M1840" s="16">
        <v>0</v>
      </c>
      <c r="N1840" s="16">
        <v>0</v>
      </c>
      <c r="O1840" s="16">
        <v>0</v>
      </c>
      <c r="P1840" s="16">
        <v>423</v>
      </c>
      <c r="Q1840" s="16">
        <v>411</v>
      </c>
      <c r="R1840" s="16">
        <v>399</v>
      </c>
      <c r="S1840" s="16">
        <v>411</v>
      </c>
      <c r="T1840" s="73" t="s">
        <v>2979</v>
      </c>
      <c r="U1840" s="73" t="s">
        <v>2979</v>
      </c>
      <c r="V1840" s="73" t="s">
        <v>2979</v>
      </c>
      <c r="W1840" s="73" t="s">
        <v>2979</v>
      </c>
      <c r="X1840" s="73" t="s">
        <v>2979</v>
      </c>
      <c r="Y1840" s="73" t="s">
        <v>2979</v>
      </c>
      <c r="Z1840" s="73" t="s">
        <v>2979</v>
      </c>
      <c r="AA1840" s="73" t="s">
        <v>2979</v>
      </c>
      <c r="AB1840" s="73" t="s">
        <v>2979</v>
      </c>
      <c r="AC1840" s="73" t="s">
        <v>2979</v>
      </c>
      <c r="AD1840" s="73" t="s">
        <v>2979</v>
      </c>
      <c r="AE1840" s="54">
        <v>64</v>
      </c>
      <c r="AF1840" s="54">
        <v>66</v>
      </c>
      <c r="AG1840" s="54">
        <v>78</v>
      </c>
      <c r="AH1840" s="54">
        <v>70</v>
      </c>
      <c r="AI1840" s="41">
        <v>0.1691</v>
      </c>
      <c r="AJ1840" s="30">
        <v>0.1583</v>
      </c>
      <c r="AK1840" s="30">
        <v>0.14899999999999999</v>
      </c>
      <c r="AL1840" s="41">
        <f t="shared" si="58"/>
        <v>0.1588</v>
      </c>
      <c r="AM1840" s="30" t="str">
        <f>IFERROR((VLOOKUP(C1840,'CEP 24-25'!$F$5:$K$1282,6,0))," ")</f>
        <v xml:space="preserve"> </v>
      </c>
      <c r="AN1840" s="41" t="str">
        <f>+IFERROR((VLOOKUP(C1840,'HB1238 24-25'!$N$5:$Q$9999,4,0)),"")</f>
        <v/>
      </c>
      <c r="AO1840" s="33" t="str">
        <f t="shared" si="59"/>
        <v>No</v>
      </c>
    </row>
    <row r="1841" spans="1:41" ht="15" customHeight="1" x14ac:dyDescent="0.25">
      <c r="A1841" t="s">
        <v>2611</v>
      </c>
      <c r="B1841" t="s">
        <v>2241</v>
      </c>
      <c r="C1841" s="25">
        <v>3981</v>
      </c>
      <c r="D1841" t="s">
        <v>1557</v>
      </c>
      <c r="E1841" s="16">
        <v>0</v>
      </c>
      <c r="F1841" s="16">
        <v>0</v>
      </c>
      <c r="G1841" s="16">
        <v>0</v>
      </c>
      <c r="H1841" s="16">
        <v>0</v>
      </c>
      <c r="I1841" s="16">
        <v>0</v>
      </c>
      <c r="J1841" s="16">
        <v>0</v>
      </c>
      <c r="K1841" s="16">
        <v>0</v>
      </c>
      <c r="L1841" s="16">
        <v>0</v>
      </c>
      <c r="M1841" s="16">
        <v>0</v>
      </c>
      <c r="N1841" s="16">
        <v>0</v>
      </c>
      <c r="O1841" s="16">
        <v>0</v>
      </c>
      <c r="P1841" s="16">
        <v>0</v>
      </c>
      <c r="Q1841" s="16">
        <v>3</v>
      </c>
      <c r="R1841" s="16">
        <v>14</v>
      </c>
      <c r="S1841" s="16">
        <v>23</v>
      </c>
      <c r="T1841" s="73" t="s">
        <v>2979</v>
      </c>
      <c r="U1841" s="73" t="s">
        <v>2979</v>
      </c>
      <c r="V1841" s="73" t="s">
        <v>2979</v>
      </c>
      <c r="W1841" s="73" t="s">
        <v>2979</v>
      </c>
      <c r="X1841" s="73" t="s">
        <v>2979</v>
      </c>
      <c r="Y1841" s="73" t="s">
        <v>2979</v>
      </c>
      <c r="Z1841" s="73" t="s">
        <v>2979</v>
      </c>
      <c r="AA1841" s="73" t="s">
        <v>2979</v>
      </c>
      <c r="AB1841" s="73" t="s">
        <v>2979</v>
      </c>
      <c r="AC1841" s="73" t="s">
        <v>2979</v>
      </c>
      <c r="AD1841" s="73" t="s">
        <v>2979</v>
      </c>
      <c r="AE1841" s="73" t="s">
        <v>2979</v>
      </c>
      <c r="AF1841" s="15" t="s">
        <v>2004</v>
      </c>
      <c r="AG1841" s="15" t="s">
        <v>2004</v>
      </c>
      <c r="AH1841" s="54">
        <v>11</v>
      </c>
      <c r="AI1841" s="41">
        <v>0.52500000000000002</v>
      </c>
      <c r="AJ1841" s="30">
        <v>0.5</v>
      </c>
      <c r="AK1841" s="30">
        <v>0</v>
      </c>
      <c r="AL1841" s="41">
        <f t="shared" si="58"/>
        <v>0.3417</v>
      </c>
      <c r="AM1841" s="30" t="str">
        <f>IFERROR((VLOOKUP(C1841,'CEP 24-25'!$F$5:$K$1282,6,0))," ")</f>
        <v xml:space="preserve"> </v>
      </c>
      <c r="AN1841" s="41" t="str">
        <f>+IFERROR((VLOOKUP(C1841,'HB1238 24-25'!$N$5:$Q$9999,4,0)),"")</f>
        <v/>
      </c>
      <c r="AO1841" s="33" t="str">
        <f t="shared" si="59"/>
        <v>No</v>
      </c>
    </row>
    <row r="1842" spans="1:41" ht="15" customHeight="1" x14ac:dyDescent="0.25">
      <c r="A1842" t="s">
        <v>2611</v>
      </c>
      <c r="B1842" t="s">
        <v>2241</v>
      </c>
      <c r="C1842" s="25">
        <v>5100</v>
      </c>
      <c r="D1842" t="s">
        <v>1564</v>
      </c>
      <c r="E1842" s="16">
        <v>0</v>
      </c>
      <c r="F1842" s="16">
        <v>85</v>
      </c>
      <c r="G1842" s="16">
        <v>0</v>
      </c>
      <c r="H1842" s="16">
        <v>98</v>
      </c>
      <c r="I1842" s="16">
        <v>88</v>
      </c>
      <c r="J1842" s="16">
        <v>99</v>
      </c>
      <c r="K1842" s="16">
        <v>94</v>
      </c>
      <c r="L1842" s="16">
        <v>87</v>
      </c>
      <c r="M1842" s="16">
        <v>97</v>
      </c>
      <c r="N1842" s="16">
        <v>0</v>
      </c>
      <c r="O1842" s="16">
        <v>0</v>
      </c>
      <c r="P1842" s="16">
        <v>0</v>
      </c>
      <c r="Q1842" s="16">
        <v>0</v>
      </c>
      <c r="R1842" s="16">
        <v>0</v>
      </c>
      <c r="S1842" s="16">
        <v>0</v>
      </c>
      <c r="T1842" s="73" t="s">
        <v>2979</v>
      </c>
      <c r="U1842" s="54">
        <v>10</v>
      </c>
      <c r="V1842" s="73" t="s">
        <v>2979</v>
      </c>
      <c r="W1842" s="54">
        <v>10</v>
      </c>
      <c r="X1842" s="54">
        <v>10</v>
      </c>
      <c r="Y1842" s="54">
        <v>12</v>
      </c>
      <c r="Z1842" s="54">
        <v>13</v>
      </c>
      <c r="AA1842" s="54">
        <v>15</v>
      </c>
      <c r="AB1842" s="54">
        <v>10</v>
      </c>
      <c r="AC1842" s="73" t="s">
        <v>2979</v>
      </c>
      <c r="AD1842" s="73" t="s">
        <v>2979</v>
      </c>
      <c r="AE1842" s="73" t="s">
        <v>2979</v>
      </c>
      <c r="AF1842" s="73" t="s">
        <v>2979</v>
      </c>
      <c r="AG1842" s="73" t="s">
        <v>2979</v>
      </c>
      <c r="AH1842" s="73" t="s">
        <v>2979</v>
      </c>
      <c r="AI1842" s="41">
        <v>0.1235</v>
      </c>
      <c r="AJ1842" s="30">
        <v>0.1391</v>
      </c>
      <c r="AK1842" s="30">
        <v>0.13320000000000001</v>
      </c>
      <c r="AL1842" s="41">
        <f t="shared" si="58"/>
        <v>0.13189999999999999</v>
      </c>
      <c r="AM1842" s="30" t="str">
        <f>IFERROR((VLOOKUP(C1842,'CEP 24-25'!$F$5:$K$1282,6,0))," ")</f>
        <v xml:space="preserve"> </v>
      </c>
      <c r="AN1842" s="41" t="str">
        <f>+IFERROR((VLOOKUP(C1842,'HB1238 24-25'!$N$5:$Q$9999,4,0)),"")</f>
        <v/>
      </c>
      <c r="AO1842" s="33" t="str">
        <f t="shared" si="59"/>
        <v>No</v>
      </c>
    </row>
    <row r="1843" spans="1:41" ht="15" customHeight="1" x14ac:dyDescent="0.25">
      <c r="A1843" t="s">
        <v>2611</v>
      </c>
      <c r="B1843" t="s">
        <v>2241</v>
      </c>
      <c r="C1843" s="25">
        <v>2073</v>
      </c>
      <c r="D1843" t="s">
        <v>1552</v>
      </c>
      <c r="E1843" s="16">
        <v>0</v>
      </c>
      <c r="F1843" s="16">
        <v>79</v>
      </c>
      <c r="G1843" s="16">
        <v>0</v>
      </c>
      <c r="H1843" s="16">
        <v>73</v>
      </c>
      <c r="I1843" s="16">
        <v>95</v>
      </c>
      <c r="J1843" s="16">
        <v>94</v>
      </c>
      <c r="K1843" s="16">
        <v>89</v>
      </c>
      <c r="L1843" s="16">
        <v>92</v>
      </c>
      <c r="M1843" s="16">
        <v>94</v>
      </c>
      <c r="N1843" s="16">
        <v>0</v>
      </c>
      <c r="O1843" s="16">
        <v>0</v>
      </c>
      <c r="P1843" s="16">
        <v>0</v>
      </c>
      <c r="Q1843" s="16">
        <v>0</v>
      </c>
      <c r="R1843" s="16">
        <v>0</v>
      </c>
      <c r="S1843" s="16">
        <v>0</v>
      </c>
      <c r="T1843" s="73" t="s">
        <v>2979</v>
      </c>
      <c r="U1843" s="54">
        <v>17</v>
      </c>
      <c r="V1843" s="73" t="s">
        <v>2979</v>
      </c>
      <c r="W1843" s="54">
        <v>17</v>
      </c>
      <c r="X1843" s="54">
        <v>21</v>
      </c>
      <c r="Y1843" s="54">
        <v>28</v>
      </c>
      <c r="Z1843" s="54">
        <v>15</v>
      </c>
      <c r="AA1843" s="54">
        <v>20</v>
      </c>
      <c r="AB1843" s="54">
        <v>18</v>
      </c>
      <c r="AC1843" s="73" t="s">
        <v>2979</v>
      </c>
      <c r="AD1843" s="73" t="s">
        <v>2979</v>
      </c>
      <c r="AE1843" s="73" t="s">
        <v>2979</v>
      </c>
      <c r="AF1843" s="73" t="s">
        <v>2979</v>
      </c>
      <c r="AG1843" s="73" t="s">
        <v>2979</v>
      </c>
      <c r="AH1843" s="73" t="s">
        <v>2979</v>
      </c>
      <c r="AI1843" s="41">
        <v>0.2208</v>
      </c>
      <c r="AJ1843" s="30">
        <v>0.1958</v>
      </c>
      <c r="AK1843" s="30">
        <v>0.18779999999999999</v>
      </c>
      <c r="AL1843" s="41">
        <f t="shared" si="58"/>
        <v>0.20150000000000001</v>
      </c>
      <c r="AM1843" s="30" t="str">
        <f>IFERROR((VLOOKUP(C1843,'CEP 24-25'!$F$5:$K$1282,6,0))," ")</f>
        <v xml:space="preserve"> </v>
      </c>
      <c r="AN1843" s="41" t="str">
        <f>+IFERROR((VLOOKUP(C1843,'HB1238 24-25'!$N$5:$Q$9999,4,0)),"")</f>
        <v/>
      </c>
      <c r="AO1843" s="33" t="str">
        <f t="shared" si="59"/>
        <v>No</v>
      </c>
    </row>
    <row r="1844" spans="1:41" ht="15" customHeight="1" x14ac:dyDescent="0.25">
      <c r="A1844" t="s">
        <v>2611</v>
      </c>
      <c r="B1844" t="s">
        <v>2241</v>
      </c>
      <c r="C1844" s="25">
        <v>1904</v>
      </c>
      <c r="D1844" t="s">
        <v>1551</v>
      </c>
      <c r="E1844" s="16">
        <v>0</v>
      </c>
      <c r="F1844" s="16">
        <v>6</v>
      </c>
      <c r="G1844" s="16">
        <v>0</v>
      </c>
      <c r="H1844" s="16">
        <v>7</v>
      </c>
      <c r="I1844" s="16">
        <v>8</v>
      </c>
      <c r="J1844" s="16">
        <v>6</v>
      </c>
      <c r="K1844" s="16">
        <v>9</v>
      </c>
      <c r="L1844" s="16">
        <v>7</v>
      </c>
      <c r="M1844" s="16">
        <v>10</v>
      </c>
      <c r="N1844" s="16">
        <v>6</v>
      </c>
      <c r="O1844" s="16">
        <v>9</v>
      </c>
      <c r="P1844" s="16">
        <v>6</v>
      </c>
      <c r="Q1844" s="16">
        <v>5</v>
      </c>
      <c r="R1844" s="16">
        <v>7</v>
      </c>
      <c r="S1844" s="16">
        <v>6</v>
      </c>
      <c r="T1844" s="73" t="s">
        <v>2979</v>
      </c>
      <c r="U1844" s="73" t="s">
        <v>2979</v>
      </c>
      <c r="V1844" s="73" t="s">
        <v>2979</v>
      </c>
      <c r="W1844" s="15" t="s">
        <v>2004</v>
      </c>
      <c r="X1844" s="73" t="s">
        <v>2979</v>
      </c>
      <c r="Y1844" s="73" t="s">
        <v>2979</v>
      </c>
      <c r="Z1844" s="73" t="s">
        <v>2979</v>
      </c>
      <c r="AA1844" s="15" t="s">
        <v>2004</v>
      </c>
      <c r="AB1844" s="15" t="s">
        <v>2004</v>
      </c>
      <c r="AC1844" s="73" t="s">
        <v>2979</v>
      </c>
      <c r="AD1844" s="73" t="s">
        <v>2979</v>
      </c>
      <c r="AE1844" s="15" t="s">
        <v>2004</v>
      </c>
      <c r="AF1844" s="73" t="s">
        <v>2979</v>
      </c>
      <c r="AG1844" s="73" t="s">
        <v>2979</v>
      </c>
      <c r="AH1844" s="15" t="s">
        <v>2004</v>
      </c>
      <c r="AI1844" s="41">
        <v>7.6100000000000001E-2</v>
      </c>
      <c r="AJ1844" s="30">
        <v>0.15529999999999999</v>
      </c>
      <c r="AK1844" s="30">
        <v>0.1158</v>
      </c>
      <c r="AL1844" s="41">
        <f t="shared" si="58"/>
        <v>0.1157</v>
      </c>
      <c r="AM1844" s="30" t="str">
        <f>IFERROR((VLOOKUP(C1844,'CEP 24-25'!$F$5:$K$1282,6,0))," ")</f>
        <v xml:space="preserve"> </v>
      </c>
      <c r="AN1844" s="41" t="str">
        <f>+IFERROR((VLOOKUP(C1844,'HB1238 24-25'!$N$5:$Q$9999,4,0)),"")</f>
        <v/>
      </c>
      <c r="AO1844" s="33" t="str">
        <f t="shared" si="59"/>
        <v>No</v>
      </c>
    </row>
    <row r="1845" spans="1:41" ht="15" customHeight="1" x14ac:dyDescent="0.25">
      <c r="A1845" t="s">
        <v>2611</v>
      </c>
      <c r="B1845" t="s">
        <v>2241</v>
      </c>
      <c r="C1845" s="25">
        <v>3561</v>
      </c>
      <c r="D1845" t="s">
        <v>1556</v>
      </c>
      <c r="E1845" s="16">
        <v>20</v>
      </c>
      <c r="F1845" s="16">
        <v>74</v>
      </c>
      <c r="G1845" s="16">
        <v>0</v>
      </c>
      <c r="H1845" s="16">
        <v>61</v>
      </c>
      <c r="I1845" s="16">
        <v>63</v>
      </c>
      <c r="J1845" s="16">
        <v>67</v>
      </c>
      <c r="K1845" s="16">
        <v>64</v>
      </c>
      <c r="L1845" s="16">
        <v>72</v>
      </c>
      <c r="M1845" s="16">
        <v>69</v>
      </c>
      <c r="N1845" s="16">
        <v>0</v>
      </c>
      <c r="O1845" s="16">
        <v>0</v>
      </c>
      <c r="P1845" s="16">
        <v>0</v>
      </c>
      <c r="Q1845" s="16">
        <v>0</v>
      </c>
      <c r="R1845" s="16">
        <v>0</v>
      </c>
      <c r="S1845" s="16">
        <v>0</v>
      </c>
      <c r="T1845" s="15" t="s">
        <v>2004</v>
      </c>
      <c r="U1845" s="54">
        <v>13</v>
      </c>
      <c r="V1845" s="73" t="s">
        <v>2979</v>
      </c>
      <c r="W1845" s="54">
        <v>11</v>
      </c>
      <c r="X1845" s="54">
        <v>15</v>
      </c>
      <c r="Y1845" s="54">
        <v>16</v>
      </c>
      <c r="Z1845" s="54">
        <v>19</v>
      </c>
      <c r="AA1845" s="54">
        <v>15</v>
      </c>
      <c r="AB1845" s="54">
        <v>17</v>
      </c>
      <c r="AC1845" s="73" t="s">
        <v>2979</v>
      </c>
      <c r="AD1845" s="73" t="s">
        <v>2979</v>
      </c>
      <c r="AE1845" s="73" t="s">
        <v>2979</v>
      </c>
      <c r="AF1845" s="73" t="s">
        <v>2979</v>
      </c>
      <c r="AG1845" s="73" t="s">
        <v>2979</v>
      </c>
      <c r="AH1845" s="73" t="s">
        <v>2979</v>
      </c>
      <c r="AI1845" s="41">
        <v>0.22040000000000001</v>
      </c>
      <c r="AJ1845" s="30">
        <v>0.2137</v>
      </c>
      <c r="AK1845" s="30">
        <v>0.221</v>
      </c>
      <c r="AL1845" s="41">
        <f t="shared" si="58"/>
        <v>0.21840000000000001</v>
      </c>
      <c r="AM1845" s="30" t="str">
        <f>IFERROR((VLOOKUP(C1845,'CEP 24-25'!$F$5:$K$1282,6,0))," ")</f>
        <v xml:space="preserve"> </v>
      </c>
      <c r="AN1845" s="41" t="str">
        <f>+IFERROR((VLOOKUP(C1845,'HB1238 24-25'!$N$5:$Q$9999,4,0)),"")</f>
        <v/>
      </c>
      <c r="AO1845" s="33" t="str">
        <f t="shared" si="59"/>
        <v>No</v>
      </c>
    </row>
    <row r="1846" spans="1:41" ht="15" customHeight="1" x14ac:dyDescent="0.25">
      <c r="A1846" t="s">
        <v>2611</v>
      </c>
      <c r="B1846" t="s">
        <v>2241</v>
      </c>
      <c r="C1846" s="25">
        <v>4184</v>
      </c>
      <c r="D1846" t="s">
        <v>1559</v>
      </c>
      <c r="E1846" s="16">
        <v>0</v>
      </c>
      <c r="F1846" s="16">
        <v>78</v>
      </c>
      <c r="G1846" s="16">
        <v>0</v>
      </c>
      <c r="H1846" s="16">
        <v>79</v>
      </c>
      <c r="I1846" s="16">
        <v>72</v>
      </c>
      <c r="J1846" s="16">
        <v>92</v>
      </c>
      <c r="K1846" s="16">
        <v>85</v>
      </c>
      <c r="L1846" s="16">
        <v>82</v>
      </c>
      <c r="M1846" s="16">
        <v>79</v>
      </c>
      <c r="N1846" s="16">
        <v>0</v>
      </c>
      <c r="O1846" s="16">
        <v>0</v>
      </c>
      <c r="P1846" s="16">
        <v>0</v>
      </c>
      <c r="Q1846" s="16">
        <v>0</v>
      </c>
      <c r="R1846" s="16">
        <v>0</v>
      </c>
      <c r="S1846" s="16">
        <v>0</v>
      </c>
      <c r="T1846" s="73" t="s">
        <v>2979</v>
      </c>
      <c r="U1846" s="54">
        <v>12</v>
      </c>
      <c r="V1846" s="73" t="s">
        <v>2979</v>
      </c>
      <c r="W1846" s="54">
        <v>18</v>
      </c>
      <c r="X1846" s="15" t="s">
        <v>2004</v>
      </c>
      <c r="Y1846" s="54">
        <v>15</v>
      </c>
      <c r="Z1846" s="54">
        <v>11</v>
      </c>
      <c r="AA1846" s="54">
        <v>21</v>
      </c>
      <c r="AB1846" s="54">
        <v>16</v>
      </c>
      <c r="AC1846" s="73" t="s">
        <v>2979</v>
      </c>
      <c r="AD1846" s="73" t="s">
        <v>2979</v>
      </c>
      <c r="AE1846" s="73" t="s">
        <v>2979</v>
      </c>
      <c r="AF1846" s="73" t="s">
        <v>2979</v>
      </c>
      <c r="AG1846" s="73" t="s">
        <v>2979</v>
      </c>
      <c r="AH1846" s="73" t="s">
        <v>2979</v>
      </c>
      <c r="AI1846" s="41">
        <v>0.1799</v>
      </c>
      <c r="AJ1846" s="30">
        <v>0.1885</v>
      </c>
      <c r="AK1846" s="30">
        <v>0.16300000000000001</v>
      </c>
      <c r="AL1846" s="41">
        <f t="shared" si="58"/>
        <v>0.17710000000000001</v>
      </c>
      <c r="AM1846" s="30" t="str">
        <f>IFERROR((VLOOKUP(C1846,'CEP 24-25'!$F$5:$K$1282,6,0))," ")</f>
        <v xml:space="preserve"> </v>
      </c>
      <c r="AN1846" s="41" t="str">
        <f>+IFERROR((VLOOKUP(C1846,'HB1238 24-25'!$N$5:$Q$9999,4,0)),"")</f>
        <v/>
      </c>
      <c r="AO1846" s="33" t="str">
        <f t="shared" si="59"/>
        <v>No</v>
      </c>
    </row>
    <row r="1847" spans="1:41" ht="15" customHeight="1" x14ac:dyDescent="0.25">
      <c r="A1847" t="s">
        <v>2611</v>
      </c>
      <c r="B1847" t="s">
        <v>2241</v>
      </c>
      <c r="C1847" s="25">
        <v>1730</v>
      </c>
      <c r="D1847" t="s">
        <v>1550</v>
      </c>
      <c r="E1847" s="16">
        <v>0</v>
      </c>
      <c r="F1847" s="16">
        <v>0</v>
      </c>
      <c r="G1847" s="16">
        <v>0</v>
      </c>
      <c r="H1847" s="16">
        <v>0</v>
      </c>
      <c r="I1847" s="16">
        <v>0</v>
      </c>
      <c r="J1847" s="16">
        <v>1</v>
      </c>
      <c r="K1847" s="16">
        <v>1</v>
      </c>
      <c r="L1847" s="16">
        <v>1</v>
      </c>
      <c r="M1847" s="16">
        <v>1</v>
      </c>
      <c r="N1847" s="16">
        <v>0</v>
      </c>
      <c r="O1847" s="16">
        <v>2</v>
      </c>
      <c r="P1847" s="16">
        <v>1</v>
      </c>
      <c r="Q1847" s="16">
        <v>0</v>
      </c>
      <c r="R1847" s="16">
        <v>1</v>
      </c>
      <c r="S1847" s="16">
        <v>2</v>
      </c>
      <c r="T1847" s="73" t="s">
        <v>2979</v>
      </c>
      <c r="U1847" s="73" t="s">
        <v>2979</v>
      </c>
      <c r="V1847" s="73" t="s">
        <v>2979</v>
      </c>
      <c r="W1847" s="73" t="s">
        <v>2979</v>
      </c>
      <c r="X1847" s="73" t="s">
        <v>2979</v>
      </c>
      <c r="Y1847" s="15" t="s">
        <v>2004</v>
      </c>
      <c r="Z1847" s="73" t="s">
        <v>2979</v>
      </c>
      <c r="AA1847" s="15" t="s">
        <v>2004</v>
      </c>
      <c r="AB1847" s="15" t="s">
        <v>2004</v>
      </c>
      <c r="AC1847" s="73" t="s">
        <v>2979</v>
      </c>
      <c r="AD1847" s="73" t="s">
        <v>2979</v>
      </c>
      <c r="AE1847" s="73" t="s">
        <v>2979</v>
      </c>
      <c r="AF1847" s="73" t="s">
        <v>2979</v>
      </c>
      <c r="AG1847" s="73" t="s">
        <v>2979</v>
      </c>
      <c r="AH1847" s="15" t="s">
        <v>2004</v>
      </c>
      <c r="AI1847" s="41">
        <v>0.5</v>
      </c>
      <c r="AJ1847" s="30">
        <v>0.75</v>
      </c>
      <c r="AK1847" s="30">
        <v>0.375</v>
      </c>
      <c r="AL1847" s="41">
        <f t="shared" si="58"/>
        <v>0.54169999999999996</v>
      </c>
      <c r="AM1847" s="30" t="str">
        <f>IFERROR((VLOOKUP(C1847,'CEP 24-25'!$F$5:$K$1282,6,0))," ")</f>
        <v xml:space="preserve"> </v>
      </c>
      <c r="AN1847" s="41" t="str">
        <f>+IFERROR((VLOOKUP(C1847,'HB1238 24-25'!$N$5:$Q$9999,4,0)),"")</f>
        <v/>
      </c>
      <c r="AO1847" s="33" t="str">
        <f t="shared" si="59"/>
        <v>Yes</v>
      </c>
    </row>
    <row r="1848" spans="1:41" ht="15" customHeight="1" x14ac:dyDescent="0.25">
      <c r="A1848" t="s">
        <v>2611</v>
      </c>
      <c r="B1848" t="s">
        <v>2241</v>
      </c>
      <c r="C1848" s="25">
        <v>2428</v>
      </c>
      <c r="D1848" t="s">
        <v>1553</v>
      </c>
      <c r="E1848" s="16">
        <v>0</v>
      </c>
      <c r="F1848" s="16">
        <v>0</v>
      </c>
      <c r="G1848" s="16">
        <v>0</v>
      </c>
      <c r="H1848" s="16">
        <v>0</v>
      </c>
      <c r="I1848" s="16">
        <v>0</v>
      </c>
      <c r="J1848" s="16">
        <v>0</v>
      </c>
      <c r="K1848" s="16">
        <v>0</v>
      </c>
      <c r="L1848" s="16">
        <v>0</v>
      </c>
      <c r="M1848" s="16">
        <v>0</v>
      </c>
      <c r="N1848" s="16">
        <v>0</v>
      </c>
      <c r="O1848" s="16">
        <v>0</v>
      </c>
      <c r="P1848" s="16">
        <v>378</v>
      </c>
      <c r="Q1848" s="16">
        <v>393</v>
      </c>
      <c r="R1848" s="16">
        <v>376</v>
      </c>
      <c r="S1848" s="16">
        <v>362</v>
      </c>
      <c r="T1848" s="73" t="s">
        <v>2979</v>
      </c>
      <c r="U1848" s="73" t="s">
        <v>2979</v>
      </c>
      <c r="V1848" s="73" t="s">
        <v>2979</v>
      </c>
      <c r="W1848" s="73" t="s">
        <v>2979</v>
      </c>
      <c r="X1848" s="73" t="s">
        <v>2979</v>
      </c>
      <c r="Y1848" s="73" t="s">
        <v>2979</v>
      </c>
      <c r="Z1848" s="73" t="s">
        <v>2979</v>
      </c>
      <c r="AA1848" s="73" t="s">
        <v>2979</v>
      </c>
      <c r="AB1848" s="73" t="s">
        <v>2979</v>
      </c>
      <c r="AC1848" s="73" t="s">
        <v>2979</v>
      </c>
      <c r="AD1848" s="73" t="s">
        <v>2979</v>
      </c>
      <c r="AE1848" s="54">
        <v>92</v>
      </c>
      <c r="AF1848" s="54">
        <v>93</v>
      </c>
      <c r="AG1848" s="54">
        <v>91</v>
      </c>
      <c r="AH1848" s="54">
        <v>79</v>
      </c>
      <c r="AI1848" s="41">
        <v>0.23530000000000001</v>
      </c>
      <c r="AJ1848" s="30">
        <v>0.25019999999999998</v>
      </c>
      <c r="AK1848" s="30">
        <v>0.2296</v>
      </c>
      <c r="AL1848" s="41">
        <f t="shared" si="58"/>
        <v>0.2384</v>
      </c>
      <c r="AM1848" s="30" t="str">
        <f>IFERROR((VLOOKUP(C1848,'CEP 24-25'!$F$5:$K$1282,6,0))," ")</f>
        <v xml:space="preserve"> </v>
      </c>
      <c r="AN1848" s="41" t="str">
        <f>+IFERROR((VLOOKUP(C1848,'HB1238 24-25'!$N$5:$Q$9999,4,0)),"")</f>
        <v/>
      </c>
      <c r="AO1848" s="33" t="str">
        <f t="shared" si="59"/>
        <v>No</v>
      </c>
    </row>
    <row r="1849" spans="1:41" ht="15" customHeight="1" x14ac:dyDescent="0.25">
      <c r="A1849" t="s">
        <v>2611</v>
      </c>
      <c r="B1849" t="s">
        <v>2241</v>
      </c>
      <c r="C1849" s="25">
        <v>4383</v>
      </c>
      <c r="D1849" t="s">
        <v>1562</v>
      </c>
      <c r="E1849" s="16">
        <v>19</v>
      </c>
      <c r="F1849" s="16">
        <v>49</v>
      </c>
      <c r="G1849" s="16">
        <v>0</v>
      </c>
      <c r="H1849" s="16">
        <v>57</v>
      </c>
      <c r="I1849" s="16">
        <v>55</v>
      </c>
      <c r="J1849" s="16">
        <v>61</v>
      </c>
      <c r="K1849" s="16">
        <v>52</v>
      </c>
      <c r="L1849" s="16">
        <v>56</v>
      </c>
      <c r="M1849" s="16">
        <v>62</v>
      </c>
      <c r="N1849" s="16">
        <v>0</v>
      </c>
      <c r="O1849" s="16">
        <v>0</v>
      </c>
      <c r="P1849" s="16">
        <v>0</v>
      </c>
      <c r="Q1849" s="16">
        <v>0</v>
      </c>
      <c r="R1849" s="16">
        <v>0</v>
      </c>
      <c r="S1849" s="16">
        <v>0</v>
      </c>
      <c r="T1849" s="15" t="s">
        <v>2004</v>
      </c>
      <c r="U1849" s="15" t="s">
        <v>2004</v>
      </c>
      <c r="V1849" s="73" t="s">
        <v>2979</v>
      </c>
      <c r="W1849" s="15" t="s">
        <v>2004</v>
      </c>
      <c r="X1849" s="15" t="s">
        <v>2004</v>
      </c>
      <c r="Y1849" s="15" t="s">
        <v>2004</v>
      </c>
      <c r="Z1849" s="15" t="s">
        <v>2004</v>
      </c>
      <c r="AA1849" s="15" t="s">
        <v>2004</v>
      </c>
      <c r="AB1849" s="15" t="s">
        <v>2004</v>
      </c>
      <c r="AC1849" s="73" t="s">
        <v>2979</v>
      </c>
      <c r="AD1849" s="73" t="s">
        <v>2979</v>
      </c>
      <c r="AE1849" s="73" t="s">
        <v>2979</v>
      </c>
      <c r="AF1849" s="73" t="s">
        <v>2979</v>
      </c>
      <c r="AG1849" s="73" t="s">
        <v>2979</v>
      </c>
      <c r="AH1849" s="73" t="s">
        <v>2979</v>
      </c>
      <c r="AI1849" s="41">
        <v>0.1046</v>
      </c>
      <c r="AJ1849" s="30">
        <v>9.5000000000000001E-2</v>
      </c>
      <c r="AK1849" s="30">
        <v>0.1018</v>
      </c>
      <c r="AL1849" s="41">
        <f t="shared" si="58"/>
        <v>0.10050000000000001</v>
      </c>
      <c r="AM1849" s="30" t="str">
        <f>IFERROR((VLOOKUP(C1849,'CEP 24-25'!$F$5:$K$1282,6,0))," ")</f>
        <v xml:space="preserve"> </v>
      </c>
      <c r="AN1849" s="41" t="str">
        <f>+IFERROR((VLOOKUP(C1849,'HB1238 24-25'!$N$5:$Q$9999,4,0)),"")</f>
        <v/>
      </c>
      <c r="AO1849" s="33" t="str">
        <f t="shared" si="59"/>
        <v>No</v>
      </c>
    </row>
    <row r="1850" spans="1:41" ht="15" customHeight="1" x14ac:dyDescent="0.25">
      <c r="A1850" t="s">
        <v>2611</v>
      </c>
      <c r="B1850" t="s">
        <v>2241</v>
      </c>
      <c r="C1850" s="25">
        <v>4145</v>
      </c>
      <c r="D1850" t="s">
        <v>1558</v>
      </c>
      <c r="E1850" s="16">
        <v>0</v>
      </c>
      <c r="F1850" s="16">
        <v>0</v>
      </c>
      <c r="G1850" s="16">
        <v>0</v>
      </c>
      <c r="H1850" s="16">
        <v>0</v>
      </c>
      <c r="I1850" s="16">
        <v>0</v>
      </c>
      <c r="J1850" s="16">
        <v>0</v>
      </c>
      <c r="K1850" s="16">
        <v>0</v>
      </c>
      <c r="L1850" s="16">
        <v>0</v>
      </c>
      <c r="M1850" s="16">
        <v>0</v>
      </c>
      <c r="N1850" s="16">
        <v>310</v>
      </c>
      <c r="O1850" s="16">
        <v>333</v>
      </c>
      <c r="P1850" s="16">
        <v>0</v>
      </c>
      <c r="Q1850" s="16">
        <v>0</v>
      </c>
      <c r="R1850" s="16">
        <v>0</v>
      </c>
      <c r="S1850" s="16">
        <v>0</v>
      </c>
      <c r="T1850" s="73" t="s">
        <v>2979</v>
      </c>
      <c r="U1850" s="73" t="s">
        <v>2979</v>
      </c>
      <c r="V1850" s="73" t="s">
        <v>2979</v>
      </c>
      <c r="W1850" s="73" t="s">
        <v>2979</v>
      </c>
      <c r="X1850" s="73" t="s">
        <v>2979</v>
      </c>
      <c r="Y1850" s="73" t="s">
        <v>2979</v>
      </c>
      <c r="Z1850" s="73" t="s">
        <v>2979</v>
      </c>
      <c r="AA1850" s="73" t="s">
        <v>2979</v>
      </c>
      <c r="AB1850" s="73" t="s">
        <v>2979</v>
      </c>
      <c r="AC1850" s="54">
        <v>70</v>
      </c>
      <c r="AD1850" s="54">
        <v>59</v>
      </c>
      <c r="AE1850" s="73" t="s">
        <v>2979</v>
      </c>
      <c r="AF1850" s="73" t="s">
        <v>2979</v>
      </c>
      <c r="AG1850" s="73" t="s">
        <v>2979</v>
      </c>
      <c r="AH1850" s="73" t="s">
        <v>2979</v>
      </c>
      <c r="AI1850" s="41">
        <v>0.2006</v>
      </c>
      <c r="AJ1850" s="30">
        <v>0.17280000000000001</v>
      </c>
      <c r="AK1850" s="30">
        <v>0.16769999999999999</v>
      </c>
      <c r="AL1850" s="41">
        <f t="shared" si="58"/>
        <v>0.1804</v>
      </c>
      <c r="AM1850" s="30" t="str">
        <f>IFERROR((VLOOKUP(C1850,'CEP 24-25'!$F$5:$K$1282,6,0))," ")</f>
        <v xml:space="preserve"> </v>
      </c>
      <c r="AN1850" s="41" t="str">
        <f>+IFERROR((VLOOKUP(C1850,'HB1238 24-25'!$N$5:$Q$9999,4,0)),"")</f>
        <v/>
      </c>
      <c r="AO1850" s="33" t="str">
        <f t="shared" si="59"/>
        <v>No</v>
      </c>
    </row>
    <row r="1851" spans="1:41" ht="15" customHeight="1" x14ac:dyDescent="0.25">
      <c r="A1851" t="s">
        <v>2767</v>
      </c>
      <c r="B1851" t="s">
        <v>2242</v>
      </c>
      <c r="C1851" s="25">
        <v>5015</v>
      </c>
      <c r="D1851" t="s">
        <v>763</v>
      </c>
      <c r="E1851" s="16">
        <v>0</v>
      </c>
      <c r="F1851" s="16">
        <v>69</v>
      </c>
      <c r="G1851" s="16">
        <v>0</v>
      </c>
      <c r="H1851" s="16">
        <v>66</v>
      </c>
      <c r="I1851" s="16">
        <v>73</v>
      </c>
      <c r="J1851" s="16">
        <v>92</v>
      </c>
      <c r="K1851" s="16">
        <v>90</v>
      </c>
      <c r="L1851" s="16">
        <v>104</v>
      </c>
      <c r="M1851" s="16">
        <v>0</v>
      </c>
      <c r="N1851" s="16">
        <v>0</v>
      </c>
      <c r="O1851" s="16">
        <v>0</v>
      </c>
      <c r="P1851" s="16">
        <v>0</v>
      </c>
      <c r="Q1851" s="16">
        <v>0</v>
      </c>
      <c r="R1851" s="16">
        <v>0</v>
      </c>
      <c r="S1851" s="16">
        <v>0</v>
      </c>
      <c r="T1851" s="73" t="s">
        <v>2979</v>
      </c>
      <c r="U1851" s="15" t="s">
        <v>2004</v>
      </c>
      <c r="V1851" s="73" t="s">
        <v>2979</v>
      </c>
      <c r="W1851" s="15" t="s">
        <v>2004</v>
      </c>
      <c r="X1851" s="15" t="s">
        <v>2004</v>
      </c>
      <c r="Y1851" s="15" t="s">
        <v>2004</v>
      </c>
      <c r="Z1851" s="15" t="s">
        <v>2004</v>
      </c>
      <c r="AA1851" s="15" t="s">
        <v>2004</v>
      </c>
      <c r="AB1851" s="73" t="s">
        <v>2979</v>
      </c>
      <c r="AC1851" s="73" t="s">
        <v>2979</v>
      </c>
      <c r="AD1851" s="73" t="s">
        <v>2979</v>
      </c>
      <c r="AE1851" s="73" t="s">
        <v>2979</v>
      </c>
      <c r="AF1851" s="73" t="s">
        <v>2979</v>
      </c>
      <c r="AG1851" s="73" t="s">
        <v>2979</v>
      </c>
      <c r="AH1851" s="73" t="s">
        <v>2979</v>
      </c>
      <c r="AI1851" s="41">
        <v>2.4299999999999999E-2</v>
      </c>
      <c r="AJ1851" s="30">
        <v>1.9199999999999998E-2</v>
      </c>
      <c r="AK1851" s="30">
        <v>3.1099999999999999E-2</v>
      </c>
      <c r="AL1851" s="41">
        <f t="shared" si="58"/>
        <v>2.4899999999999999E-2</v>
      </c>
      <c r="AM1851" s="30" t="str">
        <f>IFERROR((VLOOKUP(C1851,'CEP 24-25'!$F$5:$K$1282,6,0))," ")</f>
        <v xml:space="preserve"> </v>
      </c>
      <c r="AN1851" s="41" t="str">
        <f>+IFERROR((VLOOKUP(C1851,'HB1238 24-25'!$N$5:$Q$9999,4,0)),"")</f>
        <v/>
      </c>
      <c r="AO1851" s="33" t="str">
        <f t="shared" si="59"/>
        <v>No</v>
      </c>
    </row>
    <row r="1852" spans="1:41" ht="15" customHeight="1" x14ac:dyDescent="0.25">
      <c r="A1852" t="s">
        <v>2767</v>
      </c>
      <c r="B1852" t="s">
        <v>2242</v>
      </c>
      <c r="C1852" s="25">
        <v>4397</v>
      </c>
      <c r="D1852" t="s">
        <v>762</v>
      </c>
      <c r="E1852" s="16">
        <v>0</v>
      </c>
      <c r="F1852" s="16">
        <v>0</v>
      </c>
      <c r="G1852" s="16">
        <v>0</v>
      </c>
      <c r="H1852" s="16">
        <v>0</v>
      </c>
      <c r="I1852" s="16">
        <v>0</v>
      </c>
      <c r="J1852" s="16">
        <v>0</v>
      </c>
      <c r="K1852" s="16">
        <v>0</v>
      </c>
      <c r="L1852" s="16">
        <v>0</v>
      </c>
      <c r="M1852" s="16">
        <v>186</v>
      </c>
      <c r="N1852" s="16">
        <v>158</v>
      </c>
      <c r="O1852" s="16">
        <v>178</v>
      </c>
      <c r="P1852" s="16">
        <v>0</v>
      </c>
      <c r="Q1852" s="16">
        <v>0</v>
      </c>
      <c r="R1852" s="16">
        <v>0</v>
      </c>
      <c r="S1852" s="16">
        <v>0</v>
      </c>
      <c r="T1852" s="73" t="s">
        <v>2979</v>
      </c>
      <c r="U1852" s="73" t="s">
        <v>2979</v>
      </c>
      <c r="V1852" s="73" t="s">
        <v>2979</v>
      </c>
      <c r="W1852" s="73" t="s">
        <v>2979</v>
      </c>
      <c r="X1852" s="73" t="s">
        <v>2979</v>
      </c>
      <c r="Y1852" s="73" t="s">
        <v>2979</v>
      </c>
      <c r="Z1852" s="73" t="s">
        <v>2979</v>
      </c>
      <c r="AA1852" s="73" t="s">
        <v>2979</v>
      </c>
      <c r="AB1852" s="54">
        <v>24</v>
      </c>
      <c r="AC1852" s="54">
        <v>24</v>
      </c>
      <c r="AD1852" s="54">
        <v>26</v>
      </c>
      <c r="AE1852" s="73" t="s">
        <v>2979</v>
      </c>
      <c r="AF1852" s="73" t="s">
        <v>2979</v>
      </c>
      <c r="AG1852" s="73" t="s">
        <v>2979</v>
      </c>
      <c r="AH1852" s="73" t="s">
        <v>2979</v>
      </c>
      <c r="AI1852" s="41">
        <v>0.14180000000000001</v>
      </c>
      <c r="AJ1852" s="30">
        <v>0.14949999999999999</v>
      </c>
      <c r="AK1852" s="30">
        <v>0.1207</v>
      </c>
      <c r="AL1852" s="41">
        <f t="shared" si="58"/>
        <v>0.13730000000000001</v>
      </c>
      <c r="AM1852" s="30" t="str">
        <f>IFERROR((VLOOKUP(C1852,'CEP 24-25'!$F$5:$K$1282,6,0))," ")</f>
        <v xml:space="preserve"> </v>
      </c>
      <c r="AN1852" s="41" t="str">
        <f>+IFERROR((VLOOKUP(C1852,'HB1238 24-25'!$N$5:$Q$9999,4,0)),"")</f>
        <v/>
      </c>
      <c r="AO1852" s="33" t="str">
        <f t="shared" si="59"/>
        <v>No</v>
      </c>
    </row>
    <row r="1853" spans="1:41" ht="15" customHeight="1" x14ac:dyDescent="0.25">
      <c r="A1853" t="s">
        <v>2767</v>
      </c>
      <c r="B1853" t="s">
        <v>2242</v>
      </c>
      <c r="C1853" s="25">
        <v>4308</v>
      </c>
      <c r="D1853" t="s">
        <v>761</v>
      </c>
      <c r="E1853" s="16">
        <v>0</v>
      </c>
      <c r="F1853" s="16">
        <v>100</v>
      </c>
      <c r="G1853" s="16">
        <v>0</v>
      </c>
      <c r="H1853" s="16">
        <v>98</v>
      </c>
      <c r="I1853" s="16">
        <v>103</v>
      </c>
      <c r="J1853" s="16">
        <v>97</v>
      </c>
      <c r="K1853" s="16">
        <v>85</v>
      </c>
      <c r="L1853" s="16">
        <v>97</v>
      </c>
      <c r="M1853" s="16">
        <v>0</v>
      </c>
      <c r="N1853" s="16">
        <v>0</v>
      </c>
      <c r="O1853" s="16">
        <v>0</v>
      </c>
      <c r="P1853" s="16">
        <v>0</v>
      </c>
      <c r="Q1853" s="16">
        <v>0</v>
      </c>
      <c r="R1853" s="16">
        <v>0</v>
      </c>
      <c r="S1853" s="16">
        <v>0</v>
      </c>
      <c r="T1853" s="73" t="s">
        <v>2979</v>
      </c>
      <c r="U1853" s="54">
        <v>10</v>
      </c>
      <c r="V1853" s="73" t="s">
        <v>2979</v>
      </c>
      <c r="W1853" s="54">
        <v>10</v>
      </c>
      <c r="X1853" s="15" t="s">
        <v>2004</v>
      </c>
      <c r="Y1853" s="54">
        <v>18</v>
      </c>
      <c r="Z1853" s="54">
        <v>11</v>
      </c>
      <c r="AA1853" s="54">
        <v>10</v>
      </c>
      <c r="AB1853" s="73" t="s">
        <v>2979</v>
      </c>
      <c r="AC1853" s="73" t="s">
        <v>2979</v>
      </c>
      <c r="AD1853" s="73" t="s">
        <v>2979</v>
      </c>
      <c r="AE1853" s="73" t="s">
        <v>2979</v>
      </c>
      <c r="AF1853" s="73" t="s">
        <v>2979</v>
      </c>
      <c r="AG1853" s="73" t="s">
        <v>2979</v>
      </c>
      <c r="AH1853" s="73" t="s">
        <v>2979</v>
      </c>
      <c r="AI1853" s="41">
        <v>0.1172</v>
      </c>
      <c r="AJ1853" s="30">
        <v>0.121</v>
      </c>
      <c r="AK1853" s="30">
        <v>0.1135</v>
      </c>
      <c r="AL1853" s="41">
        <f t="shared" si="58"/>
        <v>0.1172</v>
      </c>
      <c r="AM1853" s="30" t="str">
        <f>IFERROR((VLOOKUP(C1853,'CEP 24-25'!$F$5:$K$1282,6,0))," ")</f>
        <v xml:space="preserve"> </v>
      </c>
      <c r="AN1853" s="41" t="str">
        <f>+IFERROR((VLOOKUP(C1853,'HB1238 24-25'!$N$5:$Q$9999,4,0)),"")</f>
        <v/>
      </c>
      <c r="AO1853" s="33" t="str">
        <f t="shared" si="59"/>
        <v>No</v>
      </c>
    </row>
    <row r="1854" spans="1:41" ht="15" customHeight="1" x14ac:dyDescent="0.25">
      <c r="A1854" t="s">
        <v>2767</v>
      </c>
      <c r="B1854" t="s">
        <v>2242</v>
      </c>
      <c r="C1854" s="25">
        <v>2222</v>
      </c>
      <c r="D1854" t="s">
        <v>757</v>
      </c>
      <c r="E1854" s="16">
        <v>0</v>
      </c>
      <c r="F1854" s="16">
        <v>53</v>
      </c>
      <c r="G1854" s="16">
        <v>0</v>
      </c>
      <c r="H1854" s="16">
        <v>74</v>
      </c>
      <c r="I1854" s="16">
        <v>73</v>
      </c>
      <c r="J1854" s="16">
        <v>96</v>
      </c>
      <c r="K1854" s="16">
        <v>74</v>
      </c>
      <c r="L1854" s="16">
        <v>86</v>
      </c>
      <c r="M1854" s="16">
        <v>0</v>
      </c>
      <c r="N1854" s="16">
        <v>0</v>
      </c>
      <c r="O1854" s="16">
        <v>0</v>
      </c>
      <c r="P1854" s="16">
        <v>0</v>
      </c>
      <c r="Q1854" s="16">
        <v>0</v>
      </c>
      <c r="R1854" s="16">
        <v>0</v>
      </c>
      <c r="S1854" s="16">
        <v>0</v>
      </c>
      <c r="T1854" s="73" t="s">
        <v>2979</v>
      </c>
      <c r="U1854" s="15" t="s">
        <v>2004</v>
      </c>
      <c r="V1854" s="73" t="s">
        <v>2979</v>
      </c>
      <c r="W1854" s="15" t="s">
        <v>2004</v>
      </c>
      <c r="X1854" s="15" t="s">
        <v>2004</v>
      </c>
      <c r="Y1854" s="54">
        <v>18</v>
      </c>
      <c r="Z1854" s="54">
        <v>12</v>
      </c>
      <c r="AA1854" s="54">
        <v>14</v>
      </c>
      <c r="AB1854" s="73" t="s">
        <v>2979</v>
      </c>
      <c r="AC1854" s="73" t="s">
        <v>2979</v>
      </c>
      <c r="AD1854" s="73" t="s">
        <v>2979</v>
      </c>
      <c r="AE1854" s="73" t="s">
        <v>2979</v>
      </c>
      <c r="AF1854" s="73" t="s">
        <v>2979</v>
      </c>
      <c r="AG1854" s="73" t="s">
        <v>2979</v>
      </c>
      <c r="AH1854" s="73" t="s">
        <v>2979</v>
      </c>
      <c r="AI1854" s="41">
        <v>0.14910000000000001</v>
      </c>
      <c r="AJ1854" s="30">
        <v>0.1353</v>
      </c>
      <c r="AK1854" s="30">
        <v>0.1217</v>
      </c>
      <c r="AL1854" s="41">
        <f t="shared" si="58"/>
        <v>0.13539999999999999</v>
      </c>
      <c r="AM1854" s="30" t="str">
        <f>IFERROR((VLOOKUP(C1854,'CEP 24-25'!$F$5:$K$1282,6,0))," ")</f>
        <v xml:space="preserve"> </v>
      </c>
      <c r="AN1854" s="41" t="str">
        <f>+IFERROR((VLOOKUP(C1854,'HB1238 24-25'!$N$5:$Q$9999,4,0)),"")</f>
        <v/>
      </c>
      <c r="AO1854" s="33" t="str">
        <f t="shared" si="59"/>
        <v>No</v>
      </c>
    </row>
    <row r="1855" spans="1:41" ht="15" customHeight="1" x14ac:dyDescent="0.25">
      <c r="A1855" t="s">
        <v>2767</v>
      </c>
      <c r="B1855" t="s">
        <v>2242</v>
      </c>
      <c r="C1855" s="25">
        <v>2850</v>
      </c>
      <c r="D1855" t="s">
        <v>760</v>
      </c>
      <c r="E1855" s="16">
        <v>0</v>
      </c>
      <c r="F1855" s="16">
        <v>0</v>
      </c>
      <c r="G1855" s="16">
        <v>0</v>
      </c>
      <c r="H1855" s="16">
        <v>0</v>
      </c>
      <c r="I1855" s="16">
        <v>0</v>
      </c>
      <c r="J1855" s="16">
        <v>0</v>
      </c>
      <c r="K1855" s="16">
        <v>0</v>
      </c>
      <c r="L1855" s="16">
        <v>0</v>
      </c>
      <c r="M1855" s="16">
        <v>0</v>
      </c>
      <c r="N1855" s="16">
        <v>0</v>
      </c>
      <c r="O1855" s="16">
        <v>0</v>
      </c>
      <c r="P1855" s="16">
        <v>541</v>
      </c>
      <c r="Q1855" s="16">
        <v>579</v>
      </c>
      <c r="R1855" s="16">
        <v>523</v>
      </c>
      <c r="S1855" s="16">
        <v>531</v>
      </c>
      <c r="T1855" s="73" t="s">
        <v>2979</v>
      </c>
      <c r="U1855" s="73" t="s">
        <v>2979</v>
      </c>
      <c r="V1855" s="73" t="s">
        <v>2979</v>
      </c>
      <c r="W1855" s="73" t="s">
        <v>2979</v>
      </c>
      <c r="X1855" s="73" t="s">
        <v>2979</v>
      </c>
      <c r="Y1855" s="73" t="s">
        <v>2979</v>
      </c>
      <c r="Z1855" s="73" t="s">
        <v>2979</v>
      </c>
      <c r="AA1855" s="73" t="s">
        <v>2979</v>
      </c>
      <c r="AB1855" s="73" t="s">
        <v>2979</v>
      </c>
      <c r="AC1855" s="73" t="s">
        <v>2979</v>
      </c>
      <c r="AD1855" s="73" t="s">
        <v>2979</v>
      </c>
      <c r="AE1855" s="54">
        <v>77</v>
      </c>
      <c r="AF1855" s="54">
        <v>62</v>
      </c>
      <c r="AG1855" s="54">
        <v>58</v>
      </c>
      <c r="AH1855" s="54">
        <v>58</v>
      </c>
      <c r="AI1855" s="41">
        <v>0.1173</v>
      </c>
      <c r="AJ1855" s="30">
        <v>0.11600000000000001</v>
      </c>
      <c r="AK1855" s="30">
        <v>0.1225</v>
      </c>
      <c r="AL1855" s="41">
        <f t="shared" si="58"/>
        <v>0.1186</v>
      </c>
      <c r="AM1855" s="30" t="str">
        <f>IFERROR((VLOOKUP(C1855,'CEP 24-25'!$F$5:$K$1282,6,0))," ")</f>
        <v xml:space="preserve"> </v>
      </c>
      <c r="AN1855" s="41" t="str">
        <f>+IFERROR((VLOOKUP(C1855,'HB1238 24-25'!$N$5:$Q$9999,4,0)),"")</f>
        <v/>
      </c>
      <c r="AO1855" s="33" t="str">
        <f t="shared" si="59"/>
        <v>No</v>
      </c>
    </row>
    <row r="1856" spans="1:41" ht="15" customHeight="1" x14ac:dyDescent="0.25">
      <c r="A1856" t="s">
        <v>2767</v>
      </c>
      <c r="B1856" t="s">
        <v>2242</v>
      </c>
      <c r="C1856" s="25">
        <v>2287</v>
      </c>
      <c r="D1856" t="s">
        <v>758</v>
      </c>
      <c r="E1856" s="16">
        <v>0</v>
      </c>
      <c r="F1856" s="16">
        <v>78</v>
      </c>
      <c r="G1856" s="16">
        <v>0</v>
      </c>
      <c r="H1856" s="16">
        <v>77</v>
      </c>
      <c r="I1856" s="16">
        <v>82</v>
      </c>
      <c r="J1856" s="16">
        <v>83</v>
      </c>
      <c r="K1856" s="16">
        <v>57</v>
      </c>
      <c r="L1856" s="16">
        <v>89</v>
      </c>
      <c r="M1856" s="16">
        <v>0</v>
      </c>
      <c r="N1856" s="16">
        <v>0</v>
      </c>
      <c r="O1856" s="16">
        <v>0</v>
      </c>
      <c r="P1856" s="16">
        <v>0</v>
      </c>
      <c r="Q1856" s="16">
        <v>0</v>
      </c>
      <c r="R1856" s="16">
        <v>0</v>
      </c>
      <c r="S1856" s="16">
        <v>0</v>
      </c>
      <c r="T1856" s="73" t="s">
        <v>2979</v>
      </c>
      <c r="U1856" s="15" t="s">
        <v>2004</v>
      </c>
      <c r="V1856" s="73" t="s">
        <v>2979</v>
      </c>
      <c r="W1856" s="15" t="s">
        <v>2004</v>
      </c>
      <c r="X1856" s="54">
        <v>10</v>
      </c>
      <c r="Y1856" s="54">
        <v>15</v>
      </c>
      <c r="Z1856" s="54">
        <v>12</v>
      </c>
      <c r="AA1856" s="54">
        <v>10</v>
      </c>
      <c r="AB1856" s="73" t="s">
        <v>2979</v>
      </c>
      <c r="AC1856" s="73" t="s">
        <v>2979</v>
      </c>
      <c r="AD1856" s="73" t="s">
        <v>2979</v>
      </c>
      <c r="AE1856" s="73" t="s">
        <v>2979</v>
      </c>
      <c r="AF1856" s="73" t="s">
        <v>2979</v>
      </c>
      <c r="AG1856" s="73" t="s">
        <v>2979</v>
      </c>
      <c r="AH1856" s="73" t="s">
        <v>2979</v>
      </c>
      <c r="AI1856" s="41">
        <v>0.1245</v>
      </c>
      <c r="AJ1856" s="30">
        <v>0.14910000000000001</v>
      </c>
      <c r="AK1856" s="30">
        <v>0.16450000000000001</v>
      </c>
      <c r="AL1856" s="41">
        <f t="shared" si="58"/>
        <v>0.14599999999999999</v>
      </c>
      <c r="AM1856" s="30" t="str">
        <f>IFERROR((VLOOKUP(C1856,'CEP 24-25'!$F$5:$K$1282,6,0))," ")</f>
        <v xml:space="preserve"> </v>
      </c>
      <c r="AN1856" s="41" t="str">
        <f>+IFERROR((VLOOKUP(C1856,'HB1238 24-25'!$N$5:$Q$9999,4,0)),"")</f>
        <v/>
      </c>
      <c r="AO1856" s="33" t="str">
        <f t="shared" si="59"/>
        <v>No</v>
      </c>
    </row>
    <row r="1857" spans="1:41" ht="15" customHeight="1" x14ac:dyDescent="0.25">
      <c r="A1857" t="s">
        <v>2767</v>
      </c>
      <c r="B1857" t="s">
        <v>2242</v>
      </c>
      <c r="C1857" s="25">
        <v>5181</v>
      </c>
      <c r="D1857" t="s">
        <v>765</v>
      </c>
      <c r="E1857" s="16">
        <v>0</v>
      </c>
      <c r="F1857" s="16">
        <v>0</v>
      </c>
      <c r="G1857" s="16">
        <v>0</v>
      </c>
      <c r="H1857" s="16">
        <v>0</v>
      </c>
      <c r="I1857" s="16">
        <v>2</v>
      </c>
      <c r="J1857" s="16">
        <v>2</v>
      </c>
      <c r="K1857" s="16">
        <v>0</v>
      </c>
      <c r="L1857" s="16">
        <v>1</v>
      </c>
      <c r="M1857" s="16">
        <v>1</v>
      </c>
      <c r="N1857" s="16">
        <v>0</v>
      </c>
      <c r="O1857" s="16">
        <v>2</v>
      </c>
      <c r="P1857" s="16">
        <v>0</v>
      </c>
      <c r="Q1857" s="16">
        <v>2</v>
      </c>
      <c r="R1857" s="16">
        <v>1</v>
      </c>
      <c r="S1857" s="16">
        <v>2</v>
      </c>
      <c r="T1857" s="73" t="s">
        <v>2979</v>
      </c>
      <c r="U1857" s="73" t="s">
        <v>2979</v>
      </c>
      <c r="V1857" s="73" t="s">
        <v>2979</v>
      </c>
      <c r="W1857" s="73" t="s">
        <v>2979</v>
      </c>
      <c r="X1857" s="73" t="s">
        <v>2979</v>
      </c>
      <c r="Y1857" s="15" t="s">
        <v>2004</v>
      </c>
      <c r="Z1857" s="73" t="s">
        <v>2979</v>
      </c>
      <c r="AA1857" s="73" t="s">
        <v>2979</v>
      </c>
      <c r="AB1857" s="73" t="s">
        <v>2979</v>
      </c>
      <c r="AC1857" s="73" t="s">
        <v>2979</v>
      </c>
      <c r="AD1857" s="15" t="s">
        <v>2004</v>
      </c>
      <c r="AE1857" s="73" t="s">
        <v>2979</v>
      </c>
      <c r="AF1857" s="73" t="s">
        <v>2979</v>
      </c>
      <c r="AG1857" s="73" t="s">
        <v>2979</v>
      </c>
      <c r="AH1857" s="73" t="s">
        <v>2979</v>
      </c>
      <c r="AI1857" s="41">
        <v>0.15379999999999999</v>
      </c>
      <c r="AJ1857" s="30">
        <v>0.17649999999999999</v>
      </c>
      <c r="AK1857" s="30">
        <v>9.5200000000000007E-2</v>
      </c>
      <c r="AL1857" s="41">
        <f t="shared" si="58"/>
        <v>0.14180000000000001</v>
      </c>
      <c r="AM1857" s="30" t="str">
        <f>IFERROR((VLOOKUP(C1857,'CEP 24-25'!$F$5:$K$1282,6,0))," ")</f>
        <v xml:space="preserve"> </v>
      </c>
      <c r="AN1857" s="41" t="str">
        <f>+IFERROR((VLOOKUP(C1857,'HB1238 24-25'!$N$5:$Q$9999,4,0)),"")</f>
        <v/>
      </c>
      <c r="AO1857" s="33" t="str">
        <f t="shared" si="59"/>
        <v>No</v>
      </c>
    </row>
    <row r="1858" spans="1:41" ht="15" customHeight="1" x14ac:dyDescent="0.25">
      <c r="A1858" t="s">
        <v>2767</v>
      </c>
      <c r="B1858" t="s">
        <v>2242</v>
      </c>
      <c r="C1858" s="25">
        <v>2288</v>
      </c>
      <c r="D1858" t="s">
        <v>759</v>
      </c>
      <c r="E1858" s="16">
        <v>14</v>
      </c>
      <c r="F1858" s="16">
        <v>49</v>
      </c>
      <c r="G1858" s="16">
        <v>0</v>
      </c>
      <c r="H1858" s="16">
        <v>68</v>
      </c>
      <c r="I1858" s="16">
        <v>78</v>
      </c>
      <c r="J1858" s="16">
        <v>72</v>
      </c>
      <c r="K1858" s="16">
        <v>78</v>
      </c>
      <c r="L1858" s="16">
        <v>79</v>
      </c>
      <c r="M1858" s="16">
        <v>0</v>
      </c>
      <c r="N1858" s="16">
        <v>0</v>
      </c>
      <c r="O1858" s="16">
        <v>0</v>
      </c>
      <c r="P1858" s="16">
        <v>0</v>
      </c>
      <c r="Q1858" s="16">
        <v>0</v>
      </c>
      <c r="R1858" s="16">
        <v>0</v>
      </c>
      <c r="S1858" s="16">
        <v>0</v>
      </c>
      <c r="T1858" s="15" t="s">
        <v>2004</v>
      </c>
      <c r="U1858" s="15" t="s">
        <v>2004</v>
      </c>
      <c r="V1858" s="73" t="s">
        <v>2979</v>
      </c>
      <c r="W1858" s="15" t="s">
        <v>2004</v>
      </c>
      <c r="X1858" s="54">
        <v>13</v>
      </c>
      <c r="Y1858" s="15" t="s">
        <v>2004</v>
      </c>
      <c r="Z1858" s="15" t="s">
        <v>2004</v>
      </c>
      <c r="AA1858" s="54">
        <v>10</v>
      </c>
      <c r="AB1858" s="73" t="s">
        <v>2979</v>
      </c>
      <c r="AC1858" s="73" t="s">
        <v>2979</v>
      </c>
      <c r="AD1858" s="73" t="s">
        <v>2979</v>
      </c>
      <c r="AE1858" s="73" t="s">
        <v>2979</v>
      </c>
      <c r="AF1858" s="73" t="s">
        <v>2979</v>
      </c>
      <c r="AG1858" s="73" t="s">
        <v>2979</v>
      </c>
      <c r="AH1858" s="73" t="s">
        <v>2979</v>
      </c>
      <c r="AI1858" s="41">
        <v>0.121</v>
      </c>
      <c r="AJ1858" s="30">
        <v>0.1137</v>
      </c>
      <c r="AK1858" s="30">
        <v>0.1283</v>
      </c>
      <c r="AL1858" s="41">
        <f t="shared" si="58"/>
        <v>0.121</v>
      </c>
      <c r="AM1858" s="30" t="str">
        <f>IFERROR((VLOOKUP(C1858,'CEP 24-25'!$F$5:$K$1282,6,0))," ")</f>
        <v xml:space="preserve"> </v>
      </c>
      <c r="AN1858" s="41" t="str">
        <f>+IFERROR((VLOOKUP(C1858,'HB1238 24-25'!$N$5:$Q$9999,4,0)),"")</f>
        <v/>
      </c>
      <c r="AO1858" s="33" t="str">
        <f t="shared" si="59"/>
        <v>No</v>
      </c>
    </row>
    <row r="1859" spans="1:41" ht="15" customHeight="1" x14ac:dyDescent="0.25">
      <c r="A1859" t="s">
        <v>2767</v>
      </c>
      <c r="B1859" t="s">
        <v>2242</v>
      </c>
      <c r="C1859" s="25">
        <v>2124</v>
      </c>
      <c r="D1859" t="s">
        <v>2321</v>
      </c>
      <c r="E1859" s="16">
        <v>0</v>
      </c>
      <c r="F1859" s="16">
        <v>0</v>
      </c>
      <c r="G1859" s="16">
        <v>0</v>
      </c>
      <c r="H1859" s="16">
        <v>0</v>
      </c>
      <c r="I1859" s="16">
        <v>0</v>
      </c>
      <c r="J1859" s="16">
        <v>0</v>
      </c>
      <c r="K1859" s="16">
        <v>0</v>
      </c>
      <c r="L1859" s="16">
        <v>0</v>
      </c>
      <c r="M1859" s="16">
        <v>160</v>
      </c>
      <c r="N1859" s="16">
        <v>166</v>
      </c>
      <c r="O1859" s="16">
        <v>170</v>
      </c>
      <c r="P1859" s="16">
        <v>0</v>
      </c>
      <c r="Q1859" s="16">
        <v>0</v>
      </c>
      <c r="R1859" s="16">
        <v>0</v>
      </c>
      <c r="S1859" s="16">
        <v>0</v>
      </c>
      <c r="T1859" s="73" t="s">
        <v>2979</v>
      </c>
      <c r="U1859" s="73" t="s">
        <v>2979</v>
      </c>
      <c r="V1859" s="73" t="s">
        <v>2979</v>
      </c>
      <c r="W1859" s="73" t="s">
        <v>2979</v>
      </c>
      <c r="X1859" s="73" t="s">
        <v>2979</v>
      </c>
      <c r="Y1859" s="73" t="s">
        <v>2979</v>
      </c>
      <c r="Z1859" s="73" t="s">
        <v>2979</v>
      </c>
      <c r="AA1859" s="73" t="s">
        <v>2979</v>
      </c>
      <c r="AB1859" s="54">
        <v>17</v>
      </c>
      <c r="AC1859" s="54">
        <v>12</v>
      </c>
      <c r="AD1859" s="54">
        <v>17</v>
      </c>
      <c r="AE1859" s="73" t="s">
        <v>2979</v>
      </c>
      <c r="AF1859" s="73" t="s">
        <v>2979</v>
      </c>
      <c r="AG1859" s="73" t="s">
        <v>2979</v>
      </c>
      <c r="AH1859" s="73" t="s">
        <v>2979</v>
      </c>
      <c r="AI1859" s="41">
        <v>9.2700000000000005E-2</v>
      </c>
      <c r="AJ1859" s="30">
        <v>9.2899999999999996E-2</v>
      </c>
      <c r="AK1859" s="30">
        <v>9.9400000000000002E-2</v>
      </c>
      <c r="AL1859" s="41">
        <f t="shared" si="58"/>
        <v>9.5000000000000001E-2</v>
      </c>
      <c r="AM1859" s="30" t="str">
        <f>IFERROR((VLOOKUP(C1859,'CEP 24-25'!$F$5:$K$1282,6,0))," ")</f>
        <v xml:space="preserve"> </v>
      </c>
      <c r="AN1859" s="41" t="str">
        <f>+IFERROR((VLOOKUP(C1859,'HB1238 24-25'!$N$5:$Q$9999,4,0)),"")</f>
        <v/>
      </c>
      <c r="AO1859" s="33" t="str">
        <f t="shared" si="59"/>
        <v>No</v>
      </c>
    </row>
    <row r="1860" spans="1:41" ht="15" customHeight="1" x14ac:dyDescent="0.25">
      <c r="A1860" t="s">
        <v>2767</v>
      </c>
      <c r="B1860" t="s">
        <v>2242</v>
      </c>
      <c r="C1860" s="25">
        <v>5296</v>
      </c>
      <c r="D1860" t="s">
        <v>766</v>
      </c>
      <c r="E1860" s="16">
        <v>0</v>
      </c>
      <c r="F1860" s="16">
        <v>7</v>
      </c>
      <c r="G1860" s="16">
        <v>0</v>
      </c>
      <c r="H1860" s="16">
        <v>11</v>
      </c>
      <c r="I1860" s="16">
        <v>13</v>
      </c>
      <c r="J1860" s="16">
        <v>11</v>
      </c>
      <c r="K1860" s="16">
        <v>13</v>
      </c>
      <c r="L1860" s="16">
        <v>12</v>
      </c>
      <c r="M1860" s="16">
        <v>19</v>
      </c>
      <c r="N1860" s="16">
        <v>12</v>
      </c>
      <c r="O1860" s="16">
        <v>13</v>
      </c>
      <c r="P1860" s="16">
        <v>11</v>
      </c>
      <c r="Q1860" s="16">
        <v>18</v>
      </c>
      <c r="R1860" s="16">
        <v>23</v>
      </c>
      <c r="S1860" s="16">
        <v>42</v>
      </c>
      <c r="T1860" s="73" t="s">
        <v>2979</v>
      </c>
      <c r="U1860" s="73" t="s">
        <v>2979</v>
      </c>
      <c r="V1860" s="73" t="s">
        <v>2979</v>
      </c>
      <c r="W1860" s="15" t="s">
        <v>2004</v>
      </c>
      <c r="X1860" s="15" t="s">
        <v>2004</v>
      </c>
      <c r="Y1860" s="15" t="s">
        <v>2004</v>
      </c>
      <c r="Z1860" s="73" t="s">
        <v>2979</v>
      </c>
      <c r="AA1860" s="15" t="s">
        <v>2004</v>
      </c>
      <c r="AB1860" s="15" t="s">
        <v>2004</v>
      </c>
      <c r="AC1860" s="15" t="s">
        <v>2004</v>
      </c>
      <c r="AD1860" s="15" t="s">
        <v>2004</v>
      </c>
      <c r="AE1860" s="15" t="s">
        <v>2004</v>
      </c>
      <c r="AF1860" s="15" t="s">
        <v>2004</v>
      </c>
      <c r="AG1860" s="15" t="s">
        <v>2004</v>
      </c>
      <c r="AH1860" s="54">
        <v>16</v>
      </c>
      <c r="AI1860" s="41">
        <v>0.19020000000000001</v>
      </c>
      <c r="AJ1860" s="30">
        <v>0.16839999999999999</v>
      </c>
      <c r="AK1860" s="30">
        <v>0.1027</v>
      </c>
      <c r="AL1860" s="41">
        <f t="shared" ref="AL1860:AL1923" si="60">ROUND(AVERAGE(AI1860:AK1860),4)</f>
        <v>0.15379999999999999</v>
      </c>
      <c r="AM1860" s="30" t="str">
        <f>IFERROR((VLOOKUP(C1860,'CEP 24-25'!$F$5:$K$1282,6,0))," ")</f>
        <v xml:space="preserve"> </v>
      </c>
      <c r="AN1860" s="41" t="str">
        <f>+IFERROR((VLOOKUP(C1860,'HB1238 24-25'!$N$5:$Q$9999,4,0)),"")</f>
        <v/>
      </c>
      <c r="AO1860" s="33" t="str">
        <f t="shared" ref="AO1860:AO1923" si="61">IF(OR(AL1860&gt;=0.5, AM1860="Yes",AN1860="Yes"),"Yes","No")</f>
        <v>No</v>
      </c>
    </row>
    <row r="1861" spans="1:41" ht="15" customHeight="1" x14ac:dyDescent="0.25">
      <c r="A1861" t="s">
        <v>2767</v>
      </c>
      <c r="B1861" t="s">
        <v>2242</v>
      </c>
      <c r="C1861" s="25">
        <v>5457</v>
      </c>
      <c r="D1861" t="s">
        <v>767</v>
      </c>
      <c r="E1861" s="16">
        <v>0</v>
      </c>
      <c r="F1861" s="16">
        <v>94</v>
      </c>
      <c r="G1861" s="16">
        <v>0</v>
      </c>
      <c r="H1861" s="16">
        <v>119</v>
      </c>
      <c r="I1861" s="16">
        <v>90</v>
      </c>
      <c r="J1861" s="16">
        <v>96</v>
      </c>
      <c r="K1861" s="16">
        <v>94</v>
      </c>
      <c r="L1861" s="16">
        <v>114</v>
      </c>
      <c r="M1861" s="16">
        <v>0</v>
      </c>
      <c r="N1861" s="16">
        <v>0</v>
      </c>
      <c r="O1861" s="16">
        <v>0</v>
      </c>
      <c r="P1861" s="16">
        <v>0</v>
      </c>
      <c r="Q1861" s="16">
        <v>0</v>
      </c>
      <c r="R1861" s="16">
        <v>0</v>
      </c>
      <c r="S1861" s="16">
        <v>0</v>
      </c>
      <c r="T1861" s="73" t="s">
        <v>2979</v>
      </c>
      <c r="U1861" s="54">
        <v>12</v>
      </c>
      <c r="V1861" s="73" t="s">
        <v>2979</v>
      </c>
      <c r="W1861" s="54">
        <v>11</v>
      </c>
      <c r="X1861" s="15" t="s">
        <v>2004</v>
      </c>
      <c r="Y1861" s="15" t="s">
        <v>2004</v>
      </c>
      <c r="Z1861" s="54">
        <v>16</v>
      </c>
      <c r="AA1861" s="54">
        <v>14</v>
      </c>
      <c r="AB1861" s="73" t="s">
        <v>2979</v>
      </c>
      <c r="AC1861" s="73" t="s">
        <v>2979</v>
      </c>
      <c r="AD1861" s="73" t="s">
        <v>2979</v>
      </c>
      <c r="AE1861" s="73" t="s">
        <v>2979</v>
      </c>
      <c r="AF1861" s="73" t="s">
        <v>2979</v>
      </c>
      <c r="AG1861" s="73" t="s">
        <v>2979</v>
      </c>
      <c r="AH1861" s="73" t="s">
        <v>2979</v>
      </c>
      <c r="AI1861" s="41">
        <v>0.1153</v>
      </c>
      <c r="AJ1861" s="30">
        <v>0.1328</v>
      </c>
      <c r="AK1861" s="30">
        <v>0.12559999999999999</v>
      </c>
      <c r="AL1861" s="41">
        <f t="shared" si="60"/>
        <v>0.1246</v>
      </c>
      <c r="AM1861" s="30" t="str">
        <f>IFERROR((VLOOKUP(C1861,'CEP 24-25'!$F$5:$K$1282,6,0))," ")</f>
        <v xml:space="preserve"> </v>
      </c>
      <c r="AN1861" s="41" t="str">
        <f>+IFERROR((VLOOKUP(C1861,'HB1238 24-25'!$N$5:$Q$9999,4,0)),"")</f>
        <v/>
      </c>
      <c r="AO1861" s="33" t="str">
        <f t="shared" si="61"/>
        <v>No</v>
      </c>
    </row>
    <row r="1862" spans="1:41" ht="15" customHeight="1" x14ac:dyDescent="0.25">
      <c r="A1862" t="s">
        <v>2767</v>
      </c>
      <c r="B1862" t="s">
        <v>2242</v>
      </c>
      <c r="C1862" s="25">
        <v>5135</v>
      </c>
      <c r="D1862" t="s">
        <v>764</v>
      </c>
      <c r="E1862" s="16">
        <v>0</v>
      </c>
      <c r="F1862" s="16">
        <v>0</v>
      </c>
      <c r="G1862" s="16">
        <v>0</v>
      </c>
      <c r="H1862" s="16">
        <v>0</v>
      </c>
      <c r="I1862" s="16">
        <v>0</v>
      </c>
      <c r="J1862" s="16">
        <v>0</v>
      </c>
      <c r="K1862" s="16">
        <v>0</v>
      </c>
      <c r="L1862" s="16">
        <v>0</v>
      </c>
      <c r="M1862" s="16">
        <v>182</v>
      </c>
      <c r="N1862" s="16">
        <v>187</v>
      </c>
      <c r="O1862" s="16">
        <v>189</v>
      </c>
      <c r="P1862" s="16">
        <v>0</v>
      </c>
      <c r="Q1862" s="16">
        <v>0</v>
      </c>
      <c r="R1862" s="16">
        <v>0</v>
      </c>
      <c r="S1862" s="16">
        <v>0</v>
      </c>
      <c r="T1862" s="73" t="s">
        <v>2979</v>
      </c>
      <c r="U1862" s="73" t="s">
        <v>2979</v>
      </c>
      <c r="V1862" s="73" t="s">
        <v>2979</v>
      </c>
      <c r="W1862" s="73" t="s">
        <v>2979</v>
      </c>
      <c r="X1862" s="73" t="s">
        <v>2979</v>
      </c>
      <c r="Y1862" s="73" t="s">
        <v>2979</v>
      </c>
      <c r="Z1862" s="73" t="s">
        <v>2979</v>
      </c>
      <c r="AA1862" s="73" t="s">
        <v>2979</v>
      </c>
      <c r="AB1862" s="54">
        <v>25</v>
      </c>
      <c r="AC1862" s="54">
        <v>32</v>
      </c>
      <c r="AD1862" s="54">
        <v>28</v>
      </c>
      <c r="AE1862" s="73" t="s">
        <v>2979</v>
      </c>
      <c r="AF1862" s="73" t="s">
        <v>2979</v>
      </c>
      <c r="AG1862" s="73" t="s">
        <v>2979</v>
      </c>
      <c r="AH1862" s="73" t="s">
        <v>2979</v>
      </c>
      <c r="AI1862" s="41">
        <v>0.15229999999999999</v>
      </c>
      <c r="AJ1862" s="30">
        <v>0.1676</v>
      </c>
      <c r="AK1862" s="30">
        <v>0.18479999999999999</v>
      </c>
      <c r="AL1862" s="41">
        <f t="shared" si="60"/>
        <v>0.16819999999999999</v>
      </c>
      <c r="AM1862" s="30" t="str">
        <f>IFERROR((VLOOKUP(C1862,'CEP 24-25'!$F$5:$K$1282,6,0))," ")</f>
        <v xml:space="preserve"> </v>
      </c>
      <c r="AN1862" s="41" t="str">
        <f>+IFERROR((VLOOKUP(C1862,'HB1238 24-25'!$N$5:$Q$9999,4,0)),"")</f>
        <v/>
      </c>
      <c r="AO1862" s="33" t="str">
        <f t="shared" si="61"/>
        <v>No</v>
      </c>
    </row>
    <row r="1863" spans="1:41" ht="15" customHeight="1" x14ac:dyDescent="0.25">
      <c r="A1863" t="s">
        <v>2767</v>
      </c>
      <c r="B1863" t="s">
        <v>2242</v>
      </c>
      <c r="C1863" s="25">
        <v>1502</v>
      </c>
      <c r="D1863" t="s">
        <v>756</v>
      </c>
      <c r="E1863" s="16">
        <v>0</v>
      </c>
      <c r="F1863" s="16">
        <v>0</v>
      </c>
      <c r="G1863" s="16">
        <v>0</v>
      </c>
      <c r="H1863" s="16">
        <v>0</v>
      </c>
      <c r="I1863" s="16">
        <v>0</v>
      </c>
      <c r="J1863" s="16">
        <v>0</v>
      </c>
      <c r="K1863" s="16">
        <v>0</v>
      </c>
      <c r="L1863" s="16">
        <v>0</v>
      </c>
      <c r="M1863" s="16">
        <v>0</v>
      </c>
      <c r="N1863" s="16">
        <v>0</v>
      </c>
      <c r="O1863" s="16">
        <v>0</v>
      </c>
      <c r="P1863" s="16">
        <v>13</v>
      </c>
      <c r="Q1863" s="16">
        <v>15</v>
      </c>
      <c r="R1863" s="16">
        <v>15</v>
      </c>
      <c r="S1863" s="16">
        <v>13</v>
      </c>
      <c r="T1863" s="73" t="s">
        <v>2979</v>
      </c>
      <c r="U1863" s="73" t="s">
        <v>2979</v>
      </c>
      <c r="V1863" s="73" t="s">
        <v>2979</v>
      </c>
      <c r="W1863" s="73" t="s">
        <v>2979</v>
      </c>
      <c r="X1863" s="73" t="s">
        <v>2979</v>
      </c>
      <c r="Y1863" s="73" t="s">
        <v>2979</v>
      </c>
      <c r="Z1863" s="73" t="s">
        <v>2979</v>
      </c>
      <c r="AA1863" s="73" t="s">
        <v>2979</v>
      </c>
      <c r="AB1863" s="73" t="s">
        <v>2979</v>
      </c>
      <c r="AC1863" s="73" t="s">
        <v>2979</v>
      </c>
      <c r="AD1863" s="73" t="s">
        <v>2979</v>
      </c>
      <c r="AE1863" s="15" t="s">
        <v>2004</v>
      </c>
      <c r="AF1863" s="15" t="s">
        <v>2004</v>
      </c>
      <c r="AG1863" s="15" t="s">
        <v>2004</v>
      </c>
      <c r="AH1863" s="15" t="s">
        <v>2004</v>
      </c>
      <c r="AI1863" s="41">
        <v>0.17860000000000001</v>
      </c>
      <c r="AJ1863" s="30">
        <v>0.2</v>
      </c>
      <c r="AK1863" s="30">
        <v>0.32</v>
      </c>
      <c r="AL1863" s="41">
        <f t="shared" si="60"/>
        <v>0.2329</v>
      </c>
      <c r="AM1863" s="30" t="str">
        <f>IFERROR((VLOOKUP(C1863,'CEP 24-25'!$F$5:$K$1282,6,0))," ")</f>
        <v xml:space="preserve"> </v>
      </c>
      <c r="AN1863" s="41" t="str">
        <f>+IFERROR((VLOOKUP(C1863,'HB1238 24-25'!$N$5:$Q$9999,4,0)),"")</f>
        <v/>
      </c>
      <c r="AO1863" s="33" t="str">
        <f t="shared" si="61"/>
        <v>No</v>
      </c>
    </row>
    <row r="1864" spans="1:41" ht="15" customHeight="1" x14ac:dyDescent="0.25">
      <c r="A1864" t="s">
        <v>2612</v>
      </c>
      <c r="B1864" t="s">
        <v>2243</v>
      </c>
      <c r="C1864" s="25">
        <v>2694</v>
      </c>
      <c r="D1864" t="s">
        <v>380</v>
      </c>
      <c r="E1864" s="16">
        <v>33</v>
      </c>
      <c r="F1864" s="16">
        <v>36</v>
      </c>
      <c r="G1864" s="16">
        <v>0</v>
      </c>
      <c r="H1864" s="16">
        <v>49</v>
      </c>
      <c r="I1864" s="16">
        <v>38</v>
      </c>
      <c r="J1864" s="16">
        <v>36</v>
      </c>
      <c r="K1864" s="16">
        <v>36</v>
      </c>
      <c r="L1864" s="16">
        <v>42</v>
      </c>
      <c r="M1864" s="16">
        <v>42</v>
      </c>
      <c r="N1864" s="16">
        <v>0</v>
      </c>
      <c r="O1864" s="16">
        <v>0</v>
      </c>
      <c r="P1864" s="16">
        <v>0</v>
      </c>
      <c r="Q1864" s="16">
        <v>0</v>
      </c>
      <c r="R1864" s="16">
        <v>0</v>
      </c>
      <c r="S1864" s="16">
        <v>0</v>
      </c>
      <c r="T1864" s="54">
        <v>16</v>
      </c>
      <c r="U1864" s="54">
        <v>24</v>
      </c>
      <c r="V1864" s="73" t="s">
        <v>2979</v>
      </c>
      <c r="W1864" s="54">
        <v>34</v>
      </c>
      <c r="X1864" s="54">
        <v>32</v>
      </c>
      <c r="Y1864" s="54">
        <v>32</v>
      </c>
      <c r="Z1864" s="54">
        <v>21</v>
      </c>
      <c r="AA1864" s="54">
        <v>36</v>
      </c>
      <c r="AB1864" s="54">
        <v>28</v>
      </c>
      <c r="AC1864" s="73" t="s">
        <v>2979</v>
      </c>
      <c r="AD1864" s="73" t="s">
        <v>2979</v>
      </c>
      <c r="AE1864" s="73" t="s">
        <v>2979</v>
      </c>
      <c r="AF1864" s="73" t="s">
        <v>2979</v>
      </c>
      <c r="AG1864" s="73" t="s">
        <v>2979</v>
      </c>
      <c r="AH1864" s="73" t="s">
        <v>2979</v>
      </c>
      <c r="AI1864" s="41">
        <v>0.7147</v>
      </c>
      <c r="AJ1864" s="30">
        <v>0.67110000000000003</v>
      </c>
      <c r="AK1864" s="30">
        <v>0.86519999999999997</v>
      </c>
      <c r="AL1864" s="41">
        <f t="shared" si="60"/>
        <v>0.75029999999999997</v>
      </c>
      <c r="AM1864" s="30" t="str">
        <f>IFERROR((VLOOKUP(C1864,'CEP 24-25'!$F$5:$K$1282,6,0))," ")</f>
        <v>Yes</v>
      </c>
      <c r="AN1864" s="41" t="str">
        <f>+IFERROR((VLOOKUP(C1864,'HB1238 24-25'!$N$5:$Q$9999,4,0)),"")</f>
        <v/>
      </c>
      <c r="AO1864" s="33" t="str">
        <f t="shared" si="61"/>
        <v>Yes</v>
      </c>
    </row>
    <row r="1865" spans="1:41" ht="15" customHeight="1" x14ac:dyDescent="0.25">
      <c r="A1865" t="s">
        <v>2612</v>
      </c>
      <c r="B1865" t="s">
        <v>2243</v>
      </c>
      <c r="C1865" s="25">
        <v>3089</v>
      </c>
      <c r="D1865" t="s">
        <v>381</v>
      </c>
      <c r="E1865" s="16">
        <v>0</v>
      </c>
      <c r="F1865" s="16">
        <v>0</v>
      </c>
      <c r="G1865" s="16">
        <v>0</v>
      </c>
      <c r="H1865" s="16">
        <v>0</v>
      </c>
      <c r="I1865" s="16">
        <v>0</v>
      </c>
      <c r="J1865" s="16">
        <v>0</v>
      </c>
      <c r="K1865" s="16">
        <v>0</v>
      </c>
      <c r="L1865" s="16">
        <v>0</v>
      </c>
      <c r="M1865" s="16">
        <v>0</v>
      </c>
      <c r="N1865" s="16">
        <v>45</v>
      </c>
      <c r="O1865" s="16">
        <v>44</v>
      </c>
      <c r="P1865" s="16">
        <v>47</v>
      </c>
      <c r="Q1865" s="16">
        <v>27</v>
      </c>
      <c r="R1865" s="16">
        <v>47</v>
      </c>
      <c r="S1865" s="16">
        <v>54</v>
      </c>
      <c r="T1865" s="73" t="s">
        <v>2979</v>
      </c>
      <c r="U1865" s="73" t="s">
        <v>2979</v>
      </c>
      <c r="V1865" s="73" t="s">
        <v>2979</v>
      </c>
      <c r="W1865" s="73" t="s">
        <v>2979</v>
      </c>
      <c r="X1865" s="73" t="s">
        <v>2979</v>
      </c>
      <c r="Y1865" s="73" t="s">
        <v>2979</v>
      </c>
      <c r="Z1865" s="73" t="s">
        <v>2979</v>
      </c>
      <c r="AA1865" s="73" t="s">
        <v>2979</v>
      </c>
      <c r="AB1865" s="73" t="s">
        <v>2979</v>
      </c>
      <c r="AC1865" s="54">
        <v>32</v>
      </c>
      <c r="AD1865" s="54">
        <v>35</v>
      </c>
      <c r="AE1865" s="54">
        <v>39</v>
      </c>
      <c r="AF1865" s="54">
        <v>20</v>
      </c>
      <c r="AG1865" s="54">
        <v>30</v>
      </c>
      <c r="AH1865" s="54">
        <v>44</v>
      </c>
      <c r="AI1865" s="41">
        <v>0.75760000000000005</v>
      </c>
      <c r="AJ1865" s="30">
        <v>0.8548</v>
      </c>
      <c r="AK1865" s="30">
        <v>0.82550000000000001</v>
      </c>
      <c r="AL1865" s="41">
        <f t="shared" si="60"/>
        <v>0.81259999999999999</v>
      </c>
      <c r="AM1865" s="30" t="str">
        <f>IFERROR((VLOOKUP(C1865,'CEP 24-25'!$F$5:$K$1282,6,0))," ")</f>
        <v>Yes</v>
      </c>
      <c r="AN1865" s="41" t="str">
        <f>+IFERROR((VLOOKUP(C1865,'HB1238 24-25'!$N$5:$Q$9999,4,0)),"")</f>
        <v/>
      </c>
      <c r="AO1865" s="33" t="str">
        <f t="shared" si="61"/>
        <v>Yes</v>
      </c>
    </row>
    <row r="1866" spans="1:41" ht="15" customHeight="1" x14ac:dyDescent="0.25">
      <c r="A1866" s="150" t="s">
        <v>2613</v>
      </c>
      <c r="B1866" t="s">
        <v>2244</v>
      </c>
      <c r="C1866" s="25">
        <v>5766</v>
      </c>
      <c r="D1866" t="s">
        <v>3040</v>
      </c>
      <c r="E1866" s="16">
        <v>0</v>
      </c>
      <c r="F1866" s="16">
        <v>1</v>
      </c>
      <c r="G1866" s="16">
        <v>0</v>
      </c>
      <c r="H1866" s="16">
        <v>5</v>
      </c>
      <c r="I1866" s="16">
        <v>6</v>
      </c>
      <c r="J1866" s="16">
        <v>4</v>
      </c>
      <c r="K1866" s="16">
        <v>6</v>
      </c>
      <c r="L1866" s="16">
        <v>5</v>
      </c>
      <c r="M1866" s="16">
        <v>4</v>
      </c>
      <c r="N1866" s="16">
        <v>7</v>
      </c>
      <c r="O1866" s="16">
        <v>12</v>
      </c>
      <c r="P1866" s="16">
        <v>12</v>
      </c>
      <c r="Q1866" s="16">
        <v>18</v>
      </c>
      <c r="R1866" s="16">
        <v>13</v>
      </c>
      <c r="S1866" s="16">
        <v>9</v>
      </c>
      <c r="T1866" s="73" t="s">
        <v>2979</v>
      </c>
      <c r="U1866" s="15" t="s">
        <v>2004</v>
      </c>
      <c r="V1866" s="73" t="s">
        <v>2979</v>
      </c>
      <c r="W1866" s="15" t="s">
        <v>2004</v>
      </c>
      <c r="X1866" s="15" t="s">
        <v>2004</v>
      </c>
      <c r="Y1866" s="15" t="s">
        <v>2004</v>
      </c>
      <c r="Z1866" s="15" t="s">
        <v>2004</v>
      </c>
      <c r="AA1866" s="15" t="s">
        <v>2004</v>
      </c>
      <c r="AB1866" s="15" t="s">
        <v>2004</v>
      </c>
      <c r="AC1866" s="15" t="s">
        <v>2004</v>
      </c>
      <c r="AD1866" s="15" t="s">
        <v>2004</v>
      </c>
      <c r="AE1866" s="15" t="s">
        <v>2004</v>
      </c>
      <c r="AF1866" s="15" t="s">
        <v>2004</v>
      </c>
      <c r="AG1866" s="15" t="s">
        <v>2004</v>
      </c>
      <c r="AH1866" s="15" t="s">
        <v>2004</v>
      </c>
      <c r="AI1866" s="41">
        <v>0.23530000000000001</v>
      </c>
      <c r="AJ1866" s="30" t="s">
        <v>2943</v>
      </c>
      <c r="AK1866" s="30" t="s">
        <v>2943</v>
      </c>
      <c r="AL1866" s="41">
        <f t="shared" si="60"/>
        <v>0.23530000000000001</v>
      </c>
      <c r="AM1866" s="30" t="str">
        <f>IFERROR((VLOOKUP(C1866,'CEP 24-25'!$F$5:$K$1282,6,0))," ")</f>
        <v xml:space="preserve"> </v>
      </c>
      <c r="AN1866" s="41" t="str">
        <f>+IFERROR((VLOOKUP(C1866,'HB1238 24-25'!$N$5:$Q$9999,4,0)),"")</f>
        <v/>
      </c>
      <c r="AO1866" s="33" t="str">
        <f t="shared" si="61"/>
        <v>No</v>
      </c>
    </row>
    <row r="1867" spans="1:41" ht="15" customHeight="1" x14ac:dyDescent="0.25">
      <c r="A1867" t="s">
        <v>2613</v>
      </c>
      <c r="B1867" t="s">
        <v>2244</v>
      </c>
      <c r="C1867" s="25">
        <v>2804</v>
      </c>
      <c r="D1867" t="s">
        <v>2383</v>
      </c>
      <c r="E1867" s="16">
        <v>9</v>
      </c>
      <c r="F1867" s="16">
        <v>30</v>
      </c>
      <c r="G1867" s="16">
        <v>0</v>
      </c>
      <c r="H1867" s="16">
        <v>43</v>
      </c>
      <c r="I1867" s="16">
        <v>42</v>
      </c>
      <c r="J1867" s="16">
        <v>41</v>
      </c>
      <c r="K1867" s="16">
        <v>39</v>
      </c>
      <c r="L1867" s="16">
        <v>35</v>
      </c>
      <c r="M1867" s="16">
        <v>47</v>
      </c>
      <c r="N1867" s="16">
        <v>0</v>
      </c>
      <c r="O1867" s="16">
        <v>0</v>
      </c>
      <c r="P1867" s="16">
        <v>0</v>
      </c>
      <c r="Q1867" s="16">
        <v>0</v>
      </c>
      <c r="R1867" s="16">
        <v>0</v>
      </c>
      <c r="S1867" s="16">
        <v>0</v>
      </c>
      <c r="T1867" s="15" t="s">
        <v>2004</v>
      </c>
      <c r="U1867" s="54">
        <v>25</v>
      </c>
      <c r="V1867" s="73" t="s">
        <v>2979</v>
      </c>
      <c r="W1867" s="54">
        <v>29</v>
      </c>
      <c r="X1867" s="54">
        <v>29</v>
      </c>
      <c r="Y1867" s="54">
        <v>24</v>
      </c>
      <c r="Z1867" s="54">
        <v>24</v>
      </c>
      <c r="AA1867" s="54">
        <v>19</v>
      </c>
      <c r="AB1867" s="54">
        <v>29</v>
      </c>
      <c r="AC1867" s="73" t="s">
        <v>2979</v>
      </c>
      <c r="AD1867" s="73" t="s">
        <v>2979</v>
      </c>
      <c r="AE1867" s="73" t="s">
        <v>2979</v>
      </c>
      <c r="AF1867" s="73" t="s">
        <v>2979</v>
      </c>
      <c r="AG1867" s="73" t="s">
        <v>2979</v>
      </c>
      <c r="AH1867" s="73" t="s">
        <v>2979</v>
      </c>
      <c r="AI1867" s="41">
        <v>0.63290000000000002</v>
      </c>
      <c r="AJ1867" s="30">
        <v>0.70030000000000003</v>
      </c>
      <c r="AK1867" s="30">
        <v>0.65310000000000001</v>
      </c>
      <c r="AL1867" s="41">
        <f t="shared" si="60"/>
        <v>0.66210000000000002</v>
      </c>
      <c r="AM1867" s="30" t="str">
        <f>IFERROR((VLOOKUP(C1867,'CEP 24-25'!$F$5:$K$1282,6,0))," ")</f>
        <v>Yes</v>
      </c>
      <c r="AN1867" s="41" t="str">
        <f>+IFERROR((VLOOKUP(C1867,'HB1238 24-25'!$N$5:$Q$9999,4,0)),"")</f>
        <v/>
      </c>
      <c r="AO1867" s="33" t="str">
        <f t="shared" si="61"/>
        <v>Yes</v>
      </c>
    </row>
    <row r="1868" spans="1:41" ht="15" customHeight="1" x14ac:dyDescent="0.25">
      <c r="A1868" t="s">
        <v>2613</v>
      </c>
      <c r="B1868" t="s">
        <v>2244</v>
      </c>
      <c r="C1868" s="25">
        <v>5243</v>
      </c>
      <c r="D1868" t="s">
        <v>1133</v>
      </c>
      <c r="E1868" s="16">
        <v>0</v>
      </c>
      <c r="F1868" s="16">
        <v>0</v>
      </c>
      <c r="G1868" s="16">
        <v>0</v>
      </c>
      <c r="H1868" s="16">
        <v>0</v>
      </c>
      <c r="I1868" s="16">
        <v>0</v>
      </c>
      <c r="J1868" s="16">
        <v>0</v>
      </c>
      <c r="K1868" s="16">
        <v>0</v>
      </c>
      <c r="L1868" s="16">
        <v>0</v>
      </c>
      <c r="M1868" s="16">
        <v>0</v>
      </c>
      <c r="N1868" s="16">
        <v>0</v>
      </c>
      <c r="O1868" s="16">
        <v>0</v>
      </c>
      <c r="P1868" s="16">
        <v>0</v>
      </c>
      <c r="Q1868" s="16">
        <v>0</v>
      </c>
      <c r="R1868" s="16">
        <v>0</v>
      </c>
      <c r="S1868" s="16">
        <v>0</v>
      </c>
      <c r="T1868" s="73" t="s">
        <v>2979</v>
      </c>
      <c r="U1868" s="73" t="s">
        <v>2979</v>
      </c>
      <c r="V1868" s="73" t="s">
        <v>2979</v>
      </c>
      <c r="W1868" s="73" t="s">
        <v>2979</v>
      </c>
      <c r="X1868" s="73" t="s">
        <v>2979</v>
      </c>
      <c r="Y1868" s="73" t="s">
        <v>2979</v>
      </c>
      <c r="Z1868" s="73" t="s">
        <v>2979</v>
      </c>
      <c r="AA1868" s="73" t="s">
        <v>2979</v>
      </c>
      <c r="AB1868" s="73" t="s">
        <v>2979</v>
      </c>
      <c r="AC1868" s="73" t="s">
        <v>2979</v>
      </c>
      <c r="AD1868" s="73" t="s">
        <v>2979</v>
      </c>
      <c r="AE1868" s="73" t="s">
        <v>2979</v>
      </c>
      <c r="AF1868" s="73" t="s">
        <v>2979</v>
      </c>
      <c r="AG1868" s="73" t="s">
        <v>2979</v>
      </c>
      <c r="AH1868" s="73" t="s">
        <v>2979</v>
      </c>
      <c r="AI1868" s="41">
        <v>0</v>
      </c>
      <c r="AJ1868" s="30">
        <v>0.4</v>
      </c>
      <c r="AK1868" s="30">
        <v>0.4118</v>
      </c>
      <c r="AL1868" s="41">
        <f t="shared" si="60"/>
        <v>0.27060000000000001</v>
      </c>
      <c r="AM1868" s="30" t="str">
        <f>IFERROR((VLOOKUP(C1868,'CEP 24-25'!$F$5:$K$1282,6,0))," ")</f>
        <v xml:space="preserve"> </v>
      </c>
      <c r="AN1868" s="41" t="str">
        <f>+IFERROR((VLOOKUP(C1868,'HB1238 24-25'!$N$5:$Q$9999,4,0)),"")</f>
        <v/>
      </c>
      <c r="AO1868" s="33" t="str">
        <f t="shared" si="61"/>
        <v>No</v>
      </c>
    </row>
    <row r="1869" spans="1:41" ht="15" customHeight="1" x14ac:dyDescent="0.25">
      <c r="A1869" t="s">
        <v>2613</v>
      </c>
      <c r="B1869" t="s">
        <v>2244</v>
      </c>
      <c r="C1869" s="25">
        <v>2214</v>
      </c>
      <c r="D1869" t="s">
        <v>1132</v>
      </c>
      <c r="E1869" s="16">
        <v>0</v>
      </c>
      <c r="F1869" s="16">
        <v>0</v>
      </c>
      <c r="G1869" s="16">
        <v>0</v>
      </c>
      <c r="H1869" s="16">
        <v>0</v>
      </c>
      <c r="I1869" s="16">
        <v>0</v>
      </c>
      <c r="J1869" s="16">
        <v>0</v>
      </c>
      <c r="K1869" s="16">
        <v>0</v>
      </c>
      <c r="L1869" s="16">
        <v>0</v>
      </c>
      <c r="M1869" s="16">
        <v>0</v>
      </c>
      <c r="N1869" s="16">
        <v>41</v>
      </c>
      <c r="O1869" s="16">
        <v>43</v>
      </c>
      <c r="P1869" s="16">
        <v>36</v>
      </c>
      <c r="Q1869" s="16">
        <v>45</v>
      </c>
      <c r="R1869" s="16">
        <v>49</v>
      </c>
      <c r="S1869" s="16">
        <v>44</v>
      </c>
      <c r="T1869" s="73" t="s">
        <v>2979</v>
      </c>
      <c r="U1869" s="73" t="s">
        <v>2979</v>
      </c>
      <c r="V1869" s="73" t="s">
        <v>2979</v>
      </c>
      <c r="W1869" s="73" t="s">
        <v>2979</v>
      </c>
      <c r="X1869" s="73" t="s">
        <v>2979</v>
      </c>
      <c r="Y1869" s="73" t="s">
        <v>2979</v>
      </c>
      <c r="Z1869" s="73" t="s">
        <v>2979</v>
      </c>
      <c r="AA1869" s="73" t="s">
        <v>2979</v>
      </c>
      <c r="AB1869" s="73" t="s">
        <v>2979</v>
      </c>
      <c r="AC1869" s="54">
        <v>26</v>
      </c>
      <c r="AD1869" s="54">
        <v>29</v>
      </c>
      <c r="AE1869" s="54">
        <v>20</v>
      </c>
      <c r="AF1869" s="54">
        <v>29</v>
      </c>
      <c r="AG1869" s="54">
        <v>30</v>
      </c>
      <c r="AH1869" s="54">
        <v>25</v>
      </c>
      <c r="AI1869" s="41">
        <v>0.61629999999999996</v>
      </c>
      <c r="AJ1869" s="30">
        <v>0.72</v>
      </c>
      <c r="AK1869" s="30">
        <v>0.70679999999999998</v>
      </c>
      <c r="AL1869" s="41">
        <f t="shared" si="60"/>
        <v>0.68100000000000005</v>
      </c>
      <c r="AM1869" s="30" t="str">
        <f>IFERROR((VLOOKUP(C1869,'CEP 24-25'!$F$5:$K$1282,6,0))," ")</f>
        <v>Yes</v>
      </c>
      <c r="AN1869" s="41" t="str">
        <f>+IFERROR((VLOOKUP(C1869,'HB1238 24-25'!$N$5:$Q$9999,4,0)),"")</f>
        <v/>
      </c>
      <c r="AO1869" s="33" t="str">
        <f t="shared" si="61"/>
        <v>Yes</v>
      </c>
    </row>
    <row r="1870" spans="1:41" ht="15" customHeight="1" x14ac:dyDescent="0.25">
      <c r="A1870" s="150" t="s">
        <v>2613</v>
      </c>
      <c r="B1870" t="s">
        <v>2244</v>
      </c>
      <c r="C1870" s="25">
        <v>5765</v>
      </c>
      <c r="D1870" t="s">
        <v>3039</v>
      </c>
      <c r="E1870" s="16">
        <v>0</v>
      </c>
      <c r="F1870" s="16">
        <v>25</v>
      </c>
      <c r="G1870" s="16">
        <v>0</v>
      </c>
      <c r="H1870" s="16">
        <v>10</v>
      </c>
      <c r="I1870" s="16">
        <v>12</v>
      </c>
      <c r="J1870" s="16">
        <v>10</v>
      </c>
      <c r="K1870" s="16">
        <v>13</v>
      </c>
      <c r="L1870" s="16">
        <v>10</v>
      </c>
      <c r="M1870" s="16">
        <v>20</v>
      </c>
      <c r="N1870" s="16">
        <v>37</v>
      </c>
      <c r="O1870" s="16">
        <v>53</v>
      </c>
      <c r="P1870" s="16">
        <v>62</v>
      </c>
      <c r="Q1870" s="16">
        <v>85</v>
      </c>
      <c r="R1870" s="16">
        <v>69</v>
      </c>
      <c r="S1870" s="16">
        <v>60</v>
      </c>
      <c r="T1870" s="73" t="s">
        <v>2979</v>
      </c>
      <c r="U1870" s="15" t="s">
        <v>2004</v>
      </c>
      <c r="V1870" s="73" t="s">
        <v>2979</v>
      </c>
      <c r="W1870" s="15" t="s">
        <v>2004</v>
      </c>
      <c r="X1870" s="15" t="s">
        <v>2004</v>
      </c>
      <c r="Y1870" s="15" t="s">
        <v>2004</v>
      </c>
      <c r="Z1870" s="15" t="s">
        <v>2004</v>
      </c>
      <c r="AA1870" s="15" t="s">
        <v>2004</v>
      </c>
      <c r="AB1870" s="15" t="s">
        <v>2004</v>
      </c>
      <c r="AC1870" s="15" t="s">
        <v>2004</v>
      </c>
      <c r="AD1870" s="54">
        <v>13</v>
      </c>
      <c r="AE1870" s="54">
        <v>11</v>
      </c>
      <c r="AF1870" s="54">
        <v>16</v>
      </c>
      <c r="AG1870" s="54">
        <v>13</v>
      </c>
      <c r="AH1870" s="15" t="s">
        <v>2004</v>
      </c>
      <c r="AI1870" s="41">
        <v>0.17599999999999999</v>
      </c>
      <c r="AJ1870" s="30" t="s">
        <v>2943</v>
      </c>
      <c r="AK1870" s="30" t="s">
        <v>2943</v>
      </c>
      <c r="AL1870" s="41">
        <f t="shared" si="60"/>
        <v>0.17599999999999999</v>
      </c>
      <c r="AM1870" s="30" t="str">
        <f>IFERROR((VLOOKUP(C1870,'CEP 24-25'!$F$5:$K$1282,6,0))," ")</f>
        <v xml:space="preserve"> </v>
      </c>
      <c r="AN1870" s="41" t="str">
        <f>+IFERROR((VLOOKUP(C1870,'HB1238 24-25'!$N$5:$Q$9999,4,0)),"")</f>
        <v/>
      </c>
      <c r="AO1870" s="33" t="str">
        <f t="shared" si="61"/>
        <v>No</v>
      </c>
    </row>
    <row r="1871" spans="1:41" ht="15" customHeight="1" x14ac:dyDescent="0.25">
      <c r="A1871" t="s">
        <v>2614</v>
      </c>
      <c r="B1871" t="s">
        <v>2245</v>
      </c>
      <c r="C1871" s="25">
        <v>4029</v>
      </c>
      <c r="D1871" t="s">
        <v>990</v>
      </c>
      <c r="E1871" s="16">
        <v>0</v>
      </c>
      <c r="F1871" s="16">
        <v>64</v>
      </c>
      <c r="G1871" s="16">
        <v>0</v>
      </c>
      <c r="H1871" s="16">
        <v>77</v>
      </c>
      <c r="I1871" s="16">
        <v>79</v>
      </c>
      <c r="J1871" s="16">
        <v>77</v>
      </c>
      <c r="K1871" s="16">
        <v>78</v>
      </c>
      <c r="L1871" s="16">
        <v>76</v>
      </c>
      <c r="M1871" s="16">
        <v>0</v>
      </c>
      <c r="N1871" s="16">
        <v>0</v>
      </c>
      <c r="O1871" s="16">
        <v>0</v>
      </c>
      <c r="P1871" s="16">
        <v>0</v>
      </c>
      <c r="Q1871" s="16">
        <v>0</v>
      </c>
      <c r="R1871" s="16">
        <v>0</v>
      </c>
      <c r="S1871" s="16">
        <v>0</v>
      </c>
      <c r="T1871" s="73" t="s">
        <v>2979</v>
      </c>
      <c r="U1871" s="54">
        <v>24</v>
      </c>
      <c r="V1871" s="73" t="s">
        <v>2979</v>
      </c>
      <c r="W1871" s="54">
        <v>29</v>
      </c>
      <c r="X1871" s="54">
        <v>28</v>
      </c>
      <c r="Y1871" s="54">
        <v>30</v>
      </c>
      <c r="Z1871" s="54">
        <v>21</v>
      </c>
      <c r="AA1871" s="54">
        <v>20</v>
      </c>
      <c r="AB1871" s="73" t="s">
        <v>2979</v>
      </c>
      <c r="AC1871" s="73" t="s">
        <v>2979</v>
      </c>
      <c r="AD1871" s="73" t="s">
        <v>2979</v>
      </c>
      <c r="AE1871" s="73" t="s">
        <v>2979</v>
      </c>
      <c r="AF1871" s="73" t="s">
        <v>2979</v>
      </c>
      <c r="AG1871" s="73" t="s">
        <v>2979</v>
      </c>
      <c r="AH1871" s="73" t="s">
        <v>2979</v>
      </c>
      <c r="AI1871" s="41">
        <v>0.33700000000000002</v>
      </c>
      <c r="AJ1871" s="30">
        <v>0.38279999999999997</v>
      </c>
      <c r="AK1871" s="30">
        <v>0.33789999999999998</v>
      </c>
      <c r="AL1871" s="41">
        <f t="shared" si="60"/>
        <v>0.35260000000000002</v>
      </c>
      <c r="AM1871" s="30" t="str">
        <f>IFERROR((VLOOKUP(C1871,'CEP 24-25'!$F$5:$K$1282,6,0))," ")</f>
        <v xml:space="preserve"> </v>
      </c>
      <c r="AN1871" s="41" t="str">
        <f>+IFERROR((VLOOKUP(C1871,'HB1238 24-25'!$N$5:$Q$9999,4,0)),"")</f>
        <v>No</v>
      </c>
      <c r="AO1871" s="33" t="str">
        <f t="shared" si="61"/>
        <v>No</v>
      </c>
    </row>
    <row r="1872" spans="1:41" ht="15" customHeight="1" x14ac:dyDescent="0.25">
      <c r="A1872" t="s">
        <v>2614</v>
      </c>
      <c r="B1872" t="s">
        <v>2245</v>
      </c>
      <c r="C1872" s="25">
        <v>3680</v>
      </c>
      <c r="D1872" t="s">
        <v>886</v>
      </c>
      <c r="E1872" s="16">
        <v>0</v>
      </c>
      <c r="F1872" s="16">
        <v>0</v>
      </c>
      <c r="G1872" s="16">
        <v>0</v>
      </c>
      <c r="H1872" s="16">
        <v>0</v>
      </c>
      <c r="I1872" s="16">
        <v>0</v>
      </c>
      <c r="J1872" s="16">
        <v>0</v>
      </c>
      <c r="K1872" s="16">
        <v>0</v>
      </c>
      <c r="L1872" s="16">
        <v>0</v>
      </c>
      <c r="M1872" s="16">
        <v>248</v>
      </c>
      <c r="N1872" s="16">
        <v>224</v>
      </c>
      <c r="O1872" s="16">
        <v>226</v>
      </c>
      <c r="P1872" s="16">
        <v>0</v>
      </c>
      <c r="Q1872" s="16">
        <v>0</v>
      </c>
      <c r="R1872" s="16">
        <v>0</v>
      </c>
      <c r="S1872" s="16">
        <v>0</v>
      </c>
      <c r="T1872" s="73" t="s">
        <v>2979</v>
      </c>
      <c r="U1872" s="73" t="s">
        <v>2979</v>
      </c>
      <c r="V1872" s="73" t="s">
        <v>2979</v>
      </c>
      <c r="W1872" s="73" t="s">
        <v>2979</v>
      </c>
      <c r="X1872" s="73" t="s">
        <v>2979</v>
      </c>
      <c r="Y1872" s="73" t="s">
        <v>2979</v>
      </c>
      <c r="Z1872" s="73" t="s">
        <v>2979</v>
      </c>
      <c r="AA1872" s="73" t="s">
        <v>2979</v>
      </c>
      <c r="AB1872" s="54">
        <v>89</v>
      </c>
      <c r="AC1872" s="54">
        <v>71</v>
      </c>
      <c r="AD1872" s="54">
        <v>67</v>
      </c>
      <c r="AE1872" s="73" t="s">
        <v>2979</v>
      </c>
      <c r="AF1872" s="73" t="s">
        <v>2979</v>
      </c>
      <c r="AG1872" s="73" t="s">
        <v>2979</v>
      </c>
      <c r="AH1872" s="73" t="s">
        <v>2979</v>
      </c>
      <c r="AI1872" s="41">
        <v>0.32519999999999999</v>
      </c>
      <c r="AJ1872" s="30">
        <v>0.44429999999999997</v>
      </c>
      <c r="AK1872" s="30">
        <v>0.41870000000000002</v>
      </c>
      <c r="AL1872" s="41">
        <f t="shared" si="60"/>
        <v>0.39610000000000001</v>
      </c>
      <c r="AM1872" s="30" t="str">
        <f>IFERROR((VLOOKUP(C1872,'CEP 24-25'!$F$5:$K$1282,6,0))," ")</f>
        <v>No</v>
      </c>
      <c r="AN1872" s="41" t="str">
        <f>+IFERROR((VLOOKUP(C1872,'HB1238 24-25'!$N$5:$Q$9999,4,0)),"")</f>
        <v/>
      </c>
      <c r="AO1872" s="33" t="str">
        <f t="shared" si="61"/>
        <v>No</v>
      </c>
    </row>
    <row r="1873" spans="1:41" ht="15" customHeight="1" x14ac:dyDescent="0.25">
      <c r="A1873" t="s">
        <v>2614</v>
      </c>
      <c r="B1873" t="s">
        <v>2245</v>
      </c>
      <c r="C1873" s="25">
        <v>3899</v>
      </c>
      <c r="D1873" t="s">
        <v>989</v>
      </c>
      <c r="E1873" s="16">
        <v>0</v>
      </c>
      <c r="F1873" s="16">
        <v>0</v>
      </c>
      <c r="G1873" s="16">
        <v>0</v>
      </c>
      <c r="H1873" s="16">
        <v>0</v>
      </c>
      <c r="I1873" s="16">
        <v>0</v>
      </c>
      <c r="J1873" s="16">
        <v>0</v>
      </c>
      <c r="K1873" s="16">
        <v>0</v>
      </c>
      <c r="L1873" s="16">
        <v>0</v>
      </c>
      <c r="M1873" s="16">
        <v>0</v>
      </c>
      <c r="N1873" s="16">
        <v>0</v>
      </c>
      <c r="O1873" s="16">
        <v>0</v>
      </c>
      <c r="P1873" s="16">
        <v>0</v>
      </c>
      <c r="Q1873" s="16">
        <v>23</v>
      </c>
      <c r="R1873" s="16">
        <v>63</v>
      </c>
      <c r="S1873" s="16">
        <v>138</v>
      </c>
      <c r="T1873" s="73" t="s">
        <v>2979</v>
      </c>
      <c r="U1873" s="73" t="s">
        <v>2979</v>
      </c>
      <c r="V1873" s="73" t="s">
        <v>2979</v>
      </c>
      <c r="W1873" s="73" t="s">
        <v>2979</v>
      </c>
      <c r="X1873" s="73" t="s">
        <v>2979</v>
      </c>
      <c r="Y1873" s="73" t="s">
        <v>2979</v>
      </c>
      <c r="Z1873" s="73" t="s">
        <v>2979</v>
      </c>
      <c r="AA1873" s="73" t="s">
        <v>2979</v>
      </c>
      <c r="AB1873" s="73" t="s">
        <v>2979</v>
      </c>
      <c r="AC1873" s="73" t="s">
        <v>2979</v>
      </c>
      <c r="AD1873" s="73" t="s">
        <v>2979</v>
      </c>
      <c r="AE1873" s="73" t="s">
        <v>2979</v>
      </c>
      <c r="AF1873" s="54">
        <v>13</v>
      </c>
      <c r="AG1873" s="54">
        <v>32</v>
      </c>
      <c r="AH1873" s="54">
        <v>72</v>
      </c>
      <c r="AI1873" s="41">
        <v>0.52229999999999999</v>
      </c>
      <c r="AJ1873" s="30">
        <v>0.69679999999999997</v>
      </c>
      <c r="AK1873" s="30">
        <v>0.64559999999999995</v>
      </c>
      <c r="AL1873" s="41">
        <f t="shared" si="60"/>
        <v>0.62160000000000004</v>
      </c>
      <c r="AM1873" s="30" t="str">
        <f>IFERROR((VLOOKUP(C1873,'CEP 24-25'!$F$5:$K$1282,6,0))," ")</f>
        <v>Yes</v>
      </c>
      <c r="AN1873" s="41" t="str">
        <f>+IFERROR((VLOOKUP(C1873,'HB1238 24-25'!$N$5:$Q$9999,4,0)),"")</f>
        <v/>
      </c>
      <c r="AO1873" s="33" t="str">
        <f t="shared" si="61"/>
        <v>Yes</v>
      </c>
    </row>
    <row r="1874" spans="1:41" ht="15" customHeight="1" x14ac:dyDescent="0.25">
      <c r="A1874" t="s">
        <v>2614</v>
      </c>
      <c r="B1874" t="s">
        <v>2245</v>
      </c>
      <c r="C1874" s="25">
        <v>2641</v>
      </c>
      <c r="D1874" t="s">
        <v>984</v>
      </c>
      <c r="E1874" s="16">
        <v>0</v>
      </c>
      <c r="F1874" s="16">
        <v>73</v>
      </c>
      <c r="G1874" s="16">
        <v>0</v>
      </c>
      <c r="H1874" s="16">
        <v>64</v>
      </c>
      <c r="I1874" s="16">
        <v>68</v>
      </c>
      <c r="J1874" s="16">
        <v>80</v>
      </c>
      <c r="K1874" s="16">
        <v>66</v>
      </c>
      <c r="L1874" s="16">
        <v>72</v>
      </c>
      <c r="M1874" s="16">
        <v>0</v>
      </c>
      <c r="N1874" s="16">
        <v>0</v>
      </c>
      <c r="O1874" s="16">
        <v>0</v>
      </c>
      <c r="P1874" s="16">
        <v>0</v>
      </c>
      <c r="Q1874" s="16">
        <v>0</v>
      </c>
      <c r="R1874" s="16">
        <v>0</v>
      </c>
      <c r="S1874" s="16">
        <v>0</v>
      </c>
      <c r="T1874" s="73" t="s">
        <v>2979</v>
      </c>
      <c r="U1874" s="54">
        <v>42</v>
      </c>
      <c r="V1874" s="73" t="s">
        <v>2979</v>
      </c>
      <c r="W1874" s="54">
        <v>38</v>
      </c>
      <c r="X1874" s="54">
        <v>43</v>
      </c>
      <c r="Y1874" s="54">
        <v>43</v>
      </c>
      <c r="Z1874" s="54">
        <v>37</v>
      </c>
      <c r="AA1874" s="54">
        <v>41</v>
      </c>
      <c r="AB1874" s="73" t="s">
        <v>2979</v>
      </c>
      <c r="AC1874" s="73" t="s">
        <v>2979</v>
      </c>
      <c r="AD1874" s="73" t="s">
        <v>2979</v>
      </c>
      <c r="AE1874" s="73" t="s">
        <v>2979</v>
      </c>
      <c r="AF1874" s="73" t="s">
        <v>2979</v>
      </c>
      <c r="AG1874" s="73" t="s">
        <v>2979</v>
      </c>
      <c r="AH1874" s="73" t="s">
        <v>2979</v>
      </c>
      <c r="AI1874" s="41">
        <v>0.57679999999999998</v>
      </c>
      <c r="AJ1874" s="30">
        <v>0.76680000000000004</v>
      </c>
      <c r="AK1874" s="30">
        <v>0.50529999999999997</v>
      </c>
      <c r="AL1874" s="41">
        <f t="shared" si="60"/>
        <v>0.61629999999999996</v>
      </c>
      <c r="AM1874" s="30" t="str">
        <f>IFERROR((VLOOKUP(C1874,'CEP 24-25'!$F$5:$K$1282,6,0))," ")</f>
        <v>Yes</v>
      </c>
      <c r="AN1874" s="41" t="str">
        <f>+IFERROR((VLOOKUP(C1874,'HB1238 24-25'!$N$5:$Q$9999,4,0)),"")</f>
        <v/>
      </c>
      <c r="AO1874" s="33" t="str">
        <f t="shared" si="61"/>
        <v>Yes</v>
      </c>
    </row>
    <row r="1875" spans="1:41" ht="15" customHeight="1" x14ac:dyDescent="0.25">
      <c r="A1875" t="s">
        <v>2614</v>
      </c>
      <c r="B1875" t="s">
        <v>2245</v>
      </c>
      <c r="C1875" s="25">
        <v>1718</v>
      </c>
      <c r="D1875" t="s">
        <v>982</v>
      </c>
      <c r="E1875" s="16">
        <v>0</v>
      </c>
      <c r="F1875" s="16">
        <v>5</v>
      </c>
      <c r="G1875" s="16">
        <v>0</v>
      </c>
      <c r="H1875" s="16">
        <v>3</v>
      </c>
      <c r="I1875" s="16">
        <v>2</v>
      </c>
      <c r="J1875" s="16">
        <v>5</v>
      </c>
      <c r="K1875" s="16">
        <v>6</v>
      </c>
      <c r="L1875" s="16">
        <v>11</v>
      </c>
      <c r="M1875" s="16">
        <v>11</v>
      </c>
      <c r="N1875" s="16">
        <v>20</v>
      </c>
      <c r="O1875" s="16">
        <v>26</v>
      </c>
      <c r="P1875" s="16">
        <v>29</v>
      </c>
      <c r="Q1875" s="16">
        <v>44</v>
      </c>
      <c r="R1875" s="16">
        <v>49</v>
      </c>
      <c r="S1875" s="16">
        <v>73</v>
      </c>
      <c r="T1875" s="73" t="s">
        <v>2979</v>
      </c>
      <c r="U1875" s="15" t="s">
        <v>2004</v>
      </c>
      <c r="V1875" s="73" t="s">
        <v>2979</v>
      </c>
      <c r="W1875" s="15" t="s">
        <v>2004</v>
      </c>
      <c r="X1875" s="15" t="s">
        <v>2004</v>
      </c>
      <c r="Y1875" s="15" t="s">
        <v>2004</v>
      </c>
      <c r="Z1875" s="15" t="s">
        <v>2004</v>
      </c>
      <c r="AA1875" s="15" t="s">
        <v>2004</v>
      </c>
      <c r="AB1875" s="15" t="s">
        <v>2004</v>
      </c>
      <c r="AC1875" s="15" t="s">
        <v>2004</v>
      </c>
      <c r="AD1875" s="54">
        <v>12</v>
      </c>
      <c r="AE1875" s="54">
        <v>14</v>
      </c>
      <c r="AF1875" s="54">
        <v>19</v>
      </c>
      <c r="AG1875" s="54">
        <v>17</v>
      </c>
      <c r="AH1875" s="54">
        <v>26</v>
      </c>
      <c r="AI1875" s="41">
        <v>0.39789999999999998</v>
      </c>
      <c r="AJ1875" s="30">
        <v>0.44669999999999999</v>
      </c>
      <c r="AK1875" s="30">
        <v>0.40910000000000002</v>
      </c>
      <c r="AL1875" s="41">
        <f t="shared" si="60"/>
        <v>0.41789999999999999</v>
      </c>
      <c r="AM1875" s="30" t="str">
        <f>IFERROR((VLOOKUP(C1875,'CEP 24-25'!$F$5:$K$1282,6,0))," ")</f>
        <v xml:space="preserve"> </v>
      </c>
      <c r="AN1875" s="41" t="str">
        <f>+IFERROR((VLOOKUP(C1875,'HB1238 24-25'!$N$5:$Q$9999,4,0)),"")</f>
        <v/>
      </c>
      <c r="AO1875" s="33" t="str">
        <f t="shared" si="61"/>
        <v>No</v>
      </c>
    </row>
    <row r="1876" spans="1:41" ht="15" customHeight="1" x14ac:dyDescent="0.25">
      <c r="A1876" t="s">
        <v>2614</v>
      </c>
      <c r="B1876" t="s">
        <v>2245</v>
      </c>
      <c r="C1876" s="25">
        <v>4348</v>
      </c>
      <c r="D1876" t="s">
        <v>993</v>
      </c>
      <c r="E1876" s="16">
        <v>0</v>
      </c>
      <c r="F1876" s="16">
        <v>64</v>
      </c>
      <c r="G1876" s="16">
        <v>0</v>
      </c>
      <c r="H1876" s="16">
        <v>75</v>
      </c>
      <c r="I1876" s="16">
        <v>68</v>
      </c>
      <c r="J1876" s="16">
        <v>82</v>
      </c>
      <c r="K1876" s="16">
        <v>79</v>
      </c>
      <c r="L1876" s="16">
        <v>71</v>
      </c>
      <c r="M1876" s="16">
        <v>0</v>
      </c>
      <c r="N1876" s="16">
        <v>0</v>
      </c>
      <c r="O1876" s="16">
        <v>0</v>
      </c>
      <c r="P1876" s="16">
        <v>0</v>
      </c>
      <c r="Q1876" s="16">
        <v>0</v>
      </c>
      <c r="R1876" s="16">
        <v>0</v>
      </c>
      <c r="S1876" s="16">
        <v>0</v>
      </c>
      <c r="T1876" s="73" t="s">
        <v>2979</v>
      </c>
      <c r="U1876" s="54">
        <v>25</v>
      </c>
      <c r="V1876" s="73" t="s">
        <v>2979</v>
      </c>
      <c r="W1876" s="54">
        <v>27</v>
      </c>
      <c r="X1876" s="54">
        <v>25</v>
      </c>
      <c r="Y1876" s="54">
        <v>32</v>
      </c>
      <c r="Z1876" s="54">
        <v>33</v>
      </c>
      <c r="AA1876" s="54">
        <v>26</v>
      </c>
      <c r="AB1876" s="73" t="s">
        <v>2979</v>
      </c>
      <c r="AC1876" s="73" t="s">
        <v>2979</v>
      </c>
      <c r="AD1876" s="73" t="s">
        <v>2979</v>
      </c>
      <c r="AE1876" s="73" t="s">
        <v>2979</v>
      </c>
      <c r="AF1876" s="73" t="s">
        <v>2979</v>
      </c>
      <c r="AG1876" s="73" t="s">
        <v>2979</v>
      </c>
      <c r="AH1876" s="73" t="s">
        <v>2979</v>
      </c>
      <c r="AI1876" s="41">
        <v>0.38269999999999998</v>
      </c>
      <c r="AJ1876" s="30">
        <v>0.41770000000000002</v>
      </c>
      <c r="AK1876" s="30">
        <v>0.39389999999999997</v>
      </c>
      <c r="AL1876" s="41">
        <f t="shared" si="60"/>
        <v>0.39810000000000001</v>
      </c>
      <c r="AM1876" s="30" t="str">
        <f>IFERROR((VLOOKUP(C1876,'CEP 24-25'!$F$5:$K$1282,6,0))," ")</f>
        <v xml:space="preserve"> </v>
      </c>
      <c r="AN1876" s="41" t="str">
        <f>+IFERROR((VLOOKUP(C1876,'HB1238 24-25'!$N$5:$Q$9999,4,0)),"")</f>
        <v>No</v>
      </c>
      <c r="AO1876" s="33" t="str">
        <f t="shared" si="61"/>
        <v>No</v>
      </c>
    </row>
    <row r="1877" spans="1:41" ht="15" customHeight="1" x14ac:dyDescent="0.25">
      <c r="A1877" t="s">
        <v>2614</v>
      </c>
      <c r="B1877" t="s">
        <v>2245</v>
      </c>
      <c r="C1877" s="25">
        <v>4142</v>
      </c>
      <c r="D1877" t="s">
        <v>992</v>
      </c>
      <c r="E1877" s="16">
        <v>0</v>
      </c>
      <c r="F1877" s="16">
        <v>0</v>
      </c>
      <c r="G1877" s="16">
        <v>0</v>
      </c>
      <c r="H1877" s="16">
        <v>0</v>
      </c>
      <c r="I1877" s="16">
        <v>0</v>
      </c>
      <c r="J1877" s="16">
        <v>0</v>
      </c>
      <c r="K1877" s="16">
        <v>0</v>
      </c>
      <c r="L1877" s="16">
        <v>0</v>
      </c>
      <c r="M1877" s="16">
        <v>260</v>
      </c>
      <c r="N1877" s="16">
        <v>240</v>
      </c>
      <c r="O1877" s="16">
        <v>237</v>
      </c>
      <c r="P1877" s="16">
        <v>0</v>
      </c>
      <c r="Q1877" s="16">
        <v>0</v>
      </c>
      <c r="R1877" s="16">
        <v>0</v>
      </c>
      <c r="S1877" s="16">
        <v>0</v>
      </c>
      <c r="T1877" s="73" t="s">
        <v>2979</v>
      </c>
      <c r="U1877" s="73" t="s">
        <v>2979</v>
      </c>
      <c r="V1877" s="73" t="s">
        <v>2979</v>
      </c>
      <c r="W1877" s="73" t="s">
        <v>2979</v>
      </c>
      <c r="X1877" s="73" t="s">
        <v>2979</v>
      </c>
      <c r="Y1877" s="73" t="s">
        <v>2979</v>
      </c>
      <c r="Z1877" s="73" t="s">
        <v>2979</v>
      </c>
      <c r="AA1877" s="73" t="s">
        <v>2979</v>
      </c>
      <c r="AB1877" s="54">
        <v>69</v>
      </c>
      <c r="AC1877" s="54">
        <v>69</v>
      </c>
      <c r="AD1877" s="54">
        <v>69</v>
      </c>
      <c r="AE1877" s="73" t="s">
        <v>2979</v>
      </c>
      <c r="AF1877" s="73" t="s">
        <v>2979</v>
      </c>
      <c r="AG1877" s="73" t="s">
        <v>2979</v>
      </c>
      <c r="AH1877" s="73" t="s">
        <v>2979</v>
      </c>
      <c r="AI1877" s="41">
        <v>0.28089999999999998</v>
      </c>
      <c r="AJ1877" s="30">
        <v>0.35730000000000001</v>
      </c>
      <c r="AK1877" s="30">
        <v>0.3508</v>
      </c>
      <c r="AL1877" s="41">
        <f t="shared" si="60"/>
        <v>0.32969999999999999</v>
      </c>
      <c r="AM1877" s="30" t="str">
        <f>IFERROR((VLOOKUP(C1877,'CEP 24-25'!$F$5:$K$1282,6,0))," ")</f>
        <v xml:space="preserve"> </v>
      </c>
      <c r="AN1877" s="41" t="str">
        <f>+IFERROR((VLOOKUP(C1877,'HB1238 24-25'!$N$5:$Q$9999,4,0)),"")</f>
        <v/>
      </c>
      <c r="AO1877" s="33" t="str">
        <f t="shared" si="61"/>
        <v>No</v>
      </c>
    </row>
    <row r="1878" spans="1:41" ht="15" customHeight="1" x14ac:dyDescent="0.25">
      <c r="A1878" t="s">
        <v>2614</v>
      </c>
      <c r="B1878" t="s">
        <v>2245</v>
      </c>
      <c r="C1878" s="25">
        <v>4079</v>
      </c>
      <c r="D1878" t="s">
        <v>991</v>
      </c>
      <c r="E1878" s="16">
        <v>0</v>
      </c>
      <c r="F1878" s="16">
        <v>67</v>
      </c>
      <c r="G1878" s="16">
        <v>0</v>
      </c>
      <c r="H1878" s="16">
        <v>67</v>
      </c>
      <c r="I1878" s="16">
        <v>97</v>
      </c>
      <c r="J1878" s="16">
        <v>78</v>
      </c>
      <c r="K1878" s="16">
        <v>83</v>
      </c>
      <c r="L1878" s="16">
        <v>66</v>
      </c>
      <c r="M1878" s="16">
        <v>0</v>
      </c>
      <c r="N1878" s="16">
        <v>0</v>
      </c>
      <c r="O1878" s="16">
        <v>0</v>
      </c>
      <c r="P1878" s="16">
        <v>0</v>
      </c>
      <c r="Q1878" s="16">
        <v>0</v>
      </c>
      <c r="R1878" s="16">
        <v>0</v>
      </c>
      <c r="S1878" s="16">
        <v>0</v>
      </c>
      <c r="T1878" s="73" t="s">
        <v>2979</v>
      </c>
      <c r="U1878" s="54">
        <v>24</v>
      </c>
      <c r="V1878" s="73" t="s">
        <v>2979</v>
      </c>
      <c r="W1878" s="54">
        <v>26</v>
      </c>
      <c r="X1878" s="54">
        <v>45</v>
      </c>
      <c r="Y1878" s="54">
        <v>32</v>
      </c>
      <c r="Z1878" s="54">
        <v>30</v>
      </c>
      <c r="AA1878" s="54">
        <v>23</v>
      </c>
      <c r="AB1878" s="73" t="s">
        <v>2979</v>
      </c>
      <c r="AC1878" s="73" t="s">
        <v>2979</v>
      </c>
      <c r="AD1878" s="73" t="s">
        <v>2979</v>
      </c>
      <c r="AE1878" s="73" t="s">
        <v>2979</v>
      </c>
      <c r="AF1878" s="73" t="s">
        <v>2979</v>
      </c>
      <c r="AG1878" s="73" t="s">
        <v>2979</v>
      </c>
      <c r="AH1878" s="73" t="s">
        <v>2979</v>
      </c>
      <c r="AI1878" s="41">
        <v>0.39300000000000002</v>
      </c>
      <c r="AJ1878" s="30">
        <v>0.44750000000000001</v>
      </c>
      <c r="AK1878" s="30">
        <v>0.36659999999999998</v>
      </c>
      <c r="AL1878" s="41">
        <f t="shared" si="60"/>
        <v>0.40239999999999998</v>
      </c>
      <c r="AM1878" s="30" t="str">
        <f>IFERROR((VLOOKUP(C1878,'CEP 24-25'!$F$5:$K$1282,6,0))," ")</f>
        <v xml:space="preserve"> </v>
      </c>
      <c r="AN1878" s="41" t="str">
        <f>+IFERROR((VLOOKUP(C1878,'HB1238 24-25'!$N$5:$Q$9999,4,0)),"")</f>
        <v>No</v>
      </c>
      <c r="AO1878" s="33" t="str">
        <f t="shared" si="61"/>
        <v>No</v>
      </c>
    </row>
    <row r="1879" spans="1:41" ht="15" customHeight="1" x14ac:dyDescent="0.25">
      <c r="A1879" t="s">
        <v>2614</v>
      </c>
      <c r="B1879" t="s">
        <v>2245</v>
      </c>
      <c r="C1879" s="25">
        <v>3046</v>
      </c>
      <c r="D1879" t="s">
        <v>987</v>
      </c>
      <c r="E1879" s="16">
        <v>0</v>
      </c>
      <c r="F1879" s="16">
        <v>0</v>
      </c>
      <c r="G1879" s="16">
        <v>0</v>
      </c>
      <c r="H1879" s="16">
        <v>0</v>
      </c>
      <c r="I1879" s="16">
        <v>0</v>
      </c>
      <c r="J1879" s="16">
        <v>0</v>
      </c>
      <c r="K1879" s="16">
        <v>0</v>
      </c>
      <c r="L1879" s="16">
        <v>0</v>
      </c>
      <c r="M1879" s="16">
        <v>202</v>
      </c>
      <c r="N1879" s="16">
        <v>215</v>
      </c>
      <c r="O1879" s="16">
        <v>212</v>
      </c>
      <c r="P1879" s="16">
        <v>0</v>
      </c>
      <c r="Q1879" s="16">
        <v>0</v>
      </c>
      <c r="R1879" s="16">
        <v>0</v>
      </c>
      <c r="S1879" s="16">
        <v>0</v>
      </c>
      <c r="T1879" s="73" t="s">
        <v>2979</v>
      </c>
      <c r="U1879" s="73" t="s">
        <v>2979</v>
      </c>
      <c r="V1879" s="73" t="s">
        <v>2979</v>
      </c>
      <c r="W1879" s="73" t="s">
        <v>2979</v>
      </c>
      <c r="X1879" s="73" t="s">
        <v>2979</v>
      </c>
      <c r="Y1879" s="73" t="s">
        <v>2979</v>
      </c>
      <c r="Z1879" s="73" t="s">
        <v>2979</v>
      </c>
      <c r="AA1879" s="73" t="s">
        <v>2979</v>
      </c>
      <c r="AB1879" s="54">
        <v>106</v>
      </c>
      <c r="AC1879" s="54">
        <v>108</v>
      </c>
      <c r="AD1879" s="54">
        <v>94</v>
      </c>
      <c r="AE1879" s="73" t="s">
        <v>2979</v>
      </c>
      <c r="AF1879" s="73" t="s">
        <v>2979</v>
      </c>
      <c r="AG1879" s="73" t="s">
        <v>2979</v>
      </c>
      <c r="AH1879" s="73" t="s">
        <v>2979</v>
      </c>
      <c r="AI1879" s="41">
        <v>0.48970000000000002</v>
      </c>
      <c r="AJ1879" s="30">
        <v>0.56010000000000004</v>
      </c>
      <c r="AK1879" s="30">
        <v>0.55769999999999997</v>
      </c>
      <c r="AL1879" s="41">
        <f t="shared" si="60"/>
        <v>0.53580000000000005</v>
      </c>
      <c r="AM1879" s="30" t="str">
        <f>IFERROR((VLOOKUP(C1879,'CEP 24-25'!$F$5:$K$1282,6,0))," ")</f>
        <v>Yes</v>
      </c>
      <c r="AN1879" s="41" t="str">
        <f>+IFERROR((VLOOKUP(C1879,'HB1238 24-25'!$N$5:$Q$9999,4,0)),"")</f>
        <v/>
      </c>
      <c r="AO1879" s="33" t="str">
        <f t="shared" si="61"/>
        <v>Yes</v>
      </c>
    </row>
    <row r="1880" spans="1:41" ht="15" customHeight="1" x14ac:dyDescent="0.25">
      <c r="A1880" t="s">
        <v>2614</v>
      </c>
      <c r="B1880" t="s">
        <v>2245</v>
      </c>
      <c r="C1880" s="25">
        <v>4350</v>
      </c>
      <c r="D1880" t="s">
        <v>995</v>
      </c>
      <c r="E1880" s="16">
        <v>0</v>
      </c>
      <c r="F1880" s="16">
        <v>50</v>
      </c>
      <c r="G1880" s="16">
        <v>0</v>
      </c>
      <c r="H1880" s="16">
        <v>58</v>
      </c>
      <c r="I1880" s="16">
        <v>66</v>
      </c>
      <c r="J1880" s="16">
        <v>48</v>
      </c>
      <c r="K1880" s="16">
        <v>84</v>
      </c>
      <c r="L1880" s="16">
        <v>66</v>
      </c>
      <c r="M1880" s="16">
        <v>0</v>
      </c>
      <c r="N1880" s="16">
        <v>0</v>
      </c>
      <c r="O1880" s="16">
        <v>0</v>
      </c>
      <c r="P1880" s="16">
        <v>0</v>
      </c>
      <c r="Q1880" s="16">
        <v>0</v>
      </c>
      <c r="R1880" s="16">
        <v>0</v>
      </c>
      <c r="S1880" s="16">
        <v>0</v>
      </c>
      <c r="T1880" s="73" t="s">
        <v>2979</v>
      </c>
      <c r="U1880" s="54">
        <v>14</v>
      </c>
      <c r="V1880" s="73" t="s">
        <v>2979</v>
      </c>
      <c r="W1880" s="54">
        <v>14</v>
      </c>
      <c r="X1880" s="54">
        <v>16</v>
      </c>
      <c r="Y1880" s="54">
        <v>13</v>
      </c>
      <c r="Z1880" s="54">
        <v>22</v>
      </c>
      <c r="AA1880" s="54">
        <v>17</v>
      </c>
      <c r="AB1880" s="73" t="s">
        <v>2979</v>
      </c>
      <c r="AC1880" s="73" t="s">
        <v>2979</v>
      </c>
      <c r="AD1880" s="73" t="s">
        <v>2979</v>
      </c>
      <c r="AE1880" s="73" t="s">
        <v>2979</v>
      </c>
      <c r="AF1880" s="73" t="s">
        <v>2979</v>
      </c>
      <c r="AG1880" s="73" t="s">
        <v>2979</v>
      </c>
      <c r="AH1880" s="73" t="s">
        <v>2979</v>
      </c>
      <c r="AI1880" s="41">
        <v>0.2581</v>
      </c>
      <c r="AJ1880" s="30">
        <v>0.3473</v>
      </c>
      <c r="AK1880" s="30">
        <v>0.3352</v>
      </c>
      <c r="AL1880" s="41">
        <f t="shared" si="60"/>
        <v>0.3135</v>
      </c>
      <c r="AM1880" s="30" t="str">
        <f>IFERROR((VLOOKUP(C1880,'CEP 24-25'!$F$5:$K$1282,6,0))," ")</f>
        <v xml:space="preserve"> </v>
      </c>
      <c r="AN1880" s="41" t="str">
        <f>+IFERROR((VLOOKUP(C1880,'HB1238 24-25'!$N$5:$Q$9999,4,0)),"")</f>
        <v>No</v>
      </c>
      <c r="AO1880" s="33" t="str">
        <f t="shared" si="61"/>
        <v>No</v>
      </c>
    </row>
    <row r="1881" spans="1:41" ht="15" customHeight="1" x14ac:dyDescent="0.25">
      <c r="A1881" t="s">
        <v>2614</v>
      </c>
      <c r="B1881" t="s">
        <v>2245</v>
      </c>
      <c r="C1881" s="25">
        <v>2995</v>
      </c>
      <c r="D1881" t="s">
        <v>986</v>
      </c>
      <c r="E1881" s="16">
        <v>0</v>
      </c>
      <c r="F1881" s="16">
        <v>37</v>
      </c>
      <c r="G1881" s="16">
        <v>0</v>
      </c>
      <c r="H1881" s="16">
        <v>44</v>
      </c>
      <c r="I1881" s="16">
        <v>40</v>
      </c>
      <c r="J1881" s="16">
        <v>46</v>
      </c>
      <c r="K1881" s="16">
        <v>53</v>
      </c>
      <c r="L1881" s="16">
        <v>43</v>
      </c>
      <c r="M1881" s="16">
        <v>0</v>
      </c>
      <c r="N1881" s="16">
        <v>0</v>
      </c>
      <c r="O1881" s="16">
        <v>0</v>
      </c>
      <c r="P1881" s="16">
        <v>0</v>
      </c>
      <c r="Q1881" s="16">
        <v>0</v>
      </c>
      <c r="R1881" s="16">
        <v>0</v>
      </c>
      <c r="S1881" s="16">
        <v>0</v>
      </c>
      <c r="T1881" s="73" t="s">
        <v>2979</v>
      </c>
      <c r="U1881" s="54">
        <v>14</v>
      </c>
      <c r="V1881" s="73" t="s">
        <v>2979</v>
      </c>
      <c r="W1881" s="15" t="s">
        <v>2004</v>
      </c>
      <c r="X1881" s="54">
        <v>10</v>
      </c>
      <c r="Y1881" s="54">
        <v>15</v>
      </c>
      <c r="Z1881" s="54">
        <v>16</v>
      </c>
      <c r="AA1881" s="54">
        <v>17</v>
      </c>
      <c r="AB1881" s="73" t="s">
        <v>2979</v>
      </c>
      <c r="AC1881" s="73" t="s">
        <v>2979</v>
      </c>
      <c r="AD1881" s="73" t="s">
        <v>2979</v>
      </c>
      <c r="AE1881" s="73" t="s">
        <v>2979</v>
      </c>
      <c r="AF1881" s="73" t="s">
        <v>2979</v>
      </c>
      <c r="AG1881" s="73" t="s">
        <v>2979</v>
      </c>
      <c r="AH1881" s="73" t="s">
        <v>2979</v>
      </c>
      <c r="AI1881" s="41">
        <v>0.308</v>
      </c>
      <c r="AJ1881" s="30">
        <v>0.35320000000000001</v>
      </c>
      <c r="AK1881" s="30">
        <v>0.37590000000000001</v>
      </c>
      <c r="AL1881" s="41">
        <f t="shared" si="60"/>
        <v>0.34570000000000001</v>
      </c>
      <c r="AM1881" s="30" t="str">
        <f>IFERROR((VLOOKUP(C1881,'CEP 24-25'!$F$5:$K$1282,6,0))," ")</f>
        <v xml:space="preserve"> </v>
      </c>
      <c r="AN1881" s="41" t="str">
        <f>+IFERROR((VLOOKUP(C1881,'HB1238 24-25'!$N$5:$Q$9999,4,0)),"")</f>
        <v>No</v>
      </c>
      <c r="AO1881" s="33" t="str">
        <f t="shared" si="61"/>
        <v>No</v>
      </c>
    </row>
    <row r="1882" spans="1:41" ht="15" customHeight="1" x14ac:dyDescent="0.25">
      <c r="A1882" t="s">
        <v>2614</v>
      </c>
      <c r="B1882" t="s">
        <v>2245</v>
      </c>
      <c r="C1882" s="25">
        <v>2650</v>
      </c>
      <c r="D1882" t="s">
        <v>985</v>
      </c>
      <c r="E1882" s="16">
        <v>0</v>
      </c>
      <c r="F1882" s="16">
        <v>71</v>
      </c>
      <c r="G1882" s="16">
        <v>0</v>
      </c>
      <c r="H1882" s="16">
        <v>90</v>
      </c>
      <c r="I1882" s="16">
        <v>93</v>
      </c>
      <c r="J1882" s="16">
        <v>96</v>
      </c>
      <c r="K1882" s="16">
        <v>93</v>
      </c>
      <c r="L1882" s="16">
        <v>91</v>
      </c>
      <c r="M1882" s="16">
        <v>0</v>
      </c>
      <c r="N1882" s="16">
        <v>0</v>
      </c>
      <c r="O1882" s="16">
        <v>0</v>
      </c>
      <c r="P1882" s="16">
        <v>0</v>
      </c>
      <c r="Q1882" s="16">
        <v>0</v>
      </c>
      <c r="R1882" s="16">
        <v>0</v>
      </c>
      <c r="S1882" s="16">
        <v>0</v>
      </c>
      <c r="T1882" s="73" t="s">
        <v>2979</v>
      </c>
      <c r="U1882" s="54">
        <v>34</v>
      </c>
      <c r="V1882" s="73" t="s">
        <v>2979</v>
      </c>
      <c r="W1882" s="54">
        <v>46</v>
      </c>
      <c r="X1882" s="54">
        <v>50</v>
      </c>
      <c r="Y1882" s="54">
        <v>49</v>
      </c>
      <c r="Z1882" s="54">
        <v>44</v>
      </c>
      <c r="AA1882" s="54">
        <v>40</v>
      </c>
      <c r="AB1882" s="73" t="s">
        <v>2979</v>
      </c>
      <c r="AC1882" s="73" t="s">
        <v>2979</v>
      </c>
      <c r="AD1882" s="73" t="s">
        <v>2979</v>
      </c>
      <c r="AE1882" s="73" t="s">
        <v>2979</v>
      </c>
      <c r="AF1882" s="73" t="s">
        <v>2979</v>
      </c>
      <c r="AG1882" s="73" t="s">
        <v>2979</v>
      </c>
      <c r="AH1882" s="73" t="s">
        <v>2979</v>
      </c>
      <c r="AI1882" s="41">
        <v>0.49249999999999999</v>
      </c>
      <c r="AJ1882" s="30">
        <v>0.5091</v>
      </c>
      <c r="AK1882" s="30">
        <v>0.43409999999999999</v>
      </c>
      <c r="AL1882" s="41">
        <f t="shared" si="60"/>
        <v>0.47860000000000003</v>
      </c>
      <c r="AM1882" s="30" t="str">
        <f>IFERROR((VLOOKUP(C1882,'CEP 24-25'!$F$5:$K$1282,6,0))," ")</f>
        <v>No</v>
      </c>
      <c r="AN1882" s="41" t="str">
        <f>+IFERROR((VLOOKUP(C1882,'HB1238 24-25'!$N$5:$Q$9999,4,0)),"")</f>
        <v>No</v>
      </c>
      <c r="AO1882" s="33" t="str">
        <f t="shared" si="61"/>
        <v>No</v>
      </c>
    </row>
    <row r="1883" spans="1:41" ht="15" customHeight="1" x14ac:dyDescent="0.25">
      <c r="A1883" t="s">
        <v>2614</v>
      </c>
      <c r="B1883" t="s">
        <v>2245</v>
      </c>
      <c r="C1883" s="25">
        <v>4349</v>
      </c>
      <c r="D1883" t="s">
        <v>994</v>
      </c>
      <c r="E1883" s="16">
        <v>0</v>
      </c>
      <c r="F1883" s="16">
        <v>91</v>
      </c>
      <c r="G1883" s="16">
        <v>0</v>
      </c>
      <c r="H1883" s="16">
        <v>86</v>
      </c>
      <c r="I1883" s="16">
        <v>91</v>
      </c>
      <c r="J1883" s="16">
        <v>77</v>
      </c>
      <c r="K1883" s="16">
        <v>79</v>
      </c>
      <c r="L1883" s="16">
        <v>78</v>
      </c>
      <c r="M1883" s="16">
        <v>0</v>
      </c>
      <c r="N1883" s="16">
        <v>0</v>
      </c>
      <c r="O1883" s="16">
        <v>0</v>
      </c>
      <c r="P1883" s="16">
        <v>0</v>
      </c>
      <c r="Q1883" s="16">
        <v>0</v>
      </c>
      <c r="R1883" s="16">
        <v>0</v>
      </c>
      <c r="S1883" s="16">
        <v>0</v>
      </c>
      <c r="T1883" s="73" t="s">
        <v>2979</v>
      </c>
      <c r="U1883" s="54">
        <v>36</v>
      </c>
      <c r="V1883" s="73" t="s">
        <v>2979</v>
      </c>
      <c r="W1883" s="54">
        <v>30</v>
      </c>
      <c r="X1883" s="54">
        <v>30</v>
      </c>
      <c r="Y1883" s="54">
        <v>26</v>
      </c>
      <c r="Z1883" s="54">
        <v>24</v>
      </c>
      <c r="AA1883" s="54">
        <v>26</v>
      </c>
      <c r="AB1883" s="73" t="s">
        <v>2979</v>
      </c>
      <c r="AC1883" s="73" t="s">
        <v>2979</v>
      </c>
      <c r="AD1883" s="73" t="s">
        <v>2979</v>
      </c>
      <c r="AE1883" s="73" t="s">
        <v>2979</v>
      </c>
      <c r="AF1883" s="73" t="s">
        <v>2979</v>
      </c>
      <c r="AG1883" s="73" t="s">
        <v>2979</v>
      </c>
      <c r="AH1883" s="73" t="s">
        <v>2979</v>
      </c>
      <c r="AI1883" s="41">
        <v>0.34260000000000002</v>
      </c>
      <c r="AJ1883" s="30">
        <v>0.43709999999999999</v>
      </c>
      <c r="AK1883" s="30">
        <v>0.42030000000000001</v>
      </c>
      <c r="AL1883" s="41">
        <f t="shared" si="60"/>
        <v>0.4</v>
      </c>
      <c r="AM1883" s="30" t="str">
        <f>IFERROR((VLOOKUP(C1883,'CEP 24-25'!$F$5:$K$1282,6,0))," ")</f>
        <v xml:space="preserve"> </v>
      </c>
      <c r="AN1883" s="41" t="str">
        <f>+IFERROR((VLOOKUP(C1883,'HB1238 24-25'!$N$5:$Q$9999,4,0)),"")</f>
        <v>No</v>
      </c>
      <c r="AO1883" s="33" t="str">
        <f t="shared" si="61"/>
        <v>No</v>
      </c>
    </row>
    <row r="1884" spans="1:41" ht="15" customHeight="1" x14ac:dyDescent="0.25">
      <c r="A1884" t="s">
        <v>2614</v>
      </c>
      <c r="B1884" t="s">
        <v>2245</v>
      </c>
      <c r="C1884" s="25">
        <v>3110</v>
      </c>
      <c r="D1884" t="s">
        <v>988</v>
      </c>
      <c r="E1884" s="16">
        <v>0</v>
      </c>
      <c r="F1884" s="16">
        <v>34</v>
      </c>
      <c r="G1884" s="16">
        <v>0</v>
      </c>
      <c r="H1884" s="16">
        <v>43</v>
      </c>
      <c r="I1884" s="16">
        <v>50</v>
      </c>
      <c r="J1884" s="16">
        <v>52</v>
      </c>
      <c r="K1884" s="16">
        <v>49</v>
      </c>
      <c r="L1884" s="16">
        <v>48</v>
      </c>
      <c r="M1884" s="16">
        <v>0</v>
      </c>
      <c r="N1884" s="16">
        <v>0</v>
      </c>
      <c r="O1884" s="16">
        <v>0</v>
      </c>
      <c r="P1884" s="16">
        <v>0</v>
      </c>
      <c r="Q1884" s="16">
        <v>0</v>
      </c>
      <c r="R1884" s="16">
        <v>0</v>
      </c>
      <c r="S1884" s="16">
        <v>0</v>
      </c>
      <c r="T1884" s="73" t="s">
        <v>2979</v>
      </c>
      <c r="U1884" s="15" t="s">
        <v>2004</v>
      </c>
      <c r="V1884" s="73" t="s">
        <v>2979</v>
      </c>
      <c r="W1884" s="54">
        <v>13</v>
      </c>
      <c r="X1884" s="54">
        <v>11</v>
      </c>
      <c r="Y1884" s="54">
        <v>15</v>
      </c>
      <c r="Z1884" s="15" t="s">
        <v>2004</v>
      </c>
      <c r="AA1884" s="54">
        <v>19</v>
      </c>
      <c r="AB1884" s="73" t="s">
        <v>2979</v>
      </c>
      <c r="AC1884" s="73" t="s">
        <v>2979</v>
      </c>
      <c r="AD1884" s="73" t="s">
        <v>2979</v>
      </c>
      <c r="AE1884" s="73" t="s">
        <v>2979</v>
      </c>
      <c r="AF1884" s="73" t="s">
        <v>2979</v>
      </c>
      <c r="AG1884" s="73" t="s">
        <v>2979</v>
      </c>
      <c r="AH1884" s="73" t="s">
        <v>2979</v>
      </c>
      <c r="AI1884" s="41">
        <v>0.26450000000000001</v>
      </c>
      <c r="AJ1884" s="30">
        <v>0.33110000000000001</v>
      </c>
      <c r="AK1884" s="30">
        <v>0.2432</v>
      </c>
      <c r="AL1884" s="41">
        <f t="shared" si="60"/>
        <v>0.27960000000000002</v>
      </c>
      <c r="AM1884" s="30" t="str">
        <f>IFERROR((VLOOKUP(C1884,'CEP 24-25'!$F$5:$K$1282,6,0))," ")</f>
        <v xml:space="preserve"> </v>
      </c>
      <c r="AN1884" s="41" t="str">
        <f>+IFERROR((VLOOKUP(C1884,'HB1238 24-25'!$N$5:$Q$9999,4,0)),"")</f>
        <v>No</v>
      </c>
      <c r="AO1884" s="33" t="str">
        <f t="shared" si="61"/>
        <v>No</v>
      </c>
    </row>
    <row r="1885" spans="1:41" ht="15" customHeight="1" x14ac:dyDescent="0.25">
      <c r="A1885" t="s">
        <v>2614</v>
      </c>
      <c r="B1885" t="s">
        <v>2245</v>
      </c>
      <c r="C1885" s="25">
        <v>2272</v>
      </c>
      <c r="D1885" t="s">
        <v>983</v>
      </c>
      <c r="E1885" s="16">
        <v>0</v>
      </c>
      <c r="F1885" s="16">
        <v>0</v>
      </c>
      <c r="G1885" s="16">
        <v>0</v>
      </c>
      <c r="H1885" s="16">
        <v>0</v>
      </c>
      <c r="I1885" s="16">
        <v>0</v>
      </c>
      <c r="J1885" s="16">
        <v>0</v>
      </c>
      <c r="K1885" s="16">
        <v>0</v>
      </c>
      <c r="L1885" s="16">
        <v>0</v>
      </c>
      <c r="M1885" s="16">
        <v>0</v>
      </c>
      <c r="N1885" s="16">
        <v>0</v>
      </c>
      <c r="O1885" s="16">
        <v>0</v>
      </c>
      <c r="P1885" s="16">
        <v>646</v>
      </c>
      <c r="Q1885" s="16">
        <v>637</v>
      </c>
      <c r="R1885" s="16">
        <v>603</v>
      </c>
      <c r="S1885" s="16">
        <v>556</v>
      </c>
      <c r="T1885" s="73" t="s">
        <v>2979</v>
      </c>
      <c r="U1885" s="73" t="s">
        <v>2979</v>
      </c>
      <c r="V1885" s="73" t="s">
        <v>2979</v>
      </c>
      <c r="W1885" s="73" t="s">
        <v>2979</v>
      </c>
      <c r="X1885" s="73" t="s">
        <v>2979</v>
      </c>
      <c r="Y1885" s="73" t="s">
        <v>2979</v>
      </c>
      <c r="Z1885" s="73" t="s">
        <v>2979</v>
      </c>
      <c r="AA1885" s="73" t="s">
        <v>2979</v>
      </c>
      <c r="AB1885" s="73" t="s">
        <v>2979</v>
      </c>
      <c r="AC1885" s="73" t="s">
        <v>2979</v>
      </c>
      <c r="AD1885" s="73" t="s">
        <v>2979</v>
      </c>
      <c r="AE1885" s="54">
        <v>251</v>
      </c>
      <c r="AF1885" s="54">
        <v>221</v>
      </c>
      <c r="AG1885" s="54">
        <v>177</v>
      </c>
      <c r="AH1885" s="54">
        <v>154</v>
      </c>
      <c r="AI1885" s="41">
        <v>0.32879999999999998</v>
      </c>
      <c r="AJ1885" s="30">
        <v>0.40389999999999998</v>
      </c>
      <c r="AK1885" s="30">
        <v>0.37090000000000001</v>
      </c>
      <c r="AL1885" s="41">
        <f t="shared" si="60"/>
        <v>0.3679</v>
      </c>
      <c r="AM1885" s="30" t="str">
        <f>IFERROR((VLOOKUP(C1885,'CEP 24-25'!$F$5:$K$1282,6,0))," ")</f>
        <v xml:space="preserve"> </v>
      </c>
      <c r="AN1885" s="41" t="str">
        <f>+IFERROR((VLOOKUP(C1885,'HB1238 24-25'!$N$5:$Q$9999,4,0)),"")</f>
        <v/>
      </c>
      <c r="AO1885" s="33" t="str">
        <f t="shared" si="61"/>
        <v>No</v>
      </c>
    </row>
    <row r="1886" spans="1:41" ht="15" customHeight="1" x14ac:dyDescent="0.25">
      <c r="A1886" t="s">
        <v>2614</v>
      </c>
      <c r="B1886" t="s">
        <v>2245</v>
      </c>
      <c r="C1886" s="25">
        <v>4141</v>
      </c>
      <c r="D1886" t="s">
        <v>112</v>
      </c>
      <c r="E1886" s="16">
        <v>0</v>
      </c>
      <c r="F1886" s="16">
        <v>81</v>
      </c>
      <c r="G1886" s="16">
        <v>0</v>
      </c>
      <c r="H1886" s="16">
        <v>73</v>
      </c>
      <c r="I1886" s="16">
        <v>83</v>
      </c>
      <c r="J1886" s="16">
        <v>108</v>
      </c>
      <c r="K1886" s="16">
        <v>64</v>
      </c>
      <c r="L1886" s="16">
        <v>92</v>
      </c>
      <c r="M1886" s="16">
        <v>0</v>
      </c>
      <c r="N1886" s="16">
        <v>0</v>
      </c>
      <c r="O1886" s="16">
        <v>0</v>
      </c>
      <c r="P1886" s="16">
        <v>0</v>
      </c>
      <c r="Q1886" s="16">
        <v>0</v>
      </c>
      <c r="R1886" s="16">
        <v>0</v>
      </c>
      <c r="S1886" s="16">
        <v>0</v>
      </c>
      <c r="T1886" s="73" t="s">
        <v>2979</v>
      </c>
      <c r="U1886" s="54">
        <v>27</v>
      </c>
      <c r="V1886" s="73" t="s">
        <v>2979</v>
      </c>
      <c r="W1886" s="54">
        <v>34</v>
      </c>
      <c r="X1886" s="54">
        <v>22</v>
      </c>
      <c r="Y1886" s="54">
        <v>41</v>
      </c>
      <c r="Z1886" s="54">
        <v>21</v>
      </c>
      <c r="AA1886" s="54">
        <v>32</v>
      </c>
      <c r="AB1886" s="73" t="s">
        <v>2979</v>
      </c>
      <c r="AC1886" s="73" t="s">
        <v>2979</v>
      </c>
      <c r="AD1886" s="73" t="s">
        <v>2979</v>
      </c>
      <c r="AE1886" s="73" t="s">
        <v>2979</v>
      </c>
      <c r="AF1886" s="73" t="s">
        <v>2979</v>
      </c>
      <c r="AG1886" s="73" t="s">
        <v>2979</v>
      </c>
      <c r="AH1886" s="73" t="s">
        <v>2979</v>
      </c>
      <c r="AI1886" s="41">
        <v>0.3533</v>
      </c>
      <c r="AJ1886" s="30">
        <v>0.35770000000000002</v>
      </c>
      <c r="AK1886" s="30">
        <v>0.25690000000000002</v>
      </c>
      <c r="AL1886" s="41">
        <f t="shared" si="60"/>
        <v>0.3226</v>
      </c>
      <c r="AM1886" s="30" t="str">
        <f>IFERROR((VLOOKUP(C1886,'CEP 24-25'!$F$5:$K$1282,6,0))," ")</f>
        <v xml:space="preserve"> </v>
      </c>
      <c r="AN1886" s="41" t="str">
        <f>+IFERROR((VLOOKUP(C1886,'HB1238 24-25'!$N$5:$Q$9999,4,0)),"")</f>
        <v>No</v>
      </c>
      <c r="AO1886" s="33" t="str">
        <f t="shared" si="61"/>
        <v>No</v>
      </c>
    </row>
    <row r="1887" spans="1:41" ht="15" customHeight="1" x14ac:dyDescent="0.25">
      <c r="A1887" t="s">
        <v>2615</v>
      </c>
      <c r="B1887" t="s">
        <v>2246</v>
      </c>
      <c r="C1887" s="25">
        <v>1682</v>
      </c>
      <c r="D1887" t="s">
        <v>462</v>
      </c>
      <c r="E1887" s="16">
        <v>0</v>
      </c>
      <c r="F1887" s="16">
        <v>0</v>
      </c>
      <c r="G1887" s="16">
        <v>0</v>
      </c>
      <c r="H1887" s="16">
        <v>0</v>
      </c>
      <c r="I1887" s="16">
        <v>0</v>
      </c>
      <c r="J1887" s="16">
        <v>0</v>
      </c>
      <c r="K1887" s="16">
        <v>0</v>
      </c>
      <c r="L1887" s="16">
        <v>0</v>
      </c>
      <c r="M1887" s="16">
        <v>0</v>
      </c>
      <c r="N1887" s="16">
        <v>0</v>
      </c>
      <c r="O1887" s="16">
        <v>0</v>
      </c>
      <c r="P1887" s="16">
        <v>0</v>
      </c>
      <c r="Q1887" s="16">
        <v>4</v>
      </c>
      <c r="R1887" s="16">
        <v>17</v>
      </c>
      <c r="S1887" s="16">
        <v>21</v>
      </c>
      <c r="T1887" s="73" t="s">
        <v>2979</v>
      </c>
      <c r="U1887" s="73" t="s">
        <v>2979</v>
      </c>
      <c r="V1887" s="73" t="s">
        <v>2979</v>
      </c>
      <c r="W1887" s="73" t="s">
        <v>2979</v>
      </c>
      <c r="X1887" s="73" t="s">
        <v>2979</v>
      </c>
      <c r="Y1887" s="73" t="s">
        <v>2979</v>
      </c>
      <c r="Z1887" s="73" t="s">
        <v>2979</v>
      </c>
      <c r="AA1887" s="73" t="s">
        <v>2979</v>
      </c>
      <c r="AB1887" s="73" t="s">
        <v>2979</v>
      </c>
      <c r="AC1887" s="73" t="s">
        <v>2979</v>
      </c>
      <c r="AD1887" s="73" t="s">
        <v>2979</v>
      </c>
      <c r="AE1887" s="73" t="s">
        <v>2979</v>
      </c>
      <c r="AF1887" s="15" t="s">
        <v>2004</v>
      </c>
      <c r="AG1887" s="15" t="s">
        <v>2004</v>
      </c>
      <c r="AH1887" s="15" t="s">
        <v>2004</v>
      </c>
      <c r="AI1887" s="41">
        <v>0.40479999999999999</v>
      </c>
      <c r="AJ1887" s="30">
        <v>0.55810000000000004</v>
      </c>
      <c r="AK1887" s="30">
        <v>0.60529999999999995</v>
      </c>
      <c r="AL1887" s="41">
        <f t="shared" si="60"/>
        <v>0.52270000000000005</v>
      </c>
      <c r="AM1887" s="30" t="str">
        <f>IFERROR((VLOOKUP(C1887,'CEP 24-25'!$F$5:$K$1282,6,0))," ")</f>
        <v>Yes</v>
      </c>
      <c r="AN1887" s="41" t="str">
        <f>+IFERROR((VLOOKUP(C1887,'HB1238 24-25'!$N$5:$Q$9999,4,0)),"")</f>
        <v/>
      </c>
      <c r="AO1887" s="33" t="str">
        <f t="shared" si="61"/>
        <v>Yes</v>
      </c>
    </row>
    <row r="1888" spans="1:41" ht="15" customHeight="1" x14ac:dyDescent="0.25">
      <c r="A1888" t="s">
        <v>2615</v>
      </c>
      <c r="B1888" t="s">
        <v>2246</v>
      </c>
      <c r="C1888" s="25">
        <v>4321</v>
      </c>
      <c r="D1888" t="s">
        <v>465</v>
      </c>
      <c r="E1888" s="16">
        <v>16</v>
      </c>
      <c r="F1888" s="16">
        <v>63</v>
      </c>
      <c r="G1888" s="16">
        <v>0</v>
      </c>
      <c r="H1888" s="16">
        <v>72</v>
      </c>
      <c r="I1888" s="16">
        <v>81</v>
      </c>
      <c r="J1888" s="16">
        <v>81</v>
      </c>
      <c r="K1888" s="16">
        <v>77</v>
      </c>
      <c r="L1888" s="16">
        <v>95</v>
      </c>
      <c r="M1888" s="16">
        <v>0</v>
      </c>
      <c r="N1888" s="16">
        <v>0</v>
      </c>
      <c r="O1888" s="16">
        <v>0</v>
      </c>
      <c r="P1888" s="16">
        <v>0</v>
      </c>
      <c r="Q1888" s="16">
        <v>0</v>
      </c>
      <c r="R1888" s="16">
        <v>0</v>
      </c>
      <c r="S1888" s="16">
        <v>0</v>
      </c>
      <c r="T1888" s="54">
        <v>11</v>
      </c>
      <c r="U1888" s="54">
        <v>27</v>
      </c>
      <c r="V1888" s="73" t="s">
        <v>2979</v>
      </c>
      <c r="W1888" s="54">
        <v>24</v>
      </c>
      <c r="X1888" s="54">
        <v>19</v>
      </c>
      <c r="Y1888" s="54">
        <v>29</v>
      </c>
      <c r="Z1888" s="54">
        <v>32</v>
      </c>
      <c r="AA1888" s="54">
        <v>39</v>
      </c>
      <c r="AB1888" s="73" t="s">
        <v>2979</v>
      </c>
      <c r="AC1888" s="73" t="s">
        <v>2979</v>
      </c>
      <c r="AD1888" s="73" t="s">
        <v>2979</v>
      </c>
      <c r="AE1888" s="73" t="s">
        <v>2979</v>
      </c>
      <c r="AF1888" s="73" t="s">
        <v>2979</v>
      </c>
      <c r="AG1888" s="73" t="s">
        <v>2979</v>
      </c>
      <c r="AH1888" s="73" t="s">
        <v>2979</v>
      </c>
      <c r="AI1888" s="41">
        <v>0.37319999999999998</v>
      </c>
      <c r="AJ1888" s="30">
        <v>0.31030000000000002</v>
      </c>
      <c r="AK1888" s="30">
        <v>0.31459999999999999</v>
      </c>
      <c r="AL1888" s="41">
        <f t="shared" si="60"/>
        <v>0.3327</v>
      </c>
      <c r="AM1888" s="30" t="str">
        <f>IFERROR((VLOOKUP(C1888,'CEP 24-25'!$F$5:$K$1282,6,0))," ")</f>
        <v xml:space="preserve"> </v>
      </c>
      <c r="AN1888" s="41" t="str">
        <f>+IFERROR((VLOOKUP(C1888,'HB1238 24-25'!$N$5:$Q$9999,4,0)),"")</f>
        <v>No</v>
      </c>
      <c r="AO1888" s="33" t="str">
        <f t="shared" si="61"/>
        <v>No</v>
      </c>
    </row>
    <row r="1889" spans="1:41" ht="15" customHeight="1" x14ac:dyDescent="0.25">
      <c r="A1889" t="s">
        <v>2615</v>
      </c>
      <c r="B1889" t="s">
        <v>2246</v>
      </c>
      <c r="C1889" s="25">
        <v>4149</v>
      </c>
      <c r="D1889" t="s">
        <v>464</v>
      </c>
      <c r="E1889" s="16">
        <v>0</v>
      </c>
      <c r="F1889" s="16">
        <v>0</v>
      </c>
      <c r="G1889" s="16">
        <v>0</v>
      </c>
      <c r="H1889" s="16">
        <v>0</v>
      </c>
      <c r="I1889" s="16">
        <v>0</v>
      </c>
      <c r="J1889" s="16">
        <v>0</v>
      </c>
      <c r="K1889" s="16">
        <v>0</v>
      </c>
      <c r="L1889" s="16">
        <v>0</v>
      </c>
      <c r="M1889" s="16">
        <v>0</v>
      </c>
      <c r="N1889" s="16">
        <v>0</v>
      </c>
      <c r="O1889" s="16">
        <v>0</v>
      </c>
      <c r="P1889" s="16">
        <v>101</v>
      </c>
      <c r="Q1889" s="16">
        <v>96</v>
      </c>
      <c r="R1889" s="16">
        <v>99</v>
      </c>
      <c r="S1889" s="16">
        <v>98</v>
      </c>
      <c r="T1889" s="73" t="s">
        <v>2979</v>
      </c>
      <c r="U1889" s="73" t="s">
        <v>2979</v>
      </c>
      <c r="V1889" s="73" t="s">
        <v>2979</v>
      </c>
      <c r="W1889" s="73" t="s">
        <v>2979</v>
      </c>
      <c r="X1889" s="73" t="s">
        <v>2979</v>
      </c>
      <c r="Y1889" s="73" t="s">
        <v>2979</v>
      </c>
      <c r="Z1889" s="73" t="s">
        <v>2979</v>
      </c>
      <c r="AA1889" s="73" t="s">
        <v>2979</v>
      </c>
      <c r="AB1889" s="73" t="s">
        <v>2979</v>
      </c>
      <c r="AC1889" s="73" t="s">
        <v>2979</v>
      </c>
      <c r="AD1889" s="73" t="s">
        <v>2979</v>
      </c>
      <c r="AE1889" s="54">
        <v>34</v>
      </c>
      <c r="AF1889" s="54">
        <v>40</v>
      </c>
      <c r="AG1889" s="54">
        <v>30</v>
      </c>
      <c r="AH1889" s="54">
        <v>31</v>
      </c>
      <c r="AI1889" s="41">
        <v>0.34260000000000002</v>
      </c>
      <c r="AJ1889" s="30">
        <v>0.29070000000000001</v>
      </c>
      <c r="AK1889" s="30">
        <v>0.26350000000000001</v>
      </c>
      <c r="AL1889" s="41">
        <f t="shared" si="60"/>
        <v>0.2989</v>
      </c>
      <c r="AM1889" s="30" t="str">
        <f>IFERROR((VLOOKUP(C1889,'CEP 24-25'!$F$5:$K$1282,6,0))," ")</f>
        <v xml:space="preserve"> </v>
      </c>
      <c r="AN1889" s="41" t="str">
        <f>+IFERROR((VLOOKUP(C1889,'HB1238 24-25'!$N$5:$Q$9999,4,0)),"")</f>
        <v/>
      </c>
      <c r="AO1889" s="33" t="str">
        <f t="shared" si="61"/>
        <v>No</v>
      </c>
    </row>
    <row r="1890" spans="1:41" ht="15" customHeight="1" x14ac:dyDescent="0.25">
      <c r="A1890" t="s">
        <v>2615</v>
      </c>
      <c r="B1890" t="s">
        <v>2246</v>
      </c>
      <c r="C1890" s="25">
        <v>2511</v>
      </c>
      <c r="D1890" t="s">
        <v>463</v>
      </c>
      <c r="E1890" s="16">
        <v>0</v>
      </c>
      <c r="F1890" s="16">
        <v>0</v>
      </c>
      <c r="G1890" s="16">
        <v>0</v>
      </c>
      <c r="H1890" s="16">
        <v>0</v>
      </c>
      <c r="I1890" s="16">
        <v>0</v>
      </c>
      <c r="J1890" s="16">
        <v>0</v>
      </c>
      <c r="K1890" s="16">
        <v>0</v>
      </c>
      <c r="L1890" s="16">
        <v>0</v>
      </c>
      <c r="M1890" s="16">
        <v>102</v>
      </c>
      <c r="N1890" s="16">
        <v>93</v>
      </c>
      <c r="O1890" s="16">
        <v>95</v>
      </c>
      <c r="P1890" s="16">
        <v>0</v>
      </c>
      <c r="Q1890" s="16">
        <v>0</v>
      </c>
      <c r="R1890" s="16">
        <v>0</v>
      </c>
      <c r="S1890" s="16">
        <v>0</v>
      </c>
      <c r="T1890" s="73" t="s">
        <v>2979</v>
      </c>
      <c r="U1890" s="73" t="s">
        <v>2979</v>
      </c>
      <c r="V1890" s="73" t="s">
        <v>2979</v>
      </c>
      <c r="W1890" s="73" t="s">
        <v>2979</v>
      </c>
      <c r="X1890" s="73" t="s">
        <v>2979</v>
      </c>
      <c r="Y1890" s="73" t="s">
        <v>2979</v>
      </c>
      <c r="Z1890" s="73" t="s">
        <v>2979</v>
      </c>
      <c r="AA1890" s="73" t="s">
        <v>2979</v>
      </c>
      <c r="AB1890" s="54">
        <v>34</v>
      </c>
      <c r="AC1890" s="54">
        <v>24</v>
      </c>
      <c r="AD1890" s="54">
        <v>34</v>
      </c>
      <c r="AE1890" s="73" t="s">
        <v>2979</v>
      </c>
      <c r="AF1890" s="73" t="s">
        <v>2979</v>
      </c>
      <c r="AG1890" s="73" t="s">
        <v>2979</v>
      </c>
      <c r="AH1890" s="73" t="s">
        <v>2979</v>
      </c>
      <c r="AI1890" s="41">
        <v>0.31719999999999998</v>
      </c>
      <c r="AJ1890" s="30">
        <v>0.3039</v>
      </c>
      <c r="AK1890" s="30">
        <v>0.38729999999999998</v>
      </c>
      <c r="AL1890" s="41">
        <f t="shared" si="60"/>
        <v>0.33610000000000001</v>
      </c>
      <c r="AM1890" s="30" t="str">
        <f>IFERROR((VLOOKUP(C1890,'CEP 24-25'!$F$5:$K$1282,6,0))," ")</f>
        <v xml:space="preserve"> </v>
      </c>
      <c r="AN1890" s="41" t="str">
        <f>+IFERROR((VLOOKUP(C1890,'HB1238 24-25'!$N$5:$Q$9999,4,0)),"")</f>
        <v/>
      </c>
      <c r="AO1890" s="33" t="str">
        <f t="shared" si="61"/>
        <v>No</v>
      </c>
    </row>
    <row r="1891" spans="1:41" ht="15" customHeight="1" x14ac:dyDescent="0.25">
      <c r="A1891" s="150" t="s">
        <v>2615</v>
      </c>
      <c r="B1891" t="s">
        <v>2246</v>
      </c>
      <c r="C1891" s="25">
        <v>1683</v>
      </c>
      <c r="D1891" t="s">
        <v>3036</v>
      </c>
      <c r="E1891" s="16">
        <v>0</v>
      </c>
      <c r="F1891" s="16">
        <v>0</v>
      </c>
      <c r="G1891" s="16">
        <v>0</v>
      </c>
      <c r="H1891" s="16">
        <v>0</v>
      </c>
      <c r="I1891" s="16">
        <v>0</v>
      </c>
      <c r="J1891" s="16">
        <v>0</v>
      </c>
      <c r="K1891" s="16">
        <v>0</v>
      </c>
      <c r="L1891" s="16">
        <v>1</v>
      </c>
      <c r="M1891" s="16">
        <v>0</v>
      </c>
      <c r="N1891" s="16">
        <v>0</v>
      </c>
      <c r="O1891" s="16">
        <v>0</v>
      </c>
      <c r="P1891" s="16">
        <v>0</v>
      </c>
      <c r="Q1891" s="16">
        <v>0</v>
      </c>
      <c r="R1891" s="16">
        <v>0</v>
      </c>
      <c r="S1891" s="16">
        <v>0</v>
      </c>
      <c r="T1891" s="73" t="s">
        <v>2979</v>
      </c>
      <c r="U1891" s="73" t="s">
        <v>2979</v>
      </c>
      <c r="V1891" s="73" t="s">
        <v>2979</v>
      </c>
      <c r="W1891" s="73" t="s">
        <v>2979</v>
      </c>
      <c r="X1891" s="73" t="s">
        <v>2979</v>
      </c>
      <c r="Y1891" s="73" t="s">
        <v>2979</v>
      </c>
      <c r="Z1891" s="73" t="s">
        <v>2979</v>
      </c>
      <c r="AA1891" s="73" t="s">
        <v>2979</v>
      </c>
      <c r="AB1891" s="73" t="s">
        <v>2979</v>
      </c>
      <c r="AC1891" s="73" t="s">
        <v>2979</v>
      </c>
      <c r="AD1891" s="73" t="s">
        <v>2979</v>
      </c>
      <c r="AE1891" s="73" t="s">
        <v>2979</v>
      </c>
      <c r="AF1891" s="73" t="s">
        <v>2979</v>
      </c>
      <c r="AG1891" s="73" t="s">
        <v>2979</v>
      </c>
      <c r="AH1891" s="73" t="s">
        <v>2979</v>
      </c>
      <c r="AI1891" s="41">
        <v>0</v>
      </c>
      <c r="AJ1891" s="30" t="s">
        <v>2943</v>
      </c>
      <c r="AK1891" s="30">
        <f>+VLOOKUP(C1891,'[1]FINAL School'!$C$4:$AG$2392,31,0)</f>
        <v>0</v>
      </c>
      <c r="AL1891" s="41">
        <f t="shared" si="60"/>
        <v>0</v>
      </c>
      <c r="AM1891" s="30" t="str">
        <f>IFERROR((VLOOKUP(C1891,'CEP 24-25'!$F$5:$K$1282,6,0))," ")</f>
        <v xml:space="preserve"> </v>
      </c>
      <c r="AN1891" s="41" t="str">
        <f>+IFERROR((VLOOKUP(C1891,'HB1238 24-25'!$N$5:$Q$9999,4,0)),"")</f>
        <v/>
      </c>
      <c r="AO1891" s="33" t="str">
        <f t="shared" si="61"/>
        <v>No</v>
      </c>
    </row>
    <row r="1892" spans="1:41" ht="15" customHeight="1" x14ac:dyDescent="0.25">
      <c r="A1892" t="s">
        <v>2768</v>
      </c>
      <c r="B1892" t="s">
        <v>2247</v>
      </c>
      <c r="C1892" s="25">
        <v>2744</v>
      </c>
      <c r="D1892" t="s">
        <v>1081</v>
      </c>
      <c r="E1892" s="16">
        <v>0</v>
      </c>
      <c r="F1892" s="16">
        <v>19</v>
      </c>
      <c r="G1892" s="16">
        <v>0</v>
      </c>
      <c r="H1892" s="16">
        <v>30</v>
      </c>
      <c r="I1892" s="16">
        <v>23</v>
      </c>
      <c r="J1892" s="16">
        <v>26</v>
      </c>
      <c r="K1892" s="16">
        <v>40</v>
      </c>
      <c r="L1892" s="16">
        <v>22</v>
      </c>
      <c r="M1892" s="16">
        <v>29</v>
      </c>
      <c r="N1892" s="16">
        <v>19</v>
      </c>
      <c r="O1892" s="16">
        <v>0</v>
      </c>
      <c r="P1892" s="16">
        <v>0</v>
      </c>
      <c r="Q1892" s="16">
        <v>0</v>
      </c>
      <c r="R1892" s="16">
        <v>0</v>
      </c>
      <c r="S1892" s="16">
        <v>0</v>
      </c>
      <c r="T1892" s="73" t="s">
        <v>2979</v>
      </c>
      <c r="U1892" s="15" t="s">
        <v>2004</v>
      </c>
      <c r="V1892" s="73" t="s">
        <v>2979</v>
      </c>
      <c r="W1892" s="54">
        <v>14</v>
      </c>
      <c r="X1892" s="15" t="s">
        <v>2004</v>
      </c>
      <c r="Y1892" s="54">
        <v>12</v>
      </c>
      <c r="Z1892" s="54">
        <v>18</v>
      </c>
      <c r="AA1892" s="15" t="s">
        <v>2004</v>
      </c>
      <c r="AB1892" s="54">
        <v>12</v>
      </c>
      <c r="AC1892" s="15" t="s">
        <v>2004</v>
      </c>
      <c r="AD1892" s="73" t="s">
        <v>2979</v>
      </c>
      <c r="AE1892" s="73" t="s">
        <v>2979</v>
      </c>
      <c r="AF1892" s="73" t="s">
        <v>2979</v>
      </c>
      <c r="AG1892" s="73" t="s">
        <v>2979</v>
      </c>
      <c r="AH1892" s="73" t="s">
        <v>2979</v>
      </c>
      <c r="AI1892" s="41">
        <v>0.40379999999999999</v>
      </c>
      <c r="AJ1892" s="30">
        <v>0.44550000000000001</v>
      </c>
      <c r="AK1892" s="30">
        <v>0.49230000000000002</v>
      </c>
      <c r="AL1892" s="41">
        <f t="shared" si="60"/>
        <v>0.44719999999999999</v>
      </c>
      <c r="AM1892" s="30" t="str">
        <f>IFERROR((VLOOKUP(C1892,'CEP 24-25'!$F$5:$K$1282,6,0))," ")</f>
        <v xml:space="preserve"> </v>
      </c>
      <c r="AN1892" s="41" t="str">
        <f>+IFERROR((VLOOKUP(C1892,'HB1238 24-25'!$N$5:$Q$9999,4,0)),"")</f>
        <v>No</v>
      </c>
      <c r="AO1892" s="33" t="str">
        <f t="shared" si="61"/>
        <v>No</v>
      </c>
    </row>
    <row r="1893" spans="1:41" ht="15" customHeight="1" x14ac:dyDescent="0.25">
      <c r="A1893" t="s">
        <v>2616</v>
      </c>
      <c r="B1893" t="s">
        <v>2249</v>
      </c>
      <c r="C1893" s="25">
        <v>1533</v>
      </c>
      <c r="D1893" t="s">
        <v>1596</v>
      </c>
      <c r="E1893" s="16">
        <v>0</v>
      </c>
      <c r="F1893" s="16">
        <v>0</v>
      </c>
      <c r="G1893" s="16">
        <v>0</v>
      </c>
      <c r="H1893" s="16">
        <v>0</v>
      </c>
      <c r="I1893" s="16">
        <v>0</v>
      </c>
      <c r="J1893" s="16">
        <v>0</v>
      </c>
      <c r="K1893" s="16">
        <v>0</v>
      </c>
      <c r="L1893" s="16">
        <v>0</v>
      </c>
      <c r="M1893" s="16">
        <v>0</v>
      </c>
      <c r="N1893" s="16">
        <v>5</v>
      </c>
      <c r="O1893" s="16">
        <v>5</v>
      </c>
      <c r="P1893" s="16">
        <v>4</v>
      </c>
      <c r="Q1893" s="16">
        <v>5</v>
      </c>
      <c r="R1893" s="16">
        <v>6</v>
      </c>
      <c r="S1893" s="16">
        <v>4</v>
      </c>
      <c r="T1893" s="73" t="s">
        <v>2979</v>
      </c>
      <c r="U1893" s="73" t="s">
        <v>2979</v>
      </c>
      <c r="V1893" s="73" t="s">
        <v>2979</v>
      </c>
      <c r="W1893" s="73" t="s">
        <v>2979</v>
      </c>
      <c r="X1893" s="73" t="s">
        <v>2979</v>
      </c>
      <c r="Y1893" s="73" t="s">
        <v>2979</v>
      </c>
      <c r="Z1893" s="73" t="s">
        <v>2979</v>
      </c>
      <c r="AA1893" s="73" t="s">
        <v>2979</v>
      </c>
      <c r="AB1893" s="73" t="s">
        <v>2979</v>
      </c>
      <c r="AC1893" s="15" t="s">
        <v>2004</v>
      </c>
      <c r="AD1893" s="15" t="s">
        <v>2004</v>
      </c>
      <c r="AE1893" s="15" t="s">
        <v>2004</v>
      </c>
      <c r="AF1893" s="15" t="s">
        <v>2004</v>
      </c>
      <c r="AG1893" s="15" t="s">
        <v>2004</v>
      </c>
      <c r="AH1893" s="15" t="s">
        <v>2004</v>
      </c>
      <c r="AI1893" s="41">
        <v>0.68969999999999998</v>
      </c>
      <c r="AJ1893" s="30">
        <v>0.78259999999999996</v>
      </c>
      <c r="AK1893" s="30">
        <v>0.71430000000000005</v>
      </c>
      <c r="AL1893" s="41">
        <f t="shared" si="60"/>
        <v>0.72889999999999999</v>
      </c>
      <c r="AM1893" s="30" t="str">
        <f>IFERROR((VLOOKUP(C1893,'CEP 24-25'!$F$5:$K$1282,6,0))," ")</f>
        <v>Yes</v>
      </c>
      <c r="AN1893" s="41" t="str">
        <f>+IFERROR((VLOOKUP(C1893,'HB1238 24-25'!$N$5:$Q$9999,4,0)),"")</f>
        <v/>
      </c>
      <c r="AO1893" s="33" t="str">
        <f t="shared" si="61"/>
        <v>Yes</v>
      </c>
    </row>
    <row r="1894" spans="1:41" ht="15" customHeight="1" x14ac:dyDescent="0.25">
      <c r="A1894" t="s">
        <v>2616</v>
      </c>
      <c r="B1894" t="s">
        <v>2249</v>
      </c>
      <c r="C1894" s="25">
        <v>2156</v>
      </c>
      <c r="D1894" t="s">
        <v>1607</v>
      </c>
      <c r="E1894" s="16">
        <v>5</v>
      </c>
      <c r="F1894" s="16">
        <v>58</v>
      </c>
      <c r="G1894" s="16">
        <v>0</v>
      </c>
      <c r="H1894" s="16">
        <v>46</v>
      </c>
      <c r="I1894" s="16">
        <v>45</v>
      </c>
      <c r="J1894" s="16">
        <v>52</v>
      </c>
      <c r="K1894" s="16">
        <v>48</v>
      </c>
      <c r="L1894" s="16">
        <v>53</v>
      </c>
      <c r="M1894" s="16">
        <v>0</v>
      </c>
      <c r="N1894" s="16">
        <v>0</v>
      </c>
      <c r="O1894" s="16">
        <v>0</v>
      </c>
      <c r="P1894" s="16">
        <v>0</v>
      </c>
      <c r="Q1894" s="16">
        <v>0</v>
      </c>
      <c r="R1894" s="16">
        <v>0</v>
      </c>
      <c r="S1894" s="16">
        <v>0</v>
      </c>
      <c r="T1894" s="15" t="s">
        <v>2004</v>
      </c>
      <c r="U1894" s="54">
        <v>39</v>
      </c>
      <c r="V1894" s="73" t="s">
        <v>2979</v>
      </c>
      <c r="W1894" s="54">
        <v>33</v>
      </c>
      <c r="X1894" s="54">
        <v>32</v>
      </c>
      <c r="Y1894" s="54">
        <v>40</v>
      </c>
      <c r="Z1894" s="54">
        <v>37</v>
      </c>
      <c r="AA1894" s="54">
        <v>37</v>
      </c>
      <c r="AB1894" s="73" t="s">
        <v>2979</v>
      </c>
      <c r="AC1894" s="73" t="s">
        <v>2979</v>
      </c>
      <c r="AD1894" s="73" t="s">
        <v>2979</v>
      </c>
      <c r="AE1894" s="73" t="s">
        <v>2979</v>
      </c>
      <c r="AF1894" s="73" t="s">
        <v>2979</v>
      </c>
      <c r="AG1894" s="73" t="s">
        <v>2979</v>
      </c>
      <c r="AH1894" s="73" t="s">
        <v>2979</v>
      </c>
      <c r="AI1894" s="41">
        <v>0.71660000000000001</v>
      </c>
      <c r="AJ1894" s="30">
        <v>0.71760000000000002</v>
      </c>
      <c r="AK1894" s="30">
        <v>0.6361</v>
      </c>
      <c r="AL1894" s="41">
        <f t="shared" si="60"/>
        <v>0.69010000000000005</v>
      </c>
      <c r="AM1894" s="30" t="str">
        <f>IFERROR((VLOOKUP(C1894,'CEP 24-25'!$F$5:$K$1282,6,0))," ")</f>
        <v>Yes</v>
      </c>
      <c r="AN1894" s="41" t="str">
        <f>+IFERROR((VLOOKUP(C1894,'HB1238 24-25'!$N$5:$Q$9999,4,0)),"")</f>
        <v/>
      </c>
      <c r="AO1894" s="33" t="str">
        <f t="shared" si="61"/>
        <v>Yes</v>
      </c>
    </row>
    <row r="1895" spans="1:41" ht="15" customHeight="1" x14ac:dyDescent="0.25">
      <c r="A1895" t="s">
        <v>2616</v>
      </c>
      <c r="B1895" t="s">
        <v>2249</v>
      </c>
      <c r="C1895" s="25">
        <v>1604</v>
      </c>
      <c r="D1895" t="s">
        <v>2331</v>
      </c>
      <c r="E1895" s="16">
        <v>0</v>
      </c>
      <c r="F1895" s="16">
        <v>0</v>
      </c>
      <c r="G1895" s="16">
        <v>0</v>
      </c>
      <c r="H1895" s="16">
        <v>0</v>
      </c>
      <c r="I1895" s="16">
        <v>0</v>
      </c>
      <c r="J1895" s="16">
        <v>0</v>
      </c>
      <c r="K1895" s="16">
        <v>0</v>
      </c>
      <c r="L1895" s="16">
        <v>0</v>
      </c>
      <c r="M1895" s="16">
        <v>0</v>
      </c>
      <c r="N1895" s="16">
        <v>1</v>
      </c>
      <c r="O1895" s="16">
        <v>5</v>
      </c>
      <c r="P1895" s="16">
        <v>0</v>
      </c>
      <c r="Q1895" s="16">
        <v>1</v>
      </c>
      <c r="R1895" s="16">
        <v>2</v>
      </c>
      <c r="S1895" s="16">
        <v>0</v>
      </c>
      <c r="T1895" s="73" t="s">
        <v>2979</v>
      </c>
      <c r="U1895" s="73" t="s">
        <v>2979</v>
      </c>
      <c r="V1895" s="73" t="s">
        <v>2979</v>
      </c>
      <c r="W1895" s="73" t="s">
        <v>2979</v>
      </c>
      <c r="X1895" s="73" t="s">
        <v>2979</v>
      </c>
      <c r="Y1895" s="73" t="s">
        <v>2979</v>
      </c>
      <c r="Z1895" s="73" t="s">
        <v>2979</v>
      </c>
      <c r="AA1895" s="73" t="s">
        <v>2979</v>
      </c>
      <c r="AB1895" s="73" t="s">
        <v>2979</v>
      </c>
      <c r="AC1895" s="73" t="s">
        <v>2979</v>
      </c>
      <c r="AD1895" s="15" t="s">
        <v>2004</v>
      </c>
      <c r="AE1895" s="73" t="s">
        <v>2979</v>
      </c>
      <c r="AF1895" s="73" t="s">
        <v>2979</v>
      </c>
      <c r="AG1895" s="15" t="s">
        <v>2004</v>
      </c>
      <c r="AH1895" s="73" t="s">
        <v>2979</v>
      </c>
      <c r="AI1895" s="41">
        <v>0.44440000000000002</v>
      </c>
      <c r="AJ1895" s="30">
        <v>0.33329999999999999</v>
      </c>
      <c r="AK1895" s="30">
        <v>0.5</v>
      </c>
      <c r="AL1895" s="41">
        <f t="shared" si="60"/>
        <v>0.4259</v>
      </c>
      <c r="AM1895" s="30" t="str">
        <f>IFERROR((VLOOKUP(C1895,'CEP 24-25'!$F$5:$K$1282,6,0))," ")</f>
        <v xml:space="preserve"> </v>
      </c>
      <c r="AN1895" s="41" t="str">
        <f>+IFERROR((VLOOKUP(C1895,'HB1238 24-25'!$N$5:$Q$9999,4,0)),"")</f>
        <v/>
      </c>
      <c r="AO1895" s="33" t="str">
        <f t="shared" si="61"/>
        <v>No</v>
      </c>
    </row>
    <row r="1896" spans="1:41" ht="15" customHeight="1" x14ac:dyDescent="0.25">
      <c r="A1896" t="s">
        <v>2616</v>
      </c>
      <c r="B1896" t="s">
        <v>2249</v>
      </c>
      <c r="C1896" s="25">
        <v>2381</v>
      </c>
      <c r="D1896" t="s">
        <v>1614</v>
      </c>
      <c r="E1896" s="16">
        <v>1</v>
      </c>
      <c r="F1896" s="16">
        <v>64</v>
      </c>
      <c r="G1896" s="16">
        <v>0</v>
      </c>
      <c r="H1896" s="16">
        <v>61</v>
      </c>
      <c r="I1896" s="16">
        <v>58</v>
      </c>
      <c r="J1896" s="16">
        <v>71</v>
      </c>
      <c r="K1896" s="16">
        <v>55</v>
      </c>
      <c r="L1896" s="16">
        <v>56</v>
      </c>
      <c r="M1896" s="16">
        <v>0</v>
      </c>
      <c r="N1896" s="16">
        <v>0</v>
      </c>
      <c r="O1896" s="16">
        <v>0</v>
      </c>
      <c r="P1896" s="16">
        <v>0</v>
      </c>
      <c r="Q1896" s="16">
        <v>0</v>
      </c>
      <c r="R1896" s="16">
        <v>0</v>
      </c>
      <c r="S1896" s="16">
        <v>0</v>
      </c>
      <c r="T1896" s="73" t="s">
        <v>2979</v>
      </c>
      <c r="U1896" s="54">
        <v>53</v>
      </c>
      <c r="V1896" s="73" t="s">
        <v>2979</v>
      </c>
      <c r="W1896" s="54">
        <v>48</v>
      </c>
      <c r="X1896" s="54">
        <v>45</v>
      </c>
      <c r="Y1896" s="54">
        <v>57</v>
      </c>
      <c r="Z1896" s="54">
        <v>47</v>
      </c>
      <c r="AA1896" s="54">
        <v>51</v>
      </c>
      <c r="AB1896" s="73" t="s">
        <v>2979</v>
      </c>
      <c r="AC1896" s="73" t="s">
        <v>2979</v>
      </c>
      <c r="AD1896" s="73" t="s">
        <v>2979</v>
      </c>
      <c r="AE1896" s="73" t="s">
        <v>2979</v>
      </c>
      <c r="AF1896" s="73" t="s">
        <v>2979</v>
      </c>
      <c r="AG1896" s="73" t="s">
        <v>2979</v>
      </c>
      <c r="AH1896" s="73" t="s">
        <v>2979</v>
      </c>
      <c r="AI1896" s="41">
        <v>0.82240000000000002</v>
      </c>
      <c r="AJ1896" s="30">
        <v>0.82620000000000005</v>
      </c>
      <c r="AK1896" s="30">
        <v>0.77629999999999999</v>
      </c>
      <c r="AL1896" s="41">
        <f t="shared" si="60"/>
        <v>0.80830000000000002</v>
      </c>
      <c r="AM1896" s="30" t="str">
        <f>IFERROR((VLOOKUP(C1896,'CEP 24-25'!$F$5:$K$1282,6,0))," ")</f>
        <v>Yes</v>
      </c>
      <c r="AN1896" s="41" t="str">
        <f>+IFERROR((VLOOKUP(C1896,'HB1238 24-25'!$N$5:$Q$9999,4,0)),"")</f>
        <v/>
      </c>
      <c r="AO1896" s="33" t="str">
        <f t="shared" si="61"/>
        <v>Yes</v>
      </c>
    </row>
    <row r="1897" spans="1:41" ht="15" customHeight="1" x14ac:dyDescent="0.25">
      <c r="A1897" t="s">
        <v>2616</v>
      </c>
      <c r="B1897" t="s">
        <v>2249</v>
      </c>
      <c r="C1897" s="25">
        <v>2128</v>
      </c>
      <c r="D1897" t="s">
        <v>826</v>
      </c>
      <c r="E1897" s="16">
        <v>3</v>
      </c>
      <c r="F1897" s="16">
        <v>59</v>
      </c>
      <c r="G1897" s="16">
        <v>1</v>
      </c>
      <c r="H1897" s="16">
        <v>66</v>
      </c>
      <c r="I1897" s="16">
        <v>60</v>
      </c>
      <c r="J1897" s="16">
        <v>71</v>
      </c>
      <c r="K1897" s="16">
        <v>58</v>
      </c>
      <c r="L1897" s="16">
        <v>65</v>
      </c>
      <c r="M1897" s="16">
        <v>0</v>
      </c>
      <c r="N1897" s="16">
        <v>0</v>
      </c>
      <c r="O1897" s="16">
        <v>0</v>
      </c>
      <c r="P1897" s="16">
        <v>0</v>
      </c>
      <c r="Q1897" s="16">
        <v>0</v>
      </c>
      <c r="R1897" s="16">
        <v>0</v>
      </c>
      <c r="S1897" s="16">
        <v>0</v>
      </c>
      <c r="T1897" s="15" t="s">
        <v>2004</v>
      </c>
      <c r="U1897" s="54">
        <v>45</v>
      </c>
      <c r="V1897" s="15" t="s">
        <v>2004</v>
      </c>
      <c r="W1897" s="54">
        <v>60</v>
      </c>
      <c r="X1897" s="54">
        <v>52</v>
      </c>
      <c r="Y1897" s="54">
        <v>62</v>
      </c>
      <c r="Z1897" s="54">
        <v>47</v>
      </c>
      <c r="AA1897" s="54">
        <v>54</v>
      </c>
      <c r="AB1897" s="73" t="s">
        <v>2979</v>
      </c>
      <c r="AC1897" s="73" t="s">
        <v>2979</v>
      </c>
      <c r="AD1897" s="73" t="s">
        <v>2979</v>
      </c>
      <c r="AE1897" s="73" t="s">
        <v>2979</v>
      </c>
      <c r="AF1897" s="73" t="s">
        <v>2979</v>
      </c>
      <c r="AG1897" s="73" t="s">
        <v>2979</v>
      </c>
      <c r="AH1897" s="73" t="s">
        <v>2979</v>
      </c>
      <c r="AI1897" s="41">
        <v>0.84330000000000005</v>
      </c>
      <c r="AJ1897" s="30">
        <v>0.8861</v>
      </c>
      <c r="AK1897" s="30">
        <v>0.83889999999999998</v>
      </c>
      <c r="AL1897" s="41">
        <f t="shared" si="60"/>
        <v>0.85609999999999997</v>
      </c>
      <c r="AM1897" s="30" t="str">
        <f>IFERROR((VLOOKUP(C1897,'CEP 24-25'!$F$5:$K$1282,6,0))," ")</f>
        <v>Yes</v>
      </c>
      <c r="AN1897" s="41" t="str">
        <f>+IFERROR((VLOOKUP(C1897,'HB1238 24-25'!$N$5:$Q$9999,4,0)),"")</f>
        <v/>
      </c>
      <c r="AO1897" s="33" t="str">
        <f t="shared" si="61"/>
        <v>Yes</v>
      </c>
    </row>
    <row r="1898" spans="1:41" ht="15" customHeight="1" x14ac:dyDescent="0.25">
      <c r="A1898" t="s">
        <v>2616</v>
      </c>
      <c r="B1898" t="s">
        <v>2249</v>
      </c>
      <c r="C1898" s="25">
        <v>3357</v>
      </c>
      <c r="D1898" t="s">
        <v>1626</v>
      </c>
      <c r="E1898" s="16">
        <v>5</v>
      </c>
      <c r="F1898" s="16">
        <v>29</v>
      </c>
      <c r="G1898" s="16">
        <v>0</v>
      </c>
      <c r="H1898" s="16">
        <v>37</v>
      </c>
      <c r="I1898" s="16">
        <v>44</v>
      </c>
      <c r="J1898" s="16">
        <v>47</v>
      </c>
      <c r="K1898" s="16">
        <v>30</v>
      </c>
      <c r="L1898" s="16">
        <v>46</v>
      </c>
      <c r="M1898" s="16">
        <v>0</v>
      </c>
      <c r="N1898" s="16">
        <v>0</v>
      </c>
      <c r="O1898" s="16">
        <v>0</v>
      </c>
      <c r="P1898" s="16">
        <v>0</v>
      </c>
      <c r="Q1898" s="16">
        <v>0</v>
      </c>
      <c r="R1898" s="16">
        <v>0</v>
      </c>
      <c r="S1898" s="16">
        <v>0</v>
      </c>
      <c r="T1898" s="73" t="s">
        <v>2979</v>
      </c>
      <c r="U1898" s="54">
        <v>12</v>
      </c>
      <c r="V1898" s="73" t="s">
        <v>2979</v>
      </c>
      <c r="W1898" s="54">
        <v>16</v>
      </c>
      <c r="X1898" s="54">
        <v>19</v>
      </c>
      <c r="Y1898" s="54">
        <v>23</v>
      </c>
      <c r="Z1898" s="54">
        <v>19</v>
      </c>
      <c r="AA1898" s="54">
        <v>22</v>
      </c>
      <c r="AB1898" s="73" t="s">
        <v>2979</v>
      </c>
      <c r="AC1898" s="73" t="s">
        <v>2979</v>
      </c>
      <c r="AD1898" s="73" t="s">
        <v>2979</v>
      </c>
      <c r="AE1898" s="73" t="s">
        <v>2979</v>
      </c>
      <c r="AF1898" s="73" t="s">
        <v>2979</v>
      </c>
      <c r="AG1898" s="73" t="s">
        <v>2979</v>
      </c>
      <c r="AH1898" s="73" t="s">
        <v>2979</v>
      </c>
      <c r="AI1898" s="41">
        <v>0.46639999999999998</v>
      </c>
      <c r="AJ1898" s="30">
        <v>0.4874</v>
      </c>
      <c r="AK1898" s="30">
        <v>0.50609999999999999</v>
      </c>
      <c r="AL1898" s="41">
        <f t="shared" si="60"/>
        <v>0.48659999999999998</v>
      </c>
      <c r="AM1898" s="30" t="str">
        <f>IFERROR((VLOOKUP(C1898,'CEP 24-25'!$F$5:$K$1282,6,0))," ")</f>
        <v>No</v>
      </c>
      <c r="AN1898" s="41" t="str">
        <f>+IFERROR((VLOOKUP(C1898,'HB1238 24-25'!$N$5:$Q$9999,4,0)),"")</f>
        <v/>
      </c>
      <c r="AO1898" s="33" t="str">
        <f t="shared" si="61"/>
        <v>No</v>
      </c>
    </row>
    <row r="1899" spans="1:41" ht="15" customHeight="1" x14ac:dyDescent="0.25">
      <c r="A1899" t="s">
        <v>2616</v>
      </c>
      <c r="B1899" t="s">
        <v>2249</v>
      </c>
      <c r="C1899" s="25">
        <v>2155</v>
      </c>
      <c r="D1899" t="s">
        <v>1606</v>
      </c>
      <c r="E1899" s="16">
        <v>2</v>
      </c>
      <c r="F1899" s="16">
        <v>56</v>
      </c>
      <c r="G1899" s="16">
        <v>0</v>
      </c>
      <c r="H1899" s="16">
        <v>50</v>
      </c>
      <c r="I1899" s="16">
        <v>58</v>
      </c>
      <c r="J1899" s="16">
        <v>73</v>
      </c>
      <c r="K1899" s="16">
        <v>54</v>
      </c>
      <c r="L1899" s="16">
        <v>64</v>
      </c>
      <c r="M1899" s="16">
        <v>0</v>
      </c>
      <c r="N1899" s="16">
        <v>0</v>
      </c>
      <c r="O1899" s="16">
        <v>0</v>
      </c>
      <c r="P1899" s="16">
        <v>0</v>
      </c>
      <c r="Q1899" s="16">
        <v>0</v>
      </c>
      <c r="R1899" s="16">
        <v>0</v>
      </c>
      <c r="S1899" s="16">
        <v>0</v>
      </c>
      <c r="T1899" s="15" t="s">
        <v>2004</v>
      </c>
      <c r="U1899" s="54">
        <v>49</v>
      </c>
      <c r="V1899" s="73" t="s">
        <v>2979</v>
      </c>
      <c r="W1899" s="54">
        <v>45</v>
      </c>
      <c r="X1899" s="54">
        <v>52</v>
      </c>
      <c r="Y1899" s="54">
        <v>62</v>
      </c>
      <c r="Z1899" s="54">
        <v>44</v>
      </c>
      <c r="AA1899" s="54">
        <v>54</v>
      </c>
      <c r="AB1899" s="73" t="s">
        <v>2979</v>
      </c>
      <c r="AC1899" s="73" t="s">
        <v>2979</v>
      </c>
      <c r="AD1899" s="73" t="s">
        <v>2979</v>
      </c>
      <c r="AE1899" s="73" t="s">
        <v>2979</v>
      </c>
      <c r="AF1899" s="73" t="s">
        <v>2979</v>
      </c>
      <c r="AG1899" s="73" t="s">
        <v>2979</v>
      </c>
      <c r="AH1899" s="73" t="s">
        <v>2979</v>
      </c>
      <c r="AI1899" s="41">
        <v>0.8599</v>
      </c>
      <c r="AJ1899" s="30">
        <v>0.84379999999999999</v>
      </c>
      <c r="AK1899" s="30">
        <v>0.82030000000000003</v>
      </c>
      <c r="AL1899" s="41">
        <f t="shared" si="60"/>
        <v>0.84130000000000005</v>
      </c>
      <c r="AM1899" s="30" t="str">
        <f>IFERROR((VLOOKUP(C1899,'CEP 24-25'!$F$5:$K$1282,6,0))," ")</f>
        <v>Yes</v>
      </c>
      <c r="AN1899" s="41" t="str">
        <f>+IFERROR((VLOOKUP(C1899,'HB1238 24-25'!$N$5:$Q$9999,4,0)),"")</f>
        <v/>
      </c>
      <c r="AO1899" s="33" t="str">
        <f t="shared" si="61"/>
        <v>Yes</v>
      </c>
    </row>
    <row r="1900" spans="1:41" ht="15" customHeight="1" x14ac:dyDescent="0.25">
      <c r="A1900" t="s">
        <v>2616</v>
      </c>
      <c r="B1900" t="s">
        <v>2249</v>
      </c>
      <c r="C1900" s="25">
        <v>2218</v>
      </c>
      <c r="D1900" t="s">
        <v>1610</v>
      </c>
      <c r="E1900" s="16">
        <v>2</v>
      </c>
      <c r="F1900" s="16">
        <v>48</v>
      </c>
      <c r="G1900" s="16">
        <v>0</v>
      </c>
      <c r="H1900" s="16">
        <v>43</v>
      </c>
      <c r="I1900" s="16">
        <v>55</v>
      </c>
      <c r="J1900" s="16">
        <v>56</v>
      </c>
      <c r="K1900" s="16">
        <v>42</v>
      </c>
      <c r="L1900" s="16">
        <v>56</v>
      </c>
      <c r="M1900" s="16">
        <v>0</v>
      </c>
      <c r="N1900" s="16">
        <v>0</v>
      </c>
      <c r="O1900" s="16">
        <v>0</v>
      </c>
      <c r="P1900" s="16">
        <v>0</v>
      </c>
      <c r="Q1900" s="16">
        <v>0</v>
      </c>
      <c r="R1900" s="16">
        <v>0</v>
      </c>
      <c r="S1900" s="16">
        <v>0</v>
      </c>
      <c r="T1900" s="73" t="s">
        <v>2979</v>
      </c>
      <c r="U1900" s="54">
        <v>20</v>
      </c>
      <c r="V1900" s="73" t="s">
        <v>2979</v>
      </c>
      <c r="W1900" s="54">
        <v>23</v>
      </c>
      <c r="X1900" s="54">
        <v>28</v>
      </c>
      <c r="Y1900" s="54">
        <v>36</v>
      </c>
      <c r="Z1900" s="54">
        <v>25</v>
      </c>
      <c r="AA1900" s="54">
        <v>37</v>
      </c>
      <c r="AB1900" s="73" t="s">
        <v>2979</v>
      </c>
      <c r="AC1900" s="73" t="s">
        <v>2979</v>
      </c>
      <c r="AD1900" s="73" t="s">
        <v>2979</v>
      </c>
      <c r="AE1900" s="73" t="s">
        <v>2979</v>
      </c>
      <c r="AF1900" s="73" t="s">
        <v>2979</v>
      </c>
      <c r="AG1900" s="73" t="s">
        <v>2979</v>
      </c>
      <c r="AH1900" s="73" t="s">
        <v>2979</v>
      </c>
      <c r="AI1900" s="41">
        <v>0.55959999999999999</v>
      </c>
      <c r="AJ1900" s="30">
        <v>0.6603</v>
      </c>
      <c r="AK1900" s="30">
        <v>0.60899999999999999</v>
      </c>
      <c r="AL1900" s="41">
        <f t="shared" si="60"/>
        <v>0.60960000000000003</v>
      </c>
      <c r="AM1900" s="30" t="str">
        <f>IFERROR((VLOOKUP(C1900,'CEP 24-25'!$F$5:$K$1282,6,0))," ")</f>
        <v>Yes</v>
      </c>
      <c r="AN1900" s="41" t="str">
        <f>+IFERROR((VLOOKUP(C1900,'HB1238 24-25'!$N$5:$Q$9999,4,0)),"")</f>
        <v/>
      </c>
      <c r="AO1900" s="33" t="str">
        <f t="shared" si="61"/>
        <v>Yes</v>
      </c>
    </row>
    <row r="1901" spans="1:41" ht="15" customHeight="1" x14ac:dyDescent="0.25">
      <c r="A1901" t="s">
        <v>2616</v>
      </c>
      <c r="B1901" t="s">
        <v>2249</v>
      </c>
      <c r="C1901" s="25">
        <v>3008</v>
      </c>
      <c r="D1901" t="s">
        <v>1620</v>
      </c>
      <c r="E1901" s="16">
        <v>0</v>
      </c>
      <c r="F1901" s="16">
        <v>29</v>
      </c>
      <c r="G1901" s="16">
        <v>0</v>
      </c>
      <c r="H1901" s="16">
        <v>32</v>
      </c>
      <c r="I1901" s="16">
        <v>29</v>
      </c>
      <c r="J1901" s="16">
        <v>30</v>
      </c>
      <c r="K1901" s="16">
        <v>34</v>
      </c>
      <c r="L1901" s="16">
        <v>31</v>
      </c>
      <c r="M1901" s="16">
        <v>35</v>
      </c>
      <c r="N1901" s="16">
        <v>35</v>
      </c>
      <c r="O1901" s="16">
        <v>22</v>
      </c>
      <c r="P1901" s="16">
        <v>18</v>
      </c>
      <c r="Q1901" s="16">
        <v>16</v>
      </c>
      <c r="R1901" s="16">
        <v>17</v>
      </c>
      <c r="S1901" s="16">
        <v>11</v>
      </c>
      <c r="T1901" s="73" t="s">
        <v>2979</v>
      </c>
      <c r="U1901" s="15" t="s">
        <v>2004</v>
      </c>
      <c r="V1901" s="73" t="s">
        <v>2979</v>
      </c>
      <c r="W1901" s="54">
        <v>15</v>
      </c>
      <c r="X1901" s="54">
        <v>12</v>
      </c>
      <c r="Y1901" s="15" t="s">
        <v>2004</v>
      </c>
      <c r="Z1901" s="15" t="s">
        <v>2004</v>
      </c>
      <c r="AA1901" s="54">
        <v>10</v>
      </c>
      <c r="AB1901" s="54">
        <v>14</v>
      </c>
      <c r="AC1901" s="54">
        <v>10</v>
      </c>
      <c r="AD1901" s="54">
        <v>10</v>
      </c>
      <c r="AE1901" s="15" t="s">
        <v>2004</v>
      </c>
      <c r="AF1901" s="15" t="s">
        <v>2004</v>
      </c>
      <c r="AG1901" s="15" t="s">
        <v>2004</v>
      </c>
      <c r="AH1901" s="15" t="s">
        <v>2004</v>
      </c>
      <c r="AI1901" s="41">
        <v>0.33040000000000003</v>
      </c>
      <c r="AJ1901" s="30">
        <v>0.42180000000000001</v>
      </c>
      <c r="AK1901" s="30">
        <v>0.41520000000000001</v>
      </c>
      <c r="AL1901" s="41">
        <f t="shared" si="60"/>
        <v>0.3891</v>
      </c>
      <c r="AM1901" s="30" t="str">
        <f>IFERROR((VLOOKUP(C1901,'CEP 24-25'!$F$5:$K$1282,6,0))," ")</f>
        <v>No</v>
      </c>
      <c r="AN1901" s="41" t="str">
        <f>+IFERROR((VLOOKUP(C1901,'HB1238 24-25'!$N$5:$Q$9999,4,0)),"")</f>
        <v/>
      </c>
      <c r="AO1901" s="33" t="str">
        <f t="shared" si="61"/>
        <v>No</v>
      </c>
    </row>
    <row r="1902" spans="1:41" ht="15" customHeight="1" x14ac:dyDescent="0.25">
      <c r="A1902" t="s">
        <v>2616</v>
      </c>
      <c r="B1902" t="s">
        <v>2249</v>
      </c>
      <c r="C1902" s="25">
        <v>4457</v>
      </c>
      <c r="D1902" t="s">
        <v>1635</v>
      </c>
      <c r="E1902" s="16">
        <v>0</v>
      </c>
      <c r="F1902" s="16">
        <v>0</v>
      </c>
      <c r="G1902" s="16">
        <v>0</v>
      </c>
      <c r="H1902" s="16">
        <v>0</v>
      </c>
      <c r="I1902" s="16">
        <v>0</v>
      </c>
      <c r="J1902" s="16">
        <v>0</v>
      </c>
      <c r="K1902" s="16">
        <v>0</v>
      </c>
      <c r="L1902" s="16">
        <v>0</v>
      </c>
      <c r="M1902" s="16">
        <v>229</v>
      </c>
      <c r="N1902" s="16">
        <v>223</v>
      </c>
      <c r="O1902" s="16">
        <v>233</v>
      </c>
      <c r="P1902" s="16">
        <v>0</v>
      </c>
      <c r="Q1902" s="16">
        <v>0</v>
      </c>
      <c r="R1902" s="16">
        <v>0</v>
      </c>
      <c r="S1902" s="16">
        <v>0</v>
      </c>
      <c r="T1902" s="73" t="s">
        <v>2979</v>
      </c>
      <c r="U1902" s="73" t="s">
        <v>2979</v>
      </c>
      <c r="V1902" s="73" t="s">
        <v>2979</v>
      </c>
      <c r="W1902" s="73" t="s">
        <v>2979</v>
      </c>
      <c r="X1902" s="73" t="s">
        <v>2979</v>
      </c>
      <c r="Y1902" s="73" t="s">
        <v>2979</v>
      </c>
      <c r="Z1902" s="73" t="s">
        <v>2979</v>
      </c>
      <c r="AA1902" s="73" t="s">
        <v>2979</v>
      </c>
      <c r="AB1902" s="54">
        <v>122</v>
      </c>
      <c r="AC1902" s="54">
        <v>127</v>
      </c>
      <c r="AD1902" s="54">
        <v>120</v>
      </c>
      <c r="AE1902" s="73" t="s">
        <v>2979</v>
      </c>
      <c r="AF1902" s="73" t="s">
        <v>2979</v>
      </c>
      <c r="AG1902" s="73" t="s">
        <v>2979</v>
      </c>
      <c r="AH1902" s="73" t="s">
        <v>2979</v>
      </c>
      <c r="AI1902" s="41">
        <v>0.53869999999999996</v>
      </c>
      <c r="AJ1902" s="30">
        <v>0.55020000000000002</v>
      </c>
      <c r="AK1902" s="30">
        <v>0.50139999999999996</v>
      </c>
      <c r="AL1902" s="41">
        <f t="shared" si="60"/>
        <v>0.53010000000000002</v>
      </c>
      <c r="AM1902" s="30" t="str">
        <f>IFERROR((VLOOKUP(C1902,'CEP 24-25'!$F$5:$K$1282,6,0))," ")</f>
        <v>Yes</v>
      </c>
      <c r="AN1902" s="41" t="str">
        <f>+IFERROR((VLOOKUP(C1902,'HB1238 24-25'!$N$5:$Q$9999,4,0)),"")</f>
        <v/>
      </c>
      <c r="AO1902" s="33" t="str">
        <f t="shared" si="61"/>
        <v>Yes</v>
      </c>
    </row>
    <row r="1903" spans="1:41" ht="15" customHeight="1" x14ac:dyDescent="0.25">
      <c r="A1903" t="s">
        <v>2616</v>
      </c>
      <c r="B1903" t="s">
        <v>2249</v>
      </c>
      <c r="C1903" s="25">
        <v>2129</v>
      </c>
      <c r="D1903" t="s">
        <v>1605</v>
      </c>
      <c r="E1903" s="16">
        <v>3</v>
      </c>
      <c r="F1903" s="16">
        <v>58</v>
      </c>
      <c r="G1903" s="16">
        <v>0</v>
      </c>
      <c r="H1903" s="16">
        <v>65</v>
      </c>
      <c r="I1903" s="16">
        <v>77</v>
      </c>
      <c r="J1903" s="16">
        <v>59</v>
      </c>
      <c r="K1903" s="16">
        <v>53</v>
      </c>
      <c r="L1903" s="16">
        <v>57</v>
      </c>
      <c r="M1903" s="16">
        <v>0</v>
      </c>
      <c r="N1903" s="16">
        <v>0</v>
      </c>
      <c r="O1903" s="16">
        <v>0</v>
      </c>
      <c r="P1903" s="16">
        <v>0</v>
      </c>
      <c r="Q1903" s="16">
        <v>0</v>
      </c>
      <c r="R1903" s="16">
        <v>0</v>
      </c>
      <c r="S1903" s="16">
        <v>0</v>
      </c>
      <c r="T1903" s="73" t="s">
        <v>2979</v>
      </c>
      <c r="U1903" s="54">
        <v>38</v>
      </c>
      <c r="V1903" s="73" t="s">
        <v>2979</v>
      </c>
      <c r="W1903" s="54">
        <v>48</v>
      </c>
      <c r="X1903" s="54">
        <v>51</v>
      </c>
      <c r="Y1903" s="54">
        <v>42</v>
      </c>
      <c r="Z1903" s="54">
        <v>36</v>
      </c>
      <c r="AA1903" s="54">
        <v>46</v>
      </c>
      <c r="AB1903" s="73" t="s">
        <v>2979</v>
      </c>
      <c r="AC1903" s="73" t="s">
        <v>2979</v>
      </c>
      <c r="AD1903" s="73" t="s">
        <v>2979</v>
      </c>
      <c r="AE1903" s="73" t="s">
        <v>2979</v>
      </c>
      <c r="AF1903" s="73" t="s">
        <v>2979</v>
      </c>
      <c r="AG1903" s="73" t="s">
        <v>2979</v>
      </c>
      <c r="AH1903" s="73" t="s">
        <v>2979</v>
      </c>
      <c r="AI1903" s="41">
        <v>0.7016</v>
      </c>
      <c r="AJ1903" s="30">
        <v>0.75839999999999996</v>
      </c>
      <c r="AK1903" s="30">
        <v>0.72409999999999997</v>
      </c>
      <c r="AL1903" s="41">
        <f t="shared" si="60"/>
        <v>0.72799999999999998</v>
      </c>
      <c r="AM1903" s="30" t="str">
        <f>IFERROR((VLOOKUP(C1903,'CEP 24-25'!$F$5:$K$1282,6,0))," ")</f>
        <v>Yes</v>
      </c>
      <c r="AN1903" s="41" t="str">
        <f>+IFERROR((VLOOKUP(C1903,'HB1238 24-25'!$N$5:$Q$9999,4,0)),"")</f>
        <v/>
      </c>
      <c r="AO1903" s="33" t="str">
        <f t="shared" si="61"/>
        <v>Yes</v>
      </c>
    </row>
    <row r="1904" spans="1:41" ht="15" customHeight="1" x14ac:dyDescent="0.25">
      <c r="A1904" t="s">
        <v>2616</v>
      </c>
      <c r="B1904" t="s">
        <v>2249</v>
      </c>
      <c r="C1904" s="25">
        <v>3412</v>
      </c>
      <c r="D1904" t="s">
        <v>1627</v>
      </c>
      <c r="E1904" s="16">
        <v>0</v>
      </c>
      <c r="F1904" s="16">
        <v>0</v>
      </c>
      <c r="G1904" s="16">
        <v>0</v>
      </c>
      <c r="H1904" s="16">
        <v>0</v>
      </c>
      <c r="I1904" s="16">
        <v>0</v>
      </c>
      <c r="J1904" s="16">
        <v>0</v>
      </c>
      <c r="K1904" s="16">
        <v>0</v>
      </c>
      <c r="L1904" s="16">
        <v>0</v>
      </c>
      <c r="M1904" s="16">
        <v>0</v>
      </c>
      <c r="N1904" s="16">
        <v>0</v>
      </c>
      <c r="O1904" s="16">
        <v>0</v>
      </c>
      <c r="P1904" s="16">
        <v>459</v>
      </c>
      <c r="Q1904" s="16">
        <v>441</v>
      </c>
      <c r="R1904" s="16">
        <v>398</v>
      </c>
      <c r="S1904" s="16">
        <v>362</v>
      </c>
      <c r="T1904" s="73" t="s">
        <v>2979</v>
      </c>
      <c r="U1904" s="73" t="s">
        <v>2979</v>
      </c>
      <c r="V1904" s="73" t="s">
        <v>2979</v>
      </c>
      <c r="W1904" s="73" t="s">
        <v>2979</v>
      </c>
      <c r="X1904" s="73" t="s">
        <v>2979</v>
      </c>
      <c r="Y1904" s="73" t="s">
        <v>2979</v>
      </c>
      <c r="Z1904" s="73" t="s">
        <v>2979</v>
      </c>
      <c r="AA1904" s="73" t="s">
        <v>2979</v>
      </c>
      <c r="AB1904" s="73" t="s">
        <v>2979</v>
      </c>
      <c r="AC1904" s="73" t="s">
        <v>2979</v>
      </c>
      <c r="AD1904" s="73" t="s">
        <v>2979</v>
      </c>
      <c r="AE1904" s="54">
        <v>218</v>
      </c>
      <c r="AF1904" s="54">
        <v>206</v>
      </c>
      <c r="AG1904" s="54">
        <v>176</v>
      </c>
      <c r="AH1904" s="54">
        <v>133</v>
      </c>
      <c r="AI1904" s="41">
        <v>0.44159999999999999</v>
      </c>
      <c r="AJ1904" s="30">
        <v>0.45739999999999997</v>
      </c>
      <c r="AK1904" s="30">
        <v>0.45779999999999998</v>
      </c>
      <c r="AL1904" s="41">
        <f t="shared" si="60"/>
        <v>0.45229999999999998</v>
      </c>
      <c r="AM1904" s="30" t="str">
        <f>IFERROR((VLOOKUP(C1904,'CEP 24-25'!$F$5:$K$1282,6,0))," ")</f>
        <v>No</v>
      </c>
      <c r="AN1904" s="41" t="str">
        <f>+IFERROR((VLOOKUP(C1904,'HB1238 24-25'!$N$5:$Q$9999,4,0)),"")</f>
        <v/>
      </c>
      <c r="AO1904" s="33" t="str">
        <f t="shared" si="61"/>
        <v>No</v>
      </c>
    </row>
    <row r="1905" spans="1:41" ht="15" customHeight="1" x14ac:dyDescent="0.25">
      <c r="A1905" t="s">
        <v>2616</v>
      </c>
      <c r="B1905" t="s">
        <v>2249</v>
      </c>
      <c r="C1905" s="25">
        <v>2312</v>
      </c>
      <c r="D1905" t="s">
        <v>1613</v>
      </c>
      <c r="E1905" s="16">
        <v>4</v>
      </c>
      <c r="F1905" s="16">
        <v>65</v>
      </c>
      <c r="G1905" s="16">
        <v>0</v>
      </c>
      <c r="H1905" s="16">
        <v>47</v>
      </c>
      <c r="I1905" s="16">
        <v>50</v>
      </c>
      <c r="J1905" s="16">
        <v>64</v>
      </c>
      <c r="K1905" s="16">
        <v>69</v>
      </c>
      <c r="L1905" s="16">
        <v>68</v>
      </c>
      <c r="M1905" s="16">
        <v>0</v>
      </c>
      <c r="N1905" s="16">
        <v>0</v>
      </c>
      <c r="O1905" s="16">
        <v>0</v>
      </c>
      <c r="P1905" s="16">
        <v>0</v>
      </c>
      <c r="Q1905" s="16">
        <v>0</v>
      </c>
      <c r="R1905" s="16">
        <v>0</v>
      </c>
      <c r="S1905" s="16">
        <v>0</v>
      </c>
      <c r="T1905" s="15" t="s">
        <v>2004</v>
      </c>
      <c r="U1905" s="54">
        <v>37</v>
      </c>
      <c r="V1905" s="73" t="s">
        <v>2979</v>
      </c>
      <c r="W1905" s="54">
        <v>22</v>
      </c>
      <c r="X1905" s="54">
        <v>27</v>
      </c>
      <c r="Y1905" s="54">
        <v>43</v>
      </c>
      <c r="Z1905" s="54">
        <v>37</v>
      </c>
      <c r="AA1905" s="54">
        <v>49</v>
      </c>
      <c r="AB1905" s="73" t="s">
        <v>2979</v>
      </c>
      <c r="AC1905" s="73" t="s">
        <v>2979</v>
      </c>
      <c r="AD1905" s="73" t="s">
        <v>2979</v>
      </c>
      <c r="AE1905" s="73" t="s">
        <v>2979</v>
      </c>
      <c r="AF1905" s="73" t="s">
        <v>2979</v>
      </c>
      <c r="AG1905" s="73" t="s">
        <v>2979</v>
      </c>
      <c r="AH1905" s="73" t="s">
        <v>2979</v>
      </c>
      <c r="AI1905" s="41">
        <v>0.58860000000000001</v>
      </c>
      <c r="AJ1905" s="30">
        <v>0.58209999999999995</v>
      </c>
      <c r="AK1905" s="30">
        <v>0.55859999999999999</v>
      </c>
      <c r="AL1905" s="41">
        <f t="shared" si="60"/>
        <v>0.57640000000000002</v>
      </c>
      <c r="AM1905" s="30" t="str">
        <f>IFERROR((VLOOKUP(C1905,'CEP 24-25'!$F$5:$K$1282,6,0))," ")</f>
        <v>No</v>
      </c>
      <c r="AN1905" s="41" t="str">
        <f>+IFERROR((VLOOKUP(C1905,'HB1238 24-25'!$N$5:$Q$9999,4,0)),"")</f>
        <v/>
      </c>
      <c r="AO1905" s="33" t="str">
        <f t="shared" si="61"/>
        <v>Yes</v>
      </c>
    </row>
    <row r="1906" spans="1:41" ht="15" customHeight="1" x14ac:dyDescent="0.25">
      <c r="A1906" t="s">
        <v>2616</v>
      </c>
      <c r="B1906" t="s">
        <v>2249</v>
      </c>
      <c r="C1906" s="25">
        <v>5693</v>
      </c>
      <c r="D1906" t="s">
        <v>2675</v>
      </c>
      <c r="E1906" s="16">
        <v>0</v>
      </c>
      <c r="F1906" s="16">
        <v>0</v>
      </c>
      <c r="G1906" s="16">
        <v>0</v>
      </c>
      <c r="H1906" s="16">
        <v>0</v>
      </c>
      <c r="I1906" s="16">
        <v>0</v>
      </c>
      <c r="J1906" s="16">
        <v>0</v>
      </c>
      <c r="K1906" s="16">
        <v>0</v>
      </c>
      <c r="L1906" s="16">
        <v>0</v>
      </c>
      <c r="M1906" s="16">
        <v>189</v>
      </c>
      <c r="N1906" s="16">
        <v>210</v>
      </c>
      <c r="O1906" s="16">
        <v>215</v>
      </c>
      <c r="P1906" s="16">
        <v>0</v>
      </c>
      <c r="Q1906" s="16">
        <v>0</v>
      </c>
      <c r="R1906" s="16">
        <v>0</v>
      </c>
      <c r="S1906" s="16">
        <v>0</v>
      </c>
      <c r="T1906" s="73" t="s">
        <v>2979</v>
      </c>
      <c r="U1906" s="73" t="s">
        <v>2979</v>
      </c>
      <c r="V1906" s="73" t="s">
        <v>2979</v>
      </c>
      <c r="W1906" s="73" t="s">
        <v>2979</v>
      </c>
      <c r="X1906" s="73" t="s">
        <v>2979</v>
      </c>
      <c r="Y1906" s="73" t="s">
        <v>2979</v>
      </c>
      <c r="Z1906" s="73" t="s">
        <v>2979</v>
      </c>
      <c r="AA1906" s="73" t="s">
        <v>2979</v>
      </c>
      <c r="AB1906" s="54">
        <v>113</v>
      </c>
      <c r="AC1906" s="54">
        <v>122</v>
      </c>
      <c r="AD1906" s="54">
        <v>114</v>
      </c>
      <c r="AE1906" s="73" t="s">
        <v>2979</v>
      </c>
      <c r="AF1906" s="73" t="s">
        <v>2979</v>
      </c>
      <c r="AG1906" s="73" t="s">
        <v>2979</v>
      </c>
      <c r="AH1906" s="73" t="s">
        <v>2979</v>
      </c>
      <c r="AI1906" s="41">
        <v>0.56840000000000002</v>
      </c>
      <c r="AJ1906" s="30">
        <v>0.62460000000000004</v>
      </c>
      <c r="AK1906" s="30">
        <v>0.59140000000000004</v>
      </c>
      <c r="AL1906" s="41">
        <f t="shared" si="60"/>
        <v>0.5948</v>
      </c>
      <c r="AM1906" s="30" t="str">
        <f>IFERROR((VLOOKUP(C1906,'CEP 24-25'!$F$5:$K$1282,6,0))," ")</f>
        <v>No</v>
      </c>
      <c r="AN1906" s="41" t="str">
        <f>+IFERROR((VLOOKUP(C1906,'HB1238 24-25'!$N$5:$Q$9999,4,0)),"")</f>
        <v/>
      </c>
      <c r="AO1906" s="33" t="str">
        <f t="shared" si="61"/>
        <v>Yes</v>
      </c>
    </row>
    <row r="1907" spans="1:41" ht="15" customHeight="1" x14ac:dyDescent="0.25">
      <c r="A1907" t="s">
        <v>2616</v>
      </c>
      <c r="B1907" t="s">
        <v>2249</v>
      </c>
      <c r="C1907" s="25">
        <v>2110</v>
      </c>
      <c r="D1907" t="s">
        <v>2882</v>
      </c>
      <c r="E1907" s="16">
        <v>0</v>
      </c>
      <c r="F1907" s="16">
        <v>49</v>
      </c>
      <c r="G1907" s="16">
        <v>0</v>
      </c>
      <c r="H1907" s="16">
        <v>63</v>
      </c>
      <c r="I1907" s="16">
        <v>59</v>
      </c>
      <c r="J1907" s="16">
        <v>57</v>
      </c>
      <c r="K1907" s="16">
        <v>54</v>
      </c>
      <c r="L1907" s="16">
        <v>48</v>
      </c>
      <c r="M1907" s="16">
        <v>0</v>
      </c>
      <c r="N1907" s="16">
        <v>0</v>
      </c>
      <c r="O1907" s="16">
        <v>0</v>
      </c>
      <c r="P1907" s="16">
        <v>0</v>
      </c>
      <c r="Q1907" s="16">
        <v>0</v>
      </c>
      <c r="R1907" s="16">
        <v>0</v>
      </c>
      <c r="S1907" s="16">
        <v>0</v>
      </c>
      <c r="T1907" s="73" t="s">
        <v>2979</v>
      </c>
      <c r="U1907" s="54">
        <v>38</v>
      </c>
      <c r="V1907" s="73" t="s">
        <v>2979</v>
      </c>
      <c r="W1907" s="54">
        <v>49</v>
      </c>
      <c r="X1907" s="54">
        <v>50</v>
      </c>
      <c r="Y1907" s="54">
        <v>51</v>
      </c>
      <c r="Z1907" s="54">
        <v>41</v>
      </c>
      <c r="AA1907" s="54">
        <v>41</v>
      </c>
      <c r="AB1907" s="73" t="s">
        <v>2979</v>
      </c>
      <c r="AC1907" s="73" t="s">
        <v>2979</v>
      </c>
      <c r="AD1907" s="73" t="s">
        <v>2979</v>
      </c>
      <c r="AE1907" s="73" t="s">
        <v>2979</v>
      </c>
      <c r="AF1907" s="73" t="s">
        <v>2979</v>
      </c>
      <c r="AG1907" s="73" t="s">
        <v>2979</v>
      </c>
      <c r="AH1907" s="73" t="s">
        <v>2979</v>
      </c>
      <c r="AI1907" s="41">
        <v>0.81820000000000004</v>
      </c>
      <c r="AJ1907" s="30">
        <v>0.78320000000000001</v>
      </c>
      <c r="AK1907" s="30">
        <v>0.78300000000000003</v>
      </c>
      <c r="AL1907" s="41">
        <f t="shared" si="60"/>
        <v>0.79479999999999995</v>
      </c>
      <c r="AM1907" s="30" t="str">
        <f>IFERROR((VLOOKUP(C1907,'CEP 24-25'!$F$5:$K$1282,6,0))," ")</f>
        <v>Yes</v>
      </c>
      <c r="AN1907" s="41" t="str">
        <f>+IFERROR((VLOOKUP(C1907,'HB1238 24-25'!$N$5:$Q$9999,4,0)),"")</f>
        <v/>
      </c>
      <c r="AO1907" s="33" t="str">
        <f t="shared" si="61"/>
        <v>Yes</v>
      </c>
    </row>
    <row r="1908" spans="1:41" ht="15" customHeight="1" x14ac:dyDescent="0.25">
      <c r="A1908" t="s">
        <v>2616</v>
      </c>
      <c r="B1908" t="s">
        <v>2249</v>
      </c>
      <c r="C1908" s="25">
        <v>2127</v>
      </c>
      <c r="D1908" t="s">
        <v>123</v>
      </c>
      <c r="E1908" s="16">
        <v>3</v>
      </c>
      <c r="F1908" s="16">
        <v>62</v>
      </c>
      <c r="G1908" s="16">
        <v>0</v>
      </c>
      <c r="H1908" s="16">
        <v>65</v>
      </c>
      <c r="I1908" s="16">
        <v>62</v>
      </c>
      <c r="J1908" s="16">
        <v>95</v>
      </c>
      <c r="K1908" s="16">
        <v>59</v>
      </c>
      <c r="L1908" s="16">
        <v>69</v>
      </c>
      <c r="M1908" s="16">
        <v>0</v>
      </c>
      <c r="N1908" s="16">
        <v>0</v>
      </c>
      <c r="O1908" s="16">
        <v>0</v>
      </c>
      <c r="P1908" s="16">
        <v>0</v>
      </c>
      <c r="Q1908" s="16">
        <v>0</v>
      </c>
      <c r="R1908" s="16">
        <v>0</v>
      </c>
      <c r="S1908" s="16">
        <v>0</v>
      </c>
      <c r="T1908" s="73" t="s">
        <v>2979</v>
      </c>
      <c r="U1908" s="54">
        <v>31</v>
      </c>
      <c r="V1908" s="73" t="s">
        <v>2979</v>
      </c>
      <c r="W1908" s="54">
        <v>28</v>
      </c>
      <c r="X1908" s="54">
        <v>40</v>
      </c>
      <c r="Y1908" s="54">
        <v>40</v>
      </c>
      <c r="Z1908" s="54">
        <v>34</v>
      </c>
      <c r="AA1908" s="54">
        <v>37</v>
      </c>
      <c r="AB1908" s="73" t="s">
        <v>2979</v>
      </c>
      <c r="AC1908" s="73" t="s">
        <v>2979</v>
      </c>
      <c r="AD1908" s="73" t="s">
        <v>2979</v>
      </c>
      <c r="AE1908" s="73" t="s">
        <v>2979</v>
      </c>
      <c r="AF1908" s="73" t="s">
        <v>2979</v>
      </c>
      <c r="AG1908" s="73" t="s">
        <v>2979</v>
      </c>
      <c r="AH1908" s="73" t="s">
        <v>2979</v>
      </c>
      <c r="AI1908" s="41">
        <v>0.50600000000000001</v>
      </c>
      <c r="AJ1908" s="30">
        <v>0.50990000000000002</v>
      </c>
      <c r="AK1908" s="30">
        <v>0.49659999999999999</v>
      </c>
      <c r="AL1908" s="41">
        <f t="shared" si="60"/>
        <v>0.50419999999999998</v>
      </c>
      <c r="AM1908" s="30" t="str">
        <f>IFERROR((VLOOKUP(C1908,'CEP 24-25'!$F$5:$K$1282,6,0))," ")</f>
        <v>No</v>
      </c>
      <c r="AN1908" s="41" t="str">
        <f>+IFERROR((VLOOKUP(C1908,'HB1238 24-25'!$N$5:$Q$9999,4,0)),"")</f>
        <v/>
      </c>
      <c r="AO1908" s="33" t="str">
        <f t="shared" si="61"/>
        <v>Yes</v>
      </c>
    </row>
    <row r="1909" spans="1:41" ht="15" customHeight="1" x14ac:dyDescent="0.25">
      <c r="A1909" t="s">
        <v>2616</v>
      </c>
      <c r="B1909" t="s">
        <v>2249</v>
      </c>
      <c r="C1909" s="25">
        <v>3727</v>
      </c>
      <c r="D1909" t="s">
        <v>1631</v>
      </c>
      <c r="E1909" s="16">
        <v>0</v>
      </c>
      <c r="F1909" s="16">
        <v>56</v>
      </c>
      <c r="G1909" s="16">
        <v>0</v>
      </c>
      <c r="H1909" s="16">
        <v>43</v>
      </c>
      <c r="I1909" s="16">
        <v>57</v>
      </c>
      <c r="J1909" s="16">
        <v>57</v>
      </c>
      <c r="K1909" s="16">
        <v>49</v>
      </c>
      <c r="L1909" s="16">
        <v>47</v>
      </c>
      <c r="M1909" s="16">
        <v>0</v>
      </c>
      <c r="N1909" s="16">
        <v>0</v>
      </c>
      <c r="O1909" s="16">
        <v>0</v>
      </c>
      <c r="P1909" s="16">
        <v>0</v>
      </c>
      <c r="Q1909" s="16">
        <v>0</v>
      </c>
      <c r="R1909" s="16">
        <v>0</v>
      </c>
      <c r="S1909" s="16">
        <v>0</v>
      </c>
      <c r="T1909" s="73" t="s">
        <v>2979</v>
      </c>
      <c r="U1909" s="54">
        <v>41</v>
      </c>
      <c r="V1909" s="73" t="s">
        <v>2979</v>
      </c>
      <c r="W1909" s="54">
        <v>34</v>
      </c>
      <c r="X1909" s="54">
        <v>42</v>
      </c>
      <c r="Y1909" s="54">
        <v>46</v>
      </c>
      <c r="Z1909" s="54">
        <v>41</v>
      </c>
      <c r="AA1909" s="54">
        <v>40</v>
      </c>
      <c r="AB1909" s="73" t="s">
        <v>2979</v>
      </c>
      <c r="AC1909" s="73" t="s">
        <v>2979</v>
      </c>
      <c r="AD1909" s="73" t="s">
        <v>2979</v>
      </c>
      <c r="AE1909" s="73" t="s">
        <v>2979</v>
      </c>
      <c r="AF1909" s="73" t="s">
        <v>2979</v>
      </c>
      <c r="AG1909" s="73" t="s">
        <v>2979</v>
      </c>
      <c r="AH1909" s="73" t="s">
        <v>2979</v>
      </c>
      <c r="AI1909" s="41">
        <v>0.78959999999999997</v>
      </c>
      <c r="AJ1909" s="30">
        <v>0.8</v>
      </c>
      <c r="AK1909" s="30">
        <v>0.71930000000000005</v>
      </c>
      <c r="AL1909" s="41">
        <f t="shared" si="60"/>
        <v>0.76959999999999995</v>
      </c>
      <c r="AM1909" s="30" t="str">
        <f>IFERROR((VLOOKUP(C1909,'CEP 24-25'!$F$5:$K$1282,6,0))," ")</f>
        <v>Yes</v>
      </c>
      <c r="AN1909" s="41" t="str">
        <f>+IFERROR((VLOOKUP(C1909,'HB1238 24-25'!$N$5:$Q$9999,4,0)),"")</f>
        <v/>
      </c>
      <c r="AO1909" s="33" t="str">
        <f t="shared" si="61"/>
        <v>Yes</v>
      </c>
    </row>
    <row r="1910" spans="1:41" ht="15" customHeight="1" x14ac:dyDescent="0.25">
      <c r="A1910" t="s">
        <v>2616</v>
      </c>
      <c r="B1910" t="s">
        <v>2249</v>
      </c>
      <c r="C1910" s="25">
        <v>3758</v>
      </c>
      <c r="D1910" t="s">
        <v>1632</v>
      </c>
      <c r="E1910" s="16">
        <v>0</v>
      </c>
      <c r="F1910" s="16">
        <v>0</v>
      </c>
      <c r="G1910" s="16">
        <v>0</v>
      </c>
      <c r="H1910" s="16">
        <v>0</v>
      </c>
      <c r="I1910" s="16">
        <v>0</v>
      </c>
      <c r="J1910" s="16">
        <v>0</v>
      </c>
      <c r="K1910" s="16">
        <v>0</v>
      </c>
      <c r="L1910" s="16">
        <v>0</v>
      </c>
      <c r="M1910" s="16">
        <v>168</v>
      </c>
      <c r="N1910" s="16">
        <v>113</v>
      </c>
      <c r="O1910" s="16">
        <v>131</v>
      </c>
      <c r="P1910" s="16">
        <v>0</v>
      </c>
      <c r="Q1910" s="16">
        <v>0</v>
      </c>
      <c r="R1910" s="16">
        <v>0</v>
      </c>
      <c r="S1910" s="16">
        <v>0</v>
      </c>
      <c r="T1910" s="73" t="s">
        <v>2979</v>
      </c>
      <c r="U1910" s="73" t="s">
        <v>2979</v>
      </c>
      <c r="V1910" s="73" t="s">
        <v>2979</v>
      </c>
      <c r="W1910" s="73" t="s">
        <v>2979</v>
      </c>
      <c r="X1910" s="73" t="s">
        <v>2979</v>
      </c>
      <c r="Y1910" s="73" t="s">
        <v>2979</v>
      </c>
      <c r="Z1910" s="73" t="s">
        <v>2979</v>
      </c>
      <c r="AA1910" s="73" t="s">
        <v>2979</v>
      </c>
      <c r="AB1910" s="54">
        <v>134</v>
      </c>
      <c r="AC1910" s="54">
        <v>88</v>
      </c>
      <c r="AD1910" s="54">
        <v>105</v>
      </c>
      <c r="AE1910" s="73" t="s">
        <v>2979</v>
      </c>
      <c r="AF1910" s="73" t="s">
        <v>2979</v>
      </c>
      <c r="AG1910" s="73" t="s">
        <v>2979</v>
      </c>
      <c r="AH1910" s="73" t="s">
        <v>2979</v>
      </c>
      <c r="AI1910" s="41">
        <v>0.79369999999999996</v>
      </c>
      <c r="AJ1910" s="30">
        <v>0.86680000000000001</v>
      </c>
      <c r="AK1910" s="30">
        <v>0.86990000000000001</v>
      </c>
      <c r="AL1910" s="41">
        <f t="shared" si="60"/>
        <v>0.84350000000000003</v>
      </c>
      <c r="AM1910" s="30" t="str">
        <f>IFERROR((VLOOKUP(C1910,'CEP 24-25'!$F$5:$K$1282,6,0))," ")</f>
        <v>Yes</v>
      </c>
      <c r="AN1910" s="41" t="str">
        <f>+IFERROR((VLOOKUP(C1910,'HB1238 24-25'!$N$5:$Q$9999,4,0)),"")</f>
        <v/>
      </c>
      <c r="AO1910" s="33" t="str">
        <f t="shared" si="61"/>
        <v>Yes</v>
      </c>
    </row>
    <row r="1911" spans="1:41" ht="15" customHeight="1" x14ac:dyDescent="0.25">
      <c r="A1911" t="s">
        <v>2616</v>
      </c>
      <c r="B1911" t="s">
        <v>2249</v>
      </c>
      <c r="C1911" s="25">
        <v>3258</v>
      </c>
      <c r="D1911" t="s">
        <v>1625</v>
      </c>
      <c r="E1911" s="16">
        <v>0</v>
      </c>
      <c r="F1911" s="16">
        <v>0</v>
      </c>
      <c r="G1911" s="16">
        <v>0</v>
      </c>
      <c r="H1911" s="16">
        <v>0</v>
      </c>
      <c r="I1911" s="16">
        <v>0</v>
      </c>
      <c r="J1911" s="16">
        <v>0</v>
      </c>
      <c r="K1911" s="16">
        <v>0</v>
      </c>
      <c r="L1911" s="16">
        <v>0</v>
      </c>
      <c r="M1911" s="16">
        <v>194</v>
      </c>
      <c r="N1911" s="16">
        <v>175</v>
      </c>
      <c r="O1911" s="16">
        <v>175</v>
      </c>
      <c r="P1911" s="16">
        <v>0</v>
      </c>
      <c r="Q1911" s="16">
        <v>0</v>
      </c>
      <c r="R1911" s="16">
        <v>0</v>
      </c>
      <c r="S1911" s="16">
        <v>0</v>
      </c>
      <c r="T1911" s="73" t="s">
        <v>2979</v>
      </c>
      <c r="U1911" s="73" t="s">
        <v>2979</v>
      </c>
      <c r="V1911" s="73" t="s">
        <v>2979</v>
      </c>
      <c r="W1911" s="73" t="s">
        <v>2979</v>
      </c>
      <c r="X1911" s="73" t="s">
        <v>2979</v>
      </c>
      <c r="Y1911" s="73" t="s">
        <v>2979</v>
      </c>
      <c r="Z1911" s="73" t="s">
        <v>2979</v>
      </c>
      <c r="AA1911" s="73" t="s">
        <v>2979</v>
      </c>
      <c r="AB1911" s="54">
        <v>137</v>
      </c>
      <c r="AC1911" s="54">
        <v>130</v>
      </c>
      <c r="AD1911" s="54">
        <v>127</v>
      </c>
      <c r="AE1911" s="73" t="s">
        <v>2979</v>
      </c>
      <c r="AF1911" s="73" t="s">
        <v>2979</v>
      </c>
      <c r="AG1911" s="73" t="s">
        <v>2979</v>
      </c>
      <c r="AH1911" s="73" t="s">
        <v>2979</v>
      </c>
      <c r="AI1911" s="41">
        <v>0.72430000000000005</v>
      </c>
      <c r="AJ1911" s="30">
        <v>0.78039999999999998</v>
      </c>
      <c r="AK1911" s="30">
        <v>0.78249999999999997</v>
      </c>
      <c r="AL1911" s="41">
        <f t="shared" si="60"/>
        <v>0.76239999999999997</v>
      </c>
      <c r="AM1911" s="30" t="str">
        <f>IFERROR((VLOOKUP(C1911,'CEP 24-25'!$F$5:$K$1282,6,0))," ")</f>
        <v>Yes</v>
      </c>
      <c r="AN1911" s="41" t="str">
        <f>+IFERROR((VLOOKUP(C1911,'HB1238 24-25'!$N$5:$Q$9999,4,0)),"")</f>
        <v/>
      </c>
      <c r="AO1911" s="33" t="str">
        <f t="shared" si="61"/>
        <v>Yes</v>
      </c>
    </row>
    <row r="1912" spans="1:41" ht="15" customHeight="1" x14ac:dyDescent="0.25">
      <c r="A1912" t="s">
        <v>2616</v>
      </c>
      <c r="B1912" t="s">
        <v>2249</v>
      </c>
      <c r="C1912" s="25">
        <v>3729</v>
      </c>
      <c r="D1912" t="s">
        <v>403</v>
      </c>
      <c r="E1912" s="16">
        <v>3</v>
      </c>
      <c r="F1912" s="16">
        <v>46</v>
      </c>
      <c r="G1912" s="16">
        <v>0</v>
      </c>
      <c r="H1912" s="16">
        <v>43</v>
      </c>
      <c r="I1912" s="16">
        <v>33</v>
      </c>
      <c r="J1912" s="16">
        <v>47</v>
      </c>
      <c r="K1912" s="16">
        <v>40</v>
      </c>
      <c r="L1912" s="16">
        <v>42</v>
      </c>
      <c r="M1912" s="16">
        <v>0</v>
      </c>
      <c r="N1912" s="16">
        <v>0</v>
      </c>
      <c r="O1912" s="16">
        <v>0</v>
      </c>
      <c r="P1912" s="16">
        <v>0</v>
      </c>
      <c r="Q1912" s="16">
        <v>0</v>
      </c>
      <c r="R1912" s="16">
        <v>0</v>
      </c>
      <c r="S1912" s="16">
        <v>0</v>
      </c>
      <c r="T1912" s="15" t="s">
        <v>2004</v>
      </c>
      <c r="U1912" s="54">
        <v>34</v>
      </c>
      <c r="V1912" s="73" t="s">
        <v>2979</v>
      </c>
      <c r="W1912" s="54">
        <v>32</v>
      </c>
      <c r="X1912" s="54">
        <v>28</v>
      </c>
      <c r="Y1912" s="54">
        <v>39</v>
      </c>
      <c r="Z1912" s="54">
        <v>38</v>
      </c>
      <c r="AA1912" s="54">
        <v>34</v>
      </c>
      <c r="AB1912" s="73" t="s">
        <v>2979</v>
      </c>
      <c r="AC1912" s="73" t="s">
        <v>2979</v>
      </c>
      <c r="AD1912" s="73" t="s">
        <v>2979</v>
      </c>
      <c r="AE1912" s="73" t="s">
        <v>2979</v>
      </c>
      <c r="AF1912" s="73" t="s">
        <v>2979</v>
      </c>
      <c r="AG1912" s="73" t="s">
        <v>2979</v>
      </c>
      <c r="AH1912" s="73" t="s">
        <v>2979</v>
      </c>
      <c r="AI1912" s="41">
        <v>0.81100000000000005</v>
      </c>
      <c r="AJ1912" s="30">
        <v>0.81120000000000003</v>
      </c>
      <c r="AK1912" s="30">
        <v>0.85160000000000002</v>
      </c>
      <c r="AL1912" s="41">
        <f t="shared" si="60"/>
        <v>0.8246</v>
      </c>
      <c r="AM1912" s="30" t="str">
        <f>IFERROR((VLOOKUP(C1912,'CEP 24-25'!$F$5:$K$1282,6,0))," ")</f>
        <v>Yes</v>
      </c>
      <c r="AN1912" s="41" t="str">
        <f>+IFERROR((VLOOKUP(C1912,'HB1238 24-25'!$N$5:$Q$9999,4,0)),"")</f>
        <v/>
      </c>
      <c r="AO1912" s="33" t="str">
        <f t="shared" si="61"/>
        <v>Yes</v>
      </c>
    </row>
    <row r="1913" spans="1:41" ht="15" customHeight="1" x14ac:dyDescent="0.25">
      <c r="A1913" t="s">
        <v>2616</v>
      </c>
      <c r="B1913" t="s">
        <v>2249</v>
      </c>
      <c r="C1913" s="25">
        <v>3007</v>
      </c>
      <c r="D1913" t="s">
        <v>1619</v>
      </c>
      <c r="E1913" s="16">
        <v>5</v>
      </c>
      <c r="F1913" s="16">
        <v>70</v>
      </c>
      <c r="G1913" s="16">
        <v>0</v>
      </c>
      <c r="H1913" s="16">
        <v>73</v>
      </c>
      <c r="I1913" s="16">
        <v>83</v>
      </c>
      <c r="J1913" s="16">
        <v>88</v>
      </c>
      <c r="K1913" s="16">
        <v>95</v>
      </c>
      <c r="L1913" s="16">
        <v>83</v>
      </c>
      <c r="M1913" s="16">
        <v>0</v>
      </c>
      <c r="N1913" s="16">
        <v>0</v>
      </c>
      <c r="O1913" s="16">
        <v>0</v>
      </c>
      <c r="P1913" s="16">
        <v>0</v>
      </c>
      <c r="Q1913" s="16">
        <v>0</v>
      </c>
      <c r="R1913" s="16">
        <v>0</v>
      </c>
      <c r="S1913" s="16">
        <v>0</v>
      </c>
      <c r="T1913" s="73" t="s">
        <v>2979</v>
      </c>
      <c r="U1913" s="54">
        <v>29</v>
      </c>
      <c r="V1913" s="73" t="s">
        <v>2979</v>
      </c>
      <c r="W1913" s="54">
        <v>33</v>
      </c>
      <c r="X1913" s="54">
        <v>37</v>
      </c>
      <c r="Y1913" s="54">
        <v>36</v>
      </c>
      <c r="Z1913" s="54">
        <v>39</v>
      </c>
      <c r="AA1913" s="54">
        <v>34</v>
      </c>
      <c r="AB1913" s="73" t="s">
        <v>2979</v>
      </c>
      <c r="AC1913" s="73" t="s">
        <v>2979</v>
      </c>
      <c r="AD1913" s="73" t="s">
        <v>2979</v>
      </c>
      <c r="AE1913" s="73" t="s">
        <v>2979</v>
      </c>
      <c r="AF1913" s="73" t="s">
        <v>2979</v>
      </c>
      <c r="AG1913" s="73" t="s">
        <v>2979</v>
      </c>
      <c r="AH1913" s="73" t="s">
        <v>2979</v>
      </c>
      <c r="AI1913" s="41">
        <v>0.41849999999999998</v>
      </c>
      <c r="AJ1913" s="30">
        <v>0.37980000000000003</v>
      </c>
      <c r="AK1913" s="30">
        <v>0.33129999999999998</v>
      </c>
      <c r="AL1913" s="41">
        <f t="shared" si="60"/>
        <v>0.3765</v>
      </c>
      <c r="AM1913" s="30" t="str">
        <f>IFERROR((VLOOKUP(C1913,'CEP 24-25'!$F$5:$K$1282,6,0))," ")</f>
        <v>No</v>
      </c>
      <c r="AN1913" s="41" t="str">
        <f>+IFERROR((VLOOKUP(C1913,'HB1238 24-25'!$N$5:$Q$9999,4,0)),"")</f>
        <v/>
      </c>
      <c r="AO1913" s="33" t="str">
        <f t="shared" si="61"/>
        <v>No</v>
      </c>
    </row>
    <row r="1914" spans="1:41" ht="15" customHeight="1" x14ac:dyDescent="0.25">
      <c r="A1914" t="s">
        <v>2616</v>
      </c>
      <c r="B1914" t="s">
        <v>2249</v>
      </c>
      <c r="C1914" s="25">
        <v>2056</v>
      </c>
      <c r="D1914" t="s">
        <v>1598</v>
      </c>
      <c r="E1914" s="16">
        <v>1</v>
      </c>
      <c r="F1914" s="16">
        <v>83</v>
      </c>
      <c r="G1914" s="16">
        <v>0</v>
      </c>
      <c r="H1914" s="16">
        <v>61</v>
      </c>
      <c r="I1914" s="16">
        <v>55</v>
      </c>
      <c r="J1914" s="16">
        <v>66</v>
      </c>
      <c r="K1914" s="16">
        <v>45</v>
      </c>
      <c r="L1914" s="16">
        <v>56</v>
      </c>
      <c r="M1914" s="16">
        <v>0</v>
      </c>
      <c r="N1914" s="16">
        <v>0</v>
      </c>
      <c r="O1914" s="16">
        <v>0</v>
      </c>
      <c r="P1914" s="16">
        <v>0</v>
      </c>
      <c r="Q1914" s="16">
        <v>0</v>
      </c>
      <c r="R1914" s="16">
        <v>0</v>
      </c>
      <c r="S1914" s="16">
        <v>0</v>
      </c>
      <c r="T1914" s="73" t="s">
        <v>2979</v>
      </c>
      <c r="U1914" s="54">
        <v>69</v>
      </c>
      <c r="V1914" s="73" t="s">
        <v>2979</v>
      </c>
      <c r="W1914" s="54">
        <v>54</v>
      </c>
      <c r="X1914" s="54">
        <v>46</v>
      </c>
      <c r="Y1914" s="54">
        <v>59</v>
      </c>
      <c r="Z1914" s="54">
        <v>39</v>
      </c>
      <c r="AA1914" s="54">
        <v>44</v>
      </c>
      <c r="AB1914" s="73" t="s">
        <v>2979</v>
      </c>
      <c r="AC1914" s="73" t="s">
        <v>2979</v>
      </c>
      <c r="AD1914" s="73" t="s">
        <v>2979</v>
      </c>
      <c r="AE1914" s="73" t="s">
        <v>2979</v>
      </c>
      <c r="AF1914" s="73" t="s">
        <v>2979</v>
      </c>
      <c r="AG1914" s="73" t="s">
        <v>2979</v>
      </c>
      <c r="AH1914" s="73" t="s">
        <v>2979</v>
      </c>
      <c r="AI1914" s="41">
        <v>0.84740000000000004</v>
      </c>
      <c r="AJ1914" s="30">
        <v>0.90329999999999999</v>
      </c>
      <c r="AK1914" s="30">
        <v>0.85760000000000003</v>
      </c>
      <c r="AL1914" s="41">
        <f t="shared" si="60"/>
        <v>0.86939999999999995</v>
      </c>
      <c r="AM1914" s="30" t="str">
        <f>IFERROR((VLOOKUP(C1914,'CEP 24-25'!$F$5:$K$1282,6,0))," ")</f>
        <v>Yes</v>
      </c>
      <c r="AN1914" s="41" t="str">
        <f>+IFERROR((VLOOKUP(C1914,'HB1238 24-25'!$N$5:$Q$9999,4,0)),"")</f>
        <v/>
      </c>
      <c r="AO1914" s="33" t="str">
        <f t="shared" si="61"/>
        <v>Yes</v>
      </c>
    </row>
    <row r="1915" spans="1:41" ht="15" customHeight="1" x14ac:dyDescent="0.25">
      <c r="A1915" t="s">
        <v>2616</v>
      </c>
      <c r="B1915" t="s">
        <v>2249</v>
      </c>
      <c r="C1915" s="25">
        <v>2258</v>
      </c>
      <c r="D1915" t="s">
        <v>1611</v>
      </c>
      <c r="E1915" s="16">
        <v>10</v>
      </c>
      <c r="F1915" s="16">
        <v>72</v>
      </c>
      <c r="G1915" s="16">
        <v>0</v>
      </c>
      <c r="H1915" s="16">
        <v>87</v>
      </c>
      <c r="I1915" s="16">
        <v>75</v>
      </c>
      <c r="J1915" s="16">
        <v>96</v>
      </c>
      <c r="K1915" s="16">
        <v>75</v>
      </c>
      <c r="L1915" s="16">
        <v>73</v>
      </c>
      <c r="M1915" s="16">
        <v>0</v>
      </c>
      <c r="N1915" s="16">
        <v>0</v>
      </c>
      <c r="O1915" s="16">
        <v>0</v>
      </c>
      <c r="P1915" s="16">
        <v>0</v>
      </c>
      <c r="Q1915" s="16">
        <v>0</v>
      </c>
      <c r="R1915" s="16">
        <v>0</v>
      </c>
      <c r="S1915" s="16">
        <v>0</v>
      </c>
      <c r="T1915" s="73" t="s">
        <v>2979</v>
      </c>
      <c r="U1915" s="54">
        <v>18</v>
      </c>
      <c r="V1915" s="73" t="s">
        <v>2979</v>
      </c>
      <c r="W1915" s="54">
        <v>22</v>
      </c>
      <c r="X1915" s="54">
        <v>23</v>
      </c>
      <c r="Y1915" s="54">
        <v>25</v>
      </c>
      <c r="Z1915" s="54">
        <v>22</v>
      </c>
      <c r="AA1915" s="54">
        <v>24</v>
      </c>
      <c r="AB1915" s="73" t="s">
        <v>2979</v>
      </c>
      <c r="AC1915" s="73" t="s">
        <v>2979</v>
      </c>
      <c r="AD1915" s="73" t="s">
        <v>2979</v>
      </c>
      <c r="AE1915" s="73" t="s">
        <v>2979</v>
      </c>
      <c r="AF1915" s="73" t="s">
        <v>2979</v>
      </c>
      <c r="AG1915" s="73" t="s">
        <v>2979</v>
      </c>
      <c r="AH1915" s="73" t="s">
        <v>2979</v>
      </c>
      <c r="AI1915" s="41">
        <v>0.27460000000000001</v>
      </c>
      <c r="AJ1915" s="30">
        <v>0.26319999999999999</v>
      </c>
      <c r="AK1915" s="30">
        <v>0.21740000000000001</v>
      </c>
      <c r="AL1915" s="41">
        <f t="shared" si="60"/>
        <v>0.25169999999999998</v>
      </c>
      <c r="AM1915" s="30" t="str">
        <f>IFERROR((VLOOKUP(C1915,'CEP 24-25'!$F$5:$K$1282,6,0))," ")</f>
        <v>No</v>
      </c>
      <c r="AN1915" s="41" t="str">
        <f>+IFERROR((VLOOKUP(C1915,'HB1238 24-25'!$N$5:$Q$9999,4,0)),"")</f>
        <v/>
      </c>
      <c r="AO1915" s="33" t="str">
        <f t="shared" si="61"/>
        <v>No</v>
      </c>
    </row>
    <row r="1916" spans="1:41" ht="15" customHeight="1" x14ac:dyDescent="0.25">
      <c r="A1916" t="s">
        <v>2616</v>
      </c>
      <c r="B1916" t="s">
        <v>2249</v>
      </c>
      <c r="C1916" s="25">
        <v>3506</v>
      </c>
      <c r="D1916" t="s">
        <v>1629</v>
      </c>
      <c r="E1916" s="16">
        <v>4</v>
      </c>
      <c r="F1916" s="16">
        <v>41</v>
      </c>
      <c r="G1916" s="16">
        <v>0</v>
      </c>
      <c r="H1916" s="16">
        <v>60</v>
      </c>
      <c r="I1916" s="16">
        <v>40</v>
      </c>
      <c r="J1916" s="16">
        <v>42</v>
      </c>
      <c r="K1916" s="16">
        <v>49</v>
      </c>
      <c r="L1916" s="16">
        <v>55</v>
      </c>
      <c r="M1916" s="16">
        <v>0</v>
      </c>
      <c r="N1916" s="16">
        <v>0</v>
      </c>
      <c r="O1916" s="16">
        <v>0</v>
      </c>
      <c r="P1916" s="16">
        <v>0</v>
      </c>
      <c r="Q1916" s="16">
        <v>0</v>
      </c>
      <c r="R1916" s="16">
        <v>0</v>
      </c>
      <c r="S1916" s="16">
        <v>0</v>
      </c>
      <c r="T1916" s="15" t="s">
        <v>2004</v>
      </c>
      <c r="U1916" s="54">
        <v>16</v>
      </c>
      <c r="V1916" s="73" t="s">
        <v>2979</v>
      </c>
      <c r="W1916" s="54">
        <v>17</v>
      </c>
      <c r="X1916" s="54">
        <v>14</v>
      </c>
      <c r="Y1916" s="54">
        <v>20</v>
      </c>
      <c r="Z1916" s="54">
        <v>15</v>
      </c>
      <c r="AA1916" s="54">
        <v>25</v>
      </c>
      <c r="AB1916" s="73" t="s">
        <v>2979</v>
      </c>
      <c r="AC1916" s="73" t="s">
        <v>2979</v>
      </c>
      <c r="AD1916" s="73" t="s">
        <v>2979</v>
      </c>
      <c r="AE1916" s="73" t="s">
        <v>2979</v>
      </c>
      <c r="AF1916" s="73" t="s">
        <v>2979</v>
      </c>
      <c r="AG1916" s="73" t="s">
        <v>2979</v>
      </c>
      <c r="AH1916" s="73" t="s">
        <v>2979</v>
      </c>
      <c r="AI1916" s="41">
        <v>0.37109999999999999</v>
      </c>
      <c r="AJ1916" s="30">
        <v>0.34770000000000001</v>
      </c>
      <c r="AK1916" s="30">
        <v>0.3538</v>
      </c>
      <c r="AL1916" s="41">
        <f t="shared" si="60"/>
        <v>0.35749999999999998</v>
      </c>
      <c r="AM1916" s="30" t="str">
        <f>IFERROR((VLOOKUP(C1916,'CEP 24-25'!$F$5:$K$1282,6,0))," ")</f>
        <v>No</v>
      </c>
      <c r="AN1916" s="41" t="str">
        <f>+IFERROR((VLOOKUP(C1916,'HB1238 24-25'!$N$5:$Q$9999,4,0)),"")</f>
        <v/>
      </c>
      <c r="AO1916" s="33" t="str">
        <f t="shared" si="61"/>
        <v>No</v>
      </c>
    </row>
    <row r="1917" spans="1:41" ht="15" customHeight="1" x14ac:dyDescent="0.25">
      <c r="A1917" t="s">
        <v>2616</v>
      </c>
      <c r="B1917" t="s">
        <v>2249</v>
      </c>
      <c r="C1917" s="25">
        <v>2111</v>
      </c>
      <c r="D1917" t="s">
        <v>70</v>
      </c>
      <c r="E1917" s="16">
        <v>7</v>
      </c>
      <c r="F1917" s="16">
        <v>55</v>
      </c>
      <c r="G1917" s="16">
        <v>0</v>
      </c>
      <c r="H1917" s="16">
        <v>53</v>
      </c>
      <c r="I1917" s="16">
        <v>46</v>
      </c>
      <c r="J1917" s="16">
        <v>63</v>
      </c>
      <c r="K1917" s="16">
        <v>66</v>
      </c>
      <c r="L1917" s="16">
        <v>57</v>
      </c>
      <c r="M1917" s="16">
        <v>0</v>
      </c>
      <c r="N1917" s="16">
        <v>0</v>
      </c>
      <c r="O1917" s="16">
        <v>0</v>
      </c>
      <c r="P1917" s="16">
        <v>0</v>
      </c>
      <c r="Q1917" s="16">
        <v>0</v>
      </c>
      <c r="R1917" s="16">
        <v>0</v>
      </c>
      <c r="S1917" s="16">
        <v>0</v>
      </c>
      <c r="T1917" s="73" t="s">
        <v>2979</v>
      </c>
      <c r="U1917" s="54">
        <v>15</v>
      </c>
      <c r="V1917" s="73" t="s">
        <v>2979</v>
      </c>
      <c r="W1917" s="54">
        <v>17</v>
      </c>
      <c r="X1917" s="54">
        <v>16</v>
      </c>
      <c r="Y1917" s="54">
        <v>19</v>
      </c>
      <c r="Z1917" s="54">
        <v>22</v>
      </c>
      <c r="AA1917" s="54">
        <v>14</v>
      </c>
      <c r="AB1917" s="73" t="s">
        <v>2979</v>
      </c>
      <c r="AC1917" s="73" t="s">
        <v>2979</v>
      </c>
      <c r="AD1917" s="73" t="s">
        <v>2979</v>
      </c>
      <c r="AE1917" s="73" t="s">
        <v>2979</v>
      </c>
      <c r="AF1917" s="73" t="s">
        <v>2979</v>
      </c>
      <c r="AG1917" s="73" t="s">
        <v>2979</v>
      </c>
      <c r="AH1917" s="73" t="s">
        <v>2979</v>
      </c>
      <c r="AI1917" s="41">
        <v>0.29680000000000001</v>
      </c>
      <c r="AJ1917" s="30">
        <v>0.3422</v>
      </c>
      <c r="AK1917" s="30">
        <v>0.34110000000000001</v>
      </c>
      <c r="AL1917" s="41">
        <f t="shared" si="60"/>
        <v>0.32669999999999999</v>
      </c>
      <c r="AM1917" s="30" t="str">
        <f>IFERROR((VLOOKUP(C1917,'CEP 24-25'!$F$5:$K$1282,6,0))," ")</f>
        <v>No</v>
      </c>
      <c r="AN1917" s="41" t="str">
        <f>+IFERROR((VLOOKUP(C1917,'HB1238 24-25'!$N$5:$Q$9999,4,0)),"")</f>
        <v/>
      </c>
      <c r="AO1917" s="33" t="str">
        <f t="shared" si="61"/>
        <v>No</v>
      </c>
    </row>
    <row r="1918" spans="1:41" ht="15" customHeight="1" x14ac:dyDescent="0.25">
      <c r="A1918" t="s">
        <v>2616</v>
      </c>
      <c r="B1918" t="s">
        <v>2249</v>
      </c>
      <c r="C1918" s="25">
        <v>2172</v>
      </c>
      <c r="D1918" t="s">
        <v>1608</v>
      </c>
      <c r="E1918" s="16">
        <v>0</v>
      </c>
      <c r="F1918" s="16">
        <v>0</v>
      </c>
      <c r="G1918" s="16">
        <v>0</v>
      </c>
      <c r="H1918" s="16">
        <v>0</v>
      </c>
      <c r="I1918" s="16">
        <v>0</v>
      </c>
      <c r="J1918" s="16">
        <v>0</v>
      </c>
      <c r="K1918" s="16">
        <v>0</v>
      </c>
      <c r="L1918" s="16">
        <v>0</v>
      </c>
      <c r="M1918" s="16">
        <v>0</v>
      </c>
      <c r="N1918" s="16">
        <v>0</v>
      </c>
      <c r="O1918" s="16">
        <v>0</v>
      </c>
      <c r="P1918" s="16">
        <v>430</v>
      </c>
      <c r="Q1918" s="16">
        <v>400</v>
      </c>
      <c r="R1918" s="16">
        <v>432</v>
      </c>
      <c r="S1918" s="16">
        <v>421</v>
      </c>
      <c r="T1918" s="73" t="s">
        <v>2979</v>
      </c>
      <c r="U1918" s="73" t="s">
        <v>2979</v>
      </c>
      <c r="V1918" s="73" t="s">
        <v>2979</v>
      </c>
      <c r="W1918" s="73" t="s">
        <v>2979</v>
      </c>
      <c r="X1918" s="73" t="s">
        <v>2979</v>
      </c>
      <c r="Y1918" s="73" t="s">
        <v>2979</v>
      </c>
      <c r="Z1918" s="73" t="s">
        <v>2979</v>
      </c>
      <c r="AA1918" s="73" t="s">
        <v>2979</v>
      </c>
      <c r="AB1918" s="73" t="s">
        <v>2979</v>
      </c>
      <c r="AC1918" s="73" t="s">
        <v>2979</v>
      </c>
      <c r="AD1918" s="73" t="s">
        <v>2979</v>
      </c>
      <c r="AE1918" s="54">
        <v>140</v>
      </c>
      <c r="AF1918" s="54">
        <v>147</v>
      </c>
      <c r="AG1918" s="54">
        <v>134</v>
      </c>
      <c r="AH1918" s="54">
        <v>137</v>
      </c>
      <c r="AI1918" s="41">
        <v>0.33160000000000001</v>
      </c>
      <c r="AJ1918" s="30">
        <v>0.34379999999999999</v>
      </c>
      <c r="AK1918" s="30">
        <v>0.36449999999999999</v>
      </c>
      <c r="AL1918" s="41">
        <f t="shared" si="60"/>
        <v>0.34660000000000002</v>
      </c>
      <c r="AM1918" s="30" t="str">
        <f>IFERROR((VLOOKUP(C1918,'CEP 24-25'!$F$5:$K$1282,6,0))," ")</f>
        <v>No</v>
      </c>
      <c r="AN1918" s="41" t="str">
        <f>+IFERROR((VLOOKUP(C1918,'HB1238 24-25'!$N$5:$Q$9999,4,0)),"")</f>
        <v/>
      </c>
      <c r="AO1918" s="33" t="str">
        <f t="shared" si="61"/>
        <v>No</v>
      </c>
    </row>
    <row r="1919" spans="1:41" ht="15" customHeight="1" x14ac:dyDescent="0.25">
      <c r="A1919" t="s">
        <v>2616</v>
      </c>
      <c r="B1919" t="s">
        <v>2249</v>
      </c>
      <c r="C1919" s="25">
        <v>2401</v>
      </c>
      <c r="D1919" t="s">
        <v>1615</v>
      </c>
      <c r="E1919" s="16">
        <v>0</v>
      </c>
      <c r="F1919" s="16">
        <v>0</v>
      </c>
      <c r="G1919" s="16">
        <v>0</v>
      </c>
      <c r="H1919" s="16">
        <v>0</v>
      </c>
      <c r="I1919" s="16">
        <v>0</v>
      </c>
      <c r="J1919" s="16">
        <v>1</v>
      </c>
      <c r="K1919" s="16">
        <v>49</v>
      </c>
      <c r="L1919" s="16">
        <v>56</v>
      </c>
      <c r="M1919" s="16">
        <v>78</v>
      </c>
      <c r="N1919" s="16">
        <v>67</v>
      </c>
      <c r="O1919" s="16">
        <v>55</v>
      </c>
      <c r="P1919" s="16">
        <v>0</v>
      </c>
      <c r="Q1919" s="16">
        <v>0</v>
      </c>
      <c r="R1919" s="16">
        <v>0</v>
      </c>
      <c r="S1919" s="16">
        <v>0</v>
      </c>
      <c r="T1919" s="73" t="s">
        <v>2979</v>
      </c>
      <c r="U1919" s="73" t="s">
        <v>2979</v>
      </c>
      <c r="V1919" s="73" t="s">
        <v>2979</v>
      </c>
      <c r="W1919" s="73" t="s">
        <v>2979</v>
      </c>
      <c r="X1919" s="73" t="s">
        <v>2979</v>
      </c>
      <c r="Y1919" s="73" t="s">
        <v>2979</v>
      </c>
      <c r="Z1919" s="54">
        <v>13</v>
      </c>
      <c r="AA1919" s="15" t="s">
        <v>2004</v>
      </c>
      <c r="AB1919" s="54">
        <v>21</v>
      </c>
      <c r="AC1919" s="54">
        <v>18</v>
      </c>
      <c r="AD1919" s="54">
        <v>15</v>
      </c>
      <c r="AE1919" s="73" t="s">
        <v>2979</v>
      </c>
      <c r="AF1919" s="73" t="s">
        <v>2979</v>
      </c>
      <c r="AG1919" s="73" t="s">
        <v>2979</v>
      </c>
      <c r="AH1919" s="73" t="s">
        <v>2979</v>
      </c>
      <c r="AI1919" s="41">
        <v>0.24179999999999999</v>
      </c>
      <c r="AJ1919" s="30">
        <v>0.27889999999999998</v>
      </c>
      <c r="AK1919" s="30">
        <v>0.28039999999999998</v>
      </c>
      <c r="AL1919" s="41">
        <f t="shared" si="60"/>
        <v>0.26700000000000002</v>
      </c>
      <c r="AM1919" s="30" t="str">
        <f>IFERROR((VLOOKUP(C1919,'CEP 24-25'!$F$5:$K$1282,6,0))," ")</f>
        <v>No</v>
      </c>
      <c r="AN1919" s="41" t="str">
        <f>+IFERROR((VLOOKUP(C1919,'HB1238 24-25'!$N$5:$Q$9999,4,0)),"")</f>
        <v/>
      </c>
      <c r="AO1919" s="33" t="str">
        <f t="shared" si="61"/>
        <v>No</v>
      </c>
    </row>
    <row r="1920" spans="1:41" ht="15" customHeight="1" x14ac:dyDescent="0.25">
      <c r="A1920" t="s">
        <v>2616</v>
      </c>
      <c r="B1920" t="s">
        <v>2249</v>
      </c>
      <c r="C1920" s="25">
        <v>2952</v>
      </c>
      <c r="D1920" t="s">
        <v>1618</v>
      </c>
      <c r="E1920" s="16">
        <v>3</v>
      </c>
      <c r="F1920" s="16">
        <v>34</v>
      </c>
      <c r="G1920" s="16">
        <v>0</v>
      </c>
      <c r="H1920" s="16">
        <v>41</v>
      </c>
      <c r="I1920" s="16">
        <v>52</v>
      </c>
      <c r="J1920" s="16">
        <v>51</v>
      </c>
      <c r="K1920" s="16">
        <v>50</v>
      </c>
      <c r="L1920" s="16">
        <v>43</v>
      </c>
      <c r="M1920" s="16">
        <v>0</v>
      </c>
      <c r="N1920" s="16">
        <v>0</v>
      </c>
      <c r="O1920" s="16">
        <v>0</v>
      </c>
      <c r="P1920" s="16">
        <v>0</v>
      </c>
      <c r="Q1920" s="16">
        <v>0</v>
      </c>
      <c r="R1920" s="16">
        <v>0</v>
      </c>
      <c r="S1920" s="16">
        <v>0</v>
      </c>
      <c r="T1920" s="15" t="s">
        <v>2004</v>
      </c>
      <c r="U1920" s="54">
        <v>31</v>
      </c>
      <c r="V1920" s="73" t="s">
        <v>2979</v>
      </c>
      <c r="W1920" s="54">
        <v>34</v>
      </c>
      <c r="X1920" s="54">
        <v>44</v>
      </c>
      <c r="Y1920" s="54">
        <v>45</v>
      </c>
      <c r="Z1920" s="54">
        <v>44</v>
      </c>
      <c r="AA1920" s="54">
        <v>30</v>
      </c>
      <c r="AB1920" s="73" t="s">
        <v>2979</v>
      </c>
      <c r="AC1920" s="73" t="s">
        <v>2979</v>
      </c>
      <c r="AD1920" s="73" t="s">
        <v>2979</v>
      </c>
      <c r="AE1920" s="73" t="s">
        <v>2979</v>
      </c>
      <c r="AF1920" s="73" t="s">
        <v>2979</v>
      </c>
      <c r="AG1920" s="73" t="s">
        <v>2979</v>
      </c>
      <c r="AH1920" s="73" t="s">
        <v>2979</v>
      </c>
      <c r="AI1920" s="41">
        <v>0.83940000000000003</v>
      </c>
      <c r="AJ1920" s="30">
        <v>0.87739999999999996</v>
      </c>
      <c r="AK1920" s="30">
        <v>0.85709999999999997</v>
      </c>
      <c r="AL1920" s="41">
        <f t="shared" si="60"/>
        <v>0.85799999999999998</v>
      </c>
      <c r="AM1920" s="30" t="str">
        <f>IFERROR((VLOOKUP(C1920,'CEP 24-25'!$F$5:$K$1282,6,0))," ")</f>
        <v>Yes</v>
      </c>
      <c r="AN1920" s="41" t="str">
        <f>+IFERROR((VLOOKUP(C1920,'HB1238 24-25'!$N$5:$Q$9999,4,0)),"")</f>
        <v/>
      </c>
      <c r="AO1920" s="33" t="str">
        <f t="shared" si="61"/>
        <v>Yes</v>
      </c>
    </row>
    <row r="1921" spans="1:41" ht="15" customHeight="1" x14ac:dyDescent="0.25">
      <c r="A1921" t="s">
        <v>2616</v>
      </c>
      <c r="B1921" t="s">
        <v>2249</v>
      </c>
      <c r="C1921" s="25">
        <v>2951</v>
      </c>
      <c r="D1921" t="s">
        <v>1617</v>
      </c>
      <c r="E1921" s="16">
        <v>3</v>
      </c>
      <c r="F1921" s="16">
        <v>66</v>
      </c>
      <c r="G1921" s="16">
        <v>0</v>
      </c>
      <c r="H1921" s="16">
        <v>73</v>
      </c>
      <c r="I1921" s="16">
        <v>80</v>
      </c>
      <c r="J1921" s="16">
        <v>70</v>
      </c>
      <c r="K1921" s="16">
        <v>60</v>
      </c>
      <c r="L1921" s="16">
        <v>68</v>
      </c>
      <c r="M1921" s="16">
        <v>0</v>
      </c>
      <c r="N1921" s="16">
        <v>0</v>
      </c>
      <c r="O1921" s="16">
        <v>0</v>
      </c>
      <c r="P1921" s="16">
        <v>0</v>
      </c>
      <c r="Q1921" s="16">
        <v>0</v>
      </c>
      <c r="R1921" s="16">
        <v>0</v>
      </c>
      <c r="S1921" s="16">
        <v>0</v>
      </c>
      <c r="T1921" s="73" t="s">
        <v>2979</v>
      </c>
      <c r="U1921" s="54">
        <v>45</v>
      </c>
      <c r="V1921" s="73" t="s">
        <v>2979</v>
      </c>
      <c r="W1921" s="54">
        <v>42</v>
      </c>
      <c r="X1921" s="54">
        <v>45</v>
      </c>
      <c r="Y1921" s="54">
        <v>40</v>
      </c>
      <c r="Z1921" s="54">
        <v>35</v>
      </c>
      <c r="AA1921" s="54">
        <v>37</v>
      </c>
      <c r="AB1921" s="73" t="s">
        <v>2979</v>
      </c>
      <c r="AC1921" s="73" t="s">
        <v>2979</v>
      </c>
      <c r="AD1921" s="73" t="s">
        <v>2979</v>
      </c>
      <c r="AE1921" s="73" t="s">
        <v>2979</v>
      </c>
      <c r="AF1921" s="73" t="s">
        <v>2979</v>
      </c>
      <c r="AG1921" s="73" t="s">
        <v>2979</v>
      </c>
      <c r="AH1921" s="73" t="s">
        <v>2979</v>
      </c>
      <c r="AI1921" s="41">
        <v>0.58099999999999996</v>
      </c>
      <c r="AJ1921" s="30">
        <v>0.59760000000000002</v>
      </c>
      <c r="AK1921" s="30">
        <v>0.56289999999999996</v>
      </c>
      <c r="AL1921" s="41">
        <f t="shared" si="60"/>
        <v>0.58050000000000002</v>
      </c>
      <c r="AM1921" s="30" t="str">
        <f>IFERROR((VLOOKUP(C1921,'CEP 24-25'!$F$5:$K$1282,6,0))," ")</f>
        <v>Yes</v>
      </c>
      <c r="AN1921" s="41" t="str">
        <f>+IFERROR((VLOOKUP(C1921,'HB1238 24-25'!$N$5:$Q$9999,4,0)),"")</f>
        <v/>
      </c>
      <c r="AO1921" s="33" t="str">
        <f t="shared" si="61"/>
        <v>Yes</v>
      </c>
    </row>
    <row r="1922" spans="1:41" ht="15" customHeight="1" x14ac:dyDescent="0.25">
      <c r="A1922" t="s">
        <v>2616</v>
      </c>
      <c r="B1922" t="s">
        <v>2249</v>
      </c>
      <c r="C1922" s="25">
        <v>3190</v>
      </c>
      <c r="D1922" t="s">
        <v>1623</v>
      </c>
      <c r="E1922" s="16">
        <v>1</v>
      </c>
      <c r="F1922" s="16">
        <v>86</v>
      </c>
      <c r="G1922" s="16">
        <v>0</v>
      </c>
      <c r="H1922" s="16">
        <v>63</v>
      </c>
      <c r="I1922" s="16">
        <v>75</v>
      </c>
      <c r="J1922" s="16">
        <v>87</v>
      </c>
      <c r="K1922" s="16">
        <v>55</v>
      </c>
      <c r="L1922" s="16">
        <v>80</v>
      </c>
      <c r="M1922" s="16">
        <v>0</v>
      </c>
      <c r="N1922" s="16">
        <v>0</v>
      </c>
      <c r="O1922" s="16">
        <v>0</v>
      </c>
      <c r="P1922" s="16">
        <v>0</v>
      </c>
      <c r="Q1922" s="16">
        <v>0</v>
      </c>
      <c r="R1922" s="16">
        <v>0</v>
      </c>
      <c r="S1922" s="16">
        <v>0</v>
      </c>
      <c r="T1922" s="15" t="s">
        <v>2004</v>
      </c>
      <c r="U1922" s="54">
        <v>55</v>
      </c>
      <c r="V1922" s="73" t="s">
        <v>2979</v>
      </c>
      <c r="W1922" s="54">
        <v>48</v>
      </c>
      <c r="X1922" s="54">
        <v>46</v>
      </c>
      <c r="Y1922" s="54">
        <v>65</v>
      </c>
      <c r="Z1922" s="54">
        <v>35</v>
      </c>
      <c r="AA1922" s="54">
        <v>66</v>
      </c>
      <c r="AB1922" s="73" t="s">
        <v>2979</v>
      </c>
      <c r="AC1922" s="73" t="s">
        <v>2979</v>
      </c>
      <c r="AD1922" s="73" t="s">
        <v>2979</v>
      </c>
      <c r="AE1922" s="73" t="s">
        <v>2979</v>
      </c>
      <c r="AF1922" s="73" t="s">
        <v>2979</v>
      </c>
      <c r="AG1922" s="73" t="s">
        <v>2979</v>
      </c>
      <c r="AH1922" s="73" t="s">
        <v>2979</v>
      </c>
      <c r="AI1922" s="41">
        <v>0.70689999999999997</v>
      </c>
      <c r="AJ1922" s="30">
        <v>0.73480000000000001</v>
      </c>
      <c r="AK1922" s="30">
        <v>0.72919999999999996</v>
      </c>
      <c r="AL1922" s="41">
        <f t="shared" si="60"/>
        <v>0.72360000000000002</v>
      </c>
      <c r="AM1922" s="30" t="str">
        <f>IFERROR((VLOOKUP(C1922,'CEP 24-25'!$F$5:$K$1282,6,0))," ")</f>
        <v>Yes</v>
      </c>
      <c r="AN1922" s="41" t="str">
        <f>+IFERROR((VLOOKUP(C1922,'HB1238 24-25'!$N$5:$Q$9999,4,0)),"")</f>
        <v/>
      </c>
      <c r="AO1922" s="33" t="str">
        <f t="shared" si="61"/>
        <v>Yes</v>
      </c>
    </row>
    <row r="1923" spans="1:41" ht="15" customHeight="1" x14ac:dyDescent="0.25">
      <c r="A1923" t="s">
        <v>2616</v>
      </c>
      <c r="B1923" t="s">
        <v>2249</v>
      </c>
      <c r="C1923" s="25">
        <v>3719</v>
      </c>
      <c r="D1923" t="s">
        <v>1630</v>
      </c>
      <c r="E1923" s="16">
        <v>0</v>
      </c>
      <c r="F1923" s="16">
        <v>63</v>
      </c>
      <c r="G1923" s="16">
        <v>0</v>
      </c>
      <c r="H1923" s="16">
        <v>50</v>
      </c>
      <c r="I1923" s="16">
        <v>52</v>
      </c>
      <c r="J1923" s="16">
        <v>50</v>
      </c>
      <c r="K1923" s="16">
        <v>31</v>
      </c>
      <c r="L1923" s="16">
        <v>50</v>
      </c>
      <c r="M1923" s="16">
        <v>0</v>
      </c>
      <c r="N1923" s="16">
        <v>0</v>
      </c>
      <c r="O1923" s="16">
        <v>0</v>
      </c>
      <c r="P1923" s="16">
        <v>0</v>
      </c>
      <c r="Q1923" s="16">
        <v>0</v>
      </c>
      <c r="R1923" s="16">
        <v>0</v>
      </c>
      <c r="S1923" s="16">
        <v>0</v>
      </c>
      <c r="T1923" s="73" t="s">
        <v>2979</v>
      </c>
      <c r="U1923" s="54">
        <v>55</v>
      </c>
      <c r="V1923" s="73" t="s">
        <v>2979</v>
      </c>
      <c r="W1923" s="54">
        <v>45</v>
      </c>
      <c r="X1923" s="54">
        <v>47</v>
      </c>
      <c r="Y1923" s="54">
        <v>42</v>
      </c>
      <c r="Z1923" s="54">
        <v>30</v>
      </c>
      <c r="AA1923" s="54">
        <v>46</v>
      </c>
      <c r="AB1923" s="73" t="s">
        <v>2979</v>
      </c>
      <c r="AC1923" s="73" t="s">
        <v>2979</v>
      </c>
      <c r="AD1923" s="73" t="s">
        <v>2979</v>
      </c>
      <c r="AE1923" s="73" t="s">
        <v>2979</v>
      </c>
      <c r="AF1923" s="73" t="s">
        <v>2979</v>
      </c>
      <c r="AG1923" s="73" t="s">
        <v>2979</v>
      </c>
      <c r="AH1923" s="73" t="s">
        <v>2979</v>
      </c>
      <c r="AI1923" s="41">
        <v>0.89529999999999998</v>
      </c>
      <c r="AJ1923" s="30">
        <v>0.81910000000000005</v>
      </c>
      <c r="AK1923" s="30">
        <v>0.82899999999999996</v>
      </c>
      <c r="AL1923" s="41">
        <f t="shared" si="60"/>
        <v>0.8478</v>
      </c>
      <c r="AM1923" s="30" t="str">
        <f>IFERROR((VLOOKUP(C1923,'CEP 24-25'!$F$5:$K$1282,6,0))," ")</f>
        <v>Yes</v>
      </c>
      <c r="AN1923" s="41" t="str">
        <f>+IFERROR((VLOOKUP(C1923,'HB1238 24-25'!$N$5:$Q$9999,4,0)),"")</f>
        <v/>
      </c>
      <c r="AO1923" s="33" t="str">
        <f t="shared" si="61"/>
        <v>Yes</v>
      </c>
    </row>
    <row r="1924" spans="1:41" ht="15" customHeight="1" x14ac:dyDescent="0.25">
      <c r="A1924" t="s">
        <v>2616</v>
      </c>
      <c r="B1924" t="s">
        <v>2249</v>
      </c>
      <c r="C1924" s="25">
        <v>3718</v>
      </c>
      <c r="D1924" t="s">
        <v>332</v>
      </c>
      <c r="E1924" s="16">
        <v>2</v>
      </c>
      <c r="F1924" s="16">
        <v>52</v>
      </c>
      <c r="G1924" s="16">
        <v>0</v>
      </c>
      <c r="H1924" s="16">
        <v>57</v>
      </c>
      <c r="I1924" s="16">
        <v>47</v>
      </c>
      <c r="J1924" s="16">
        <v>72</v>
      </c>
      <c r="K1924" s="16">
        <v>64</v>
      </c>
      <c r="L1924" s="16">
        <v>69</v>
      </c>
      <c r="M1924" s="16">
        <v>0</v>
      </c>
      <c r="N1924" s="16">
        <v>0</v>
      </c>
      <c r="O1924" s="16">
        <v>0</v>
      </c>
      <c r="P1924" s="16">
        <v>0</v>
      </c>
      <c r="Q1924" s="16">
        <v>0</v>
      </c>
      <c r="R1924" s="16">
        <v>0</v>
      </c>
      <c r="S1924" s="16">
        <v>0</v>
      </c>
      <c r="T1924" s="15" t="s">
        <v>2004</v>
      </c>
      <c r="U1924" s="54">
        <v>39</v>
      </c>
      <c r="V1924" s="73" t="s">
        <v>2979</v>
      </c>
      <c r="W1924" s="54">
        <v>50</v>
      </c>
      <c r="X1924" s="54">
        <v>40</v>
      </c>
      <c r="Y1924" s="54">
        <v>51</v>
      </c>
      <c r="Z1924" s="54">
        <v>54</v>
      </c>
      <c r="AA1924" s="54">
        <v>53</v>
      </c>
      <c r="AB1924" s="73" t="s">
        <v>2979</v>
      </c>
      <c r="AC1924" s="73" t="s">
        <v>2979</v>
      </c>
      <c r="AD1924" s="73" t="s">
        <v>2979</v>
      </c>
      <c r="AE1924" s="73" t="s">
        <v>2979</v>
      </c>
      <c r="AF1924" s="73" t="s">
        <v>2979</v>
      </c>
      <c r="AG1924" s="73" t="s">
        <v>2979</v>
      </c>
      <c r="AH1924" s="73" t="s">
        <v>2979</v>
      </c>
      <c r="AI1924" s="41">
        <v>0.79339999999999999</v>
      </c>
      <c r="AJ1924" s="30">
        <v>0.82640000000000002</v>
      </c>
      <c r="AK1924" s="30">
        <v>0.81569999999999998</v>
      </c>
      <c r="AL1924" s="41">
        <f t="shared" ref="AL1924:AL1987" si="62">ROUND(AVERAGE(AI1924:AK1924),4)</f>
        <v>0.81179999999999997</v>
      </c>
      <c r="AM1924" s="30" t="str">
        <f>IFERROR((VLOOKUP(C1924,'CEP 24-25'!$F$5:$K$1282,6,0))," ")</f>
        <v>Yes</v>
      </c>
      <c r="AN1924" s="41" t="str">
        <f>+IFERROR((VLOOKUP(C1924,'HB1238 24-25'!$N$5:$Q$9999,4,0)),"")</f>
        <v/>
      </c>
      <c r="AO1924" s="33" t="str">
        <f t="shared" ref="AO1924:AO1987" si="63">IF(OR(AL1924&gt;=0.5, AM1924="Yes",AN1924="Yes"),"Yes","No")</f>
        <v>Yes</v>
      </c>
    </row>
    <row r="1925" spans="1:41" ht="15" customHeight="1" x14ac:dyDescent="0.25">
      <c r="A1925" t="s">
        <v>2616</v>
      </c>
      <c r="B1925" t="s">
        <v>2249</v>
      </c>
      <c r="C1925" s="25">
        <v>2708</v>
      </c>
      <c r="D1925" t="s">
        <v>1410</v>
      </c>
      <c r="E1925" s="16">
        <v>1</v>
      </c>
      <c r="F1925" s="16">
        <v>41</v>
      </c>
      <c r="G1925" s="16">
        <v>0</v>
      </c>
      <c r="H1925" s="16">
        <v>33</v>
      </c>
      <c r="I1925" s="16">
        <v>35</v>
      </c>
      <c r="J1925" s="16">
        <v>47</v>
      </c>
      <c r="K1925" s="16">
        <v>37</v>
      </c>
      <c r="L1925" s="16">
        <v>56</v>
      </c>
      <c r="M1925" s="16">
        <v>0</v>
      </c>
      <c r="N1925" s="16">
        <v>0</v>
      </c>
      <c r="O1925" s="16">
        <v>0</v>
      </c>
      <c r="P1925" s="16">
        <v>0</v>
      </c>
      <c r="Q1925" s="16">
        <v>0</v>
      </c>
      <c r="R1925" s="16">
        <v>0</v>
      </c>
      <c r="S1925" s="16">
        <v>0</v>
      </c>
      <c r="T1925" s="73" t="s">
        <v>2979</v>
      </c>
      <c r="U1925" s="54">
        <v>30</v>
      </c>
      <c r="V1925" s="73" t="s">
        <v>2979</v>
      </c>
      <c r="W1925" s="54">
        <v>25</v>
      </c>
      <c r="X1925" s="54">
        <v>25</v>
      </c>
      <c r="Y1925" s="54">
        <v>29</v>
      </c>
      <c r="Z1925" s="54">
        <v>28</v>
      </c>
      <c r="AA1925" s="54">
        <v>45</v>
      </c>
      <c r="AB1925" s="73" t="s">
        <v>2979</v>
      </c>
      <c r="AC1925" s="73" t="s">
        <v>2979</v>
      </c>
      <c r="AD1925" s="73" t="s">
        <v>2979</v>
      </c>
      <c r="AE1925" s="73" t="s">
        <v>2979</v>
      </c>
      <c r="AF1925" s="73" t="s">
        <v>2979</v>
      </c>
      <c r="AG1925" s="73" t="s">
        <v>2979</v>
      </c>
      <c r="AH1925" s="73" t="s">
        <v>2979</v>
      </c>
      <c r="AI1925" s="41">
        <v>0.72799999999999998</v>
      </c>
      <c r="AJ1925" s="30">
        <v>0.73580000000000001</v>
      </c>
      <c r="AK1925" s="30">
        <v>0.64429999999999998</v>
      </c>
      <c r="AL1925" s="41">
        <f t="shared" si="62"/>
        <v>0.70269999999999999</v>
      </c>
      <c r="AM1925" s="30" t="str">
        <f>IFERROR((VLOOKUP(C1925,'CEP 24-25'!$F$5:$K$1282,6,0))," ")</f>
        <v>Yes</v>
      </c>
      <c r="AN1925" s="41" t="str">
        <f>+IFERROR((VLOOKUP(C1925,'HB1238 24-25'!$N$5:$Q$9999,4,0)),"")</f>
        <v/>
      </c>
      <c r="AO1925" s="33" t="str">
        <f t="shared" si="63"/>
        <v>Yes</v>
      </c>
    </row>
    <row r="1926" spans="1:41" ht="15" customHeight="1" x14ac:dyDescent="0.25">
      <c r="A1926" t="s">
        <v>2616</v>
      </c>
      <c r="B1926" t="s">
        <v>2249</v>
      </c>
      <c r="C1926" s="25">
        <v>4389</v>
      </c>
      <c r="D1926" t="s">
        <v>1634</v>
      </c>
      <c r="E1926" s="16">
        <v>8</v>
      </c>
      <c r="F1926" s="16">
        <v>63</v>
      </c>
      <c r="G1926" s="16">
        <v>0</v>
      </c>
      <c r="H1926" s="16">
        <v>80</v>
      </c>
      <c r="I1926" s="16">
        <v>76</v>
      </c>
      <c r="J1926" s="16">
        <v>81</v>
      </c>
      <c r="K1926" s="16">
        <v>73</v>
      </c>
      <c r="L1926" s="16">
        <v>68</v>
      </c>
      <c r="M1926" s="16">
        <v>0</v>
      </c>
      <c r="N1926" s="16">
        <v>0</v>
      </c>
      <c r="O1926" s="16">
        <v>0</v>
      </c>
      <c r="P1926" s="16">
        <v>0</v>
      </c>
      <c r="Q1926" s="16">
        <v>0</v>
      </c>
      <c r="R1926" s="16">
        <v>0</v>
      </c>
      <c r="S1926" s="16">
        <v>0</v>
      </c>
      <c r="T1926" s="15" t="s">
        <v>2004</v>
      </c>
      <c r="U1926" s="54">
        <v>14</v>
      </c>
      <c r="V1926" s="73" t="s">
        <v>2979</v>
      </c>
      <c r="W1926" s="54">
        <v>39</v>
      </c>
      <c r="X1926" s="54">
        <v>25</v>
      </c>
      <c r="Y1926" s="54">
        <v>24</v>
      </c>
      <c r="Z1926" s="54">
        <v>15</v>
      </c>
      <c r="AA1926" s="54">
        <v>23</v>
      </c>
      <c r="AB1926" s="73" t="s">
        <v>2979</v>
      </c>
      <c r="AC1926" s="73" t="s">
        <v>2979</v>
      </c>
      <c r="AD1926" s="73" t="s">
        <v>2979</v>
      </c>
      <c r="AE1926" s="73" t="s">
        <v>2979</v>
      </c>
      <c r="AF1926" s="73" t="s">
        <v>2979</v>
      </c>
      <c r="AG1926" s="73" t="s">
        <v>2979</v>
      </c>
      <c r="AH1926" s="73" t="s">
        <v>2979</v>
      </c>
      <c r="AI1926" s="41">
        <v>0.31850000000000001</v>
      </c>
      <c r="AJ1926" s="30">
        <v>0.36259999999999998</v>
      </c>
      <c r="AK1926" s="30">
        <v>0.31380000000000002</v>
      </c>
      <c r="AL1926" s="41">
        <f t="shared" si="62"/>
        <v>0.33160000000000001</v>
      </c>
      <c r="AM1926" s="30" t="str">
        <f>IFERROR((VLOOKUP(C1926,'CEP 24-25'!$F$5:$K$1282,6,0))," ")</f>
        <v>No</v>
      </c>
      <c r="AN1926" s="41" t="str">
        <f>+IFERROR((VLOOKUP(C1926,'HB1238 24-25'!$N$5:$Q$9999,4,0)),"")</f>
        <v/>
      </c>
      <c r="AO1926" s="33" t="str">
        <f t="shared" si="63"/>
        <v>No</v>
      </c>
    </row>
    <row r="1927" spans="1:41" ht="15" customHeight="1" x14ac:dyDescent="0.25">
      <c r="A1927" t="s">
        <v>2616</v>
      </c>
      <c r="B1927" t="s">
        <v>2249</v>
      </c>
      <c r="C1927" s="25">
        <v>4035</v>
      </c>
      <c r="D1927" t="s">
        <v>1633</v>
      </c>
      <c r="E1927" s="16">
        <v>9</v>
      </c>
      <c r="F1927" s="16">
        <v>70</v>
      </c>
      <c r="G1927" s="16">
        <v>0</v>
      </c>
      <c r="H1927" s="16">
        <v>74</v>
      </c>
      <c r="I1927" s="16">
        <v>77</v>
      </c>
      <c r="J1927" s="16">
        <v>76</v>
      </c>
      <c r="K1927" s="16">
        <v>86</v>
      </c>
      <c r="L1927" s="16">
        <v>87</v>
      </c>
      <c r="M1927" s="16">
        <v>0</v>
      </c>
      <c r="N1927" s="16">
        <v>0</v>
      </c>
      <c r="O1927" s="16">
        <v>0</v>
      </c>
      <c r="P1927" s="16">
        <v>0</v>
      </c>
      <c r="Q1927" s="16">
        <v>0</v>
      </c>
      <c r="R1927" s="16">
        <v>0</v>
      </c>
      <c r="S1927" s="16">
        <v>0</v>
      </c>
      <c r="T1927" s="15" t="s">
        <v>2004</v>
      </c>
      <c r="U1927" s="54">
        <v>21</v>
      </c>
      <c r="V1927" s="73" t="s">
        <v>2979</v>
      </c>
      <c r="W1927" s="54">
        <v>24</v>
      </c>
      <c r="X1927" s="54">
        <v>27</v>
      </c>
      <c r="Y1927" s="54">
        <v>23</v>
      </c>
      <c r="Z1927" s="54">
        <v>27</v>
      </c>
      <c r="AA1927" s="54">
        <v>36</v>
      </c>
      <c r="AB1927" s="73" t="s">
        <v>2979</v>
      </c>
      <c r="AC1927" s="73" t="s">
        <v>2979</v>
      </c>
      <c r="AD1927" s="73" t="s">
        <v>2979</v>
      </c>
      <c r="AE1927" s="73" t="s">
        <v>2979</v>
      </c>
      <c r="AF1927" s="73" t="s">
        <v>2979</v>
      </c>
      <c r="AG1927" s="73" t="s">
        <v>2979</v>
      </c>
      <c r="AH1927" s="73" t="s">
        <v>2979</v>
      </c>
      <c r="AI1927" s="41">
        <v>0.33189999999999997</v>
      </c>
      <c r="AJ1927" s="30">
        <v>0.38900000000000001</v>
      </c>
      <c r="AK1927" s="30">
        <v>0.37540000000000001</v>
      </c>
      <c r="AL1927" s="41">
        <f t="shared" si="62"/>
        <v>0.3654</v>
      </c>
      <c r="AM1927" s="30" t="str">
        <f>IFERROR((VLOOKUP(C1927,'CEP 24-25'!$F$5:$K$1282,6,0))," ")</f>
        <v>No</v>
      </c>
      <c r="AN1927" s="41" t="str">
        <f>+IFERROR((VLOOKUP(C1927,'HB1238 24-25'!$N$5:$Q$9999,4,0)),"")</f>
        <v/>
      </c>
      <c r="AO1927" s="33" t="str">
        <f t="shared" si="63"/>
        <v>No</v>
      </c>
    </row>
    <row r="1928" spans="1:41" ht="15" customHeight="1" x14ac:dyDescent="0.25">
      <c r="A1928" t="s">
        <v>2616</v>
      </c>
      <c r="B1928" t="s">
        <v>2249</v>
      </c>
      <c r="C1928" s="25">
        <v>2106</v>
      </c>
      <c r="D1928" t="s">
        <v>1601</v>
      </c>
      <c r="E1928" s="16">
        <v>0</v>
      </c>
      <c r="F1928" s="16">
        <v>0</v>
      </c>
      <c r="G1928" s="16">
        <v>0</v>
      </c>
      <c r="H1928" s="16">
        <v>0</v>
      </c>
      <c r="I1928" s="16">
        <v>0</v>
      </c>
      <c r="J1928" s="16">
        <v>0</v>
      </c>
      <c r="K1928" s="16">
        <v>0</v>
      </c>
      <c r="L1928" s="16">
        <v>0</v>
      </c>
      <c r="M1928" s="16">
        <v>58</v>
      </c>
      <c r="N1928" s="16">
        <v>54</v>
      </c>
      <c r="O1928" s="16">
        <v>57</v>
      </c>
      <c r="P1928" s="16">
        <v>372</v>
      </c>
      <c r="Q1928" s="16">
        <v>380</v>
      </c>
      <c r="R1928" s="16">
        <v>384</v>
      </c>
      <c r="S1928" s="16">
        <v>348</v>
      </c>
      <c r="T1928" s="73" t="s">
        <v>2979</v>
      </c>
      <c r="U1928" s="73" t="s">
        <v>2979</v>
      </c>
      <c r="V1928" s="73" t="s">
        <v>2979</v>
      </c>
      <c r="W1928" s="73" t="s">
        <v>2979</v>
      </c>
      <c r="X1928" s="73" t="s">
        <v>2979</v>
      </c>
      <c r="Y1928" s="73" t="s">
        <v>2979</v>
      </c>
      <c r="Z1928" s="73" t="s">
        <v>2979</v>
      </c>
      <c r="AA1928" s="73" t="s">
        <v>2979</v>
      </c>
      <c r="AB1928" s="54">
        <v>19</v>
      </c>
      <c r="AC1928" s="54">
        <v>17</v>
      </c>
      <c r="AD1928" s="54">
        <v>13</v>
      </c>
      <c r="AE1928" s="54">
        <v>261</v>
      </c>
      <c r="AF1928" s="54">
        <v>253</v>
      </c>
      <c r="AG1928" s="54">
        <v>256</v>
      </c>
      <c r="AH1928" s="54">
        <v>190</v>
      </c>
      <c r="AI1928" s="41">
        <v>0.61040000000000005</v>
      </c>
      <c r="AJ1928" s="30">
        <v>0.64319999999999999</v>
      </c>
      <c r="AK1928" s="30">
        <v>0.61870000000000003</v>
      </c>
      <c r="AL1928" s="41">
        <f t="shared" si="62"/>
        <v>0.62409999999999999</v>
      </c>
      <c r="AM1928" s="30" t="str">
        <f>IFERROR((VLOOKUP(C1928,'CEP 24-25'!$F$5:$K$1282,6,0))," ")</f>
        <v>Yes</v>
      </c>
      <c r="AN1928" s="41" t="str">
        <f>+IFERROR((VLOOKUP(C1928,'HB1238 24-25'!$N$5:$Q$9999,4,0)),"")</f>
        <v/>
      </c>
      <c r="AO1928" s="33" t="str">
        <f t="shared" si="63"/>
        <v>Yes</v>
      </c>
    </row>
    <row r="1929" spans="1:41" ht="15" customHeight="1" x14ac:dyDescent="0.25">
      <c r="A1929" t="s">
        <v>2616</v>
      </c>
      <c r="B1929" t="s">
        <v>2249</v>
      </c>
      <c r="C1929" s="25">
        <v>5250</v>
      </c>
      <c r="D1929" t="s">
        <v>1636</v>
      </c>
      <c r="E1929" s="16">
        <v>0</v>
      </c>
      <c r="F1929" s="16">
        <v>0</v>
      </c>
      <c r="G1929" s="16">
        <v>0</v>
      </c>
      <c r="H1929" s="16">
        <v>0</v>
      </c>
      <c r="I1929" s="16">
        <v>0</v>
      </c>
      <c r="J1929" s="16">
        <v>0</v>
      </c>
      <c r="K1929" s="16">
        <v>0</v>
      </c>
      <c r="L1929" s="16">
        <v>0</v>
      </c>
      <c r="M1929" s="16">
        <v>0</v>
      </c>
      <c r="N1929" s="16">
        <v>0</v>
      </c>
      <c r="O1929" s="16">
        <v>0</v>
      </c>
      <c r="P1929" s="16">
        <v>25</v>
      </c>
      <c r="Q1929" s="16">
        <v>46</v>
      </c>
      <c r="R1929" s="16">
        <v>142</v>
      </c>
      <c r="S1929" s="16">
        <v>276</v>
      </c>
      <c r="T1929" s="73" t="s">
        <v>2979</v>
      </c>
      <c r="U1929" s="73" t="s">
        <v>2979</v>
      </c>
      <c r="V1929" s="73" t="s">
        <v>2979</v>
      </c>
      <c r="W1929" s="73" t="s">
        <v>2979</v>
      </c>
      <c r="X1929" s="73" t="s">
        <v>2979</v>
      </c>
      <c r="Y1929" s="73" t="s">
        <v>2979</v>
      </c>
      <c r="Z1929" s="73" t="s">
        <v>2979</v>
      </c>
      <c r="AA1929" s="73" t="s">
        <v>2979</v>
      </c>
      <c r="AB1929" s="73" t="s">
        <v>2979</v>
      </c>
      <c r="AC1929" s="73" t="s">
        <v>2979</v>
      </c>
      <c r="AD1929" s="73" t="s">
        <v>2979</v>
      </c>
      <c r="AE1929" s="54">
        <v>21</v>
      </c>
      <c r="AF1929" s="54">
        <v>31</v>
      </c>
      <c r="AG1929" s="54">
        <v>113</v>
      </c>
      <c r="AH1929" s="54">
        <v>200</v>
      </c>
      <c r="AI1929" s="41">
        <v>0.74639999999999995</v>
      </c>
      <c r="AJ1929" s="30">
        <v>0.71089999999999998</v>
      </c>
      <c r="AK1929" s="30">
        <v>0.752</v>
      </c>
      <c r="AL1929" s="41">
        <f t="shared" si="62"/>
        <v>0.73640000000000005</v>
      </c>
      <c r="AM1929" s="30" t="str">
        <f>IFERROR((VLOOKUP(C1929,'CEP 24-25'!$F$5:$K$1282,6,0))," ")</f>
        <v>Yes</v>
      </c>
      <c r="AN1929" s="41" t="str">
        <f>+IFERROR((VLOOKUP(C1929,'HB1238 24-25'!$N$5:$Q$9999,4,0)),"")</f>
        <v/>
      </c>
      <c r="AO1929" s="33" t="str">
        <f t="shared" si="63"/>
        <v>Yes</v>
      </c>
    </row>
    <row r="1930" spans="1:41" ht="15" customHeight="1" x14ac:dyDescent="0.25">
      <c r="A1930" t="s">
        <v>2616</v>
      </c>
      <c r="B1930" t="s">
        <v>2249</v>
      </c>
      <c r="C1930" s="25">
        <v>5344</v>
      </c>
      <c r="D1930" t="s">
        <v>1638</v>
      </c>
      <c r="E1930" s="16">
        <v>0</v>
      </c>
      <c r="F1930" s="16">
        <v>0</v>
      </c>
      <c r="G1930" s="16">
        <v>0</v>
      </c>
      <c r="H1930" s="16">
        <v>0</v>
      </c>
      <c r="I1930" s="16">
        <v>0</v>
      </c>
      <c r="J1930" s="16">
        <v>0</v>
      </c>
      <c r="K1930" s="16">
        <v>0</v>
      </c>
      <c r="L1930" s="16">
        <v>0</v>
      </c>
      <c r="M1930" s="16">
        <v>0</v>
      </c>
      <c r="N1930" s="16">
        <v>0</v>
      </c>
      <c r="O1930" s="16">
        <v>0</v>
      </c>
      <c r="P1930" s="16">
        <v>0</v>
      </c>
      <c r="Q1930" s="16">
        <v>0</v>
      </c>
      <c r="R1930" s="16">
        <v>28</v>
      </c>
      <c r="S1930" s="16">
        <v>118</v>
      </c>
      <c r="T1930" s="73" t="s">
        <v>2979</v>
      </c>
      <c r="U1930" s="73" t="s">
        <v>2979</v>
      </c>
      <c r="V1930" s="73" t="s">
        <v>2979</v>
      </c>
      <c r="W1930" s="73" t="s">
        <v>2979</v>
      </c>
      <c r="X1930" s="73" t="s">
        <v>2979</v>
      </c>
      <c r="Y1930" s="73" t="s">
        <v>2979</v>
      </c>
      <c r="Z1930" s="73" t="s">
        <v>2979</v>
      </c>
      <c r="AA1930" s="73" t="s">
        <v>2979</v>
      </c>
      <c r="AB1930" s="73" t="s">
        <v>2979</v>
      </c>
      <c r="AC1930" s="73" t="s">
        <v>2979</v>
      </c>
      <c r="AD1930" s="73" t="s">
        <v>2979</v>
      </c>
      <c r="AE1930" s="73" t="s">
        <v>2979</v>
      </c>
      <c r="AF1930" s="73" t="s">
        <v>2979</v>
      </c>
      <c r="AG1930" s="54">
        <v>21</v>
      </c>
      <c r="AH1930" s="54">
        <v>92</v>
      </c>
      <c r="AI1930" s="41">
        <v>0.77400000000000002</v>
      </c>
      <c r="AJ1930" s="30">
        <v>0.74</v>
      </c>
      <c r="AK1930" s="30">
        <v>0.6825</v>
      </c>
      <c r="AL1930" s="41">
        <f t="shared" si="62"/>
        <v>0.73219999999999996</v>
      </c>
      <c r="AM1930" s="30" t="str">
        <f>IFERROR((VLOOKUP(C1930,'CEP 24-25'!$F$5:$K$1282,6,0))," ")</f>
        <v xml:space="preserve"> </v>
      </c>
      <c r="AN1930" s="41" t="str">
        <f>+IFERROR((VLOOKUP(C1930,'HB1238 24-25'!$N$5:$Q$9999,4,0)),"")</f>
        <v/>
      </c>
      <c r="AO1930" s="33" t="str">
        <f t="shared" si="63"/>
        <v>Yes</v>
      </c>
    </row>
    <row r="1931" spans="1:41" ht="15" customHeight="1" x14ac:dyDescent="0.25">
      <c r="A1931" t="s">
        <v>2616</v>
      </c>
      <c r="B1931" t="s">
        <v>2249</v>
      </c>
      <c r="C1931" s="25">
        <v>5730</v>
      </c>
      <c r="D1931" t="s">
        <v>2883</v>
      </c>
      <c r="E1931" s="16">
        <v>0</v>
      </c>
      <c r="F1931" s="16">
        <v>0</v>
      </c>
      <c r="G1931" s="16">
        <v>0</v>
      </c>
      <c r="H1931" s="16">
        <v>0</v>
      </c>
      <c r="I1931" s="16">
        <v>0</v>
      </c>
      <c r="J1931" s="16">
        <v>0</v>
      </c>
      <c r="K1931" s="16">
        <v>0</v>
      </c>
      <c r="L1931" s="16">
        <v>0</v>
      </c>
      <c r="M1931" s="16">
        <v>250</v>
      </c>
      <c r="N1931" s="16">
        <v>279</v>
      </c>
      <c r="O1931" s="16">
        <v>235</v>
      </c>
      <c r="P1931" s="16">
        <v>0</v>
      </c>
      <c r="Q1931" s="16">
        <v>0</v>
      </c>
      <c r="R1931" s="16">
        <v>0</v>
      </c>
      <c r="S1931" s="16">
        <v>0</v>
      </c>
      <c r="T1931" s="73" t="s">
        <v>2979</v>
      </c>
      <c r="U1931" s="73" t="s">
        <v>2979</v>
      </c>
      <c r="V1931" s="73" t="s">
        <v>2979</v>
      </c>
      <c r="W1931" s="73" t="s">
        <v>2979</v>
      </c>
      <c r="X1931" s="73" t="s">
        <v>2979</v>
      </c>
      <c r="Y1931" s="73" t="s">
        <v>2979</v>
      </c>
      <c r="Z1931" s="73" t="s">
        <v>2979</v>
      </c>
      <c r="AA1931" s="73" t="s">
        <v>2979</v>
      </c>
      <c r="AB1931" s="54">
        <v>119</v>
      </c>
      <c r="AC1931" s="54">
        <v>117</v>
      </c>
      <c r="AD1931" s="54">
        <v>102</v>
      </c>
      <c r="AE1931" s="73" t="s">
        <v>2979</v>
      </c>
      <c r="AF1931" s="73" t="s">
        <v>2979</v>
      </c>
      <c r="AG1931" s="73" t="s">
        <v>2979</v>
      </c>
      <c r="AH1931" s="73" t="s">
        <v>2979</v>
      </c>
      <c r="AI1931" s="41">
        <v>0.44240000000000002</v>
      </c>
      <c r="AJ1931" s="30">
        <v>0.43580000000000002</v>
      </c>
      <c r="AK1931" s="30" t="s">
        <v>2943</v>
      </c>
      <c r="AL1931" s="41">
        <f t="shared" si="62"/>
        <v>0.43909999999999999</v>
      </c>
      <c r="AM1931" s="30" t="str">
        <f>IFERROR((VLOOKUP(C1931,'CEP 24-25'!$F$5:$K$1282,6,0))," ")</f>
        <v>No</v>
      </c>
      <c r="AN1931" s="41" t="str">
        <f>+IFERROR((VLOOKUP(C1931,'HB1238 24-25'!$N$5:$Q$9999,4,0)),"")</f>
        <v/>
      </c>
      <c r="AO1931" s="33" t="str">
        <f t="shared" si="63"/>
        <v>No</v>
      </c>
    </row>
    <row r="1932" spans="1:41" ht="15" customHeight="1" x14ac:dyDescent="0.25">
      <c r="A1932" t="s">
        <v>2616</v>
      </c>
      <c r="B1932" t="s">
        <v>2249</v>
      </c>
      <c r="C1932" s="25">
        <v>1567</v>
      </c>
      <c r="D1932" t="s">
        <v>2384</v>
      </c>
      <c r="E1932" s="16">
        <v>0</v>
      </c>
      <c r="F1932" s="16">
        <v>0</v>
      </c>
      <c r="G1932" s="16">
        <v>0</v>
      </c>
      <c r="H1932" s="16">
        <v>0</v>
      </c>
      <c r="I1932" s="16">
        <v>0</v>
      </c>
      <c r="J1932" s="16">
        <v>0</v>
      </c>
      <c r="K1932" s="16">
        <v>0</v>
      </c>
      <c r="L1932" s="16">
        <v>0</v>
      </c>
      <c r="M1932" s="16">
        <v>0</v>
      </c>
      <c r="N1932" s="16">
        <v>0</v>
      </c>
      <c r="O1932" s="16">
        <v>0</v>
      </c>
      <c r="P1932" s="16">
        <v>0</v>
      </c>
      <c r="Q1932" s="16">
        <v>0</v>
      </c>
      <c r="R1932" s="16">
        <v>0</v>
      </c>
      <c r="S1932" s="16">
        <v>0</v>
      </c>
      <c r="T1932" s="73" t="s">
        <v>2979</v>
      </c>
      <c r="U1932" s="73" t="s">
        <v>2979</v>
      </c>
      <c r="V1932" s="73" t="s">
        <v>2979</v>
      </c>
      <c r="W1932" s="73" t="s">
        <v>2979</v>
      </c>
      <c r="X1932" s="73" t="s">
        <v>2979</v>
      </c>
      <c r="Y1932" s="73" t="s">
        <v>2979</v>
      </c>
      <c r="Z1932" s="73" t="s">
        <v>2979</v>
      </c>
      <c r="AA1932" s="73" t="s">
        <v>2979</v>
      </c>
      <c r="AB1932" s="73" t="s">
        <v>2979</v>
      </c>
      <c r="AC1932" s="73" t="s">
        <v>2979</v>
      </c>
      <c r="AD1932" s="73" t="s">
        <v>2979</v>
      </c>
      <c r="AE1932" s="73" t="s">
        <v>2979</v>
      </c>
      <c r="AF1932" s="73" t="s">
        <v>2979</v>
      </c>
      <c r="AG1932" s="73" t="s">
        <v>2979</v>
      </c>
      <c r="AH1932" s="73" t="s">
        <v>2979</v>
      </c>
      <c r="AI1932" s="41">
        <v>0</v>
      </c>
      <c r="AJ1932" s="30">
        <v>0.78790000000000004</v>
      </c>
      <c r="AK1932" s="30">
        <v>0.85580000000000001</v>
      </c>
      <c r="AL1932" s="41">
        <f t="shared" si="62"/>
        <v>0.54790000000000005</v>
      </c>
      <c r="AM1932" s="30" t="str">
        <f>IFERROR((VLOOKUP(C1932,'CEP 24-25'!$F$5:$K$1282,6,0))," ")</f>
        <v>No</v>
      </c>
      <c r="AN1932" s="41" t="str">
        <f>+IFERROR((VLOOKUP(C1932,'HB1238 24-25'!$N$5:$Q$9999,4,0)),"")</f>
        <v/>
      </c>
      <c r="AO1932" s="33" t="str">
        <f t="shared" si="63"/>
        <v>Yes</v>
      </c>
    </row>
    <row r="1933" spans="1:41" ht="15" customHeight="1" x14ac:dyDescent="0.25">
      <c r="A1933" t="s">
        <v>2616</v>
      </c>
      <c r="B1933" t="s">
        <v>2249</v>
      </c>
      <c r="C1933" s="25">
        <v>2096</v>
      </c>
      <c r="D1933" t="s">
        <v>1600</v>
      </c>
      <c r="E1933" s="16">
        <v>3</v>
      </c>
      <c r="F1933" s="16">
        <v>46</v>
      </c>
      <c r="G1933" s="16">
        <v>0</v>
      </c>
      <c r="H1933" s="16">
        <v>69</v>
      </c>
      <c r="I1933" s="16">
        <v>57</v>
      </c>
      <c r="J1933" s="16">
        <v>67</v>
      </c>
      <c r="K1933" s="16">
        <v>64</v>
      </c>
      <c r="L1933" s="16">
        <v>63</v>
      </c>
      <c r="M1933" s="16">
        <v>0</v>
      </c>
      <c r="N1933" s="16">
        <v>0</v>
      </c>
      <c r="O1933" s="16">
        <v>0</v>
      </c>
      <c r="P1933" s="16">
        <v>0</v>
      </c>
      <c r="Q1933" s="16">
        <v>0</v>
      </c>
      <c r="R1933" s="16">
        <v>0</v>
      </c>
      <c r="S1933" s="16">
        <v>0</v>
      </c>
      <c r="T1933" s="15" t="s">
        <v>2004</v>
      </c>
      <c r="U1933" s="54">
        <v>38</v>
      </c>
      <c r="V1933" s="73" t="s">
        <v>2979</v>
      </c>
      <c r="W1933" s="54">
        <v>57</v>
      </c>
      <c r="X1933" s="54">
        <v>47</v>
      </c>
      <c r="Y1933" s="54">
        <v>57</v>
      </c>
      <c r="Z1933" s="54">
        <v>55</v>
      </c>
      <c r="AA1933" s="54">
        <v>54</v>
      </c>
      <c r="AB1933" s="73" t="s">
        <v>2979</v>
      </c>
      <c r="AC1933" s="73" t="s">
        <v>2979</v>
      </c>
      <c r="AD1933" s="73" t="s">
        <v>2979</v>
      </c>
      <c r="AE1933" s="73" t="s">
        <v>2979</v>
      </c>
      <c r="AF1933" s="73" t="s">
        <v>2979</v>
      </c>
      <c r="AG1933" s="73" t="s">
        <v>2979</v>
      </c>
      <c r="AH1933" s="73" t="s">
        <v>2979</v>
      </c>
      <c r="AI1933" s="41">
        <v>0.83740000000000003</v>
      </c>
      <c r="AJ1933" s="30">
        <v>0.86890000000000001</v>
      </c>
      <c r="AK1933" s="30">
        <v>0.8095</v>
      </c>
      <c r="AL1933" s="41">
        <f t="shared" si="62"/>
        <v>0.83860000000000001</v>
      </c>
      <c r="AM1933" s="30" t="str">
        <f>IFERROR((VLOOKUP(C1933,'CEP 24-25'!$F$5:$K$1282,6,0))," ")</f>
        <v>Yes</v>
      </c>
      <c r="AN1933" s="41" t="str">
        <f>+IFERROR((VLOOKUP(C1933,'HB1238 24-25'!$N$5:$Q$9999,4,0)),"")</f>
        <v/>
      </c>
      <c r="AO1933" s="33" t="str">
        <f t="shared" si="63"/>
        <v>Yes</v>
      </c>
    </row>
    <row r="1934" spans="1:41" ht="15" customHeight="1" x14ac:dyDescent="0.25">
      <c r="A1934" t="s">
        <v>2616</v>
      </c>
      <c r="B1934" t="s">
        <v>2249</v>
      </c>
      <c r="C1934" s="25">
        <v>2950</v>
      </c>
      <c r="D1934" t="s">
        <v>1616</v>
      </c>
      <c r="E1934" s="16">
        <v>5</v>
      </c>
      <c r="F1934" s="16">
        <v>51</v>
      </c>
      <c r="G1934" s="16">
        <v>0</v>
      </c>
      <c r="H1934" s="16">
        <v>41</v>
      </c>
      <c r="I1934" s="16">
        <v>56</v>
      </c>
      <c r="J1934" s="16">
        <v>42</v>
      </c>
      <c r="K1934" s="16">
        <v>52</v>
      </c>
      <c r="L1934" s="16">
        <v>48</v>
      </c>
      <c r="M1934" s="16">
        <v>0</v>
      </c>
      <c r="N1934" s="16">
        <v>0</v>
      </c>
      <c r="O1934" s="16">
        <v>0</v>
      </c>
      <c r="P1934" s="16">
        <v>0</v>
      </c>
      <c r="Q1934" s="16">
        <v>0</v>
      </c>
      <c r="R1934" s="16">
        <v>0</v>
      </c>
      <c r="S1934" s="16">
        <v>0</v>
      </c>
      <c r="T1934" s="15" t="s">
        <v>2004</v>
      </c>
      <c r="U1934" s="54">
        <v>31</v>
      </c>
      <c r="V1934" s="73" t="s">
        <v>2979</v>
      </c>
      <c r="W1934" s="54">
        <v>33</v>
      </c>
      <c r="X1934" s="54">
        <v>41</v>
      </c>
      <c r="Y1934" s="54">
        <v>28</v>
      </c>
      <c r="Z1934" s="54">
        <v>37</v>
      </c>
      <c r="AA1934" s="54">
        <v>33</v>
      </c>
      <c r="AB1934" s="73" t="s">
        <v>2979</v>
      </c>
      <c r="AC1934" s="73" t="s">
        <v>2979</v>
      </c>
      <c r="AD1934" s="73" t="s">
        <v>2979</v>
      </c>
      <c r="AE1934" s="73" t="s">
        <v>2979</v>
      </c>
      <c r="AF1934" s="73" t="s">
        <v>2979</v>
      </c>
      <c r="AG1934" s="73" t="s">
        <v>2979</v>
      </c>
      <c r="AH1934" s="73" t="s">
        <v>2979</v>
      </c>
      <c r="AI1934" s="41">
        <v>0.69489999999999996</v>
      </c>
      <c r="AJ1934" s="30">
        <v>0.73670000000000002</v>
      </c>
      <c r="AK1934" s="30">
        <v>0.68869999999999998</v>
      </c>
      <c r="AL1934" s="41">
        <f t="shared" si="62"/>
        <v>0.70679999999999998</v>
      </c>
      <c r="AM1934" s="30" t="str">
        <f>IFERROR((VLOOKUP(C1934,'CEP 24-25'!$F$5:$K$1282,6,0))," ")</f>
        <v>Yes</v>
      </c>
      <c r="AN1934" s="41" t="str">
        <f>+IFERROR((VLOOKUP(C1934,'HB1238 24-25'!$N$5:$Q$9999,4,0)),"")</f>
        <v/>
      </c>
      <c r="AO1934" s="33" t="str">
        <f t="shared" si="63"/>
        <v>Yes</v>
      </c>
    </row>
    <row r="1935" spans="1:41" ht="15" customHeight="1" x14ac:dyDescent="0.25">
      <c r="A1935" t="s">
        <v>2616</v>
      </c>
      <c r="B1935" t="s">
        <v>2249</v>
      </c>
      <c r="C1935" s="25">
        <v>2479</v>
      </c>
      <c r="D1935" t="s">
        <v>1171</v>
      </c>
      <c r="E1935" s="16">
        <v>0</v>
      </c>
      <c r="F1935" s="16">
        <v>0</v>
      </c>
      <c r="G1935" s="16">
        <v>0</v>
      </c>
      <c r="H1935" s="16">
        <v>0</v>
      </c>
      <c r="I1935" s="16">
        <v>0</v>
      </c>
      <c r="J1935" s="16">
        <v>0</v>
      </c>
      <c r="K1935" s="16">
        <v>0</v>
      </c>
      <c r="L1935" s="16">
        <v>0</v>
      </c>
      <c r="M1935" s="16">
        <v>0</v>
      </c>
      <c r="N1935" s="16">
        <v>0</v>
      </c>
      <c r="O1935" s="16">
        <v>0</v>
      </c>
      <c r="P1935" s="16">
        <v>413</v>
      </c>
      <c r="Q1935" s="16">
        <v>409</v>
      </c>
      <c r="R1935" s="16">
        <v>359</v>
      </c>
      <c r="S1935" s="16">
        <v>328</v>
      </c>
      <c r="T1935" s="73" t="s">
        <v>2979</v>
      </c>
      <c r="U1935" s="73" t="s">
        <v>2979</v>
      </c>
      <c r="V1935" s="73" t="s">
        <v>2979</v>
      </c>
      <c r="W1935" s="73" t="s">
        <v>2979</v>
      </c>
      <c r="X1935" s="73" t="s">
        <v>2979</v>
      </c>
      <c r="Y1935" s="73" t="s">
        <v>2979</v>
      </c>
      <c r="Z1935" s="73" t="s">
        <v>2979</v>
      </c>
      <c r="AA1935" s="73" t="s">
        <v>2979</v>
      </c>
      <c r="AB1935" s="73" t="s">
        <v>2979</v>
      </c>
      <c r="AC1935" s="73" t="s">
        <v>2979</v>
      </c>
      <c r="AD1935" s="73" t="s">
        <v>2979</v>
      </c>
      <c r="AE1935" s="54">
        <v>313</v>
      </c>
      <c r="AF1935" s="54">
        <v>329</v>
      </c>
      <c r="AG1935" s="54">
        <v>266</v>
      </c>
      <c r="AH1935" s="54">
        <v>232</v>
      </c>
      <c r="AI1935" s="41">
        <v>0.75549999999999995</v>
      </c>
      <c r="AJ1935" s="30">
        <v>0.79069999999999996</v>
      </c>
      <c r="AK1935" s="30">
        <v>0.80389999999999995</v>
      </c>
      <c r="AL1935" s="41">
        <f t="shared" si="62"/>
        <v>0.78339999999999999</v>
      </c>
      <c r="AM1935" s="30" t="str">
        <f>IFERROR((VLOOKUP(C1935,'CEP 24-25'!$F$5:$K$1282,6,0))," ")</f>
        <v>Yes</v>
      </c>
      <c r="AN1935" s="41" t="str">
        <f>+IFERROR((VLOOKUP(C1935,'HB1238 24-25'!$N$5:$Q$9999,4,0)),"")</f>
        <v/>
      </c>
      <c r="AO1935" s="33" t="str">
        <f t="shared" si="63"/>
        <v>Yes</v>
      </c>
    </row>
    <row r="1936" spans="1:41" ht="15" customHeight="1" x14ac:dyDescent="0.25">
      <c r="A1936" t="s">
        <v>2616</v>
      </c>
      <c r="B1936" t="s">
        <v>2249</v>
      </c>
      <c r="C1936" s="25">
        <v>2086</v>
      </c>
      <c r="D1936" t="s">
        <v>1599</v>
      </c>
      <c r="E1936" s="16">
        <v>3</v>
      </c>
      <c r="F1936" s="16">
        <v>66</v>
      </c>
      <c r="G1936" s="16">
        <v>0</v>
      </c>
      <c r="H1936" s="16">
        <v>62</v>
      </c>
      <c r="I1936" s="16">
        <v>56</v>
      </c>
      <c r="J1936" s="16">
        <v>79</v>
      </c>
      <c r="K1936" s="16">
        <v>65</v>
      </c>
      <c r="L1936" s="16">
        <v>61</v>
      </c>
      <c r="M1936" s="16">
        <v>0</v>
      </c>
      <c r="N1936" s="16">
        <v>0</v>
      </c>
      <c r="O1936" s="16">
        <v>0</v>
      </c>
      <c r="P1936" s="16">
        <v>0</v>
      </c>
      <c r="Q1936" s="16">
        <v>0</v>
      </c>
      <c r="R1936" s="16">
        <v>0</v>
      </c>
      <c r="S1936" s="16">
        <v>0</v>
      </c>
      <c r="T1936" s="15" t="s">
        <v>2004</v>
      </c>
      <c r="U1936" s="54">
        <v>40</v>
      </c>
      <c r="V1936" s="73" t="s">
        <v>2979</v>
      </c>
      <c r="W1936" s="54">
        <v>29</v>
      </c>
      <c r="X1936" s="54">
        <v>29</v>
      </c>
      <c r="Y1936" s="54">
        <v>39</v>
      </c>
      <c r="Z1936" s="54">
        <v>33</v>
      </c>
      <c r="AA1936" s="54">
        <v>29</v>
      </c>
      <c r="AB1936" s="73" t="s">
        <v>2979</v>
      </c>
      <c r="AC1936" s="73" t="s">
        <v>2979</v>
      </c>
      <c r="AD1936" s="73" t="s">
        <v>2979</v>
      </c>
      <c r="AE1936" s="73" t="s">
        <v>2979</v>
      </c>
      <c r="AF1936" s="73" t="s">
        <v>2979</v>
      </c>
      <c r="AG1936" s="73" t="s">
        <v>2979</v>
      </c>
      <c r="AH1936" s="73" t="s">
        <v>2979</v>
      </c>
      <c r="AI1936" s="41">
        <v>0.51019999999999999</v>
      </c>
      <c r="AJ1936" s="30">
        <v>0.5333</v>
      </c>
      <c r="AK1936" s="30">
        <v>0.51529999999999998</v>
      </c>
      <c r="AL1936" s="41">
        <f t="shared" si="62"/>
        <v>0.51959999999999995</v>
      </c>
      <c r="AM1936" s="30" t="str">
        <f>IFERROR((VLOOKUP(C1936,'CEP 24-25'!$F$5:$K$1282,6,0))," ")</f>
        <v>Yes</v>
      </c>
      <c r="AN1936" s="41" t="str">
        <f>+IFERROR((VLOOKUP(C1936,'HB1238 24-25'!$N$5:$Q$9999,4,0)),"")</f>
        <v/>
      </c>
      <c r="AO1936" s="33" t="str">
        <f t="shared" si="63"/>
        <v>Yes</v>
      </c>
    </row>
    <row r="1937" spans="1:41" ht="15" customHeight="1" x14ac:dyDescent="0.25">
      <c r="A1937" t="s">
        <v>2616</v>
      </c>
      <c r="B1937" t="s">
        <v>2249</v>
      </c>
      <c r="C1937" s="25">
        <v>3356</v>
      </c>
      <c r="D1937" t="s">
        <v>598</v>
      </c>
      <c r="E1937" s="16">
        <v>0</v>
      </c>
      <c r="F1937" s="16">
        <v>0</v>
      </c>
      <c r="G1937" s="16">
        <v>0</v>
      </c>
      <c r="H1937" s="16">
        <v>0</v>
      </c>
      <c r="I1937" s="16">
        <v>0</v>
      </c>
      <c r="J1937" s="16">
        <v>0</v>
      </c>
      <c r="K1937" s="16">
        <v>0</v>
      </c>
      <c r="L1937" s="16">
        <v>0</v>
      </c>
      <c r="M1937" s="16">
        <v>301</v>
      </c>
      <c r="N1937" s="16">
        <v>289</v>
      </c>
      <c r="O1937" s="16">
        <v>280</v>
      </c>
      <c r="P1937" s="16">
        <v>0</v>
      </c>
      <c r="Q1937" s="16">
        <v>0</v>
      </c>
      <c r="R1937" s="16">
        <v>0</v>
      </c>
      <c r="S1937" s="16">
        <v>0</v>
      </c>
      <c r="T1937" s="73" t="s">
        <v>2979</v>
      </c>
      <c r="U1937" s="73" t="s">
        <v>2979</v>
      </c>
      <c r="V1937" s="73" t="s">
        <v>2979</v>
      </c>
      <c r="W1937" s="73" t="s">
        <v>2979</v>
      </c>
      <c r="X1937" s="73" t="s">
        <v>2979</v>
      </c>
      <c r="Y1937" s="73" t="s">
        <v>2979</v>
      </c>
      <c r="Z1937" s="73" t="s">
        <v>2979</v>
      </c>
      <c r="AA1937" s="73" t="s">
        <v>2979</v>
      </c>
      <c r="AB1937" s="54">
        <v>110</v>
      </c>
      <c r="AC1937" s="54">
        <v>114</v>
      </c>
      <c r="AD1937" s="54">
        <v>104</v>
      </c>
      <c r="AE1937" s="73" t="s">
        <v>2979</v>
      </c>
      <c r="AF1937" s="73" t="s">
        <v>2979</v>
      </c>
      <c r="AG1937" s="73" t="s">
        <v>2979</v>
      </c>
      <c r="AH1937" s="73" t="s">
        <v>2979</v>
      </c>
      <c r="AI1937" s="41">
        <v>0.377</v>
      </c>
      <c r="AJ1937" s="30">
        <v>0.4279</v>
      </c>
      <c r="AK1937" s="30">
        <v>0.40379999999999999</v>
      </c>
      <c r="AL1937" s="41">
        <f t="shared" si="62"/>
        <v>0.40289999999999998</v>
      </c>
      <c r="AM1937" s="30" t="str">
        <f>IFERROR((VLOOKUP(C1937,'CEP 24-25'!$F$5:$K$1282,6,0))," ")</f>
        <v>No</v>
      </c>
      <c r="AN1937" s="41" t="str">
        <f>+IFERROR((VLOOKUP(C1937,'HB1238 24-25'!$N$5:$Q$9999,4,0)),"")</f>
        <v/>
      </c>
      <c r="AO1937" s="33" t="str">
        <f t="shared" si="63"/>
        <v>No</v>
      </c>
    </row>
    <row r="1938" spans="1:41" ht="15" customHeight="1" x14ac:dyDescent="0.25">
      <c r="A1938" t="s">
        <v>2616</v>
      </c>
      <c r="B1938" t="s">
        <v>2249</v>
      </c>
      <c r="C1938" s="25">
        <v>3413</v>
      </c>
      <c r="D1938" t="s">
        <v>1628</v>
      </c>
      <c r="E1938" s="16">
        <v>0</v>
      </c>
      <c r="F1938" s="16">
        <v>0</v>
      </c>
      <c r="G1938" s="16">
        <v>0</v>
      </c>
      <c r="H1938" s="16">
        <v>0</v>
      </c>
      <c r="I1938" s="16">
        <v>0</v>
      </c>
      <c r="J1938" s="16">
        <v>0</v>
      </c>
      <c r="K1938" s="16">
        <v>0</v>
      </c>
      <c r="L1938" s="16">
        <v>0</v>
      </c>
      <c r="M1938" s="16">
        <v>233</v>
      </c>
      <c r="N1938" s="16">
        <v>204</v>
      </c>
      <c r="O1938" s="16">
        <v>226</v>
      </c>
      <c r="P1938" s="16">
        <v>0</v>
      </c>
      <c r="Q1938" s="16">
        <v>0</v>
      </c>
      <c r="R1938" s="16">
        <v>0</v>
      </c>
      <c r="S1938" s="16">
        <v>0</v>
      </c>
      <c r="T1938" s="73" t="s">
        <v>2979</v>
      </c>
      <c r="U1938" s="73" t="s">
        <v>2979</v>
      </c>
      <c r="V1938" s="73" t="s">
        <v>2979</v>
      </c>
      <c r="W1938" s="73" t="s">
        <v>2979</v>
      </c>
      <c r="X1938" s="73" t="s">
        <v>2979</v>
      </c>
      <c r="Y1938" s="73" t="s">
        <v>2979</v>
      </c>
      <c r="Z1938" s="73" t="s">
        <v>2979</v>
      </c>
      <c r="AA1938" s="73" t="s">
        <v>2979</v>
      </c>
      <c r="AB1938" s="54">
        <v>145</v>
      </c>
      <c r="AC1938" s="54">
        <v>107</v>
      </c>
      <c r="AD1938" s="54">
        <v>133</v>
      </c>
      <c r="AE1938" s="73" t="s">
        <v>2979</v>
      </c>
      <c r="AF1938" s="73" t="s">
        <v>2979</v>
      </c>
      <c r="AG1938" s="73" t="s">
        <v>2979</v>
      </c>
      <c r="AH1938" s="73" t="s">
        <v>2979</v>
      </c>
      <c r="AI1938" s="41">
        <v>0.58069999999999999</v>
      </c>
      <c r="AJ1938" s="30">
        <v>0.6179</v>
      </c>
      <c r="AK1938" s="30">
        <v>0.61329999999999996</v>
      </c>
      <c r="AL1938" s="41">
        <f t="shared" si="62"/>
        <v>0.60399999999999998</v>
      </c>
      <c r="AM1938" s="30" t="str">
        <f>IFERROR((VLOOKUP(C1938,'CEP 24-25'!$F$5:$K$1282,6,0))," ")</f>
        <v>Yes</v>
      </c>
      <c r="AN1938" s="41" t="str">
        <f>+IFERROR((VLOOKUP(C1938,'HB1238 24-25'!$N$5:$Q$9999,4,0)),"")</f>
        <v/>
      </c>
      <c r="AO1938" s="33" t="str">
        <f t="shared" si="63"/>
        <v>Yes</v>
      </c>
    </row>
    <row r="1939" spans="1:41" ht="15" customHeight="1" x14ac:dyDescent="0.25">
      <c r="A1939" t="s">
        <v>2616</v>
      </c>
      <c r="B1939" t="s">
        <v>2249</v>
      </c>
      <c r="C1939" s="25">
        <v>1698</v>
      </c>
      <c r="D1939" t="s">
        <v>1597</v>
      </c>
      <c r="E1939" s="16">
        <v>0</v>
      </c>
      <c r="F1939" s="16">
        <v>0</v>
      </c>
      <c r="G1939" s="16">
        <v>0</v>
      </c>
      <c r="H1939" s="16">
        <v>0</v>
      </c>
      <c r="I1939" s="16">
        <v>0</v>
      </c>
      <c r="J1939" s="16">
        <v>0</v>
      </c>
      <c r="K1939" s="16">
        <v>0</v>
      </c>
      <c r="L1939" s="16">
        <v>0</v>
      </c>
      <c r="M1939" s="16">
        <v>0</v>
      </c>
      <c r="N1939" s="16">
        <v>0</v>
      </c>
      <c r="O1939" s="16">
        <v>0</v>
      </c>
      <c r="P1939" s="16">
        <v>0</v>
      </c>
      <c r="Q1939" s="16">
        <v>0</v>
      </c>
      <c r="R1939" s="16">
        <v>0</v>
      </c>
      <c r="S1939" s="16">
        <v>54</v>
      </c>
      <c r="T1939" s="73" t="s">
        <v>2979</v>
      </c>
      <c r="U1939" s="73" t="s">
        <v>2979</v>
      </c>
      <c r="V1939" s="73" t="s">
        <v>2979</v>
      </c>
      <c r="W1939" s="73" t="s">
        <v>2979</v>
      </c>
      <c r="X1939" s="73" t="s">
        <v>2979</v>
      </c>
      <c r="Y1939" s="73" t="s">
        <v>2979</v>
      </c>
      <c r="Z1939" s="73" t="s">
        <v>2979</v>
      </c>
      <c r="AA1939" s="73" t="s">
        <v>2979</v>
      </c>
      <c r="AB1939" s="73" t="s">
        <v>2979</v>
      </c>
      <c r="AC1939" s="73" t="s">
        <v>2979</v>
      </c>
      <c r="AD1939" s="73" t="s">
        <v>2979</v>
      </c>
      <c r="AE1939" s="73" t="s">
        <v>2979</v>
      </c>
      <c r="AF1939" s="73" t="s">
        <v>2979</v>
      </c>
      <c r="AG1939" s="73" t="s">
        <v>2979</v>
      </c>
      <c r="AH1939" s="54">
        <v>23</v>
      </c>
      <c r="AI1939" s="41">
        <v>0.4259</v>
      </c>
      <c r="AJ1939" s="30">
        <v>0.5323</v>
      </c>
      <c r="AK1939" s="30">
        <v>0.69569999999999999</v>
      </c>
      <c r="AL1939" s="41">
        <f t="shared" si="62"/>
        <v>0.55130000000000001</v>
      </c>
      <c r="AM1939" s="30" t="str">
        <f>IFERROR((VLOOKUP(C1939,'CEP 24-25'!$F$5:$K$1282,6,0))," ")</f>
        <v xml:space="preserve"> </v>
      </c>
      <c r="AN1939" s="41" t="str">
        <f>+IFERROR((VLOOKUP(C1939,'HB1238 24-25'!$N$5:$Q$9999,4,0)),"")</f>
        <v/>
      </c>
      <c r="AO1939" s="33" t="str">
        <f t="shared" si="63"/>
        <v>Yes</v>
      </c>
    </row>
    <row r="1940" spans="1:41" ht="15" customHeight="1" x14ac:dyDescent="0.25">
      <c r="A1940" t="s">
        <v>2616</v>
      </c>
      <c r="B1940" t="s">
        <v>2249</v>
      </c>
      <c r="C1940" s="25">
        <v>3189</v>
      </c>
      <c r="D1940" t="s">
        <v>1622</v>
      </c>
      <c r="E1940" s="16">
        <v>0</v>
      </c>
      <c r="F1940" s="16">
        <v>0</v>
      </c>
      <c r="G1940" s="16">
        <v>0</v>
      </c>
      <c r="H1940" s="16">
        <v>0</v>
      </c>
      <c r="I1940" s="16">
        <v>0</v>
      </c>
      <c r="J1940" s="16">
        <v>0</v>
      </c>
      <c r="K1940" s="16">
        <v>0</v>
      </c>
      <c r="L1940" s="16">
        <v>0</v>
      </c>
      <c r="M1940" s="16">
        <v>0</v>
      </c>
      <c r="N1940" s="16">
        <v>0</v>
      </c>
      <c r="O1940" s="16">
        <v>0</v>
      </c>
      <c r="P1940" s="16">
        <v>404</v>
      </c>
      <c r="Q1940" s="16">
        <v>396</v>
      </c>
      <c r="R1940" s="16">
        <v>368</v>
      </c>
      <c r="S1940" s="16">
        <v>289</v>
      </c>
      <c r="T1940" s="73" t="s">
        <v>2979</v>
      </c>
      <c r="U1940" s="73" t="s">
        <v>2979</v>
      </c>
      <c r="V1940" s="73" t="s">
        <v>2979</v>
      </c>
      <c r="W1940" s="73" t="s">
        <v>2979</v>
      </c>
      <c r="X1940" s="73" t="s">
        <v>2979</v>
      </c>
      <c r="Y1940" s="73" t="s">
        <v>2979</v>
      </c>
      <c r="Z1940" s="73" t="s">
        <v>2979</v>
      </c>
      <c r="AA1940" s="73" t="s">
        <v>2979</v>
      </c>
      <c r="AB1940" s="73" t="s">
        <v>2979</v>
      </c>
      <c r="AC1940" s="73" t="s">
        <v>2979</v>
      </c>
      <c r="AD1940" s="73" t="s">
        <v>2979</v>
      </c>
      <c r="AE1940" s="54">
        <v>244</v>
      </c>
      <c r="AF1940" s="54">
        <v>210</v>
      </c>
      <c r="AG1940" s="54">
        <v>189</v>
      </c>
      <c r="AH1940" s="54">
        <v>148</v>
      </c>
      <c r="AI1940" s="41">
        <v>0.54290000000000005</v>
      </c>
      <c r="AJ1940" s="30">
        <v>0.55330000000000001</v>
      </c>
      <c r="AK1940" s="30">
        <v>0.57830000000000004</v>
      </c>
      <c r="AL1940" s="41">
        <f t="shared" si="62"/>
        <v>0.55820000000000003</v>
      </c>
      <c r="AM1940" s="30" t="str">
        <f>IFERROR((VLOOKUP(C1940,'CEP 24-25'!$F$5:$K$1282,6,0))," ")</f>
        <v>Yes</v>
      </c>
      <c r="AN1940" s="41" t="str">
        <f>+IFERROR((VLOOKUP(C1940,'HB1238 24-25'!$N$5:$Q$9999,4,0)),"")</f>
        <v/>
      </c>
      <c r="AO1940" s="33" t="str">
        <f t="shared" si="63"/>
        <v>Yes</v>
      </c>
    </row>
    <row r="1941" spans="1:41" ht="15" customHeight="1" x14ac:dyDescent="0.25">
      <c r="A1941" t="s">
        <v>2616</v>
      </c>
      <c r="B1941" t="s">
        <v>2249</v>
      </c>
      <c r="C1941" s="25">
        <v>3257</v>
      </c>
      <c r="D1941" t="s">
        <v>1624</v>
      </c>
      <c r="E1941" s="16">
        <v>0</v>
      </c>
      <c r="F1941" s="16">
        <v>0</v>
      </c>
      <c r="G1941" s="16">
        <v>0</v>
      </c>
      <c r="H1941" s="16">
        <v>0</v>
      </c>
      <c r="I1941" s="16">
        <v>0</v>
      </c>
      <c r="J1941" s="16">
        <v>0</v>
      </c>
      <c r="K1941" s="16">
        <v>0</v>
      </c>
      <c r="L1941" s="16">
        <v>0</v>
      </c>
      <c r="M1941" s="16">
        <v>233</v>
      </c>
      <c r="N1941" s="16">
        <v>233</v>
      </c>
      <c r="O1941" s="16">
        <v>230</v>
      </c>
      <c r="P1941" s="16">
        <v>0</v>
      </c>
      <c r="Q1941" s="16">
        <v>0</v>
      </c>
      <c r="R1941" s="16">
        <v>0</v>
      </c>
      <c r="S1941" s="16">
        <v>0</v>
      </c>
      <c r="T1941" s="73" t="s">
        <v>2979</v>
      </c>
      <c r="U1941" s="73" t="s">
        <v>2979</v>
      </c>
      <c r="V1941" s="73" t="s">
        <v>2979</v>
      </c>
      <c r="W1941" s="73" t="s">
        <v>2979</v>
      </c>
      <c r="X1941" s="73" t="s">
        <v>2979</v>
      </c>
      <c r="Y1941" s="73" t="s">
        <v>2979</v>
      </c>
      <c r="Z1941" s="73" t="s">
        <v>2979</v>
      </c>
      <c r="AA1941" s="73" t="s">
        <v>2979</v>
      </c>
      <c r="AB1941" s="54">
        <v>188</v>
      </c>
      <c r="AC1941" s="54">
        <v>184</v>
      </c>
      <c r="AD1941" s="54">
        <v>176</v>
      </c>
      <c r="AE1941" s="73" t="s">
        <v>2979</v>
      </c>
      <c r="AF1941" s="73" t="s">
        <v>2979</v>
      </c>
      <c r="AG1941" s="73" t="s">
        <v>2979</v>
      </c>
      <c r="AH1941" s="73" t="s">
        <v>2979</v>
      </c>
      <c r="AI1941" s="41">
        <v>0.78739999999999999</v>
      </c>
      <c r="AJ1941" s="30">
        <v>0.83309999999999995</v>
      </c>
      <c r="AK1941" s="30">
        <v>0.86140000000000005</v>
      </c>
      <c r="AL1941" s="41">
        <f t="shared" si="62"/>
        <v>0.82730000000000004</v>
      </c>
      <c r="AM1941" s="30" t="str">
        <f>IFERROR((VLOOKUP(C1941,'CEP 24-25'!$F$5:$K$1282,6,0))," ")</f>
        <v>Yes</v>
      </c>
      <c r="AN1941" s="41" t="str">
        <f>+IFERROR((VLOOKUP(C1941,'HB1238 24-25'!$N$5:$Q$9999,4,0)),"")</f>
        <v/>
      </c>
      <c r="AO1941" s="33" t="str">
        <f t="shared" si="63"/>
        <v>Yes</v>
      </c>
    </row>
    <row r="1942" spans="1:41" ht="15" customHeight="1" x14ac:dyDescent="0.25">
      <c r="A1942" s="150" t="s">
        <v>2616</v>
      </c>
      <c r="B1942" t="s">
        <v>2249</v>
      </c>
      <c r="C1942" s="25">
        <v>4191</v>
      </c>
      <c r="D1942" t="s">
        <v>3046</v>
      </c>
      <c r="E1942" s="16">
        <v>0</v>
      </c>
      <c r="F1942" s="16">
        <v>0</v>
      </c>
      <c r="G1942" s="16">
        <v>0</v>
      </c>
      <c r="H1942" s="16">
        <v>0</v>
      </c>
      <c r="I1942" s="16">
        <v>0</v>
      </c>
      <c r="J1942" s="16">
        <v>0</v>
      </c>
      <c r="K1942" s="16">
        <v>0</v>
      </c>
      <c r="L1942" s="16">
        <v>0</v>
      </c>
      <c r="M1942" s="16">
        <v>0</v>
      </c>
      <c r="N1942" s="16">
        <v>0</v>
      </c>
      <c r="O1942" s="16">
        <v>0</v>
      </c>
      <c r="P1942" s="16">
        <v>0</v>
      </c>
      <c r="Q1942" s="16">
        <v>0</v>
      </c>
      <c r="R1942" s="16">
        <v>0</v>
      </c>
      <c r="S1942" s="16">
        <v>3</v>
      </c>
      <c r="T1942" s="73" t="s">
        <v>2979</v>
      </c>
      <c r="U1942" s="73" t="s">
        <v>2979</v>
      </c>
      <c r="V1942" s="73" t="s">
        <v>2979</v>
      </c>
      <c r="W1942" s="73" t="s">
        <v>2979</v>
      </c>
      <c r="X1942" s="73" t="s">
        <v>2979</v>
      </c>
      <c r="Y1942" s="73" t="s">
        <v>2979</v>
      </c>
      <c r="Z1942" s="73" t="s">
        <v>2979</v>
      </c>
      <c r="AA1942" s="73" t="s">
        <v>2979</v>
      </c>
      <c r="AB1942" s="73" t="s">
        <v>2979</v>
      </c>
      <c r="AC1942" s="73" t="s">
        <v>2979</v>
      </c>
      <c r="AD1942" s="73" t="s">
        <v>2979</v>
      </c>
      <c r="AE1942" s="73" t="s">
        <v>2979</v>
      </c>
      <c r="AF1942" s="73" t="s">
        <v>2979</v>
      </c>
      <c r="AG1942" s="73" t="s">
        <v>2979</v>
      </c>
      <c r="AH1942" s="15" t="s">
        <v>2004</v>
      </c>
      <c r="AI1942" s="41">
        <v>0.33329999999999999</v>
      </c>
      <c r="AJ1942" s="30" t="s">
        <v>2943</v>
      </c>
      <c r="AK1942" s="30" t="s">
        <v>2943</v>
      </c>
      <c r="AL1942" s="41">
        <f t="shared" si="62"/>
        <v>0.33329999999999999</v>
      </c>
      <c r="AM1942" s="30" t="str">
        <f>IFERROR((VLOOKUP(C1942,'CEP 24-25'!$F$5:$K$1282,6,0))," ")</f>
        <v xml:space="preserve"> </v>
      </c>
      <c r="AN1942" s="41" t="str">
        <f>+IFERROR((VLOOKUP(C1942,'HB1238 24-25'!$N$5:$Q$9999,4,0)),"")</f>
        <v/>
      </c>
      <c r="AO1942" s="33" t="str">
        <f t="shared" si="63"/>
        <v>No</v>
      </c>
    </row>
    <row r="1943" spans="1:41" ht="15" customHeight="1" x14ac:dyDescent="0.25">
      <c r="A1943" t="s">
        <v>2616</v>
      </c>
      <c r="B1943" t="s">
        <v>2249</v>
      </c>
      <c r="C1943" s="25">
        <v>5743</v>
      </c>
      <c r="D1943" t="s">
        <v>2884</v>
      </c>
      <c r="E1943" s="16">
        <v>0</v>
      </c>
      <c r="F1943" s="16">
        <v>43</v>
      </c>
      <c r="G1943" s="16">
        <v>0</v>
      </c>
      <c r="H1943" s="16">
        <v>44</v>
      </c>
      <c r="I1943" s="16">
        <v>47</v>
      </c>
      <c r="J1943" s="16">
        <v>27</v>
      </c>
      <c r="K1943" s="16">
        <v>37</v>
      </c>
      <c r="L1943" s="16">
        <v>26</v>
      </c>
      <c r="M1943" s="16">
        <v>31</v>
      </c>
      <c r="N1943" s="16">
        <v>23</v>
      </c>
      <c r="O1943" s="16">
        <v>0</v>
      </c>
      <c r="P1943" s="16">
        <v>0</v>
      </c>
      <c r="Q1943" s="16">
        <v>0</v>
      </c>
      <c r="R1943" s="16">
        <v>0</v>
      </c>
      <c r="S1943" s="16">
        <v>0</v>
      </c>
      <c r="T1943" s="73" t="s">
        <v>2979</v>
      </c>
      <c r="U1943" s="54">
        <v>12</v>
      </c>
      <c r="V1943" s="73" t="s">
        <v>2979</v>
      </c>
      <c r="W1943" s="15" t="s">
        <v>2004</v>
      </c>
      <c r="X1943" s="15" t="s">
        <v>2004</v>
      </c>
      <c r="Y1943" s="15" t="s">
        <v>2004</v>
      </c>
      <c r="Z1943" s="15" t="s">
        <v>2004</v>
      </c>
      <c r="AA1943" s="15" t="s">
        <v>2004</v>
      </c>
      <c r="AB1943" s="15" t="s">
        <v>2004</v>
      </c>
      <c r="AC1943" s="15" t="s">
        <v>2004</v>
      </c>
      <c r="AD1943" s="73" t="s">
        <v>2979</v>
      </c>
      <c r="AE1943" s="73" t="s">
        <v>2979</v>
      </c>
      <c r="AF1943" s="73" t="s">
        <v>2979</v>
      </c>
      <c r="AG1943" s="73" t="s">
        <v>2979</v>
      </c>
      <c r="AH1943" s="73" t="s">
        <v>2979</v>
      </c>
      <c r="AI1943" s="41">
        <v>0.23019999999999999</v>
      </c>
      <c r="AJ1943" s="30">
        <v>0.29260000000000003</v>
      </c>
      <c r="AK1943" s="30" t="s">
        <v>2943</v>
      </c>
      <c r="AL1943" s="41">
        <f t="shared" si="62"/>
        <v>0.26140000000000002</v>
      </c>
      <c r="AM1943" s="30" t="str">
        <f>IFERROR((VLOOKUP(C1943,'CEP 24-25'!$F$5:$K$1282,6,0))," ")</f>
        <v>No</v>
      </c>
      <c r="AN1943" s="41" t="str">
        <f>+IFERROR((VLOOKUP(C1943,'HB1238 24-25'!$N$5:$Q$9999,4,0)),"")</f>
        <v/>
      </c>
      <c r="AO1943" s="33" t="str">
        <f t="shared" si="63"/>
        <v>No</v>
      </c>
    </row>
    <row r="1944" spans="1:41" ht="15" customHeight="1" x14ac:dyDescent="0.25">
      <c r="A1944" t="s">
        <v>2616</v>
      </c>
      <c r="B1944" t="s">
        <v>2249</v>
      </c>
      <c r="C1944" s="25">
        <v>5361</v>
      </c>
      <c r="D1944" t="s">
        <v>1639</v>
      </c>
      <c r="E1944" s="16">
        <v>11</v>
      </c>
      <c r="F1944" s="16">
        <v>25</v>
      </c>
      <c r="G1944" s="16">
        <v>0</v>
      </c>
      <c r="H1944" s="16">
        <v>56</v>
      </c>
      <c r="I1944" s="16">
        <v>61</v>
      </c>
      <c r="J1944" s="16">
        <v>51</v>
      </c>
      <c r="K1944" s="16">
        <v>49</v>
      </c>
      <c r="L1944" s="16">
        <v>45</v>
      </c>
      <c r="M1944" s="16">
        <v>40</v>
      </c>
      <c r="N1944" s="16">
        <v>30</v>
      </c>
      <c r="O1944" s="16">
        <v>39</v>
      </c>
      <c r="P1944" s="16">
        <v>0</v>
      </c>
      <c r="Q1944" s="16">
        <v>0</v>
      </c>
      <c r="R1944" s="16">
        <v>0</v>
      </c>
      <c r="S1944" s="16">
        <v>0</v>
      </c>
      <c r="T1944" s="15" t="s">
        <v>2004</v>
      </c>
      <c r="U1944" s="15" t="s">
        <v>2004</v>
      </c>
      <c r="V1944" s="73" t="s">
        <v>2979</v>
      </c>
      <c r="W1944" s="54">
        <v>16</v>
      </c>
      <c r="X1944" s="54">
        <v>16</v>
      </c>
      <c r="Y1944" s="54">
        <v>12</v>
      </c>
      <c r="Z1944" s="54">
        <v>11</v>
      </c>
      <c r="AA1944" s="54">
        <v>16</v>
      </c>
      <c r="AB1944" s="54">
        <v>12</v>
      </c>
      <c r="AC1944" s="54">
        <v>10</v>
      </c>
      <c r="AD1944" s="15" t="s">
        <v>2004</v>
      </c>
      <c r="AE1944" s="73" t="s">
        <v>2979</v>
      </c>
      <c r="AF1944" s="73" t="s">
        <v>2979</v>
      </c>
      <c r="AG1944" s="73" t="s">
        <v>2979</v>
      </c>
      <c r="AH1944" s="73" t="s">
        <v>2979</v>
      </c>
      <c r="AI1944" s="41">
        <v>0.27029999999999998</v>
      </c>
      <c r="AJ1944" s="30">
        <v>0.3281</v>
      </c>
      <c r="AK1944" s="30">
        <v>0.27900000000000003</v>
      </c>
      <c r="AL1944" s="41">
        <f t="shared" si="62"/>
        <v>0.29249999999999998</v>
      </c>
      <c r="AM1944" s="30" t="str">
        <f>IFERROR((VLOOKUP(C1944,'CEP 24-25'!$F$5:$K$1282,6,0))," ")</f>
        <v>No</v>
      </c>
      <c r="AN1944" s="41" t="str">
        <f>+IFERROR((VLOOKUP(C1944,'HB1238 24-25'!$N$5:$Q$9999,4,0)),"")</f>
        <v/>
      </c>
      <c r="AO1944" s="33" t="str">
        <f t="shared" si="63"/>
        <v>No</v>
      </c>
    </row>
    <row r="1945" spans="1:41" ht="15" customHeight="1" x14ac:dyDescent="0.25">
      <c r="A1945" t="s">
        <v>2616</v>
      </c>
      <c r="B1945" t="s">
        <v>2249</v>
      </c>
      <c r="C1945" s="25">
        <v>5694</v>
      </c>
      <c r="D1945" t="s">
        <v>2439</v>
      </c>
      <c r="E1945" s="16">
        <v>0</v>
      </c>
      <c r="F1945" s="16">
        <v>45</v>
      </c>
      <c r="G1945" s="16">
        <v>1</v>
      </c>
      <c r="H1945" s="16">
        <v>74</v>
      </c>
      <c r="I1945" s="16">
        <v>109</v>
      </c>
      <c r="J1945" s="16">
        <v>114</v>
      </c>
      <c r="K1945" s="16">
        <v>111</v>
      </c>
      <c r="L1945" s="16">
        <v>98</v>
      </c>
      <c r="M1945" s="16">
        <v>102</v>
      </c>
      <c r="N1945" s="16">
        <v>75</v>
      </c>
      <c r="O1945" s="16">
        <v>63</v>
      </c>
      <c r="P1945" s="16">
        <v>26</v>
      </c>
      <c r="Q1945" s="16">
        <v>36</v>
      </c>
      <c r="R1945" s="16">
        <v>35</v>
      </c>
      <c r="S1945" s="16">
        <v>21</v>
      </c>
      <c r="T1945" s="73" t="s">
        <v>2979</v>
      </c>
      <c r="U1945" s="54">
        <v>10</v>
      </c>
      <c r="V1945" s="73" t="s">
        <v>2979</v>
      </c>
      <c r="W1945" s="54">
        <v>22</v>
      </c>
      <c r="X1945" s="54">
        <v>30</v>
      </c>
      <c r="Y1945" s="54">
        <v>43</v>
      </c>
      <c r="Z1945" s="54">
        <v>43</v>
      </c>
      <c r="AA1945" s="54">
        <v>32</v>
      </c>
      <c r="AB1945" s="54">
        <v>33</v>
      </c>
      <c r="AC1945" s="54">
        <v>39</v>
      </c>
      <c r="AD1945" s="54">
        <v>38</v>
      </c>
      <c r="AE1945" s="54">
        <v>16</v>
      </c>
      <c r="AF1945" s="54">
        <v>23</v>
      </c>
      <c r="AG1945" s="54">
        <v>19</v>
      </c>
      <c r="AH1945" s="15" t="s">
        <v>2004</v>
      </c>
      <c r="AI1945" s="41">
        <v>0.3901</v>
      </c>
      <c r="AJ1945" s="30">
        <v>0.4249</v>
      </c>
      <c r="AK1945" s="30">
        <v>0.39079999999999998</v>
      </c>
      <c r="AL1945" s="41">
        <f t="shared" si="62"/>
        <v>0.40189999999999998</v>
      </c>
      <c r="AM1945" s="30" t="str">
        <f>IFERROR((VLOOKUP(C1945,'CEP 24-25'!$F$5:$K$1282,6,0))," ")</f>
        <v xml:space="preserve"> </v>
      </c>
      <c r="AN1945" s="41" t="str">
        <f>+IFERROR((VLOOKUP(C1945,'HB1238 24-25'!$N$5:$Q$9999,4,0)),"")</f>
        <v/>
      </c>
      <c r="AO1945" s="33" t="str">
        <f t="shared" si="63"/>
        <v>No</v>
      </c>
    </row>
    <row r="1946" spans="1:41" ht="15" customHeight="1" x14ac:dyDescent="0.25">
      <c r="A1946" t="s">
        <v>2616</v>
      </c>
      <c r="B1946" t="s">
        <v>2249</v>
      </c>
      <c r="C1946" s="25">
        <v>2108</v>
      </c>
      <c r="D1946" t="s">
        <v>1602</v>
      </c>
      <c r="E1946" s="16">
        <v>3</v>
      </c>
      <c r="F1946" s="16">
        <v>64</v>
      </c>
      <c r="G1946" s="16">
        <v>0</v>
      </c>
      <c r="H1946" s="16">
        <v>78</v>
      </c>
      <c r="I1946" s="16">
        <v>77</v>
      </c>
      <c r="J1946" s="16">
        <v>69</v>
      </c>
      <c r="K1946" s="16">
        <v>63</v>
      </c>
      <c r="L1946" s="16">
        <v>68</v>
      </c>
      <c r="M1946" s="16">
        <v>0</v>
      </c>
      <c r="N1946" s="16">
        <v>0</v>
      </c>
      <c r="O1946" s="16">
        <v>0</v>
      </c>
      <c r="P1946" s="16">
        <v>0</v>
      </c>
      <c r="Q1946" s="16">
        <v>0</v>
      </c>
      <c r="R1946" s="16">
        <v>0</v>
      </c>
      <c r="S1946" s="16">
        <v>0</v>
      </c>
      <c r="T1946" s="15" t="s">
        <v>2004</v>
      </c>
      <c r="U1946" s="54">
        <v>52</v>
      </c>
      <c r="V1946" s="73" t="s">
        <v>2979</v>
      </c>
      <c r="W1946" s="54">
        <v>67</v>
      </c>
      <c r="X1946" s="54">
        <v>69</v>
      </c>
      <c r="Y1946" s="54">
        <v>62</v>
      </c>
      <c r="Z1946" s="54">
        <v>56</v>
      </c>
      <c r="AA1946" s="54">
        <v>61</v>
      </c>
      <c r="AB1946" s="73" t="s">
        <v>2979</v>
      </c>
      <c r="AC1946" s="73" t="s">
        <v>2979</v>
      </c>
      <c r="AD1946" s="73" t="s">
        <v>2979</v>
      </c>
      <c r="AE1946" s="73" t="s">
        <v>2979</v>
      </c>
      <c r="AF1946" s="73" t="s">
        <v>2979</v>
      </c>
      <c r="AG1946" s="73" t="s">
        <v>2979</v>
      </c>
      <c r="AH1946" s="73" t="s">
        <v>2979</v>
      </c>
      <c r="AI1946" s="41">
        <v>0.872</v>
      </c>
      <c r="AJ1946" s="30">
        <v>0.86539999999999995</v>
      </c>
      <c r="AK1946" s="30">
        <v>0.82369999999999999</v>
      </c>
      <c r="AL1946" s="41">
        <f t="shared" si="62"/>
        <v>0.85370000000000001</v>
      </c>
      <c r="AM1946" s="30" t="str">
        <f>IFERROR((VLOOKUP(C1946,'CEP 24-25'!$F$5:$K$1282,6,0))," ")</f>
        <v>Yes</v>
      </c>
      <c r="AN1946" s="41" t="str">
        <f>+IFERROR((VLOOKUP(C1946,'HB1238 24-25'!$N$5:$Q$9999,4,0)),"")</f>
        <v/>
      </c>
      <c r="AO1946" s="33" t="str">
        <f t="shared" si="63"/>
        <v>Yes</v>
      </c>
    </row>
    <row r="1947" spans="1:41" ht="15" customHeight="1" x14ac:dyDescent="0.25">
      <c r="A1947" t="s">
        <v>2616</v>
      </c>
      <c r="B1947" t="s">
        <v>2249</v>
      </c>
      <c r="C1947" s="25">
        <v>5301</v>
      </c>
      <c r="D1947" t="s">
        <v>1637</v>
      </c>
      <c r="E1947" s="16">
        <v>0</v>
      </c>
      <c r="F1947" s="16">
        <v>0</v>
      </c>
      <c r="G1947" s="16">
        <v>0</v>
      </c>
      <c r="H1947" s="16">
        <v>0</v>
      </c>
      <c r="I1947" s="16">
        <v>0</v>
      </c>
      <c r="J1947" s="16">
        <v>0</v>
      </c>
      <c r="K1947" s="16">
        <v>0</v>
      </c>
      <c r="L1947" s="16">
        <v>0</v>
      </c>
      <c r="M1947" s="16">
        <v>0</v>
      </c>
      <c r="N1947" s="16">
        <v>0</v>
      </c>
      <c r="O1947" s="16">
        <v>0</v>
      </c>
      <c r="P1947" s="16">
        <v>45</v>
      </c>
      <c r="Q1947" s="16">
        <v>37</v>
      </c>
      <c r="R1947" s="16">
        <v>46</v>
      </c>
      <c r="S1947" s="16">
        <v>37</v>
      </c>
      <c r="T1947" s="73" t="s">
        <v>2979</v>
      </c>
      <c r="U1947" s="73" t="s">
        <v>2979</v>
      </c>
      <c r="V1947" s="73" t="s">
        <v>2979</v>
      </c>
      <c r="W1947" s="73" t="s">
        <v>2979</v>
      </c>
      <c r="X1947" s="73" t="s">
        <v>2979</v>
      </c>
      <c r="Y1947" s="73" t="s">
        <v>2979</v>
      </c>
      <c r="Z1947" s="73" t="s">
        <v>2979</v>
      </c>
      <c r="AA1947" s="73" t="s">
        <v>2979</v>
      </c>
      <c r="AB1947" s="73" t="s">
        <v>2979</v>
      </c>
      <c r="AC1947" s="73" t="s">
        <v>2979</v>
      </c>
      <c r="AD1947" s="73" t="s">
        <v>2979</v>
      </c>
      <c r="AE1947" s="54">
        <v>22</v>
      </c>
      <c r="AF1947" s="54">
        <v>21</v>
      </c>
      <c r="AG1947" s="54">
        <v>17</v>
      </c>
      <c r="AH1947" s="54">
        <v>20</v>
      </c>
      <c r="AI1947" s="41">
        <v>0.48480000000000001</v>
      </c>
      <c r="AJ1947" s="30">
        <v>0.54139999999999999</v>
      </c>
      <c r="AK1947" s="30">
        <v>0.54600000000000004</v>
      </c>
      <c r="AL1947" s="41">
        <f t="shared" si="62"/>
        <v>0.52410000000000001</v>
      </c>
      <c r="AM1947" s="30" t="str">
        <f>IFERROR((VLOOKUP(C1947,'CEP 24-25'!$F$5:$K$1282,6,0))," ")</f>
        <v>No</v>
      </c>
      <c r="AN1947" s="41" t="str">
        <f>+IFERROR((VLOOKUP(C1947,'HB1238 24-25'!$N$5:$Q$9999,4,0)),"")</f>
        <v/>
      </c>
      <c r="AO1947" s="33" t="str">
        <f t="shared" si="63"/>
        <v>Yes</v>
      </c>
    </row>
    <row r="1948" spans="1:41" ht="15" customHeight="1" x14ac:dyDescent="0.25">
      <c r="A1948" s="150" t="s">
        <v>2616</v>
      </c>
      <c r="B1948" t="s">
        <v>2249</v>
      </c>
      <c r="C1948" s="25">
        <v>1767</v>
      </c>
      <c r="D1948" t="s">
        <v>3045</v>
      </c>
      <c r="E1948" s="16">
        <v>0</v>
      </c>
      <c r="F1948" s="16">
        <v>0</v>
      </c>
      <c r="G1948" s="16">
        <v>0</v>
      </c>
      <c r="H1948" s="16">
        <v>0</v>
      </c>
      <c r="I1948" s="16">
        <v>0</v>
      </c>
      <c r="J1948" s="16">
        <v>0</v>
      </c>
      <c r="K1948" s="16">
        <v>0</v>
      </c>
      <c r="L1948" s="16">
        <v>0</v>
      </c>
      <c r="M1948" s="16">
        <v>0</v>
      </c>
      <c r="N1948" s="16">
        <v>0</v>
      </c>
      <c r="O1948" s="16">
        <v>3</v>
      </c>
      <c r="P1948" s="16">
        <v>4</v>
      </c>
      <c r="Q1948" s="16">
        <v>1</v>
      </c>
      <c r="R1948" s="16">
        <v>6</v>
      </c>
      <c r="S1948" s="16">
        <v>11</v>
      </c>
      <c r="T1948" s="73" t="s">
        <v>2979</v>
      </c>
      <c r="U1948" s="73" t="s">
        <v>2979</v>
      </c>
      <c r="V1948" s="73" t="s">
        <v>2979</v>
      </c>
      <c r="W1948" s="73" t="s">
        <v>2979</v>
      </c>
      <c r="X1948" s="73" t="s">
        <v>2979</v>
      </c>
      <c r="Y1948" s="73" t="s">
        <v>2979</v>
      </c>
      <c r="Z1948" s="73" t="s">
        <v>2979</v>
      </c>
      <c r="AA1948" s="73" t="s">
        <v>2979</v>
      </c>
      <c r="AB1948" s="73" t="s">
        <v>2979</v>
      </c>
      <c r="AC1948" s="73" t="s">
        <v>2979</v>
      </c>
      <c r="AD1948" s="15" t="s">
        <v>2004</v>
      </c>
      <c r="AE1948" s="73" t="s">
        <v>2979</v>
      </c>
      <c r="AF1948" s="73" t="s">
        <v>2979</v>
      </c>
      <c r="AG1948" s="15" t="s">
        <v>2004</v>
      </c>
      <c r="AH1948" s="15" t="s">
        <v>2004</v>
      </c>
      <c r="AI1948" s="41">
        <v>0.24</v>
      </c>
      <c r="AJ1948" s="30" t="s">
        <v>2943</v>
      </c>
      <c r="AK1948" s="30" t="s">
        <v>2943</v>
      </c>
      <c r="AL1948" s="41">
        <f t="shared" si="62"/>
        <v>0.24</v>
      </c>
      <c r="AM1948" s="30" t="str">
        <f>IFERROR((VLOOKUP(C1948,'CEP 24-25'!$F$5:$K$1282,6,0))," ")</f>
        <v xml:space="preserve"> </v>
      </c>
      <c r="AN1948" s="41" t="str">
        <f>+IFERROR((VLOOKUP(C1948,'HB1238 24-25'!$N$5:$Q$9999,4,0)),"")</f>
        <v/>
      </c>
      <c r="AO1948" s="33" t="str">
        <f t="shared" si="63"/>
        <v>No</v>
      </c>
    </row>
    <row r="1949" spans="1:41" ht="15" customHeight="1" x14ac:dyDescent="0.25">
      <c r="A1949" t="s">
        <v>2616</v>
      </c>
      <c r="B1949" t="s">
        <v>2249</v>
      </c>
      <c r="C1949" s="25">
        <v>3063</v>
      </c>
      <c r="D1949" t="s">
        <v>1621</v>
      </c>
      <c r="E1949" s="16">
        <v>6</v>
      </c>
      <c r="F1949" s="16">
        <v>32</v>
      </c>
      <c r="G1949" s="16">
        <v>0</v>
      </c>
      <c r="H1949" s="16">
        <v>48</v>
      </c>
      <c r="I1949" s="16">
        <v>48</v>
      </c>
      <c r="J1949" s="16">
        <v>69</v>
      </c>
      <c r="K1949" s="16">
        <v>57</v>
      </c>
      <c r="L1949" s="16">
        <v>54</v>
      </c>
      <c r="M1949" s="16">
        <v>0</v>
      </c>
      <c r="N1949" s="16">
        <v>0</v>
      </c>
      <c r="O1949" s="16">
        <v>0</v>
      </c>
      <c r="P1949" s="16">
        <v>0</v>
      </c>
      <c r="Q1949" s="16">
        <v>0</v>
      </c>
      <c r="R1949" s="16">
        <v>0</v>
      </c>
      <c r="S1949" s="16">
        <v>0</v>
      </c>
      <c r="T1949" s="15" t="s">
        <v>2004</v>
      </c>
      <c r="U1949" s="54">
        <v>24</v>
      </c>
      <c r="V1949" s="73" t="s">
        <v>2979</v>
      </c>
      <c r="W1949" s="54">
        <v>27</v>
      </c>
      <c r="X1949" s="54">
        <v>32</v>
      </c>
      <c r="Y1949" s="54">
        <v>48</v>
      </c>
      <c r="Z1949" s="54">
        <v>37</v>
      </c>
      <c r="AA1949" s="54">
        <v>33</v>
      </c>
      <c r="AB1949" s="73" t="s">
        <v>2979</v>
      </c>
      <c r="AC1949" s="73" t="s">
        <v>2979</v>
      </c>
      <c r="AD1949" s="73" t="s">
        <v>2979</v>
      </c>
      <c r="AE1949" s="73" t="s">
        <v>2979</v>
      </c>
      <c r="AF1949" s="73" t="s">
        <v>2979</v>
      </c>
      <c r="AG1949" s="73" t="s">
        <v>2979</v>
      </c>
      <c r="AH1949" s="73" t="s">
        <v>2979</v>
      </c>
      <c r="AI1949" s="41">
        <v>0.64649999999999996</v>
      </c>
      <c r="AJ1949" s="30">
        <v>0.68579999999999997</v>
      </c>
      <c r="AK1949" s="30">
        <v>0.6804</v>
      </c>
      <c r="AL1949" s="41">
        <f t="shared" si="62"/>
        <v>0.67090000000000005</v>
      </c>
      <c r="AM1949" s="30" t="str">
        <f>IFERROR((VLOOKUP(C1949,'CEP 24-25'!$F$5:$K$1282,6,0))," ")</f>
        <v>Yes</v>
      </c>
      <c r="AN1949" s="41" t="str">
        <f>+IFERROR((VLOOKUP(C1949,'HB1238 24-25'!$N$5:$Q$9999,4,0)),"")</f>
        <v/>
      </c>
      <c r="AO1949" s="33" t="str">
        <f t="shared" si="63"/>
        <v>Yes</v>
      </c>
    </row>
    <row r="1950" spans="1:41" ht="15" customHeight="1" x14ac:dyDescent="0.25">
      <c r="A1950" t="s">
        <v>2616</v>
      </c>
      <c r="B1950" t="s">
        <v>2249</v>
      </c>
      <c r="C1950" s="25">
        <v>2191</v>
      </c>
      <c r="D1950" t="s">
        <v>1609</v>
      </c>
      <c r="E1950" s="16">
        <v>2</v>
      </c>
      <c r="F1950" s="16">
        <v>48</v>
      </c>
      <c r="G1950" s="16">
        <v>0</v>
      </c>
      <c r="H1950" s="16">
        <v>52</v>
      </c>
      <c r="I1950" s="16">
        <v>73</v>
      </c>
      <c r="J1950" s="16">
        <v>62</v>
      </c>
      <c r="K1950" s="16">
        <v>49</v>
      </c>
      <c r="L1950" s="16">
        <v>64</v>
      </c>
      <c r="M1950" s="16">
        <v>0</v>
      </c>
      <c r="N1950" s="16">
        <v>0</v>
      </c>
      <c r="O1950" s="16">
        <v>0</v>
      </c>
      <c r="P1950" s="16">
        <v>0</v>
      </c>
      <c r="Q1950" s="16">
        <v>0</v>
      </c>
      <c r="R1950" s="16">
        <v>0</v>
      </c>
      <c r="S1950" s="16">
        <v>0</v>
      </c>
      <c r="T1950" s="15" t="s">
        <v>2004</v>
      </c>
      <c r="U1950" s="54">
        <v>37</v>
      </c>
      <c r="V1950" s="73" t="s">
        <v>2979</v>
      </c>
      <c r="W1950" s="54">
        <v>43</v>
      </c>
      <c r="X1950" s="54">
        <v>57</v>
      </c>
      <c r="Y1950" s="54">
        <v>50</v>
      </c>
      <c r="Z1950" s="54">
        <v>44</v>
      </c>
      <c r="AA1950" s="54">
        <v>54</v>
      </c>
      <c r="AB1950" s="73" t="s">
        <v>2979</v>
      </c>
      <c r="AC1950" s="73" t="s">
        <v>2979</v>
      </c>
      <c r="AD1950" s="73" t="s">
        <v>2979</v>
      </c>
      <c r="AE1950" s="73" t="s">
        <v>2979</v>
      </c>
      <c r="AF1950" s="73" t="s">
        <v>2979</v>
      </c>
      <c r="AG1950" s="73" t="s">
        <v>2979</v>
      </c>
      <c r="AH1950" s="73" t="s">
        <v>2979</v>
      </c>
      <c r="AI1950" s="41">
        <v>0.81710000000000005</v>
      </c>
      <c r="AJ1950" s="30">
        <v>0.8528</v>
      </c>
      <c r="AK1950" s="30">
        <v>0.81089999999999995</v>
      </c>
      <c r="AL1950" s="41">
        <f t="shared" si="62"/>
        <v>0.82689999999999997</v>
      </c>
      <c r="AM1950" s="30" t="str">
        <f>IFERROR((VLOOKUP(C1950,'CEP 24-25'!$F$5:$K$1282,6,0))," ")</f>
        <v>Yes</v>
      </c>
      <c r="AN1950" s="41" t="str">
        <f>+IFERROR((VLOOKUP(C1950,'HB1238 24-25'!$N$5:$Q$9999,4,0)),"")</f>
        <v/>
      </c>
      <c r="AO1950" s="33" t="str">
        <f t="shared" si="63"/>
        <v>Yes</v>
      </c>
    </row>
    <row r="1951" spans="1:41" ht="15" customHeight="1" x14ac:dyDescent="0.25">
      <c r="A1951" t="s">
        <v>2616</v>
      </c>
      <c r="B1951" t="s">
        <v>2249</v>
      </c>
      <c r="C1951" s="25">
        <v>2109</v>
      </c>
      <c r="D1951" t="s">
        <v>1603</v>
      </c>
      <c r="E1951" s="16">
        <v>2</v>
      </c>
      <c r="F1951" s="16">
        <v>53</v>
      </c>
      <c r="G1951" s="16">
        <v>0</v>
      </c>
      <c r="H1951" s="16">
        <v>49</v>
      </c>
      <c r="I1951" s="16">
        <v>69</v>
      </c>
      <c r="J1951" s="16">
        <v>74</v>
      </c>
      <c r="K1951" s="16">
        <v>66</v>
      </c>
      <c r="L1951" s="16">
        <v>59</v>
      </c>
      <c r="M1951" s="16">
        <v>0</v>
      </c>
      <c r="N1951" s="16">
        <v>0</v>
      </c>
      <c r="O1951" s="16">
        <v>0</v>
      </c>
      <c r="P1951" s="16">
        <v>0</v>
      </c>
      <c r="Q1951" s="16">
        <v>0</v>
      </c>
      <c r="R1951" s="16">
        <v>0</v>
      </c>
      <c r="S1951" s="16">
        <v>0</v>
      </c>
      <c r="T1951" s="15" t="s">
        <v>2004</v>
      </c>
      <c r="U1951" s="54">
        <v>39</v>
      </c>
      <c r="V1951" s="73" t="s">
        <v>2979</v>
      </c>
      <c r="W1951" s="54">
        <v>41</v>
      </c>
      <c r="X1951" s="54">
        <v>51</v>
      </c>
      <c r="Y1951" s="54">
        <v>57</v>
      </c>
      <c r="Z1951" s="54">
        <v>53</v>
      </c>
      <c r="AA1951" s="54">
        <v>48</v>
      </c>
      <c r="AB1951" s="73" t="s">
        <v>2979</v>
      </c>
      <c r="AC1951" s="73" t="s">
        <v>2979</v>
      </c>
      <c r="AD1951" s="73" t="s">
        <v>2979</v>
      </c>
      <c r="AE1951" s="73" t="s">
        <v>2979</v>
      </c>
      <c r="AF1951" s="73" t="s">
        <v>2979</v>
      </c>
      <c r="AG1951" s="73" t="s">
        <v>2979</v>
      </c>
      <c r="AH1951" s="73" t="s">
        <v>2979</v>
      </c>
      <c r="AI1951" s="41">
        <v>0.77959999999999996</v>
      </c>
      <c r="AJ1951" s="30">
        <v>0.77600000000000002</v>
      </c>
      <c r="AK1951" s="30">
        <v>0.74939999999999996</v>
      </c>
      <c r="AL1951" s="41">
        <f t="shared" si="62"/>
        <v>0.76829999999999998</v>
      </c>
      <c r="AM1951" s="30" t="str">
        <f>IFERROR((VLOOKUP(C1951,'CEP 24-25'!$F$5:$K$1282,6,0))," ")</f>
        <v>Yes</v>
      </c>
      <c r="AN1951" s="41" t="str">
        <f>+IFERROR((VLOOKUP(C1951,'HB1238 24-25'!$N$5:$Q$9999,4,0)),"")</f>
        <v/>
      </c>
      <c r="AO1951" s="33" t="str">
        <f t="shared" si="63"/>
        <v>Yes</v>
      </c>
    </row>
    <row r="1952" spans="1:41" ht="15" customHeight="1" x14ac:dyDescent="0.25">
      <c r="A1952" t="s">
        <v>2616</v>
      </c>
      <c r="B1952" t="s">
        <v>2249</v>
      </c>
      <c r="C1952" s="25">
        <v>2296</v>
      </c>
      <c r="D1952" t="s">
        <v>1612</v>
      </c>
      <c r="E1952" s="16">
        <v>6</v>
      </c>
      <c r="F1952" s="16">
        <v>37</v>
      </c>
      <c r="G1952" s="16">
        <v>0</v>
      </c>
      <c r="H1952" s="16">
        <v>53</v>
      </c>
      <c r="I1952" s="16">
        <v>43</v>
      </c>
      <c r="J1952" s="16">
        <v>46</v>
      </c>
      <c r="K1952" s="16">
        <v>64</v>
      </c>
      <c r="L1952" s="16">
        <v>49</v>
      </c>
      <c r="M1952" s="16">
        <v>0</v>
      </c>
      <c r="N1952" s="16">
        <v>0</v>
      </c>
      <c r="O1952" s="16">
        <v>0</v>
      </c>
      <c r="P1952" s="16">
        <v>0</v>
      </c>
      <c r="Q1952" s="16">
        <v>0</v>
      </c>
      <c r="R1952" s="16">
        <v>0</v>
      </c>
      <c r="S1952" s="16">
        <v>0</v>
      </c>
      <c r="T1952" s="73" t="s">
        <v>2979</v>
      </c>
      <c r="U1952" s="15" t="s">
        <v>2004</v>
      </c>
      <c r="V1952" s="73" t="s">
        <v>2979</v>
      </c>
      <c r="W1952" s="54">
        <v>10</v>
      </c>
      <c r="X1952" s="15" t="s">
        <v>2004</v>
      </c>
      <c r="Y1952" s="54">
        <v>10</v>
      </c>
      <c r="Z1952" s="54">
        <v>11</v>
      </c>
      <c r="AA1952" s="15" t="s">
        <v>2004</v>
      </c>
      <c r="AB1952" s="73" t="s">
        <v>2979</v>
      </c>
      <c r="AC1952" s="73" t="s">
        <v>2979</v>
      </c>
      <c r="AD1952" s="73" t="s">
        <v>2979</v>
      </c>
      <c r="AE1952" s="73" t="s">
        <v>2979</v>
      </c>
      <c r="AF1952" s="73" t="s">
        <v>2979</v>
      </c>
      <c r="AG1952" s="73" t="s">
        <v>2979</v>
      </c>
      <c r="AH1952" s="73" t="s">
        <v>2979</v>
      </c>
      <c r="AI1952" s="41">
        <v>0.1779</v>
      </c>
      <c r="AJ1952" s="30">
        <v>0.20269999999999999</v>
      </c>
      <c r="AK1952" s="30">
        <v>0.22589999999999999</v>
      </c>
      <c r="AL1952" s="41">
        <f t="shared" si="62"/>
        <v>0.20219999999999999</v>
      </c>
      <c r="AM1952" s="30" t="str">
        <f>IFERROR((VLOOKUP(C1952,'CEP 24-25'!$F$5:$K$1282,6,0))," ")</f>
        <v>No</v>
      </c>
      <c r="AN1952" s="41" t="str">
        <f>+IFERROR((VLOOKUP(C1952,'HB1238 24-25'!$N$5:$Q$9999,4,0)),"")</f>
        <v/>
      </c>
      <c r="AO1952" s="33" t="str">
        <f t="shared" si="63"/>
        <v>No</v>
      </c>
    </row>
    <row r="1953" spans="1:41" ht="15" customHeight="1" x14ac:dyDescent="0.25">
      <c r="A1953" t="s">
        <v>2616</v>
      </c>
      <c r="B1953" t="s">
        <v>2249</v>
      </c>
      <c r="C1953" s="25">
        <v>4192</v>
      </c>
      <c r="D1953" t="s">
        <v>696</v>
      </c>
      <c r="E1953" s="16">
        <v>1</v>
      </c>
      <c r="F1953" s="16">
        <v>62</v>
      </c>
      <c r="G1953" s="16">
        <v>0</v>
      </c>
      <c r="H1953" s="16">
        <v>61</v>
      </c>
      <c r="I1953" s="16">
        <v>53</v>
      </c>
      <c r="J1953" s="16">
        <v>71</v>
      </c>
      <c r="K1953" s="16">
        <v>53</v>
      </c>
      <c r="L1953" s="16">
        <v>51</v>
      </c>
      <c r="M1953" s="16">
        <v>0</v>
      </c>
      <c r="N1953" s="16">
        <v>0</v>
      </c>
      <c r="O1953" s="16">
        <v>0</v>
      </c>
      <c r="P1953" s="16">
        <v>0</v>
      </c>
      <c r="Q1953" s="16">
        <v>0</v>
      </c>
      <c r="R1953" s="16">
        <v>0</v>
      </c>
      <c r="S1953" s="16">
        <v>0</v>
      </c>
      <c r="T1953" s="73" t="s">
        <v>2979</v>
      </c>
      <c r="U1953" s="54">
        <v>17</v>
      </c>
      <c r="V1953" s="73" t="s">
        <v>2979</v>
      </c>
      <c r="W1953" s="54">
        <v>20</v>
      </c>
      <c r="X1953" s="54">
        <v>19</v>
      </c>
      <c r="Y1953" s="54">
        <v>23</v>
      </c>
      <c r="Z1953" s="54">
        <v>13</v>
      </c>
      <c r="AA1953" s="54">
        <v>22</v>
      </c>
      <c r="AB1953" s="73" t="s">
        <v>2979</v>
      </c>
      <c r="AC1953" s="73" t="s">
        <v>2979</v>
      </c>
      <c r="AD1953" s="73" t="s">
        <v>2979</v>
      </c>
      <c r="AE1953" s="73" t="s">
        <v>2979</v>
      </c>
      <c r="AF1953" s="73" t="s">
        <v>2979</v>
      </c>
      <c r="AG1953" s="73" t="s">
        <v>2979</v>
      </c>
      <c r="AH1953" s="73" t="s">
        <v>2979</v>
      </c>
      <c r="AI1953" s="41">
        <v>0.32390000000000002</v>
      </c>
      <c r="AJ1953" s="30">
        <v>0.38750000000000001</v>
      </c>
      <c r="AK1953" s="30">
        <v>0.32490000000000002</v>
      </c>
      <c r="AL1953" s="41">
        <f t="shared" si="62"/>
        <v>0.34539999999999998</v>
      </c>
      <c r="AM1953" s="30" t="str">
        <f>IFERROR((VLOOKUP(C1953,'CEP 24-25'!$F$5:$K$1282,6,0))," ")</f>
        <v>No</v>
      </c>
      <c r="AN1953" s="41" t="str">
        <f>+IFERROR((VLOOKUP(C1953,'HB1238 24-25'!$N$5:$Q$9999,4,0)),"")</f>
        <v/>
      </c>
      <c r="AO1953" s="33" t="str">
        <f t="shared" si="63"/>
        <v>No</v>
      </c>
    </row>
    <row r="1954" spans="1:41" ht="15" customHeight="1" x14ac:dyDescent="0.25">
      <c r="A1954" t="s">
        <v>2616</v>
      </c>
      <c r="B1954" t="s">
        <v>2249</v>
      </c>
      <c r="C1954" s="25">
        <v>5695</v>
      </c>
      <c r="D1954" t="s">
        <v>2676</v>
      </c>
      <c r="E1954" s="16">
        <v>0</v>
      </c>
      <c r="F1954" s="16">
        <v>0</v>
      </c>
      <c r="G1954" s="16">
        <v>0</v>
      </c>
      <c r="H1954" s="16">
        <v>0</v>
      </c>
      <c r="I1954" s="16">
        <v>0</v>
      </c>
      <c r="J1954" s="16">
        <v>0</v>
      </c>
      <c r="K1954" s="16">
        <v>0</v>
      </c>
      <c r="L1954" s="16">
        <v>0</v>
      </c>
      <c r="M1954" s="16">
        <v>218</v>
      </c>
      <c r="N1954" s="16">
        <v>185</v>
      </c>
      <c r="O1954" s="16">
        <v>197</v>
      </c>
      <c r="P1954" s="16">
        <v>0</v>
      </c>
      <c r="Q1954" s="16">
        <v>0</v>
      </c>
      <c r="R1954" s="16">
        <v>0</v>
      </c>
      <c r="S1954" s="16">
        <v>0</v>
      </c>
      <c r="T1954" s="73" t="s">
        <v>2979</v>
      </c>
      <c r="U1954" s="73" t="s">
        <v>2979</v>
      </c>
      <c r="V1954" s="73" t="s">
        <v>2979</v>
      </c>
      <c r="W1954" s="73" t="s">
        <v>2979</v>
      </c>
      <c r="X1954" s="73" t="s">
        <v>2979</v>
      </c>
      <c r="Y1954" s="73" t="s">
        <v>2979</v>
      </c>
      <c r="Z1954" s="73" t="s">
        <v>2979</v>
      </c>
      <c r="AA1954" s="73" t="s">
        <v>2979</v>
      </c>
      <c r="AB1954" s="54">
        <v>194</v>
      </c>
      <c r="AC1954" s="54">
        <v>157</v>
      </c>
      <c r="AD1954" s="54">
        <v>167</v>
      </c>
      <c r="AE1954" s="73" t="s">
        <v>2979</v>
      </c>
      <c r="AF1954" s="73" t="s">
        <v>2979</v>
      </c>
      <c r="AG1954" s="73" t="s">
        <v>2979</v>
      </c>
      <c r="AH1954" s="73" t="s">
        <v>2979</v>
      </c>
      <c r="AI1954" s="41">
        <v>0.86329999999999996</v>
      </c>
      <c r="AJ1954" s="30">
        <v>0.86650000000000005</v>
      </c>
      <c r="AK1954" s="30">
        <v>0.86629999999999996</v>
      </c>
      <c r="AL1954" s="41">
        <f t="shared" si="62"/>
        <v>0.86539999999999995</v>
      </c>
      <c r="AM1954" s="30" t="str">
        <f>IFERROR((VLOOKUP(C1954,'CEP 24-25'!$F$5:$K$1282,6,0))," ")</f>
        <v>No</v>
      </c>
      <c r="AN1954" s="41" t="str">
        <f>+IFERROR((VLOOKUP(C1954,'HB1238 24-25'!$N$5:$Q$9999,4,0)),"")</f>
        <v/>
      </c>
      <c r="AO1954" s="33" t="str">
        <f t="shared" si="63"/>
        <v>Yes</v>
      </c>
    </row>
    <row r="1955" spans="1:41" ht="15" customHeight="1" x14ac:dyDescent="0.25">
      <c r="A1955" t="s">
        <v>2769</v>
      </c>
      <c r="B1955" t="s">
        <v>2248</v>
      </c>
      <c r="C1955" s="25">
        <v>5381</v>
      </c>
      <c r="D1955" t="s">
        <v>0</v>
      </c>
      <c r="E1955" s="16">
        <v>0</v>
      </c>
      <c r="F1955" s="16">
        <v>74</v>
      </c>
      <c r="G1955" s="16">
        <v>0</v>
      </c>
      <c r="H1955" s="16">
        <v>71</v>
      </c>
      <c r="I1955" s="16">
        <v>91</v>
      </c>
      <c r="J1955" s="16">
        <v>94</v>
      </c>
      <c r="K1955" s="16">
        <v>95</v>
      </c>
      <c r="L1955" s="16">
        <v>87</v>
      </c>
      <c r="M1955" s="16">
        <v>97</v>
      </c>
      <c r="N1955" s="16">
        <v>71</v>
      </c>
      <c r="O1955" s="16">
        <v>67</v>
      </c>
      <c r="P1955" s="16">
        <v>41</v>
      </c>
      <c r="Q1955" s="16">
        <v>29</v>
      </c>
      <c r="R1955" s="16">
        <v>11</v>
      </c>
      <c r="S1955" s="16">
        <v>6</v>
      </c>
      <c r="T1955" s="73" t="s">
        <v>2979</v>
      </c>
      <c r="U1955" s="15" t="s">
        <v>2004</v>
      </c>
      <c r="V1955" s="73" t="s">
        <v>2979</v>
      </c>
      <c r="W1955" s="54">
        <v>45</v>
      </c>
      <c r="X1955" s="54">
        <v>33</v>
      </c>
      <c r="Y1955" s="54">
        <v>41</v>
      </c>
      <c r="Z1955" s="54">
        <v>44</v>
      </c>
      <c r="AA1955" s="54">
        <v>46</v>
      </c>
      <c r="AB1955" s="54">
        <v>30</v>
      </c>
      <c r="AC1955" s="54">
        <v>29</v>
      </c>
      <c r="AD1955" s="54">
        <v>33</v>
      </c>
      <c r="AE1955" s="54">
        <v>12</v>
      </c>
      <c r="AF1955" s="54">
        <v>14</v>
      </c>
      <c r="AG1955" s="15" t="s">
        <v>2004</v>
      </c>
      <c r="AH1955" s="15" t="s">
        <v>2004</v>
      </c>
      <c r="AI1955" s="41">
        <v>0.4113</v>
      </c>
      <c r="AJ1955" s="30">
        <v>0.46700000000000003</v>
      </c>
      <c r="AK1955" s="30">
        <v>0.47839999999999999</v>
      </c>
      <c r="AL1955" s="41">
        <f t="shared" si="62"/>
        <v>0.45219999999999999</v>
      </c>
      <c r="AM1955" s="30" t="str">
        <f>IFERROR((VLOOKUP(C1955,'CEP 24-25'!$F$5:$K$1282,6,0))," ")</f>
        <v xml:space="preserve"> </v>
      </c>
      <c r="AN1955" s="41" t="str">
        <f>+IFERROR((VLOOKUP(C1955,'HB1238 24-25'!$N$5:$Q$9999,4,0)),"")</f>
        <v>Yes</v>
      </c>
      <c r="AO1955" s="33" t="str">
        <f t="shared" si="63"/>
        <v>Yes</v>
      </c>
    </row>
    <row r="1956" spans="1:41" ht="15" customHeight="1" x14ac:dyDescent="0.25">
      <c r="A1956" t="s">
        <v>2617</v>
      </c>
      <c r="B1956" t="s">
        <v>2250</v>
      </c>
      <c r="C1956" s="25">
        <v>3050</v>
      </c>
      <c r="D1956" t="s">
        <v>1067</v>
      </c>
      <c r="E1956" s="16">
        <v>0</v>
      </c>
      <c r="F1956" s="16">
        <v>6</v>
      </c>
      <c r="G1956" s="16">
        <v>0</v>
      </c>
      <c r="H1956" s="16">
        <v>5</v>
      </c>
      <c r="I1956" s="16">
        <v>4</v>
      </c>
      <c r="J1956" s="16">
        <v>7</v>
      </c>
      <c r="K1956" s="16">
        <v>5</v>
      </c>
      <c r="L1956" s="16">
        <v>0</v>
      </c>
      <c r="M1956" s="16">
        <v>0</v>
      </c>
      <c r="N1956" s="16">
        <v>0</v>
      </c>
      <c r="O1956" s="16">
        <v>0</v>
      </c>
      <c r="P1956" s="16">
        <v>0</v>
      </c>
      <c r="Q1956" s="16">
        <v>0</v>
      </c>
      <c r="R1956" s="16">
        <v>0</v>
      </c>
      <c r="S1956" s="16">
        <v>0</v>
      </c>
      <c r="T1956" s="73" t="s">
        <v>2979</v>
      </c>
      <c r="U1956" s="15" t="s">
        <v>2004</v>
      </c>
      <c r="V1956" s="73" t="s">
        <v>2979</v>
      </c>
      <c r="W1956" s="15" t="s">
        <v>2004</v>
      </c>
      <c r="X1956" s="15" t="s">
        <v>2004</v>
      </c>
      <c r="Y1956" s="15" t="s">
        <v>2004</v>
      </c>
      <c r="Z1956" s="15" t="s">
        <v>2004</v>
      </c>
      <c r="AA1956" s="73" t="s">
        <v>2979</v>
      </c>
      <c r="AB1956" s="73" t="s">
        <v>2979</v>
      </c>
      <c r="AC1956" s="73" t="s">
        <v>2979</v>
      </c>
      <c r="AD1956" s="73" t="s">
        <v>2979</v>
      </c>
      <c r="AE1956" s="73" t="s">
        <v>2979</v>
      </c>
      <c r="AF1956" s="73" t="s">
        <v>2979</v>
      </c>
      <c r="AG1956" s="73" t="s">
        <v>2979</v>
      </c>
      <c r="AH1956" s="73" t="s">
        <v>2979</v>
      </c>
      <c r="AI1956" s="41">
        <v>0.74070000000000003</v>
      </c>
      <c r="AJ1956" s="30">
        <v>0.71050000000000002</v>
      </c>
      <c r="AK1956" s="30">
        <v>0.76470000000000005</v>
      </c>
      <c r="AL1956" s="41">
        <f t="shared" si="62"/>
        <v>0.73860000000000003</v>
      </c>
      <c r="AM1956" s="30" t="str">
        <f>IFERROR((VLOOKUP(C1956,'CEP 24-25'!$F$5:$K$1282,6,0))," ")</f>
        <v>Yes</v>
      </c>
      <c r="AN1956" s="41" t="str">
        <f>+IFERROR((VLOOKUP(C1956,'HB1238 24-25'!$N$5:$Q$9999,4,0)),"")</f>
        <v/>
      </c>
      <c r="AO1956" s="33" t="str">
        <f t="shared" si="63"/>
        <v>Yes</v>
      </c>
    </row>
    <row r="1957" spans="1:41" x14ac:dyDescent="0.25">
      <c r="A1957" t="s">
        <v>2617</v>
      </c>
      <c r="B1957" t="s">
        <v>2250</v>
      </c>
      <c r="C1957" s="25">
        <v>2186</v>
      </c>
      <c r="D1957" t="s">
        <v>1066</v>
      </c>
      <c r="E1957" s="16">
        <v>0</v>
      </c>
      <c r="F1957" s="16">
        <v>0</v>
      </c>
      <c r="G1957" s="16">
        <v>0</v>
      </c>
      <c r="H1957" s="16">
        <v>0</v>
      </c>
      <c r="I1957" s="16">
        <v>0</v>
      </c>
      <c r="J1957" s="16">
        <v>0</v>
      </c>
      <c r="K1957" s="16">
        <v>0</v>
      </c>
      <c r="L1957" s="16">
        <v>0</v>
      </c>
      <c r="M1957" s="16">
        <v>0</v>
      </c>
      <c r="N1957" s="16">
        <v>0</v>
      </c>
      <c r="O1957" s="16">
        <v>0</v>
      </c>
      <c r="P1957" s="16">
        <v>7</v>
      </c>
      <c r="Q1957" s="16">
        <v>6</v>
      </c>
      <c r="R1957" s="16">
        <v>5</v>
      </c>
      <c r="S1957" s="16">
        <v>4</v>
      </c>
      <c r="T1957" s="73" t="s">
        <v>2979</v>
      </c>
      <c r="U1957" s="73" t="s">
        <v>2979</v>
      </c>
      <c r="V1957" s="73" t="s">
        <v>2979</v>
      </c>
      <c r="W1957" s="73" t="s">
        <v>2979</v>
      </c>
      <c r="X1957" s="73" t="s">
        <v>2979</v>
      </c>
      <c r="Y1957" s="73" t="s">
        <v>2979</v>
      </c>
      <c r="Z1957" s="73" t="s">
        <v>2979</v>
      </c>
      <c r="AA1957" s="73" t="s">
        <v>2979</v>
      </c>
      <c r="AB1957" s="73" t="s">
        <v>2979</v>
      </c>
      <c r="AC1957" s="73" t="s">
        <v>2979</v>
      </c>
      <c r="AD1957" s="73" t="s">
        <v>2979</v>
      </c>
      <c r="AE1957" s="15" t="s">
        <v>2004</v>
      </c>
      <c r="AF1957" s="15" t="s">
        <v>2004</v>
      </c>
      <c r="AG1957" s="15" t="s">
        <v>2004</v>
      </c>
      <c r="AH1957" s="15" t="s">
        <v>2004</v>
      </c>
      <c r="AI1957" s="41">
        <v>0.45450000000000002</v>
      </c>
      <c r="AJ1957" s="30">
        <v>0.61539999999999995</v>
      </c>
      <c r="AK1957" s="30">
        <v>0.57579999999999998</v>
      </c>
      <c r="AL1957" s="41">
        <f t="shared" si="62"/>
        <v>0.54859999999999998</v>
      </c>
      <c r="AM1957" s="30" t="str">
        <f>IFERROR((VLOOKUP(C1957,'CEP 24-25'!$F$5:$K$1282,6,0))," ")</f>
        <v>No</v>
      </c>
      <c r="AN1957" s="41" t="str">
        <f>+IFERROR((VLOOKUP(C1957,'HB1238 24-25'!$N$5:$Q$9999,4,0)),"")</f>
        <v/>
      </c>
      <c r="AO1957" s="33" t="str">
        <f t="shared" si="63"/>
        <v>Yes</v>
      </c>
    </row>
    <row r="1958" spans="1:41" ht="15" customHeight="1" x14ac:dyDescent="0.25">
      <c r="A1958" t="s">
        <v>2618</v>
      </c>
      <c r="B1958" t="s">
        <v>2251</v>
      </c>
      <c r="C1958" s="25">
        <v>3069</v>
      </c>
      <c r="D1958" t="s">
        <v>1915</v>
      </c>
      <c r="E1958" s="16">
        <v>7</v>
      </c>
      <c r="F1958" s="16">
        <v>14</v>
      </c>
      <c r="G1958" s="16">
        <v>0</v>
      </c>
      <c r="H1958" s="16">
        <v>10</v>
      </c>
      <c r="I1958" s="16">
        <v>16</v>
      </c>
      <c r="J1958" s="16">
        <v>16</v>
      </c>
      <c r="K1958" s="16">
        <v>7</v>
      </c>
      <c r="L1958" s="16">
        <v>7</v>
      </c>
      <c r="M1958" s="16">
        <v>0</v>
      </c>
      <c r="N1958" s="16">
        <v>0</v>
      </c>
      <c r="O1958" s="16">
        <v>0</v>
      </c>
      <c r="P1958" s="16">
        <v>0</v>
      </c>
      <c r="Q1958" s="16">
        <v>0</v>
      </c>
      <c r="R1958" s="16">
        <v>0</v>
      </c>
      <c r="S1958" s="16">
        <v>0</v>
      </c>
      <c r="T1958" s="15" t="s">
        <v>2004</v>
      </c>
      <c r="U1958" s="15" t="s">
        <v>2004</v>
      </c>
      <c r="V1958" s="73" t="s">
        <v>2979</v>
      </c>
      <c r="W1958" s="15" t="s">
        <v>2004</v>
      </c>
      <c r="X1958" s="15" t="s">
        <v>2004</v>
      </c>
      <c r="Y1958" s="15" t="s">
        <v>2004</v>
      </c>
      <c r="Z1958" s="15" t="s">
        <v>2004</v>
      </c>
      <c r="AA1958" s="15" t="s">
        <v>2004</v>
      </c>
      <c r="AB1958" s="73" t="s">
        <v>2979</v>
      </c>
      <c r="AC1958" s="73" t="s">
        <v>2979</v>
      </c>
      <c r="AD1958" s="73" t="s">
        <v>2979</v>
      </c>
      <c r="AE1958" s="73" t="s">
        <v>2979</v>
      </c>
      <c r="AF1958" s="73" t="s">
        <v>2979</v>
      </c>
      <c r="AG1958" s="73" t="s">
        <v>2979</v>
      </c>
      <c r="AH1958" s="73" t="s">
        <v>2979</v>
      </c>
      <c r="AI1958" s="41">
        <v>0.28570000000000001</v>
      </c>
      <c r="AJ1958" s="30">
        <v>0.44440000000000002</v>
      </c>
      <c r="AK1958" s="30">
        <v>0.45710000000000001</v>
      </c>
      <c r="AL1958" s="41">
        <f t="shared" si="62"/>
        <v>0.3957</v>
      </c>
      <c r="AM1958" s="30" t="str">
        <f>IFERROR((VLOOKUP(C1958,'CEP 24-25'!$F$5:$K$1282,6,0))," ")</f>
        <v xml:space="preserve"> </v>
      </c>
      <c r="AN1958" s="41" t="str">
        <f>+IFERROR((VLOOKUP(C1958,'HB1238 24-25'!$N$5:$Q$9999,4,0)),"")</f>
        <v>No</v>
      </c>
      <c r="AO1958" s="33" t="str">
        <f t="shared" si="63"/>
        <v>No</v>
      </c>
    </row>
    <row r="1959" spans="1:41" ht="15" customHeight="1" x14ac:dyDescent="0.25">
      <c r="A1959" t="s">
        <v>2618</v>
      </c>
      <c r="B1959" t="s">
        <v>2251</v>
      </c>
      <c r="C1959" s="25">
        <v>3068</v>
      </c>
      <c r="D1959" t="s">
        <v>1914</v>
      </c>
      <c r="E1959" s="16">
        <v>0</v>
      </c>
      <c r="F1959" s="16">
        <v>0</v>
      </c>
      <c r="G1959" s="16">
        <v>0</v>
      </c>
      <c r="H1959" s="16">
        <v>0</v>
      </c>
      <c r="I1959" s="16">
        <v>0</v>
      </c>
      <c r="J1959" s="16">
        <v>0</v>
      </c>
      <c r="K1959" s="16">
        <v>0</v>
      </c>
      <c r="L1959" s="16">
        <v>0</v>
      </c>
      <c r="M1959" s="16">
        <v>0</v>
      </c>
      <c r="N1959" s="16">
        <v>0</v>
      </c>
      <c r="O1959" s="16">
        <v>0</v>
      </c>
      <c r="P1959" s="16">
        <v>18</v>
      </c>
      <c r="Q1959" s="16">
        <v>15</v>
      </c>
      <c r="R1959" s="16">
        <v>12</v>
      </c>
      <c r="S1959" s="16">
        <v>15</v>
      </c>
      <c r="T1959" s="73" t="s">
        <v>2979</v>
      </c>
      <c r="U1959" s="73" t="s">
        <v>2979</v>
      </c>
      <c r="V1959" s="73" t="s">
        <v>2979</v>
      </c>
      <c r="W1959" s="73" t="s">
        <v>2979</v>
      </c>
      <c r="X1959" s="73" t="s">
        <v>2979</v>
      </c>
      <c r="Y1959" s="73" t="s">
        <v>2979</v>
      </c>
      <c r="Z1959" s="73" t="s">
        <v>2979</v>
      </c>
      <c r="AA1959" s="73" t="s">
        <v>2979</v>
      </c>
      <c r="AB1959" s="73" t="s">
        <v>2979</v>
      </c>
      <c r="AC1959" s="73" t="s">
        <v>2979</v>
      </c>
      <c r="AD1959" s="73" t="s">
        <v>2979</v>
      </c>
      <c r="AE1959" s="15" t="s">
        <v>2004</v>
      </c>
      <c r="AF1959" s="54">
        <v>10</v>
      </c>
      <c r="AG1959" s="15" t="s">
        <v>2004</v>
      </c>
      <c r="AH1959" s="54">
        <v>10</v>
      </c>
      <c r="AI1959" s="41">
        <v>0.43330000000000002</v>
      </c>
      <c r="AJ1959" s="30">
        <v>0.53129999999999999</v>
      </c>
      <c r="AK1959" s="30">
        <v>0.47620000000000001</v>
      </c>
      <c r="AL1959" s="41">
        <f t="shared" si="62"/>
        <v>0.4803</v>
      </c>
      <c r="AM1959" s="30" t="str">
        <f>IFERROR((VLOOKUP(C1959,'CEP 24-25'!$F$5:$K$1282,6,0))," ")</f>
        <v>Yes</v>
      </c>
      <c r="AN1959" s="41" t="str">
        <f>+IFERROR((VLOOKUP(C1959,'HB1238 24-25'!$N$5:$Q$9999,4,0)),"")</f>
        <v/>
      </c>
      <c r="AO1959" s="33" t="str">
        <f t="shared" si="63"/>
        <v>Yes</v>
      </c>
    </row>
    <row r="1960" spans="1:41" ht="15" customHeight="1" x14ac:dyDescent="0.25">
      <c r="A1960" t="s">
        <v>2770</v>
      </c>
      <c r="B1960" t="s">
        <v>2252</v>
      </c>
      <c r="C1960" s="25">
        <v>4513</v>
      </c>
      <c r="D1960" t="s">
        <v>1591</v>
      </c>
      <c r="E1960" s="16">
        <v>0</v>
      </c>
      <c r="F1960" s="16">
        <v>74</v>
      </c>
      <c r="G1960" s="16">
        <v>0</v>
      </c>
      <c r="H1960" s="16">
        <v>72</v>
      </c>
      <c r="I1960" s="16">
        <v>67</v>
      </c>
      <c r="J1960" s="16">
        <v>78</v>
      </c>
      <c r="K1960" s="16">
        <v>69</v>
      </c>
      <c r="L1960" s="16">
        <v>74</v>
      </c>
      <c r="M1960" s="16">
        <v>0</v>
      </c>
      <c r="N1960" s="16">
        <v>0</v>
      </c>
      <c r="O1960" s="16">
        <v>0</v>
      </c>
      <c r="P1960" s="16">
        <v>0</v>
      </c>
      <c r="Q1960" s="16">
        <v>0</v>
      </c>
      <c r="R1960" s="16">
        <v>0</v>
      </c>
      <c r="S1960" s="16">
        <v>0</v>
      </c>
      <c r="T1960" s="73" t="s">
        <v>2979</v>
      </c>
      <c r="U1960" s="54">
        <v>20</v>
      </c>
      <c r="V1960" s="73" t="s">
        <v>2979</v>
      </c>
      <c r="W1960" s="54">
        <v>21</v>
      </c>
      <c r="X1960" s="54">
        <v>22</v>
      </c>
      <c r="Y1960" s="54">
        <v>19</v>
      </c>
      <c r="Z1960" s="54">
        <v>20</v>
      </c>
      <c r="AA1960" s="54">
        <v>21</v>
      </c>
      <c r="AB1960" s="73" t="s">
        <v>2979</v>
      </c>
      <c r="AC1960" s="73" t="s">
        <v>2979</v>
      </c>
      <c r="AD1960" s="73" t="s">
        <v>2979</v>
      </c>
      <c r="AE1960" s="73" t="s">
        <v>2979</v>
      </c>
      <c r="AF1960" s="73" t="s">
        <v>2979</v>
      </c>
      <c r="AG1960" s="73" t="s">
        <v>2979</v>
      </c>
      <c r="AH1960" s="73" t="s">
        <v>2979</v>
      </c>
      <c r="AI1960" s="41">
        <v>0.28339999999999999</v>
      </c>
      <c r="AJ1960" s="30">
        <v>0.254</v>
      </c>
      <c r="AK1960" s="30">
        <v>0.26469999999999999</v>
      </c>
      <c r="AL1960" s="41">
        <f t="shared" si="62"/>
        <v>0.26740000000000003</v>
      </c>
      <c r="AM1960" s="30" t="str">
        <f>IFERROR((VLOOKUP(C1960,'CEP 24-25'!$F$5:$K$1282,6,0))," ")</f>
        <v xml:space="preserve"> </v>
      </c>
      <c r="AN1960" s="41" t="str">
        <f>+IFERROR((VLOOKUP(C1960,'HB1238 24-25'!$N$5:$Q$9999,4,0)),"")</f>
        <v/>
      </c>
      <c r="AO1960" s="33" t="str">
        <f t="shared" si="63"/>
        <v>No</v>
      </c>
    </row>
    <row r="1961" spans="1:41" ht="15" customHeight="1" x14ac:dyDescent="0.25">
      <c r="A1961" t="s">
        <v>2770</v>
      </c>
      <c r="B1961" t="s">
        <v>2252</v>
      </c>
      <c r="C1961" s="25">
        <v>4553</v>
      </c>
      <c r="D1961" t="s">
        <v>1593</v>
      </c>
      <c r="E1961" s="16">
        <v>0</v>
      </c>
      <c r="F1961" s="16">
        <v>55</v>
      </c>
      <c r="G1961" s="16">
        <v>0</v>
      </c>
      <c r="H1961" s="16">
        <v>67</v>
      </c>
      <c r="I1961" s="16">
        <v>61</v>
      </c>
      <c r="J1961" s="16">
        <v>66</v>
      </c>
      <c r="K1961" s="16">
        <v>60</v>
      </c>
      <c r="L1961" s="16">
        <v>68</v>
      </c>
      <c r="M1961" s="16">
        <v>0</v>
      </c>
      <c r="N1961" s="16">
        <v>0</v>
      </c>
      <c r="O1961" s="16">
        <v>0</v>
      </c>
      <c r="P1961" s="16">
        <v>0</v>
      </c>
      <c r="Q1961" s="16">
        <v>0</v>
      </c>
      <c r="R1961" s="16">
        <v>0</v>
      </c>
      <c r="S1961" s="16">
        <v>0</v>
      </c>
      <c r="T1961" s="73" t="s">
        <v>2979</v>
      </c>
      <c r="U1961" s="54">
        <v>20</v>
      </c>
      <c r="V1961" s="73" t="s">
        <v>2979</v>
      </c>
      <c r="W1961" s="54">
        <v>25</v>
      </c>
      <c r="X1961" s="54">
        <v>22</v>
      </c>
      <c r="Y1961" s="54">
        <v>31</v>
      </c>
      <c r="Z1961" s="54">
        <v>22</v>
      </c>
      <c r="AA1961" s="54">
        <v>23</v>
      </c>
      <c r="AB1961" s="73" t="s">
        <v>2979</v>
      </c>
      <c r="AC1961" s="73" t="s">
        <v>2979</v>
      </c>
      <c r="AD1961" s="73" t="s">
        <v>2979</v>
      </c>
      <c r="AE1961" s="73" t="s">
        <v>2979</v>
      </c>
      <c r="AF1961" s="73" t="s">
        <v>2979</v>
      </c>
      <c r="AG1961" s="73" t="s">
        <v>2979</v>
      </c>
      <c r="AH1961" s="73" t="s">
        <v>2979</v>
      </c>
      <c r="AI1961" s="41">
        <v>0.37930000000000003</v>
      </c>
      <c r="AJ1961" s="30">
        <v>0.33589999999999998</v>
      </c>
      <c r="AK1961" s="30">
        <v>0.34560000000000002</v>
      </c>
      <c r="AL1961" s="41">
        <f t="shared" si="62"/>
        <v>0.35360000000000003</v>
      </c>
      <c r="AM1961" s="30" t="str">
        <f>IFERROR((VLOOKUP(C1961,'CEP 24-25'!$F$5:$K$1282,6,0))," ")</f>
        <v xml:space="preserve"> </v>
      </c>
      <c r="AN1961" s="41" t="str">
        <f>+IFERROR((VLOOKUP(C1961,'HB1238 24-25'!$N$5:$Q$9999,4,0)),"")</f>
        <v>No</v>
      </c>
      <c r="AO1961" s="33" t="str">
        <f t="shared" si="63"/>
        <v>No</v>
      </c>
    </row>
    <row r="1962" spans="1:41" ht="15" customHeight="1" x14ac:dyDescent="0.25">
      <c r="A1962" t="s">
        <v>2770</v>
      </c>
      <c r="B1962" t="s">
        <v>2252</v>
      </c>
      <c r="C1962" s="25">
        <v>5108</v>
      </c>
      <c r="D1962" t="s">
        <v>1595</v>
      </c>
      <c r="E1962" s="16">
        <v>0</v>
      </c>
      <c r="F1962" s="16">
        <v>0</v>
      </c>
      <c r="G1962" s="16">
        <v>0</v>
      </c>
      <c r="H1962" s="16">
        <v>0</v>
      </c>
      <c r="I1962" s="16">
        <v>0</v>
      </c>
      <c r="J1962" s="16">
        <v>0</v>
      </c>
      <c r="K1962" s="16">
        <v>0</v>
      </c>
      <c r="L1962" s="16">
        <v>0</v>
      </c>
      <c r="M1962" s="16">
        <v>0</v>
      </c>
      <c r="N1962" s="16">
        <v>9</v>
      </c>
      <c r="O1962" s="16">
        <v>11</v>
      </c>
      <c r="P1962" s="16">
        <v>0</v>
      </c>
      <c r="Q1962" s="16">
        <v>0</v>
      </c>
      <c r="R1962" s="16">
        <v>0</v>
      </c>
      <c r="S1962" s="16">
        <v>0</v>
      </c>
      <c r="T1962" s="73" t="s">
        <v>2979</v>
      </c>
      <c r="U1962" s="73" t="s">
        <v>2979</v>
      </c>
      <c r="V1962" s="73" t="s">
        <v>2979</v>
      </c>
      <c r="W1962" s="73" t="s">
        <v>2979</v>
      </c>
      <c r="X1962" s="73" t="s">
        <v>2979</v>
      </c>
      <c r="Y1962" s="73" t="s">
        <v>2979</v>
      </c>
      <c r="Z1962" s="73" t="s">
        <v>2979</v>
      </c>
      <c r="AA1962" s="73" t="s">
        <v>2979</v>
      </c>
      <c r="AB1962" s="73" t="s">
        <v>2979</v>
      </c>
      <c r="AC1962" s="15" t="s">
        <v>2004</v>
      </c>
      <c r="AD1962" s="15" t="s">
        <v>2004</v>
      </c>
      <c r="AE1962" s="73" t="s">
        <v>2979</v>
      </c>
      <c r="AF1962" s="73" t="s">
        <v>2979</v>
      </c>
      <c r="AG1962" s="73" t="s">
        <v>2979</v>
      </c>
      <c r="AH1962" s="73" t="s">
        <v>2979</v>
      </c>
      <c r="AI1962" s="41">
        <v>0.5</v>
      </c>
      <c r="AJ1962" s="30">
        <v>0.42859999999999998</v>
      </c>
      <c r="AK1962" s="30">
        <v>0.57140000000000002</v>
      </c>
      <c r="AL1962" s="41">
        <f t="shared" si="62"/>
        <v>0.5</v>
      </c>
      <c r="AM1962" s="30" t="str">
        <f>IFERROR((VLOOKUP(C1962,'CEP 24-25'!$F$5:$K$1282,6,0))," ")</f>
        <v xml:space="preserve"> </v>
      </c>
      <c r="AN1962" s="41" t="str">
        <f>+IFERROR((VLOOKUP(C1962,'HB1238 24-25'!$N$5:$Q$9999,4,0)),"")</f>
        <v>Yes</v>
      </c>
      <c r="AO1962" s="33" t="str">
        <f t="shared" si="63"/>
        <v>Yes</v>
      </c>
    </row>
    <row r="1963" spans="1:41" ht="15" customHeight="1" x14ac:dyDescent="0.25">
      <c r="A1963" t="s">
        <v>2770</v>
      </c>
      <c r="B1963" t="s">
        <v>2252</v>
      </c>
      <c r="C1963" s="25">
        <v>1707</v>
      </c>
      <c r="D1963" t="s">
        <v>1585</v>
      </c>
      <c r="E1963" s="16">
        <v>0</v>
      </c>
      <c r="F1963" s="16">
        <v>0</v>
      </c>
      <c r="G1963" s="16">
        <v>0</v>
      </c>
      <c r="H1963" s="16">
        <v>0</v>
      </c>
      <c r="I1963" s="16">
        <v>0</v>
      </c>
      <c r="J1963" s="16">
        <v>0</v>
      </c>
      <c r="K1963" s="16">
        <v>0</v>
      </c>
      <c r="L1963" s="16">
        <v>0</v>
      </c>
      <c r="M1963" s="16">
        <v>0</v>
      </c>
      <c r="N1963" s="16">
        <v>0</v>
      </c>
      <c r="O1963" s="16">
        <v>0</v>
      </c>
      <c r="P1963" s="16">
        <v>12</v>
      </c>
      <c r="Q1963" s="16">
        <v>28</v>
      </c>
      <c r="R1963" s="16">
        <v>37</v>
      </c>
      <c r="S1963" s="16">
        <v>51</v>
      </c>
      <c r="T1963" s="73" t="s">
        <v>2979</v>
      </c>
      <c r="U1963" s="73" t="s">
        <v>2979</v>
      </c>
      <c r="V1963" s="73" t="s">
        <v>2979</v>
      </c>
      <c r="W1963" s="73" t="s">
        <v>2979</v>
      </c>
      <c r="X1963" s="73" t="s">
        <v>2979</v>
      </c>
      <c r="Y1963" s="73" t="s">
        <v>2979</v>
      </c>
      <c r="Z1963" s="73" t="s">
        <v>2979</v>
      </c>
      <c r="AA1963" s="73" t="s">
        <v>2979</v>
      </c>
      <c r="AB1963" s="73" t="s">
        <v>2979</v>
      </c>
      <c r="AC1963" s="73" t="s">
        <v>2979</v>
      </c>
      <c r="AD1963" s="73" t="s">
        <v>2979</v>
      </c>
      <c r="AE1963" s="15" t="s">
        <v>2004</v>
      </c>
      <c r="AF1963" s="54">
        <v>12</v>
      </c>
      <c r="AG1963" s="54">
        <v>22</v>
      </c>
      <c r="AH1963" s="54">
        <v>21</v>
      </c>
      <c r="AI1963" s="41">
        <v>0.49220000000000003</v>
      </c>
      <c r="AJ1963" s="30">
        <v>0.48089999999999999</v>
      </c>
      <c r="AK1963" s="30">
        <v>0.42970000000000003</v>
      </c>
      <c r="AL1963" s="41">
        <f t="shared" si="62"/>
        <v>0.46760000000000002</v>
      </c>
      <c r="AM1963" s="30" t="str">
        <f>IFERROR((VLOOKUP(C1963,'CEP 24-25'!$F$5:$K$1282,6,0))," ")</f>
        <v xml:space="preserve"> </v>
      </c>
      <c r="AN1963" s="41" t="str">
        <f>+IFERROR((VLOOKUP(C1963,'HB1238 24-25'!$N$5:$Q$9999,4,0)),"")</f>
        <v>No</v>
      </c>
      <c r="AO1963" s="33" t="str">
        <f t="shared" si="63"/>
        <v>No</v>
      </c>
    </row>
    <row r="1964" spans="1:41" ht="15" customHeight="1" x14ac:dyDescent="0.25">
      <c r="A1964" t="s">
        <v>2770</v>
      </c>
      <c r="B1964" t="s">
        <v>2252</v>
      </c>
      <c r="C1964" s="25">
        <v>4512</v>
      </c>
      <c r="D1964" t="s">
        <v>1590</v>
      </c>
      <c r="E1964" s="16">
        <v>0</v>
      </c>
      <c r="F1964" s="16">
        <v>0</v>
      </c>
      <c r="G1964" s="16">
        <v>0</v>
      </c>
      <c r="H1964" s="16">
        <v>0</v>
      </c>
      <c r="I1964" s="16">
        <v>0</v>
      </c>
      <c r="J1964" s="16">
        <v>0</v>
      </c>
      <c r="K1964" s="16">
        <v>0</v>
      </c>
      <c r="L1964" s="16">
        <v>0</v>
      </c>
      <c r="M1964" s="16">
        <v>170</v>
      </c>
      <c r="N1964" s="16">
        <v>167</v>
      </c>
      <c r="O1964" s="16">
        <v>192</v>
      </c>
      <c r="P1964" s="16">
        <v>0</v>
      </c>
      <c r="Q1964" s="16">
        <v>0</v>
      </c>
      <c r="R1964" s="16">
        <v>0</v>
      </c>
      <c r="S1964" s="16">
        <v>0</v>
      </c>
      <c r="T1964" s="73" t="s">
        <v>2979</v>
      </c>
      <c r="U1964" s="73" t="s">
        <v>2979</v>
      </c>
      <c r="V1964" s="73" t="s">
        <v>2979</v>
      </c>
      <c r="W1964" s="73" t="s">
        <v>2979</v>
      </c>
      <c r="X1964" s="73" t="s">
        <v>2979</v>
      </c>
      <c r="Y1964" s="73" t="s">
        <v>2979</v>
      </c>
      <c r="Z1964" s="73" t="s">
        <v>2979</v>
      </c>
      <c r="AA1964" s="73" t="s">
        <v>2979</v>
      </c>
      <c r="AB1964" s="54">
        <v>52</v>
      </c>
      <c r="AC1964" s="54">
        <v>47</v>
      </c>
      <c r="AD1964" s="54">
        <v>55</v>
      </c>
      <c r="AE1964" s="73" t="s">
        <v>2979</v>
      </c>
      <c r="AF1964" s="73" t="s">
        <v>2979</v>
      </c>
      <c r="AG1964" s="73" t="s">
        <v>2979</v>
      </c>
      <c r="AH1964" s="73" t="s">
        <v>2979</v>
      </c>
      <c r="AI1964" s="41">
        <v>0.29110000000000003</v>
      </c>
      <c r="AJ1964" s="30">
        <v>0.28539999999999999</v>
      </c>
      <c r="AK1964" s="30">
        <v>0.33069999999999999</v>
      </c>
      <c r="AL1964" s="41">
        <f t="shared" si="62"/>
        <v>0.3024</v>
      </c>
      <c r="AM1964" s="30" t="str">
        <f>IFERROR((VLOOKUP(C1964,'CEP 24-25'!$F$5:$K$1282,6,0))," ")</f>
        <v xml:space="preserve"> </v>
      </c>
      <c r="AN1964" s="41" t="str">
        <f>+IFERROR((VLOOKUP(C1964,'HB1238 24-25'!$N$5:$Q$9999,4,0)),"")</f>
        <v/>
      </c>
      <c r="AO1964" s="33" t="str">
        <f t="shared" si="63"/>
        <v>No</v>
      </c>
    </row>
    <row r="1965" spans="1:41" ht="15" customHeight="1" x14ac:dyDescent="0.25">
      <c r="A1965" t="s">
        <v>2770</v>
      </c>
      <c r="B1965" t="s">
        <v>2252</v>
      </c>
      <c r="C1965" s="25">
        <v>5004</v>
      </c>
      <c r="D1965" t="s">
        <v>1594</v>
      </c>
      <c r="E1965" s="16">
        <v>0</v>
      </c>
      <c r="F1965" s="16">
        <v>19</v>
      </c>
      <c r="G1965" s="16">
        <v>0</v>
      </c>
      <c r="H1965" s="16">
        <v>27</v>
      </c>
      <c r="I1965" s="16">
        <v>20</v>
      </c>
      <c r="J1965" s="16">
        <v>27</v>
      </c>
      <c r="K1965" s="16">
        <v>23</v>
      </c>
      <c r="L1965" s="16">
        <v>22</v>
      </c>
      <c r="M1965" s="16">
        <v>20</v>
      </c>
      <c r="N1965" s="16">
        <v>26</v>
      </c>
      <c r="O1965" s="16">
        <v>16</v>
      </c>
      <c r="P1965" s="16">
        <v>11</v>
      </c>
      <c r="Q1965" s="16">
        <v>10</v>
      </c>
      <c r="R1965" s="16">
        <v>0</v>
      </c>
      <c r="S1965" s="16">
        <v>0</v>
      </c>
      <c r="T1965" s="73" t="s">
        <v>2979</v>
      </c>
      <c r="U1965" s="15" t="s">
        <v>2004</v>
      </c>
      <c r="V1965" s="73" t="s">
        <v>2979</v>
      </c>
      <c r="W1965" s="15" t="s">
        <v>2004</v>
      </c>
      <c r="X1965" s="15" t="s">
        <v>2004</v>
      </c>
      <c r="Y1965" s="15" t="s">
        <v>2004</v>
      </c>
      <c r="Z1965" s="15" t="s">
        <v>2004</v>
      </c>
      <c r="AA1965" s="15" t="s">
        <v>2004</v>
      </c>
      <c r="AB1965" s="15" t="s">
        <v>2004</v>
      </c>
      <c r="AC1965" s="54">
        <v>11</v>
      </c>
      <c r="AD1965" s="15" t="s">
        <v>2004</v>
      </c>
      <c r="AE1965" s="15" t="s">
        <v>2004</v>
      </c>
      <c r="AF1965" s="15" t="s">
        <v>2004</v>
      </c>
      <c r="AG1965" s="73" t="s">
        <v>2979</v>
      </c>
      <c r="AH1965" s="73" t="s">
        <v>2979</v>
      </c>
      <c r="AI1965" s="41">
        <v>0.23530000000000001</v>
      </c>
      <c r="AJ1965" s="30">
        <v>0.28820000000000001</v>
      </c>
      <c r="AK1965" s="30">
        <v>0.23330000000000001</v>
      </c>
      <c r="AL1965" s="41">
        <f t="shared" si="62"/>
        <v>0.25230000000000002</v>
      </c>
      <c r="AM1965" s="30" t="str">
        <f>IFERROR((VLOOKUP(C1965,'CEP 24-25'!$F$5:$K$1282,6,0))," ")</f>
        <v xml:space="preserve"> </v>
      </c>
      <c r="AN1965" s="41" t="str">
        <f>+IFERROR((VLOOKUP(C1965,'HB1238 24-25'!$N$5:$Q$9999,4,0)),"")</f>
        <v>No</v>
      </c>
      <c r="AO1965" s="33" t="str">
        <f t="shared" si="63"/>
        <v>No</v>
      </c>
    </row>
    <row r="1966" spans="1:41" ht="15" customHeight="1" x14ac:dyDescent="0.25">
      <c r="A1966" t="s">
        <v>2770</v>
      </c>
      <c r="B1966" t="s">
        <v>2252</v>
      </c>
      <c r="C1966" s="25">
        <v>3125</v>
      </c>
      <c r="D1966" t="s">
        <v>1588</v>
      </c>
      <c r="E1966" s="16">
        <v>0</v>
      </c>
      <c r="F1966" s="16">
        <v>64</v>
      </c>
      <c r="G1966" s="16">
        <v>0</v>
      </c>
      <c r="H1966" s="16">
        <v>67</v>
      </c>
      <c r="I1966" s="16">
        <v>64</v>
      </c>
      <c r="J1966" s="16">
        <v>68</v>
      </c>
      <c r="K1966" s="16">
        <v>68</v>
      </c>
      <c r="L1966" s="16">
        <v>70</v>
      </c>
      <c r="M1966" s="16">
        <v>0</v>
      </c>
      <c r="N1966" s="16">
        <v>0</v>
      </c>
      <c r="O1966" s="16">
        <v>0</v>
      </c>
      <c r="P1966" s="16">
        <v>0</v>
      </c>
      <c r="Q1966" s="16">
        <v>0</v>
      </c>
      <c r="R1966" s="16">
        <v>0</v>
      </c>
      <c r="S1966" s="16">
        <v>0</v>
      </c>
      <c r="T1966" s="73" t="s">
        <v>2979</v>
      </c>
      <c r="U1966" s="54">
        <v>21</v>
      </c>
      <c r="V1966" s="73" t="s">
        <v>2979</v>
      </c>
      <c r="W1966" s="54">
        <v>28</v>
      </c>
      <c r="X1966" s="54">
        <v>21</v>
      </c>
      <c r="Y1966" s="54">
        <v>26</v>
      </c>
      <c r="Z1966" s="54">
        <v>26</v>
      </c>
      <c r="AA1966" s="54">
        <v>28</v>
      </c>
      <c r="AB1966" s="73" t="s">
        <v>2979</v>
      </c>
      <c r="AC1966" s="73" t="s">
        <v>2979</v>
      </c>
      <c r="AD1966" s="73" t="s">
        <v>2979</v>
      </c>
      <c r="AE1966" s="73" t="s">
        <v>2979</v>
      </c>
      <c r="AF1966" s="73" t="s">
        <v>2979</v>
      </c>
      <c r="AG1966" s="73" t="s">
        <v>2979</v>
      </c>
      <c r="AH1966" s="73" t="s">
        <v>2979</v>
      </c>
      <c r="AI1966" s="41">
        <v>0.37409999999999999</v>
      </c>
      <c r="AJ1966" s="30">
        <v>0.34639999999999999</v>
      </c>
      <c r="AK1966" s="30">
        <v>0.33479999999999999</v>
      </c>
      <c r="AL1966" s="41">
        <f t="shared" si="62"/>
        <v>0.3518</v>
      </c>
      <c r="AM1966" s="30" t="str">
        <f>IFERROR((VLOOKUP(C1966,'CEP 24-25'!$F$5:$K$1282,6,0))," ")</f>
        <v xml:space="preserve"> </v>
      </c>
      <c r="AN1966" s="41" t="str">
        <f>+IFERROR((VLOOKUP(C1966,'HB1238 24-25'!$N$5:$Q$9999,4,0)),"")</f>
        <v>No</v>
      </c>
      <c r="AO1966" s="33" t="str">
        <f t="shared" si="63"/>
        <v>No</v>
      </c>
    </row>
    <row r="1967" spans="1:41" ht="15" customHeight="1" x14ac:dyDescent="0.25">
      <c r="A1967" t="s">
        <v>2770</v>
      </c>
      <c r="B1967" t="s">
        <v>2252</v>
      </c>
      <c r="C1967" s="25">
        <v>2581</v>
      </c>
      <c r="D1967" t="s">
        <v>1587</v>
      </c>
      <c r="E1967" s="16">
        <v>0</v>
      </c>
      <c r="F1967" s="16">
        <v>0</v>
      </c>
      <c r="G1967" s="16">
        <v>0</v>
      </c>
      <c r="H1967" s="16">
        <v>0</v>
      </c>
      <c r="I1967" s="16">
        <v>0</v>
      </c>
      <c r="J1967" s="16">
        <v>0</v>
      </c>
      <c r="K1967" s="16">
        <v>0</v>
      </c>
      <c r="L1967" s="16">
        <v>0</v>
      </c>
      <c r="M1967" s="16">
        <v>0</v>
      </c>
      <c r="N1967" s="16">
        <v>0</v>
      </c>
      <c r="O1967" s="16">
        <v>0</v>
      </c>
      <c r="P1967" s="16">
        <v>345</v>
      </c>
      <c r="Q1967" s="16">
        <v>348</v>
      </c>
      <c r="R1967" s="16">
        <v>357</v>
      </c>
      <c r="S1967" s="16">
        <v>336</v>
      </c>
      <c r="T1967" s="73" t="s">
        <v>2979</v>
      </c>
      <c r="U1967" s="73" t="s">
        <v>2979</v>
      </c>
      <c r="V1967" s="73" t="s">
        <v>2979</v>
      </c>
      <c r="W1967" s="73" t="s">
        <v>2979</v>
      </c>
      <c r="X1967" s="73" t="s">
        <v>2979</v>
      </c>
      <c r="Y1967" s="73" t="s">
        <v>2979</v>
      </c>
      <c r="Z1967" s="73" t="s">
        <v>2979</v>
      </c>
      <c r="AA1967" s="73" t="s">
        <v>2979</v>
      </c>
      <c r="AB1967" s="73" t="s">
        <v>2979</v>
      </c>
      <c r="AC1967" s="73" t="s">
        <v>2979</v>
      </c>
      <c r="AD1967" s="73" t="s">
        <v>2979</v>
      </c>
      <c r="AE1967" s="54">
        <v>95</v>
      </c>
      <c r="AF1967" s="54">
        <v>112</v>
      </c>
      <c r="AG1967" s="54">
        <v>103</v>
      </c>
      <c r="AH1967" s="54">
        <v>94</v>
      </c>
      <c r="AI1967" s="41">
        <v>0.29149999999999998</v>
      </c>
      <c r="AJ1967" s="30">
        <v>0.30520000000000003</v>
      </c>
      <c r="AK1967" s="30">
        <v>0.27229999999999999</v>
      </c>
      <c r="AL1967" s="41">
        <f t="shared" si="62"/>
        <v>0.28970000000000001</v>
      </c>
      <c r="AM1967" s="30" t="str">
        <f>IFERROR((VLOOKUP(C1967,'CEP 24-25'!$F$5:$K$1282,6,0))," ")</f>
        <v xml:space="preserve"> </v>
      </c>
      <c r="AN1967" s="41" t="str">
        <f>+IFERROR((VLOOKUP(C1967,'HB1238 24-25'!$N$5:$Q$9999,4,0)),"")</f>
        <v/>
      </c>
      <c r="AO1967" s="33" t="str">
        <f t="shared" si="63"/>
        <v>No</v>
      </c>
    </row>
    <row r="1968" spans="1:41" ht="15" customHeight="1" x14ac:dyDescent="0.25">
      <c r="A1968" t="s">
        <v>2770</v>
      </c>
      <c r="B1968" t="s">
        <v>2252</v>
      </c>
      <c r="C1968" s="25">
        <v>2400</v>
      </c>
      <c r="D1968" t="s">
        <v>1586</v>
      </c>
      <c r="E1968" s="16">
        <v>0</v>
      </c>
      <c r="F1968" s="16">
        <v>0</v>
      </c>
      <c r="G1968" s="16">
        <v>0</v>
      </c>
      <c r="H1968" s="16">
        <v>0</v>
      </c>
      <c r="I1968" s="16">
        <v>0</v>
      </c>
      <c r="J1968" s="16">
        <v>0</v>
      </c>
      <c r="K1968" s="16">
        <v>0</v>
      </c>
      <c r="L1968" s="16">
        <v>0</v>
      </c>
      <c r="M1968" s="16">
        <v>202</v>
      </c>
      <c r="N1968" s="16">
        <v>166</v>
      </c>
      <c r="O1968" s="16">
        <v>159</v>
      </c>
      <c r="P1968" s="16">
        <v>0</v>
      </c>
      <c r="Q1968" s="16">
        <v>0</v>
      </c>
      <c r="R1968" s="16">
        <v>0</v>
      </c>
      <c r="S1968" s="16">
        <v>0</v>
      </c>
      <c r="T1968" s="73" t="s">
        <v>2979</v>
      </c>
      <c r="U1968" s="73" t="s">
        <v>2979</v>
      </c>
      <c r="V1968" s="73" t="s">
        <v>2979</v>
      </c>
      <c r="W1968" s="73" t="s">
        <v>2979</v>
      </c>
      <c r="X1968" s="73" t="s">
        <v>2979</v>
      </c>
      <c r="Y1968" s="73" t="s">
        <v>2979</v>
      </c>
      <c r="Z1968" s="73" t="s">
        <v>2979</v>
      </c>
      <c r="AA1968" s="73" t="s">
        <v>2979</v>
      </c>
      <c r="AB1968" s="54">
        <v>59</v>
      </c>
      <c r="AC1968" s="54">
        <v>66</v>
      </c>
      <c r="AD1968" s="54">
        <v>55</v>
      </c>
      <c r="AE1968" s="73" t="s">
        <v>2979</v>
      </c>
      <c r="AF1968" s="73" t="s">
        <v>2979</v>
      </c>
      <c r="AG1968" s="73" t="s">
        <v>2979</v>
      </c>
      <c r="AH1968" s="73" t="s">
        <v>2979</v>
      </c>
      <c r="AI1968" s="41">
        <v>0.34160000000000001</v>
      </c>
      <c r="AJ1968" s="30">
        <v>0.3679</v>
      </c>
      <c r="AK1968" s="30">
        <v>0.37469999999999998</v>
      </c>
      <c r="AL1968" s="41">
        <f t="shared" si="62"/>
        <v>0.3614</v>
      </c>
      <c r="AM1968" s="30" t="str">
        <f>IFERROR((VLOOKUP(C1968,'CEP 24-25'!$F$5:$K$1282,6,0))," ")</f>
        <v xml:space="preserve"> </v>
      </c>
      <c r="AN1968" s="41" t="str">
        <f>+IFERROR((VLOOKUP(C1968,'HB1238 24-25'!$N$5:$Q$9999,4,0)),"")</f>
        <v/>
      </c>
      <c r="AO1968" s="33" t="str">
        <f t="shared" si="63"/>
        <v>No</v>
      </c>
    </row>
    <row r="1969" spans="1:41" ht="15" customHeight="1" x14ac:dyDescent="0.25">
      <c r="A1969" t="s">
        <v>2770</v>
      </c>
      <c r="B1969" t="s">
        <v>2252</v>
      </c>
      <c r="C1969" s="25">
        <v>4364</v>
      </c>
      <c r="D1969" t="s">
        <v>1589</v>
      </c>
      <c r="E1969" s="16">
        <v>0</v>
      </c>
      <c r="F1969" s="16">
        <v>64</v>
      </c>
      <c r="G1969" s="16">
        <v>0</v>
      </c>
      <c r="H1969" s="16">
        <v>75</v>
      </c>
      <c r="I1969" s="16">
        <v>85</v>
      </c>
      <c r="J1969" s="16">
        <v>68</v>
      </c>
      <c r="K1969" s="16">
        <v>74</v>
      </c>
      <c r="L1969" s="16">
        <v>76</v>
      </c>
      <c r="M1969" s="16">
        <v>0</v>
      </c>
      <c r="N1969" s="16">
        <v>0</v>
      </c>
      <c r="O1969" s="16">
        <v>0</v>
      </c>
      <c r="P1969" s="16">
        <v>0</v>
      </c>
      <c r="Q1969" s="16">
        <v>0</v>
      </c>
      <c r="R1969" s="16">
        <v>0</v>
      </c>
      <c r="S1969" s="16">
        <v>0</v>
      </c>
      <c r="T1969" s="73" t="s">
        <v>2979</v>
      </c>
      <c r="U1969" s="54">
        <v>17</v>
      </c>
      <c r="V1969" s="73" t="s">
        <v>2979</v>
      </c>
      <c r="W1969" s="54">
        <v>20</v>
      </c>
      <c r="X1969" s="54">
        <v>27</v>
      </c>
      <c r="Y1969" s="54">
        <v>19</v>
      </c>
      <c r="Z1969" s="54">
        <v>20</v>
      </c>
      <c r="AA1969" s="54">
        <v>24</v>
      </c>
      <c r="AB1969" s="73" t="s">
        <v>2979</v>
      </c>
      <c r="AC1969" s="73" t="s">
        <v>2979</v>
      </c>
      <c r="AD1969" s="73" t="s">
        <v>2979</v>
      </c>
      <c r="AE1969" s="73" t="s">
        <v>2979</v>
      </c>
      <c r="AF1969" s="73" t="s">
        <v>2979</v>
      </c>
      <c r="AG1969" s="73" t="s">
        <v>2979</v>
      </c>
      <c r="AH1969" s="73" t="s">
        <v>2979</v>
      </c>
      <c r="AI1969" s="41">
        <v>0.2873</v>
      </c>
      <c r="AJ1969" s="30">
        <v>0.2792</v>
      </c>
      <c r="AK1969" s="30">
        <v>0.26650000000000001</v>
      </c>
      <c r="AL1969" s="41">
        <f t="shared" si="62"/>
        <v>0.2777</v>
      </c>
      <c r="AM1969" s="30" t="str">
        <f>IFERROR((VLOOKUP(C1969,'CEP 24-25'!$F$5:$K$1282,6,0))," ")</f>
        <v xml:space="preserve"> </v>
      </c>
      <c r="AN1969" s="41" t="str">
        <f>+IFERROR((VLOOKUP(C1969,'HB1238 24-25'!$N$5:$Q$9999,4,0)),"")</f>
        <v/>
      </c>
      <c r="AO1969" s="33" t="str">
        <f t="shared" si="63"/>
        <v>No</v>
      </c>
    </row>
    <row r="1970" spans="1:41" ht="15" customHeight="1" x14ac:dyDescent="0.25">
      <c r="A1970" t="s">
        <v>2770</v>
      </c>
      <c r="B1970" t="s">
        <v>2252</v>
      </c>
      <c r="C1970" s="25">
        <v>4551</v>
      </c>
      <c r="D1970" t="s">
        <v>1592</v>
      </c>
      <c r="E1970" s="16">
        <v>1</v>
      </c>
      <c r="F1970" s="16">
        <v>73</v>
      </c>
      <c r="G1970" s="16">
        <v>0</v>
      </c>
      <c r="H1970" s="16">
        <v>49</v>
      </c>
      <c r="I1970" s="16">
        <v>70</v>
      </c>
      <c r="J1970" s="16">
        <v>61</v>
      </c>
      <c r="K1970" s="16">
        <v>71</v>
      </c>
      <c r="L1970" s="16">
        <v>67</v>
      </c>
      <c r="M1970" s="16">
        <v>0</v>
      </c>
      <c r="N1970" s="16">
        <v>0</v>
      </c>
      <c r="O1970" s="16">
        <v>0</v>
      </c>
      <c r="P1970" s="16">
        <v>0</v>
      </c>
      <c r="Q1970" s="16">
        <v>0</v>
      </c>
      <c r="R1970" s="16">
        <v>0</v>
      </c>
      <c r="S1970" s="16">
        <v>0</v>
      </c>
      <c r="T1970" s="73" t="s">
        <v>2979</v>
      </c>
      <c r="U1970" s="54">
        <v>12</v>
      </c>
      <c r="V1970" s="73" t="s">
        <v>2979</v>
      </c>
      <c r="W1970" s="54">
        <v>15</v>
      </c>
      <c r="X1970" s="54">
        <v>19</v>
      </c>
      <c r="Y1970" s="54">
        <v>20</v>
      </c>
      <c r="Z1970" s="54">
        <v>17</v>
      </c>
      <c r="AA1970" s="54">
        <v>24</v>
      </c>
      <c r="AB1970" s="73" t="s">
        <v>2979</v>
      </c>
      <c r="AC1970" s="73" t="s">
        <v>2979</v>
      </c>
      <c r="AD1970" s="73" t="s">
        <v>2979</v>
      </c>
      <c r="AE1970" s="73" t="s">
        <v>2979</v>
      </c>
      <c r="AF1970" s="73" t="s">
        <v>2979</v>
      </c>
      <c r="AG1970" s="73" t="s">
        <v>2979</v>
      </c>
      <c r="AH1970" s="73" t="s">
        <v>2979</v>
      </c>
      <c r="AI1970" s="41">
        <v>0.27300000000000002</v>
      </c>
      <c r="AJ1970" s="30">
        <v>0.30459999999999998</v>
      </c>
      <c r="AK1970" s="30">
        <v>0.23960000000000001</v>
      </c>
      <c r="AL1970" s="41">
        <f t="shared" si="62"/>
        <v>0.27239999999999998</v>
      </c>
      <c r="AM1970" s="30" t="str">
        <f>IFERROR((VLOOKUP(C1970,'CEP 24-25'!$F$5:$K$1282,6,0))," ")</f>
        <v xml:space="preserve"> </v>
      </c>
      <c r="AN1970" s="41" t="str">
        <f>+IFERROR((VLOOKUP(C1970,'HB1238 24-25'!$N$5:$Q$9999,4,0)),"")</f>
        <v/>
      </c>
      <c r="AO1970" s="33" t="str">
        <f t="shared" si="63"/>
        <v>No</v>
      </c>
    </row>
    <row r="1971" spans="1:41" ht="15" customHeight="1" x14ac:dyDescent="0.25">
      <c r="A1971" t="s">
        <v>2619</v>
      </c>
      <c r="B1971" t="s">
        <v>2254</v>
      </c>
      <c r="C1971" s="25">
        <v>2135</v>
      </c>
      <c r="D1971" t="s">
        <v>268</v>
      </c>
      <c r="E1971" s="16">
        <v>0</v>
      </c>
      <c r="F1971" s="16">
        <v>0</v>
      </c>
      <c r="G1971" s="16">
        <v>0</v>
      </c>
      <c r="H1971" s="16">
        <v>2</v>
      </c>
      <c r="I1971" s="16">
        <v>4</v>
      </c>
      <c r="J1971" s="16">
        <v>2</v>
      </c>
      <c r="K1971" s="16">
        <v>3</v>
      </c>
      <c r="L1971" s="16">
        <v>1</v>
      </c>
      <c r="M1971" s="16">
        <v>4</v>
      </c>
      <c r="N1971" s="16">
        <v>1</v>
      </c>
      <c r="O1971" s="16">
        <v>0</v>
      </c>
      <c r="P1971" s="16">
        <v>0</v>
      </c>
      <c r="Q1971" s="16">
        <v>0</v>
      </c>
      <c r="R1971" s="16">
        <v>0</v>
      </c>
      <c r="S1971" s="16">
        <v>0</v>
      </c>
      <c r="T1971" s="73" t="s">
        <v>2979</v>
      </c>
      <c r="U1971" s="73" t="s">
        <v>2979</v>
      </c>
      <c r="V1971" s="73" t="s">
        <v>2979</v>
      </c>
      <c r="W1971" s="73" t="s">
        <v>2979</v>
      </c>
      <c r="X1971" s="15" t="s">
        <v>2004</v>
      </c>
      <c r="Y1971" s="73" t="s">
        <v>2979</v>
      </c>
      <c r="Z1971" s="15" t="s">
        <v>2004</v>
      </c>
      <c r="AA1971" s="15" t="s">
        <v>2004</v>
      </c>
      <c r="AB1971" s="15" t="s">
        <v>2004</v>
      </c>
      <c r="AC1971" s="73" t="s">
        <v>2979</v>
      </c>
      <c r="AD1971" s="73" t="s">
        <v>2979</v>
      </c>
      <c r="AE1971" s="73" t="s">
        <v>2979</v>
      </c>
      <c r="AF1971" s="73" t="s">
        <v>2979</v>
      </c>
      <c r="AG1971" s="73" t="s">
        <v>2979</v>
      </c>
      <c r="AH1971" s="73" t="s">
        <v>2979</v>
      </c>
      <c r="AI1971" s="41">
        <v>0.23530000000000001</v>
      </c>
      <c r="AJ1971" s="30">
        <v>0.44440000000000002</v>
      </c>
      <c r="AK1971" s="30">
        <v>0.05</v>
      </c>
      <c r="AL1971" s="41">
        <f t="shared" si="62"/>
        <v>0.2432</v>
      </c>
      <c r="AM1971" s="30" t="str">
        <f>IFERROR((VLOOKUP(C1971,'CEP 24-25'!$F$5:$K$1282,6,0))," ")</f>
        <v>Yes</v>
      </c>
      <c r="AN1971" s="41" t="str">
        <f>+IFERROR((VLOOKUP(C1971,'HB1238 24-25'!$N$5:$Q$9999,4,0)),"")</f>
        <v/>
      </c>
      <c r="AO1971" s="33" t="str">
        <f t="shared" si="63"/>
        <v>Yes</v>
      </c>
    </row>
    <row r="1972" spans="1:41" ht="15" customHeight="1" x14ac:dyDescent="0.25">
      <c r="A1972" t="s">
        <v>2619</v>
      </c>
      <c r="B1972" t="s">
        <v>2254</v>
      </c>
      <c r="C1972" s="25">
        <v>5696</v>
      </c>
      <c r="D1972" t="s">
        <v>2885</v>
      </c>
      <c r="E1972" s="16">
        <v>0</v>
      </c>
      <c r="F1972" s="16">
        <v>30</v>
      </c>
      <c r="G1972" s="16">
        <v>0</v>
      </c>
      <c r="H1972" s="16">
        <v>52</v>
      </c>
      <c r="I1972" s="16">
        <v>55</v>
      </c>
      <c r="J1972" s="16">
        <v>41</v>
      </c>
      <c r="K1972" s="16">
        <v>29</v>
      </c>
      <c r="L1972" s="16">
        <v>39</v>
      </c>
      <c r="M1972" s="16">
        <v>53</v>
      </c>
      <c r="N1972" s="16">
        <v>77</v>
      </c>
      <c r="O1972" s="16">
        <v>77</v>
      </c>
      <c r="P1972" s="16">
        <v>94</v>
      </c>
      <c r="Q1972" s="16">
        <v>90</v>
      </c>
      <c r="R1972" s="16">
        <v>72</v>
      </c>
      <c r="S1972" s="16">
        <v>51</v>
      </c>
      <c r="T1972" s="73" t="s">
        <v>2979</v>
      </c>
      <c r="U1972" s="15" t="s">
        <v>2004</v>
      </c>
      <c r="V1972" s="73" t="s">
        <v>2979</v>
      </c>
      <c r="W1972" s="15" t="s">
        <v>2004</v>
      </c>
      <c r="X1972" s="15" t="s">
        <v>2004</v>
      </c>
      <c r="Y1972" s="15" t="s">
        <v>2004</v>
      </c>
      <c r="Z1972" s="15" t="s">
        <v>2004</v>
      </c>
      <c r="AA1972" s="15" t="s">
        <v>2004</v>
      </c>
      <c r="AB1972" s="15" t="s">
        <v>2004</v>
      </c>
      <c r="AC1972" s="54">
        <v>10</v>
      </c>
      <c r="AD1972" s="15" t="s">
        <v>2004</v>
      </c>
      <c r="AE1972" s="15" t="s">
        <v>2004</v>
      </c>
      <c r="AF1972" s="15" t="s">
        <v>2004</v>
      </c>
      <c r="AG1972" s="15" t="s">
        <v>2004</v>
      </c>
      <c r="AH1972" s="15" t="s">
        <v>2004</v>
      </c>
      <c r="AI1972" s="41">
        <v>7.6300000000000007E-2</v>
      </c>
      <c r="AJ1972" s="30">
        <v>0.1363</v>
      </c>
      <c r="AK1972" s="30">
        <v>0</v>
      </c>
      <c r="AL1972" s="41">
        <f t="shared" si="62"/>
        <v>7.0900000000000005E-2</v>
      </c>
      <c r="AM1972" s="30" t="str">
        <f>IFERROR((VLOOKUP(C1972,'CEP 24-25'!$F$5:$K$1282,6,0))," ")</f>
        <v xml:space="preserve"> </v>
      </c>
      <c r="AN1972" s="41" t="str">
        <f>+IFERROR((VLOOKUP(C1972,'HB1238 24-25'!$N$5:$Q$9999,4,0)),"")</f>
        <v/>
      </c>
      <c r="AO1972" s="33" t="str">
        <f t="shared" si="63"/>
        <v>No</v>
      </c>
    </row>
    <row r="1973" spans="1:41" ht="15" customHeight="1" x14ac:dyDescent="0.25">
      <c r="A1973" t="s">
        <v>2771</v>
      </c>
      <c r="B1973" t="s">
        <v>2255</v>
      </c>
      <c r="C1973" s="25">
        <v>2265</v>
      </c>
      <c r="D1973" t="s">
        <v>91</v>
      </c>
      <c r="E1973" s="16">
        <v>0</v>
      </c>
      <c r="F1973" s="16">
        <v>1</v>
      </c>
      <c r="G1973" s="16">
        <v>0</v>
      </c>
      <c r="H1973" s="16">
        <v>2</v>
      </c>
      <c r="I1973" s="16">
        <v>2</v>
      </c>
      <c r="J1973" s="16">
        <v>1</v>
      </c>
      <c r="K1973" s="16">
        <v>1</v>
      </c>
      <c r="L1973" s="16">
        <v>1</v>
      </c>
      <c r="M1973" s="16">
        <v>0</v>
      </c>
      <c r="N1973" s="16">
        <v>2</v>
      </c>
      <c r="O1973" s="16">
        <v>2</v>
      </c>
      <c r="P1973" s="16">
        <v>0</v>
      </c>
      <c r="Q1973" s="16">
        <v>0</v>
      </c>
      <c r="R1973" s="16">
        <v>0</v>
      </c>
      <c r="S1973" s="16">
        <v>0</v>
      </c>
      <c r="T1973" s="73" t="s">
        <v>2979</v>
      </c>
      <c r="U1973" s="73" t="s">
        <v>2979</v>
      </c>
      <c r="V1973" s="73" t="s">
        <v>2979</v>
      </c>
      <c r="W1973" s="73" t="s">
        <v>2979</v>
      </c>
      <c r="X1973" s="73" t="s">
        <v>2979</v>
      </c>
      <c r="Y1973" s="73" t="s">
        <v>2979</v>
      </c>
      <c r="Z1973" s="73" t="s">
        <v>2979</v>
      </c>
      <c r="AA1973" s="73" t="s">
        <v>2979</v>
      </c>
      <c r="AB1973" s="73" t="s">
        <v>2979</v>
      </c>
      <c r="AC1973" s="73" t="s">
        <v>2979</v>
      </c>
      <c r="AD1973" s="73" t="s">
        <v>2979</v>
      </c>
      <c r="AE1973" s="73" t="s">
        <v>2979</v>
      </c>
      <c r="AF1973" s="73" t="s">
        <v>2979</v>
      </c>
      <c r="AG1973" s="73" t="s">
        <v>2979</v>
      </c>
      <c r="AH1973" s="73" t="s">
        <v>2979</v>
      </c>
      <c r="AI1973" s="41">
        <v>0</v>
      </c>
      <c r="AJ1973" s="30">
        <v>0</v>
      </c>
      <c r="AK1973" s="30">
        <v>0</v>
      </c>
      <c r="AL1973" s="41">
        <f t="shared" si="62"/>
        <v>0</v>
      </c>
      <c r="AM1973" s="30" t="str">
        <f>IFERROR((VLOOKUP(C1973,'CEP 24-25'!$F$5:$K$1282,6,0))," ")</f>
        <v xml:space="preserve"> </v>
      </c>
      <c r="AN1973" s="41" t="str">
        <f>+IFERROR((VLOOKUP(C1973,'HB1238 24-25'!$N$5:$Q$9999,4,0)),"")</f>
        <v/>
      </c>
      <c r="AO1973" s="33" t="str">
        <f t="shared" si="63"/>
        <v>No</v>
      </c>
    </row>
    <row r="1974" spans="1:41" ht="15" customHeight="1" x14ac:dyDescent="0.25">
      <c r="A1974" t="s">
        <v>2772</v>
      </c>
      <c r="B1974" t="s">
        <v>2256</v>
      </c>
      <c r="C1974" s="25">
        <v>2040</v>
      </c>
      <c r="D1974" t="s">
        <v>1149</v>
      </c>
      <c r="E1974" s="16">
        <v>5</v>
      </c>
      <c r="F1974" s="16">
        <v>2</v>
      </c>
      <c r="G1974" s="16">
        <v>0</v>
      </c>
      <c r="H1974" s="16">
        <v>2</v>
      </c>
      <c r="I1974" s="16">
        <v>5</v>
      </c>
      <c r="J1974" s="16">
        <v>5</v>
      </c>
      <c r="K1974" s="16">
        <v>0</v>
      </c>
      <c r="L1974" s="16">
        <v>0</v>
      </c>
      <c r="M1974" s="16">
        <v>0</v>
      </c>
      <c r="N1974" s="16">
        <v>0</v>
      </c>
      <c r="O1974" s="16">
        <v>0</v>
      </c>
      <c r="P1974" s="16">
        <v>0</v>
      </c>
      <c r="Q1974" s="16">
        <v>0</v>
      </c>
      <c r="R1974" s="16">
        <v>0</v>
      </c>
      <c r="S1974" s="16">
        <v>0</v>
      </c>
      <c r="T1974" s="15" t="s">
        <v>2004</v>
      </c>
      <c r="U1974" s="73" t="s">
        <v>2979</v>
      </c>
      <c r="V1974" s="73" t="s">
        <v>2979</v>
      </c>
      <c r="W1974" s="15" t="s">
        <v>2004</v>
      </c>
      <c r="X1974" s="15" t="s">
        <v>2004</v>
      </c>
      <c r="Y1974" s="15" t="s">
        <v>2004</v>
      </c>
      <c r="Z1974" s="73" t="s">
        <v>2979</v>
      </c>
      <c r="AA1974" s="73" t="s">
        <v>2979</v>
      </c>
      <c r="AB1974" s="73" t="s">
        <v>2979</v>
      </c>
      <c r="AC1974" s="73" t="s">
        <v>2979</v>
      </c>
      <c r="AD1974" s="73" t="s">
        <v>2979</v>
      </c>
      <c r="AE1974" s="73" t="s">
        <v>2979</v>
      </c>
      <c r="AF1974" s="73" t="s">
        <v>2979</v>
      </c>
      <c r="AG1974" s="73" t="s">
        <v>2979</v>
      </c>
      <c r="AH1974" s="73" t="s">
        <v>2979</v>
      </c>
      <c r="AI1974" s="41">
        <v>0.68420000000000003</v>
      </c>
      <c r="AJ1974" s="30">
        <v>0.5</v>
      </c>
      <c r="AK1974" s="30">
        <v>0.61899999999999999</v>
      </c>
      <c r="AL1974" s="41">
        <f t="shared" si="62"/>
        <v>0.60109999999999997</v>
      </c>
      <c r="AM1974" s="30" t="str">
        <f>IFERROR((VLOOKUP(C1974,'CEP 24-25'!$F$5:$K$1282,6,0))," ")</f>
        <v xml:space="preserve"> </v>
      </c>
      <c r="AN1974" s="41" t="str">
        <f>+IFERROR((VLOOKUP(C1974,'HB1238 24-25'!$N$5:$Q$9999,4,0)),"")</f>
        <v>Yes</v>
      </c>
      <c r="AO1974" s="33" t="str">
        <f t="shared" si="63"/>
        <v>Yes</v>
      </c>
    </row>
    <row r="1975" spans="1:41" ht="15" customHeight="1" x14ac:dyDescent="0.25">
      <c r="A1975" t="s">
        <v>2772</v>
      </c>
      <c r="B1975" t="s">
        <v>2256</v>
      </c>
      <c r="C1975" s="25">
        <v>3446</v>
      </c>
      <c r="D1975" t="s">
        <v>1151</v>
      </c>
      <c r="E1975" s="16">
        <v>0</v>
      </c>
      <c r="F1975" s="16">
        <v>69</v>
      </c>
      <c r="G1975" s="16">
        <v>0</v>
      </c>
      <c r="H1975" s="16">
        <v>76</v>
      </c>
      <c r="I1975" s="16">
        <v>87</v>
      </c>
      <c r="J1975" s="16">
        <v>98</v>
      </c>
      <c r="K1975" s="16">
        <v>0</v>
      </c>
      <c r="L1975" s="16">
        <v>0</v>
      </c>
      <c r="M1975" s="16">
        <v>0</v>
      </c>
      <c r="N1975" s="16">
        <v>0</v>
      </c>
      <c r="O1975" s="16">
        <v>0</v>
      </c>
      <c r="P1975" s="16">
        <v>0</v>
      </c>
      <c r="Q1975" s="16">
        <v>0</v>
      </c>
      <c r="R1975" s="16">
        <v>0</v>
      </c>
      <c r="S1975" s="16">
        <v>0</v>
      </c>
      <c r="T1975" s="73" t="s">
        <v>2979</v>
      </c>
      <c r="U1975" s="54">
        <v>23</v>
      </c>
      <c r="V1975" s="73" t="s">
        <v>2979</v>
      </c>
      <c r="W1975" s="54">
        <v>33</v>
      </c>
      <c r="X1975" s="54">
        <v>38</v>
      </c>
      <c r="Y1975" s="54">
        <v>44</v>
      </c>
      <c r="Z1975" s="73" t="s">
        <v>2979</v>
      </c>
      <c r="AA1975" s="73" t="s">
        <v>2979</v>
      </c>
      <c r="AB1975" s="73" t="s">
        <v>2979</v>
      </c>
      <c r="AC1975" s="73" t="s">
        <v>2979</v>
      </c>
      <c r="AD1975" s="73" t="s">
        <v>2979</v>
      </c>
      <c r="AE1975" s="73" t="s">
        <v>2979</v>
      </c>
      <c r="AF1975" s="73" t="s">
        <v>2979</v>
      </c>
      <c r="AG1975" s="73" t="s">
        <v>2979</v>
      </c>
      <c r="AH1975" s="73" t="s">
        <v>2979</v>
      </c>
      <c r="AI1975" s="41">
        <v>0.41820000000000002</v>
      </c>
      <c r="AJ1975" s="30">
        <v>0.41880000000000001</v>
      </c>
      <c r="AK1975" s="30">
        <v>0.374</v>
      </c>
      <c r="AL1975" s="41">
        <f t="shared" si="62"/>
        <v>0.4037</v>
      </c>
      <c r="AM1975" s="30" t="str">
        <f>IFERROR((VLOOKUP(C1975,'CEP 24-25'!$F$5:$K$1282,6,0))," ")</f>
        <v xml:space="preserve"> </v>
      </c>
      <c r="AN1975" s="41" t="str">
        <f>+IFERROR((VLOOKUP(C1975,'HB1238 24-25'!$N$5:$Q$9999,4,0)),"")</f>
        <v>No</v>
      </c>
      <c r="AO1975" s="33" t="str">
        <f t="shared" si="63"/>
        <v>No</v>
      </c>
    </row>
    <row r="1976" spans="1:41" ht="15" customHeight="1" x14ac:dyDescent="0.25">
      <c r="A1976" t="s">
        <v>2772</v>
      </c>
      <c r="B1976" t="s">
        <v>2256</v>
      </c>
      <c r="C1976" s="25">
        <v>4562</v>
      </c>
      <c r="D1976" t="s">
        <v>1154</v>
      </c>
      <c r="E1976" s="16">
        <v>0</v>
      </c>
      <c r="F1976" s="16">
        <v>102</v>
      </c>
      <c r="G1976" s="16">
        <v>0</v>
      </c>
      <c r="H1976" s="16">
        <v>101</v>
      </c>
      <c r="I1976" s="16">
        <v>128</v>
      </c>
      <c r="J1976" s="16">
        <v>127</v>
      </c>
      <c r="K1976" s="16">
        <v>0</v>
      </c>
      <c r="L1976" s="16">
        <v>0</v>
      </c>
      <c r="M1976" s="16">
        <v>0</v>
      </c>
      <c r="N1976" s="16">
        <v>0</v>
      </c>
      <c r="O1976" s="16">
        <v>0</v>
      </c>
      <c r="P1976" s="16">
        <v>0</v>
      </c>
      <c r="Q1976" s="16">
        <v>0</v>
      </c>
      <c r="R1976" s="16">
        <v>0</v>
      </c>
      <c r="S1976" s="16">
        <v>0</v>
      </c>
      <c r="T1976" s="73" t="s">
        <v>2979</v>
      </c>
      <c r="U1976" s="54">
        <v>16</v>
      </c>
      <c r="V1976" s="73" t="s">
        <v>2979</v>
      </c>
      <c r="W1976" s="54">
        <v>23</v>
      </c>
      <c r="X1976" s="54">
        <v>30</v>
      </c>
      <c r="Y1976" s="54">
        <v>34</v>
      </c>
      <c r="Z1976" s="73" t="s">
        <v>2979</v>
      </c>
      <c r="AA1976" s="73" t="s">
        <v>2979</v>
      </c>
      <c r="AB1976" s="73" t="s">
        <v>2979</v>
      </c>
      <c r="AC1976" s="73" t="s">
        <v>2979</v>
      </c>
      <c r="AD1976" s="73" t="s">
        <v>2979</v>
      </c>
      <c r="AE1976" s="73" t="s">
        <v>2979</v>
      </c>
      <c r="AF1976" s="73" t="s">
        <v>2979</v>
      </c>
      <c r="AG1976" s="73" t="s">
        <v>2979</v>
      </c>
      <c r="AH1976" s="73" t="s">
        <v>2979</v>
      </c>
      <c r="AI1976" s="41">
        <v>0.22489999999999999</v>
      </c>
      <c r="AJ1976" s="30">
        <v>0.1903</v>
      </c>
      <c r="AK1976" s="30">
        <v>0.17169999999999999</v>
      </c>
      <c r="AL1976" s="41">
        <f t="shared" si="62"/>
        <v>0.1956</v>
      </c>
      <c r="AM1976" s="30" t="str">
        <f>IFERROR((VLOOKUP(C1976,'CEP 24-25'!$F$5:$K$1282,6,0))," ")</f>
        <v xml:space="preserve"> </v>
      </c>
      <c r="AN1976" s="41" t="str">
        <f>+IFERROR((VLOOKUP(C1976,'HB1238 24-25'!$N$5:$Q$9999,4,0)),"")</f>
        <v/>
      </c>
      <c r="AO1976" s="33" t="str">
        <f t="shared" si="63"/>
        <v>No</v>
      </c>
    </row>
    <row r="1977" spans="1:41" ht="15" customHeight="1" x14ac:dyDescent="0.25">
      <c r="A1977" t="s">
        <v>2772</v>
      </c>
      <c r="B1977" t="s">
        <v>2256</v>
      </c>
      <c r="C1977" s="25">
        <v>2237</v>
      </c>
      <c r="D1977" t="s">
        <v>1150</v>
      </c>
      <c r="E1977" s="16">
        <v>0</v>
      </c>
      <c r="F1977" s="16">
        <v>0</v>
      </c>
      <c r="G1977" s="16">
        <v>0</v>
      </c>
      <c r="H1977" s="16">
        <v>0</v>
      </c>
      <c r="I1977" s="16">
        <v>0</v>
      </c>
      <c r="J1977" s="16">
        <v>0</v>
      </c>
      <c r="K1977" s="16">
        <v>0</v>
      </c>
      <c r="L1977" s="16">
        <v>0</v>
      </c>
      <c r="M1977" s="16">
        <v>261</v>
      </c>
      <c r="N1977" s="16">
        <v>247</v>
      </c>
      <c r="O1977" s="16">
        <v>254</v>
      </c>
      <c r="P1977" s="16">
        <v>0</v>
      </c>
      <c r="Q1977" s="16">
        <v>0</v>
      </c>
      <c r="R1977" s="16">
        <v>0</v>
      </c>
      <c r="S1977" s="16">
        <v>0</v>
      </c>
      <c r="T1977" s="73" t="s">
        <v>2979</v>
      </c>
      <c r="U1977" s="73" t="s">
        <v>2979</v>
      </c>
      <c r="V1977" s="73" t="s">
        <v>2979</v>
      </c>
      <c r="W1977" s="73" t="s">
        <v>2979</v>
      </c>
      <c r="X1977" s="73" t="s">
        <v>2979</v>
      </c>
      <c r="Y1977" s="73" t="s">
        <v>2979</v>
      </c>
      <c r="Z1977" s="73" t="s">
        <v>2979</v>
      </c>
      <c r="AA1977" s="73" t="s">
        <v>2979</v>
      </c>
      <c r="AB1977" s="54">
        <v>71</v>
      </c>
      <c r="AC1977" s="54">
        <v>78</v>
      </c>
      <c r="AD1977" s="54">
        <v>65</v>
      </c>
      <c r="AE1977" s="73" t="s">
        <v>2979</v>
      </c>
      <c r="AF1977" s="73" t="s">
        <v>2979</v>
      </c>
      <c r="AG1977" s="73" t="s">
        <v>2979</v>
      </c>
      <c r="AH1977" s="73" t="s">
        <v>2979</v>
      </c>
      <c r="AI1977" s="41">
        <v>0.28079999999999999</v>
      </c>
      <c r="AJ1977" s="30">
        <v>0.29720000000000002</v>
      </c>
      <c r="AK1977" s="30">
        <v>0.31019999999999998</v>
      </c>
      <c r="AL1977" s="41">
        <f t="shared" si="62"/>
        <v>0.29609999999999997</v>
      </c>
      <c r="AM1977" s="30" t="str">
        <f>IFERROR((VLOOKUP(C1977,'CEP 24-25'!$F$5:$K$1282,6,0))," ")</f>
        <v xml:space="preserve"> </v>
      </c>
      <c r="AN1977" s="41" t="str">
        <f>+IFERROR((VLOOKUP(C1977,'HB1238 24-25'!$N$5:$Q$9999,4,0)),"")</f>
        <v/>
      </c>
      <c r="AO1977" s="33" t="str">
        <f t="shared" si="63"/>
        <v>No</v>
      </c>
    </row>
    <row r="1978" spans="1:41" ht="15" customHeight="1" x14ac:dyDescent="0.25">
      <c r="A1978" t="s">
        <v>2772</v>
      </c>
      <c r="B1978" t="s">
        <v>2256</v>
      </c>
      <c r="C1978" s="25">
        <v>3827</v>
      </c>
      <c r="D1978" t="s">
        <v>1152</v>
      </c>
      <c r="E1978" s="16">
        <v>0</v>
      </c>
      <c r="F1978" s="16">
        <v>0</v>
      </c>
      <c r="G1978" s="16">
        <v>0</v>
      </c>
      <c r="H1978" s="16">
        <v>0</v>
      </c>
      <c r="I1978" s="16">
        <v>0</v>
      </c>
      <c r="J1978" s="16">
        <v>2</v>
      </c>
      <c r="K1978" s="16">
        <v>226</v>
      </c>
      <c r="L1978" s="16">
        <v>213</v>
      </c>
      <c r="M1978" s="16">
        <v>2</v>
      </c>
      <c r="N1978" s="16">
        <v>0</v>
      </c>
      <c r="O1978" s="16">
        <v>0</v>
      </c>
      <c r="P1978" s="16">
        <v>0</v>
      </c>
      <c r="Q1978" s="16">
        <v>0</v>
      </c>
      <c r="R1978" s="16">
        <v>0</v>
      </c>
      <c r="S1978" s="16">
        <v>0</v>
      </c>
      <c r="T1978" s="73" t="s">
        <v>2979</v>
      </c>
      <c r="U1978" s="73" t="s">
        <v>2979</v>
      </c>
      <c r="V1978" s="73" t="s">
        <v>2979</v>
      </c>
      <c r="W1978" s="73" t="s">
        <v>2979</v>
      </c>
      <c r="X1978" s="73" t="s">
        <v>2979</v>
      </c>
      <c r="Y1978" s="73" t="s">
        <v>2979</v>
      </c>
      <c r="Z1978" s="54">
        <v>62</v>
      </c>
      <c r="AA1978" s="54">
        <v>62</v>
      </c>
      <c r="AB1978" s="15" t="s">
        <v>2004</v>
      </c>
      <c r="AC1978" s="73" t="s">
        <v>2979</v>
      </c>
      <c r="AD1978" s="73" t="s">
        <v>2979</v>
      </c>
      <c r="AE1978" s="73" t="s">
        <v>2979</v>
      </c>
      <c r="AF1978" s="73" t="s">
        <v>2979</v>
      </c>
      <c r="AG1978" s="73" t="s">
        <v>2979</v>
      </c>
      <c r="AH1978" s="73" t="s">
        <v>2979</v>
      </c>
      <c r="AI1978" s="41">
        <v>0.28220000000000001</v>
      </c>
      <c r="AJ1978" s="30">
        <v>0.27729999999999999</v>
      </c>
      <c r="AK1978" s="30">
        <v>0.33539999999999998</v>
      </c>
      <c r="AL1978" s="41">
        <f t="shared" si="62"/>
        <v>0.29830000000000001</v>
      </c>
      <c r="AM1978" s="30" t="str">
        <f>IFERROR((VLOOKUP(C1978,'CEP 24-25'!$F$5:$K$1282,6,0))," ")</f>
        <v xml:space="preserve"> </v>
      </c>
      <c r="AN1978" s="41" t="str">
        <f>+IFERROR((VLOOKUP(C1978,'HB1238 24-25'!$N$5:$Q$9999,4,0)),"")</f>
        <v/>
      </c>
      <c r="AO1978" s="33" t="str">
        <f t="shared" si="63"/>
        <v>No</v>
      </c>
    </row>
    <row r="1979" spans="1:41" ht="15" customHeight="1" x14ac:dyDescent="0.25">
      <c r="A1979" t="s">
        <v>2772</v>
      </c>
      <c r="B1979" t="s">
        <v>2256</v>
      </c>
      <c r="C1979" s="25">
        <v>4131</v>
      </c>
      <c r="D1979" t="s">
        <v>1153</v>
      </c>
      <c r="E1979" s="16">
        <v>0</v>
      </c>
      <c r="F1979" s="16">
        <v>0</v>
      </c>
      <c r="G1979" s="16">
        <v>0</v>
      </c>
      <c r="H1979" s="16">
        <v>0</v>
      </c>
      <c r="I1979" s="16">
        <v>0</v>
      </c>
      <c r="J1979" s="16">
        <v>0</v>
      </c>
      <c r="K1979" s="16">
        <v>0</v>
      </c>
      <c r="L1979" s="16">
        <v>0</v>
      </c>
      <c r="M1979" s="16">
        <v>0</v>
      </c>
      <c r="N1979" s="16">
        <v>0</v>
      </c>
      <c r="O1979" s="16">
        <v>0</v>
      </c>
      <c r="P1979" s="16">
        <v>246</v>
      </c>
      <c r="Q1979" s="16">
        <v>232</v>
      </c>
      <c r="R1979" s="16">
        <v>263</v>
      </c>
      <c r="S1979" s="16">
        <v>252</v>
      </c>
      <c r="T1979" s="73" t="s">
        <v>2979</v>
      </c>
      <c r="U1979" s="73" t="s">
        <v>2979</v>
      </c>
      <c r="V1979" s="73" t="s">
        <v>2979</v>
      </c>
      <c r="W1979" s="73" t="s">
        <v>2979</v>
      </c>
      <c r="X1979" s="73" t="s">
        <v>2979</v>
      </c>
      <c r="Y1979" s="73" t="s">
        <v>2979</v>
      </c>
      <c r="Z1979" s="73" t="s">
        <v>2979</v>
      </c>
      <c r="AA1979" s="73" t="s">
        <v>2979</v>
      </c>
      <c r="AB1979" s="73" t="s">
        <v>2979</v>
      </c>
      <c r="AC1979" s="73" t="s">
        <v>2979</v>
      </c>
      <c r="AD1979" s="73" t="s">
        <v>2979</v>
      </c>
      <c r="AE1979" s="54">
        <v>54</v>
      </c>
      <c r="AF1979" s="54">
        <v>74</v>
      </c>
      <c r="AG1979" s="54">
        <v>69</v>
      </c>
      <c r="AH1979" s="54">
        <v>54</v>
      </c>
      <c r="AI1979" s="41">
        <v>0.25280000000000002</v>
      </c>
      <c r="AJ1979" s="30">
        <v>0.25559999999999999</v>
      </c>
      <c r="AK1979" s="30">
        <v>0.2505</v>
      </c>
      <c r="AL1979" s="41">
        <f t="shared" si="62"/>
        <v>0.253</v>
      </c>
      <c r="AM1979" s="30" t="str">
        <f>IFERROR((VLOOKUP(C1979,'CEP 24-25'!$F$5:$K$1282,6,0))," ")</f>
        <v xml:space="preserve"> </v>
      </c>
      <c r="AN1979" s="41" t="str">
        <f>+IFERROR((VLOOKUP(C1979,'HB1238 24-25'!$N$5:$Q$9999,4,0)),"")</f>
        <v/>
      </c>
      <c r="AO1979" s="33" t="str">
        <f t="shared" si="63"/>
        <v>No</v>
      </c>
    </row>
    <row r="1980" spans="1:41" ht="15" customHeight="1" x14ac:dyDescent="0.25">
      <c r="A1980" t="s">
        <v>2773</v>
      </c>
      <c r="B1980" t="s">
        <v>2257</v>
      </c>
      <c r="C1980" s="25">
        <v>2115</v>
      </c>
      <c r="D1980" t="s">
        <v>1910</v>
      </c>
      <c r="E1980" s="16">
        <v>5</v>
      </c>
      <c r="F1980" s="16">
        <v>4</v>
      </c>
      <c r="G1980" s="16">
        <v>0</v>
      </c>
      <c r="H1980" s="16">
        <v>1</v>
      </c>
      <c r="I1980" s="16">
        <v>3</v>
      </c>
      <c r="J1980" s="16">
        <v>3</v>
      </c>
      <c r="K1980" s="16">
        <v>3</v>
      </c>
      <c r="L1980" s="16">
        <v>4</v>
      </c>
      <c r="M1980" s="16">
        <v>1</v>
      </c>
      <c r="N1980" s="16">
        <v>2</v>
      </c>
      <c r="O1980" s="16">
        <v>2</v>
      </c>
      <c r="P1980" s="16">
        <v>0</v>
      </c>
      <c r="Q1980" s="16">
        <v>0</v>
      </c>
      <c r="R1980" s="16">
        <v>0</v>
      </c>
      <c r="S1980" s="16">
        <v>0</v>
      </c>
      <c r="T1980" s="73" t="s">
        <v>2979</v>
      </c>
      <c r="U1980" s="73" t="s">
        <v>2979</v>
      </c>
      <c r="V1980" s="73" t="s">
        <v>2979</v>
      </c>
      <c r="W1980" s="73" t="s">
        <v>2979</v>
      </c>
      <c r="X1980" s="73" t="s">
        <v>2979</v>
      </c>
      <c r="Y1980" s="73" t="s">
        <v>2979</v>
      </c>
      <c r="Z1980" s="73" t="s">
        <v>2979</v>
      </c>
      <c r="AA1980" s="73" t="s">
        <v>2979</v>
      </c>
      <c r="AB1980" s="73" t="s">
        <v>2979</v>
      </c>
      <c r="AC1980" s="73" t="s">
        <v>2979</v>
      </c>
      <c r="AD1980" s="73" t="s">
        <v>2979</v>
      </c>
      <c r="AE1980" s="73" t="s">
        <v>2979</v>
      </c>
      <c r="AF1980" s="73" t="s">
        <v>2979</v>
      </c>
      <c r="AG1980" s="73" t="s">
        <v>2979</v>
      </c>
      <c r="AH1980" s="73" t="s">
        <v>2979</v>
      </c>
      <c r="AI1980" s="41">
        <v>0</v>
      </c>
      <c r="AJ1980" s="30">
        <v>0</v>
      </c>
      <c r="AK1980" s="30">
        <v>0</v>
      </c>
      <c r="AL1980" s="41">
        <f t="shared" si="62"/>
        <v>0</v>
      </c>
      <c r="AM1980" s="30" t="str">
        <f>IFERROR((VLOOKUP(C1980,'CEP 24-25'!$F$5:$K$1282,6,0))," ")</f>
        <v xml:space="preserve"> </v>
      </c>
      <c r="AN1980" s="41" t="str">
        <f>+IFERROR((VLOOKUP(C1980,'HB1238 24-25'!$N$5:$Q$9999,4,0)),"")</f>
        <v/>
      </c>
      <c r="AO1980" s="33" t="str">
        <f t="shared" si="63"/>
        <v>No</v>
      </c>
    </row>
    <row r="1981" spans="1:41" ht="15" customHeight="1" x14ac:dyDescent="0.25">
      <c r="A1981" s="150" t="s">
        <v>2620</v>
      </c>
      <c r="B1981" t="s">
        <v>2258</v>
      </c>
      <c r="C1981" s="25">
        <v>5762</v>
      </c>
      <c r="D1981" t="s">
        <v>2997</v>
      </c>
      <c r="E1981" s="16">
        <v>28</v>
      </c>
      <c r="F1981" s="16">
        <v>34</v>
      </c>
      <c r="G1981" s="16">
        <v>0</v>
      </c>
      <c r="H1981" s="16">
        <v>38</v>
      </c>
      <c r="I1981" s="16">
        <v>47</v>
      </c>
      <c r="J1981" s="16">
        <v>50</v>
      </c>
      <c r="K1981" s="16">
        <v>51</v>
      </c>
      <c r="L1981" s="16">
        <v>44</v>
      </c>
      <c r="M1981" s="16">
        <v>0</v>
      </c>
      <c r="N1981" s="16">
        <v>0</v>
      </c>
      <c r="O1981" s="16">
        <v>0</v>
      </c>
      <c r="P1981" s="16">
        <v>0</v>
      </c>
      <c r="Q1981" s="16">
        <v>0</v>
      </c>
      <c r="R1981" s="16">
        <v>0</v>
      </c>
      <c r="S1981" s="16">
        <v>0</v>
      </c>
      <c r="T1981" s="15" t="s">
        <v>2004</v>
      </c>
      <c r="U1981" s="54">
        <v>17</v>
      </c>
      <c r="V1981" s="73" t="s">
        <v>2979</v>
      </c>
      <c r="W1981" s="54">
        <v>24</v>
      </c>
      <c r="X1981" s="54">
        <v>28</v>
      </c>
      <c r="Y1981" s="54">
        <v>40</v>
      </c>
      <c r="Z1981" s="54">
        <v>25</v>
      </c>
      <c r="AA1981" s="54">
        <v>22</v>
      </c>
      <c r="AB1981" s="73" t="s">
        <v>2979</v>
      </c>
      <c r="AC1981" s="73" t="s">
        <v>2979</v>
      </c>
      <c r="AD1981" s="73" t="s">
        <v>2979</v>
      </c>
      <c r="AE1981" s="73" t="s">
        <v>2979</v>
      </c>
      <c r="AF1981" s="73" t="s">
        <v>2979</v>
      </c>
      <c r="AG1981" s="73" t="s">
        <v>2979</v>
      </c>
      <c r="AH1981" s="73" t="s">
        <v>2979</v>
      </c>
      <c r="AI1981" s="41">
        <v>0.54110000000000003</v>
      </c>
      <c r="AJ1981" s="30" t="s">
        <v>2943</v>
      </c>
      <c r="AK1981" s="30" t="s">
        <v>2943</v>
      </c>
      <c r="AL1981" s="41">
        <f t="shared" si="62"/>
        <v>0.54110000000000003</v>
      </c>
      <c r="AM1981" s="30" t="str">
        <f>IFERROR((VLOOKUP(C1981,'CEP 24-25'!$F$5:$K$1282,6,0))," ")</f>
        <v>Yes</v>
      </c>
      <c r="AN1981" s="41" t="str">
        <f>+IFERROR((VLOOKUP(C1981,'HB1238 24-25'!$N$5:$Q$9999,4,0)),"")</f>
        <v/>
      </c>
      <c r="AO1981" s="33" t="str">
        <f t="shared" si="63"/>
        <v>Yes</v>
      </c>
    </row>
    <row r="1982" spans="1:41" ht="15" customHeight="1" x14ac:dyDescent="0.25">
      <c r="A1982" t="s">
        <v>2620</v>
      </c>
      <c r="B1982" t="s">
        <v>2258</v>
      </c>
      <c r="C1982" s="25">
        <v>3119</v>
      </c>
      <c r="D1982" t="s">
        <v>1421</v>
      </c>
      <c r="E1982" s="16">
        <v>0</v>
      </c>
      <c r="F1982" s="16">
        <v>0</v>
      </c>
      <c r="G1982" s="16">
        <v>0</v>
      </c>
      <c r="H1982" s="16">
        <v>0</v>
      </c>
      <c r="I1982" s="16">
        <v>0</v>
      </c>
      <c r="J1982" s="16">
        <v>0</v>
      </c>
      <c r="K1982" s="16">
        <v>0</v>
      </c>
      <c r="L1982" s="16">
        <v>0</v>
      </c>
      <c r="M1982" s="16">
        <v>0</v>
      </c>
      <c r="N1982" s="16">
        <v>0</v>
      </c>
      <c r="O1982" s="16">
        <v>0</v>
      </c>
      <c r="P1982" s="16">
        <v>62</v>
      </c>
      <c r="Q1982" s="16">
        <v>69</v>
      </c>
      <c r="R1982" s="16">
        <v>68</v>
      </c>
      <c r="S1982" s="16">
        <v>83</v>
      </c>
      <c r="T1982" s="73" t="s">
        <v>2979</v>
      </c>
      <c r="U1982" s="73" t="s">
        <v>2979</v>
      </c>
      <c r="V1982" s="73" t="s">
        <v>2979</v>
      </c>
      <c r="W1982" s="73" t="s">
        <v>2979</v>
      </c>
      <c r="X1982" s="73" t="s">
        <v>2979</v>
      </c>
      <c r="Y1982" s="73" t="s">
        <v>2979</v>
      </c>
      <c r="Z1982" s="73" t="s">
        <v>2979</v>
      </c>
      <c r="AA1982" s="73" t="s">
        <v>2979</v>
      </c>
      <c r="AB1982" s="73" t="s">
        <v>2979</v>
      </c>
      <c r="AC1982" s="73" t="s">
        <v>2979</v>
      </c>
      <c r="AD1982" s="73" t="s">
        <v>2979</v>
      </c>
      <c r="AE1982" s="54">
        <v>38</v>
      </c>
      <c r="AF1982" s="54">
        <v>35</v>
      </c>
      <c r="AG1982" s="54">
        <v>33</v>
      </c>
      <c r="AH1982" s="54">
        <v>35</v>
      </c>
      <c r="AI1982" s="41">
        <v>0.5</v>
      </c>
      <c r="AJ1982" s="30">
        <v>0.52190000000000003</v>
      </c>
      <c r="AK1982" s="30">
        <v>0.48509999999999998</v>
      </c>
      <c r="AL1982" s="41">
        <f t="shared" si="62"/>
        <v>0.50229999999999997</v>
      </c>
      <c r="AM1982" s="30" t="str">
        <f>IFERROR((VLOOKUP(C1982,'CEP 24-25'!$F$5:$K$1282,6,0))," ")</f>
        <v>Yes</v>
      </c>
      <c r="AN1982" s="41" t="str">
        <f>+IFERROR((VLOOKUP(C1982,'HB1238 24-25'!$N$5:$Q$9999,4,0)),"")</f>
        <v/>
      </c>
      <c r="AO1982" s="33" t="str">
        <f t="shared" si="63"/>
        <v>Yes</v>
      </c>
    </row>
    <row r="1983" spans="1:41" ht="15" customHeight="1" x14ac:dyDescent="0.25">
      <c r="A1983" t="s">
        <v>2620</v>
      </c>
      <c r="B1983" t="s">
        <v>2258</v>
      </c>
      <c r="C1983" s="25">
        <v>3800</v>
      </c>
      <c r="D1983" t="s">
        <v>1422</v>
      </c>
      <c r="E1983" s="16">
        <v>0</v>
      </c>
      <c r="F1983" s="16">
        <v>0</v>
      </c>
      <c r="G1983" s="16">
        <v>0</v>
      </c>
      <c r="H1983" s="16">
        <v>0</v>
      </c>
      <c r="I1983" s="16">
        <v>0</v>
      </c>
      <c r="J1983" s="16">
        <v>0</v>
      </c>
      <c r="K1983" s="16">
        <v>0</v>
      </c>
      <c r="L1983" s="16">
        <v>0</v>
      </c>
      <c r="M1983" s="16">
        <v>68</v>
      </c>
      <c r="N1983" s="16">
        <v>53</v>
      </c>
      <c r="O1983" s="16">
        <v>66</v>
      </c>
      <c r="P1983" s="16">
        <v>0</v>
      </c>
      <c r="Q1983" s="16">
        <v>0</v>
      </c>
      <c r="R1983" s="16">
        <v>0</v>
      </c>
      <c r="S1983" s="16">
        <v>0</v>
      </c>
      <c r="T1983" s="73" t="s">
        <v>2979</v>
      </c>
      <c r="U1983" s="73" t="s">
        <v>2979</v>
      </c>
      <c r="V1983" s="73" t="s">
        <v>2979</v>
      </c>
      <c r="W1983" s="73" t="s">
        <v>2979</v>
      </c>
      <c r="X1983" s="73" t="s">
        <v>2979</v>
      </c>
      <c r="Y1983" s="73" t="s">
        <v>2979</v>
      </c>
      <c r="Z1983" s="73" t="s">
        <v>2979</v>
      </c>
      <c r="AA1983" s="73" t="s">
        <v>2979</v>
      </c>
      <c r="AB1983" s="54">
        <v>30</v>
      </c>
      <c r="AC1983" s="54">
        <v>28</v>
      </c>
      <c r="AD1983" s="54">
        <v>37</v>
      </c>
      <c r="AE1983" s="73" t="s">
        <v>2979</v>
      </c>
      <c r="AF1983" s="73" t="s">
        <v>2979</v>
      </c>
      <c r="AG1983" s="73" t="s">
        <v>2979</v>
      </c>
      <c r="AH1983" s="73" t="s">
        <v>2979</v>
      </c>
      <c r="AI1983" s="41">
        <v>0.50800000000000001</v>
      </c>
      <c r="AJ1983" s="30">
        <v>0.56520000000000004</v>
      </c>
      <c r="AK1983" s="30">
        <v>0.56669999999999998</v>
      </c>
      <c r="AL1983" s="41">
        <f t="shared" si="62"/>
        <v>0.54659999999999997</v>
      </c>
      <c r="AM1983" s="30" t="str">
        <f>IFERROR((VLOOKUP(C1983,'CEP 24-25'!$F$5:$K$1282,6,0))," ")</f>
        <v>Yes</v>
      </c>
      <c r="AN1983" s="41" t="str">
        <f>+IFERROR((VLOOKUP(C1983,'HB1238 24-25'!$N$5:$Q$9999,4,0)),"")</f>
        <v/>
      </c>
      <c r="AO1983" s="33" t="str">
        <f t="shared" si="63"/>
        <v>Yes</v>
      </c>
    </row>
    <row r="1984" spans="1:41" ht="15" customHeight="1" x14ac:dyDescent="0.25">
      <c r="A1984" t="s">
        <v>2774</v>
      </c>
      <c r="B1984" t="s">
        <v>2259</v>
      </c>
      <c r="C1984" s="25">
        <v>4399</v>
      </c>
      <c r="D1984" t="s">
        <v>1574</v>
      </c>
      <c r="E1984" s="16">
        <v>0</v>
      </c>
      <c r="F1984" s="16">
        <v>40</v>
      </c>
      <c r="G1984" s="16">
        <v>0</v>
      </c>
      <c r="H1984" s="16">
        <v>34</v>
      </c>
      <c r="I1984" s="16">
        <v>47</v>
      </c>
      <c r="J1984" s="16">
        <v>61</v>
      </c>
      <c r="K1984" s="16">
        <v>61</v>
      </c>
      <c r="L1984" s="16">
        <v>73</v>
      </c>
      <c r="M1984" s="16">
        <v>0</v>
      </c>
      <c r="N1984" s="16">
        <v>0</v>
      </c>
      <c r="O1984" s="16">
        <v>0</v>
      </c>
      <c r="P1984" s="16">
        <v>0</v>
      </c>
      <c r="Q1984" s="16">
        <v>0</v>
      </c>
      <c r="R1984" s="16">
        <v>0</v>
      </c>
      <c r="S1984" s="16">
        <v>0</v>
      </c>
      <c r="T1984" s="73" t="s">
        <v>2979</v>
      </c>
      <c r="U1984" s="54">
        <v>17</v>
      </c>
      <c r="V1984" s="73" t="s">
        <v>2979</v>
      </c>
      <c r="W1984" s="54">
        <v>18</v>
      </c>
      <c r="X1984" s="54">
        <v>22</v>
      </c>
      <c r="Y1984" s="54">
        <v>34</v>
      </c>
      <c r="Z1984" s="54">
        <v>40</v>
      </c>
      <c r="AA1984" s="54">
        <v>44</v>
      </c>
      <c r="AB1984" s="73" t="s">
        <v>2979</v>
      </c>
      <c r="AC1984" s="73" t="s">
        <v>2979</v>
      </c>
      <c r="AD1984" s="73" t="s">
        <v>2979</v>
      </c>
      <c r="AE1984" s="73" t="s">
        <v>2979</v>
      </c>
      <c r="AF1984" s="73" t="s">
        <v>2979</v>
      </c>
      <c r="AG1984" s="73" t="s">
        <v>2979</v>
      </c>
      <c r="AH1984" s="73" t="s">
        <v>2979</v>
      </c>
      <c r="AI1984" s="41">
        <v>0.55379999999999996</v>
      </c>
      <c r="AJ1984" s="30">
        <v>0.58360000000000001</v>
      </c>
      <c r="AK1984" s="30">
        <v>0.61519999999999997</v>
      </c>
      <c r="AL1984" s="41">
        <f t="shared" si="62"/>
        <v>0.58420000000000005</v>
      </c>
      <c r="AM1984" s="30" t="str">
        <f>IFERROR((VLOOKUP(C1984,'CEP 24-25'!$F$5:$K$1282,6,0))," ")</f>
        <v xml:space="preserve"> </v>
      </c>
      <c r="AN1984" s="41" t="str">
        <f>+IFERROR((VLOOKUP(C1984,'HB1238 24-25'!$N$5:$Q$9999,4,0)),"")</f>
        <v>Yes</v>
      </c>
      <c r="AO1984" s="33" t="str">
        <f t="shared" si="63"/>
        <v>Yes</v>
      </c>
    </row>
    <row r="1985" spans="1:41" ht="15" customHeight="1" x14ac:dyDescent="0.25">
      <c r="A1985" t="s">
        <v>2774</v>
      </c>
      <c r="B1985" t="s">
        <v>2259</v>
      </c>
      <c r="C1985" s="25">
        <v>5329</v>
      </c>
      <c r="D1985" t="s">
        <v>1576</v>
      </c>
      <c r="E1985" s="16">
        <v>0</v>
      </c>
      <c r="F1985" s="16">
        <v>0</v>
      </c>
      <c r="G1985" s="16">
        <v>0</v>
      </c>
      <c r="H1985" s="16">
        <v>0</v>
      </c>
      <c r="I1985" s="16">
        <v>0</v>
      </c>
      <c r="J1985" s="16">
        <v>0</v>
      </c>
      <c r="K1985" s="16">
        <v>0</v>
      </c>
      <c r="L1985" s="16">
        <v>0</v>
      </c>
      <c r="M1985" s="16">
        <v>0</v>
      </c>
      <c r="N1985" s="16">
        <v>0</v>
      </c>
      <c r="O1985" s="16">
        <v>0</v>
      </c>
      <c r="P1985" s="16">
        <v>0</v>
      </c>
      <c r="Q1985" s="16">
        <v>0</v>
      </c>
      <c r="R1985" s="16">
        <v>2</v>
      </c>
      <c r="S1985" s="16">
        <v>9</v>
      </c>
      <c r="T1985" s="73" t="s">
        <v>2979</v>
      </c>
      <c r="U1985" s="73" t="s">
        <v>2979</v>
      </c>
      <c r="V1985" s="73" t="s">
        <v>2979</v>
      </c>
      <c r="W1985" s="73" t="s">
        <v>2979</v>
      </c>
      <c r="X1985" s="73" t="s">
        <v>2979</v>
      </c>
      <c r="Y1985" s="73" t="s">
        <v>2979</v>
      </c>
      <c r="Z1985" s="73" t="s">
        <v>2979</v>
      </c>
      <c r="AA1985" s="73" t="s">
        <v>2979</v>
      </c>
      <c r="AB1985" s="73" t="s">
        <v>2979</v>
      </c>
      <c r="AC1985" s="73" t="s">
        <v>2979</v>
      </c>
      <c r="AD1985" s="73" t="s">
        <v>2979</v>
      </c>
      <c r="AE1985" s="73" t="s">
        <v>2979</v>
      </c>
      <c r="AF1985" s="73" t="s">
        <v>2979</v>
      </c>
      <c r="AG1985" s="15" t="s">
        <v>2004</v>
      </c>
      <c r="AH1985" s="15" t="s">
        <v>2004</v>
      </c>
      <c r="AI1985" s="41">
        <v>0.2727</v>
      </c>
      <c r="AJ1985" s="30">
        <v>0.33329999999999999</v>
      </c>
      <c r="AK1985" s="30">
        <v>0.53849999999999998</v>
      </c>
      <c r="AL1985" s="41">
        <f t="shared" si="62"/>
        <v>0.38150000000000001</v>
      </c>
      <c r="AM1985" s="30" t="str">
        <f>IFERROR((VLOOKUP(C1985,'CEP 24-25'!$F$5:$K$1282,6,0))," ")</f>
        <v xml:space="preserve"> </v>
      </c>
      <c r="AN1985" s="41" t="str">
        <f>+IFERROR((VLOOKUP(C1985,'HB1238 24-25'!$N$5:$Q$9999,4,0)),"")</f>
        <v/>
      </c>
      <c r="AO1985" s="33" t="str">
        <f t="shared" si="63"/>
        <v>No</v>
      </c>
    </row>
    <row r="1986" spans="1:41" x14ac:dyDescent="0.25">
      <c r="A1986" t="s">
        <v>2774</v>
      </c>
      <c r="B1986" t="s">
        <v>2259</v>
      </c>
      <c r="C1986" s="25">
        <v>5114</v>
      </c>
      <c r="D1986" t="s">
        <v>1575</v>
      </c>
      <c r="E1986" s="16">
        <v>0</v>
      </c>
      <c r="F1986" s="16">
        <v>0</v>
      </c>
      <c r="G1986" s="16">
        <v>0</v>
      </c>
      <c r="H1986" s="16">
        <v>0</v>
      </c>
      <c r="I1986" s="16">
        <v>0</v>
      </c>
      <c r="J1986" s="16">
        <v>0</v>
      </c>
      <c r="K1986" s="16">
        <v>0</v>
      </c>
      <c r="L1986" s="16">
        <v>0</v>
      </c>
      <c r="M1986" s="16">
        <v>0</v>
      </c>
      <c r="N1986" s="16">
        <v>0</v>
      </c>
      <c r="O1986" s="16">
        <v>0</v>
      </c>
      <c r="P1986" s="16">
        <v>0</v>
      </c>
      <c r="Q1986" s="16">
        <v>5</v>
      </c>
      <c r="R1986" s="16">
        <v>7</v>
      </c>
      <c r="S1986" s="16">
        <v>24</v>
      </c>
      <c r="T1986" s="73" t="s">
        <v>2979</v>
      </c>
      <c r="U1986" s="73" t="s">
        <v>2979</v>
      </c>
      <c r="V1986" s="73" t="s">
        <v>2979</v>
      </c>
      <c r="W1986" s="73" t="s">
        <v>2979</v>
      </c>
      <c r="X1986" s="73" t="s">
        <v>2979</v>
      </c>
      <c r="Y1986" s="73" t="s">
        <v>2979</v>
      </c>
      <c r="Z1986" s="73" t="s">
        <v>2979</v>
      </c>
      <c r="AA1986" s="73" t="s">
        <v>2979</v>
      </c>
      <c r="AB1986" s="73" t="s">
        <v>2979</v>
      </c>
      <c r="AC1986" s="73" t="s">
        <v>2979</v>
      </c>
      <c r="AD1986" s="73" t="s">
        <v>2979</v>
      </c>
      <c r="AE1986" s="73" t="s">
        <v>2979</v>
      </c>
      <c r="AF1986" s="73" t="s">
        <v>2979</v>
      </c>
      <c r="AG1986" s="15" t="s">
        <v>2004</v>
      </c>
      <c r="AH1986" s="15" t="s">
        <v>2004</v>
      </c>
      <c r="AI1986" s="41">
        <v>0.36109999999999998</v>
      </c>
      <c r="AJ1986" s="30">
        <v>0.4103</v>
      </c>
      <c r="AK1986" s="30">
        <v>0.26669999999999999</v>
      </c>
      <c r="AL1986" s="41">
        <f t="shared" si="62"/>
        <v>0.34599999999999997</v>
      </c>
      <c r="AM1986" s="30" t="str">
        <f>IFERROR((VLOOKUP(C1986,'CEP 24-25'!$F$5:$K$1282,6,0))," ")</f>
        <v xml:space="preserve"> </v>
      </c>
      <c r="AN1986" s="41" t="str">
        <f>+IFERROR((VLOOKUP(C1986,'HB1238 24-25'!$N$5:$Q$9999,4,0)),"")</f>
        <v/>
      </c>
      <c r="AO1986" s="33" t="str">
        <f t="shared" si="63"/>
        <v>No</v>
      </c>
    </row>
    <row r="1987" spans="1:41" ht="15" customHeight="1" x14ac:dyDescent="0.25">
      <c r="A1987" t="s">
        <v>2774</v>
      </c>
      <c r="B1987" t="s">
        <v>2259</v>
      </c>
      <c r="C1987" s="25">
        <v>2229</v>
      </c>
      <c r="D1987" t="s">
        <v>1572</v>
      </c>
      <c r="E1987" s="16">
        <v>0</v>
      </c>
      <c r="F1987" s="16">
        <v>120</v>
      </c>
      <c r="G1987" s="16">
        <v>0</v>
      </c>
      <c r="H1987" s="16">
        <v>115</v>
      </c>
      <c r="I1987" s="16">
        <v>119</v>
      </c>
      <c r="J1987" s="16">
        <v>107</v>
      </c>
      <c r="K1987" s="16">
        <v>102</v>
      </c>
      <c r="L1987" s="16">
        <v>112</v>
      </c>
      <c r="M1987" s="16">
        <v>0</v>
      </c>
      <c r="N1987" s="16">
        <v>0</v>
      </c>
      <c r="O1987" s="16">
        <v>0</v>
      </c>
      <c r="P1987" s="16">
        <v>0</v>
      </c>
      <c r="Q1987" s="16">
        <v>0</v>
      </c>
      <c r="R1987" s="16">
        <v>0</v>
      </c>
      <c r="S1987" s="16">
        <v>0</v>
      </c>
      <c r="T1987" s="73" t="s">
        <v>2979</v>
      </c>
      <c r="U1987" s="54">
        <v>54</v>
      </c>
      <c r="V1987" s="73" t="s">
        <v>2979</v>
      </c>
      <c r="W1987" s="54">
        <v>51</v>
      </c>
      <c r="X1987" s="54">
        <v>45</v>
      </c>
      <c r="Y1987" s="54">
        <v>39</v>
      </c>
      <c r="Z1987" s="54">
        <v>35</v>
      </c>
      <c r="AA1987" s="54">
        <v>45</v>
      </c>
      <c r="AB1987" s="73" t="s">
        <v>2979</v>
      </c>
      <c r="AC1987" s="73" t="s">
        <v>2979</v>
      </c>
      <c r="AD1987" s="73" t="s">
        <v>2979</v>
      </c>
      <c r="AE1987" s="73" t="s">
        <v>2979</v>
      </c>
      <c r="AF1987" s="73" t="s">
        <v>2979</v>
      </c>
      <c r="AG1987" s="73" t="s">
        <v>2979</v>
      </c>
      <c r="AH1987" s="73" t="s">
        <v>2979</v>
      </c>
      <c r="AI1987" s="41">
        <v>0.39850000000000002</v>
      </c>
      <c r="AJ1987" s="30">
        <v>0.42649999999999999</v>
      </c>
      <c r="AK1987" s="30">
        <v>0.48799999999999999</v>
      </c>
      <c r="AL1987" s="41">
        <f t="shared" si="62"/>
        <v>0.43769999999999998</v>
      </c>
      <c r="AM1987" s="30" t="str">
        <f>IFERROR((VLOOKUP(C1987,'CEP 24-25'!$F$5:$K$1282,6,0))," ")</f>
        <v xml:space="preserve"> </v>
      </c>
      <c r="AN1987" s="41" t="str">
        <f>+IFERROR((VLOOKUP(C1987,'HB1238 24-25'!$N$5:$Q$9999,4,0)),"")</f>
        <v>Yes</v>
      </c>
      <c r="AO1987" s="33" t="str">
        <f t="shared" si="63"/>
        <v>Yes</v>
      </c>
    </row>
    <row r="1988" spans="1:41" ht="15" customHeight="1" x14ac:dyDescent="0.25">
      <c r="A1988" t="s">
        <v>2774</v>
      </c>
      <c r="B1988" t="s">
        <v>2259</v>
      </c>
      <c r="C1988" s="25">
        <v>2105</v>
      </c>
      <c r="D1988" t="s">
        <v>1571</v>
      </c>
      <c r="E1988" s="16">
        <v>0</v>
      </c>
      <c r="F1988" s="16">
        <v>0</v>
      </c>
      <c r="G1988" s="16">
        <v>0</v>
      </c>
      <c r="H1988" s="16">
        <v>0</v>
      </c>
      <c r="I1988" s="16">
        <v>0</v>
      </c>
      <c r="J1988" s="16">
        <v>0</v>
      </c>
      <c r="K1988" s="16">
        <v>0</v>
      </c>
      <c r="L1988" s="16">
        <v>0</v>
      </c>
      <c r="M1988" s="16">
        <v>149</v>
      </c>
      <c r="N1988" s="16">
        <v>163</v>
      </c>
      <c r="O1988" s="16">
        <v>151</v>
      </c>
      <c r="P1988" s="16">
        <v>0</v>
      </c>
      <c r="Q1988" s="16">
        <v>0</v>
      </c>
      <c r="R1988" s="16">
        <v>0</v>
      </c>
      <c r="S1988" s="16">
        <v>0</v>
      </c>
      <c r="T1988" s="73" t="s">
        <v>2979</v>
      </c>
      <c r="U1988" s="73" t="s">
        <v>2979</v>
      </c>
      <c r="V1988" s="73" t="s">
        <v>2979</v>
      </c>
      <c r="W1988" s="73" t="s">
        <v>2979</v>
      </c>
      <c r="X1988" s="73" t="s">
        <v>2979</v>
      </c>
      <c r="Y1988" s="73" t="s">
        <v>2979</v>
      </c>
      <c r="Z1988" s="73" t="s">
        <v>2979</v>
      </c>
      <c r="AA1988" s="73" t="s">
        <v>2979</v>
      </c>
      <c r="AB1988" s="54">
        <v>76</v>
      </c>
      <c r="AC1988" s="54">
        <v>87</v>
      </c>
      <c r="AD1988" s="54">
        <v>76</v>
      </c>
      <c r="AE1988" s="73" t="s">
        <v>2979</v>
      </c>
      <c r="AF1988" s="73" t="s">
        <v>2979</v>
      </c>
      <c r="AG1988" s="73" t="s">
        <v>2979</v>
      </c>
      <c r="AH1988" s="73" t="s">
        <v>2979</v>
      </c>
      <c r="AI1988" s="41">
        <v>0.51619999999999999</v>
      </c>
      <c r="AJ1988" s="30">
        <v>0.56220000000000003</v>
      </c>
      <c r="AK1988" s="30">
        <v>0.55659999999999998</v>
      </c>
      <c r="AL1988" s="41">
        <f t="shared" ref="AL1988:AL2051" si="64">ROUND(AVERAGE(AI1988:AK1988),4)</f>
        <v>0.54500000000000004</v>
      </c>
      <c r="AM1988" s="30" t="str">
        <f>IFERROR((VLOOKUP(C1988,'CEP 24-25'!$F$5:$K$1282,6,0))," ")</f>
        <v xml:space="preserve"> </v>
      </c>
      <c r="AN1988" s="41" t="str">
        <f>+IFERROR((VLOOKUP(C1988,'HB1238 24-25'!$N$5:$Q$9999,4,0)),"")</f>
        <v/>
      </c>
      <c r="AO1988" s="33" t="str">
        <f t="shared" ref="AO1988:AO2051" si="65">IF(OR(AL1988&gt;=0.5, AM1988="Yes",AN1988="Yes"),"Yes","No")</f>
        <v>Yes</v>
      </c>
    </row>
    <row r="1989" spans="1:41" ht="15" customHeight="1" x14ac:dyDescent="0.25">
      <c r="A1989" t="s">
        <v>2774</v>
      </c>
      <c r="B1989" t="s">
        <v>2259</v>
      </c>
      <c r="C1989" s="25">
        <v>4274</v>
      </c>
      <c r="D1989" t="s">
        <v>1573</v>
      </c>
      <c r="E1989" s="16">
        <v>0</v>
      </c>
      <c r="F1989" s="16">
        <v>0</v>
      </c>
      <c r="G1989" s="16">
        <v>0</v>
      </c>
      <c r="H1989" s="16">
        <v>0</v>
      </c>
      <c r="I1989" s="16">
        <v>0</v>
      </c>
      <c r="J1989" s="16">
        <v>0</v>
      </c>
      <c r="K1989" s="16">
        <v>0</v>
      </c>
      <c r="L1989" s="16">
        <v>0</v>
      </c>
      <c r="M1989" s="16">
        <v>0</v>
      </c>
      <c r="N1989" s="16">
        <v>0</v>
      </c>
      <c r="O1989" s="16">
        <v>0</v>
      </c>
      <c r="P1989" s="16">
        <v>132</v>
      </c>
      <c r="Q1989" s="16">
        <v>164</v>
      </c>
      <c r="R1989" s="16">
        <v>140</v>
      </c>
      <c r="S1989" s="16">
        <v>149</v>
      </c>
      <c r="T1989" s="73" t="s">
        <v>2979</v>
      </c>
      <c r="U1989" s="73" t="s">
        <v>2979</v>
      </c>
      <c r="V1989" s="73" t="s">
        <v>2979</v>
      </c>
      <c r="W1989" s="73" t="s">
        <v>2979</v>
      </c>
      <c r="X1989" s="73" t="s">
        <v>2979</v>
      </c>
      <c r="Y1989" s="73" t="s">
        <v>2979</v>
      </c>
      <c r="Z1989" s="73" t="s">
        <v>2979</v>
      </c>
      <c r="AA1989" s="73" t="s">
        <v>2979</v>
      </c>
      <c r="AB1989" s="73" t="s">
        <v>2979</v>
      </c>
      <c r="AC1989" s="73" t="s">
        <v>2979</v>
      </c>
      <c r="AD1989" s="73" t="s">
        <v>2979</v>
      </c>
      <c r="AE1989" s="54">
        <v>70</v>
      </c>
      <c r="AF1989" s="54">
        <v>77</v>
      </c>
      <c r="AG1989" s="54">
        <v>76</v>
      </c>
      <c r="AH1989" s="54">
        <v>72</v>
      </c>
      <c r="AI1989" s="41">
        <v>0.50429999999999997</v>
      </c>
      <c r="AJ1989" s="30">
        <v>0.53169999999999995</v>
      </c>
      <c r="AK1989" s="30">
        <v>0.5171</v>
      </c>
      <c r="AL1989" s="41">
        <f t="shared" si="64"/>
        <v>0.51770000000000005</v>
      </c>
      <c r="AM1989" s="30" t="str">
        <f>IFERROR((VLOOKUP(C1989,'CEP 24-25'!$F$5:$K$1282,6,0))," ")</f>
        <v xml:space="preserve"> </v>
      </c>
      <c r="AN1989" s="41" t="str">
        <f>+IFERROR((VLOOKUP(C1989,'HB1238 24-25'!$N$5:$Q$9999,4,0)),"")</f>
        <v/>
      </c>
      <c r="AO1989" s="33" t="str">
        <f t="shared" si="65"/>
        <v>Yes</v>
      </c>
    </row>
    <row r="1990" spans="1:41" ht="15" customHeight="1" x14ac:dyDescent="0.25">
      <c r="A1990" t="s">
        <v>2774</v>
      </c>
      <c r="B1990" t="s">
        <v>2259</v>
      </c>
      <c r="C1990" s="25">
        <v>5642</v>
      </c>
      <c r="D1990" t="s">
        <v>2385</v>
      </c>
      <c r="E1990" s="16">
        <v>0</v>
      </c>
      <c r="F1990" s="16">
        <v>2</v>
      </c>
      <c r="G1990" s="16">
        <v>0</v>
      </c>
      <c r="H1990" s="16">
        <v>3</v>
      </c>
      <c r="I1990" s="16">
        <v>3</v>
      </c>
      <c r="J1990" s="16">
        <v>0</v>
      </c>
      <c r="K1990" s="16">
        <v>1</v>
      </c>
      <c r="L1990" s="16">
        <v>3</v>
      </c>
      <c r="M1990" s="16">
        <v>1</v>
      </c>
      <c r="N1990" s="16">
        <v>1</v>
      </c>
      <c r="O1990" s="16">
        <v>3</v>
      </c>
      <c r="P1990" s="16">
        <v>0</v>
      </c>
      <c r="Q1990" s="16">
        <v>4</v>
      </c>
      <c r="R1990" s="16">
        <v>3</v>
      </c>
      <c r="S1990" s="16">
        <v>7</v>
      </c>
      <c r="T1990" s="73" t="s">
        <v>2979</v>
      </c>
      <c r="U1990" s="15" t="s">
        <v>2004</v>
      </c>
      <c r="V1990" s="73" t="s">
        <v>2979</v>
      </c>
      <c r="W1990" s="73" t="s">
        <v>2979</v>
      </c>
      <c r="X1990" s="15" t="s">
        <v>2004</v>
      </c>
      <c r="Y1990" s="73" t="s">
        <v>2979</v>
      </c>
      <c r="Z1990" s="15" t="s">
        <v>2004</v>
      </c>
      <c r="AA1990" s="73" t="s">
        <v>2979</v>
      </c>
      <c r="AB1990" s="15" t="s">
        <v>2004</v>
      </c>
      <c r="AC1990" s="73" t="s">
        <v>2979</v>
      </c>
      <c r="AD1990" s="15" t="s">
        <v>2004</v>
      </c>
      <c r="AE1990" s="73" t="s">
        <v>2979</v>
      </c>
      <c r="AF1990" s="15" t="s">
        <v>2004</v>
      </c>
      <c r="AG1990" s="15" t="s">
        <v>2004</v>
      </c>
      <c r="AH1990" s="15" t="s">
        <v>2004</v>
      </c>
      <c r="AI1990" s="41">
        <v>0.3871</v>
      </c>
      <c r="AJ1990" s="30">
        <v>0.33329999999999999</v>
      </c>
      <c r="AK1990" s="30">
        <v>0.43330000000000002</v>
      </c>
      <c r="AL1990" s="41">
        <f t="shared" si="64"/>
        <v>0.3846</v>
      </c>
      <c r="AM1990" s="30" t="str">
        <f>IFERROR((VLOOKUP(C1990,'CEP 24-25'!$F$5:$K$1282,6,0))," ")</f>
        <v xml:space="preserve"> </v>
      </c>
      <c r="AN1990" s="41" t="str">
        <f>+IFERROR((VLOOKUP(C1990,'HB1238 24-25'!$N$5:$Q$9999,4,0)),"")</f>
        <v/>
      </c>
      <c r="AO1990" s="33" t="str">
        <f t="shared" si="65"/>
        <v>No</v>
      </c>
    </row>
    <row r="1991" spans="1:41" ht="15" customHeight="1" x14ac:dyDescent="0.25">
      <c r="A1991" t="s">
        <v>2775</v>
      </c>
      <c r="B1991" t="s">
        <v>2260</v>
      </c>
      <c r="C1991" s="25">
        <v>5469</v>
      </c>
      <c r="D1991" t="s">
        <v>1</v>
      </c>
      <c r="E1991" s="16">
        <v>0</v>
      </c>
      <c r="F1991" s="16">
        <v>0</v>
      </c>
      <c r="G1991" s="16">
        <v>0</v>
      </c>
      <c r="H1991" s="16">
        <v>0</v>
      </c>
      <c r="I1991" s="16">
        <v>0</v>
      </c>
      <c r="J1991" s="16">
        <v>0</v>
      </c>
      <c r="K1991" s="16">
        <v>0</v>
      </c>
      <c r="L1991" s="16">
        <v>0</v>
      </c>
      <c r="M1991" s="16">
        <v>109</v>
      </c>
      <c r="N1991" s="16">
        <v>103</v>
      </c>
      <c r="O1991" s="16">
        <v>93</v>
      </c>
      <c r="P1991" s="16">
        <v>69</v>
      </c>
      <c r="Q1991" s="16">
        <v>74</v>
      </c>
      <c r="R1991" s="16">
        <v>58</v>
      </c>
      <c r="S1991" s="16">
        <v>64</v>
      </c>
      <c r="T1991" s="73" t="s">
        <v>2979</v>
      </c>
      <c r="U1991" s="73" t="s">
        <v>2979</v>
      </c>
      <c r="V1991" s="73" t="s">
        <v>2979</v>
      </c>
      <c r="W1991" s="73" t="s">
        <v>2979</v>
      </c>
      <c r="X1991" s="73" t="s">
        <v>2979</v>
      </c>
      <c r="Y1991" s="73" t="s">
        <v>2979</v>
      </c>
      <c r="Z1991" s="73" t="s">
        <v>2979</v>
      </c>
      <c r="AA1991" s="73" t="s">
        <v>2979</v>
      </c>
      <c r="AB1991" s="54">
        <v>40</v>
      </c>
      <c r="AC1991" s="54">
        <v>40</v>
      </c>
      <c r="AD1991" s="54">
        <v>50</v>
      </c>
      <c r="AE1991" s="54">
        <v>29</v>
      </c>
      <c r="AF1991" s="54">
        <v>27</v>
      </c>
      <c r="AG1991" s="54">
        <v>23</v>
      </c>
      <c r="AH1991" s="54">
        <v>30</v>
      </c>
      <c r="AI1991" s="41">
        <v>0.41930000000000001</v>
      </c>
      <c r="AJ1991" s="30">
        <v>0.40260000000000001</v>
      </c>
      <c r="AK1991" s="30">
        <v>0.40949999999999998</v>
      </c>
      <c r="AL1991" s="41">
        <f t="shared" si="64"/>
        <v>0.41049999999999998</v>
      </c>
      <c r="AM1991" s="30" t="str">
        <f>IFERROR((VLOOKUP(C1991,'CEP 24-25'!$F$5:$K$1282,6,0))," ")</f>
        <v xml:space="preserve"> </v>
      </c>
      <c r="AN1991" s="41" t="str">
        <f>+IFERROR((VLOOKUP(C1991,'HB1238 24-25'!$N$5:$Q$9999,4,0)),"")</f>
        <v/>
      </c>
      <c r="AO1991" s="33" t="str">
        <f t="shared" si="65"/>
        <v>No</v>
      </c>
    </row>
    <row r="1992" spans="1:41" ht="15" customHeight="1" x14ac:dyDescent="0.25">
      <c r="A1992" t="s">
        <v>2677</v>
      </c>
      <c r="B1992" t="s">
        <v>2261</v>
      </c>
      <c r="C1992" s="25">
        <v>5376</v>
      </c>
      <c r="D1992" t="s">
        <v>2</v>
      </c>
      <c r="E1992" s="16">
        <v>0</v>
      </c>
      <c r="F1992" s="16">
        <v>0</v>
      </c>
      <c r="G1992" s="16">
        <v>0</v>
      </c>
      <c r="H1992" s="16">
        <v>0</v>
      </c>
      <c r="I1992" s="16">
        <v>0</v>
      </c>
      <c r="J1992" s="16">
        <v>0</v>
      </c>
      <c r="K1992" s="16">
        <v>0</v>
      </c>
      <c r="L1992" s="16">
        <v>0</v>
      </c>
      <c r="M1992" s="16">
        <v>0</v>
      </c>
      <c r="N1992" s="16">
        <v>0</v>
      </c>
      <c r="O1992" s="16">
        <v>0</v>
      </c>
      <c r="P1992" s="16">
        <v>18</v>
      </c>
      <c r="Q1992" s="16">
        <v>35</v>
      </c>
      <c r="R1992" s="16">
        <v>28</v>
      </c>
      <c r="S1992" s="16">
        <v>31</v>
      </c>
      <c r="T1992" s="73" t="s">
        <v>2979</v>
      </c>
      <c r="U1992" s="73" t="s">
        <v>2979</v>
      </c>
      <c r="V1992" s="73" t="s">
        <v>2979</v>
      </c>
      <c r="W1992" s="73" t="s">
        <v>2979</v>
      </c>
      <c r="X1992" s="73" t="s">
        <v>2979</v>
      </c>
      <c r="Y1992" s="73" t="s">
        <v>2979</v>
      </c>
      <c r="Z1992" s="73" t="s">
        <v>2979</v>
      </c>
      <c r="AA1992" s="73" t="s">
        <v>2979</v>
      </c>
      <c r="AB1992" s="73" t="s">
        <v>2979</v>
      </c>
      <c r="AC1992" s="73" t="s">
        <v>2979</v>
      </c>
      <c r="AD1992" s="73" t="s">
        <v>2979</v>
      </c>
      <c r="AE1992" s="15" t="s">
        <v>2004</v>
      </c>
      <c r="AF1992" s="54">
        <v>23</v>
      </c>
      <c r="AG1992" s="54">
        <v>17</v>
      </c>
      <c r="AH1992" s="54">
        <v>18</v>
      </c>
      <c r="AI1992" s="41">
        <v>0.57140000000000002</v>
      </c>
      <c r="AJ1992" s="30">
        <v>0.57050000000000001</v>
      </c>
      <c r="AK1992" s="30">
        <v>0.51590000000000003</v>
      </c>
      <c r="AL1992" s="41">
        <f t="shared" si="64"/>
        <v>0.55259999999999998</v>
      </c>
      <c r="AM1992" s="30" t="str">
        <f>IFERROR((VLOOKUP(C1992,'CEP 24-25'!$F$5:$K$1282,6,0))," ")</f>
        <v>Yes</v>
      </c>
      <c r="AN1992" s="41" t="str">
        <f>+IFERROR((VLOOKUP(C1992,'HB1238 24-25'!$N$5:$Q$9999,4,0)),"")</f>
        <v/>
      </c>
      <c r="AO1992" s="33" t="str">
        <f t="shared" si="65"/>
        <v>Yes</v>
      </c>
    </row>
    <row r="1993" spans="1:41" ht="15" customHeight="1" x14ac:dyDescent="0.25">
      <c r="A1993" t="s">
        <v>2886</v>
      </c>
      <c r="B1993" t="s">
        <v>2262</v>
      </c>
      <c r="C1993" s="25">
        <v>5375</v>
      </c>
      <c r="D1993" t="s">
        <v>3</v>
      </c>
      <c r="E1993" s="16">
        <v>0</v>
      </c>
      <c r="F1993" s="16">
        <v>0</v>
      </c>
      <c r="G1993" s="16">
        <v>0</v>
      </c>
      <c r="H1993" s="16">
        <v>0</v>
      </c>
      <c r="I1993" s="16">
        <v>0</v>
      </c>
      <c r="J1993" s="16">
        <v>0</v>
      </c>
      <c r="K1993" s="16">
        <v>0</v>
      </c>
      <c r="L1993" s="16">
        <v>0</v>
      </c>
      <c r="M1993" s="16">
        <v>0</v>
      </c>
      <c r="N1993" s="16">
        <v>0</v>
      </c>
      <c r="O1993" s="16">
        <v>0</v>
      </c>
      <c r="P1993" s="16">
        <v>43</v>
      </c>
      <c r="Q1993" s="16">
        <v>60</v>
      </c>
      <c r="R1993" s="16">
        <v>50</v>
      </c>
      <c r="S1993" s="16">
        <v>62</v>
      </c>
      <c r="T1993" s="73" t="s">
        <v>2979</v>
      </c>
      <c r="U1993" s="73" t="s">
        <v>2979</v>
      </c>
      <c r="V1993" s="73" t="s">
        <v>2979</v>
      </c>
      <c r="W1993" s="73" t="s">
        <v>2979</v>
      </c>
      <c r="X1993" s="73" t="s">
        <v>2979</v>
      </c>
      <c r="Y1993" s="73" t="s">
        <v>2979</v>
      </c>
      <c r="Z1993" s="73" t="s">
        <v>2979</v>
      </c>
      <c r="AA1993" s="73" t="s">
        <v>2979</v>
      </c>
      <c r="AB1993" s="73" t="s">
        <v>2979</v>
      </c>
      <c r="AC1993" s="73" t="s">
        <v>2979</v>
      </c>
      <c r="AD1993" s="73" t="s">
        <v>2979</v>
      </c>
      <c r="AE1993" s="54">
        <v>21</v>
      </c>
      <c r="AF1993" s="54">
        <v>24</v>
      </c>
      <c r="AG1993" s="54">
        <v>19</v>
      </c>
      <c r="AH1993" s="54">
        <v>20</v>
      </c>
      <c r="AI1993" s="41">
        <v>0.39069999999999999</v>
      </c>
      <c r="AJ1993" s="30">
        <v>0.38290000000000002</v>
      </c>
      <c r="AK1993" s="30">
        <v>0.31669999999999998</v>
      </c>
      <c r="AL1993" s="41">
        <f t="shared" si="64"/>
        <v>0.3634</v>
      </c>
      <c r="AM1993" s="30" t="str">
        <f>IFERROR((VLOOKUP(C1993,'CEP 24-25'!$F$5:$K$1282,6,0))," ")</f>
        <v xml:space="preserve"> </v>
      </c>
      <c r="AN1993" s="41" t="str">
        <f>+IFERROR((VLOOKUP(C1993,'HB1238 24-25'!$N$5:$Q$9999,4,0)),"")</f>
        <v/>
      </c>
      <c r="AO1993" s="33" t="str">
        <f t="shared" si="65"/>
        <v>No</v>
      </c>
    </row>
    <row r="1994" spans="1:41" ht="15" customHeight="1" x14ac:dyDescent="0.25">
      <c r="A1994" t="s">
        <v>2621</v>
      </c>
      <c r="B1994" t="s">
        <v>2263</v>
      </c>
      <c r="C1994" s="25">
        <v>4394</v>
      </c>
      <c r="D1994" t="s">
        <v>1743</v>
      </c>
      <c r="E1994" s="16">
        <v>0</v>
      </c>
      <c r="F1994" s="16">
        <v>11</v>
      </c>
      <c r="G1994" s="16">
        <v>0</v>
      </c>
      <c r="H1994" s="16">
        <v>8</v>
      </c>
      <c r="I1994" s="16">
        <v>11</v>
      </c>
      <c r="J1994" s="16">
        <v>11</v>
      </c>
      <c r="K1994" s="16">
        <v>11</v>
      </c>
      <c r="L1994" s="16">
        <v>18</v>
      </c>
      <c r="M1994" s="16">
        <v>10</v>
      </c>
      <c r="N1994" s="16">
        <v>8</v>
      </c>
      <c r="O1994" s="16">
        <v>8</v>
      </c>
      <c r="P1994" s="16">
        <v>0</v>
      </c>
      <c r="Q1994" s="16">
        <v>0</v>
      </c>
      <c r="R1994" s="16">
        <v>0</v>
      </c>
      <c r="S1994" s="16">
        <v>0</v>
      </c>
      <c r="T1994" s="73" t="s">
        <v>2979</v>
      </c>
      <c r="U1994" s="54">
        <v>10</v>
      </c>
      <c r="V1994" s="73" t="s">
        <v>2979</v>
      </c>
      <c r="W1994" s="15" t="s">
        <v>2004</v>
      </c>
      <c r="X1994" s="54">
        <v>11</v>
      </c>
      <c r="Y1994" s="15" t="s">
        <v>2004</v>
      </c>
      <c r="Z1994" s="15" t="s">
        <v>2004</v>
      </c>
      <c r="AA1994" s="54">
        <v>14</v>
      </c>
      <c r="AB1994" s="15" t="s">
        <v>2004</v>
      </c>
      <c r="AC1994" s="15" t="s">
        <v>2004</v>
      </c>
      <c r="AD1994" s="15" t="s">
        <v>2004</v>
      </c>
      <c r="AE1994" s="73" t="s">
        <v>2979</v>
      </c>
      <c r="AF1994" s="73" t="s">
        <v>2979</v>
      </c>
      <c r="AG1994" s="73" t="s">
        <v>2979</v>
      </c>
      <c r="AH1994" s="73" t="s">
        <v>2979</v>
      </c>
      <c r="AI1994" s="41">
        <v>0.875</v>
      </c>
      <c r="AJ1994" s="30">
        <v>0.87339999999999995</v>
      </c>
      <c r="AK1994" s="30">
        <v>0.84930000000000005</v>
      </c>
      <c r="AL1994" s="41">
        <f t="shared" si="64"/>
        <v>0.8659</v>
      </c>
      <c r="AM1994" s="30" t="str">
        <f>IFERROR((VLOOKUP(C1994,'CEP 24-25'!$F$5:$K$1282,6,0))," ")</f>
        <v>Yes</v>
      </c>
      <c r="AN1994" s="41" t="str">
        <f>+IFERROR((VLOOKUP(C1994,'HB1238 24-25'!$N$5:$Q$9999,4,0)),"")</f>
        <v/>
      </c>
      <c r="AO1994" s="33" t="str">
        <f t="shared" si="65"/>
        <v>Yes</v>
      </c>
    </row>
    <row r="1995" spans="1:41" ht="15" customHeight="1" x14ac:dyDescent="0.25">
      <c r="A1995" t="s">
        <v>2776</v>
      </c>
      <c r="B1995" t="s">
        <v>2264</v>
      </c>
      <c r="C1995" s="25">
        <v>3349</v>
      </c>
      <c r="D1995" t="s">
        <v>1253</v>
      </c>
      <c r="E1995" s="16">
        <v>0</v>
      </c>
      <c r="F1995" s="16">
        <v>72</v>
      </c>
      <c r="G1995" s="16">
        <v>0</v>
      </c>
      <c r="H1995" s="16">
        <v>67</v>
      </c>
      <c r="I1995" s="16">
        <v>67</v>
      </c>
      <c r="J1995" s="16">
        <v>81</v>
      </c>
      <c r="K1995" s="16">
        <v>72</v>
      </c>
      <c r="L1995" s="16">
        <v>73</v>
      </c>
      <c r="M1995" s="16">
        <v>0</v>
      </c>
      <c r="N1995" s="16">
        <v>0</v>
      </c>
      <c r="O1995" s="16">
        <v>0</v>
      </c>
      <c r="P1995" s="16">
        <v>0</v>
      </c>
      <c r="Q1995" s="16">
        <v>0</v>
      </c>
      <c r="R1995" s="16">
        <v>0</v>
      </c>
      <c r="S1995" s="16">
        <v>0</v>
      </c>
      <c r="T1995" s="73" t="s">
        <v>2979</v>
      </c>
      <c r="U1995" s="54">
        <v>25</v>
      </c>
      <c r="V1995" s="73" t="s">
        <v>2979</v>
      </c>
      <c r="W1995" s="54">
        <v>25</v>
      </c>
      <c r="X1995" s="54">
        <v>22</v>
      </c>
      <c r="Y1995" s="54">
        <v>30</v>
      </c>
      <c r="Z1995" s="54">
        <v>26</v>
      </c>
      <c r="AA1995" s="54">
        <v>26</v>
      </c>
      <c r="AB1995" s="73" t="s">
        <v>2979</v>
      </c>
      <c r="AC1995" s="73" t="s">
        <v>2979</v>
      </c>
      <c r="AD1995" s="73" t="s">
        <v>2979</v>
      </c>
      <c r="AE1995" s="73" t="s">
        <v>2979</v>
      </c>
      <c r="AF1995" s="73" t="s">
        <v>2979</v>
      </c>
      <c r="AG1995" s="73" t="s">
        <v>2979</v>
      </c>
      <c r="AH1995" s="73" t="s">
        <v>2979</v>
      </c>
      <c r="AI1995" s="41">
        <v>0.35649999999999998</v>
      </c>
      <c r="AJ1995" s="30">
        <v>0.34279999999999999</v>
      </c>
      <c r="AK1995" s="30">
        <v>0.33260000000000001</v>
      </c>
      <c r="AL1995" s="41">
        <f t="shared" si="64"/>
        <v>0.34399999999999997</v>
      </c>
      <c r="AM1995" s="30" t="str">
        <f>IFERROR((VLOOKUP(C1995,'CEP 24-25'!$F$5:$K$1282,6,0))," ")</f>
        <v xml:space="preserve"> </v>
      </c>
      <c r="AN1995" s="41" t="str">
        <f>+IFERROR((VLOOKUP(C1995,'HB1238 24-25'!$N$5:$Q$9999,4,0)),"")</f>
        <v>No</v>
      </c>
      <c r="AO1995" s="33" t="str">
        <f t="shared" si="65"/>
        <v>No</v>
      </c>
    </row>
    <row r="1996" spans="1:41" ht="15" customHeight="1" x14ac:dyDescent="0.25">
      <c r="A1996" t="s">
        <v>2776</v>
      </c>
      <c r="B1996" t="s">
        <v>2264</v>
      </c>
      <c r="C1996" s="25">
        <v>4585</v>
      </c>
      <c r="D1996" t="s">
        <v>1262</v>
      </c>
      <c r="E1996" s="16">
        <v>0</v>
      </c>
      <c r="F1996" s="16">
        <v>0</v>
      </c>
      <c r="G1996" s="16">
        <v>0</v>
      </c>
      <c r="H1996" s="16">
        <v>0</v>
      </c>
      <c r="I1996" s="16">
        <v>0</v>
      </c>
      <c r="J1996" s="16">
        <v>0</v>
      </c>
      <c r="K1996" s="16">
        <v>0</v>
      </c>
      <c r="L1996" s="16">
        <v>0</v>
      </c>
      <c r="M1996" s="16">
        <v>0</v>
      </c>
      <c r="N1996" s="16">
        <v>0</v>
      </c>
      <c r="O1996" s="16">
        <v>0</v>
      </c>
      <c r="P1996" s="16">
        <v>413</v>
      </c>
      <c r="Q1996" s="16">
        <v>417</v>
      </c>
      <c r="R1996" s="16">
        <v>440</v>
      </c>
      <c r="S1996" s="16">
        <v>454</v>
      </c>
      <c r="T1996" s="73" t="s">
        <v>2979</v>
      </c>
      <c r="U1996" s="73" t="s">
        <v>2979</v>
      </c>
      <c r="V1996" s="73" t="s">
        <v>2979</v>
      </c>
      <c r="W1996" s="73" t="s">
        <v>2979</v>
      </c>
      <c r="X1996" s="73" t="s">
        <v>2979</v>
      </c>
      <c r="Y1996" s="73" t="s">
        <v>2979</v>
      </c>
      <c r="Z1996" s="73" t="s">
        <v>2979</v>
      </c>
      <c r="AA1996" s="73" t="s">
        <v>2979</v>
      </c>
      <c r="AB1996" s="73" t="s">
        <v>2979</v>
      </c>
      <c r="AC1996" s="73" t="s">
        <v>2979</v>
      </c>
      <c r="AD1996" s="73" t="s">
        <v>2979</v>
      </c>
      <c r="AE1996" s="54">
        <v>128</v>
      </c>
      <c r="AF1996" s="54">
        <v>130</v>
      </c>
      <c r="AG1996" s="54">
        <v>146</v>
      </c>
      <c r="AH1996" s="54">
        <v>141</v>
      </c>
      <c r="AI1996" s="41">
        <v>0.31609999999999999</v>
      </c>
      <c r="AJ1996" s="30">
        <v>0.29720000000000002</v>
      </c>
      <c r="AK1996" s="30">
        <v>0.26419999999999999</v>
      </c>
      <c r="AL1996" s="41">
        <f t="shared" si="64"/>
        <v>0.29249999999999998</v>
      </c>
      <c r="AM1996" s="30" t="str">
        <f>IFERROR((VLOOKUP(C1996,'CEP 24-25'!$F$5:$K$1282,6,0))," ")</f>
        <v xml:space="preserve"> </v>
      </c>
      <c r="AN1996" s="41" t="str">
        <f>+IFERROR((VLOOKUP(C1996,'HB1238 24-25'!$N$5:$Q$9999,4,0)),"")</f>
        <v/>
      </c>
      <c r="AO1996" s="33" t="str">
        <f t="shared" si="65"/>
        <v>No</v>
      </c>
    </row>
    <row r="1997" spans="1:41" ht="15" customHeight="1" x14ac:dyDescent="0.25">
      <c r="A1997" t="s">
        <v>2776</v>
      </c>
      <c r="B1997" t="s">
        <v>2264</v>
      </c>
      <c r="C1997" s="25">
        <v>4435</v>
      </c>
      <c r="D1997" t="s">
        <v>1260</v>
      </c>
      <c r="E1997" s="16">
        <v>0</v>
      </c>
      <c r="F1997" s="16">
        <v>58</v>
      </c>
      <c r="G1997" s="16">
        <v>0</v>
      </c>
      <c r="H1997" s="16">
        <v>60</v>
      </c>
      <c r="I1997" s="16">
        <v>60</v>
      </c>
      <c r="J1997" s="16">
        <v>53</v>
      </c>
      <c r="K1997" s="16">
        <v>60</v>
      </c>
      <c r="L1997" s="16">
        <v>57</v>
      </c>
      <c r="M1997" s="16">
        <v>0</v>
      </c>
      <c r="N1997" s="16">
        <v>0</v>
      </c>
      <c r="O1997" s="16">
        <v>0</v>
      </c>
      <c r="P1997" s="16">
        <v>0</v>
      </c>
      <c r="Q1997" s="16">
        <v>0</v>
      </c>
      <c r="R1997" s="16">
        <v>0</v>
      </c>
      <c r="S1997" s="16">
        <v>0</v>
      </c>
      <c r="T1997" s="73" t="s">
        <v>2979</v>
      </c>
      <c r="U1997" s="54">
        <v>13</v>
      </c>
      <c r="V1997" s="73" t="s">
        <v>2979</v>
      </c>
      <c r="W1997" s="54">
        <v>25</v>
      </c>
      <c r="X1997" s="54">
        <v>24</v>
      </c>
      <c r="Y1997" s="54">
        <v>21</v>
      </c>
      <c r="Z1997" s="54">
        <v>24</v>
      </c>
      <c r="AA1997" s="54">
        <v>24</v>
      </c>
      <c r="AB1997" s="73" t="s">
        <v>2979</v>
      </c>
      <c r="AC1997" s="73" t="s">
        <v>2979</v>
      </c>
      <c r="AD1997" s="73" t="s">
        <v>2979</v>
      </c>
      <c r="AE1997" s="73" t="s">
        <v>2979</v>
      </c>
      <c r="AF1997" s="73" t="s">
        <v>2979</v>
      </c>
      <c r="AG1997" s="73" t="s">
        <v>2979</v>
      </c>
      <c r="AH1997" s="73" t="s">
        <v>2979</v>
      </c>
      <c r="AI1997" s="41">
        <v>0.37640000000000001</v>
      </c>
      <c r="AJ1997" s="30">
        <v>0.4027</v>
      </c>
      <c r="AK1997" s="30">
        <v>0.32469999999999999</v>
      </c>
      <c r="AL1997" s="41">
        <f t="shared" si="64"/>
        <v>0.3679</v>
      </c>
      <c r="AM1997" s="30" t="str">
        <f>IFERROR((VLOOKUP(C1997,'CEP 24-25'!$F$5:$K$1282,6,0))," ")</f>
        <v xml:space="preserve"> </v>
      </c>
      <c r="AN1997" s="41" t="str">
        <f>+IFERROR((VLOOKUP(C1997,'HB1238 24-25'!$N$5:$Q$9999,4,0)),"")</f>
        <v>No</v>
      </c>
      <c r="AO1997" s="33" t="str">
        <f t="shared" si="65"/>
        <v>No</v>
      </c>
    </row>
    <row r="1998" spans="1:41" ht="15" customHeight="1" x14ac:dyDescent="0.25">
      <c r="A1998" t="s">
        <v>2776</v>
      </c>
      <c r="B1998" t="s">
        <v>2264</v>
      </c>
      <c r="C1998" s="25">
        <v>4541</v>
      </c>
      <c r="D1998" t="s">
        <v>1261</v>
      </c>
      <c r="E1998" s="16">
        <v>0</v>
      </c>
      <c r="F1998" s="16">
        <v>85</v>
      </c>
      <c r="G1998" s="16">
        <v>0</v>
      </c>
      <c r="H1998" s="16">
        <v>69</v>
      </c>
      <c r="I1998" s="16">
        <v>65</v>
      </c>
      <c r="J1998" s="16">
        <v>73</v>
      </c>
      <c r="K1998" s="16">
        <v>64</v>
      </c>
      <c r="L1998" s="16">
        <v>76</v>
      </c>
      <c r="M1998" s="16">
        <v>0</v>
      </c>
      <c r="N1998" s="16">
        <v>0</v>
      </c>
      <c r="O1998" s="16">
        <v>0</v>
      </c>
      <c r="P1998" s="16">
        <v>0</v>
      </c>
      <c r="Q1998" s="16">
        <v>0</v>
      </c>
      <c r="R1998" s="16">
        <v>0</v>
      </c>
      <c r="S1998" s="16">
        <v>0</v>
      </c>
      <c r="T1998" s="73" t="s">
        <v>2979</v>
      </c>
      <c r="U1998" s="54">
        <v>38</v>
      </c>
      <c r="V1998" s="73" t="s">
        <v>2979</v>
      </c>
      <c r="W1998" s="54">
        <v>36</v>
      </c>
      <c r="X1998" s="54">
        <v>35</v>
      </c>
      <c r="Y1998" s="54">
        <v>43</v>
      </c>
      <c r="Z1998" s="54">
        <v>40</v>
      </c>
      <c r="AA1998" s="54">
        <v>39</v>
      </c>
      <c r="AB1998" s="73" t="s">
        <v>2979</v>
      </c>
      <c r="AC1998" s="73" t="s">
        <v>2979</v>
      </c>
      <c r="AD1998" s="73" t="s">
        <v>2979</v>
      </c>
      <c r="AE1998" s="73" t="s">
        <v>2979</v>
      </c>
      <c r="AF1998" s="73" t="s">
        <v>2979</v>
      </c>
      <c r="AG1998" s="73" t="s">
        <v>2979</v>
      </c>
      <c r="AH1998" s="73" t="s">
        <v>2979</v>
      </c>
      <c r="AI1998" s="41">
        <v>0.53469999999999995</v>
      </c>
      <c r="AJ1998" s="30">
        <v>0.55740000000000001</v>
      </c>
      <c r="AK1998" s="30">
        <v>0.54800000000000004</v>
      </c>
      <c r="AL1998" s="41">
        <f t="shared" si="64"/>
        <v>0.54669999999999996</v>
      </c>
      <c r="AM1998" s="30" t="str">
        <f>IFERROR((VLOOKUP(C1998,'CEP 24-25'!$F$5:$K$1282,6,0))," ")</f>
        <v>Yes</v>
      </c>
      <c r="AN1998" s="41" t="str">
        <f>+IFERROR((VLOOKUP(C1998,'HB1238 24-25'!$N$5:$Q$9999,4,0)),"")</f>
        <v>Yes</v>
      </c>
      <c r="AO1998" s="33" t="str">
        <f t="shared" si="65"/>
        <v>Yes</v>
      </c>
    </row>
    <row r="1999" spans="1:41" ht="15" customHeight="1" x14ac:dyDescent="0.25">
      <c r="A1999" t="s">
        <v>2776</v>
      </c>
      <c r="B1999" t="s">
        <v>2264</v>
      </c>
      <c r="C1999" s="25">
        <v>3399</v>
      </c>
      <c r="D1999" t="s">
        <v>1254</v>
      </c>
      <c r="E1999" s="16">
        <v>0</v>
      </c>
      <c r="F1999" s="16">
        <v>42</v>
      </c>
      <c r="G1999" s="16">
        <v>0</v>
      </c>
      <c r="H1999" s="16">
        <v>122</v>
      </c>
      <c r="I1999" s="16">
        <v>119</v>
      </c>
      <c r="J1999" s="16">
        <v>126</v>
      </c>
      <c r="K1999" s="16">
        <v>106</v>
      </c>
      <c r="L1999" s="16">
        <v>133</v>
      </c>
      <c r="M1999" s="16">
        <v>0</v>
      </c>
      <c r="N1999" s="16">
        <v>0</v>
      </c>
      <c r="O1999" s="16">
        <v>0</v>
      </c>
      <c r="P1999" s="16">
        <v>0</v>
      </c>
      <c r="Q1999" s="16">
        <v>0</v>
      </c>
      <c r="R1999" s="16">
        <v>0</v>
      </c>
      <c r="S1999" s="16">
        <v>0</v>
      </c>
      <c r="T1999" s="73" t="s">
        <v>2979</v>
      </c>
      <c r="U1999" s="15" t="s">
        <v>2004</v>
      </c>
      <c r="V1999" s="73" t="s">
        <v>2979</v>
      </c>
      <c r="W1999" s="54">
        <v>36</v>
      </c>
      <c r="X1999" s="54">
        <v>30</v>
      </c>
      <c r="Y1999" s="54">
        <v>21</v>
      </c>
      <c r="Z1999" s="54">
        <v>23</v>
      </c>
      <c r="AA1999" s="54">
        <v>32</v>
      </c>
      <c r="AB1999" s="73" t="s">
        <v>2979</v>
      </c>
      <c r="AC1999" s="73" t="s">
        <v>2979</v>
      </c>
      <c r="AD1999" s="73" t="s">
        <v>2979</v>
      </c>
      <c r="AE1999" s="73" t="s">
        <v>2979</v>
      </c>
      <c r="AF1999" s="73" t="s">
        <v>2979</v>
      </c>
      <c r="AG1999" s="73" t="s">
        <v>2979</v>
      </c>
      <c r="AH1999" s="73" t="s">
        <v>2979</v>
      </c>
      <c r="AI1999" s="41">
        <v>0.22989999999999999</v>
      </c>
      <c r="AJ1999" s="30">
        <v>0.22320000000000001</v>
      </c>
      <c r="AK1999" s="30">
        <v>0.16569999999999999</v>
      </c>
      <c r="AL1999" s="41">
        <f t="shared" si="64"/>
        <v>0.20630000000000001</v>
      </c>
      <c r="AM1999" s="30" t="str">
        <f>IFERROR((VLOOKUP(C1999,'CEP 24-25'!$F$5:$K$1282,6,0))," ")</f>
        <v xml:space="preserve"> </v>
      </c>
      <c r="AN1999" s="41" t="str">
        <f>+IFERROR((VLOOKUP(C1999,'HB1238 24-25'!$N$5:$Q$9999,4,0)),"")</f>
        <v/>
      </c>
      <c r="AO1999" s="33" t="str">
        <f t="shared" si="65"/>
        <v>No</v>
      </c>
    </row>
    <row r="2000" spans="1:41" ht="15" customHeight="1" x14ac:dyDescent="0.25">
      <c r="A2000" t="s">
        <v>2776</v>
      </c>
      <c r="B2000" t="s">
        <v>2264</v>
      </c>
      <c r="C2000" s="25">
        <v>4250</v>
      </c>
      <c r="D2000" t="s">
        <v>1258</v>
      </c>
      <c r="E2000" s="16">
        <v>0</v>
      </c>
      <c r="F2000" s="16">
        <v>71</v>
      </c>
      <c r="G2000" s="16">
        <v>0</v>
      </c>
      <c r="H2000" s="16">
        <v>83</v>
      </c>
      <c r="I2000" s="16">
        <v>79</v>
      </c>
      <c r="J2000" s="16">
        <v>108</v>
      </c>
      <c r="K2000" s="16">
        <v>105</v>
      </c>
      <c r="L2000" s="16">
        <v>109</v>
      </c>
      <c r="M2000" s="16">
        <v>0</v>
      </c>
      <c r="N2000" s="16">
        <v>0</v>
      </c>
      <c r="O2000" s="16">
        <v>0</v>
      </c>
      <c r="P2000" s="16">
        <v>0</v>
      </c>
      <c r="Q2000" s="16">
        <v>0</v>
      </c>
      <c r="R2000" s="16">
        <v>0</v>
      </c>
      <c r="S2000" s="16">
        <v>0</v>
      </c>
      <c r="T2000" s="73" t="s">
        <v>2979</v>
      </c>
      <c r="U2000" s="54">
        <v>10</v>
      </c>
      <c r="V2000" s="73" t="s">
        <v>2979</v>
      </c>
      <c r="W2000" s="54">
        <v>24</v>
      </c>
      <c r="X2000" s="54">
        <v>21</v>
      </c>
      <c r="Y2000" s="54">
        <v>23</v>
      </c>
      <c r="Z2000" s="54">
        <v>33</v>
      </c>
      <c r="AA2000" s="54">
        <v>33</v>
      </c>
      <c r="AB2000" s="73" t="s">
        <v>2979</v>
      </c>
      <c r="AC2000" s="73" t="s">
        <v>2979</v>
      </c>
      <c r="AD2000" s="73" t="s">
        <v>2979</v>
      </c>
      <c r="AE2000" s="73" t="s">
        <v>2979</v>
      </c>
      <c r="AF2000" s="73" t="s">
        <v>2979</v>
      </c>
      <c r="AG2000" s="73" t="s">
        <v>2979</v>
      </c>
      <c r="AH2000" s="73" t="s">
        <v>2979</v>
      </c>
      <c r="AI2000" s="41">
        <v>0.25950000000000001</v>
      </c>
      <c r="AJ2000" s="30">
        <v>0.2883</v>
      </c>
      <c r="AK2000" s="30">
        <v>0.29339999999999999</v>
      </c>
      <c r="AL2000" s="41">
        <f t="shared" si="64"/>
        <v>0.28039999999999998</v>
      </c>
      <c r="AM2000" s="30" t="str">
        <f>IFERROR((VLOOKUP(C2000,'CEP 24-25'!$F$5:$K$1282,6,0))," ")</f>
        <v xml:space="preserve"> </v>
      </c>
      <c r="AN2000" s="41" t="str">
        <f>+IFERROR((VLOOKUP(C2000,'HB1238 24-25'!$N$5:$Q$9999,4,0)),"")</f>
        <v/>
      </c>
      <c r="AO2000" s="33" t="str">
        <f t="shared" si="65"/>
        <v>No</v>
      </c>
    </row>
    <row r="2001" spans="1:41" ht="15" customHeight="1" x14ac:dyDescent="0.25">
      <c r="A2001" t="s">
        <v>2776</v>
      </c>
      <c r="B2001" t="s">
        <v>2264</v>
      </c>
      <c r="C2001" s="25">
        <v>4132</v>
      </c>
      <c r="D2001" t="s">
        <v>1256</v>
      </c>
      <c r="E2001" s="16">
        <v>0</v>
      </c>
      <c r="F2001" s="16">
        <v>0</v>
      </c>
      <c r="G2001" s="16">
        <v>0</v>
      </c>
      <c r="H2001" s="16">
        <v>0</v>
      </c>
      <c r="I2001" s="16">
        <v>0</v>
      </c>
      <c r="J2001" s="16">
        <v>0</v>
      </c>
      <c r="K2001" s="16">
        <v>0</v>
      </c>
      <c r="L2001" s="16">
        <v>0</v>
      </c>
      <c r="M2001" s="16">
        <v>270</v>
      </c>
      <c r="N2001" s="16">
        <v>265</v>
      </c>
      <c r="O2001" s="16">
        <v>230</v>
      </c>
      <c r="P2001" s="16">
        <v>0</v>
      </c>
      <c r="Q2001" s="16">
        <v>0</v>
      </c>
      <c r="R2001" s="16">
        <v>0</v>
      </c>
      <c r="S2001" s="16">
        <v>0</v>
      </c>
      <c r="T2001" s="73" t="s">
        <v>2979</v>
      </c>
      <c r="U2001" s="73" t="s">
        <v>2979</v>
      </c>
      <c r="V2001" s="73" t="s">
        <v>2979</v>
      </c>
      <c r="W2001" s="73" t="s">
        <v>2979</v>
      </c>
      <c r="X2001" s="73" t="s">
        <v>2979</v>
      </c>
      <c r="Y2001" s="73" t="s">
        <v>2979</v>
      </c>
      <c r="Z2001" s="73" t="s">
        <v>2979</v>
      </c>
      <c r="AA2001" s="73" t="s">
        <v>2979</v>
      </c>
      <c r="AB2001" s="54">
        <v>92</v>
      </c>
      <c r="AC2001" s="54">
        <v>109</v>
      </c>
      <c r="AD2001" s="54">
        <v>79</v>
      </c>
      <c r="AE2001" s="73" t="s">
        <v>2979</v>
      </c>
      <c r="AF2001" s="73" t="s">
        <v>2979</v>
      </c>
      <c r="AG2001" s="73" t="s">
        <v>2979</v>
      </c>
      <c r="AH2001" s="73" t="s">
        <v>2979</v>
      </c>
      <c r="AI2001" s="41">
        <v>0.36599999999999999</v>
      </c>
      <c r="AJ2001" s="30">
        <v>0.34239999999999998</v>
      </c>
      <c r="AK2001" s="30">
        <v>0.31859999999999999</v>
      </c>
      <c r="AL2001" s="41">
        <f t="shared" si="64"/>
        <v>0.34229999999999999</v>
      </c>
      <c r="AM2001" s="30" t="str">
        <f>IFERROR((VLOOKUP(C2001,'CEP 24-25'!$F$5:$K$1282,6,0))," ")</f>
        <v xml:space="preserve"> </v>
      </c>
      <c r="AN2001" s="41" t="str">
        <f>+IFERROR((VLOOKUP(C2001,'HB1238 24-25'!$N$5:$Q$9999,4,0)),"")</f>
        <v/>
      </c>
      <c r="AO2001" s="33" t="str">
        <f t="shared" si="65"/>
        <v>No</v>
      </c>
    </row>
    <row r="2002" spans="1:41" ht="15" customHeight="1" x14ac:dyDescent="0.25">
      <c r="A2002" t="s">
        <v>2776</v>
      </c>
      <c r="B2002" t="s">
        <v>2264</v>
      </c>
      <c r="C2002" s="25">
        <v>4402</v>
      </c>
      <c r="D2002" t="s">
        <v>1259</v>
      </c>
      <c r="E2002" s="16">
        <v>0</v>
      </c>
      <c r="F2002" s="16">
        <v>79</v>
      </c>
      <c r="G2002" s="16">
        <v>0</v>
      </c>
      <c r="H2002" s="16">
        <v>79</v>
      </c>
      <c r="I2002" s="16">
        <v>77</v>
      </c>
      <c r="J2002" s="16">
        <v>76</v>
      </c>
      <c r="K2002" s="16">
        <v>73</v>
      </c>
      <c r="L2002" s="16">
        <v>74</v>
      </c>
      <c r="M2002" s="16">
        <v>0</v>
      </c>
      <c r="N2002" s="16">
        <v>0</v>
      </c>
      <c r="O2002" s="16">
        <v>0</v>
      </c>
      <c r="P2002" s="16">
        <v>0</v>
      </c>
      <c r="Q2002" s="16">
        <v>0</v>
      </c>
      <c r="R2002" s="16">
        <v>0</v>
      </c>
      <c r="S2002" s="16">
        <v>0</v>
      </c>
      <c r="T2002" s="73" t="s">
        <v>2979</v>
      </c>
      <c r="U2002" s="54">
        <v>31</v>
      </c>
      <c r="V2002" s="73" t="s">
        <v>2979</v>
      </c>
      <c r="W2002" s="54">
        <v>37</v>
      </c>
      <c r="X2002" s="54">
        <v>28</v>
      </c>
      <c r="Y2002" s="54">
        <v>45</v>
      </c>
      <c r="Z2002" s="54">
        <v>33</v>
      </c>
      <c r="AA2002" s="54">
        <v>39</v>
      </c>
      <c r="AB2002" s="73" t="s">
        <v>2979</v>
      </c>
      <c r="AC2002" s="73" t="s">
        <v>2979</v>
      </c>
      <c r="AD2002" s="73" t="s">
        <v>2979</v>
      </c>
      <c r="AE2002" s="73" t="s">
        <v>2979</v>
      </c>
      <c r="AF2002" s="73" t="s">
        <v>2979</v>
      </c>
      <c r="AG2002" s="73" t="s">
        <v>2979</v>
      </c>
      <c r="AH2002" s="73" t="s">
        <v>2979</v>
      </c>
      <c r="AI2002" s="41">
        <v>0.46510000000000001</v>
      </c>
      <c r="AJ2002" s="30">
        <v>0.46879999999999999</v>
      </c>
      <c r="AK2002" s="30">
        <v>0.43740000000000001</v>
      </c>
      <c r="AL2002" s="41">
        <f t="shared" si="64"/>
        <v>0.45710000000000001</v>
      </c>
      <c r="AM2002" s="30" t="str">
        <f>IFERROR((VLOOKUP(C2002,'CEP 24-25'!$F$5:$K$1282,6,0))," ")</f>
        <v xml:space="preserve"> </v>
      </c>
      <c r="AN2002" s="41" t="str">
        <f>+IFERROR((VLOOKUP(C2002,'HB1238 24-25'!$N$5:$Q$9999,4,0)),"")</f>
        <v>No</v>
      </c>
      <c r="AO2002" s="33" t="str">
        <f t="shared" si="65"/>
        <v>No</v>
      </c>
    </row>
    <row r="2003" spans="1:41" ht="15" customHeight="1" x14ac:dyDescent="0.25">
      <c r="A2003" t="s">
        <v>2776</v>
      </c>
      <c r="B2003" t="s">
        <v>2264</v>
      </c>
      <c r="C2003" s="25">
        <v>2875</v>
      </c>
      <c r="D2003" t="s">
        <v>1251</v>
      </c>
      <c r="E2003" s="16">
        <v>0</v>
      </c>
      <c r="F2003" s="16">
        <v>71</v>
      </c>
      <c r="G2003" s="16">
        <v>0</v>
      </c>
      <c r="H2003" s="16">
        <v>89</v>
      </c>
      <c r="I2003" s="16">
        <v>111</v>
      </c>
      <c r="J2003" s="16">
        <v>93</v>
      </c>
      <c r="K2003" s="16">
        <v>115</v>
      </c>
      <c r="L2003" s="16">
        <v>113</v>
      </c>
      <c r="M2003" s="16">
        <v>0</v>
      </c>
      <c r="N2003" s="16">
        <v>0</v>
      </c>
      <c r="O2003" s="16">
        <v>0</v>
      </c>
      <c r="P2003" s="16">
        <v>0</v>
      </c>
      <c r="Q2003" s="16">
        <v>0</v>
      </c>
      <c r="R2003" s="16">
        <v>0</v>
      </c>
      <c r="S2003" s="16">
        <v>0</v>
      </c>
      <c r="T2003" s="73" t="s">
        <v>2979</v>
      </c>
      <c r="U2003" s="54">
        <v>22</v>
      </c>
      <c r="V2003" s="73" t="s">
        <v>2979</v>
      </c>
      <c r="W2003" s="54">
        <v>33</v>
      </c>
      <c r="X2003" s="54">
        <v>41</v>
      </c>
      <c r="Y2003" s="54">
        <v>38</v>
      </c>
      <c r="Z2003" s="54">
        <v>28</v>
      </c>
      <c r="AA2003" s="54">
        <v>41</v>
      </c>
      <c r="AB2003" s="73" t="s">
        <v>2979</v>
      </c>
      <c r="AC2003" s="73" t="s">
        <v>2979</v>
      </c>
      <c r="AD2003" s="73" t="s">
        <v>2979</v>
      </c>
      <c r="AE2003" s="73" t="s">
        <v>2979</v>
      </c>
      <c r="AF2003" s="73" t="s">
        <v>2979</v>
      </c>
      <c r="AG2003" s="73" t="s">
        <v>2979</v>
      </c>
      <c r="AH2003" s="73" t="s">
        <v>2979</v>
      </c>
      <c r="AI2003" s="41">
        <v>0.34289999999999998</v>
      </c>
      <c r="AJ2003" s="30">
        <v>0.30819999999999997</v>
      </c>
      <c r="AK2003" s="30">
        <v>0.31369999999999998</v>
      </c>
      <c r="AL2003" s="41">
        <f t="shared" si="64"/>
        <v>0.3216</v>
      </c>
      <c r="AM2003" s="30" t="str">
        <f>IFERROR((VLOOKUP(C2003,'CEP 24-25'!$F$5:$K$1282,6,0))," ")</f>
        <v xml:space="preserve"> </v>
      </c>
      <c r="AN2003" s="41" t="str">
        <f>+IFERROR((VLOOKUP(C2003,'HB1238 24-25'!$N$5:$Q$9999,4,0)),"")</f>
        <v>No</v>
      </c>
      <c r="AO2003" s="33" t="str">
        <f t="shared" si="65"/>
        <v>No</v>
      </c>
    </row>
    <row r="2004" spans="1:41" ht="15" customHeight="1" x14ac:dyDescent="0.25">
      <c r="A2004" t="s">
        <v>2776</v>
      </c>
      <c r="B2004" t="s">
        <v>2264</v>
      </c>
      <c r="C2004" s="25">
        <v>4502</v>
      </c>
      <c r="D2004" t="s">
        <v>943</v>
      </c>
      <c r="E2004" s="16">
        <v>0</v>
      </c>
      <c r="F2004" s="16">
        <v>0</v>
      </c>
      <c r="G2004" s="16">
        <v>0</v>
      </c>
      <c r="H2004" s="16">
        <v>0</v>
      </c>
      <c r="I2004" s="16">
        <v>0</v>
      </c>
      <c r="J2004" s="16">
        <v>0</v>
      </c>
      <c r="K2004" s="16">
        <v>0</v>
      </c>
      <c r="L2004" s="16">
        <v>0</v>
      </c>
      <c r="M2004" s="16">
        <v>326</v>
      </c>
      <c r="N2004" s="16">
        <v>314</v>
      </c>
      <c r="O2004" s="16">
        <v>298</v>
      </c>
      <c r="P2004" s="16">
        <v>0</v>
      </c>
      <c r="Q2004" s="16">
        <v>0</v>
      </c>
      <c r="R2004" s="16">
        <v>0</v>
      </c>
      <c r="S2004" s="16">
        <v>0</v>
      </c>
      <c r="T2004" s="73" t="s">
        <v>2979</v>
      </c>
      <c r="U2004" s="73" t="s">
        <v>2979</v>
      </c>
      <c r="V2004" s="73" t="s">
        <v>2979</v>
      </c>
      <c r="W2004" s="73" t="s">
        <v>2979</v>
      </c>
      <c r="X2004" s="73" t="s">
        <v>2979</v>
      </c>
      <c r="Y2004" s="73" t="s">
        <v>2979</v>
      </c>
      <c r="Z2004" s="73" t="s">
        <v>2979</v>
      </c>
      <c r="AA2004" s="73" t="s">
        <v>2979</v>
      </c>
      <c r="AB2004" s="54">
        <v>82</v>
      </c>
      <c r="AC2004" s="54">
        <v>93</v>
      </c>
      <c r="AD2004" s="54">
        <v>87</v>
      </c>
      <c r="AE2004" s="73" t="s">
        <v>2979</v>
      </c>
      <c r="AF2004" s="73" t="s">
        <v>2979</v>
      </c>
      <c r="AG2004" s="73" t="s">
        <v>2979</v>
      </c>
      <c r="AH2004" s="73" t="s">
        <v>2979</v>
      </c>
      <c r="AI2004" s="41">
        <v>0.27929999999999999</v>
      </c>
      <c r="AJ2004" s="30">
        <v>0.27750000000000002</v>
      </c>
      <c r="AK2004" s="30">
        <v>0.26740000000000003</v>
      </c>
      <c r="AL2004" s="41">
        <f t="shared" si="64"/>
        <v>0.2747</v>
      </c>
      <c r="AM2004" s="30" t="str">
        <f>IFERROR((VLOOKUP(C2004,'CEP 24-25'!$F$5:$K$1282,6,0))," ")</f>
        <v xml:space="preserve"> </v>
      </c>
      <c r="AN2004" s="41" t="str">
        <f>+IFERROR((VLOOKUP(C2004,'HB1238 24-25'!$N$5:$Q$9999,4,0)),"")</f>
        <v/>
      </c>
      <c r="AO2004" s="33" t="str">
        <f t="shared" si="65"/>
        <v>No</v>
      </c>
    </row>
    <row r="2005" spans="1:41" ht="15" customHeight="1" x14ac:dyDescent="0.25">
      <c r="A2005" t="s">
        <v>2776</v>
      </c>
      <c r="B2005" t="s">
        <v>2264</v>
      </c>
      <c r="C2005" s="25">
        <v>3247</v>
      </c>
      <c r="D2005" t="s">
        <v>1252</v>
      </c>
      <c r="E2005" s="16">
        <v>0</v>
      </c>
      <c r="F2005" s="16">
        <v>0</v>
      </c>
      <c r="G2005" s="16">
        <v>0</v>
      </c>
      <c r="H2005" s="16">
        <v>0</v>
      </c>
      <c r="I2005" s="16">
        <v>0</v>
      </c>
      <c r="J2005" s="16">
        <v>0</v>
      </c>
      <c r="K2005" s="16">
        <v>0</v>
      </c>
      <c r="L2005" s="16">
        <v>0</v>
      </c>
      <c r="M2005" s="16">
        <v>0</v>
      </c>
      <c r="N2005" s="16">
        <v>0</v>
      </c>
      <c r="O2005" s="16">
        <v>0</v>
      </c>
      <c r="P2005" s="16">
        <v>493</v>
      </c>
      <c r="Q2005" s="16">
        <v>477</v>
      </c>
      <c r="R2005" s="16">
        <v>519</v>
      </c>
      <c r="S2005" s="16">
        <v>471</v>
      </c>
      <c r="T2005" s="73" t="s">
        <v>2979</v>
      </c>
      <c r="U2005" s="73" t="s">
        <v>2979</v>
      </c>
      <c r="V2005" s="73" t="s">
        <v>2979</v>
      </c>
      <c r="W2005" s="73" t="s">
        <v>2979</v>
      </c>
      <c r="X2005" s="73" t="s">
        <v>2979</v>
      </c>
      <c r="Y2005" s="73" t="s">
        <v>2979</v>
      </c>
      <c r="Z2005" s="73" t="s">
        <v>2979</v>
      </c>
      <c r="AA2005" s="73" t="s">
        <v>2979</v>
      </c>
      <c r="AB2005" s="73" t="s">
        <v>2979</v>
      </c>
      <c r="AC2005" s="73" t="s">
        <v>2979</v>
      </c>
      <c r="AD2005" s="73" t="s">
        <v>2979</v>
      </c>
      <c r="AE2005" s="54">
        <v>148</v>
      </c>
      <c r="AF2005" s="54">
        <v>153</v>
      </c>
      <c r="AG2005" s="54">
        <v>183</v>
      </c>
      <c r="AH2005" s="54">
        <v>156</v>
      </c>
      <c r="AI2005" s="41">
        <v>0.32650000000000001</v>
      </c>
      <c r="AJ2005" s="30">
        <v>0.31240000000000001</v>
      </c>
      <c r="AK2005" s="30">
        <v>0.27760000000000001</v>
      </c>
      <c r="AL2005" s="41">
        <f t="shared" si="64"/>
        <v>0.30549999999999999</v>
      </c>
      <c r="AM2005" s="30" t="str">
        <f>IFERROR((VLOOKUP(C2005,'CEP 24-25'!$F$5:$K$1282,6,0))," ")</f>
        <v xml:space="preserve"> </v>
      </c>
      <c r="AN2005" s="41" t="str">
        <f>+IFERROR((VLOOKUP(C2005,'HB1238 24-25'!$N$5:$Q$9999,4,0)),"")</f>
        <v/>
      </c>
      <c r="AO2005" s="33" t="str">
        <f t="shared" si="65"/>
        <v>No</v>
      </c>
    </row>
    <row r="2006" spans="1:41" ht="15" customHeight="1" x14ac:dyDescent="0.25">
      <c r="A2006" t="s">
        <v>2776</v>
      </c>
      <c r="B2006" t="s">
        <v>2264</v>
      </c>
      <c r="C2006" s="25">
        <v>3499</v>
      </c>
      <c r="D2006" t="s">
        <v>1255</v>
      </c>
      <c r="E2006" s="16">
        <v>0</v>
      </c>
      <c r="F2006" s="16">
        <v>0</v>
      </c>
      <c r="G2006" s="16">
        <v>0</v>
      </c>
      <c r="H2006" s="16">
        <v>0</v>
      </c>
      <c r="I2006" s="16">
        <v>0</v>
      </c>
      <c r="J2006" s="16">
        <v>0</v>
      </c>
      <c r="K2006" s="16">
        <v>0</v>
      </c>
      <c r="L2006" s="16">
        <v>0</v>
      </c>
      <c r="M2006" s="16">
        <v>216</v>
      </c>
      <c r="N2006" s="16">
        <v>224</v>
      </c>
      <c r="O2006" s="16">
        <v>235</v>
      </c>
      <c r="P2006" s="16">
        <v>0</v>
      </c>
      <c r="Q2006" s="16">
        <v>0</v>
      </c>
      <c r="R2006" s="16">
        <v>0</v>
      </c>
      <c r="S2006" s="16">
        <v>0</v>
      </c>
      <c r="T2006" s="73" t="s">
        <v>2979</v>
      </c>
      <c r="U2006" s="73" t="s">
        <v>2979</v>
      </c>
      <c r="V2006" s="73" t="s">
        <v>2979</v>
      </c>
      <c r="W2006" s="73" t="s">
        <v>2979</v>
      </c>
      <c r="X2006" s="73" t="s">
        <v>2979</v>
      </c>
      <c r="Y2006" s="73" t="s">
        <v>2979</v>
      </c>
      <c r="Z2006" s="73" t="s">
        <v>2979</v>
      </c>
      <c r="AA2006" s="73" t="s">
        <v>2979</v>
      </c>
      <c r="AB2006" s="54">
        <v>103</v>
      </c>
      <c r="AC2006" s="54">
        <v>84</v>
      </c>
      <c r="AD2006" s="54">
        <v>101</v>
      </c>
      <c r="AE2006" s="73" t="s">
        <v>2979</v>
      </c>
      <c r="AF2006" s="73" t="s">
        <v>2979</v>
      </c>
      <c r="AG2006" s="73" t="s">
        <v>2979</v>
      </c>
      <c r="AH2006" s="73" t="s">
        <v>2979</v>
      </c>
      <c r="AI2006" s="41">
        <v>0.42670000000000002</v>
      </c>
      <c r="AJ2006" s="30">
        <v>0.40089999999999998</v>
      </c>
      <c r="AK2006" s="30">
        <v>0.4214</v>
      </c>
      <c r="AL2006" s="41">
        <f t="shared" si="64"/>
        <v>0.4163</v>
      </c>
      <c r="AM2006" s="30" t="str">
        <f>IFERROR((VLOOKUP(C2006,'CEP 24-25'!$F$5:$K$1282,6,0))," ")</f>
        <v xml:space="preserve"> </v>
      </c>
      <c r="AN2006" s="41" t="str">
        <f>+IFERROR((VLOOKUP(C2006,'HB1238 24-25'!$N$5:$Q$9999,4,0)),"")</f>
        <v/>
      </c>
      <c r="AO2006" s="33" t="str">
        <f t="shared" si="65"/>
        <v>No</v>
      </c>
    </row>
    <row r="2007" spans="1:41" ht="15" customHeight="1" x14ac:dyDescent="0.25">
      <c r="A2007" t="s">
        <v>2776</v>
      </c>
      <c r="B2007" t="s">
        <v>2264</v>
      </c>
      <c r="C2007" s="25">
        <v>1781</v>
      </c>
      <c r="D2007" t="s">
        <v>2801</v>
      </c>
      <c r="E2007" s="16">
        <v>0</v>
      </c>
      <c r="F2007" s="16">
        <v>1</v>
      </c>
      <c r="G2007" s="16">
        <v>0</v>
      </c>
      <c r="H2007" s="16">
        <v>3</v>
      </c>
      <c r="I2007" s="16">
        <v>0</v>
      </c>
      <c r="J2007" s="16">
        <v>0</v>
      </c>
      <c r="K2007" s="16">
        <v>1</v>
      </c>
      <c r="L2007" s="16">
        <v>0</v>
      </c>
      <c r="M2007" s="16">
        <v>0</v>
      </c>
      <c r="N2007" s="16">
        <v>0</v>
      </c>
      <c r="O2007" s="16">
        <v>1</v>
      </c>
      <c r="P2007" s="16">
        <v>0</v>
      </c>
      <c r="Q2007" s="16">
        <v>0</v>
      </c>
      <c r="R2007" s="16">
        <v>0</v>
      </c>
      <c r="S2007" s="16">
        <v>0</v>
      </c>
      <c r="T2007" s="73" t="s">
        <v>2979</v>
      </c>
      <c r="U2007" s="73" t="s">
        <v>2979</v>
      </c>
      <c r="V2007" s="73" t="s">
        <v>2979</v>
      </c>
      <c r="W2007" s="15" t="s">
        <v>2004</v>
      </c>
      <c r="X2007" s="73" t="s">
        <v>2979</v>
      </c>
      <c r="Y2007" s="73" t="s">
        <v>2979</v>
      </c>
      <c r="Z2007" s="73" t="s">
        <v>2979</v>
      </c>
      <c r="AA2007" s="73" t="s">
        <v>2979</v>
      </c>
      <c r="AB2007" s="73" t="s">
        <v>2979</v>
      </c>
      <c r="AC2007" s="73" t="s">
        <v>2979</v>
      </c>
      <c r="AD2007" s="73" t="s">
        <v>2979</v>
      </c>
      <c r="AE2007" s="73" t="s">
        <v>2979</v>
      </c>
      <c r="AF2007" s="73" t="s">
        <v>2979</v>
      </c>
      <c r="AG2007" s="73" t="s">
        <v>2979</v>
      </c>
      <c r="AH2007" s="73" t="s">
        <v>2979</v>
      </c>
      <c r="AI2007" s="41">
        <v>0.33329999999999999</v>
      </c>
      <c r="AJ2007" s="30">
        <v>0.33329999999999999</v>
      </c>
      <c r="AK2007" s="30">
        <v>0</v>
      </c>
      <c r="AL2007" s="41">
        <f t="shared" si="64"/>
        <v>0.22220000000000001</v>
      </c>
      <c r="AM2007" s="30" t="str">
        <f>IFERROR((VLOOKUP(C2007,'CEP 24-25'!$F$5:$K$1282,6,0))," ")</f>
        <v xml:space="preserve"> </v>
      </c>
      <c r="AN2007" s="41" t="str">
        <f>+IFERROR((VLOOKUP(C2007,'HB1238 24-25'!$N$5:$Q$9999,4,0)),"")</f>
        <v/>
      </c>
      <c r="AO2007" s="33" t="str">
        <f t="shared" si="65"/>
        <v>No</v>
      </c>
    </row>
    <row r="2008" spans="1:41" ht="15" customHeight="1" x14ac:dyDescent="0.25">
      <c r="A2008" t="s">
        <v>2776</v>
      </c>
      <c r="B2008" t="s">
        <v>2264</v>
      </c>
      <c r="C2008" s="25">
        <v>5524</v>
      </c>
      <c r="D2008" t="s">
        <v>1263</v>
      </c>
      <c r="E2008" s="16">
        <v>0</v>
      </c>
      <c r="F2008" s="16">
        <v>140</v>
      </c>
      <c r="G2008" s="16">
        <v>0</v>
      </c>
      <c r="H2008" s="16">
        <v>73</v>
      </c>
      <c r="I2008" s="16">
        <v>73</v>
      </c>
      <c r="J2008" s="16">
        <v>83</v>
      </c>
      <c r="K2008" s="16">
        <v>75</v>
      </c>
      <c r="L2008" s="16">
        <v>85</v>
      </c>
      <c r="M2008" s="16">
        <v>0</v>
      </c>
      <c r="N2008" s="16">
        <v>0</v>
      </c>
      <c r="O2008" s="16">
        <v>0</v>
      </c>
      <c r="P2008" s="16">
        <v>0</v>
      </c>
      <c r="Q2008" s="16">
        <v>0</v>
      </c>
      <c r="R2008" s="16">
        <v>0</v>
      </c>
      <c r="S2008" s="16">
        <v>0</v>
      </c>
      <c r="T2008" s="73" t="s">
        <v>2979</v>
      </c>
      <c r="U2008" s="54">
        <v>20</v>
      </c>
      <c r="V2008" s="73" t="s">
        <v>2979</v>
      </c>
      <c r="W2008" s="54">
        <v>13</v>
      </c>
      <c r="X2008" s="54">
        <v>17</v>
      </c>
      <c r="Y2008" s="54">
        <v>13</v>
      </c>
      <c r="Z2008" s="54">
        <v>15</v>
      </c>
      <c r="AA2008" s="54">
        <v>11</v>
      </c>
      <c r="AB2008" s="73" t="s">
        <v>2979</v>
      </c>
      <c r="AC2008" s="73" t="s">
        <v>2979</v>
      </c>
      <c r="AD2008" s="73" t="s">
        <v>2979</v>
      </c>
      <c r="AE2008" s="73" t="s">
        <v>2979</v>
      </c>
      <c r="AF2008" s="73" t="s">
        <v>2979</v>
      </c>
      <c r="AG2008" s="73" t="s">
        <v>2979</v>
      </c>
      <c r="AH2008" s="73" t="s">
        <v>2979</v>
      </c>
      <c r="AI2008" s="41">
        <v>0.16819999999999999</v>
      </c>
      <c r="AJ2008" s="30">
        <v>0.1384</v>
      </c>
      <c r="AK2008" s="30">
        <v>0.1027</v>
      </c>
      <c r="AL2008" s="41">
        <f t="shared" si="64"/>
        <v>0.13639999999999999</v>
      </c>
      <c r="AM2008" s="30" t="str">
        <f>IFERROR((VLOOKUP(C2008,'CEP 24-25'!$F$5:$K$1282,6,0))," ")</f>
        <v xml:space="preserve"> </v>
      </c>
      <c r="AN2008" s="41" t="str">
        <f>+IFERROR((VLOOKUP(C2008,'HB1238 24-25'!$N$5:$Q$9999,4,0)),"")</f>
        <v/>
      </c>
      <c r="AO2008" s="33" t="str">
        <f t="shared" si="65"/>
        <v>No</v>
      </c>
    </row>
    <row r="2009" spans="1:41" ht="15" customHeight="1" x14ac:dyDescent="0.25">
      <c r="A2009" t="s">
        <v>2776</v>
      </c>
      <c r="B2009" t="s">
        <v>2264</v>
      </c>
      <c r="C2009" s="25">
        <v>4166</v>
      </c>
      <c r="D2009" t="s">
        <v>1257</v>
      </c>
      <c r="E2009" s="16">
        <v>0</v>
      </c>
      <c r="F2009" s="16">
        <v>79</v>
      </c>
      <c r="G2009" s="16">
        <v>0</v>
      </c>
      <c r="H2009" s="16">
        <v>75</v>
      </c>
      <c r="I2009" s="16">
        <v>92</v>
      </c>
      <c r="J2009" s="16">
        <v>96</v>
      </c>
      <c r="K2009" s="16">
        <v>85</v>
      </c>
      <c r="L2009" s="16">
        <v>82</v>
      </c>
      <c r="M2009" s="16">
        <v>0</v>
      </c>
      <c r="N2009" s="16">
        <v>0</v>
      </c>
      <c r="O2009" s="16">
        <v>0</v>
      </c>
      <c r="P2009" s="16">
        <v>0</v>
      </c>
      <c r="Q2009" s="16">
        <v>0</v>
      </c>
      <c r="R2009" s="16">
        <v>0</v>
      </c>
      <c r="S2009" s="16">
        <v>0</v>
      </c>
      <c r="T2009" s="73" t="s">
        <v>2979</v>
      </c>
      <c r="U2009" s="54">
        <v>25</v>
      </c>
      <c r="V2009" s="73" t="s">
        <v>2979</v>
      </c>
      <c r="W2009" s="54">
        <v>20</v>
      </c>
      <c r="X2009" s="54">
        <v>31</v>
      </c>
      <c r="Y2009" s="54">
        <v>29</v>
      </c>
      <c r="Z2009" s="54">
        <v>29</v>
      </c>
      <c r="AA2009" s="54">
        <v>23</v>
      </c>
      <c r="AB2009" s="73" t="s">
        <v>2979</v>
      </c>
      <c r="AC2009" s="73" t="s">
        <v>2979</v>
      </c>
      <c r="AD2009" s="73" t="s">
        <v>2979</v>
      </c>
      <c r="AE2009" s="73" t="s">
        <v>2979</v>
      </c>
      <c r="AF2009" s="73" t="s">
        <v>2979</v>
      </c>
      <c r="AG2009" s="73" t="s">
        <v>2979</v>
      </c>
      <c r="AH2009" s="73" t="s">
        <v>2979</v>
      </c>
      <c r="AI2009" s="41">
        <v>0.30840000000000001</v>
      </c>
      <c r="AJ2009" s="30">
        <v>0.2782</v>
      </c>
      <c r="AK2009" s="30">
        <v>0.23669999999999999</v>
      </c>
      <c r="AL2009" s="41">
        <f t="shared" si="64"/>
        <v>0.27439999999999998</v>
      </c>
      <c r="AM2009" s="30" t="str">
        <f>IFERROR((VLOOKUP(C2009,'CEP 24-25'!$F$5:$K$1282,6,0))," ")</f>
        <v xml:space="preserve"> </v>
      </c>
      <c r="AN2009" s="41" t="str">
        <f>+IFERROR((VLOOKUP(C2009,'HB1238 24-25'!$N$5:$Q$9999,4,0)),"")</f>
        <v/>
      </c>
      <c r="AO2009" s="33" t="str">
        <f t="shared" si="65"/>
        <v>No</v>
      </c>
    </row>
    <row r="2010" spans="1:41" ht="15" customHeight="1" x14ac:dyDescent="0.25">
      <c r="A2010" t="s">
        <v>2622</v>
      </c>
      <c r="B2010" t="s">
        <v>2265</v>
      </c>
      <c r="C2010" s="25">
        <v>4000</v>
      </c>
      <c r="D2010" t="s">
        <v>1962</v>
      </c>
      <c r="E2010" s="16">
        <v>0</v>
      </c>
      <c r="F2010" s="16">
        <v>1</v>
      </c>
      <c r="G2010" s="16">
        <v>0</v>
      </c>
      <c r="H2010" s="16">
        <v>102</v>
      </c>
      <c r="I2010" s="16">
        <v>121</v>
      </c>
      <c r="J2010" s="16">
        <v>111</v>
      </c>
      <c r="K2010" s="16">
        <v>118</v>
      </c>
      <c r="L2010" s="16">
        <v>133</v>
      </c>
      <c r="M2010" s="16">
        <v>0</v>
      </c>
      <c r="N2010" s="16">
        <v>0</v>
      </c>
      <c r="O2010" s="16">
        <v>0</v>
      </c>
      <c r="P2010" s="16">
        <v>0</v>
      </c>
      <c r="Q2010" s="16">
        <v>0</v>
      </c>
      <c r="R2010" s="16">
        <v>0</v>
      </c>
      <c r="S2010" s="16">
        <v>0</v>
      </c>
      <c r="T2010" s="73" t="s">
        <v>2979</v>
      </c>
      <c r="U2010" s="73" t="s">
        <v>2979</v>
      </c>
      <c r="V2010" s="73" t="s">
        <v>2979</v>
      </c>
      <c r="W2010" s="54">
        <v>87</v>
      </c>
      <c r="X2010" s="54">
        <v>109</v>
      </c>
      <c r="Y2010" s="54">
        <v>94</v>
      </c>
      <c r="Z2010" s="54">
        <v>105</v>
      </c>
      <c r="AA2010" s="54">
        <v>109</v>
      </c>
      <c r="AB2010" s="73" t="s">
        <v>2979</v>
      </c>
      <c r="AC2010" s="73" t="s">
        <v>2979</v>
      </c>
      <c r="AD2010" s="73" t="s">
        <v>2979</v>
      </c>
      <c r="AE2010" s="73" t="s">
        <v>2979</v>
      </c>
      <c r="AF2010" s="73" t="s">
        <v>2979</v>
      </c>
      <c r="AG2010" s="73" t="s">
        <v>2979</v>
      </c>
      <c r="AH2010" s="73" t="s">
        <v>2979</v>
      </c>
      <c r="AI2010" s="41">
        <v>0.86009999999999998</v>
      </c>
      <c r="AJ2010" s="30">
        <v>0.82609999999999995</v>
      </c>
      <c r="AK2010" s="30">
        <v>0.82069999999999999</v>
      </c>
      <c r="AL2010" s="41">
        <f t="shared" si="64"/>
        <v>0.83560000000000001</v>
      </c>
      <c r="AM2010" s="30" t="str">
        <f>IFERROR((VLOOKUP(C2010,'CEP 24-25'!$F$5:$K$1282,6,0))," ")</f>
        <v>Yes</v>
      </c>
      <c r="AN2010" s="41" t="str">
        <f>+IFERROR((VLOOKUP(C2010,'HB1238 24-25'!$N$5:$Q$9999,4,0)),"")</f>
        <v/>
      </c>
      <c r="AO2010" s="33" t="str">
        <f t="shared" si="65"/>
        <v>Yes</v>
      </c>
    </row>
    <row r="2011" spans="1:41" ht="15" customHeight="1" x14ac:dyDescent="0.25">
      <c r="A2011" t="s">
        <v>2622</v>
      </c>
      <c r="B2011" t="s">
        <v>2265</v>
      </c>
      <c r="C2011" s="25">
        <v>3313</v>
      </c>
      <c r="D2011" t="s">
        <v>1961</v>
      </c>
      <c r="E2011" s="16">
        <v>0</v>
      </c>
      <c r="F2011" s="16">
        <v>0</v>
      </c>
      <c r="G2011" s="16">
        <v>0</v>
      </c>
      <c r="H2011" s="16">
        <v>0</v>
      </c>
      <c r="I2011" s="16">
        <v>0</v>
      </c>
      <c r="J2011" s="16">
        <v>0</v>
      </c>
      <c r="K2011" s="16">
        <v>0</v>
      </c>
      <c r="L2011" s="16">
        <v>0</v>
      </c>
      <c r="M2011" s="16">
        <v>268</v>
      </c>
      <c r="N2011" s="16">
        <v>280</v>
      </c>
      <c r="O2011" s="16">
        <v>273</v>
      </c>
      <c r="P2011" s="16">
        <v>0</v>
      </c>
      <c r="Q2011" s="16">
        <v>0</v>
      </c>
      <c r="R2011" s="16">
        <v>0</v>
      </c>
      <c r="S2011" s="16">
        <v>0</v>
      </c>
      <c r="T2011" s="73" t="s">
        <v>2979</v>
      </c>
      <c r="U2011" s="73" t="s">
        <v>2979</v>
      </c>
      <c r="V2011" s="73" t="s">
        <v>2979</v>
      </c>
      <c r="W2011" s="73" t="s">
        <v>2979</v>
      </c>
      <c r="X2011" s="73" t="s">
        <v>2979</v>
      </c>
      <c r="Y2011" s="73" t="s">
        <v>2979</v>
      </c>
      <c r="Z2011" s="73" t="s">
        <v>2979</v>
      </c>
      <c r="AA2011" s="73" t="s">
        <v>2979</v>
      </c>
      <c r="AB2011" s="54">
        <v>223</v>
      </c>
      <c r="AC2011" s="54">
        <v>231</v>
      </c>
      <c r="AD2011" s="54">
        <v>224</v>
      </c>
      <c r="AE2011" s="73" t="s">
        <v>2979</v>
      </c>
      <c r="AF2011" s="73" t="s">
        <v>2979</v>
      </c>
      <c r="AG2011" s="73" t="s">
        <v>2979</v>
      </c>
      <c r="AH2011" s="73" t="s">
        <v>2979</v>
      </c>
      <c r="AI2011" s="41">
        <v>0.82579999999999998</v>
      </c>
      <c r="AJ2011" s="30">
        <v>0.76300000000000001</v>
      </c>
      <c r="AK2011" s="30">
        <v>0.81910000000000005</v>
      </c>
      <c r="AL2011" s="41">
        <f t="shared" si="64"/>
        <v>0.80259999999999998</v>
      </c>
      <c r="AM2011" s="30" t="str">
        <f>IFERROR((VLOOKUP(C2011,'CEP 24-25'!$F$5:$K$1282,6,0))," ")</f>
        <v>Yes</v>
      </c>
      <c r="AN2011" s="41" t="str">
        <f>+IFERROR((VLOOKUP(C2011,'HB1238 24-25'!$N$5:$Q$9999,4,0)),"")</f>
        <v/>
      </c>
      <c r="AO2011" s="33" t="str">
        <f t="shared" si="65"/>
        <v>Yes</v>
      </c>
    </row>
    <row r="2012" spans="1:41" ht="15" customHeight="1" x14ac:dyDescent="0.25">
      <c r="A2012" t="s">
        <v>2622</v>
      </c>
      <c r="B2012" t="s">
        <v>2265</v>
      </c>
      <c r="C2012" s="25">
        <v>2469</v>
      </c>
      <c r="D2012" t="s">
        <v>1959</v>
      </c>
      <c r="E2012" s="16">
        <v>0</v>
      </c>
      <c r="F2012" s="16">
        <v>0</v>
      </c>
      <c r="G2012" s="16">
        <v>0</v>
      </c>
      <c r="H2012" s="16">
        <v>78</v>
      </c>
      <c r="I2012" s="16">
        <v>76</v>
      </c>
      <c r="J2012" s="16">
        <v>90</v>
      </c>
      <c r="K2012" s="16">
        <v>75</v>
      </c>
      <c r="L2012" s="16">
        <v>80</v>
      </c>
      <c r="M2012" s="16">
        <v>0</v>
      </c>
      <c r="N2012" s="16">
        <v>0</v>
      </c>
      <c r="O2012" s="16">
        <v>0</v>
      </c>
      <c r="P2012" s="16">
        <v>0</v>
      </c>
      <c r="Q2012" s="16">
        <v>0</v>
      </c>
      <c r="R2012" s="16">
        <v>0</v>
      </c>
      <c r="S2012" s="16">
        <v>0</v>
      </c>
      <c r="T2012" s="73" t="s">
        <v>2979</v>
      </c>
      <c r="U2012" s="73" t="s">
        <v>2979</v>
      </c>
      <c r="V2012" s="73" t="s">
        <v>2979</v>
      </c>
      <c r="W2012" s="54">
        <v>72</v>
      </c>
      <c r="X2012" s="54">
        <v>73</v>
      </c>
      <c r="Y2012" s="54">
        <v>80</v>
      </c>
      <c r="Z2012" s="54">
        <v>68</v>
      </c>
      <c r="AA2012" s="54">
        <v>72</v>
      </c>
      <c r="AB2012" s="73" t="s">
        <v>2979</v>
      </c>
      <c r="AC2012" s="73" t="s">
        <v>2979</v>
      </c>
      <c r="AD2012" s="73" t="s">
        <v>2979</v>
      </c>
      <c r="AE2012" s="73" t="s">
        <v>2979</v>
      </c>
      <c r="AF2012" s="73" t="s">
        <v>2979</v>
      </c>
      <c r="AG2012" s="73" t="s">
        <v>2979</v>
      </c>
      <c r="AH2012" s="73" t="s">
        <v>2979</v>
      </c>
      <c r="AI2012" s="41">
        <v>0.91479999999999995</v>
      </c>
      <c r="AJ2012" s="30">
        <v>0.85019999999999996</v>
      </c>
      <c r="AK2012" s="30">
        <v>0.84789999999999999</v>
      </c>
      <c r="AL2012" s="41">
        <f t="shared" si="64"/>
        <v>0.871</v>
      </c>
      <c r="AM2012" s="30" t="str">
        <f>IFERROR((VLOOKUP(C2012,'CEP 24-25'!$F$5:$K$1282,6,0))," ")</f>
        <v>Yes</v>
      </c>
      <c r="AN2012" s="41" t="str">
        <f>+IFERROR((VLOOKUP(C2012,'HB1238 24-25'!$N$5:$Q$9999,4,0)),"")</f>
        <v/>
      </c>
      <c r="AO2012" s="33" t="str">
        <f t="shared" si="65"/>
        <v>Yes</v>
      </c>
    </row>
    <row r="2013" spans="1:41" ht="15" customHeight="1" x14ac:dyDescent="0.25">
      <c r="A2013" t="s">
        <v>2622</v>
      </c>
      <c r="B2013" t="s">
        <v>2265</v>
      </c>
      <c r="C2013" s="25">
        <v>4497</v>
      </c>
      <c r="D2013" t="s">
        <v>218</v>
      </c>
      <c r="E2013" s="16">
        <v>0</v>
      </c>
      <c r="F2013" s="16">
        <v>0</v>
      </c>
      <c r="G2013" s="16">
        <v>0</v>
      </c>
      <c r="H2013" s="16">
        <v>109</v>
      </c>
      <c r="I2013" s="16">
        <v>116</v>
      </c>
      <c r="J2013" s="16">
        <v>106</v>
      </c>
      <c r="K2013" s="16">
        <v>121</v>
      </c>
      <c r="L2013" s="16">
        <v>135</v>
      </c>
      <c r="M2013" s="16">
        <v>0</v>
      </c>
      <c r="N2013" s="16">
        <v>0</v>
      </c>
      <c r="O2013" s="16">
        <v>0</v>
      </c>
      <c r="P2013" s="16">
        <v>0</v>
      </c>
      <c r="Q2013" s="16">
        <v>0</v>
      </c>
      <c r="R2013" s="16">
        <v>0</v>
      </c>
      <c r="S2013" s="16">
        <v>0</v>
      </c>
      <c r="T2013" s="73" t="s">
        <v>2979</v>
      </c>
      <c r="U2013" s="73" t="s">
        <v>2979</v>
      </c>
      <c r="V2013" s="73" t="s">
        <v>2979</v>
      </c>
      <c r="W2013" s="54">
        <v>97</v>
      </c>
      <c r="X2013" s="54">
        <v>101</v>
      </c>
      <c r="Y2013" s="54">
        <v>96</v>
      </c>
      <c r="Z2013" s="54">
        <v>100</v>
      </c>
      <c r="AA2013" s="54">
        <v>117</v>
      </c>
      <c r="AB2013" s="73" t="s">
        <v>2979</v>
      </c>
      <c r="AC2013" s="73" t="s">
        <v>2979</v>
      </c>
      <c r="AD2013" s="73" t="s">
        <v>2979</v>
      </c>
      <c r="AE2013" s="73" t="s">
        <v>2979</v>
      </c>
      <c r="AF2013" s="73" t="s">
        <v>2979</v>
      </c>
      <c r="AG2013" s="73" t="s">
        <v>2979</v>
      </c>
      <c r="AH2013" s="73" t="s">
        <v>2979</v>
      </c>
      <c r="AI2013" s="41">
        <v>0.87050000000000005</v>
      </c>
      <c r="AJ2013" s="30">
        <v>0.78210000000000002</v>
      </c>
      <c r="AK2013" s="30">
        <v>0.7671</v>
      </c>
      <c r="AL2013" s="41">
        <f t="shared" si="64"/>
        <v>0.80659999999999998</v>
      </c>
      <c r="AM2013" s="30" t="str">
        <f>IFERROR((VLOOKUP(C2013,'CEP 24-25'!$F$5:$K$1282,6,0))," ")</f>
        <v>Yes</v>
      </c>
      <c r="AN2013" s="41" t="str">
        <f>+IFERROR((VLOOKUP(C2013,'HB1238 24-25'!$N$5:$Q$9999,4,0)),"")</f>
        <v/>
      </c>
      <c r="AO2013" s="33" t="str">
        <f t="shared" si="65"/>
        <v>Yes</v>
      </c>
    </row>
    <row r="2014" spans="1:41" ht="15" customHeight="1" x14ac:dyDescent="0.25">
      <c r="A2014" t="s">
        <v>2622</v>
      </c>
      <c r="B2014" t="s">
        <v>2265</v>
      </c>
      <c r="C2014" s="25">
        <v>5352</v>
      </c>
      <c r="D2014" t="s">
        <v>1965</v>
      </c>
      <c r="E2014" s="16">
        <v>0</v>
      </c>
      <c r="F2014" s="16">
        <v>0</v>
      </c>
      <c r="G2014" s="16">
        <v>0</v>
      </c>
      <c r="H2014" s="16">
        <v>0</v>
      </c>
      <c r="I2014" s="16">
        <v>0</v>
      </c>
      <c r="J2014" s="16">
        <v>0</v>
      </c>
      <c r="K2014" s="16">
        <v>0</v>
      </c>
      <c r="L2014" s="16">
        <v>0</v>
      </c>
      <c r="M2014" s="16">
        <v>0</v>
      </c>
      <c r="N2014" s="16">
        <v>0</v>
      </c>
      <c r="O2014" s="16">
        <v>0</v>
      </c>
      <c r="P2014" s="16">
        <v>0</v>
      </c>
      <c r="Q2014" s="16">
        <v>0</v>
      </c>
      <c r="R2014" s="16">
        <v>0</v>
      </c>
      <c r="S2014" s="16">
        <v>4</v>
      </c>
      <c r="T2014" s="73" t="s">
        <v>2979</v>
      </c>
      <c r="U2014" s="73" t="s">
        <v>2979</v>
      </c>
      <c r="V2014" s="73" t="s">
        <v>2979</v>
      </c>
      <c r="W2014" s="73" t="s">
        <v>2979</v>
      </c>
      <c r="X2014" s="73" t="s">
        <v>2979</v>
      </c>
      <c r="Y2014" s="73" t="s">
        <v>2979</v>
      </c>
      <c r="Z2014" s="73" t="s">
        <v>2979</v>
      </c>
      <c r="AA2014" s="73" t="s">
        <v>2979</v>
      </c>
      <c r="AB2014" s="73" t="s">
        <v>2979</v>
      </c>
      <c r="AC2014" s="73" t="s">
        <v>2979</v>
      </c>
      <c r="AD2014" s="73" t="s">
        <v>2979</v>
      </c>
      <c r="AE2014" s="73" t="s">
        <v>2979</v>
      </c>
      <c r="AF2014" s="73" t="s">
        <v>2979</v>
      </c>
      <c r="AG2014" s="73" t="s">
        <v>2979</v>
      </c>
      <c r="AH2014" s="15" t="s">
        <v>2004</v>
      </c>
      <c r="AI2014" s="41">
        <v>1</v>
      </c>
      <c r="AJ2014" s="30">
        <v>1</v>
      </c>
      <c r="AK2014" s="30">
        <v>1</v>
      </c>
      <c r="AL2014" s="41">
        <f t="shared" si="64"/>
        <v>1</v>
      </c>
      <c r="AM2014" s="30" t="str">
        <f>IFERROR((VLOOKUP(C2014,'CEP 24-25'!$F$5:$K$1282,6,0))," ")</f>
        <v xml:space="preserve"> </v>
      </c>
      <c r="AN2014" s="41" t="str">
        <f>+IFERROR((VLOOKUP(C2014,'HB1238 24-25'!$N$5:$Q$9999,4,0)),"")</f>
        <v/>
      </c>
      <c r="AO2014" s="33" t="str">
        <f t="shared" si="65"/>
        <v>Yes</v>
      </c>
    </row>
    <row r="2015" spans="1:41" ht="15" customHeight="1" x14ac:dyDescent="0.25">
      <c r="A2015" t="s">
        <v>2622</v>
      </c>
      <c r="B2015" t="s">
        <v>2265</v>
      </c>
      <c r="C2015" s="25">
        <v>5049</v>
      </c>
      <c r="D2015" t="s">
        <v>1963</v>
      </c>
      <c r="E2015" s="16">
        <v>0</v>
      </c>
      <c r="F2015" s="16">
        <v>0</v>
      </c>
      <c r="G2015" s="16">
        <v>0</v>
      </c>
      <c r="H2015" s="16">
        <v>0</v>
      </c>
      <c r="I2015" s="16">
        <v>0</v>
      </c>
      <c r="J2015" s="16">
        <v>0</v>
      </c>
      <c r="K2015" s="16">
        <v>0</v>
      </c>
      <c r="L2015" s="16">
        <v>0</v>
      </c>
      <c r="M2015" s="16">
        <v>179</v>
      </c>
      <c r="N2015" s="16">
        <v>186</v>
      </c>
      <c r="O2015" s="16">
        <v>185</v>
      </c>
      <c r="P2015" s="16">
        <v>0</v>
      </c>
      <c r="Q2015" s="16">
        <v>0</v>
      </c>
      <c r="R2015" s="16">
        <v>0</v>
      </c>
      <c r="S2015" s="16">
        <v>0</v>
      </c>
      <c r="T2015" s="73" t="s">
        <v>2979</v>
      </c>
      <c r="U2015" s="73" t="s">
        <v>2979</v>
      </c>
      <c r="V2015" s="73" t="s">
        <v>2979</v>
      </c>
      <c r="W2015" s="73" t="s">
        <v>2979</v>
      </c>
      <c r="X2015" s="73" t="s">
        <v>2979</v>
      </c>
      <c r="Y2015" s="73" t="s">
        <v>2979</v>
      </c>
      <c r="Z2015" s="73" t="s">
        <v>2979</v>
      </c>
      <c r="AA2015" s="73" t="s">
        <v>2979</v>
      </c>
      <c r="AB2015" s="54">
        <v>163</v>
      </c>
      <c r="AC2015" s="54">
        <v>169</v>
      </c>
      <c r="AD2015" s="54">
        <v>166</v>
      </c>
      <c r="AE2015" s="73" t="s">
        <v>2979</v>
      </c>
      <c r="AF2015" s="73" t="s">
        <v>2979</v>
      </c>
      <c r="AG2015" s="73" t="s">
        <v>2979</v>
      </c>
      <c r="AH2015" s="73" t="s">
        <v>2979</v>
      </c>
      <c r="AI2015" s="41">
        <v>0.90549999999999997</v>
      </c>
      <c r="AJ2015" s="30">
        <v>0.82</v>
      </c>
      <c r="AK2015" s="30">
        <v>0.83489999999999998</v>
      </c>
      <c r="AL2015" s="41">
        <f t="shared" si="64"/>
        <v>0.85350000000000004</v>
      </c>
      <c r="AM2015" s="30" t="str">
        <f>IFERROR((VLOOKUP(C2015,'CEP 24-25'!$F$5:$K$1282,6,0))," ")</f>
        <v>Yes</v>
      </c>
      <c r="AN2015" s="41" t="str">
        <f>+IFERROR((VLOOKUP(C2015,'HB1238 24-25'!$N$5:$Q$9999,4,0)),"")</f>
        <v/>
      </c>
      <c r="AO2015" s="33" t="str">
        <f t="shared" si="65"/>
        <v>Yes</v>
      </c>
    </row>
    <row r="2016" spans="1:41" ht="15" customHeight="1" x14ac:dyDescent="0.25">
      <c r="A2016" t="s">
        <v>2622</v>
      </c>
      <c r="B2016" t="s">
        <v>2265</v>
      </c>
      <c r="C2016" s="25">
        <v>5137</v>
      </c>
      <c r="D2016" t="s">
        <v>1964</v>
      </c>
      <c r="E2016" s="16">
        <v>0</v>
      </c>
      <c r="F2016" s="16">
        <v>390</v>
      </c>
      <c r="G2016" s="16">
        <v>0</v>
      </c>
      <c r="H2016" s="16">
        <v>0</v>
      </c>
      <c r="I2016" s="16">
        <v>0</v>
      </c>
      <c r="J2016" s="16">
        <v>0</v>
      </c>
      <c r="K2016" s="16">
        <v>0</v>
      </c>
      <c r="L2016" s="16">
        <v>0</v>
      </c>
      <c r="M2016" s="16">
        <v>0</v>
      </c>
      <c r="N2016" s="16">
        <v>0</v>
      </c>
      <c r="O2016" s="16">
        <v>0</v>
      </c>
      <c r="P2016" s="16">
        <v>0</v>
      </c>
      <c r="Q2016" s="16">
        <v>0</v>
      </c>
      <c r="R2016" s="16">
        <v>0</v>
      </c>
      <c r="S2016" s="16">
        <v>0</v>
      </c>
      <c r="T2016" s="73" t="s">
        <v>2979</v>
      </c>
      <c r="U2016" s="54">
        <v>338</v>
      </c>
      <c r="V2016" s="73" t="s">
        <v>2979</v>
      </c>
      <c r="W2016" s="73" t="s">
        <v>2979</v>
      </c>
      <c r="X2016" s="73" t="s">
        <v>2979</v>
      </c>
      <c r="Y2016" s="73" t="s">
        <v>2979</v>
      </c>
      <c r="Z2016" s="73" t="s">
        <v>2979</v>
      </c>
      <c r="AA2016" s="73" t="s">
        <v>2979</v>
      </c>
      <c r="AB2016" s="73" t="s">
        <v>2979</v>
      </c>
      <c r="AC2016" s="73" t="s">
        <v>2979</v>
      </c>
      <c r="AD2016" s="73" t="s">
        <v>2979</v>
      </c>
      <c r="AE2016" s="73" t="s">
        <v>2979</v>
      </c>
      <c r="AF2016" s="73" t="s">
        <v>2979</v>
      </c>
      <c r="AG2016" s="73" t="s">
        <v>2979</v>
      </c>
      <c r="AH2016" s="73" t="s">
        <v>2979</v>
      </c>
      <c r="AI2016" s="41">
        <v>0.86670000000000003</v>
      </c>
      <c r="AJ2016" s="30">
        <v>0.81020000000000003</v>
      </c>
      <c r="AK2016" s="30">
        <v>0.75229999999999997</v>
      </c>
      <c r="AL2016" s="41">
        <f t="shared" si="64"/>
        <v>0.80969999999999998</v>
      </c>
      <c r="AM2016" s="30" t="str">
        <f>IFERROR((VLOOKUP(C2016,'CEP 24-25'!$F$5:$K$1282,6,0))," ")</f>
        <v>Yes</v>
      </c>
      <c r="AN2016" s="41" t="str">
        <f>+IFERROR((VLOOKUP(C2016,'HB1238 24-25'!$N$5:$Q$9999,4,0)),"")</f>
        <v/>
      </c>
      <c r="AO2016" s="33" t="str">
        <f t="shared" si="65"/>
        <v>Yes</v>
      </c>
    </row>
    <row r="2017" spans="1:41" ht="15" customHeight="1" x14ac:dyDescent="0.25">
      <c r="A2017" t="s">
        <v>2622</v>
      </c>
      <c r="B2017" t="s">
        <v>2265</v>
      </c>
      <c r="C2017" s="25">
        <v>2959</v>
      </c>
      <c r="D2017" t="s">
        <v>1960</v>
      </c>
      <c r="E2017" s="16">
        <v>0</v>
      </c>
      <c r="F2017" s="16">
        <v>0</v>
      </c>
      <c r="G2017" s="16">
        <v>0</v>
      </c>
      <c r="H2017" s="16">
        <v>0</v>
      </c>
      <c r="I2017" s="16">
        <v>0</v>
      </c>
      <c r="J2017" s="16">
        <v>0</v>
      </c>
      <c r="K2017" s="16">
        <v>0</v>
      </c>
      <c r="L2017" s="16">
        <v>0</v>
      </c>
      <c r="M2017" s="16">
        <v>0</v>
      </c>
      <c r="N2017" s="16">
        <v>0</v>
      </c>
      <c r="O2017" s="16">
        <v>0</v>
      </c>
      <c r="P2017" s="16">
        <v>474</v>
      </c>
      <c r="Q2017" s="16">
        <v>531</v>
      </c>
      <c r="R2017" s="16">
        <v>526</v>
      </c>
      <c r="S2017" s="16">
        <v>592</v>
      </c>
      <c r="T2017" s="73" t="s">
        <v>2979</v>
      </c>
      <c r="U2017" s="73" t="s">
        <v>2979</v>
      </c>
      <c r="V2017" s="73" t="s">
        <v>2979</v>
      </c>
      <c r="W2017" s="73" t="s">
        <v>2979</v>
      </c>
      <c r="X2017" s="73" t="s">
        <v>2979</v>
      </c>
      <c r="Y2017" s="73" t="s">
        <v>2979</v>
      </c>
      <c r="Z2017" s="73" t="s">
        <v>2979</v>
      </c>
      <c r="AA2017" s="73" t="s">
        <v>2979</v>
      </c>
      <c r="AB2017" s="73" t="s">
        <v>2979</v>
      </c>
      <c r="AC2017" s="73" t="s">
        <v>2979</v>
      </c>
      <c r="AD2017" s="73" t="s">
        <v>2979</v>
      </c>
      <c r="AE2017" s="54">
        <v>414</v>
      </c>
      <c r="AF2017" s="54">
        <v>434</v>
      </c>
      <c r="AG2017" s="54">
        <v>451</v>
      </c>
      <c r="AH2017" s="54">
        <v>501</v>
      </c>
      <c r="AI2017" s="41">
        <v>0.84789999999999999</v>
      </c>
      <c r="AJ2017" s="30">
        <v>0.80359999999999998</v>
      </c>
      <c r="AK2017" s="30">
        <v>0.77500000000000002</v>
      </c>
      <c r="AL2017" s="41">
        <f t="shared" si="64"/>
        <v>0.80879999999999996</v>
      </c>
      <c r="AM2017" s="30" t="str">
        <f>IFERROR((VLOOKUP(C2017,'CEP 24-25'!$F$5:$K$1282,6,0))," ")</f>
        <v>Yes</v>
      </c>
      <c r="AN2017" s="41" t="str">
        <f>+IFERROR((VLOOKUP(C2017,'HB1238 24-25'!$N$5:$Q$9999,4,0)),"")</f>
        <v/>
      </c>
      <c r="AO2017" s="33" t="str">
        <f t="shared" si="65"/>
        <v>Yes</v>
      </c>
    </row>
    <row r="2018" spans="1:41" ht="15" customHeight="1" x14ac:dyDescent="0.25">
      <c r="A2018" t="s">
        <v>2622</v>
      </c>
      <c r="B2018" t="s">
        <v>2265</v>
      </c>
      <c r="C2018" s="25">
        <v>2717</v>
      </c>
      <c r="D2018" t="s">
        <v>165</v>
      </c>
      <c r="E2018" s="16">
        <v>0</v>
      </c>
      <c r="F2018" s="16">
        <v>0</v>
      </c>
      <c r="G2018" s="16">
        <v>0</v>
      </c>
      <c r="H2018" s="16">
        <v>116</v>
      </c>
      <c r="I2018" s="16">
        <v>115</v>
      </c>
      <c r="J2018" s="16">
        <v>135</v>
      </c>
      <c r="K2018" s="16">
        <v>123</v>
      </c>
      <c r="L2018" s="16">
        <v>113</v>
      </c>
      <c r="M2018" s="16">
        <v>0</v>
      </c>
      <c r="N2018" s="16">
        <v>0</v>
      </c>
      <c r="O2018" s="16">
        <v>0</v>
      </c>
      <c r="P2018" s="16">
        <v>0</v>
      </c>
      <c r="Q2018" s="16">
        <v>0</v>
      </c>
      <c r="R2018" s="16">
        <v>0</v>
      </c>
      <c r="S2018" s="16">
        <v>0</v>
      </c>
      <c r="T2018" s="73" t="s">
        <v>2979</v>
      </c>
      <c r="U2018" s="73" t="s">
        <v>2979</v>
      </c>
      <c r="V2018" s="73" t="s">
        <v>2979</v>
      </c>
      <c r="W2018" s="54">
        <v>100</v>
      </c>
      <c r="X2018" s="54">
        <v>95</v>
      </c>
      <c r="Y2018" s="54">
        <v>109</v>
      </c>
      <c r="Z2018" s="54">
        <v>101</v>
      </c>
      <c r="AA2018" s="54">
        <v>91</v>
      </c>
      <c r="AB2018" s="73" t="s">
        <v>2979</v>
      </c>
      <c r="AC2018" s="73" t="s">
        <v>2979</v>
      </c>
      <c r="AD2018" s="73" t="s">
        <v>2979</v>
      </c>
      <c r="AE2018" s="73" t="s">
        <v>2979</v>
      </c>
      <c r="AF2018" s="73" t="s">
        <v>2979</v>
      </c>
      <c r="AG2018" s="73" t="s">
        <v>2979</v>
      </c>
      <c r="AH2018" s="73" t="s">
        <v>2979</v>
      </c>
      <c r="AI2018" s="41">
        <v>0.82389999999999997</v>
      </c>
      <c r="AJ2018" s="30">
        <v>0.80069999999999997</v>
      </c>
      <c r="AK2018" s="30">
        <v>0.79079999999999995</v>
      </c>
      <c r="AL2018" s="41">
        <f t="shared" si="64"/>
        <v>0.80510000000000004</v>
      </c>
      <c r="AM2018" s="30" t="str">
        <f>IFERROR((VLOOKUP(C2018,'CEP 24-25'!$F$5:$K$1282,6,0))," ")</f>
        <v>Yes</v>
      </c>
      <c r="AN2018" s="41" t="str">
        <f>+IFERROR((VLOOKUP(C2018,'HB1238 24-25'!$N$5:$Q$9999,4,0)),"")</f>
        <v/>
      </c>
      <c r="AO2018" s="33" t="str">
        <f t="shared" si="65"/>
        <v>Yes</v>
      </c>
    </row>
    <row r="2019" spans="1:41" ht="15" customHeight="1" x14ac:dyDescent="0.25">
      <c r="A2019" t="s">
        <v>2777</v>
      </c>
      <c r="B2019" t="s">
        <v>2266</v>
      </c>
      <c r="C2019" s="25">
        <v>5319</v>
      </c>
      <c r="D2019" t="s">
        <v>996</v>
      </c>
      <c r="E2019" s="16">
        <v>0</v>
      </c>
      <c r="F2019" s="16">
        <v>0</v>
      </c>
      <c r="G2019" s="16">
        <v>0</v>
      </c>
      <c r="H2019" s="16">
        <v>0</v>
      </c>
      <c r="I2019" s="16">
        <v>0</v>
      </c>
      <c r="J2019" s="16">
        <v>0</v>
      </c>
      <c r="K2019" s="16">
        <v>0</v>
      </c>
      <c r="L2019" s="16">
        <v>0</v>
      </c>
      <c r="M2019" s="16">
        <v>10</v>
      </c>
      <c r="N2019" s="16">
        <v>13</v>
      </c>
      <c r="O2019" s="16">
        <v>9</v>
      </c>
      <c r="P2019" s="16">
        <v>7</v>
      </c>
      <c r="Q2019" s="16">
        <v>12</v>
      </c>
      <c r="R2019" s="16">
        <v>10</v>
      </c>
      <c r="S2019" s="16">
        <v>13</v>
      </c>
      <c r="T2019" s="73" t="s">
        <v>2979</v>
      </c>
      <c r="U2019" s="73" t="s">
        <v>2979</v>
      </c>
      <c r="V2019" s="73" t="s">
        <v>2979</v>
      </c>
      <c r="W2019" s="73" t="s">
        <v>2979</v>
      </c>
      <c r="X2019" s="73" t="s">
        <v>2979</v>
      </c>
      <c r="Y2019" s="73" t="s">
        <v>2979</v>
      </c>
      <c r="Z2019" s="73" t="s">
        <v>2979</v>
      </c>
      <c r="AA2019" s="73" t="s">
        <v>2979</v>
      </c>
      <c r="AB2019" s="15" t="s">
        <v>2004</v>
      </c>
      <c r="AC2019" s="15" t="s">
        <v>2004</v>
      </c>
      <c r="AD2019" s="15" t="s">
        <v>2004</v>
      </c>
      <c r="AE2019" s="15" t="s">
        <v>2004</v>
      </c>
      <c r="AF2019" s="15" t="s">
        <v>2004</v>
      </c>
      <c r="AG2019" s="15" t="s">
        <v>2004</v>
      </c>
      <c r="AH2019" s="15" t="s">
        <v>2004</v>
      </c>
      <c r="AI2019" s="41">
        <v>0.67569999999999997</v>
      </c>
      <c r="AJ2019" s="30">
        <v>0.61040000000000005</v>
      </c>
      <c r="AK2019" s="30">
        <v>0.68669999999999998</v>
      </c>
      <c r="AL2019" s="41">
        <f t="shared" si="64"/>
        <v>0.65759999999999996</v>
      </c>
      <c r="AM2019" s="30" t="str">
        <f>IFERROR((VLOOKUP(C2019,'CEP 24-25'!$F$5:$K$1282,6,0))," ")</f>
        <v xml:space="preserve"> </v>
      </c>
      <c r="AN2019" s="41" t="str">
        <f>+IFERROR((VLOOKUP(C2019,'HB1238 24-25'!$N$5:$Q$9999,4,0)),"")</f>
        <v/>
      </c>
      <c r="AO2019" s="33" t="str">
        <f t="shared" si="65"/>
        <v>Yes</v>
      </c>
    </row>
    <row r="2020" spans="1:41" ht="15" customHeight="1" x14ac:dyDescent="0.25">
      <c r="A2020" t="s">
        <v>2623</v>
      </c>
      <c r="B2020" t="s">
        <v>2267</v>
      </c>
      <c r="C2020" s="25">
        <v>4575</v>
      </c>
      <c r="D2020" t="s">
        <v>1237</v>
      </c>
      <c r="E2020" s="16">
        <v>0</v>
      </c>
      <c r="F2020" s="16">
        <v>0</v>
      </c>
      <c r="G2020" s="16">
        <v>0</v>
      </c>
      <c r="H2020" s="16">
        <v>0</v>
      </c>
      <c r="I2020" s="16">
        <v>0</v>
      </c>
      <c r="J2020" s="16">
        <v>0</v>
      </c>
      <c r="K2020" s="16">
        <v>0</v>
      </c>
      <c r="L2020" s="16">
        <v>0</v>
      </c>
      <c r="M2020" s="16">
        <v>161</v>
      </c>
      <c r="N2020" s="16">
        <v>143</v>
      </c>
      <c r="O2020" s="16">
        <v>148</v>
      </c>
      <c r="P2020" s="16">
        <v>0</v>
      </c>
      <c r="Q2020" s="16">
        <v>0</v>
      </c>
      <c r="R2020" s="16">
        <v>0</v>
      </c>
      <c r="S2020" s="16">
        <v>0</v>
      </c>
      <c r="T2020" s="73" t="s">
        <v>2979</v>
      </c>
      <c r="U2020" s="73" t="s">
        <v>2979</v>
      </c>
      <c r="V2020" s="73" t="s">
        <v>2979</v>
      </c>
      <c r="W2020" s="73" t="s">
        <v>2979</v>
      </c>
      <c r="X2020" s="73" t="s">
        <v>2979</v>
      </c>
      <c r="Y2020" s="73" t="s">
        <v>2979</v>
      </c>
      <c r="Z2020" s="73" t="s">
        <v>2979</v>
      </c>
      <c r="AA2020" s="73" t="s">
        <v>2979</v>
      </c>
      <c r="AB2020" s="54">
        <v>114</v>
      </c>
      <c r="AC2020" s="54">
        <v>105</v>
      </c>
      <c r="AD2020" s="54">
        <v>106</v>
      </c>
      <c r="AE2020" s="73" t="s">
        <v>2979</v>
      </c>
      <c r="AF2020" s="73" t="s">
        <v>2979</v>
      </c>
      <c r="AG2020" s="73" t="s">
        <v>2979</v>
      </c>
      <c r="AH2020" s="73" t="s">
        <v>2979</v>
      </c>
      <c r="AI2020" s="41">
        <v>0.71899999999999997</v>
      </c>
      <c r="AJ2020" s="30">
        <v>0.74939999999999996</v>
      </c>
      <c r="AK2020" s="30">
        <v>0.72709999999999997</v>
      </c>
      <c r="AL2020" s="41">
        <f t="shared" si="64"/>
        <v>0.73180000000000001</v>
      </c>
      <c r="AM2020" s="30" t="str">
        <f>IFERROR((VLOOKUP(C2020,'CEP 24-25'!$F$5:$K$1282,6,0))," ")</f>
        <v>Yes</v>
      </c>
      <c r="AN2020" s="41" t="str">
        <f>+IFERROR((VLOOKUP(C2020,'HB1238 24-25'!$N$5:$Q$9999,4,0)),"")</f>
        <v/>
      </c>
      <c r="AO2020" s="33" t="str">
        <f t="shared" si="65"/>
        <v>Yes</v>
      </c>
    </row>
    <row r="2021" spans="1:41" ht="15" customHeight="1" x14ac:dyDescent="0.25">
      <c r="A2021" t="s">
        <v>2623</v>
      </c>
      <c r="B2021" t="s">
        <v>2267</v>
      </c>
      <c r="C2021" s="25">
        <v>2940</v>
      </c>
      <c r="D2021" t="s">
        <v>2887</v>
      </c>
      <c r="E2021" s="16">
        <v>19</v>
      </c>
      <c r="F2021" s="16">
        <v>53</v>
      </c>
      <c r="G2021" s="16">
        <v>0</v>
      </c>
      <c r="H2021" s="16">
        <v>50</v>
      </c>
      <c r="I2021" s="16">
        <v>66</v>
      </c>
      <c r="J2021" s="16">
        <v>54</v>
      </c>
      <c r="K2021" s="16">
        <v>50</v>
      </c>
      <c r="L2021" s="16">
        <v>63</v>
      </c>
      <c r="M2021" s="16">
        <v>0</v>
      </c>
      <c r="N2021" s="16">
        <v>0</v>
      </c>
      <c r="O2021" s="16">
        <v>0</v>
      </c>
      <c r="P2021" s="16">
        <v>0</v>
      </c>
      <c r="Q2021" s="16">
        <v>0</v>
      </c>
      <c r="R2021" s="16">
        <v>0</v>
      </c>
      <c r="S2021" s="16">
        <v>0</v>
      </c>
      <c r="T2021" s="15" t="s">
        <v>2004</v>
      </c>
      <c r="U2021" s="54">
        <v>27</v>
      </c>
      <c r="V2021" s="73" t="s">
        <v>2979</v>
      </c>
      <c r="W2021" s="54">
        <v>36</v>
      </c>
      <c r="X2021" s="54">
        <v>49</v>
      </c>
      <c r="Y2021" s="54">
        <v>42</v>
      </c>
      <c r="Z2021" s="54">
        <v>39</v>
      </c>
      <c r="AA2021" s="54">
        <v>54</v>
      </c>
      <c r="AB2021" s="73" t="s">
        <v>2979</v>
      </c>
      <c r="AC2021" s="73" t="s">
        <v>2979</v>
      </c>
      <c r="AD2021" s="73" t="s">
        <v>2979</v>
      </c>
      <c r="AE2021" s="73" t="s">
        <v>2979</v>
      </c>
      <c r="AF2021" s="73" t="s">
        <v>2979</v>
      </c>
      <c r="AG2021" s="73" t="s">
        <v>2979</v>
      </c>
      <c r="AH2021" s="73" t="s">
        <v>2979</v>
      </c>
      <c r="AI2021" s="41">
        <v>0.70989999999999998</v>
      </c>
      <c r="AJ2021" s="30">
        <v>0.69879999999999998</v>
      </c>
      <c r="AK2021" s="30">
        <v>0.70879999999999999</v>
      </c>
      <c r="AL2021" s="41">
        <f t="shared" si="64"/>
        <v>0.70579999999999998</v>
      </c>
      <c r="AM2021" s="30" t="str">
        <f>IFERROR((VLOOKUP(C2021,'CEP 24-25'!$F$5:$K$1282,6,0))," ")</f>
        <v>Yes</v>
      </c>
      <c r="AN2021" s="41" t="str">
        <f>+IFERROR((VLOOKUP(C2021,'HB1238 24-25'!$N$5:$Q$9999,4,0)),"")</f>
        <v/>
      </c>
      <c r="AO2021" s="33" t="str">
        <f t="shared" si="65"/>
        <v>Yes</v>
      </c>
    </row>
    <row r="2022" spans="1:41" ht="15" customHeight="1" x14ac:dyDescent="0.25">
      <c r="A2022" t="s">
        <v>2623</v>
      </c>
      <c r="B2022" t="s">
        <v>2267</v>
      </c>
      <c r="C2022" s="25">
        <v>3054</v>
      </c>
      <c r="D2022" t="s">
        <v>2888</v>
      </c>
      <c r="E2022" s="16">
        <v>0</v>
      </c>
      <c r="F2022" s="16">
        <v>0</v>
      </c>
      <c r="G2022" s="16">
        <v>0</v>
      </c>
      <c r="H2022" s="16">
        <v>0</v>
      </c>
      <c r="I2022" s="16">
        <v>0</v>
      </c>
      <c r="J2022" s="16">
        <v>0</v>
      </c>
      <c r="K2022" s="16">
        <v>0</v>
      </c>
      <c r="L2022" s="16">
        <v>0</v>
      </c>
      <c r="M2022" s="16">
        <v>238</v>
      </c>
      <c r="N2022" s="16">
        <v>229</v>
      </c>
      <c r="O2022" s="16">
        <v>221</v>
      </c>
      <c r="P2022" s="16">
        <v>0</v>
      </c>
      <c r="Q2022" s="16">
        <v>0</v>
      </c>
      <c r="R2022" s="16">
        <v>0</v>
      </c>
      <c r="S2022" s="16">
        <v>0</v>
      </c>
      <c r="T2022" s="73" t="s">
        <v>2979</v>
      </c>
      <c r="U2022" s="73" t="s">
        <v>2979</v>
      </c>
      <c r="V2022" s="73" t="s">
        <v>2979</v>
      </c>
      <c r="W2022" s="73" t="s">
        <v>2979</v>
      </c>
      <c r="X2022" s="73" t="s">
        <v>2979</v>
      </c>
      <c r="Y2022" s="73" t="s">
        <v>2979</v>
      </c>
      <c r="Z2022" s="73" t="s">
        <v>2979</v>
      </c>
      <c r="AA2022" s="73" t="s">
        <v>2979</v>
      </c>
      <c r="AB2022" s="54">
        <v>168</v>
      </c>
      <c r="AC2022" s="54">
        <v>168</v>
      </c>
      <c r="AD2022" s="54">
        <v>152</v>
      </c>
      <c r="AE2022" s="73" t="s">
        <v>2979</v>
      </c>
      <c r="AF2022" s="73" t="s">
        <v>2979</v>
      </c>
      <c r="AG2022" s="73" t="s">
        <v>2979</v>
      </c>
      <c r="AH2022" s="73" t="s">
        <v>2979</v>
      </c>
      <c r="AI2022" s="41">
        <v>0.70930000000000004</v>
      </c>
      <c r="AJ2022" s="30">
        <v>0.74419999999999997</v>
      </c>
      <c r="AK2022" s="30">
        <v>0.72770000000000001</v>
      </c>
      <c r="AL2022" s="41">
        <f t="shared" si="64"/>
        <v>0.72709999999999997</v>
      </c>
      <c r="AM2022" s="30" t="str">
        <f>IFERROR((VLOOKUP(C2022,'CEP 24-25'!$F$5:$K$1282,6,0))," ")</f>
        <v>Yes</v>
      </c>
      <c r="AN2022" s="41" t="str">
        <f>+IFERROR((VLOOKUP(C2022,'HB1238 24-25'!$N$5:$Q$9999,4,0)),"")</f>
        <v/>
      </c>
      <c r="AO2022" s="33" t="str">
        <f t="shared" si="65"/>
        <v>Yes</v>
      </c>
    </row>
    <row r="2023" spans="1:41" ht="15" customHeight="1" x14ac:dyDescent="0.25">
      <c r="A2023" t="s">
        <v>2623</v>
      </c>
      <c r="B2023" t="s">
        <v>2267</v>
      </c>
      <c r="C2023" s="25">
        <v>3449</v>
      </c>
      <c r="D2023" t="s">
        <v>2889</v>
      </c>
      <c r="E2023" s="16">
        <v>15</v>
      </c>
      <c r="F2023" s="16">
        <v>53</v>
      </c>
      <c r="G2023" s="16">
        <v>0</v>
      </c>
      <c r="H2023" s="16">
        <v>73</v>
      </c>
      <c r="I2023" s="16">
        <v>73</v>
      </c>
      <c r="J2023" s="16">
        <v>81</v>
      </c>
      <c r="K2023" s="16">
        <v>72</v>
      </c>
      <c r="L2023" s="16">
        <v>72</v>
      </c>
      <c r="M2023" s="16">
        <v>0</v>
      </c>
      <c r="N2023" s="16">
        <v>0</v>
      </c>
      <c r="O2023" s="16">
        <v>0</v>
      </c>
      <c r="P2023" s="16">
        <v>0</v>
      </c>
      <c r="Q2023" s="16">
        <v>0</v>
      </c>
      <c r="R2023" s="16">
        <v>0</v>
      </c>
      <c r="S2023" s="16">
        <v>0</v>
      </c>
      <c r="T2023" s="15" t="s">
        <v>2004</v>
      </c>
      <c r="U2023" s="54">
        <v>28</v>
      </c>
      <c r="V2023" s="73" t="s">
        <v>2979</v>
      </c>
      <c r="W2023" s="54">
        <v>45</v>
      </c>
      <c r="X2023" s="54">
        <v>52</v>
      </c>
      <c r="Y2023" s="54">
        <v>59</v>
      </c>
      <c r="Z2023" s="54">
        <v>52</v>
      </c>
      <c r="AA2023" s="54">
        <v>55</v>
      </c>
      <c r="AB2023" s="73" t="s">
        <v>2979</v>
      </c>
      <c r="AC2023" s="73" t="s">
        <v>2979</v>
      </c>
      <c r="AD2023" s="73" t="s">
        <v>2979</v>
      </c>
      <c r="AE2023" s="73" t="s">
        <v>2979</v>
      </c>
      <c r="AF2023" s="73" t="s">
        <v>2979</v>
      </c>
      <c r="AG2023" s="73" t="s">
        <v>2979</v>
      </c>
      <c r="AH2023" s="73" t="s">
        <v>2979</v>
      </c>
      <c r="AI2023" s="41">
        <v>0.66739999999999999</v>
      </c>
      <c r="AJ2023" s="30">
        <v>0.67730000000000001</v>
      </c>
      <c r="AK2023" s="30">
        <v>0.7157</v>
      </c>
      <c r="AL2023" s="41">
        <f t="shared" si="64"/>
        <v>0.68679999999999997</v>
      </c>
      <c r="AM2023" s="30" t="str">
        <f>IFERROR((VLOOKUP(C2023,'CEP 24-25'!$F$5:$K$1282,6,0))," ")</f>
        <v>Yes</v>
      </c>
      <c r="AN2023" s="41" t="str">
        <f>+IFERROR((VLOOKUP(C2023,'HB1238 24-25'!$N$5:$Q$9999,4,0)),"")</f>
        <v/>
      </c>
      <c r="AO2023" s="33" t="str">
        <f t="shared" si="65"/>
        <v>Yes</v>
      </c>
    </row>
    <row r="2024" spans="1:41" ht="15" customHeight="1" x14ac:dyDescent="0.25">
      <c r="A2024" t="s">
        <v>2623</v>
      </c>
      <c r="B2024" t="s">
        <v>2267</v>
      </c>
      <c r="C2024" s="25">
        <v>2094</v>
      </c>
      <c r="D2024" t="s">
        <v>2890</v>
      </c>
      <c r="E2024" s="16">
        <v>19</v>
      </c>
      <c r="F2024" s="16">
        <v>56</v>
      </c>
      <c r="G2024" s="16">
        <v>0</v>
      </c>
      <c r="H2024" s="16">
        <v>65</v>
      </c>
      <c r="I2024" s="16">
        <v>66</v>
      </c>
      <c r="J2024" s="16">
        <v>73</v>
      </c>
      <c r="K2024" s="16">
        <v>70</v>
      </c>
      <c r="L2024" s="16">
        <v>74</v>
      </c>
      <c r="M2024" s="16">
        <v>0</v>
      </c>
      <c r="N2024" s="16">
        <v>0</v>
      </c>
      <c r="O2024" s="16">
        <v>0</v>
      </c>
      <c r="P2024" s="16">
        <v>0</v>
      </c>
      <c r="Q2024" s="16">
        <v>0</v>
      </c>
      <c r="R2024" s="16">
        <v>0</v>
      </c>
      <c r="S2024" s="16">
        <v>0</v>
      </c>
      <c r="T2024" s="15" t="s">
        <v>2004</v>
      </c>
      <c r="U2024" s="54">
        <v>28</v>
      </c>
      <c r="V2024" s="73" t="s">
        <v>2979</v>
      </c>
      <c r="W2024" s="54">
        <v>50</v>
      </c>
      <c r="X2024" s="54">
        <v>50</v>
      </c>
      <c r="Y2024" s="54">
        <v>50</v>
      </c>
      <c r="Z2024" s="54">
        <v>56</v>
      </c>
      <c r="AA2024" s="54">
        <v>56</v>
      </c>
      <c r="AB2024" s="73" t="s">
        <v>2979</v>
      </c>
      <c r="AC2024" s="73" t="s">
        <v>2979</v>
      </c>
      <c r="AD2024" s="73" t="s">
        <v>2979</v>
      </c>
      <c r="AE2024" s="73" t="s">
        <v>2979</v>
      </c>
      <c r="AF2024" s="73" t="s">
        <v>2979</v>
      </c>
      <c r="AG2024" s="73" t="s">
        <v>2979</v>
      </c>
      <c r="AH2024" s="73" t="s">
        <v>2979</v>
      </c>
      <c r="AI2024" s="41">
        <v>0.69979999999999998</v>
      </c>
      <c r="AJ2024" s="30">
        <v>0.65369999999999995</v>
      </c>
      <c r="AK2024" s="30">
        <v>0.65939999999999999</v>
      </c>
      <c r="AL2024" s="41">
        <f t="shared" si="64"/>
        <v>0.67100000000000004</v>
      </c>
      <c r="AM2024" s="30" t="str">
        <f>IFERROR((VLOOKUP(C2024,'CEP 24-25'!$F$5:$K$1282,6,0))," ")</f>
        <v>Yes</v>
      </c>
      <c r="AN2024" s="41" t="str">
        <f>+IFERROR((VLOOKUP(C2024,'HB1238 24-25'!$N$5:$Q$9999,4,0)),"")</f>
        <v/>
      </c>
      <c r="AO2024" s="33" t="str">
        <f t="shared" si="65"/>
        <v>Yes</v>
      </c>
    </row>
    <row r="2025" spans="1:41" ht="15" customHeight="1" x14ac:dyDescent="0.25">
      <c r="A2025" t="s">
        <v>2623</v>
      </c>
      <c r="B2025" t="s">
        <v>2267</v>
      </c>
      <c r="C2025" s="25">
        <v>3646</v>
      </c>
      <c r="D2025" t="s">
        <v>2891</v>
      </c>
      <c r="E2025" s="16">
        <v>18</v>
      </c>
      <c r="F2025" s="16">
        <v>65</v>
      </c>
      <c r="G2025" s="16">
        <v>0</v>
      </c>
      <c r="H2025" s="16">
        <v>74</v>
      </c>
      <c r="I2025" s="16">
        <v>73</v>
      </c>
      <c r="J2025" s="16">
        <v>71</v>
      </c>
      <c r="K2025" s="16">
        <v>64</v>
      </c>
      <c r="L2025" s="16">
        <v>80</v>
      </c>
      <c r="M2025" s="16">
        <v>0</v>
      </c>
      <c r="N2025" s="16">
        <v>0</v>
      </c>
      <c r="O2025" s="16">
        <v>0</v>
      </c>
      <c r="P2025" s="16">
        <v>0</v>
      </c>
      <c r="Q2025" s="16">
        <v>0</v>
      </c>
      <c r="R2025" s="16">
        <v>0</v>
      </c>
      <c r="S2025" s="16">
        <v>0</v>
      </c>
      <c r="T2025" s="15" t="s">
        <v>2004</v>
      </c>
      <c r="U2025" s="54">
        <v>38</v>
      </c>
      <c r="V2025" s="73" t="s">
        <v>2979</v>
      </c>
      <c r="W2025" s="54">
        <v>48</v>
      </c>
      <c r="X2025" s="54">
        <v>52</v>
      </c>
      <c r="Y2025" s="54">
        <v>48</v>
      </c>
      <c r="Z2025" s="54">
        <v>47</v>
      </c>
      <c r="AA2025" s="54">
        <v>56</v>
      </c>
      <c r="AB2025" s="73" t="s">
        <v>2979</v>
      </c>
      <c r="AC2025" s="73" t="s">
        <v>2979</v>
      </c>
      <c r="AD2025" s="73" t="s">
        <v>2979</v>
      </c>
      <c r="AE2025" s="73" t="s">
        <v>2979</v>
      </c>
      <c r="AF2025" s="73" t="s">
        <v>2979</v>
      </c>
      <c r="AG2025" s="73" t="s">
        <v>2979</v>
      </c>
      <c r="AH2025" s="73" t="s">
        <v>2979</v>
      </c>
      <c r="AI2025" s="41">
        <v>0.65620000000000001</v>
      </c>
      <c r="AJ2025" s="30">
        <v>0.64839999999999998</v>
      </c>
      <c r="AK2025" s="30">
        <v>0.59450000000000003</v>
      </c>
      <c r="AL2025" s="41">
        <f t="shared" si="64"/>
        <v>0.63300000000000001</v>
      </c>
      <c r="AM2025" s="30" t="str">
        <f>IFERROR((VLOOKUP(C2025,'CEP 24-25'!$F$5:$K$1282,6,0))," ")</f>
        <v>Yes</v>
      </c>
      <c r="AN2025" s="41" t="str">
        <f>+IFERROR((VLOOKUP(C2025,'HB1238 24-25'!$N$5:$Q$9999,4,0)),"")</f>
        <v/>
      </c>
      <c r="AO2025" s="33" t="str">
        <f t="shared" si="65"/>
        <v>Yes</v>
      </c>
    </row>
    <row r="2026" spans="1:41" ht="15" customHeight="1" x14ac:dyDescent="0.25">
      <c r="A2026" t="s">
        <v>2623</v>
      </c>
      <c r="B2026" t="s">
        <v>2267</v>
      </c>
      <c r="C2026" s="25">
        <v>2872</v>
      </c>
      <c r="D2026" t="s">
        <v>2892</v>
      </c>
      <c r="E2026" s="16">
        <v>19</v>
      </c>
      <c r="F2026" s="16">
        <v>64</v>
      </c>
      <c r="G2026" s="16">
        <v>0</v>
      </c>
      <c r="H2026" s="16">
        <v>65</v>
      </c>
      <c r="I2026" s="16">
        <v>70</v>
      </c>
      <c r="J2026" s="16">
        <v>84</v>
      </c>
      <c r="K2026" s="16">
        <v>75</v>
      </c>
      <c r="L2026" s="16">
        <v>68</v>
      </c>
      <c r="M2026" s="16">
        <v>0</v>
      </c>
      <c r="N2026" s="16">
        <v>0</v>
      </c>
      <c r="O2026" s="16">
        <v>0</v>
      </c>
      <c r="P2026" s="16">
        <v>0</v>
      </c>
      <c r="Q2026" s="16">
        <v>0</v>
      </c>
      <c r="R2026" s="16">
        <v>0</v>
      </c>
      <c r="S2026" s="16">
        <v>0</v>
      </c>
      <c r="T2026" s="15" t="s">
        <v>2004</v>
      </c>
      <c r="U2026" s="54">
        <v>14</v>
      </c>
      <c r="V2026" s="73" t="s">
        <v>2979</v>
      </c>
      <c r="W2026" s="54">
        <v>11</v>
      </c>
      <c r="X2026" s="54">
        <v>14</v>
      </c>
      <c r="Y2026" s="54">
        <v>17</v>
      </c>
      <c r="Z2026" s="54">
        <v>10</v>
      </c>
      <c r="AA2026" s="54">
        <v>19</v>
      </c>
      <c r="AB2026" s="73" t="s">
        <v>2979</v>
      </c>
      <c r="AC2026" s="73" t="s">
        <v>2979</v>
      </c>
      <c r="AD2026" s="73" t="s">
        <v>2979</v>
      </c>
      <c r="AE2026" s="73" t="s">
        <v>2979</v>
      </c>
      <c r="AF2026" s="73" t="s">
        <v>2979</v>
      </c>
      <c r="AG2026" s="73" t="s">
        <v>2979</v>
      </c>
      <c r="AH2026" s="73" t="s">
        <v>2979</v>
      </c>
      <c r="AI2026" s="41">
        <v>0.19550000000000001</v>
      </c>
      <c r="AJ2026" s="30">
        <v>0.1948</v>
      </c>
      <c r="AK2026" s="30">
        <v>0.18659999999999999</v>
      </c>
      <c r="AL2026" s="41">
        <f t="shared" si="64"/>
        <v>0.1923</v>
      </c>
      <c r="AM2026" s="30" t="str">
        <f>IFERROR((VLOOKUP(C2026,'CEP 24-25'!$F$5:$K$1282,6,0))," ")</f>
        <v>No</v>
      </c>
      <c r="AN2026" s="41" t="str">
        <f>+IFERROR((VLOOKUP(C2026,'HB1238 24-25'!$N$5:$Q$9999,4,0)),"")</f>
        <v/>
      </c>
      <c r="AO2026" s="33" t="str">
        <f t="shared" si="65"/>
        <v>No</v>
      </c>
    </row>
    <row r="2027" spans="1:41" ht="15" customHeight="1" x14ac:dyDescent="0.25">
      <c r="A2027" t="s">
        <v>2623</v>
      </c>
      <c r="B2027" t="s">
        <v>2267</v>
      </c>
      <c r="C2027" s="25">
        <v>5627</v>
      </c>
      <c r="D2027" t="s">
        <v>2387</v>
      </c>
      <c r="E2027" s="16">
        <v>0</v>
      </c>
      <c r="F2027" s="16">
        <v>0</v>
      </c>
      <c r="G2027" s="16">
        <v>0</v>
      </c>
      <c r="H2027" s="16">
        <v>0</v>
      </c>
      <c r="I2027" s="16">
        <v>0</v>
      </c>
      <c r="J2027" s="16">
        <v>0</v>
      </c>
      <c r="K2027" s="16">
        <v>0</v>
      </c>
      <c r="L2027" s="16">
        <v>0</v>
      </c>
      <c r="M2027" s="16">
        <v>45</v>
      </c>
      <c r="N2027" s="16">
        <v>46</v>
      </c>
      <c r="O2027" s="16">
        <v>44</v>
      </c>
      <c r="P2027" s="16">
        <v>0</v>
      </c>
      <c r="Q2027" s="16">
        <v>0</v>
      </c>
      <c r="R2027" s="16">
        <v>0</v>
      </c>
      <c r="S2027" s="16">
        <v>0</v>
      </c>
      <c r="T2027" s="73" t="s">
        <v>2979</v>
      </c>
      <c r="U2027" s="73" t="s">
        <v>2979</v>
      </c>
      <c r="V2027" s="73" t="s">
        <v>2979</v>
      </c>
      <c r="W2027" s="73" t="s">
        <v>2979</v>
      </c>
      <c r="X2027" s="73" t="s">
        <v>2979</v>
      </c>
      <c r="Y2027" s="73" t="s">
        <v>2979</v>
      </c>
      <c r="Z2027" s="73" t="s">
        <v>2979</v>
      </c>
      <c r="AA2027" s="73" t="s">
        <v>2979</v>
      </c>
      <c r="AB2027" s="54">
        <v>22</v>
      </c>
      <c r="AC2027" s="54">
        <v>23</v>
      </c>
      <c r="AD2027" s="54">
        <v>19</v>
      </c>
      <c r="AE2027" s="73" t="s">
        <v>2979</v>
      </c>
      <c r="AF2027" s="73" t="s">
        <v>2979</v>
      </c>
      <c r="AG2027" s="73" t="s">
        <v>2979</v>
      </c>
      <c r="AH2027" s="73" t="s">
        <v>2979</v>
      </c>
      <c r="AI2027" s="41">
        <v>0.47410000000000002</v>
      </c>
      <c r="AJ2027" s="30">
        <v>0.54549999999999998</v>
      </c>
      <c r="AK2027" s="30">
        <v>0.45710000000000001</v>
      </c>
      <c r="AL2027" s="41">
        <f t="shared" si="64"/>
        <v>0.49220000000000003</v>
      </c>
      <c r="AM2027" s="30" t="str">
        <f>IFERROR((VLOOKUP(C2027,'CEP 24-25'!$F$5:$K$1282,6,0))," ")</f>
        <v xml:space="preserve"> </v>
      </c>
      <c r="AN2027" s="41" t="str">
        <f>+IFERROR((VLOOKUP(C2027,'HB1238 24-25'!$N$5:$Q$9999,4,0)),"")</f>
        <v/>
      </c>
      <c r="AO2027" s="33" t="str">
        <f t="shared" si="65"/>
        <v>No</v>
      </c>
    </row>
    <row r="2028" spans="1:41" ht="15" customHeight="1" x14ac:dyDescent="0.25">
      <c r="A2028" t="s">
        <v>2623</v>
      </c>
      <c r="B2028" t="s">
        <v>2267</v>
      </c>
      <c r="C2028" s="25">
        <v>3397</v>
      </c>
      <c r="D2028" t="s">
        <v>2893</v>
      </c>
      <c r="E2028" s="16">
        <v>20</v>
      </c>
      <c r="F2028" s="16">
        <v>51</v>
      </c>
      <c r="G2028" s="16">
        <v>0</v>
      </c>
      <c r="H2028" s="16">
        <v>50</v>
      </c>
      <c r="I2028" s="16">
        <v>50</v>
      </c>
      <c r="J2028" s="16">
        <v>46</v>
      </c>
      <c r="K2028" s="16">
        <v>41</v>
      </c>
      <c r="L2028" s="16">
        <v>39</v>
      </c>
      <c r="M2028" s="16">
        <v>0</v>
      </c>
      <c r="N2028" s="16">
        <v>0</v>
      </c>
      <c r="O2028" s="16">
        <v>0</v>
      </c>
      <c r="P2028" s="16">
        <v>0</v>
      </c>
      <c r="Q2028" s="16">
        <v>0</v>
      </c>
      <c r="R2028" s="16">
        <v>0</v>
      </c>
      <c r="S2028" s="16">
        <v>0</v>
      </c>
      <c r="T2028" s="15" t="s">
        <v>2004</v>
      </c>
      <c r="U2028" s="54">
        <v>18</v>
      </c>
      <c r="V2028" s="73" t="s">
        <v>2979</v>
      </c>
      <c r="W2028" s="54">
        <v>26</v>
      </c>
      <c r="X2028" s="54">
        <v>26</v>
      </c>
      <c r="Y2028" s="54">
        <v>22</v>
      </c>
      <c r="Z2028" s="54">
        <v>22</v>
      </c>
      <c r="AA2028" s="54">
        <v>17</v>
      </c>
      <c r="AB2028" s="73" t="s">
        <v>2979</v>
      </c>
      <c r="AC2028" s="73" t="s">
        <v>2979</v>
      </c>
      <c r="AD2028" s="73" t="s">
        <v>2979</v>
      </c>
      <c r="AE2028" s="73" t="s">
        <v>2979</v>
      </c>
      <c r="AF2028" s="73" t="s">
        <v>2979</v>
      </c>
      <c r="AG2028" s="73" t="s">
        <v>2979</v>
      </c>
      <c r="AH2028" s="73" t="s">
        <v>2979</v>
      </c>
      <c r="AI2028" s="41">
        <v>0.44440000000000002</v>
      </c>
      <c r="AJ2028" s="30">
        <v>0.4516</v>
      </c>
      <c r="AK2028" s="30">
        <v>0.43509999999999999</v>
      </c>
      <c r="AL2028" s="41">
        <f t="shared" si="64"/>
        <v>0.44369999999999998</v>
      </c>
      <c r="AM2028" s="30" t="str">
        <f>IFERROR((VLOOKUP(C2028,'CEP 24-25'!$F$5:$K$1282,6,0))," ")</f>
        <v>No</v>
      </c>
      <c r="AN2028" s="41" t="str">
        <f>+IFERROR((VLOOKUP(C2028,'HB1238 24-25'!$N$5:$Q$9999,4,0)),"")</f>
        <v/>
      </c>
      <c r="AO2028" s="33" t="str">
        <f t="shared" si="65"/>
        <v>No</v>
      </c>
    </row>
    <row r="2029" spans="1:41" ht="15" customHeight="1" x14ac:dyDescent="0.25">
      <c r="A2029" t="s">
        <v>2623</v>
      </c>
      <c r="B2029" t="s">
        <v>2267</v>
      </c>
      <c r="C2029" s="25">
        <v>1585</v>
      </c>
      <c r="D2029" t="s">
        <v>1187</v>
      </c>
      <c r="E2029" s="16">
        <v>0</v>
      </c>
      <c r="F2029" s="16">
        <v>0</v>
      </c>
      <c r="G2029" s="16">
        <v>0</v>
      </c>
      <c r="H2029" s="16">
        <v>0</v>
      </c>
      <c r="I2029" s="16">
        <v>0</v>
      </c>
      <c r="J2029" s="16">
        <v>0</v>
      </c>
      <c r="K2029" s="16">
        <v>0</v>
      </c>
      <c r="L2029" s="16">
        <v>0</v>
      </c>
      <c r="M2029" s="16">
        <v>0</v>
      </c>
      <c r="N2029" s="16">
        <v>0</v>
      </c>
      <c r="O2029" s="16">
        <v>0</v>
      </c>
      <c r="P2029" s="16">
        <v>0</v>
      </c>
      <c r="Q2029" s="16">
        <v>0</v>
      </c>
      <c r="R2029" s="16">
        <v>0</v>
      </c>
      <c r="S2029" s="16">
        <v>71</v>
      </c>
      <c r="T2029" s="73" t="s">
        <v>2979</v>
      </c>
      <c r="U2029" s="73" t="s">
        <v>2979</v>
      </c>
      <c r="V2029" s="73" t="s">
        <v>2979</v>
      </c>
      <c r="W2029" s="73" t="s">
        <v>2979</v>
      </c>
      <c r="X2029" s="73" t="s">
        <v>2979</v>
      </c>
      <c r="Y2029" s="73" t="s">
        <v>2979</v>
      </c>
      <c r="Z2029" s="73" t="s">
        <v>2979</v>
      </c>
      <c r="AA2029" s="73" t="s">
        <v>2979</v>
      </c>
      <c r="AB2029" s="73" t="s">
        <v>2979</v>
      </c>
      <c r="AC2029" s="73" t="s">
        <v>2979</v>
      </c>
      <c r="AD2029" s="73" t="s">
        <v>2979</v>
      </c>
      <c r="AE2029" s="73" t="s">
        <v>2979</v>
      </c>
      <c r="AF2029" s="73" t="s">
        <v>2979</v>
      </c>
      <c r="AG2029" s="73" t="s">
        <v>2979</v>
      </c>
      <c r="AH2029" s="54">
        <v>19</v>
      </c>
      <c r="AI2029" s="41">
        <v>0.2676</v>
      </c>
      <c r="AJ2029" s="30">
        <v>0.47299999999999998</v>
      </c>
      <c r="AK2029" s="30">
        <v>0.48530000000000001</v>
      </c>
      <c r="AL2029" s="41">
        <f t="shared" si="64"/>
        <v>0.40860000000000002</v>
      </c>
      <c r="AM2029" s="30" t="str">
        <f>IFERROR((VLOOKUP(C2029,'CEP 24-25'!$F$5:$K$1282,6,0))," ")</f>
        <v xml:space="preserve"> </v>
      </c>
      <c r="AN2029" s="41" t="str">
        <f>+IFERROR((VLOOKUP(C2029,'HB1238 24-25'!$N$5:$Q$9999,4,0)),"")</f>
        <v/>
      </c>
      <c r="AO2029" s="33" t="str">
        <f t="shared" si="65"/>
        <v>No</v>
      </c>
    </row>
    <row r="2030" spans="1:41" ht="15" customHeight="1" x14ac:dyDescent="0.25">
      <c r="A2030" t="s">
        <v>2623</v>
      </c>
      <c r="B2030" t="s">
        <v>2267</v>
      </c>
      <c r="C2030" s="25">
        <v>4537</v>
      </c>
      <c r="D2030" t="s">
        <v>2894</v>
      </c>
      <c r="E2030" s="16">
        <v>17</v>
      </c>
      <c r="F2030" s="16">
        <v>70</v>
      </c>
      <c r="G2030" s="16">
        <v>0</v>
      </c>
      <c r="H2030" s="16">
        <v>85</v>
      </c>
      <c r="I2030" s="16">
        <v>66</v>
      </c>
      <c r="J2030" s="16">
        <v>73</v>
      </c>
      <c r="K2030" s="16">
        <v>70</v>
      </c>
      <c r="L2030" s="16">
        <v>71</v>
      </c>
      <c r="M2030" s="16">
        <v>0</v>
      </c>
      <c r="N2030" s="16">
        <v>0</v>
      </c>
      <c r="O2030" s="16">
        <v>0</v>
      </c>
      <c r="P2030" s="16">
        <v>0</v>
      </c>
      <c r="Q2030" s="16">
        <v>0</v>
      </c>
      <c r="R2030" s="16">
        <v>0</v>
      </c>
      <c r="S2030" s="16">
        <v>0</v>
      </c>
      <c r="T2030" s="15" t="s">
        <v>2004</v>
      </c>
      <c r="U2030" s="54">
        <v>24</v>
      </c>
      <c r="V2030" s="73" t="s">
        <v>2979</v>
      </c>
      <c r="W2030" s="54">
        <v>49</v>
      </c>
      <c r="X2030" s="54">
        <v>26</v>
      </c>
      <c r="Y2030" s="54">
        <v>39</v>
      </c>
      <c r="Z2030" s="54">
        <v>34</v>
      </c>
      <c r="AA2030" s="54">
        <v>33</v>
      </c>
      <c r="AB2030" s="73" t="s">
        <v>2979</v>
      </c>
      <c r="AC2030" s="73" t="s">
        <v>2979</v>
      </c>
      <c r="AD2030" s="73" t="s">
        <v>2979</v>
      </c>
      <c r="AE2030" s="73" t="s">
        <v>2979</v>
      </c>
      <c r="AF2030" s="73" t="s">
        <v>2979</v>
      </c>
      <c r="AG2030" s="73" t="s">
        <v>2979</v>
      </c>
      <c r="AH2030" s="73" t="s">
        <v>2979</v>
      </c>
      <c r="AI2030" s="41">
        <v>0.4602</v>
      </c>
      <c r="AJ2030" s="30">
        <v>0.36399999999999999</v>
      </c>
      <c r="AK2030" s="30">
        <v>0.35349999999999998</v>
      </c>
      <c r="AL2030" s="41">
        <f t="shared" si="64"/>
        <v>0.3926</v>
      </c>
      <c r="AM2030" s="30" t="str">
        <f>IFERROR((VLOOKUP(C2030,'CEP 24-25'!$F$5:$K$1282,6,0))," ")</f>
        <v>No</v>
      </c>
      <c r="AN2030" s="41" t="str">
        <f>+IFERROR((VLOOKUP(C2030,'HB1238 24-25'!$N$5:$Q$9999,4,0)),"")</f>
        <v/>
      </c>
      <c r="AO2030" s="33" t="str">
        <f t="shared" si="65"/>
        <v>No</v>
      </c>
    </row>
    <row r="2031" spans="1:41" ht="15" customHeight="1" x14ac:dyDescent="0.25">
      <c r="A2031" t="s">
        <v>2623</v>
      </c>
      <c r="B2031" t="s">
        <v>2267</v>
      </c>
      <c r="C2031" s="25">
        <v>2939</v>
      </c>
      <c r="D2031" t="s">
        <v>2895</v>
      </c>
      <c r="E2031" s="16">
        <v>16</v>
      </c>
      <c r="F2031" s="16">
        <v>38</v>
      </c>
      <c r="G2031" s="16">
        <v>0</v>
      </c>
      <c r="H2031" s="16">
        <v>47</v>
      </c>
      <c r="I2031" s="16">
        <v>55</v>
      </c>
      <c r="J2031" s="16">
        <v>65</v>
      </c>
      <c r="K2031" s="16">
        <v>50</v>
      </c>
      <c r="L2031" s="16">
        <v>58</v>
      </c>
      <c r="M2031" s="16">
        <v>0</v>
      </c>
      <c r="N2031" s="16">
        <v>0</v>
      </c>
      <c r="O2031" s="16">
        <v>0</v>
      </c>
      <c r="P2031" s="16">
        <v>0</v>
      </c>
      <c r="Q2031" s="16">
        <v>0</v>
      </c>
      <c r="R2031" s="16">
        <v>0</v>
      </c>
      <c r="S2031" s="16">
        <v>0</v>
      </c>
      <c r="T2031" s="15" t="s">
        <v>2004</v>
      </c>
      <c r="U2031" s="54">
        <v>19</v>
      </c>
      <c r="V2031" s="73" t="s">
        <v>2979</v>
      </c>
      <c r="W2031" s="54">
        <v>31</v>
      </c>
      <c r="X2031" s="54">
        <v>32</v>
      </c>
      <c r="Y2031" s="54">
        <v>41</v>
      </c>
      <c r="Z2031" s="54">
        <v>32</v>
      </c>
      <c r="AA2031" s="54">
        <v>41</v>
      </c>
      <c r="AB2031" s="73" t="s">
        <v>2979</v>
      </c>
      <c r="AC2031" s="73" t="s">
        <v>2979</v>
      </c>
      <c r="AD2031" s="73" t="s">
        <v>2979</v>
      </c>
      <c r="AE2031" s="73" t="s">
        <v>2979</v>
      </c>
      <c r="AF2031" s="73" t="s">
        <v>2979</v>
      </c>
      <c r="AG2031" s="73" t="s">
        <v>2979</v>
      </c>
      <c r="AH2031" s="73" t="s">
        <v>2979</v>
      </c>
      <c r="AI2031" s="41">
        <v>0.61399999999999999</v>
      </c>
      <c r="AJ2031" s="30">
        <v>0.58089999999999997</v>
      </c>
      <c r="AK2031" s="30">
        <v>0.59599999999999997</v>
      </c>
      <c r="AL2031" s="41">
        <f t="shared" si="64"/>
        <v>0.59699999999999998</v>
      </c>
      <c r="AM2031" s="30" t="str">
        <f>IFERROR((VLOOKUP(C2031,'CEP 24-25'!$F$5:$K$1282,6,0))," ")</f>
        <v>Yes</v>
      </c>
      <c r="AN2031" s="41" t="str">
        <f>+IFERROR((VLOOKUP(C2031,'HB1238 24-25'!$N$5:$Q$9999,4,0)),"")</f>
        <v/>
      </c>
      <c r="AO2031" s="33" t="str">
        <f t="shared" si="65"/>
        <v>Yes</v>
      </c>
    </row>
    <row r="2032" spans="1:41" ht="15" customHeight="1" x14ac:dyDescent="0.25">
      <c r="A2032" t="s">
        <v>2623</v>
      </c>
      <c r="B2032" t="s">
        <v>2267</v>
      </c>
      <c r="C2032" s="25">
        <v>2747</v>
      </c>
      <c r="D2032" t="s">
        <v>2896</v>
      </c>
      <c r="E2032" s="16">
        <v>20</v>
      </c>
      <c r="F2032" s="16">
        <v>42</v>
      </c>
      <c r="G2032" s="16">
        <v>0</v>
      </c>
      <c r="H2032" s="16">
        <v>45</v>
      </c>
      <c r="I2032" s="16">
        <v>54</v>
      </c>
      <c r="J2032" s="16">
        <v>41</v>
      </c>
      <c r="K2032" s="16">
        <v>36</v>
      </c>
      <c r="L2032" s="16">
        <v>43</v>
      </c>
      <c r="M2032" s="16">
        <v>0</v>
      </c>
      <c r="N2032" s="16">
        <v>0</v>
      </c>
      <c r="O2032" s="16">
        <v>0</v>
      </c>
      <c r="P2032" s="16">
        <v>0</v>
      </c>
      <c r="Q2032" s="16">
        <v>0</v>
      </c>
      <c r="R2032" s="16">
        <v>0</v>
      </c>
      <c r="S2032" s="16">
        <v>0</v>
      </c>
      <c r="T2032" s="15" t="s">
        <v>2004</v>
      </c>
      <c r="U2032" s="54">
        <v>16</v>
      </c>
      <c r="V2032" s="73" t="s">
        <v>2979</v>
      </c>
      <c r="W2032" s="54">
        <v>24</v>
      </c>
      <c r="X2032" s="54">
        <v>31</v>
      </c>
      <c r="Y2032" s="54">
        <v>19</v>
      </c>
      <c r="Z2032" s="54">
        <v>21</v>
      </c>
      <c r="AA2032" s="54">
        <v>20</v>
      </c>
      <c r="AB2032" s="73" t="s">
        <v>2979</v>
      </c>
      <c r="AC2032" s="73" t="s">
        <v>2979</v>
      </c>
      <c r="AD2032" s="73" t="s">
        <v>2979</v>
      </c>
      <c r="AE2032" s="73" t="s">
        <v>2979</v>
      </c>
      <c r="AF2032" s="73" t="s">
        <v>2979</v>
      </c>
      <c r="AG2032" s="73" t="s">
        <v>2979</v>
      </c>
      <c r="AH2032" s="73" t="s">
        <v>2979</v>
      </c>
      <c r="AI2032" s="41">
        <v>0.49109999999999998</v>
      </c>
      <c r="AJ2032" s="30">
        <v>0.46789999999999998</v>
      </c>
      <c r="AK2032" s="30">
        <v>0.4496</v>
      </c>
      <c r="AL2032" s="41">
        <f t="shared" si="64"/>
        <v>0.46949999999999997</v>
      </c>
      <c r="AM2032" s="30" t="str">
        <f>IFERROR((VLOOKUP(C2032,'CEP 24-25'!$F$5:$K$1282,6,0))," ")</f>
        <v>No</v>
      </c>
      <c r="AN2032" s="41" t="str">
        <f>+IFERROR((VLOOKUP(C2032,'HB1238 24-25'!$N$5:$Q$9999,4,0)),"")</f>
        <v/>
      </c>
      <c r="AO2032" s="33" t="str">
        <f t="shared" si="65"/>
        <v>No</v>
      </c>
    </row>
    <row r="2033" spans="1:41" ht="15" customHeight="1" x14ac:dyDescent="0.25">
      <c r="A2033" t="s">
        <v>2623</v>
      </c>
      <c r="B2033" t="s">
        <v>2267</v>
      </c>
      <c r="C2033" s="25">
        <v>3246</v>
      </c>
      <c r="D2033" t="s">
        <v>2897</v>
      </c>
      <c r="E2033" s="16">
        <v>0</v>
      </c>
      <c r="F2033" s="16">
        <v>0</v>
      </c>
      <c r="G2033" s="16">
        <v>0</v>
      </c>
      <c r="H2033" s="16">
        <v>0</v>
      </c>
      <c r="I2033" s="16">
        <v>0</v>
      </c>
      <c r="J2033" s="16">
        <v>0</v>
      </c>
      <c r="K2033" s="16">
        <v>0</v>
      </c>
      <c r="L2033" s="16">
        <v>0</v>
      </c>
      <c r="M2033" s="16">
        <v>0</v>
      </c>
      <c r="N2033" s="16">
        <v>0</v>
      </c>
      <c r="O2033" s="16">
        <v>0</v>
      </c>
      <c r="P2033" s="16">
        <v>288</v>
      </c>
      <c r="Q2033" s="16">
        <v>333</v>
      </c>
      <c r="R2033" s="16">
        <v>276</v>
      </c>
      <c r="S2033" s="16">
        <v>268</v>
      </c>
      <c r="T2033" s="73" t="s">
        <v>2979</v>
      </c>
      <c r="U2033" s="73" t="s">
        <v>2979</v>
      </c>
      <c r="V2033" s="73" t="s">
        <v>2979</v>
      </c>
      <c r="W2033" s="73" t="s">
        <v>2979</v>
      </c>
      <c r="X2033" s="73" t="s">
        <v>2979</v>
      </c>
      <c r="Y2033" s="73" t="s">
        <v>2979</v>
      </c>
      <c r="Z2033" s="73" t="s">
        <v>2979</v>
      </c>
      <c r="AA2033" s="73" t="s">
        <v>2979</v>
      </c>
      <c r="AB2033" s="73" t="s">
        <v>2979</v>
      </c>
      <c r="AC2033" s="73" t="s">
        <v>2979</v>
      </c>
      <c r="AD2033" s="73" t="s">
        <v>2979</v>
      </c>
      <c r="AE2033" s="54">
        <v>120</v>
      </c>
      <c r="AF2033" s="54">
        <v>147</v>
      </c>
      <c r="AG2033" s="54">
        <v>113</v>
      </c>
      <c r="AH2033" s="54">
        <v>98</v>
      </c>
      <c r="AI2033" s="41">
        <v>0.4103</v>
      </c>
      <c r="AJ2033" s="30">
        <v>0.4476</v>
      </c>
      <c r="AK2033" s="30">
        <v>0.43480000000000002</v>
      </c>
      <c r="AL2033" s="41">
        <f t="shared" si="64"/>
        <v>0.43090000000000001</v>
      </c>
      <c r="AM2033" s="30" t="str">
        <f>IFERROR((VLOOKUP(C2033,'CEP 24-25'!$F$5:$K$1282,6,0))," ")</f>
        <v>No</v>
      </c>
      <c r="AN2033" s="41" t="str">
        <f>+IFERROR((VLOOKUP(C2033,'HB1238 24-25'!$N$5:$Q$9999,4,0)),"")</f>
        <v/>
      </c>
      <c r="AO2033" s="33" t="str">
        <f t="shared" si="65"/>
        <v>No</v>
      </c>
    </row>
    <row r="2034" spans="1:41" ht="15" customHeight="1" x14ac:dyDescent="0.25">
      <c r="A2034" t="s">
        <v>2623</v>
      </c>
      <c r="B2034" t="s">
        <v>2267</v>
      </c>
      <c r="C2034" s="25">
        <v>2871</v>
      </c>
      <c r="D2034" t="s">
        <v>2898</v>
      </c>
      <c r="E2034" s="16">
        <v>16</v>
      </c>
      <c r="F2034" s="16">
        <v>47</v>
      </c>
      <c r="G2034" s="16">
        <v>0</v>
      </c>
      <c r="H2034" s="16">
        <v>50</v>
      </c>
      <c r="I2034" s="16">
        <v>70</v>
      </c>
      <c r="J2034" s="16">
        <v>69</v>
      </c>
      <c r="K2034" s="16">
        <v>68</v>
      </c>
      <c r="L2034" s="16">
        <v>64</v>
      </c>
      <c r="M2034" s="16">
        <v>0</v>
      </c>
      <c r="N2034" s="16">
        <v>0</v>
      </c>
      <c r="O2034" s="16">
        <v>0</v>
      </c>
      <c r="P2034" s="16">
        <v>0</v>
      </c>
      <c r="Q2034" s="16">
        <v>0</v>
      </c>
      <c r="R2034" s="16">
        <v>0</v>
      </c>
      <c r="S2034" s="16">
        <v>0</v>
      </c>
      <c r="T2034" s="15" t="s">
        <v>2004</v>
      </c>
      <c r="U2034" s="54">
        <v>26</v>
      </c>
      <c r="V2034" s="73" t="s">
        <v>2979</v>
      </c>
      <c r="W2034" s="54">
        <v>34</v>
      </c>
      <c r="X2034" s="54">
        <v>50</v>
      </c>
      <c r="Y2034" s="54">
        <v>52</v>
      </c>
      <c r="Z2034" s="54">
        <v>47</v>
      </c>
      <c r="AA2034" s="54">
        <v>52</v>
      </c>
      <c r="AB2034" s="73" t="s">
        <v>2979</v>
      </c>
      <c r="AC2034" s="73" t="s">
        <v>2979</v>
      </c>
      <c r="AD2034" s="73" t="s">
        <v>2979</v>
      </c>
      <c r="AE2034" s="73" t="s">
        <v>2979</v>
      </c>
      <c r="AF2034" s="73" t="s">
        <v>2979</v>
      </c>
      <c r="AG2034" s="73" t="s">
        <v>2979</v>
      </c>
      <c r="AH2034" s="73" t="s">
        <v>2979</v>
      </c>
      <c r="AI2034" s="41">
        <v>0.69010000000000005</v>
      </c>
      <c r="AJ2034" s="30">
        <v>0.70679999999999998</v>
      </c>
      <c r="AK2034" s="30">
        <v>0.70789999999999997</v>
      </c>
      <c r="AL2034" s="41">
        <f t="shared" si="64"/>
        <v>0.7016</v>
      </c>
      <c r="AM2034" s="30" t="str">
        <f>IFERROR((VLOOKUP(C2034,'CEP 24-25'!$F$5:$K$1282,6,0))," ")</f>
        <v>Yes</v>
      </c>
      <c r="AN2034" s="41" t="str">
        <f>+IFERROR((VLOOKUP(C2034,'HB1238 24-25'!$N$5:$Q$9999,4,0)),"")</f>
        <v/>
      </c>
      <c r="AO2034" s="33" t="str">
        <f t="shared" si="65"/>
        <v>Yes</v>
      </c>
    </row>
    <row r="2035" spans="1:41" ht="15" customHeight="1" x14ac:dyDescent="0.25">
      <c r="A2035" t="s">
        <v>2623</v>
      </c>
      <c r="B2035" t="s">
        <v>2267</v>
      </c>
      <c r="C2035" s="25">
        <v>3453</v>
      </c>
      <c r="D2035" t="s">
        <v>2899</v>
      </c>
      <c r="E2035" s="16">
        <v>15</v>
      </c>
      <c r="F2035" s="16">
        <v>49</v>
      </c>
      <c r="G2035" s="16">
        <v>0</v>
      </c>
      <c r="H2035" s="16">
        <v>38</v>
      </c>
      <c r="I2035" s="16">
        <v>57</v>
      </c>
      <c r="J2035" s="16">
        <v>55</v>
      </c>
      <c r="K2035" s="16">
        <v>50</v>
      </c>
      <c r="L2035" s="16">
        <v>42</v>
      </c>
      <c r="M2035" s="16">
        <v>0</v>
      </c>
      <c r="N2035" s="16">
        <v>0</v>
      </c>
      <c r="O2035" s="16">
        <v>0</v>
      </c>
      <c r="P2035" s="16">
        <v>0</v>
      </c>
      <c r="Q2035" s="16">
        <v>0</v>
      </c>
      <c r="R2035" s="16">
        <v>0</v>
      </c>
      <c r="S2035" s="16">
        <v>0</v>
      </c>
      <c r="T2035" s="15" t="s">
        <v>2004</v>
      </c>
      <c r="U2035" s="54">
        <v>29</v>
      </c>
      <c r="V2035" s="73" t="s">
        <v>2979</v>
      </c>
      <c r="W2035" s="54">
        <v>32</v>
      </c>
      <c r="X2035" s="54">
        <v>48</v>
      </c>
      <c r="Y2035" s="54">
        <v>45</v>
      </c>
      <c r="Z2035" s="54">
        <v>44</v>
      </c>
      <c r="AA2035" s="54">
        <v>36</v>
      </c>
      <c r="AB2035" s="73" t="s">
        <v>2979</v>
      </c>
      <c r="AC2035" s="73" t="s">
        <v>2979</v>
      </c>
      <c r="AD2035" s="73" t="s">
        <v>2979</v>
      </c>
      <c r="AE2035" s="73" t="s">
        <v>2979</v>
      </c>
      <c r="AF2035" s="73" t="s">
        <v>2979</v>
      </c>
      <c r="AG2035" s="73" t="s">
        <v>2979</v>
      </c>
      <c r="AH2035" s="73" t="s">
        <v>2979</v>
      </c>
      <c r="AI2035" s="41">
        <v>0.76800000000000002</v>
      </c>
      <c r="AJ2035" s="30">
        <v>0.80120000000000002</v>
      </c>
      <c r="AK2035" s="30">
        <v>0.82869999999999999</v>
      </c>
      <c r="AL2035" s="41">
        <f t="shared" si="64"/>
        <v>0.79930000000000001</v>
      </c>
      <c r="AM2035" s="30" t="str">
        <f>IFERROR((VLOOKUP(C2035,'CEP 24-25'!$F$5:$K$1282,6,0))," ")</f>
        <v>Yes</v>
      </c>
      <c r="AN2035" s="41" t="str">
        <f>+IFERROR((VLOOKUP(C2035,'HB1238 24-25'!$N$5:$Q$9999,4,0)),"")</f>
        <v/>
      </c>
      <c r="AO2035" s="33" t="str">
        <f t="shared" si="65"/>
        <v>Yes</v>
      </c>
    </row>
    <row r="2036" spans="1:41" ht="15" customHeight="1" x14ac:dyDescent="0.25">
      <c r="A2036" t="s">
        <v>2623</v>
      </c>
      <c r="B2036" t="s">
        <v>2267</v>
      </c>
      <c r="C2036" s="25">
        <v>2772</v>
      </c>
      <c r="D2036" t="s">
        <v>2900</v>
      </c>
      <c r="E2036" s="16">
        <v>18</v>
      </c>
      <c r="F2036" s="16">
        <v>64</v>
      </c>
      <c r="G2036" s="16">
        <v>0</v>
      </c>
      <c r="H2036" s="16">
        <v>57</v>
      </c>
      <c r="I2036" s="16">
        <v>64</v>
      </c>
      <c r="J2036" s="16">
        <v>48</v>
      </c>
      <c r="K2036" s="16">
        <v>75</v>
      </c>
      <c r="L2036" s="16">
        <v>75</v>
      </c>
      <c r="M2036" s="16">
        <v>0</v>
      </c>
      <c r="N2036" s="16">
        <v>0</v>
      </c>
      <c r="O2036" s="16">
        <v>0</v>
      </c>
      <c r="P2036" s="16">
        <v>0</v>
      </c>
      <c r="Q2036" s="16">
        <v>0</v>
      </c>
      <c r="R2036" s="16">
        <v>0</v>
      </c>
      <c r="S2036" s="16">
        <v>0</v>
      </c>
      <c r="T2036" s="15" t="s">
        <v>2004</v>
      </c>
      <c r="U2036" s="54">
        <v>35</v>
      </c>
      <c r="V2036" s="73" t="s">
        <v>2979</v>
      </c>
      <c r="W2036" s="54">
        <v>47</v>
      </c>
      <c r="X2036" s="54">
        <v>39</v>
      </c>
      <c r="Y2036" s="54">
        <v>31</v>
      </c>
      <c r="Z2036" s="54">
        <v>56</v>
      </c>
      <c r="AA2036" s="54">
        <v>49</v>
      </c>
      <c r="AB2036" s="73" t="s">
        <v>2979</v>
      </c>
      <c r="AC2036" s="73" t="s">
        <v>2979</v>
      </c>
      <c r="AD2036" s="73" t="s">
        <v>2979</v>
      </c>
      <c r="AE2036" s="73" t="s">
        <v>2979</v>
      </c>
      <c r="AF2036" s="73" t="s">
        <v>2979</v>
      </c>
      <c r="AG2036" s="73" t="s">
        <v>2979</v>
      </c>
      <c r="AH2036" s="73" t="s">
        <v>2979</v>
      </c>
      <c r="AI2036" s="41">
        <v>0.66080000000000005</v>
      </c>
      <c r="AJ2036" s="30">
        <v>0.60880000000000001</v>
      </c>
      <c r="AK2036" s="30">
        <v>0.60189999999999999</v>
      </c>
      <c r="AL2036" s="41">
        <f t="shared" si="64"/>
        <v>0.62380000000000002</v>
      </c>
      <c r="AM2036" s="30" t="str">
        <f>IFERROR((VLOOKUP(C2036,'CEP 24-25'!$F$5:$K$1282,6,0))," ")</f>
        <v>Yes</v>
      </c>
      <c r="AN2036" s="41" t="str">
        <f>+IFERROR((VLOOKUP(C2036,'HB1238 24-25'!$N$5:$Q$9999,4,0)),"")</f>
        <v/>
      </c>
      <c r="AO2036" s="33" t="str">
        <f t="shared" si="65"/>
        <v>Yes</v>
      </c>
    </row>
    <row r="2037" spans="1:41" ht="15" customHeight="1" x14ac:dyDescent="0.25">
      <c r="A2037" t="s">
        <v>2623</v>
      </c>
      <c r="B2037" t="s">
        <v>2267</v>
      </c>
      <c r="C2037" s="25">
        <v>2167</v>
      </c>
      <c r="D2037" t="s">
        <v>2901</v>
      </c>
      <c r="E2037" s="16">
        <v>16</v>
      </c>
      <c r="F2037" s="16">
        <v>50</v>
      </c>
      <c r="G2037" s="16">
        <v>0</v>
      </c>
      <c r="H2037" s="16">
        <v>35</v>
      </c>
      <c r="I2037" s="16">
        <v>49</v>
      </c>
      <c r="J2037" s="16">
        <v>38</v>
      </c>
      <c r="K2037" s="16">
        <v>46</v>
      </c>
      <c r="L2037" s="16">
        <v>39</v>
      </c>
      <c r="M2037" s="16">
        <v>0</v>
      </c>
      <c r="N2037" s="16">
        <v>0</v>
      </c>
      <c r="O2037" s="16">
        <v>0</v>
      </c>
      <c r="P2037" s="16">
        <v>0</v>
      </c>
      <c r="Q2037" s="16">
        <v>0</v>
      </c>
      <c r="R2037" s="16">
        <v>0</v>
      </c>
      <c r="S2037" s="16">
        <v>0</v>
      </c>
      <c r="T2037" s="15" t="s">
        <v>2004</v>
      </c>
      <c r="U2037" s="54">
        <v>23</v>
      </c>
      <c r="V2037" s="73" t="s">
        <v>2979</v>
      </c>
      <c r="W2037" s="54">
        <v>19</v>
      </c>
      <c r="X2037" s="54">
        <v>42</v>
      </c>
      <c r="Y2037" s="54">
        <v>32</v>
      </c>
      <c r="Z2037" s="54">
        <v>34</v>
      </c>
      <c r="AA2037" s="54">
        <v>28</v>
      </c>
      <c r="AB2037" s="73" t="s">
        <v>2979</v>
      </c>
      <c r="AC2037" s="73" t="s">
        <v>2979</v>
      </c>
      <c r="AD2037" s="73" t="s">
        <v>2979</v>
      </c>
      <c r="AE2037" s="73" t="s">
        <v>2979</v>
      </c>
      <c r="AF2037" s="73" t="s">
        <v>2979</v>
      </c>
      <c r="AG2037" s="73" t="s">
        <v>2979</v>
      </c>
      <c r="AH2037" s="73" t="s">
        <v>2979</v>
      </c>
      <c r="AI2037" s="41">
        <v>0.66669999999999996</v>
      </c>
      <c r="AJ2037" s="30">
        <v>0.622</v>
      </c>
      <c r="AK2037" s="30">
        <v>0.63360000000000005</v>
      </c>
      <c r="AL2037" s="41">
        <f t="shared" si="64"/>
        <v>0.64080000000000004</v>
      </c>
      <c r="AM2037" s="30" t="str">
        <f>IFERROR((VLOOKUP(C2037,'CEP 24-25'!$F$5:$K$1282,6,0))," ")</f>
        <v>Yes</v>
      </c>
      <c r="AN2037" s="41" t="str">
        <f>+IFERROR((VLOOKUP(C2037,'HB1238 24-25'!$N$5:$Q$9999,4,0)),"")</f>
        <v/>
      </c>
      <c r="AO2037" s="33" t="str">
        <f t="shared" si="65"/>
        <v>Yes</v>
      </c>
    </row>
    <row r="2038" spans="1:41" ht="15" customHeight="1" x14ac:dyDescent="0.25">
      <c r="A2038" t="s">
        <v>2623</v>
      </c>
      <c r="B2038" t="s">
        <v>2267</v>
      </c>
      <c r="C2038" s="25">
        <v>5170</v>
      </c>
      <c r="D2038" t="s">
        <v>1240</v>
      </c>
      <c r="E2038" s="16">
        <v>0</v>
      </c>
      <c r="F2038" s="16">
        <v>0</v>
      </c>
      <c r="G2038" s="16">
        <v>0</v>
      </c>
      <c r="H2038" s="16">
        <v>0</v>
      </c>
      <c r="I2038" s="16">
        <v>0</v>
      </c>
      <c r="J2038" s="16">
        <v>0</v>
      </c>
      <c r="K2038" s="16">
        <v>0</v>
      </c>
      <c r="L2038" s="16">
        <v>0</v>
      </c>
      <c r="M2038" s="16">
        <v>200</v>
      </c>
      <c r="N2038" s="16">
        <v>188</v>
      </c>
      <c r="O2038" s="16">
        <v>197</v>
      </c>
      <c r="P2038" s="16">
        <v>0</v>
      </c>
      <c r="Q2038" s="16">
        <v>0</v>
      </c>
      <c r="R2038" s="16">
        <v>0</v>
      </c>
      <c r="S2038" s="16">
        <v>0</v>
      </c>
      <c r="T2038" s="73" t="s">
        <v>2979</v>
      </c>
      <c r="U2038" s="73" t="s">
        <v>2979</v>
      </c>
      <c r="V2038" s="73" t="s">
        <v>2979</v>
      </c>
      <c r="W2038" s="73" t="s">
        <v>2979</v>
      </c>
      <c r="X2038" s="73" t="s">
        <v>2979</v>
      </c>
      <c r="Y2038" s="73" t="s">
        <v>2979</v>
      </c>
      <c r="Z2038" s="73" t="s">
        <v>2979</v>
      </c>
      <c r="AA2038" s="73" t="s">
        <v>2979</v>
      </c>
      <c r="AB2038" s="54">
        <v>154</v>
      </c>
      <c r="AC2038" s="54">
        <v>141</v>
      </c>
      <c r="AD2038" s="54">
        <v>158</v>
      </c>
      <c r="AE2038" s="73" t="s">
        <v>2979</v>
      </c>
      <c r="AF2038" s="73" t="s">
        <v>2979</v>
      </c>
      <c r="AG2038" s="73" t="s">
        <v>2979</v>
      </c>
      <c r="AH2038" s="73" t="s">
        <v>2979</v>
      </c>
      <c r="AI2038" s="41">
        <v>0.77439999999999998</v>
      </c>
      <c r="AJ2038" s="30">
        <v>0.78190000000000004</v>
      </c>
      <c r="AK2038" s="30">
        <v>0.81940000000000002</v>
      </c>
      <c r="AL2038" s="41">
        <f t="shared" si="64"/>
        <v>0.79190000000000005</v>
      </c>
      <c r="AM2038" s="30" t="str">
        <f>IFERROR((VLOOKUP(C2038,'CEP 24-25'!$F$5:$K$1282,6,0))," ")</f>
        <v>Yes</v>
      </c>
      <c r="AN2038" s="41" t="str">
        <f>+IFERROR((VLOOKUP(C2038,'HB1238 24-25'!$N$5:$Q$9999,4,0)),"")</f>
        <v/>
      </c>
      <c r="AO2038" s="33" t="str">
        <f t="shared" si="65"/>
        <v>Yes</v>
      </c>
    </row>
    <row r="2039" spans="1:41" ht="15" customHeight="1" x14ac:dyDescent="0.25">
      <c r="A2039" t="s">
        <v>2623</v>
      </c>
      <c r="B2039" t="s">
        <v>2267</v>
      </c>
      <c r="C2039" s="25">
        <v>3880</v>
      </c>
      <c r="D2039" t="s">
        <v>2902</v>
      </c>
      <c r="E2039" s="16">
        <v>0</v>
      </c>
      <c r="F2039" s="16">
        <v>0</v>
      </c>
      <c r="G2039" s="16">
        <v>0</v>
      </c>
      <c r="H2039" s="16">
        <v>0</v>
      </c>
      <c r="I2039" s="16">
        <v>0</v>
      </c>
      <c r="J2039" s="16">
        <v>0</v>
      </c>
      <c r="K2039" s="16">
        <v>0</v>
      </c>
      <c r="L2039" s="16">
        <v>0</v>
      </c>
      <c r="M2039" s="16">
        <v>0</v>
      </c>
      <c r="N2039" s="16">
        <v>0</v>
      </c>
      <c r="O2039" s="16">
        <v>0</v>
      </c>
      <c r="P2039" s="16">
        <v>149</v>
      </c>
      <c r="Q2039" s="16">
        <v>159</v>
      </c>
      <c r="R2039" s="16">
        <v>135</v>
      </c>
      <c r="S2039" s="16">
        <v>161</v>
      </c>
      <c r="T2039" s="73" t="s">
        <v>2979</v>
      </c>
      <c r="U2039" s="73" t="s">
        <v>2979</v>
      </c>
      <c r="V2039" s="73" t="s">
        <v>2979</v>
      </c>
      <c r="W2039" s="73" t="s">
        <v>2979</v>
      </c>
      <c r="X2039" s="73" t="s">
        <v>2979</v>
      </c>
      <c r="Y2039" s="73" t="s">
        <v>2979</v>
      </c>
      <c r="Z2039" s="73" t="s">
        <v>2979</v>
      </c>
      <c r="AA2039" s="73" t="s">
        <v>2979</v>
      </c>
      <c r="AB2039" s="73" t="s">
        <v>2979</v>
      </c>
      <c r="AC2039" s="73" t="s">
        <v>2979</v>
      </c>
      <c r="AD2039" s="73" t="s">
        <v>2979</v>
      </c>
      <c r="AE2039" s="54">
        <v>110</v>
      </c>
      <c r="AF2039" s="54">
        <v>117</v>
      </c>
      <c r="AG2039" s="54">
        <v>91</v>
      </c>
      <c r="AH2039" s="54">
        <v>94</v>
      </c>
      <c r="AI2039" s="41">
        <v>0.68210000000000004</v>
      </c>
      <c r="AJ2039" s="30">
        <v>0.71889999999999998</v>
      </c>
      <c r="AK2039" s="30">
        <v>0.67449999999999999</v>
      </c>
      <c r="AL2039" s="41">
        <f t="shared" si="64"/>
        <v>0.69179999999999997</v>
      </c>
      <c r="AM2039" s="30" t="str">
        <f>IFERROR((VLOOKUP(C2039,'CEP 24-25'!$F$5:$K$1282,6,0))," ")</f>
        <v>Yes</v>
      </c>
      <c r="AN2039" s="41" t="str">
        <f>+IFERROR((VLOOKUP(C2039,'HB1238 24-25'!$N$5:$Q$9999,4,0)),"")</f>
        <v/>
      </c>
      <c r="AO2039" s="33" t="str">
        <f t="shared" si="65"/>
        <v>Yes</v>
      </c>
    </row>
    <row r="2040" spans="1:41" ht="15" customHeight="1" x14ac:dyDescent="0.25">
      <c r="A2040" t="s">
        <v>2623</v>
      </c>
      <c r="B2040" t="s">
        <v>2267</v>
      </c>
      <c r="C2040" s="25">
        <v>2148</v>
      </c>
      <c r="D2040" t="s">
        <v>2903</v>
      </c>
      <c r="E2040" s="16">
        <v>11</v>
      </c>
      <c r="F2040" s="16">
        <v>32</v>
      </c>
      <c r="G2040" s="16">
        <v>0</v>
      </c>
      <c r="H2040" s="16">
        <v>36</v>
      </c>
      <c r="I2040" s="16">
        <v>35</v>
      </c>
      <c r="J2040" s="16">
        <v>31</v>
      </c>
      <c r="K2040" s="16">
        <v>41</v>
      </c>
      <c r="L2040" s="16">
        <v>29</v>
      </c>
      <c r="M2040" s="16">
        <v>0</v>
      </c>
      <c r="N2040" s="16">
        <v>0</v>
      </c>
      <c r="O2040" s="16">
        <v>0</v>
      </c>
      <c r="P2040" s="16">
        <v>0</v>
      </c>
      <c r="Q2040" s="16">
        <v>0</v>
      </c>
      <c r="R2040" s="16">
        <v>0</v>
      </c>
      <c r="S2040" s="16">
        <v>0</v>
      </c>
      <c r="T2040" s="15" t="s">
        <v>2004</v>
      </c>
      <c r="U2040" s="54">
        <v>14</v>
      </c>
      <c r="V2040" s="73" t="s">
        <v>2979</v>
      </c>
      <c r="W2040" s="54">
        <v>22</v>
      </c>
      <c r="X2040" s="54">
        <v>19</v>
      </c>
      <c r="Y2040" s="54">
        <v>20</v>
      </c>
      <c r="Z2040" s="54">
        <v>30</v>
      </c>
      <c r="AA2040" s="54">
        <v>18</v>
      </c>
      <c r="AB2040" s="73" t="s">
        <v>2979</v>
      </c>
      <c r="AC2040" s="73" t="s">
        <v>2979</v>
      </c>
      <c r="AD2040" s="73" t="s">
        <v>2979</v>
      </c>
      <c r="AE2040" s="73" t="s">
        <v>2979</v>
      </c>
      <c r="AF2040" s="73" t="s">
        <v>2979</v>
      </c>
      <c r="AG2040" s="73" t="s">
        <v>2979</v>
      </c>
      <c r="AH2040" s="73" t="s">
        <v>2979</v>
      </c>
      <c r="AI2040" s="41">
        <v>0.58140000000000003</v>
      </c>
      <c r="AJ2040" s="30">
        <v>0.62660000000000005</v>
      </c>
      <c r="AK2040" s="30">
        <v>0.59730000000000005</v>
      </c>
      <c r="AL2040" s="41">
        <f t="shared" si="64"/>
        <v>0.6018</v>
      </c>
      <c r="AM2040" s="30" t="str">
        <f>IFERROR((VLOOKUP(C2040,'CEP 24-25'!$F$5:$K$1282,6,0))," ")</f>
        <v>Yes</v>
      </c>
      <c r="AN2040" s="41" t="str">
        <f>+IFERROR((VLOOKUP(C2040,'HB1238 24-25'!$N$5:$Q$9999,4,0)),"")</f>
        <v/>
      </c>
      <c r="AO2040" s="33" t="str">
        <f t="shared" si="65"/>
        <v>Yes</v>
      </c>
    </row>
    <row r="2041" spans="1:41" ht="15" customHeight="1" x14ac:dyDescent="0.25">
      <c r="A2041" t="s">
        <v>2623</v>
      </c>
      <c r="B2041" t="s">
        <v>2267</v>
      </c>
      <c r="C2041" s="25">
        <v>2746</v>
      </c>
      <c r="D2041" t="s">
        <v>2904</v>
      </c>
      <c r="E2041" s="16">
        <v>43</v>
      </c>
      <c r="F2041" s="16">
        <v>74</v>
      </c>
      <c r="G2041" s="16">
        <v>0</v>
      </c>
      <c r="H2041" s="16">
        <v>75</v>
      </c>
      <c r="I2041" s="16">
        <v>79</v>
      </c>
      <c r="J2041" s="16">
        <v>90</v>
      </c>
      <c r="K2041" s="16">
        <v>79</v>
      </c>
      <c r="L2041" s="16">
        <v>70</v>
      </c>
      <c r="M2041" s="16">
        <v>0</v>
      </c>
      <c r="N2041" s="16">
        <v>0</v>
      </c>
      <c r="O2041" s="16">
        <v>0</v>
      </c>
      <c r="P2041" s="16">
        <v>0</v>
      </c>
      <c r="Q2041" s="16">
        <v>0</v>
      </c>
      <c r="R2041" s="16">
        <v>0</v>
      </c>
      <c r="S2041" s="16">
        <v>0</v>
      </c>
      <c r="T2041" s="54">
        <v>10</v>
      </c>
      <c r="U2041" s="54">
        <v>22</v>
      </c>
      <c r="V2041" s="73" t="s">
        <v>2979</v>
      </c>
      <c r="W2041" s="54">
        <v>28</v>
      </c>
      <c r="X2041" s="54">
        <v>27</v>
      </c>
      <c r="Y2041" s="54">
        <v>39</v>
      </c>
      <c r="Z2041" s="54">
        <v>25</v>
      </c>
      <c r="AA2041" s="54">
        <v>31</v>
      </c>
      <c r="AB2041" s="73" t="s">
        <v>2979</v>
      </c>
      <c r="AC2041" s="73" t="s">
        <v>2979</v>
      </c>
      <c r="AD2041" s="73" t="s">
        <v>2979</v>
      </c>
      <c r="AE2041" s="73" t="s">
        <v>2979</v>
      </c>
      <c r="AF2041" s="73" t="s">
        <v>2979</v>
      </c>
      <c r="AG2041" s="73" t="s">
        <v>2979</v>
      </c>
      <c r="AH2041" s="73" t="s">
        <v>2979</v>
      </c>
      <c r="AI2041" s="41">
        <v>0.3569</v>
      </c>
      <c r="AJ2041" s="30">
        <v>0.32540000000000002</v>
      </c>
      <c r="AK2041" s="30">
        <v>0.34</v>
      </c>
      <c r="AL2041" s="41">
        <f t="shared" si="64"/>
        <v>0.34079999999999999</v>
      </c>
      <c r="AM2041" s="30" t="str">
        <f>IFERROR((VLOOKUP(C2041,'CEP 24-25'!$F$5:$K$1282,6,0))," ")</f>
        <v>No</v>
      </c>
      <c r="AN2041" s="41" t="str">
        <f>+IFERROR((VLOOKUP(C2041,'HB1238 24-25'!$N$5:$Q$9999,4,0)),"")</f>
        <v/>
      </c>
      <c r="AO2041" s="33" t="str">
        <f t="shared" si="65"/>
        <v>No</v>
      </c>
    </row>
    <row r="2042" spans="1:41" ht="15" customHeight="1" x14ac:dyDescent="0.25">
      <c r="A2042" t="s">
        <v>2623</v>
      </c>
      <c r="B2042" t="s">
        <v>2267</v>
      </c>
      <c r="C2042" s="25">
        <v>3053</v>
      </c>
      <c r="D2042" t="s">
        <v>314</v>
      </c>
      <c r="E2042" s="16">
        <v>0</v>
      </c>
      <c r="F2042" s="16">
        <v>58</v>
      </c>
      <c r="G2042" s="16">
        <v>0</v>
      </c>
      <c r="H2042" s="16">
        <v>65</v>
      </c>
      <c r="I2042" s="16">
        <v>68</v>
      </c>
      <c r="J2042" s="16">
        <v>75</v>
      </c>
      <c r="K2042" s="16">
        <v>55</v>
      </c>
      <c r="L2042" s="16">
        <v>58</v>
      </c>
      <c r="M2042" s="16">
        <v>0</v>
      </c>
      <c r="N2042" s="16">
        <v>0</v>
      </c>
      <c r="O2042" s="16">
        <v>0</v>
      </c>
      <c r="P2042" s="16">
        <v>0</v>
      </c>
      <c r="Q2042" s="16">
        <v>0</v>
      </c>
      <c r="R2042" s="16">
        <v>0</v>
      </c>
      <c r="S2042" s="16">
        <v>0</v>
      </c>
      <c r="T2042" s="73" t="s">
        <v>2979</v>
      </c>
      <c r="U2042" s="15" t="s">
        <v>2004</v>
      </c>
      <c r="V2042" s="73" t="s">
        <v>2979</v>
      </c>
      <c r="W2042" s="54">
        <v>14</v>
      </c>
      <c r="X2042" s="54">
        <v>23</v>
      </c>
      <c r="Y2042" s="54">
        <v>23</v>
      </c>
      <c r="Z2042" s="54">
        <v>13</v>
      </c>
      <c r="AA2042" s="54">
        <v>20</v>
      </c>
      <c r="AB2042" s="73" t="s">
        <v>2979</v>
      </c>
      <c r="AC2042" s="73" t="s">
        <v>2979</v>
      </c>
      <c r="AD2042" s="73" t="s">
        <v>2979</v>
      </c>
      <c r="AE2042" s="73" t="s">
        <v>2979</v>
      </c>
      <c r="AF2042" s="73" t="s">
        <v>2979</v>
      </c>
      <c r="AG2042" s="73" t="s">
        <v>2979</v>
      </c>
      <c r="AH2042" s="73" t="s">
        <v>2979</v>
      </c>
      <c r="AI2042" s="41">
        <v>0.26390000000000002</v>
      </c>
      <c r="AJ2042" s="30">
        <v>0.28000000000000003</v>
      </c>
      <c r="AK2042" s="30">
        <v>0.30380000000000001</v>
      </c>
      <c r="AL2042" s="41">
        <f t="shared" si="64"/>
        <v>0.28260000000000002</v>
      </c>
      <c r="AM2042" s="30" t="str">
        <f>IFERROR((VLOOKUP(C2042,'CEP 24-25'!$F$5:$K$1282,6,0))," ")</f>
        <v>No</v>
      </c>
      <c r="AN2042" s="41" t="str">
        <f>+IFERROR((VLOOKUP(C2042,'HB1238 24-25'!$N$5:$Q$9999,4,0)),"")</f>
        <v/>
      </c>
      <c r="AO2042" s="33" t="str">
        <f t="shared" si="65"/>
        <v>No</v>
      </c>
    </row>
    <row r="2043" spans="1:41" ht="15" customHeight="1" x14ac:dyDescent="0.25">
      <c r="A2043" t="s">
        <v>2623</v>
      </c>
      <c r="B2043" t="s">
        <v>2267</v>
      </c>
      <c r="C2043" s="25">
        <v>2377</v>
      </c>
      <c r="D2043" t="s">
        <v>2905</v>
      </c>
      <c r="E2043" s="16">
        <v>0</v>
      </c>
      <c r="F2043" s="16">
        <v>0</v>
      </c>
      <c r="G2043" s="16">
        <v>0</v>
      </c>
      <c r="H2043" s="16">
        <v>0</v>
      </c>
      <c r="I2043" s="16">
        <v>0</v>
      </c>
      <c r="J2043" s="16">
        <v>0</v>
      </c>
      <c r="K2043" s="16">
        <v>0</v>
      </c>
      <c r="L2043" s="16">
        <v>0</v>
      </c>
      <c r="M2043" s="16">
        <v>161</v>
      </c>
      <c r="N2043" s="16">
        <v>185</v>
      </c>
      <c r="O2043" s="16">
        <v>166</v>
      </c>
      <c r="P2043" s="16">
        <v>1</v>
      </c>
      <c r="Q2043" s="16">
        <v>0</v>
      </c>
      <c r="R2043" s="16">
        <v>0</v>
      </c>
      <c r="S2043" s="16">
        <v>0</v>
      </c>
      <c r="T2043" s="73" t="s">
        <v>2979</v>
      </c>
      <c r="U2043" s="73" t="s">
        <v>2979</v>
      </c>
      <c r="V2043" s="73" t="s">
        <v>2979</v>
      </c>
      <c r="W2043" s="73" t="s">
        <v>2979</v>
      </c>
      <c r="X2043" s="73" t="s">
        <v>2979</v>
      </c>
      <c r="Y2043" s="73" t="s">
        <v>2979</v>
      </c>
      <c r="Z2043" s="73" t="s">
        <v>2979</v>
      </c>
      <c r="AA2043" s="73" t="s">
        <v>2979</v>
      </c>
      <c r="AB2043" s="54">
        <v>114</v>
      </c>
      <c r="AC2043" s="54">
        <v>133</v>
      </c>
      <c r="AD2043" s="54">
        <v>127</v>
      </c>
      <c r="AE2043" s="73" t="s">
        <v>2979</v>
      </c>
      <c r="AF2043" s="73" t="s">
        <v>2979</v>
      </c>
      <c r="AG2043" s="73" t="s">
        <v>2979</v>
      </c>
      <c r="AH2043" s="73" t="s">
        <v>2979</v>
      </c>
      <c r="AI2043" s="41">
        <v>0.72899999999999998</v>
      </c>
      <c r="AJ2043" s="30">
        <v>0.77949999999999997</v>
      </c>
      <c r="AK2043" s="30">
        <v>0.76200000000000001</v>
      </c>
      <c r="AL2043" s="41">
        <f t="shared" si="64"/>
        <v>0.75680000000000003</v>
      </c>
      <c r="AM2043" s="30" t="str">
        <f>IFERROR((VLOOKUP(C2043,'CEP 24-25'!$F$5:$K$1282,6,0))," ")</f>
        <v>Yes</v>
      </c>
      <c r="AN2043" s="41" t="str">
        <f>+IFERROR((VLOOKUP(C2043,'HB1238 24-25'!$N$5:$Q$9999,4,0)),"")</f>
        <v/>
      </c>
      <c r="AO2043" s="33" t="str">
        <f t="shared" si="65"/>
        <v>Yes</v>
      </c>
    </row>
    <row r="2044" spans="1:41" ht="15" customHeight="1" x14ac:dyDescent="0.25">
      <c r="A2044" t="s">
        <v>2623</v>
      </c>
      <c r="B2044" t="s">
        <v>2267</v>
      </c>
      <c r="C2044" s="25">
        <v>5066</v>
      </c>
      <c r="D2044" t="s">
        <v>2906</v>
      </c>
      <c r="E2044" s="16">
        <v>16</v>
      </c>
      <c r="F2044" s="16">
        <v>58</v>
      </c>
      <c r="G2044" s="16">
        <v>0</v>
      </c>
      <c r="H2044" s="16">
        <v>71</v>
      </c>
      <c r="I2044" s="16">
        <v>69</v>
      </c>
      <c r="J2044" s="16">
        <v>81</v>
      </c>
      <c r="K2044" s="16">
        <v>61</v>
      </c>
      <c r="L2044" s="16">
        <v>73</v>
      </c>
      <c r="M2044" s="16">
        <v>0</v>
      </c>
      <c r="N2044" s="16">
        <v>0</v>
      </c>
      <c r="O2044" s="16">
        <v>0</v>
      </c>
      <c r="P2044" s="16">
        <v>0</v>
      </c>
      <c r="Q2044" s="16">
        <v>0</v>
      </c>
      <c r="R2044" s="16">
        <v>0</v>
      </c>
      <c r="S2044" s="16">
        <v>0</v>
      </c>
      <c r="T2044" s="15" t="s">
        <v>2004</v>
      </c>
      <c r="U2044" s="54">
        <v>34</v>
      </c>
      <c r="V2044" s="73" t="s">
        <v>2979</v>
      </c>
      <c r="W2044" s="54">
        <v>54</v>
      </c>
      <c r="X2044" s="54">
        <v>48</v>
      </c>
      <c r="Y2044" s="54">
        <v>67</v>
      </c>
      <c r="Z2044" s="54">
        <v>45</v>
      </c>
      <c r="AA2044" s="54">
        <v>57</v>
      </c>
      <c r="AB2044" s="73" t="s">
        <v>2979</v>
      </c>
      <c r="AC2044" s="73" t="s">
        <v>2979</v>
      </c>
      <c r="AD2044" s="73" t="s">
        <v>2979</v>
      </c>
      <c r="AE2044" s="73" t="s">
        <v>2979</v>
      </c>
      <c r="AF2044" s="73" t="s">
        <v>2979</v>
      </c>
      <c r="AG2044" s="73" t="s">
        <v>2979</v>
      </c>
      <c r="AH2044" s="73" t="s">
        <v>2979</v>
      </c>
      <c r="AI2044" s="41">
        <v>0.72489999999999999</v>
      </c>
      <c r="AJ2044" s="30">
        <v>0.71530000000000005</v>
      </c>
      <c r="AK2044" s="30">
        <v>0.67149999999999999</v>
      </c>
      <c r="AL2044" s="41">
        <f t="shared" si="64"/>
        <v>0.70389999999999997</v>
      </c>
      <c r="AM2044" s="30" t="str">
        <f>IFERROR((VLOOKUP(C2044,'CEP 24-25'!$F$5:$K$1282,6,0))," ")</f>
        <v>Yes</v>
      </c>
      <c r="AN2044" s="41" t="str">
        <f>+IFERROR((VLOOKUP(C2044,'HB1238 24-25'!$N$5:$Q$9999,4,0)),"")</f>
        <v/>
      </c>
      <c r="AO2044" s="33" t="str">
        <f t="shared" si="65"/>
        <v>Yes</v>
      </c>
    </row>
    <row r="2045" spans="1:41" ht="15" customHeight="1" x14ac:dyDescent="0.25">
      <c r="A2045" t="s">
        <v>2623</v>
      </c>
      <c r="B2045" t="s">
        <v>2267</v>
      </c>
      <c r="C2045" s="25">
        <v>2338</v>
      </c>
      <c r="D2045" t="s">
        <v>2907</v>
      </c>
      <c r="E2045" s="16">
        <v>0</v>
      </c>
      <c r="F2045" s="16">
        <v>0</v>
      </c>
      <c r="G2045" s="16">
        <v>0</v>
      </c>
      <c r="H2045" s="16">
        <v>0</v>
      </c>
      <c r="I2045" s="16">
        <v>0</v>
      </c>
      <c r="J2045" s="16">
        <v>0</v>
      </c>
      <c r="K2045" s="16">
        <v>0</v>
      </c>
      <c r="L2045" s="16">
        <v>0</v>
      </c>
      <c r="M2045" s="16">
        <v>154</v>
      </c>
      <c r="N2045" s="16">
        <v>140</v>
      </c>
      <c r="O2045" s="16">
        <v>153</v>
      </c>
      <c r="P2045" s="16">
        <v>0</v>
      </c>
      <c r="Q2045" s="16">
        <v>0</v>
      </c>
      <c r="R2045" s="16">
        <v>0</v>
      </c>
      <c r="S2045" s="16">
        <v>0</v>
      </c>
      <c r="T2045" s="73" t="s">
        <v>2979</v>
      </c>
      <c r="U2045" s="73" t="s">
        <v>2979</v>
      </c>
      <c r="V2045" s="73" t="s">
        <v>2979</v>
      </c>
      <c r="W2045" s="73" t="s">
        <v>2979</v>
      </c>
      <c r="X2045" s="73" t="s">
        <v>2979</v>
      </c>
      <c r="Y2045" s="73" t="s">
        <v>2979</v>
      </c>
      <c r="Z2045" s="73" t="s">
        <v>2979</v>
      </c>
      <c r="AA2045" s="73" t="s">
        <v>2979</v>
      </c>
      <c r="AB2045" s="54">
        <v>96</v>
      </c>
      <c r="AC2045" s="54">
        <v>94</v>
      </c>
      <c r="AD2045" s="54">
        <v>82</v>
      </c>
      <c r="AE2045" s="73" t="s">
        <v>2979</v>
      </c>
      <c r="AF2045" s="73" t="s">
        <v>2979</v>
      </c>
      <c r="AG2045" s="73" t="s">
        <v>2979</v>
      </c>
      <c r="AH2045" s="73" t="s">
        <v>2979</v>
      </c>
      <c r="AI2045" s="41">
        <v>0.60850000000000004</v>
      </c>
      <c r="AJ2045" s="30">
        <v>0.60960000000000003</v>
      </c>
      <c r="AK2045" s="30">
        <v>0.6</v>
      </c>
      <c r="AL2045" s="41">
        <f t="shared" si="64"/>
        <v>0.60599999999999998</v>
      </c>
      <c r="AM2045" s="30" t="str">
        <f>IFERROR((VLOOKUP(C2045,'CEP 24-25'!$F$5:$K$1282,6,0))," ")</f>
        <v>Yes</v>
      </c>
      <c r="AN2045" s="41" t="str">
        <f>+IFERROR((VLOOKUP(C2045,'HB1238 24-25'!$N$5:$Q$9999,4,0)),"")</f>
        <v/>
      </c>
      <c r="AO2045" s="33" t="str">
        <f t="shared" si="65"/>
        <v>Yes</v>
      </c>
    </row>
    <row r="2046" spans="1:41" ht="15" customHeight="1" x14ac:dyDescent="0.25">
      <c r="A2046" t="s">
        <v>2623</v>
      </c>
      <c r="B2046" t="s">
        <v>2267</v>
      </c>
      <c r="C2046" s="25">
        <v>5697</v>
      </c>
      <c r="D2046" t="s">
        <v>2428</v>
      </c>
      <c r="E2046" s="16">
        <v>0</v>
      </c>
      <c r="F2046" s="16">
        <v>0</v>
      </c>
      <c r="G2046" s="16">
        <v>0</v>
      </c>
      <c r="H2046" s="16">
        <v>0</v>
      </c>
      <c r="I2046" s="16">
        <v>0</v>
      </c>
      <c r="J2046" s="16">
        <v>0</v>
      </c>
      <c r="K2046" s="16">
        <v>0</v>
      </c>
      <c r="L2046" s="16">
        <v>0</v>
      </c>
      <c r="M2046" s="16">
        <v>179</v>
      </c>
      <c r="N2046" s="16">
        <v>182</v>
      </c>
      <c r="O2046" s="16">
        <v>159</v>
      </c>
      <c r="P2046" s="16">
        <v>0</v>
      </c>
      <c r="Q2046" s="16">
        <v>0</v>
      </c>
      <c r="R2046" s="16">
        <v>0</v>
      </c>
      <c r="S2046" s="16">
        <v>0</v>
      </c>
      <c r="T2046" s="73" t="s">
        <v>2979</v>
      </c>
      <c r="U2046" s="73" t="s">
        <v>2979</v>
      </c>
      <c r="V2046" s="73" t="s">
        <v>2979</v>
      </c>
      <c r="W2046" s="73" t="s">
        <v>2979</v>
      </c>
      <c r="X2046" s="73" t="s">
        <v>2979</v>
      </c>
      <c r="Y2046" s="73" t="s">
        <v>2979</v>
      </c>
      <c r="Z2046" s="73" t="s">
        <v>2979</v>
      </c>
      <c r="AA2046" s="73" t="s">
        <v>2979</v>
      </c>
      <c r="AB2046" s="54">
        <v>88</v>
      </c>
      <c r="AC2046" s="54">
        <v>89</v>
      </c>
      <c r="AD2046" s="54">
        <v>77</v>
      </c>
      <c r="AE2046" s="73" t="s">
        <v>2979</v>
      </c>
      <c r="AF2046" s="73" t="s">
        <v>2979</v>
      </c>
      <c r="AG2046" s="73" t="s">
        <v>2979</v>
      </c>
      <c r="AH2046" s="73" t="s">
        <v>2979</v>
      </c>
      <c r="AI2046" s="41">
        <v>0.48849999999999999</v>
      </c>
      <c r="AJ2046" s="30">
        <v>0.53720000000000001</v>
      </c>
      <c r="AK2046" s="30">
        <v>0.5675</v>
      </c>
      <c r="AL2046" s="41">
        <f t="shared" si="64"/>
        <v>0.53110000000000002</v>
      </c>
      <c r="AM2046" s="30" t="str">
        <f>IFERROR((VLOOKUP(C2046,'CEP 24-25'!$F$5:$K$1282,6,0))," ")</f>
        <v>No</v>
      </c>
      <c r="AN2046" s="41" t="str">
        <f>+IFERROR((VLOOKUP(C2046,'HB1238 24-25'!$N$5:$Q$9999,4,0)),"")</f>
        <v/>
      </c>
      <c r="AO2046" s="33" t="str">
        <f t="shared" si="65"/>
        <v>Yes</v>
      </c>
    </row>
    <row r="2047" spans="1:41" ht="15" customHeight="1" x14ac:dyDescent="0.25">
      <c r="A2047" t="s">
        <v>2623</v>
      </c>
      <c r="B2047" t="s">
        <v>2267</v>
      </c>
      <c r="C2047" s="25">
        <v>5458</v>
      </c>
      <c r="D2047" t="s">
        <v>2908</v>
      </c>
      <c r="E2047" s="16">
        <v>0</v>
      </c>
      <c r="F2047" s="16">
        <v>0</v>
      </c>
      <c r="G2047" s="16">
        <v>0</v>
      </c>
      <c r="H2047" s="16">
        <v>0</v>
      </c>
      <c r="I2047" s="16">
        <v>0</v>
      </c>
      <c r="J2047" s="16">
        <v>0</v>
      </c>
      <c r="K2047" s="16">
        <v>0</v>
      </c>
      <c r="L2047" s="16">
        <v>0</v>
      </c>
      <c r="M2047" s="16">
        <v>0</v>
      </c>
      <c r="N2047" s="16">
        <v>0</v>
      </c>
      <c r="O2047" s="16">
        <v>0</v>
      </c>
      <c r="P2047" s="16">
        <v>127</v>
      </c>
      <c r="Q2047" s="16">
        <v>94</v>
      </c>
      <c r="R2047" s="16">
        <v>83</v>
      </c>
      <c r="S2047" s="16">
        <v>89</v>
      </c>
      <c r="T2047" s="73" t="s">
        <v>2979</v>
      </c>
      <c r="U2047" s="73" t="s">
        <v>2979</v>
      </c>
      <c r="V2047" s="73" t="s">
        <v>2979</v>
      </c>
      <c r="W2047" s="73" t="s">
        <v>2979</v>
      </c>
      <c r="X2047" s="73" t="s">
        <v>2979</v>
      </c>
      <c r="Y2047" s="73" t="s">
        <v>2979</v>
      </c>
      <c r="Z2047" s="73" t="s">
        <v>2979</v>
      </c>
      <c r="AA2047" s="73" t="s">
        <v>2979</v>
      </c>
      <c r="AB2047" s="73" t="s">
        <v>2979</v>
      </c>
      <c r="AC2047" s="73" t="s">
        <v>2979</v>
      </c>
      <c r="AD2047" s="73" t="s">
        <v>2979</v>
      </c>
      <c r="AE2047" s="54">
        <v>60</v>
      </c>
      <c r="AF2047" s="54">
        <v>51</v>
      </c>
      <c r="AG2047" s="54">
        <v>31</v>
      </c>
      <c r="AH2047" s="54">
        <v>36</v>
      </c>
      <c r="AI2047" s="41">
        <v>0.45290000000000002</v>
      </c>
      <c r="AJ2047" s="30">
        <v>0.48949999999999999</v>
      </c>
      <c r="AK2047" s="30">
        <v>0.45839999999999997</v>
      </c>
      <c r="AL2047" s="41">
        <f t="shared" si="64"/>
        <v>0.46689999999999998</v>
      </c>
      <c r="AM2047" s="30" t="str">
        <f>IFERROR((VLOOKUP(C2047,'CEP 24-25'!$F$5:$K$1282,6,0))," ")</f>
        <v>No</v>
      </c>
      <c r="AN2047" s="41" t="str">
        <f>+IFERROR((VLOOKUP(C2047,'HB1238 24-25'!$N$5:$Q$9999,4,0)),"")</f>
        <v/>
      </c>
      <c r="AO2047" s="33" t="str">
        <f t="shared" si="65"/>
        <v>No</v>
      </c>
    </row>
    <row r="2048" spans="1:41" ht="15" customHeight="1" x14ac:dyDescent="0.25">
      <c r="A2048" t="s">
        <v>2623</v>
      </c>
      <c r="B2048" t="s">
        <v>2267</v>
      </c>
      <c r="C2048" s="25">
        <v>2103</v>
      </c>
      <c r="D2048" t="s">
        <v>2909</v>
      </c>
      <c r="E2048" s="16">
        <v>19</v>
      </c>
      <c r="F2048" s="16">
        <v>42</v>
      </c>
      <c r="G2048" s="16">
        <v>0</v>
      </c>
      <c r="H2048" s="16">
        <v>41</v>
      </c>
      <c r="I2048" s="16">
        <v>47</v>
      </c>
      <c r="J2048" s="16">
        <v>58</v>
      </c>
      <c r="K2048" s="16">
        <v>51</v>
      </c>
      <c r="L2048" s="16">
        <v>65</v>
      </c>
      <c r="M2048" s="16">
        <v>0</v>
      </c>
      <c r="N2048" s="16">
        <v>0</v>
      </c>
      <c r="O2048" s="16">
        <v>0</v>
      </c>
      <c r="P2048" s="16">
        <v>0</v>
      </c>
      <c r="Q2048" s="16">
        <v>0</v>
      </c>
      <c r="R2048" s="16">
        <v>0</v>
      </c>
      <c r="S2048" s="16">
        <v>0</v>
      </c>
      <c r="T2048" s="15" t="s">
        <v>2004</v>
      </c>
      <c r="U2048" s="54">
        <v>12</v>
      </c>
      <c r="V2048" s="73" t="s">
        <v>2979</v>
      </c>
      <c r="W2048" s="54">
        <v>15</v>
      </c>
      <c r="X2048" s="54">
        <v>23</v>
      </c>
      <c r="Y2048" s="54">
        <v>14</v>
      </c>
      <c r="Z2048" s="54">
        <v>18</v>
      </c>
      <c r="AA2048" s="54">
        <v>22</v>
      </c>
      <c r="AB2048" s="73" t="s">
        <v>2979</v>
      </c>
      <c r="AC2048" s="73" t="s">
        <v>2979</v>
      </c>
      <c r="AD2048" s="73" t="s">
        <v>2979</v>
      </c>
      <c r="AE2048" s="73" t="s">
        <v>2979</v>
      </c>
      <c r="AF2048" s="73" t="s">
        <v>2979</v>
      </c>
      <c r="AG2048" s="73" t="s">
        <v>2979</v>
      </c>
      <c r="AH2048" s="73" t="s">
        <v>2979</v>
      </c>
      <c r="AI2048" s="41">
        <v>0.32819999999999999</v>
      </c>
      <c r="AJ2048" s="30">
        <v>0.36299999999999999</v>
      </c>
      <c r="AK2048" s="30">
        <v>0.35249999999999998</v>
      </c>
      <c r="AL2048" s="41">
        <f t="shared" si="64"/>
        <v>0.34789999999999999</v>
      </c>
      <c r="AM2048" s="30" t="str">
        <f>IFERROR((VLOOKUP(C2048,'CEP 24-25'!$F$5:$K$1282,6,0))," ")</f>
        <v>No</v>
      </c>
      <c r="AN2048" s="41" t="str">
        <f>+IFERROR((VLOOKUP(C2048,'HB1238 24-25'!$N$5:$Q$9999,4,0)),"")</f>
        <v/>
      </c>
      <c r="AO2048" s="33" t="str">
        <f t="shared" si="65"/>
        <v>No</v>
      </c>
    </row>
    <row r="2049" spans="1:41" ht="15" customHeight="1" x14ac:dyDescent="0.25">
      <c r="A2049" t="s">
        <v>2623</v>
      </c>
      <c r="B2049" t="s">
        <v>2267</v>
      </c>
      <c r="C2049" s="25">
        <v>2036</v>
      </c>
      <c r="D2049" t="s">
        <v>2910</v>
      </c>
      <c r="E2049" s="16">
        <v>19</v>
      </c>
      <c r="F2049" s="16">
        <v>29</v>
      </c>
      <c r="G2049" s="16">
        <v>0</v>
      </c>
      <c r="H2049" s="16">
        <v>47</v>
      </c>
      <c r="I2049" s="16">
        <v>49</v>
      </c>
      <c r="J2049" s="16">
        <v>44</v>
      </c>
      <c r="K2049" s="16">
        <v>51</v>
      </c>
      <c r="L2049" s="16">
        <v>45</v>
      </c>
      <c r="M2049" s="16">
        <v>0</v>
      </c>
      <c r="N2049" s="16">
        <v>0</v>
      </c>
      <c r="O2049" s="16">
        <v>0</v>
      </c>
      <c r="P2049" s="16">
        <v>0</v>
      </c>
      <c r="Q2049" s="16">
        <v>0</v>
      </c>
      <c r="R2049" s="16">
        <v>0</v>
      </c>
      <c r="S2049" s="16">
        <v>0</v>
      </c>
      <c r="T2049" s="15" t="s">
        <v>2004</v>
      </c>
      <c r="U2049" s="54">
        <v>17</v>
      </c>
      <c r="V2049" s="73" t="s">
        <v>2979</v>
      </c>
      <c r="W2049" s="54">
        <v>38</v>
      </c>
      <c r="X2049" s="54">
        <v>32</v>
      </c>
      <c r="Y2049" s="54">
        <v>33</v>
      </c>
      <c r="Z2049" s="54">
        <v>39</v>
      </c>
      <c r="AA2049" s="54">
        <v>35</v>
      </c>
      <c r="AB2049" s="73" t="s">
        <v>2979</v>
      </c>
      <c r="AC2049" s="73" t="s">
        <v>2979</v>
      </c>
      <c r="AD2049" s="73" t="s">
        <v>2979</v>
      </c>
      <c r="AE2049" s="73" t="s">
        <v>2979</v>
      </c>
      <c r="AF2049" s="73" t="s">
        <v>2979</v>
      </c>
      <c r="AG2049" s="73" t="s">
        <v>2979</v>
      </c>
      <c r="AH2049" s="73" t="s">
        <v>2979</v>
      </c>
      <c r="AI2049" s="41">
        <v>0.7077</v>
      </c>
      <c r="AJ2049" s="30">
        <v>0.66800000000000004</v>
      </c>
      <c r="AK2049" s="30">
        <v>0.67290000000000005</v>
      </c>
      <c r="AL2049" s="41">
        <f t="shared" si="64"/>
        <v>0.68289999999999995</v>
      </c>
      <c r="AM2049" s="30" t="str">
        <f>IFERROR((VLOOKUP(C2049,'CEP 24-25'!$F$5:$K$1282,6,0))," ")</f>
        <v>Yes</v>
      </c>
      <c r="AN2049" s="41" t="str">
        <f>+IFERROR((VLOOKUP(C2049,'HB1238 24-25'!$N$5:$Q$9999,4,0)),"")</f>
        <v/>
      </c>
      <c r="AO2049" s="33" t="str">
        <f t="shared" si="65"/>
        <v>Yes</v>
      </c>
    </row>
    <row r="2050" spans="1:41" ht="15" customHeight="1" x14ac:dyDescent="0.25">
      <c r="A2050" t="s">
        <v>2623</v>
      </c>
      <c r="B2050" t="s">
        <v>2267</v>
      </c>
      <c r="C2050" s="25">
        <v>2215</v>
      </c>
      <c r="D2050" t="s">
        <v>126</v>
      </c>
      <c r="E2050" s="16">
        <v>0</v>
      </c>
      <c r="F2050" s="16">
        <v>0</v>
      </c>
      <c r="G2050" s="16">
        <v>0</v>
      </c>
      <c r="H2050" s="16">
        <v>0</v>
      </c>
      <c r="I2050" s="16">
        <v>0</v>
      </c>
      <c r="J2050" s="16">
        <v>0</v>
      </c>
      <c r="K2050" s="16">
        <v>0</v>
      </c>
      <c r="L2050" s="16">
        <v>0</v>
      </c>
      <c r="M2050" s="16">
        <v>0</v>
      </c>
      <c r="N2050" s="16">
        <v>0</v>
      </c>
      <c r="O2050" s="16">
        <v>0</v>
      </c>
      <c r="P2050" s="16">
        <v>397</v>
      </c>
      <c r="Q2050" s="16">
        <v>390</v>
      </c>
      <c r="R2050" s="16">
        <v>410</v>
      </c>
      <c r="S2050" s="16">
        <v>360</v>
      </c>
      <c r="T2050" s="73" t="s">
        <v>2979</v>
      </c>
      <c r="U2050" s="73" t="s">
        <v>2979</v>
      </c>
      <c r="V2050" s="73" t="s">
        <v>2979</v>
      </c>
      <c r="W2050" s="73" t="s">
        <v>2979</v>
      </c>
      <c r="X2050" s="73" t="s">
        <v>2979</v>
      </c>
      <c r="Y2050" s="73" t="s">
        <v>2979</v>
      </c>
      <c r="Z2050" s="73" t="s">
        <v>2979</v>
      </c>
      <c r="AA2050" s="73" t="s">
        <v>2979</v>
      </c>
      <c r="AB2050" s="73" t="s">
        <v>2979</v>
      </c>
      <c r="AC2050" s="73" t="s">
        <v>2979</v>
      </c>
      <c r="AD2050" s="73" t="s">
        <v>2979</v>
      </c>
      <c r="AE2050" s="54">
        <v>280</v>
      </c>
      <c r="AF2050" s="54">
        <v>277</v>
      </c>
      <c r="AG2050" s="54">
        <v>295</v>
      </c>
      <c r="AH2050" s="54">
        <v>254</v>
      </c>
      <c r="AI2050" s="41">
        <v>0.71030000000000004</v>
      </c>
      <c r="AJ2050" s="30">
        <v>0.755</v>
      </c>
      <c r="AK2050" s="30">
        <v>0.72099999999999997</v>
      </c>
      <c r="AL2050" s="41">
        <f t="shared" si="64"/>
        <v>0.7288</v>
      </c>
      <c r="AM2050" s="30" t="str">
        <f>IFERROR((VLOOKUP(C2050,'CEP 24-25'!$F$5:$K$1282,6,0))," ")</f>
        <v>Yes</v>
      </c>
      <c r="AN2050" s="41" t="str">
        <f>+IFERROR((VLOOKUP(C2050,'HB1238 24-25'!$N$5:$Q$9999,4,0)),"")</f>
        <v/>
      </c>
      <c r="AO2050" s="33" t="str">
        <f t="shared" si="65"/>
        <v>Yes</v>
      </c>
    </row>
    <row r="2051" spans="1:41" ht="15" customHeight="1" x14ac:dyDescent="0.25">
      <c r="A2051" t="s">
        <v>2623</v>
      </c>
      <c r="B2051" t="s">
        <v>2267</v>
      </c>
      <c r="C2051" s="25">
        <v>2771</v>
      </c>
      <c r="D2051" t="s">
        <v>2911</v>
      </c>
      <c r="E2051" s="16">
        <v>17</v>
      </c>
      <c r="F2051" s="16">
        <v>45</v>
      </c>
      <c r="G2051" s="16">
        <v>0</v>
      </c>
      <c r="H2051" s="16">
        <v>42</v>
      </c>
      <c r="I2051" s="16">
        <v>69</v>
      </c>
      <c r="J2051" s="16">
        <v>58</v>
      </c>
      <c r="K2051" s="16">
        <v>53</v>
      </c>
      <c r="L2051" s="16">
        <v>60</v>
      </c>
      <c r="M2051" s="16">
        <v>0</v>
      </c>
      <c r="N2051" s="16">
        <v>0</v>
      </c>
      <c r="O2051" s="16">
        <v>0</v>
      </c>
      <c r="P2051" s="16">
        <v>0</v>
      </c>
      <c r="Q2051" s="16">
        <v>0</v>
      </c>
      <c r="R2051" s="16">
        <v>0</v>
      </c>
      <c r="S2051" s="16">
        <v>0</v>
      </c>
      <c r="T2051" s="15" t="s">
        <v>2004</v>
      </c>
      <c r="U2051" s="54">
        <v>27</v>
      </c>
      <c r="V2051" s="73" t="s">
        <v>2979</v>
      </c>
      <c r="W2051" s="54">
        <v>33</v>
      </c>
      <c r="X2051" s="54">
        <v>54</v>
      </c>
      <c r="Y2051" s="54">
        <v>50</v>
      </c>
      <c r="Z2051" s="54">
        <v>42</v>
      </c>
      <c r="AA2051" s="54">
        <v>52</v>
      </c>
      <c r="AB2051" s="73" t="s">
        <v>2979</v>
      </c>
      <c r="AC2051" s="73" t="s">
        <v>2979</v>
      </c>
      <c r="AD2051" s="73" t="s">
        <v>2979</v>
      </c>
      <c r="AE2051" s="73" t="s">
        <v>2979</v>
      </c>
      <c r="AF2051" s="73" t="s">
        <v>2979</v>
      </c>
      <c r="AG2051" s="73" t="s">
        <v>2979</v>
      </c>
      <c r="AH2051" s="73" t="s">
        <v>2979</v>
      </c>
      <c r="AI2051" s="41">
        <v>0.76160000000000005</v>
      </c>
      <c r="AJ2051" s="30">
        <v>0.81969999999999998</v>
      </c>
      <c r="AK2051" s="30">
        <v>0.84209999999999996</v>
      </c>
      <c r="AL2051" s="41">
        <f t="shared" si="64"/>
        <v>0.80779999999999996</v>
      </c>
      <c r="AM2051" s="30" t="str">
        <f>IFERROR((VLOOKUP(C2051,'CEP 24-25'!$F$5:$K$1282,6,0))," ")</f>
        <v>Yes</v>
      </c>
      <c r="AN2051" s="41" t="str">
        <f>+IFERROR((VLOOKUP(C2051,'HB1238 24-25'!$N$5:$Q$9999,4,0)),"")</f>
        <v/>
      </c>
      <c r="AO2051" s="33" t="str">
        <f t="shared" si="65"/>
        <v>Yes</v>
      </c>
    </row>
    <row r="2052" spans="1:41" ht="15" customHeight="1" x14ac:dyDescent="0.25">
      <c r="A2052" t="s">
        <v>2623</v>
      </c>
      <c r="B2052" t="s">
        <v>2267</v>
      </c>
      <c r="C2052" s="25">
        <v>2805</v>
      </c>
      <c r="D2052" t="s">
        <v>552</v>
      </c>
      <c r="E2052" s="16">
        <v>15</v>
      </c>
      <c r="F2052" s="16">
        <v>50</v>
      </c>
      <c r="G2052" s="16">
        <v>0</v>
      </c>
      <c r="H2052" s="16">
        <v>47</v>
      </c>
      <c r="I2052" s="16">
        <v>60</v>
      </c>
      <c r="J2052" s="16">
        <v>45</v>
      </c>
      <c r="K2052" s="16">
        <v>57</v>
      </c>
      <c r="L2052" s="16">
        <v>57</v>
      </c>
      <c r="M2052" s="16">
        <v>0</v>
      </c>
      <c r="N2052" s="16">
        <v>0</v>
      </c>
      <c r="O2052" s="16">
        <v>0</v>
      </c>
      <c r="P2052" s="16">
        <v>0</v>
      </c>
      <c r="Q2052" s="16">
        <v>0</v>
      </c>
      <c r="R2052" s="16">
        <v>0</v>
      </c>
      <c r="S2052" s="16">
        <v>0</v>
      </c>
      <c r="T2052" s="15" t="s">
        <v>2004</v>
      </c>
      <c r="U2052" s="15" t="s">
        <v>2004</v>
      </c>
      <c r="V2052" s="73" t="s">
        <v>2979</v>
      </c>
      <c r="W2052" s="54">
        <v>11</v>
      </c>
      <c r="X2052" s="54">
        <v>19</v>
      </c>
      <c r="Y2052" s="54">
        <v>12</v>
      </c>
      <c r="Z2052" s="54">
        <v>18</v>
      </c>
      <c r="AA2052" s="54">
        <v>16</v>
      </c>
      <c r="AB2052" s="73" t="s">
        <v>2979</v>
      </c>
      <c r="AC2052" s="73" t="s">
        <v>2979</v>
      </c>
      <c r="AD2052" s="73" t="s">
        <v>2979</v>
      </c>
      <c r="AE2052" s="73" t="s">
        <v>2979</v>
      </c>
      <c r="AF2052" s="73" t="s">
        <v>2979</v>
      </c>
      <c r="AG2052" s="73" t="s">
        <v>2979</v>
      </c>
      <c r="AH2052" s="73" t="s">
        <v>2979</v>
      </c>
      <c r="AI2052" s="41">
        <v>0.26279999999999998</v>
      </c>
      <c r="AJ2052" s="30">
        <v>0.25979999999999998</v>
      </c>
      <c r="AK2052" s="30">
        <v>0.23200000000000001</v>
      </c>
      <c r="AL2052" s="41">
        <f t="shared" ref="AL2052:AL2115" si="66">ROUND(AVERAGE(AI2052:AK2052),4)</f>
        <v>0.2515</v>
      </c>
      <c r="AM2052" s="30" t="str">
        <f>IFERROR((VLOOKUP(C2052,'CEP 24-25'!$F$5:$K$1282,6,0))," ")</f>
        <v>No</v>
      </c>
      <c r="AN2052" s="41" t="str">
        <f>+IFERROR((VLOOKUP(C2052,'HB1238 24-25'!$N$5:$Q$9999,4,0)),"")</f>
        <v/>
      </c>
      <c r="AO2052" s="33" t="str">
        <f t="shared" ref="AO2052:AO2115" si="67">IF(OR(AL2052&gt;=0.5, AM2052="Yes",AN2052="Yes"),"Yes","No")</f>
        <v>No</v>
      </c>
    </row>
    <row r="2053" spans="1:41" ht="15" customHeight="1" x14ac:dyDescent="0.25">
      <c r="A2053" t="s">
        <v>2623</v>
      </c>
      <c r="B2053" t="s">
        <v>2267</v>
      </c>
      <c r="C2053" s="25">
        <v>2336</v>
      </c>
      <c r="D2053" t="s">
        <v>2912</v>
      </c>
      <c r="E2053" s="16">
        <v>19</v>
      </c>
      <c r="F2053" s="16">
        <v>46</v>
      </c>
      <c r="G2053" s="16">
        <v>0</v>
      </c>
      <c r="H2053" s="16">
        <v>56</v>
      </c>
      <c r="I2053" s="16">
        <v>52</v>
      </c>
      <c r="J2053" s="16">
        <v>58</v>
      </c>
      <c r="K2053" s="16">
        <v>57</v>
      </c>
      <c r="L2053" s="16">
        <v>56</v>
      </c>
      <c r="M2053" s="16">
        <v>0</v>
      </c>
      <c r="N2053" s="16">
        <v>0</v>
      </c>
      <c r="O2053" s="16">
        <v>0</v>
      </c>
      <c r="P2053" s="16">
        <v>0</v>
      </c>
      <c r="Q2053" s="16">
        <v>0</v>
      </c>
      <c r="R2053" s="16">
        <v>0</v>
      </c>
      <c r="S2053" s="16">
        <v>0</v>
      </c>
      <c r="T2053" s="15" t="s">
        <v>2004</v>
      </c>
      <c r="U2053" s="54">
        <v>18</v>
      </c>
      <c r="V2053" s="73" t="s">
        <v>2979</v>
      </c>
      <c r="W2053" s="54">
        <v>41</v>
      </c>
      <c r="X2053" s="54">
        <v>34</v>
      </c>
      <c r="Y2053" s="54">
        <v>42</v>
      </c>
      <c r="Z2053" s="54">
        <v>40</v>
      </c>
      <c r="AA2053" s="54">
        <v>45</v>
      </c>
      <c r="AB2053" s="73" t="s">
        <v>2979</v>
      </c>
      <c r="AC2053" s="73" t="s">
        <v>2979</v>
      </c>
      <c r="AD2053" s="73" t="s">
        <v>2979</v>
      </c>
      <c r="AE2053" s="73" t="s">
        <v>2979</v>
      </c>
      <c r="AF2053" s="73" t="s">
        <v>2979</v>
      </c>
      <c r="AG2053" s="73" t="s">
        <v>2979</v>
      </c>
      <c r="AH2053" s="73" t="s">
        <v>2979</v>
      </c>
      <c r="AI2053" s="41">
        <v>0.64529999999999998</v>
      </c>
      <c r="AJ2053" s="30">
        <v>0.61280000000000001</v>
      </c>
      <c r="AK2053" s="30">
        <v>0.6321</v>
      </c>
      <c r="AL2053" s="41">
        <f t="shared" si="66"/>
        <v>0.63009999999999999</v>
      </c>
      <c r="AM2053" s="30" t="str">
        <f>IFERROR((VLOOKUP(C2053,'CEP 24-25'!$F$5:$K$1282,6,0))," ")</f>
        <v>Yes</v>
      </c>
      <c r="AN2053" s="41" t="str">
        <f>+IFERROR((VLOOKUP(C2053,'HB1238 24-25'!$N$5:$Q$9999,4,0)),"")</f>
        <v/>
      </c>
      <c r="AO2053" s="33" t="str">
        <f t="shared" si="67"/>
        <v>Yes</v>
      </c>
    </row>
    <row r="2054" spans="1:41" ht="15" customHeight="1" x14ac:dyDescent="0.25">
      <c r="A2054" t="s">
        <v>2623</v>
      </c>
      <c r="B2054" t="s">
        <v>2267</v>
      </c>
      <c r="C2054" s="25">
        <v>2252</v>
      </c>
      <c r="D2054" t="s">
        <v>2913</v>
      </c>
      <c r="E2054" s="16">
        <v>16</v>
      </c>
      <c r="F2054" s="16">
        <v>57</v>
      </c>
      <c r="G2054" s="16">
        <v>0</v>
      </c>
      <c r="H2054" s="16">
        <v>64</v>
      </c>
      <c r="I2054" s="16">
        <v>62</v>
      </c>
      <c r="J2054" s="16">
        <v>70</v>
      </c>
      <c r="K2054" s="16">
        <v>61</v>
      </c>
      <c r="L2054" s="16">
        <v>66</v>
      </c>
      <c r="M2054" s="16">
        <v>0</v>
      </c>
      <c r="N2054" s="16">
        <v>0</v>
      </c>
      <c r="O2054" s="16">
        <v>0</v>
      </c>
      <c r="P2054" s="16">
        <v>0</v>
      </c>
      <c r="Q2054" s="16">
        <v>0</v>
      </c>
      <c r="R2054" s="16">
        <v>0</v>
      </c>
      <c r="S2054" s="16">
        <v>0</v>
      </c>
      <c r="T2054" s="15" t="s">
        <v>2004</v>
      </c>
      <c r="U2054" s="54">
        <v>31</v>
      </c>
      <c r="V2054" s="73" t="s">
        <v>2979</v>
      </c>
      <c r="W2054" s="54">
        <v>54</v>
      </c>
      <c r="X2054" s="54">
        <v>45</v>
      </c>
      <c r="Y2054" s="54">
        <v>55</v>
      </c>
      <c r="Z2054" s="54">
        <v>42</v>
      </c>
      <c r="AA2054" s="54">
        <v>50</v>
      </c>
      <c r="AB2054" s="73" t="s">
        <v>2979</v>
      </c>
      <c r="AC2054" s="73" t="s">
        <v>2979</v>
      </c>
      <c r="AD2054" s="73" t="s">
        <v>2979</v>
      </c>
      <c r="AE2054" s="73" t="s">
        <v>2979</v>
      </c>
      <c r="AF2054" s="73" t="s">
        <v>2979</v>
      </c>
      <c r="AG2054" s="73" t="s">
        <v>2979</v>
      </c>
      <c r="AH2054" s="73" t="s">
        <v>2979</v>
      </c>
      <c r="AI2054" s="41">
        <v>0.70709999999999995</v>
      </c>
      <c r="AJ2054" s="30">
        <v>0.69099999999999995</v>
      </c>
      <c r="AK2054" s="30">
        <v>0.71389999999999998</v>
      </c>
      <c r="AL2054" s="41">
        <f t="shared" si="66"/>
        <v>0.70399999999999996</v>
      </c>
      <c r="AM2054" s="30" t="str">
        <f>IFERROR((VLOOKUP(C2054,'CEP 24-25'!$F$5:$K$1282,6,0))," ")</f>
        <v>Yes</v>
      </c>
      <c r="AN2054" s="41" t="str">
        <f>+IFERROR((VLOOKUP(C2054,'HB1238 24-25'!$N$5:$Q$9999,4,0)),"")</f>
        <v/>
      </c>
      <c r="AO2054" s="33" t="str">
        <f t="shared" si="67"/>
        <v>Yes</v>
      </c>
    </row>
    <row r="2055" spans="1:41" ht="15" customHeight="1" x14ac:dyDescent="0.25">
      <c r="A2055" t="s">
        <v>2623</v>
      </c>
      <c r="B2055" t="s">
        <v>2267</v>
      </c>
      <c r="C2055" s="25">
        <v>2941</v>
      </c>
      <c r="D2055" t="s">
        <v>2914</v>
      </c>
      <c r="E2055" s="16">
        <v>15</v>
      </c>
      <c r="F2055" s="16">
        <v>48</v>
      </c>
      <c r="G2055" s="16">
        <v>0</v>
      </c>
      <c r="H2055" s="16">
        <v>37</v>
      </c>
      <c r="I2055" s="16">
        <v>45</v>
      </c>
      <c r="J2055" s="16">
        <v>59</v>
      </c>
      <c r="K2055" s="16">
        <v>47</v>
      </c>
      <c r="L2055" s="16">
        <v>48</v>
      </c>
      <c r="M2055" s="16">
        <v>0</v>
      </c>
      <c r="N2055" s="16">
        <v>0</v>
      </c>
      <c r="O2055" s="16">
        <v>0</v>
      </c>
      <c r="P2055" s="16">
        <v>0</v>
      </c>
      <c r="Q2055" s="16">
        <v>0</v>
      </c>
      <c r="R2055" s="16">
        <v>0</v>
      </c>
      <c r="S2055" s="16">
        <v>0</v>
      </c>
      <c r="T2055" s="15" t="s">
        <v>2004</v>
      </c>
      <c r="U2055" s="54">
        <v>25</v>
      </c>
      <c r="V2055" s="73" t="s">
        <v>2979</v>
      </c>
      <c r="W2055" s="54">
        <v>26</v>
      </c>
      <c r="X2055" s="54">
        <v>35</v>
      </c>
      <c r="Y2055" s="54">
        <v>39</v>
      </c>
      <c r="Z2055" s="54">
        <v>35</v>
      </c>
      <c r="AA2055" s="54">
        <v>26</v>
      </c>
      <c r="AB2055" s="73" t="s">
        <v>2979</v>
      </c>
      <c r="AC2055" s="73" t="s">
        <v>2979</v>
      </c>
      <c r="AD2055" s="73" t="s">
        <v>2979</v>
      </c>
      <c r="AE2055" s="73" t="s">
        <v>2979</v>
      </c>
      <c r="AF2055" s="73" t="s">
        <v>2979</v>
      </c>
      <c r="AG2055" s="73" t="s">
        <v>2979</v>
      </c>
      <c r="AH2055" s="73" t="s">
        <v>2979</v>
      </c>
      <c r="AI2055" s="41">
        <v>0.62880000000000003</v>
      </c>
      <c r="AJ2055" s="30">
        <v>0.66210000000000002</v>
      </c>
      <c r="AK2055" s="30">
        <v>0.58250000000000002</v>
      </c>
      <c r="AL2055" s="41">
        <f t="shared" si="66"/>
        <v>0.62450000000000006</v>
      </c>
      <c r="AM2055" s="30" t="str">
        <f>IFERROR((VLOOKUP(C2055,'CEP 24-25'!$F$5:$K$1282,6,0))," ")</f>
        <v>Yes</v>
      </c>
      <c r="AN2055" s="41" t="str">
        <f>+IFERROR((VLOOKUP(C2055,'HB1238 24-25'!$N$5:$Q$9999,4,0)),"")</f>
        <v/>
      </c>
      <c r="AO2055" s="33" t="str">
        <f t="shared" si="67"/>
        <v>Yes</v>
      </c>
    </row>
    <row r="2056" spans="1:41" ht="15" customHeight="1" x14ac:dyDescent="0.25">
      <c r="A2056" t="s">
        <v>2623</v>
      </c>
      <c r="B2056" t="s">
        <v>2267</v>
      </c>
      <c r="C2056" s="25">
        <v>2376</v>
      </c>
      <c r="D2056" t="s">
        <v>2915</v>
      </c>
      <c r="E2056" s="16">
        <v>0</v>
      </c>
      <c r="F2056" s="16">
        <v>0</v>
      </c>
      <c r="G2056" s="16">
        <v>0</v>
      </c>
      <c r="H2056" s="16">
        <v>0</v>
      </c>
      <c r="I2056" s="16">
        <v>0</v>
      </c>
      <c r="J2056" s="16">
        <v>0</v>
      </c>
      <c r="K2056" s="16">
        <v>0</v>
      </c>
      <c r="L2056" s="16">
        <v>0</v>
      </c>
      <c r="M2056" s="16">
        <v>232</v>
      </c>
      <c r="N2056" s="16">
        <v>213</v>
      </c>
      <c r="O2056" s="16">
        <v>199</v>
      </c>
      <c r="P2056" s="16">
        <v>0</v>
      </c>
      <c r="Q2056" s="16">
        <v>0</v>
      </c>
      <c r="R2056" s="16">
        <v>0</v>
      </c>
      <c r="S2056" s="16">
        <v>0</v>
      </c>
      <c r="T2056" s="73" t="s">
        <v>2979</v>
      </c>
      <c r="U2056" s="73" t="s">
        <v>2979</v>
      </c>
      <c r="V2056" s="73" t="s">
        <v>2979</v>
      </c>
      <c r="W2056" s="73" t="s">
        <v>2979</v>
      </c>
      <c r="X2056" s="73" t="s">
        <v>2979</v>
      </c>
      <c r="Y2056" s="73" t="s">
        <v>2979</v>
      </c>
      <c r="Z2056" s="73" t="s">
        <v>2979</v>
      </c>
      <c r="AA2056" s="73" t="s">
        <v>2979</v>
      </c>
      <c r="AB2056" s="54">
        <v>62</v>
      </c>
      <c r="AC2056" s="54">
        <v>67</v>
      </c>
      <c r="AD2056" s="54">
        <v>55</v>
      </c>
      <c r="AE2056" s="73" t="s">
        <v>2979</v>
      </c>
      <c r="AF2056" s="73" t="s">
        <v>2979</v>
      </c>
      <c r="AG2056" s="73" t="s">
        <v>2979</v>
      </c>
      <c r="AH2056" s="73" t="s">
        <v>2979</v>
      </c>
      <c r="AI2056" s="41">
        <v>0.28570000000000001</v>
      </c>
      <c r="AJ2056" s="30">
        <v>0.2918</v>
      </c>
      <c r="AK2056" s="30">
        <v>0.2848</v>
      </c>
      <c r="AL2056" s="41">
        <f t="shared" si="66"/>
        <v>0.28739999999999999</v>
      </c>
      <c r="AM2056" s="30" t="str">
        <f>IFERROR((VLOOKUP(C2056,'CEP 24-25'!$F$5:$K$1282,6,0))," ")</f>
        <v>No</v>
      </c>
      <c r="AN2056" s="41" t="str">
        <f>+IFERROR((VLOOKUP(C2056,'HB1238 24-25'!$N$5:$Q$9999,4,0)),"")</f>
        <v/>
      </c>
      <c r="AO2056" s="33" t="str">
        <f t="shared" si="67"/>
        <v>No</v>
      </c>
    </row>
    <row r="2057" spans="1:41" ht="15" customHeight="1" x14ac:dyDescent="0.25">
      <c r="A2057" t="s">
        <v>2623</v>
      </c>
      <c r="B2057" t="s">
        <v>2267</v>
      </c>
      <c r="C2057" s="25">
        <v>3244</v>
      </c>
      <c r="D2057" t="s">
        <v>874</v>
      </c>
      <c r="E2057" s="16">
        <v>0</v>
      </c>
      <c r="F2057" s="16">
        <v>0</v>
      </c>
      <c r="G2057" s="16">
        <v>0</v>
      </c>
      <c r="H2057" s="16">
        <v>0</v>
      </c>
      <c r="I2057" s="16">
        <v>0</v>
      </c>
      <c r="J2057" s="16">
        <v>0</v>
      </c>
      <c r="K2057" s="16">
        <v>0</v>
      </c>
      <c r="L2057" s="16">
        <v>0</v>
      </c>
      <c r="M2057" s="16">
        <v>187</v>
      </c>
      <c r="N2057" s="16">
        <v>198</v>
      </c>
      <c r="O2057" s="16">
        <v>183</v>
      </c>
      <c r="P2057" s="16">
        <v>0</v>
      </c>
      <c r="Q2057" s="16">
        <v>0</v>
      </c>
      <c r="R2057" s="16">
        <v>0</v>
      </c>
      <c r="S2057" s="16">
        <v>0</v>
      </c>
      <c r="T2057" s="73" t="s">
        <v>2979</v>
      </c>
      <c r="U2057" s="73" t="s">
        <v>2979</v>
      </c>
      <c r="V2057" s="73" t="s">
        <v>2979</v>
      </c>
      <c r="W2057" s="73" t="s">
        <v>2979</v>
      </c>
      <c r="X2057" s="73" t="s">
        <v>2979</v>
      </c>
      <c r="Y2057" s="73" t="s">
        <v>2979</v>
      </c>
      <c r="Z2057" s="73" t="s">
        <v>2979</v>
      </c>
      <c r="AA2057" s="73" t="s">
        <v>2979</v>
      </c>
      <c r="AB2057" s="54">
        <v>84</v>
      </c>
      <c r="AC2057" s="54">
        <v>74</v>
      </c>
      <c r="AD2057" s="54">
        <v>80</v>
      </c>
      <c r="AE2057" s="73" t="s">
        <v>2979</v>
      </c>
      <c r="AF2057" s="73" t="s">
        <v>2979</v>
      </c>
      <c r="AG2057" s="73" t="s">
        <v>2979</v>
      </c>
      <c r="AH2057" s="73" t="s">
        <v>2979</v>
      </c>
      <c r="AI2057" s="41">
        <v>0.41899999999999998</v>
      </c>
      <c r="AJ2057" s="30">
        <v>0.44519999999999998</v>
      </c>
      <c r="AK2057" s="30">
        <v>0.3805</v>
      </c>
      <c r="AL2057" s="41">
        <f t="shared" si="66"/>
        <v>0.41489999999999999</v>
      </c>
      <c r="AM2057" s="30" t="str">
        <f>IFERROR((VLOOKUP(C2057,'CEP 24-25'!$F$5:$K$1282,6,0))," ")</f>
        <v>No</v>
      </c>
      <c r="AN2057" s="41" t="str">
        <f>+IFERROR((VLOOKUP(C2057,'HB1238 24-25'!$N$5:$Q$9999,4,0)),"")</f>
        <v/>
      </c>
      <c r="AO2057" s="33" t="str">
        <f t="shared" si="67"/>
        <v>No</v>
      </c>
    </row>
    <row r="2058" spans="1:41" ht="15" customHeight="1" x14ac:dyDescent="0.25">
      <c r="A2058" t="s">
        <v>2623</v>
      </c>
      <c r="B2058" t="s">
        <v>2267</v>
      </c>
      <c r="C2058" s="25">
        <v>3398</v>
      </c>
      <c r="D2058" t="s">
        <v>2916</v>
      </c>
      <c r="E2058" s="16">
        <v>0</v>
      </c>
      <c r="F2058" s="16">
        <v>0</v>
      </c>
      <c r="G2058" s="16">
        <v>0</v>
      </c>
      <c r="H2058" s="16">
        <v>0</v>
      </c>
      <c r="I2058" s="16">
        <v>0</v>
      </c>
      <c r="J2058" s="16">
        <v>0</v>
      </c>
      <c r="K2058" s="16">
        <v>0</v>
      </c>
      <c r="L2058" s="16">
        <v>0</v>
      </c>
      <c r="M2058" s="16">
        <v>0</v>
      </c>
      <c r="N2058" s="16">
        <v>0</v>
      </c>
      <c r="O2058" s="16">
        <v>0</v>
      </c>
      <c r="P2058" s="16">
        <v>366</v>
      </c>
      <c r="Q2058" s="16">
        <v>350</v>
      </c>
      <c r="R2058" s="16">
        <v>393</v>
      </c>
      <c r="S2058" s="16">
        <v>313</v>
      </c>
      <c r="T2058" s="73" t="s">
        <v>2979</v>
      </c>
      <c r="U2058" s="73" t="s">
        <v>2979</v>
      </c>
      <c r="V2058" s="73" t="s">
        <v>2979</v>
      </c>
      <c r="W2058" s="73" t="s">
        <v>2979</v>
      </c>
      <c r="X2058" s="73" t="s">
        <v>2979</v>
      </c>
      <c r="Y2058" s="73" t="s">
        <v>2979</v>
      </c>
      <c r="Z2058" s="73" t="s">
        <v>2979</v>
      </c>
      <c r="AA2058" s="73" t="s">
        <v>2979</v>
      </c>
      <c r="AB2058" s="73" t="s">
        <v>2979</v>
      </c>
      <c r="AC2058" s="73" t="s">
        <v>2979</v>
      </c>
      <c r="AD2058" s="73" t="s">
        <v>2979</v>
      </c>
      <c r="AE2058" s="54">
        <v>249</v>
      </c>
      <c r="AF2058" s="54">
        <v>246</v>
      </c>
      <c r="AG2058" s="54">
        <v>258</v>
      </c>
      <c r="AH2058" s="54">
        <v>202</v>
      </c>
      <c r="AI2058" s="41">
        <v>0.67159999999999997</v>
      </c>
      <c r="AJ2058" s="30">
        <v>0.71079999999999999</v>
      </c>
      <c r="AK2058" s="30">
        <v>0.68530000000000002</v>
      </c>
      <c r="AL2058" s="41">
        <f t="shared" si="66"/>
        <v>0.68920000000000003</v>
      </c>
      <c r="AM2058" s="30" t="str">
        <f>IFERROR((VLOOKUP(C2058,'CEP 24-25'!$F$5:$K$1282,6,0))," ")</f>
        <v>Yes</v>
      </c>
      <c r="AN2058" s="41" t="str">
        <f>+IFERROR((VLOOKUP(C2058,'HB1238 24-25'!$N$5:$Q$9999,4,0)),"")</f>
        <v/>
      </c>
      <c r="AO2058" s="33" t="str">
        <f t="shared" si="67"/>
        <v>Yes</v>
      </c>
    </row>
    <row r="2059" spans="1:41" ht="15" customHeight="1" x14ac:dyDescent="0.25">
      <c r="A2059" t="s">
        <v>2623</v>
      </c>
      <c r="B2059" t="s">
        <v>2267</v>
      </c>
      <c r="C2059" s="25">
        <v>2247</v>
      </c>
      <c r="D2059" t="s">
        <v>2917</v>
      </c>
      <c r="E2059" s="16">
        <v>20</v>
      </c>
      <c r="F2059" s="16">
        <v>54</v>
      </c>
      <c r="G2059" s="16">
        <v>0</v>
      </c>
      <c r="H2059" s="16">
        <v>54</v>
      </c>
      <c r="I2059" s="16">
        <v>67</v>
      </c>
      <c r="J2059" s="16">
        <v>71</v>
      </c>
      <c r="K2059" s="16">
        <v>54</v>
      </c>
      <c r="L2059" s="16">
        <v>65</v>
      </c>
      <c r="M2059" s="16">
        <v>0</v>
      </c>
      <c r="N2059" s="16">
        <v>0</v>
      </c>
      <c r="O2059" s="16">
        <v>0</v>
      </c>
      <c r="P2059" s="16">
        <v>0</v>
      </c>
      <c r="Q2059" s="16">
        <v>0</v>
      </c>
      <c r="R2059" s="16">
        <v>0</v>
      </c>
      <c r="S2059" s="16">
        <v>0</v>
      </c>
      <c r="T2059" s="15" t="s">
        <v>2004</v>
      </c>
      <c r="U2059" s="54">
        <v>19</v>
      </c>
      <c r="V2059" s="73" t="s">
        <v>2979</v>
      </c>
      <c r="W2059" s="54">
        <v>26</v>
      </c>
      <c r="X2059" s="54">
        <v>43</v>
      </c>
      <c r="Y2059" s="54">
        <v>36</v>
      </c>
      <c r="Z2059" s="54">
        <v>32</v>
      </c>
      <c r="AA2059" s="54">
        <v>34</v>
      </c>
      <c r="AB2059" s="73" t="s">
        <v>2979</v>
      </c>
      <c r="AC2059" s="73" t="s">
        <v>2979</v>
      </c>
      <c r="AD2059" s="73" t="s">
        <v>2979</v>
      </c>
      <c r="AE2059" s="73" t="s">
        <v>2979</v>
      </c>
      <c r="AF2059" s="73" t="s">
        <v>2979</v>
      </c>
      <c r="AG2059" s="73" t="s">
        <v>2979</v>
      </c>
      <c r="AH2059" s="73" t="s">
        <v>2979</v>
      </c>
      <c r="AI2059" s="41">
        <v>0.50649999999999995</v>
      </c>
      <c r="AJ2059" s="30">
        <v>0.50529999999999997</v>
      </c>
      <c r="AK2059" s="30">
        <v>0.44290000000000002</v>
      </c>
      <c r="AL2059" s="41">
        <f t="shared" si="66"/>
        <v>0.4849</v>
      </c>
      <c r="AM2059" s="30" t="str">
        <f>IFERROR((VLOOKUP(C2059,'CEP 24-25'!$F$5:$K$1282,6,0))," ")</f>
        <v>Yes</v>
      </c>
      <c r="AN2059" s="41" t="str">
        <f>+IFERROR((VLOOKUP(C2059,'HB1238 24-25'!$N$5:$Q$9999,4,0)),"")</f>
        <v/>
      </c>
      <c r="AO2059" s="33" t="str">
        <f t="shared" si="67"/>
        <v>Yes</v>
      </c>
    </row>
    <row r="2060" spans="1:41" ht="15" customHeight="1" x14ac:dyDescent="0.25">
      <c r="A2060" t="s">
        <v>2623</v>
      </c>
      <c r="B2060" t="s">
        <v>2267</v>
      </c>
      <c r="C2060" s="25">
        <v>4109</v>
      </c>
      <c r="D2060" t="s">
        <v>1234</v>
      </c>
      <c r="E2060" s="16">
        <v>0</v>
      </c>
      <c r="F2060" s="16">
        <v>0</v>
      </c>
      <c r="G2060" s="16">
        <v>0</v>
      </c>
      <c r="H2060" s="16">
        <v>0</v>
      </c>
      <c r="I2060" s="16">
        <v>0</v>
      </c>
      <c r="J2060" s="16">
        <v>0</v>
      </c>
      <c r="K2060" s="16">
        <v>0</v>
      </c>
      <c r="L2060" s="16">
        <v>0</v>
      </c>
      <c r="M2060" s="16">
        <v>0</v>
      </c>
      <c r="N2060" s="16">
        <v>0</v>
      </c>
      <c r="O2060" s="16">
        <v>0</v>
      </c>
      <c r="P2060" s="16">
        <v>3</v>
      </c>
      <c r="Q2060" s="16">
        <v>23</v>
      </c>
      <c r="R2060" s="16">
        <v>51</v>
      </c>
      <c r="S2060" s="16">
        <v>36</v>
      </c>
      <c r="T2060" s="73" t="s">
        <v>2979</v>
      </c>
      <c r="U2060" s="73" t="s">
        <v>2979</v>
      </c>
      <c r="V2060" s="73" t="s">
        <v>2979</v>
      </c>
      <c r="W2060" s="73" t="s">
        <v>2979</v>
      </c>
      <c r="X2060" s="73" t="s">
        <v>2979</v>
      </c>
      <c r="Y2060" s="73" t="s">
        <v>2979</v>
      </c>
      <c r="Z2060" s="73" t="s">
        <v>2979</v>
      </c>
      <c r="AA2060" s="73" t="s">
        <v>2979</v>
      </c>
      <c r="AB2060" s="73" t="s">
        <v>2979</v>
      </c>
      <c r="AC2060" s="73" t="s">
        <v>2979</v>
      </c>
      <c r="AD2060" s="73" t="s">
        <v>2979</v>
      </c>
      <c r="AE2060" s="15" t="s">
        <v>2004</v>
      </c>
      <c r="AF2060" s="54">
        <v>20</v>
      </c>
      <c r="AG2060" s="54">
        <v>39</v>
      </c>
      <c r="AH2060" s="54">
        <v>33</v>
      </c>
      <c r="AI2060" s="41">
        <v>0.83189999999999997</v>
      </c>
      <c r="AJ2060" s="30">
        <v>0.76319999999999999</v>
      </c>
      <c r="AK2060" s="30">
        <v>0.83799999999999997</v>
      </c>
      <c r="AL2060" s="41">
        <f t="shared" si="66"/>
        <v>0.81100000000000005</v>
      </c>
      <c r="AM2060" s="30" t="str">
        <f>IFERROR((VLOOKUP(C2060,'CEP 24-25'!$F$5:$K$1282,6,0))," ")</f>
        <v>Yes</v>
      </c>
      <c r="AN2060" s="41" t="str">
        <f>+IFERROR((VLOOKUP(C2060,'HB1238 24-25'!$N$5:$Q$9999,4,0)),"")</f>
        <v/>
      </c>
      <c r="AO2060" s="33" t="str">
        <f t="shared" si="67"/>
        <v>Yes</v>
      </c>
    </row>
    <row r="2061" spans="1:41" ht="15" customHeight="1" x14ac:dyDescent="0.25">
      <c r="A2061" t="s">
        <v>2623</v>
      </c>
      <c r="B2061" t="s">
        <v>2267</v>
      </c>
      <c r="C2061" s="25">
        <v>2169</v>
      </c>
      <c r="D2061" t="s">
        <v>2918</v>
      </c>
      <c r="E2061" s="16">
        <v>16</v>
      </c>
      <c r="F2061" s="16">
        <v>33</v>
      </c>
      <c r="G2061" s="16">
        <v>0</v>
      </c>
      <c r="H2061" s="16">
        <v>37</v>
      </c>
      <c r="I2061" s="16">
        <v>57</v>
      </c>
      <c r="J2061" s="16">
        <v>56</v>
      </c>
      <c r="K2061" s="16">
        <v>46</v>
      </c>
      <c r="L2061" s="16">
        <v>59</v>
      </c>
      <c r="M2061" s="16">
        <v>0</v>
      </c>
      <c r="N2061" s="16">
        <v>0</v>
      </c>
      <c r="O2061" s="16">
        <v>0</v>
      </c>
      <c r="P2061" s="16">
        <v>0</v>
      </c>
      <c r="Q2061" s="16">
        <v>0</v>
      </c>
      <c r="R2061" s="16">
        <v>0</v>
      </c>
      <c r="S2061" s="16">
        <v>0</v>
      </c>
      <c r="T2061" s="15" t="s">
        <v>2004</v>
      </c>
      <c r="U2061" s="15" t="s">
        <v>2004</v>
      </c>
      <c r="V2061" s="73" t="s">
        <v>2979</v>
      </c>
      <c r="W2061" s="54">
        <v>16</v>
      </c>
      <c r="X2061" s="54">
        <v>18</v>
      </c>
      <c r="Y2061" s="54">
        <v>23</v>
      </c>
      <c r="Z2061" s="54">
        <v>18</v>
      </c>
      <c r="AA2061" s="54">
        <v>16</v>
      </c>
      <c r="AB2061" s="73" t="s">
        <v>2979</v>
      </c>
      <c r="AC2061" s="73" t="s">
        <v>2979</v>
      </c>
      <c r="AD2061" s="73" t="s">
        <v>2979</v>
      </c>
      <c r="AE2061" s="73" t="s">
        <v>2979</v>
      </c>
      <c r="AF2061" s="73" t="s">
        <v>2979</v>
      </c>
      <c r="AG2061" s="73" t="s">
        <v>2979</v>
      </c>
      <c r="AH2061" s="73" t="s">
        <v>2979</v>
      </c>
      <c r="AI2061" s="41">
        <v>0.32890000000000003</v>
      </c>
      <c r="AJ2061" s="30">
        <v>0.31330000000000002</v>
      </c>
      <c r="AK2061" s="30">
        <v>0.26429999999999998</v>
      </c>
      <c r="AL2061" s="41">
        <f t="shared" si="66"/>
        <v>0.30220000000000002</v>
      </c>
      <c r="AM2061" s="30" t="str">
        <f>IFERROR((VLOOKUP(C2061,'CEP 24-25'!$F$5:$K$1282,6,0))," ")</f>
        <v>No</v>
      </c>
      <c r="AN2061" s="41" t="str">
        <f>+IFERROR((VLOOKUP(C2061,'HB1238 24-25'!$N$5:$Q$9999,4,0)),"")</f>
        <v/>
      </c>
      <c r="AO2061" s="33" t="str">
        <f t="shared" si="67"/>
        <v>No</v>
      </c>
    </row>
    <row r="2062" spans="1:41" ht="15" customHeight="1" x14ac:dyDescent="0.25">
      <c r="A2062" t="s">
        <v>2623</v>
      </c>
      <c r="B2062" t="s">
        <v>2267</v>
      </c>
      <c r="C2062" s="25">
        <v>2806</v>
      </c>
      <c r="D2062" t="s">
        <v>2919</v>
      </c>
      <c r="E2062" s="16">
        <v>17</v>
      </c>
      <c r="F2062" s="16">
        <v>66</v>
      </c>
      <c r="G2062" s="16">
        <v>0</v>
      </c>
      <c r="H2062" s="16">
        <v>71</v>
      </c>
      <c r="I2062" s="16">
        <v>54</v>
      </c>
      <c r="J2062" s="16">
        <v>68</v>
      </c>
      <c r="K2062" s="16">
        <v>59</v>
      </c>
      <c r="L2062" s="16">
        <v>58</v>
      </c>
      <c r="M2062" s="16">
        <v>0</v>
      </c>
      <c r="N2062" s="16">
        <v>0</v>
      </c>
      <c r="O2062" s="16">
        <v>0</v>
      </c>
      <c r="P2062" s="16">
        <v>0</v>
      </c>
      <c r="Q2062" s="16">
        <v>0</v>
      </c>
      <c r="R2062" s="16">
        <v>0</v>
      </c>
      <c r="S2062" s="16">
        <v>0</v>
      </c>
      <c r="T2062" s="15" t="s">
        <v>2004</v>
      </c>
      <c r="U2062" s="54">
        <v>35</v>
      </c>
      <c r="V2062" s="73" t="s">
        <v>2979</v>
      </c>
      <c r="W2062" s="54">
        <v>52</v>
      </c>
      <c r="X2062" s="54">
        <v>45</v>
      </c>
      <c r="Y2062" s="54">
        <v>54</v>
      </c>
      <c r="Z2062" s="54">
        <v>42</v>
      </c>
      <c r="AA2062" s="54">
        <v>49</v>
      </c>
      <c r="AB2062" s="73" t="s">
        <v>2979</v>
      </c>
      <c r="AC2062" s="73" t="s">
        <v>2979</v>
      </c>
      <c r="AD2062" s="73" t="s">
        <v>2979</v>
      </c>
      <c r="AE2062" s="73" t="s">
        <v>2979</v>
      </c>
      <c r="AF2062" s="73" t="s">
        <v>2979</v>
      </c>
      <c r="AG2062" s="73" t="s">
        <v>2979</v>
      </c>
      <c r="AH2062" s="73" t="s">
        <v>2979</v>
      </c>
      <c r="AI2062" s="41">
        <v>0.71760000000000002</v>
      </c>
      <c r="AJ2062" s="30">
        <v>0.65790000000000004</v>
      </c>
      <c r="AK2062" s="30">
        <v>0.71179999999999999</v>
      </c>
      <c r="AL2062" s="41">
        <f t="shared" si="66"/>
        <v>0.69579999999999997</v>
      </c>
      <c r="AM2062" s="30" t="str">
        <f>IFERROR((VLOOKUP(C2062,'CEP 24-25'!$F$5:$K$1282,6,0))," ")</f>
        <v>Yes</v>
      </c>
      <c r="AN2062" s="41" t="str">
        <f>+IFERROR((VLOOKUP(C2062,'HB1238 24-25'!$N$5:$Q$9999,4,0)),"")</f>
        <v/>
      </c>
      <c r="AO2062" s="33" t="str">
        <f t="shared" si="67"/>
        <v>Yes</v>
      </c>
    </row>
    <row r="2063" spans="1:41" ht="15" customHeight="1" x14ac:dyDescent="0.25">
      <c r="A2063" t="s">
        <v>2623</v>
      </c>
      <c r="B2063" t="s">
        <v>2267</v>
      </c>
      <c r="C2063" s="25">
        <v>2275</v>
      </c>
      <c r="D2063" t="s">
        <v>128</v>
      </c>
      <c r="E2063" s="16">
        <v>17</v>
      </c>
      <c r="F2063" s="16">
        <v>32</v>
      </c>
      <c r="G2063" s="16">
        <v>0</v>
      </c>
      <c r="H2063" s="16">
        <v>41</v>
      </c>
      <c r="I2063" s="16">
        <v>35</v>
      </c>
      <c r="J2063" s="16">
        <v>33</v>
      </c>
      <c r="K2063" s="16">
        <v>36</v>
      </c>
      <c r="L2063" s="16">
        <v>42</v>
      </c>
      <c r="M2063" s="16">
        <v>0</v>
      </c>
      <c r="N2063" s="16">
        <v>0</v>
      </c>
      <c r="O2063" s="16">
        <v>0</v>
      </c>
      <c r="P2063" s="16">
        <v>0</v>
      </c>
      <c r="Q2063" s="16">
        <v>0</v>
      </c>
      <c r="R2063" s="16">
        <v>0</v>
      </c>
      <c r="S2063" s="16">
        <v>0</v>
      </c>
      <c r="T2063" s="15" t="s">
        <v>2004</v>
      </c>
      <c r="U2063" s="54">
        <v>15</v>
      </c>
      <c r="V2063" s="73" t="s">
        <v>2979</v>
      </c>
      <c r="W2063" s="54">
        <v>28</v>
      </c>
      <c r="X2063" s="54">
        <v>29</v>
      </c>
      <c r="Y2063" s="54">
        <v>26</v>
      </c>
      <c r="Z2063" s="54">
        <v>28</v>
      </c>
      <c r="AA2063" s="54">
        <v>36</v>
      </c>
      <c r="AB2063" s="73" t="s">
        <v>2979</v>
      </c>
      <c r="AC2063" s="73" t="s">
        <v>2979</v>
      </c>
      <c r="AD2063" s="73" t="s">
        <v>2979</v>
      </c>
      <c r="AE2063" s="73" t="s">
        <v>2979</v>
      </c>
      <c r="AF2063" s="73" t="s">
        <v>2979</v>
      </c>
      <c r="AG2063" s="73" t="s">
        <v>2979</v>
      </c>
      <c r="AH2063" s="73" t="s">
        <v>2979</v>
      </c>
      <c r="AI2063" s="41">
        <v>0.71609999999999996</v>
      </c>
      <c r="AJ2063" s="30">
        <v>0.7419</v>
      </c>
      <c r="AK2063" s="30">
        <v>0.77659999999999996</v>
      </c>
      <c r="AL2063" s="41">
        <f t="shared" si="66"/>
        <v>0.74490000000000001</v>
      </c>
      <c r="AM2063" s="30" t="str">
        <f>IFERROR((VLOOKUP(C2063,'CEP 24-25'!$F$5:$K$1282,6,0))," ")</f>
        <v>Yes</v>
      </c>
      <c r="AN2063" s="41" t="str">
        <f>+IFERROR((VLOOKUP(C2063,'HB1238 24-25'!$N$5:$Q$9999,4,0)),"")</f>
        <v/>
      </c>
      <c r="AO2063" s="33" t="str">
        <f t="shared" si="67"/>
        <v>Yes</v>
      </c>
    </row>
    <row r="2064" spans="1:41" ht="15" customHeight="1" x14ac:dyDescent="0.25">
      <c r="A2064" t="s">
        <v>2623</v>
      </c>
      <c r="B2064" t="s">
        <v>2267</v>
      </c>
      <c r="C2064" s="25">
        <v>5169</v>
      </c>
      <c r="D2064" t="s">
        <v>1239</v>
      </c>
      <c r="E2064" s="16">
        <v>0</v>
      </c>
      <c r="F2064" s="16">
        <v>0</v>
      </c>
      <c r="G2064" s="16">
        <v>0</v>
      </c>
      <c r="H2064" s="16">
        <v>0</v>
      </c>
      <c r="I2064" s="16">
        <v>0</v>
      </c>
      <c r="J2064" s="16">
        <v>0</v>
      </c>
      <c r="K2064" s="16">
        <v>0</v>
      </c>
      <c r="L2064" s="16">
        <v>0</v>
      </c>
      <c r="M2064" s="16">
        <v>0</v>
      </c>
      <c r="N2064" s="16">
        <v>0</v>
      </c>
      <c r="O2064" s="16">
        <v>0</v>
      </c>
      <c r="P2064" s="16">
        <v>174</v>
      </c>
      <c r="Q2064" s="16">
        <v>147</v>
      </c>
      <c r="R2064" s="16">
        <v>166</v>
      </c>
      <c r="S2064" s="16">
        <v>111</v>
      </c>
      <c r="T2064" s="73" t="s">
        <v>2979</v>
      </c>
      <c r="U2064" s="73" t="s">
        <v>2979</v>
      </c>
      <c r="V2064" s="73" t="s">
        <v>2979</v>
      </c>
      <c r="W2064" s="73" t="s">
        <v>2979</v>
      </c>
      <c r="X2064" s="73" t="s">
        <v>2979</v>
      </c>
      <c r="Y2064" s="73" t="s">
        <v>2979</v>
      </c>
      <c r="Z2064" s="73" t="s">
        <v>2979</v>
      </c>
      <c r="AA2064" s="73" t="s">
        <v>2979</v>
      </c>
      <c r="AB2064" s="73" t="s">
        <v>2979</v>
      </c>
      <c r="AC2064" s="73" t="s">
        <v>2979</v>
      </c>
      <c r="AD2064" s="73" t="s">
        <v>2979</v>
      </c>
      <c r="AE2064" s="54">
        <v>74</v>
      </c>
      <c r="AF2064" s="54">
        <v>48</v>
      </c>
      <c r="AG2064" s="54">
        <v>50</v>
      </c>
      <c r="AH2064" s="54">
        <v>35</v>
      </c>
      <c r="AI2064" s="41">
        <v>0.34620000000000001</v>
      </c>
      <c r="AJ2064" s="30">
        <v>0.3659</v>
      </c>
      <c r="AK2064" s="30">
        <v>0.3664</v>
      </c>
      <c r="AL2064" s="41">
        <f t="shared" si="66"/>
        <v>0.35949999999999999</v>
      </c>
      <c r="AM2064" s="30" t="str">
        <f>IFERROR((VLOOKUP(C2064,'CEP 24-25'!$F$5:$K$1282,6,0))," ")</f>
        <v>No</v>
      </c>
      <c r="AN2064" s="41" t="str">
        <f>+IFERROR((VLOOKUP(C2064,'HB1238 24-25'!$N$5:$Q$9999,4,0)),"")</f>
        <v/>
      </c>
      <c r="AO2064" s="33" t="str">
        <f t="shared" si="67"/>
        <v>No</v>
      </c>
    </row>
    <row r="2065" spans="1:41" ht="15" customHeight="1" x14ac:dyDescent="0.25">
      <c r="A2065" t="s">
        <v>2623</v>
      </c>
      <c r="B2065" t="s">
        <v>2267</v>
      </c>
      <c r="C2065" s="25">
        <v>2168</v>
      </c>
      <c r="D2065" t="s">
        <v>2920</v>
      </c>
      <c r="E2065" s="16">
        <v>18</v>
      </c>
      <c r="F2065" s="16">
        <v>74</v>
      </c>
      <c r="G2065" s="16">
        <v>0</v>
      </c>
      <c r="H2065" s="16">
        <v>66</v>
      </c>
      <c r="I2065" s="16">
        <v>76</v>
      </c>
      <c r="J2065" s="16">
        <v>79</v>
      </c>
      <c r="K2065" s="16">
        <v>76</v>
      </c>
      <c r="L2065" s="16">
        <v>81</v>
      </c>
      <c r="M2065" s="16">
        <v>0</v>
      </c>
      <c r="N2065" s="16">
        <v>0</v>
      </c>
      <c r="O2065" s="16">
        <v>0</v>
      </c>
      <c r="P2065" s="16">
        <v>0</v>
      </c>
      <c r="Q2065" s="16">
        <v>0</v>
      </c>
      <c r="R2065" s="16">
        <v>0</v>
      </c>
      <c r="S2065" s="16">
        <v>0</v>
      </c>
      <c r="T2065" s="15" t="s">
        <v>2004</v>
      </c>
      <c r="U2065" s="54">
        <v>34</v>
      </c>
      <c r="V2065" s="73" t="s">
        <v>2979</v>
      </c>
      <c r="W2065" s="54">
        <v>40</v>
      </c>
      <c r="X2065" s="54">
        <v>54</v>
      </c>
      <c r="Y2065" s="54">
        <v>57</v>
      </c>
      <c r="Z2065" s="54">
        <v>56</v>
      </c>
      <c r="AA2065" s="54">
        <v>62</v>
      </c>
      <c r="AB2065" s="73" t="s">
        <v>2979</v>
      </c>
      <c r="AC2065" s="73" t="s">
        <v>2979</v>
      </c>
      <c r="AD2065" s="73" t="s">
        <v>2979</v>
      </c>
      <c r="AE2065" s="73" t="s">
        <v>2979</v>
      </c>
      <c r="AF2065" s="73" t="s">
        <v>2979</v>
      </c>
      <c r="AG2065" s="73" t="s">
        <v>2979</v>
      </c>
      <c r="AH2065" s="73" t="s">
        <v>2979</v>
      </c>
      <c r="AI2065" s="41">
        <v>0.65959999999999996</v>
      </c>
      <c r="AJ2065" s="30">
        <v>0.68930000000000002</v>
      </c>
      <c r="AK2065" s="30">
        <v>0.60950000000000004</v>
      </c>
      <c r="AL2065" s="41">
        <f t="shared" si="66"/>
        <v>0.65280000000000005</v>
      </c>
      <c r="AM2065" s="30" t="str">
        <f>IFERROR((VLOOKUP(C2065,'CEP 24-25'!$F$5:$K$1282,6,0))," ")</f>
        <v>Yes</v>
      </c>
      <c r="AN2065" s="41" t="str">
        <f>+IFERROR((VLOOKUP(C2065,'HB1238 24-25'!$N$5:$Q$9999,4,0)),"")</f>
        <v/>
      </c>
      <c r="AO2065" s="33" t="str">
        <f t="shared" si="67"/>
        <v>Yes</v>
      </c>
    </row>
    <row r="2066" spans="1:41" ht="15" customHeight="1" x14ac:dyDescent="0.25">
      <c r="A2066" t="s">
        <v>2623</v>
      </c>
      <c r="B2066" t="s">
        <v>2267</v>
      </c>
      <c r="C2066" s="25">
        <v>2938</v>
      </c>
      <c r="D2066" t="s">
        <v>2921</v>
      </c>
      <c r="E2066" s="16">
        <v>19</v>
      </c>
      <c r="F2066" s="16">
        <v>55</v>
      </c>
      <c r="G2066" s="16">
        <v>0</v>
      </c>
      <c r="H2066" s="16">
        <v>63</v>
      </c>
      <c r="I2066" s="16">
        <v>66</v>
      </c>
      <c r="J2066" s="16">
        <v>75</v>
      </c>
      <c r="K2066" s="16">
        <v>79</v>
      </c>
      <c r="L2066" s="16">
        <v>75</v>
      </c>
      <c r="M2066" s="16">
        <v>0</v>
      </c>
      <c r="N2066" s="16">
        <v>0</v>
      </c>
      <c r="O2066" s="16">
        <v>0</v>
      </c>
      <c r="P2066" s="16">
        <v>0</v>
      </c>
      <c r="Q2066" s="16">
        <v>0</v>
      </c>
      <c r="R2066" s="16">
        <v>0</v>
      </c>
      <c r="S2066" s="16">
        <v>0</v>
      </c>
      <c r="T2066" s="15" t="s">
        <v>2004</v>
      </c>
      <c r="U2066" s="54">
        <v>11</v>
      </c>
      <c r="V2066" s="73" t="s">
        <v>2979</v>
      </c>
      <c r="W2066" s="15" t="s">
        <v>2004</v>
      </c>
      <c r="X2066" s="54">
        <v>13</v>
      </c>
      <c r="Y2066" s="54">
        <v>17</v>
      </c>
      <c r="Z2066" s="54">
        <v>15</v>
      </c>
      <c r="AA2066" s="54">
        <v>14</v>
      </c>
      <c r="AB2066" s="73" t="s">
        <v>2979</v>
      </c>
      <c r="AC2066" s="73" t="s">
        <v>2979</v>
      </c>
      <c r="AD2066" s="73" t="s">
        <v>2979</v>
      </c>
      <c r="AE2066" s="73" t="s">
        <v>2979</v>
      </c>
      <c r="AF2066" s="73" t="s">
        <v>2979</v>
      </c>
      <c r="AG2066" s="73" t="s">
        <v>2979</v>
      </c>
      <c r="AH2066" s="73" t="s">
        <v>2979</v>
      </c>
      <c r="AI2066" s="41">
        <v>0.1852</v>
      </c>
      <c r="AJ2066" s="30">
        <v>0.16819999999999999</v>
      </c>
      <c r="AK2066" s="30">
        <v>0.13059999999999999</v>
      </c>
      <c r="AL2066" s="41">
        <f t="shared" si="66"/>
        <v>0.1613</v>
      </c>
      <c r="AM2066" s="30" t="str">
        <f>IFERROR((VLOOKUP(C2066,'CEP 24-25'!$F$5:$K$1282,6,0))," ")</f>
        <v>No</v>
      </c>
      <c r="AN2066" s="41" t="str">
        <f>+IFERROR((VLOOKUP(C2066,'HB1238 24-25'!$N$5:$Q$9999,4,0)),"")</f>
        <v/>
      </c>
      <c r="AO2066" s="33" t="str">
        <f t="shared" si="67"/>
        <v>No</v>
      </c>
    </row>
    <row r="2067" spans="1:41" ht="15" customHeight="1" x14ac:dyDescent="0.25">
      <c r="A2067" t="s">
        <v>2623</v>
      </c>
      <c r="B2067" t="s">
        <v>2267</v>
      </c>
      <c r="C2067" s="25">
        <v>3498</v>
      </c>
      <c r="D2067" t="s">
        <v>1866</v>
      </c>
      <c r="E2067" s="16">
        <v>20</v>
      </c>
      <c r="F2067" s="16">
        <v>38</v>
      </c>
      <c r="G2067" s="16">
        <v>0</v>
      </c>
      <c r="H2067" s="16">
        <v>60</v>
      </c>
      <c r="I2067" s="16">
        <v>52</v>
      </c>
      <c r="J2067" s="16">
        <v>53</v>
      </c>
      <c r="K2067" s="16">
        <v>46</v>
      </c>
      <c r="L2067" s="16">
        <v>59</v>
      </c>
      <c r="M2067" s="16">
        <v>0</v>
      </c>
      <c r="N2067" s="16">
        <v>0</v>
      </c>
      <c r="O2067" s="16">
        <v>0</v>
      </c>
      <c r="P2067" s="16">
        <v>0</v>
      </c>
      <c r="Q2067" s="16">
        <v>0</v>
      </c>
      <c r="R2067" s="16">
        <v>0</v>
      </c>
      <c r="S2067" s="16">
        <v>0</v>
      </c>
      <c r="T2067" s="15" t="s">
        <v>2004</v>
      </c>
      <c r="U2067" s="54">
        <v>16</v>
      </c>
      <c r="V2067" s="73" t="s">
        <v>2979</v>
      </c>
      <c r="W2067" s="54">
        <v>28</v>
      </c>
      <c r="X2067" s="54">
        <v>31</v>
      </c>
      <c r="Y2067" s="54">
        <v>35</v>
      </c>
      <c r="Z2067" s="54">
        <v>24</v>
      </c>
      <c r="AA2067" s="54">
        <v>36</v>
      </c>
      <c r="AB2067" s="73" t="s">
        <v>2979</v>
      </c>
      <c r="AC2067" s="73" t="s">
        <v>2979</v>
      </c>
      <c r="AD2067" s="73" t="s">
        <v>2979</v>
      </c>
      <c r="AE2067" s="73" t="s">
        <v>2979</v>
      </c>
      <c r="AF2067" s="73" t="s">
        <v>2979</v>
      </c>
      <c r="AG2067" s="73" t="s">
        <v>2979</v>
      </c>
      <c r="AH2067" s="73" t="s">
        <v>2979</v>
      </c>
      <c r="AI2067" s="41">
        <v>0.53049999999999997</v>
      </c>
      <c r="AJ2067" s="30">
        <v>0.50719999999999998</v>
      </c>
      <c r="AK2067" s="30">
        <v>0.49330000000000002</v>
      </c>
      <c r="AL2067" s="41">
        <f t="shared" si="66"/>
        <v>0.51029999999999998</v>
      </c>
      <c r="AM2067" s="30" t="str">
        <f>IFERROR((VLOOKUP(C2067,'CEP 24-25'!$F$5:$K$1282,6,0))," ")</f>
        <v>Yes</v>
      </c>
      <c r="AN2067" s="41" t="str">
        <f>+IFERROR((VLOOKUP(C2067,'HB1238 24-25'!$N$5:$Q$9999,4,0)),"")</f>
        <v/>
      </c>
      <c r="AO2067" s="33" t="str">
        <f t="shared" si="67"/>
        <v>Yes</v>
      </c>
    </row>
    <row r="2068" spans="1:41" ht="15" customHeight="1" x14ac:dyDescent="0.25">
      <c r="A2068" t="s">
        <v>2623</v>
      </c>
      <c r="B2068" t="s">
        <v>2267</v>
      </c>
      <c r="C2068" s="25">
        <v>5192</v>
      </c>
      <c r="D2068" t="s">
        <v>24</v>
      </c>
      <c r="E2068" s="16">
        <v>0</v>
      </c>
      <c r="F2068" s="16">
        <v>0</v>
      </c>
      <c r="G2068" s="16">
        <v>0</v>
      </c>
      <c r="H2068" s="16">
        <v>0</v>
      </c>
      <c r="I2068" s="16">
        <v>0</v>
      </c>
      <c r="J2068" s="16">
        <v>0</v>
      </c>
      <c r="K2068" s="16">
        <v>0</v>
      </c>
      <c r="L2068" s="16">
        <v>0</v>
      </c>
      <c r="M2068" s="16">
        <v>0</v>
      </c>
      <c r="N2068" s="16">
        <v>0</v>
      </c>
      <c r="O2068" s="16">
        <v>2</v>
      </c>
      <c r="P2068" s="16">
        <v>1</v>
      </c>
      <c r="Q2068" s="16">
        <v>3</v>
      </c>
      <c r="R2068" s="16">
        <v>3</v>
      </c>
      <c r="S2068" s="16">
        <v>0</v>
      </c>
      <c r="T2068" s="73" t="s">
        <v>2979</v>
      </c>
      <c r="U2068" s="73" t="s">
        <v>2979</v>
      </c>
      <c r="V2068" s="73" t="s">
        <v>2979</v>
      </c>
      <c r="W2068" s="73" t="s">
        <v>2979</v>
      </c>
      <c r="X2068" s="73" t="s">
        <v>2979</v>
      </c>
      <c r="Y2068" s="73" t="s">
        <v>2979</v>
      </c>
      <c r="Z2068" s="73" t="s">
        <v>2979</v>
      </c>
      <c r="AA2068" s="73" t="s">
        <v>2979</v>
      </c>
      <c r="AB2068" s="73" t="s">
        <v>2979</v>
      </c>
      <c r="AC2068" s="73" t="s">
        <v>2979</v>
      </c>
      <c r="AD2068" s="15" t="s">
        <v>2004</v>
      </c>
      <c r="AE2068" s="73" t="s">
        <v>2979</v>
      </c>
      <c r="AF2068" s="73" t="s">
        <v>2979</v>
      </c>
      <c r="AG2068" s="73" t="s">
        <v>2979</v>
      </c>
      <c r="AH2068" s="73" t="s">
        <v>2979</v>
      </c>
      <c r="AI2068" s="41">
        <v>0.1111</v>
      </c>
      <c r="AJ2068" s="30">
        <v>0.36359999999999998</v>
      </c>
      <c r="AK2068" s="30">
        <v>0.35</v>
      </c>
      <c r="AL2068" s="41">
        <f t="shared" si="66"/>
        <v>0.27489999999999998</v>
      </c>
      <c r="AM2068" s="30" t="str">
        <f>IFERROR((VLOOKUP(C2068,'CEP 24-25'!$F$5:$K$1282,6,0))," ")</f>
        <v xml:space="preserve"> </v>
      </c>
      <c r="AN2068" s="41" t="str">
        <f>+IFERROR((VLOOKUP(C2068,'HB1238 24-25'!$N$5:$Q$9999,4,0)),"")</f>
        <v/>
      </c>
      <c r="AO2068" s="33" t="str">
        <f t="shared" si="67"/>
        <v>No</v>
      </c>
    </row>
    <row r="2069" spans="1:41" ht="15" customHeight="1" x14ac:dyDescent="0.25">
      <c r="A2069" t="s">
        <v>2623</v>
      </c>
      <c r="B2069" t="s">
        <v>2267</v>
      </c>
      <c r="C2069" s="25">
        <v>2084</v>
      </c>
      <c r="D2069" t="s">
        <v>2922</v>
      </c>
      <c r="E2069" s="16">
        <v>0</v>
      </c>
      <c r="F2069" s="16">
        <v>0</v>
      </c>
      <c r="G2069" s="16">
        <v>0</v>
      </c>
      <c r="H2069" s="16">
        <v>0</v>
      </c>
      <c r="I2069" s="16">
        <v>0</v>
      </c>
      <c r="J2069" s="16">
        <v>0</v>
      </c>
      <c r="K2069" s="16">
        <v>0</v>
      </c>
      <c r="L2069" s="16">
        <v>0</v>
      </c>
      <c r="M2069" s="16">
        <v>0</v>
      </c>
      <c r="N2069" s="16">
        <v>0</v>
      </c>
      <c r="O2069" s="16">
        <v>0</v>
      </c>
      <c r="P2069" s="16">
        <v>464</v>
      </c>
      <c r="Q2069" s="16">
        <v>420</v>
      </c>
      <c r="R2069" s="16">
        <v>455</v>
      </c>
      <c r="S2069" s="16">
        <v>383</v>
      </c>
      <c r="T2069" s="73" t="s">
        <v>2979</v>
      </c>
      <c r="U2069" s="73" t="s">
        <v>2979</v>
      </c>
      <c r="V2069" s="73" t="s">
        <v>2979</v>
      </c>
      <c r="W2069" s="73" t="s">
        <v>2979</v>
      </c>
      <c r="X2069" s="73" t="s">
        <v>2979</v>
      </c>
      <c r="Y2069" s="73" t="s">
        <v>2979</v>
      </c>
      <c r="Z2069" s="73" t="s">
        <v>2979</v>
      </c>
      <c r="AA2069" s="73" t="s">
        <v>2979</v>
      </c>
      <c r="AB2069" s="73" t="s">
        <v>2979</v>
      </c>
      <c r="AC2069" s="73" t="s">
        <v>2979</v>
      </c>
      <c r="AD2069" s="73" t="s">
        <v>2979</v>
      </c>
      <c r="AE2069" s="54">
        <v>181</v>
      </c>
      <c r="AF2069" s="54">
        <v>156</v>
      </c>
      <c r="AG2069" s="54">
        <v>148</v>
      </c>
      <c r="AH2069" s="54">
        <v>127</v>
      </c>
      <c r="AI2069" s="41">
        <v>0.35539999999999999</v>
      </c>
      <c r="AJ2069" s="30">
        <v>0.36780000000000002</v>
      </c>
      <c r="AK2069" s="30">
        <v>0.34649999999999997</v>
      </c>
      <c r="AL2069" s="41">
        <f t="shared" si="66"/>
        <v>0.35659999999999997</v>
      </c>
      <c r="AM2069" s="30" t="str">
        <f>IFERROR((VLOOKUP(C2069,'CEP 24-25'!$F$5:$K$1282,6,0))," ")</f>
        <v>No</v>
      </c>
      <c r="AN2069" s="41" t="str">
        <f>+IFERROR((VLOOKUP(C2069,'HB1238 24-25'!$N$5:$Q$9999,4,0)),"")</f>
        <v/>
      </c>
      <c r="AO2069" s="33" t="str">
        <f t="shared" si="67"/>
        <v>No</v>
      </c>
    </row>
    <row r="2070" spans="1:41" ht="15" customHeight="1" x14ac:dyDescent="0.25">
      <c r="A2070" t="s">
        <v>2623</v>
      </c>
      <c r="B2070" t="s">
        <v>2267</v>
      </c>
      <c r="C2070" s="25">
        <v>2358</v>
      </c>
      <c r="D2070" t="s">
        <v>2923</v>
      </c>
      <c r="E2070" s="16">
        <v>15</v>
      </c>
      <c r="F2070" s="16">
        <v>43</v>
      </c>
      <c r="G2070" s="16">
        <v>0</v>
      </c>
      <c r="H2070" s="16">
        <v>52</v>
      </c>
      <c r="I2070" s="16">
        <v>44</v>
      </c>
      <c r="J2070" s="16">
        <v>38</v>
      </c>
      <c r="K2070" s="16">
        <v>48</v>
      </c>
      <c r="L2070" s="16">
        <v>47</v>
      </c>
      <c r="M2070" s="16">
        <v>0</v>
      </c>
      <c r="N2070" s="16">
        <v>0</v>
      </c>
      <c r="O2070" s="16">
        <v>0</v>
      </c>
      <c r="P2070" s="16">
        <v>0</v>
      </c>
      <c r="Q2070" s="16">
        <v>0</v>
      </c>
      <c r="R2070" s="16">
        <v>0</v>
      </c>
      <c r="S2070" s="16">
        <v>0</v>
      </c>
      <c r="T2070" s="15" t="s">
        <v>2004</v>
      </c>
      <c r="U2070" s="54">
        <v>18</v>
      </c>
      <c r="V2070" s="73" t="s">
        <v>2979</v>
      </c>
      <c r="W2070" s="54">
        <v>38</v>
      </c>
      <c r="X2070" s="54">
        <v>33</v>
      </c>
      <c r="Y2070" s="54">
        <v>25</v>
      </c>
      <c r="Z2070" s="54">
        <v>37</v>
      </c>
      <c r="AA2070" s="54">
        <v>34</v>
      </c>
      <c r="AB2070" s="73" t="s">
        <v>2979</v>
      </c>
      <c r="AC2070" s="73" t="s">
        <v>2979</v>
      </c>
      <c r="AD2070" s="73" t="s">
        <v>2979</v>
      </c>
      <c r="AE2070" s="73" t="s">
        <v>2979</v>
      </c>
      <c r="AF2070" s="73" t="s">
        <v>2979</v>
      </c>
      <c r="AG2070" s="73" t="s">
        <v>2979</v>
      </c>
      <c r="AH2070" s="73" t="s">
        <v>2979</v>
      </c>
      <c r="AI2070" s="41">
        <v>0.65159999999999996</v>
      </c>
      <c r="AJ2070" s="30">
        <v>0.64770000000000005</v>
      </c>
      <c r="AK2070" s="30">
        <v>0.64780000000000004</v>
      </c>
      <c r="AL2070" s="41">
        <f t="shared" si="66"/>
        <v>0.64900000000000002</v>
      </c>
      <c r="AM2070" s="30" t="str">
        <f>IFERROR((VLOOKUP(C2070,'CEP 24-25'!$F$5:$K$1282,6,0))," ")</f>
        <v>Yes</v>
      </c>
      <c r="AN2070" s="41" t="str">
        <f>+IFERROR((VLOOKUP(C2070,'HB1238 24-25'!$N$5:$Q$9999,4,0)),"")</f>
        <v/>
      </c>
      <c r="AO2070" s="33" t="str">
        <f t="shared" si="67"/>
        <v>Yes</v>
      </c>
    </row>
    <row r="2071" spans="1:41" ht="15" customHeight="1" x14ac:dyDescent="0.25">
      <c r="A2071" t="s">
        <v>2623</v>
      </c>
      <c r="B2071" t="s">
        <v>2267</v>
      </c>
      <c r="C2071" s="25">
        <v>2359</v>
      </c>
      <c r="D2071" t="s">
        <v>2924</v>
      </c>
      <c r="E2071" s="16">
        <v>0</v>
      </c>
      <c r="F2071" s="16">
        <v>0</v>
      </c>
      <c r="G2071" s="16">
        <v>0</v>
      </c>
      <c r="H2071" s="16">
        <v>0</v>
      </c>
      <c r="I2071" s="16">
        <v>0</v>
      </c>
      <c r="J2071" s="16">
        <v>0</v>
      </c>
      <c r="K2071" s="16">
        <v>0</v>
      </c>
      <c r="L2071" s="16">
        <v>0</v>
      </c>
      <c r="M2071" s="16">
        <v>223</v>
      </c>
      <c r="N2071" s="16">
        <v>219</v>
      </c>
      <c r="O2071" s="16">
        <v>209</v>
      </c>
      <c r="P2071" s="16">
        <v>0</v>
      </c>
      <c r="Q2071" s="16">
        <v>0</v>
      </c>
      <c r="R2071" s="16">
        <v>0</v>
      </c>
      <c r="S2071" s="16">
        <v>0</v>
      </c>
      <c r="T2071" s="73" t="s">
        <v>2979</v>
      </c>
      <c r="U2071" s="73" t="s">
        <v>2979</v>
      </c>
      <c r="V2071" s="73" t="s">
        <v>2979</v>
      </c>
      <c r="W2071" s="73" t="s">
        <v>2979</v>
      </c>
      <c r="X2071" s="73" t="s">
        <v>2979</v>
      </c>
      <c r="Y2071" s="73" t="s">
        <v>2979</v>
      </c>
      <c r="Z2071" s="73" t="s">
        <v>2979</v>
      </c>
      <c r="AA2071" s="73" t="s">
        <v>2979</v>
      </c>
      <c r="AB2071" s="54">
        <v>165</v>
      </c>
      <c r="AC2071" s="54">
        <v>144</v>
      </c>
      <c r="AD2071" s="54">
        <v>146</v>
      </c>
      <c r="AE2071" s="73" t="s">
        <v>2979</v>
      </c>
      <c r="AF2071" s="73" t="s">
        <v>2979</v>
      </c>
      <c r="AG2071" s="73" t="s">
        <v>2979</v>
      </c>
      <c r="AH2071" s="73" t="s">
        <v>2979</v>
      </c>
      <c r="AI2071" s="41">
        <v>0.69889999999999997</v>
      </c>
      <c r="AJ2071" s="30">
        <v>0.70140000000000002</v>
      </c>
      <c r="AK2071" s="30">
        <v>0.69379999999999997</v>
      </c>
      <c r="AL2071" s="41">
        <f t="shared" si="66"/>
        <v>0.69799999999999995</v>
      </c>
      <c r="AM2071" s="30" t="str">
        <f>IFERROR((VLOOKUP(C2071,'CEP 24-25'!$F$5:$K$1282,6,0))," ")</f>
        <v>Yes</v>
      </c>
      <c r="AN2071" s="41" t="str">
        <f>+IFERROR((VLOOKUP(C2071,'HB1238 24-25'!$N$5:$Q$9999,4,0)),"")</f>
        <v/>
      </c>
      <c r="AO2071" s="33" t="str">
        <f t="shared" si="67"/>
        <v>Yes</v>
      </c>
    </row>
    <row r="2072" spans="1:41" ht="15" customHeight="1" x14ac:dyDescent="0.25">
      <c r="A2072" t="s">
        <v>2623</v>
      </c>
      <c r="B2072" t="s">
        <v>2267</v>
      </c>
      <c r="C2072" s="25">
        <v>5720</v>
      </c>
      <c r="D2072" t="s">
        <v>2925</v>
      </c>
      <c r="E2072" s="16">
        <v>0</v>
      </c>
      <c r="F2072" s="16">
        <v>19</v>
      </c>
      <c r="G2072" s="16">
        <v>0</v>
      </c>
      <c r="H2072" s="16">
        <v>21</v>
      </c>
      <c r="I2072" s="16">
        <v>24</v>
      </c>
      <c r="J2072" s="16">
        <v>27</v>
      </c>
      <c r="K2072" s="16">
        <v>31</v>
      </c>
      <c r="L2072" s="16">
        <v>22</v>
      </c>
      <c r="M2072" s="16">
        <v>0</v>
      </c>
      <c r="N2072" s="16">
        <v>0</v>
      </c>
      <c r="O2072" s="16">
        <v>0</v>
      </c>
      <c r="P2072" s="16">
        <v>0</v>
      </c>
      <c r="Q2072" s="16">
        <v>0</v>
      </c>
      <c r="R2072" s="16">
        <v>0</v>
      </c>
      <c r="S2072" s="16">
        <v>0</v>
      </c>
      <c r="T2072" s="73" t="s">
        <v>2979</v>
      </c>
      <c r="U2072" s="15" t="s">
        <v>2004</v>
      </c>
      <c r="V2072" s="73" t="s">
        <v>2979</v>
      </c>
      <c r="W2072" s="54">
        <v>11</v>
      </c>
      <c r="X2072" s="54">
        <v>14</v>
      </c>
      <c r="Y2072" s="54">
        <v>22</v>
      </c>
      <c r="Z2072" s="54">
        <v>21</v>
      </c>
      <c r="AA2072" s="54">
        <v>14</v>
      </c>
      <c r="AB2072" s="73" t="s">
        <v>2979</v>
      </c>
      <c r="AC2072" s="73" t="s">
        <v>2979</v>
      </c>
      <c r="AD2072" s="73" t="s">
        <v>2979</v>
      </c>
      <c r="AE2072" s="73" t="s">
        <v>2979</v>
      </c>
      <c r="AF2072" s="73" t="s">
        <v>2979</v>
      </c>
      <c r="AG2072" s="73" t="s">
        <v>2979</v>
      </c>
      <c r="AH2072" s="73" t="s">
        <v>2979</v>
      </c>
      <c r="AI2072" s="41">
        <v>0.625</v>
      </c>
      <c r="AJ2072" s="30">
        <v>0.60870000000000002</v>
      </c>
      <c r="AK2072" s="30">
        <v>0.70640000000000003</v>
      </c>
      <c r="AL2072" s="41">
        <f t="shared" si="66"/>
        <v>0.64670000000000005</v>
      </c>
      <c r="AM2072" s="30" t="str">
        <f>IFERROR((VLOOKUP(C2072,'CEP 24-25'!$F$5:$K$1282,6,0))," ")</f>
        <v>Yes</v>
      </c>
      <c r="AN2072" s="41" t="str">
        <f>+IFERROR((VLOOKUP(C2072,'HB1238 24-25'!$N$5:$Q$9999,4,0)),"")</f>
        <v/>
      </c>
      <c r="AO2072" s="33" t="str">
        <f t="shared" si="67"/>
        <v>Yes</v>
      </c>
    </row>
    <row r="2073" spans="1:41" ht="15" customHeight="1" x14ac:dyDescent="0.25">
      <c r="A2073" t="s">
        <v>2623</v>
      </c>
      <c r="B2073" t="s">
        <v>2267</v>
      </c>
      <c r="C2073" s="25">
        <v>5722</v>
      </c>
      <c r="D2073" t="s">
        <v>2678</v>
      </c>
      <c r="E2073" s="16">
        <v>0</v>
      </c>
      <c r="F2073" s="16">
        <v>0</v>
      </c>
      <c r="G2073" s="16">
        <v>0</v>
      </c>
      <c r="H2073" s="16">
        <v>0</v>
      </c>
      <c r="I2073" s="16">
        <v>0</v>
      </c>
      <c r="J2073" s="16">
        <v>0</v>
      </c>
      <c r="K2073" s="16">
        <v>0</v>
      </c>
      <c r="L2073" s="16">
        <v>0</v>
      </c>
      <c r="M2073" s="16">
        <v>0</v>
      </c>
      <c r="N2073" s="16">
        <v>0</v>
      </c>
      <c r="O2073" s="16">
        <v>0</v>
      </c>
      <c r="P2073" s="16">
        <v>74</v>
      </c>
      <c r="Q2073" s="16">
        <v>119</v>
      </c>
      <c r="R2073" s="16">
        <v>154</v>
      </c>
      <c r="S2073" s="16">
        <v>151</v>
      </c>
      <c r="T2073" s="73" t="s">
        <v>2979</v>
      </c>
      <c r="U2073" s="73" t="s">
        <v>2979</v>
      </c>
      <c r="V2073" s="73" t="s">
        <v>2979</v>
      </c>
      <c r="W2073" s="73" t="s">
        <v>2979</v>
      </c>
      <c r="X2073" s="73" t="s">
        <v>2979</v>
      </c>
      <c r="Y2073" s="73" t="s">
        <v>2979</v>
      </c>
      <c r="Z2073" s="73" t="s">
        <v>2979</v>
      </c>
      <c r="AA2073" s="73" t="s">
        <v>2979</v>
      </c>
      <c r="AB2073" s="73" t="s">
        <v>2979</v>
      </c>
      <c r="AC2073" s="73" t="s">
        <v>2979</v>
      </c>
      <c r="AD2073" s="73" t="s">
        <v>2979</v>
      </c>
      <c r="AE2073" s="54">
        <v>57</v>
      </c>
      <c r="AF2073" s="54">
        <v>86</v>
      </c>
      <c r="AG2073" s="54">
        <v>98</v>
      </c>
      <c r="AH2073" s="54">
        <v>98</v>
      </c>
      <c r="AI2073" s="41">
        <v>0.68069999999999997</v>
      </c>
      <c r="AJ2073" s="30">
        <v>0.67320000000000002</v>
      </c>
      <c r="AK2073" s="30">
        <v>0.64170000000000005</v>
      </c>
      <c r="AL2073" s="41">
        <f t="shared" si="66"/>
        <v>0.66520000000000001</v>
      </c>
      <c r="AM2073" s="30" t="str">
        <f>IFERROR((VLOOKUP(C2073,'CEP 24-25'!$F$5:$K$1282,6,0))," ")</f>
        <v xml:space="preserve"> </v>
      </c>
      <c r="AN2073" s="41" t="str">
        <f>+IFERROR((VLOOKUP(C2073,'HB1238 24-25'!$N$5:$Q$9999,4,0)),"")</f>
        <v/>
      </c>
      <c r="AO2073" s="33" t="str">
        <f t="shared" si="67"/>
        <v>Yes</v>
      </c>
    </row>
    <row r="2074" spans="1:41" ht="15" customHeight="1" x14ac:dyDescent="0.25">
      <c r="A2074" t="s">
        <v>2623</v>
      </c>
      <c r="B2074" t="s">
        <v>2267</v>
      </c>
      <c r="C2074" s="25">
        <v>5721</v>
      </c>
      <c r="D2074" t="s">
        <v>2679</v>
      </c>
      <c r="E2074" s="16">
        <v>0</v>
      </c>
      <c r="F2074" s="16">
        <v>0</v>
      </c>
      <c r="G2074" s="16">
        <v>0</v>
      </c>
      <c r="H2074" s="16">
        <v>0</v>
      </c>
      <c r="I2074" s="16">
        <v>0</v>
      </c>
      <c r="J2074" s="16">
        <v>0</v>
      </c>
      <c r="K2074" s="16">
        <v>0</v>
      </c>
      <c r="L2074" s="16">
        <v>0</v>
      </c>
      <c r="M2074" s="16">
        <v>49</v>
      </c>
      <c r="N2074" s="16">
        <v>54</v>
      </c>
      <c r="O2074" s="16">
        <v>67</v>
      </c>
      <c r="P2074" s="16">
        <v>0</v>
      </c>
      <c r="Q2074" s="16">
        <v>0</v>
      </c>
      <c r="R2074" s="16">
        <v>0</v>
      </c>
      <c r="S2074" s="16">
        <v>0</v>
      </c>
      <c r="T2074" s="73" t="s">
        <v>2979</v>
      </c>
      <c r="U2074" s="73" t="s">
        <v>2979</v>
      </c>
      <c r="V2074" s="73" t="s">
        <v>2979</v>
      </c>
      <c r="W2074" s="73" t="s">
        <v>2979</v>
      </c>
      <c r="X2074" s="73" t="s">
        <v>2979</v>
      </c>
      <c r="Y2074" s="73" t="s">
        <v>2979</v>
      </c>
      <c r="Z2074" s="73" t="s">
        <v>2979</v>
      </c>
      <c r="AA2074" s="73" t="s">
        <v>2979</v>
      </c>
      <c r="AB2074" s="54">
        <v>38</v>
      </c>
      <c r="AC2074" s="54">
        <v>29</v>
      </c>
      <c r="AD2074" s="54">
        <v>41</v>
      </c>
      <c r="AE2074" s="73" t="s">
        <v>2979</v>
      </c>
      <c r="AF2074" s="73" t="s">
        <v>2979</v>
      </c>
      <c r="AG2074" s="73" t="s">
        <v>2979</v>
      </c>
      <c r="AH2074" s="73" t="s">
        <v>2979</v>
      </c>
      <c r="AI2074" s="41">
        <v>0.63529999999999998</v>
      </c>
      <c r="AJ2074" s="30">
        <v>0.75129999999999997</v>
      </c>
      <c r="AK2074" s="30">
        <v>0.74770000000000003</v>
      </c>
      <c r="AL2074" s="41">
        <f t="shared" si="66"/>
        <v>0.71140000000000003</v>
      </c>
      <c r="AM2074" s="30" t="str">
        <f>IFERROR((VLOOKUP(C2074,'CEP 24-25'!$F$5:$K$1282,6,0))," ")</f>
        <v xml:space="preserve"> </v>
      </c>
      <c r="AN2074" s="41" t="str">
        <f>+IFERROR((VLOOKUP(C2074,'HB1238 24-25'!$N$5:$Q$9999,4,0)),"")</f>
        <v/>
      </c>
      <c r="AO2074" s="33" t="str">
        <f t="shared" si="67"/>
        <v>Yes</v>
      </c>
    </row>
    <row r="2075" spans="1:41" ht="15" customHeight="1" x14ac:dyDescent="0.25">
      <c r="A2075" t="s">
        <v>2623</v>
      </c>
      <c r="B2075" t="s">
        <v>2267</v>
      </c>
      <c r="C2075" s="25">
        <v>5307</v>
      </c>
      <c r="D2075" t="s">
        <v>2386</v>
      </c>
      <c r="E2075" s="16">
        <v>0</v>
      </c>
      <c r="F2075" s="16">
        <v>0</v>
      </c>
      <c r="G2075" s="16">
        <v>0</v>
      </c>
      <c r="H2075" s="16">
        <v>0</v>
      </c>
      <c r="I2075" s="16">
        <v>0</v>
      </c>
      <c r="J2075" s="16">
        <v>0</v>
      </c>
      <c r="K2075" s="16">
        <v>0</v>
      </c>
      <c r="L2075" s="16">
        <v>0</v>
      </c>
      <c r="M2075" s="16">
        <v>0</v>
      </c>
      <c r="N2075" s="16">
        <v>0</v>
      </c>
      <c r="O2075" s="16">
        <v>0</v>
      </c>
      <c r="P2075" s="16">
        <v>0</v>
      </c>
      <c r="Q2075" s="16">
        <v>1</v>
      </c>
      <c r="R2075" s="16">
        <v>45</v>
      </c>
      <c r="S2075" s="16">
        <v>344</v>
      </c>
      <c r="T2075" s="73" t="s">
        <v>2979</v>
      </c>
      <c r="U2075" s="73" t="s">
        <v>2979</v>
      </c>
      <c r="V2075" s="73" t="s">
        <v>2979</v>
      </c>
      <c r="W2075" s="73" t="s">
        <v>2979</v>
      </c>
      <c r="X2075" s="73" t="s">
        <v>2979</v>
      </c>
      <c r="Y2075" s="73" t="s">
        <v>2979</v>
      </c>
      <c r="Z2075" s="73" t="s">
        <v>2979</v>
      </c>
      <c r="AA2075" s="73" t="s">
        <v>2979</v>
      </c>
      <c r="AB2075" s="73" t="s">
        <v>2979</v>
      </c>
      <c r="AC2075" s="73" t="s">
        <v>2979</v>
      </c>
      <c r="AD2075" s="73" t="s">
        <v>2979</v>
      </c>
      <c r="AE2075" s="73" t="s">
        <v>2979</v>
      </c>
      <c r="AF2075" s="15" t="s">
        <v>2004</v>
      </c>
      <c r="AG2075" s="54">
        <v>32</v>
      </c>
      <c r="AH2075" s="54">
        <v>204</v>
      </c>
      <c r="AI2075" s="41">
        <v>0.60770000000000002</v>
      </c>
      <c r="AJ2075" s="30">
        <v>0.53749999999999998</v>
      </c>
      <c r="AK2075" s="30">
        <v>0.4264</v>
      </c>
      <c r="AL2075" s="41">
        <f t="shared" si="66"/>
        <v>0.52390000000000003</v>
      </c>
      <c r="AM2075" s="30" t="str">
        <f>IFERROR((VLOOKUP(C2075,'CEP 24-25'!$F$5:$K$1282,6,0))," ")</f>
        <v>No</v>
      </c>
      <c r="AN2075" s="41" t="str">
        <f>+IFERROR((VLOOKUP(C2075,'HB1238 24-25'!$N$5:$Q$9999,4,0)),"")</f>
        <v/>
      </c>
      <c r="AO2075" s="33" t="str">
        <f t="shared" si="67"/>
        <v>Yes</v>
      </c>
    </row>
    <row r="2076" spans="1:41" ht="15" customHeight="1" x14ac:dyDescent="0.25">
      <c r="A2076" t="s">
        <v>2623</v>
      </c>
      <c r="B2076" t="s">
        <v>2267</v>
      </c>
      <c r="C2076" s="25">
        <v>1860</v>
      </c>
      <c r="D2076" t="s">
        <v>1188</v>
      </c>
      <c r="E2076" s="16">
        <v>0</v>
      </c>
      <c r="F2076" s="16">
        <v>0</v>
      </c>
      <c r="G2076" s="16">
        <v>0</v>
      </c>
      <c r="H2076" s="16">
        <v>0</v>
      </c>
      <c r="I2076" s="16">
        <v>0</v>
      </c>
      <c r="J2076" s="16">
        <v>0</v>
      </c>
      <c r="K2076" s="16">
        <v>0</v>
      </c>
      <c r="L2076" s="16">
        <v>0</v>
      </c>
      <c r="M2076" s="16">
        <v>0</v>
      </c>
      <c r="N2076" s="16">
        <v>0</v>
      </c>
      <c r="O2076" s="16">
        <v>0</v>
      </c>
      <c r="P2076" s="16">
        <v>184</v>
      </c>
      <c r="Q2076" s="16">
        <v>188</v>
      </c>
      <c r="R2076" s="16">
        <v>161</v>
      </c>
      <c r="S2076" s="16">
        <v>125</v>
      </c>
      <c r="T2076" s="73" t="s">
        <v>2979</v>
      </c>
      <c r="U2076" s="73" t="s">
        <v>2979</v>
      </c>
      <c r="V2076" s="73" t="s">
        <v>2979</v>
      </c>
      <c r="W2076" s="73" t="s">
        <v>2979</v>
      </c>
      <c r="X2076" s="73" t="s">
        <v>2979</v>
      </c>
      <c r="Y2076" s="73" t="s">
        <v>2979</v>
      </c>
      <c r="Z2076" s="73" t="s">
        <v>2979</v>
      </c>
      <c r="AA2076" s="73" t="s">
        <v>2979</v>
      </c>
      <c r="AB2076" s="73" t="s">
        <v>2979</v>
      </c>
      <c r="AC2076" s="73" t="s">
        <v>2979</v>
      </c>
      <c r="AD2076" s="73" t="s">
        <v>2979</v>
      </c>
      <c r="AE2076" s="54">
        <v>80</v>
      </c>
      <c r="AF2076" s="54">
        <v>90</v>
      </c>
      <c r="AG2076" s="54">
        <v>71</v>
      </c>
      <c r="AH2076" s="54">
        <v>54</v>
      </c>
      <c r="AI2076" s="41">
        <v>0.44829999999999998</v>
      </c>
      <c r="AJ2076" s="30">
        <v>0.51229999999999998</v>
      </c>
      <c r="AK2076" s="30">
        <v>0.47839999999999999</v>
      </c>
      <c r="AL2076" s="41">
        <f t="shared" si="66"/>
        <v>0.47970000000000002</v>
      </c>
      <c r="AM2076" s="30" t="str">
        <f>IFERROR((VLOOKUP(C2076,'CEP 24-25'!$F$5:$K$1282,6,0))," ")</f>
        <v>No</v>
      </c>
      <c r="AN2076" s="41" t="str">
        <f>+IFERROR((VLOOKUP(C2076,'HB1238 24-25'!$N$5:$Q$9999,4,0)),"")</f>
        <v/>
      </c>
      <c r="AO2076" s="33" t="str">
        <f t="shared" si="67"/>
        <v>No</v>
      </c>
    </row>
    <row r="2077" spans="1:41" ht="15" customHeight="1" x14ac:dyDescent="0.25">
      <c r="A2077" t="s">
        <v>2623</v>
      </c>
      <c r="B2077" t="s">
        <v>2267</v>
      </c>
      <c r="C2077" s="25">
        <v>4283</v>
      </c>
      <c r="D2077" t="s">
        <v>2926</v>
      </c>
      <c r="E2077" s="16">
        <v>0</v>
      </c>
      <c r="F2077" s="16">
        <v>0</v>
      </c>
      <c r="G2077" s="16">
        <v>0</v>
      </c>
      <c r="H2077" s="16">
        <v>0</v>
      </c>
      <c r="I2077" s="16">
        <v>0</v>
      </c>
      <c r="J2077" s="16">
        <v>0</v>
      </c>
      <c r="K2077" s="16">
        <v>0</v>
      </c>
      <c r="L2077" s="16">
        <v>0</v>
      </c>
      <c r="M2077" s="16">
        <v>1</v>
      </c>
      <c r="N2077" s="16">
        <v>1</v>
      </c>
      <c r="O2077" s="16">
        <v>4</v>
      </c>
      <c r="P2077" s="16">
        <v>3</v>
      </c>
      <c r="Q2077" s="16">
        <v>9</v>
      </c>
      <c r="R2077" s="16">
        <v>4</v>
      </c>
      <c r="S2077" s="16">
        <v>1</v>
      </c>
      <c r="T2077" s="73" t="s">
        <v>2979</v>
      </c>
      <c r="U2077" s="73" t="s">
        <v>2979</v>
      </c>
      <c r="V2077" s="73" t="s">
        <v>2979</v>
      </c>
      <c r="W2077" s="73" t="s">
        <v>2979</v>
      </c>
      <c r="X2077" s="73" t="s">
        <v>2979</v>
      </c>
      <c r="Y2077" s="73" t="s">
        <v>2979</v>
      </c>
      <c r="Z2077" s="73" t="s">
        <v>2979</v>
      </c>
      <c r="AA2077" s="73" t="s">
        <v>2979</v>
      </c>
      <c r="AB2077" s="15" t="s">
        <v>2004</v>
      </c>
      <c r="AC2077" s="15" t="s">
        <v>2004</v>
      </c>
      <c r="AD2077" s="15" t="s">
        <v>2004</v>
      </c>
      <c r="AE2077" s="15" t="s">
        <v>2004</v>
      </c>
      <c r="AF2077" s="15" t="s">
        <v>2004</v>
      </c>
      <c r="AG2077" s="15" t="s">
        <v>2004</v>
      </c>
      <c r="AH2077" s="73" t="s">
        <v>2979</v>
      </c>
      <c r="AI2077" s="41">
        <v>0.3478</v>
      </c>
      <c r="AJ2077" s="30">
        <v>4.3499999999999997E-2</v>
      </c>
      <c r="AK2077" s="30">
        <v>0.26669999999999999</v>
      </c>
      <c r="AL2077" s="41">
        <f t="shared" si="66"/>
        <v>0.21929999999999999</v>
      </c>
      <c r="AM2077" s="30" t="str">
        <f>IFERROR((VLOOKUP(C2077,'CEP 24-25'!$F$5:$K$1282,6,0))," ")</f>
        <v>Yes</v>
      </c>
      <c r="AN2077" s="41" t="str">
        <f>+IFERROR((VLOOKUP(C2077,'HB1238 24-25'!$N$5:$Q$9999,4,0)),"")</f>
        <v/>
      </c>
      <c r="AO2077" s="33" t="str">
        <f t="shared" si="67"/>
        <v>Yes</v>
      </c>
    </row>
    <row r="2078" spans="1:41" ht="15" customHeight="1" x14ac:dyDescent="0.25">
      <c r="A2078" t="s">
        <v>2623</v>
      </c>
      <c r="B2078" t="s">
        <v>2267</v>
      </c>
      <c r="C2078" s="25">
        <v>3448</v>
      </c>
      <c r="D2078" t="s">
        <v>2927</v>
      </c>
      <c r="E2078" s="16">
        <v>0</v>
      </c>
      <c r="F2078" s="16">
        <v>0</v>
      </c>
      <c r="G2078" s="16">
        <v>0</v>
      </c>
      <c r="H2078" s="16">
        <v>0</v>
      </c>
      <c r="I2078" s="16">
        <v>0</v>
      </c>
      <c r="J2078" s="16">
        <v>0</v>
      </c>
      <c r="K2078" s="16">
        <v>0</v>
      </c>
      <c r="L2078" s="16">
        <v>0</v>
      </c>
      <c r="M2078" s="16">
        <v>143</v>
      </c>
      <c r="N2078" s="16">
        <v>152</v>
      </c>
      <c r="O2078" s="16">
        <v>143</v>
      </c>
      <c r="P2078" s="16">
        <v>0</v>
      </c>
      <c r="Q2078" s="16">
        <v>0</v>
      </c>
      <c r="R2078" s="16">
        <v>0</v>
      </c>
      <c r="S2078" s="16">
        <v>0</v>
      </c>
      <c r="T2078" s="73" t="s">
        <v>2979</v>
      </c>
      <c r="U2078" s="73" t="s">
        <v>2979</v>
      </c>
      <c r="V2078" s="73" t="s">
        <v>2979</v>
      </c>
      <c r="W2078" s="73" t="s">
        <v>2979</v>
      </c>
      <c r="X2078" s="73" t="s">
        <v>2979</v>
      </c>
      <c r="Y2078" s="73" t="s">
        <v>2979</v>
      </c>
      <c r="Z2078" s="73" t="s">
        <v>2979</v>
      </c>
      <c r="AA2078" s="73" t="s">
        <v>2979</v>
      </c>
      <c r="AB2078" s="54">
        <v>72</v>
      </c>
      <c r="AC2078" s="54">
        <v>74</v>
      </c>
      <c r="AD2078" s="54">
        <v>70</v>
      </c>
      <c r="AE2078" s="73" t="s">
        <v>2979</v>
      </c>
      <c r="AF2078" s="73" t="s">
        <v>2979</v>
      </c>
      <c r="AG2078" s="73" t="s">
        <v>2979</v>
      </c>
      <c r="AH2078" s="73" t="s">
        <v>2979</v>
      </c>
      <c r="AI2078" s="41">
        <v>0.49320000000000003</v>
      </c>
      <c r="AJ2078" s="30">
        <v>0.48199999999999998</v>
      </c>
      <c r="AK2078" s="30">
        <v>0.45519999999999999</v>
      </c>
      <c r="AL2078" s="41">
        <f t="shared" si="66"/>
        <v>0.4768</v>
      </c>
      <c r="AM2078" s="30" t="str">
        <f>IFERROR((VLOOKUP(C2078,'CEP 24-25'!$F$5:$K$1282,6,0))," ")</f>
        <v>Yes</v>
      </c>
      <c r="AN2078" s="41" t="str">
        <f>+IFERROR((VLOOKUP(C2078,'HB1238 24-25'!$N$5:$Q$9999,4,0)),"")</f>
        <v/>
      </c>
      <c r="AO2078" s="33" t="str">
        <f t="shared" si="67"/>
        <v>Yes</v>
      </c>
    </row>
    <row r="2079" spans="1:41" ht="15" customHeight="1" x14ac:dyDescent="0.25">
      <c r="A2079" t="s">
        <v>2623</v>
      </c>
      <c r="B2079" t="s">
        <v>2267</v>
      </c>
      <c r="C2079" s="25">
        <v>3116</v>
      </c>
      <c r="D2079" t="s">
        <v>2928</v>
      </c>
      <c r="E2079" s="16">
        <v>0</v>
      </c>
      <c r="F2079" s="16">
        <v>0</v>
      </c>
      <c r="G2079" s="16">
        <v>0</v>
      </c>
      <c r="H2079" s="16">
        <v>0</v>
      </c>
      <c r="I2079" s="16">
        <v>0</v>
      </c>
      <c r="J2079" s="16">
        <v>0</v>
      </c>
      <c r="K2079" s="16">
        <v>72</v>
      </c>
      <c r="L2079" s="16">
        <v>73</v>
      </c>
      <c r="M2079" s="16">
        <v>94</v>
      </c>
      <c r="N2079" s="16">
        <v>64</v>
      </c>
      <c r="O2079" s="16">
        <v>65</v>
      </c>
      <c r="P2079" s="16">
        <v>0</v>
      </c>
      <c r="Q2079" s="16">
        <v>0</v>
      </c>
      <c r="R2079" s="16">
        <v>0</v>
      </c>
      <c r="S2079" s="16">
        <v>0</v>
      </c>
      <c r="T2079" s="73" t="s">
        <v>2979</v>
      </c>
      <c r="U2079" s="73" t="s">
        <v>2979</v>
      </c>
      <c r="V2079" s="73" t="s">
        <v>2979</v>
      </c>
      <c r="W2079" s="73" t="s">
        <v>2979</v>
      </c>
      <c r="X2079" s="73" t="s">
        <v>2979</v>
      </c>
      <c r="Y2079" s="73" t="s">
        <v>2979</v>
      </c>
      <c r="Z2079" s="54">
        <v>37</v>
      </c>
      <c r="AA2079" s="54">
        <v>37</v>
      </c>
      <c r="AB2079" s="54">
        <v>65</v>
      </c>
      <c r="AC2079" s="54">
        <v>36</v>
      </c>
      <c r="AD2079" s="54">
        <v>39</v>
      </c>
      <c r="AE2079" s="73" t="s">
        <v>2979</v>
      </c>
      <c r="AF2079" s="73" t="s">
        <v>2979</v>
      </c>
      <c r="AG2079" s="73" t="s">
        <v>2979</v>
      </c>
      <c r="AH2079" s="73" t="s">
        <v>2979</v>
      </c>
      <c r="AI2079" s="41">
        <v>0.58150000000000002</v>
      </c>
      <c r="AJ2079" s="30">
        <v>0.61670000000000003</v>
      </c>
      <c r="AK2079" s="30">
        <v>0.55500000000000005</v>
      </c>
      <c r="AL2079" s="41">
        <f t="shared" si="66"/>
        <v>0.58440000000000003</v>
      </c>
      <c r="AM2079" s="30" t="str">
        <f>IFERROR((VLOOKUP(C2079,'CEP 24-25'!$F$5:$K$1282,6,0))," ")</f>
        <v>Yes</v>
      </c>
      <c r="AN2079" s="41" t="str">
        <f>+IFERROR((VLOOKUP(C2079,'HB1238 24-25'!$N$5:$Q$9999,4,0)),"")</f>
        <v/>
      </c>
      <c r="AO2079" s="33" t="str">
        <f t="shared" si="67"/>
        <v>Yes</v>
      </c>
    </row>
    <row r="2080" spans="1:41" ht="15" customHeight="1" x14ac:dyDescent="0.25">
      <c r="A2080" t="s">
        <v>2623</v>
      </c>
      <c r="B2080" t="s">
        <v>2267</v>
      </c>
      <c r="C2080" s="25">
        <v>2083</v>
      </c>
      <c r="D2080" t="s">
        <v>35</v>
      </c>
      <c r="E2080" s="16">
        <v>20</v>
      </c>
      <c r="F2080" s="16">
        <v>65</v>
      </c>
      <c r="G2080" s="16">
        <v>0</v>
      </c>
      <c r="H2080" s="16">
        <v>64</v>
      </c>
      <c r="I2080" s="16">
        <v>59</v>
      </c>
      <c r="J2080" s="16">
        <v>56</v>
      </c>
      <c r="K2080" s="16">
        <v>44</v>
      </c>
      <c r="L2080" s="16">
        <v>53</v>
      </c>
      <c r="M2080" s="16">
        <v>0</v>
      </c>
      <c r="N2080" s="16">
        <v>0</v>
      </c>
      <c r="O2080" s="16">
        <v>0</v>
      </c>
      <c r="P2080" s="16">
        <v>0</v>
      </c>
      <c r="Q2080" s="16">
        <v>0</v>
      </c>
      <c r="R2080" s="16">
        <v>0</v>
      </c>
      <c r="S2080" s="16">
        <v>0</v>
      </c>
      <c r="T2080" s="15" t="s">
        <v>2004</v>
      </c>
      <c r="U2080" s="15" t="s">
        <v>2004</v>
      </c>
      <c r="V2080" s="73" t="s">
        <v>2979</v>
      </c>
      <c r="W2080" s="54">
        <v>14</v>
      </c>
      <c r="X2080" s="54">
        <v>14</v>
      </c>
      <c r="Y2080" s="54">
        <v>10</v>
      </c>
      <c r="Z2080" s="15" t="s">
        <v>2004</v>
      </c>
      <c r="AA2080" s="54">
        <v>13</v>
      </c>
      <c r="AB2080" s="73" t="s">
        <v>2979</v>
      </c>
      <c r="AC2080" s="73" t="s">
        <v>2979</v>
      </c>
      <c r="AD2080" s="73" t="s">
        <v>2979</v>
      </c>
      <c r="AE2080" s="73" t="s">
        <v>2979</v>
      </c>
      <c r="AF2080" s="73" t="s">
        <v>2979</v>
      </c>
      <c r="AG2080" s="73" t="s">
        <v>2979</v>
      </c>
      <c r="AH2080" s="73" t="s">
        <v>2979</v>
      </c>
      <c r="AI2080" s="41">
        <v>0.18840000000000001</v>
      </c>
      <c r="AJ2080" s="30">
        <v>0.1898</v>
      </c>
      <c r="AK2080" s="30">
        <v>0.2054</v>
      </c>
      <c r="AL2080" s="41">
        <f t="shared" si="66"/>
        <v>0.19450000000000001</v>
      </c>
      <c r="AM2080" s="30" t="str">
        <f>IFERROR((VLOOKUP(C2080,'CEP 24-25'!$F$5:$K$1282,6,0))," ")</f>
        <v>No</v>
      </c>
      <c r="AN2080" s="41" t="str">
        <f>+IFERROR((VLOOKUP(C2080,'HB1238 24-25'!$N$5:$Q$9999,4,0)),"")</f>
        <v/>
      </c>
      <c r="AO2080" s="33" t="str">
        <f t="shared" si="67"/>
        <v>No</v>
      </c>
    </row>
    <row r="2081" spans="1:41" ht="15" customHeight="1" x14ac:dyDescent="0.25">
      <c r="A2081" t="s">
        <v>2623</v>
      </c>
      <c r="B2081" t="s">
        <v>2267</v>
      </c>
      <c r="C2081" s="25">
        <v>2874</v>
      </c>
      <c r="D2081" t="s">
        <v>2929</v>
      </c>
      <c r="E2081" s="16">
        <v>20</v>
      </c>
      <c r="F2081" s="16">
        <v>58</v>
      </c>
      <c r="G2081" s="16">
        <v>0</v>
      </c>
      <c r="H2081" s="16">
        <v>55</v>
      </c>
      <c r="I2081" s="16">
        <v>50</v>
      </c>
      <c r="J2081" s="16">
        <v>52</v>
      </c>
      <c r="K2081" s="16">
        <v>55</v>
      </c>
      <c r="L2081" s="16">
        <v>36</v>
      </c>
      <c r="M2081" s="16">
        <v>0</v>
      </c>
      <c r="N2081" s="16">
        <v>0</v>
      </c>
      <c r="O2081" s="16">
        <v>0</v>
      </c>
      <c r="P2081" s="16">
        <v>0</v>
      </c>
      <c r="Q2081" s="16">
        <v>0</v>
      </c>
      <c r="R2081" s="16">
        <v>0</v>
      </c>
      <c r="S2081" s="16">
        <v>0</v>
      </c>
      <c r="T2081" s="15" t="s">
        <v>2004</v>
      </c>
      <c r="U2081" s="54">
        <v>35</v>
      </c>
      <c r="V2081" s="73" t="s">
        <v>2979</v>
      </c>
      <c r="W2081" s="54">
        <v>40</v>
      </c>
      <c r="X2081" s="54">
        <v>39</v>
      </c>
      <c r="Y2081" s="54">
        <v>39</v>
      </c>
      <c r="Z2081" s="54">
        <v>41</v>
      </c>
      <c r="AA2081" s="54">
        <v>28</v>
      </c>
      <c r="AB2081" s="73" t="s">
        <v>2979</v>
      </c>
      <c r="AC2081" s="73" t="s">
        <v>2979</v>
      </c>
      <c r="AD2081" s="73" t="s">
        <v>2979</v>
      </c>
      <c r="AE2081" s="73" t="s">
        <v>2979</v>
      </c>
      <c r="AF2081" s="73" t="s">
        <v>2979</v>
      </c>
      <c r="AG2081" s="73" t="s">
        <v>2979</v>
      </c>
      <c r="AH2081" s="73" t="s">
        <v>2979</v>
      </c>
      <c r="AI2081" s="41">
        <v>0.69940000000000002</v>
      </c>
      <c r="AJ2081" s="30">
        <v>0.65800000000000003</v>
      </c>
      <c r="AK2081" s="30">
        <v>0.68679999999999997</v>
      </c>
      <c r="AL2081" s="41">
        <f t="shared" si="66"/>
        <v>0.68140000000000001</v>
      </c>
      <c r="AM2081" s="30" t="str">
        <f>IFERROR((VLOOKUP(C2081,'CEP 24-25'!$F$5:$K$1282,6,0))," ")</f>
        <v>Yes</v>
      </c>
      <c r="AN2081" s="41" t="str">
        <f>+IFERROR((VLOOKUP(C2081,'HB1238 24-25'!$N$5:$Q$9999,4,0)),"")</f>
        <v/>
      </c>
      <c r="AO2081" s="33" t="str">
        <f t="shared" si="67"/>
        <v>Yes</v>
      </c>
    </row>
    <row r="2082" spans="1:41" ht="15" customHeight="1" x14ac:dyDescent="0.25">
      <c r="A2082" t="s">
        <v>2623</v>
      </c>
      <c r="B2082" t="s">
        <v>2267</v>
      </c>
      <c r="C2082" s="25">
        <v>3452</v>
      </c>
      <c r="D2082" t="s">
        <v>492</v>
      </c>
      <c r="E2082" s="16">
        <v>16</v>
      </c>
      <c r="F2082" s="16">
        <v>55</v>
      </c>
      <c r="G2082" s="16">
        <v>0</v>
      </c>
      <c r="H2082" s="16">
        <v>75</v>
      </c>
      <c r="I2082" s="16">
        <v>67</v>
      </c>
      <c r="J2082" s="16">
        <v>65</v>
      </c>
      <c r="K2082" s="16">
        <v>0</v>
      </c>
      <c r="L2082" s="16">
        <v>0</v>
      </c>
      <c r="M2082" s="16">
        <v>0</v>
      </c>
      <c r="N2082" s="16">
        <v>0</v>
      </c>
      <c r="O2082" s="16">
        <v>0</v>
      </c>
      <c r="P2082" s="16">
        <v>0</v>
      </c>
      <c r="Q2082" s="16">
        <v>0</v>
      </c>
      <c r="R2082" s="16">
        <v>0</v>
      </c>
      <c r="S2082" s="16">
        <v>0</v>
      </c>
      <c r="T2082" s="15" t="s">
        <v>2004</v>
      </c>
      <c r="U2082" s="54">
        <v>25</v>
      </c>
      <c r="V2082" s="73" t="s">
        <v>2979</v>
      </c>
      <c r="W2082" s="54">
        <v>38</v>
      </c>
      <c r="X2082" s="54">
        <v>40</v>
      </c>
      <c r="Y2082" s="54">
        <v>43</v>
      </c>
      <c r="Z2082" s="73" t="s">
        <v>2979</v>
      </c>
      <c r="AA2082" s="73" t="s">
        <v>2979</v>
      </c>
      <c r="AB2082" s="73" t="s">
        <v>2979</v>
      </c>
      <c r="AC2082" s="73" t="s">
        <v>2979</v>
      </c>
      <c r="AD2082" s="73" t="s">
        <v>2979</v>
      </c>
      <c r="AE2082" s="73" t="s">
        <v>2979</v>
      </c>
      <c r="AF2082" s="73" t="s">
        <v>2979</v>
      </c>
      <c r="AG2082" s="73" t="s">
        <v>2979</v>
      </c>
      <c r="AH2082" s="73" t="s">
        <v>2979</v>
      </c>
      <c r="AI2082" s="41">
        <v>0.53239999999999998</v>
      </c>
      <c r="AJ2082" s="30">
        <v>0.46879999999999999</v>
      </c>
      <c r="AK2082" s="30">
        <v>0.51100000000000001</v>
      </c>
      <c r="AL2082" s="41">
        <f t="shared" si="66"/>
        <v>0.50409999999999999</v>
      </c>
      <c r="AM2082" s="30" t="str">
        <f>IFERROR((VLOOKUP(C2082,'CEP 24-25'!$F$5:$K$1282,6,0))," ")</f>
        <v>No</v>
      </c>
      <c r="AN2082" s="41" t="str">
        <f>+IFERROR((VLOOKUP(C2082,'HB1238 24-25'!$N$5:$Q$9999,4,0)),"")</f>
        <v/>
      </c>
      <c r="AO2082" s="33" t="str">
        <f t="shared" si="67"/>
        <v>Yes</v>
      </c>
    </row>
    <row r="2083" spans="1:41" ht="15" customHeight="1" x14ac:dyDescent="0.25">
      <c r="A2083" t="s">
        <v>2624</v>
      </c>
      <c r="B2083" t="s">
        <v>2268</v>
      </c>
      <c r="C2083" s="25">
        <v>5032</v>
      </c>
      <c r="D2083" t="s">
        <v>440</v>
      </c>
      <c r="E2083" s="16">
        <v>2</v>
      </c>
      <c r="F2083" s="16">
        <v>12</v>
      </c>
      <c r="G2083" s="16">
        <v>0</v>
      </c>
      <c r="H2083" s="16">
        <v>13</v>
      </c>
      <c r="I2083" s="16">
        <v>11</v>
      </c>
      <c r="J2083" s="16">
        <v>20</v>
      </c>
      <c r="K2083" s="16">
        <v>14</v>
      </c>
      <c r="L2083" s="16">
        <v>9</v>
      </c>
      <c r="M2083" s="16">
        <v>11</v>
      </c>
      <c r="N2083" s="16">
        <v>19</v>
      </c>
      <c r="O2083" s="16">
        <v>17</v>
      </c>
      <c r="P2083" s="16">
        <v>0</v>
      </c>
      <c r="Q2083" s="16">
        <v>0</v>
      </c>
      <c r="R2083" s="16">
        <v>0</v>
      </c>
      <c r="S2083" s="16">
        <v>0</v>
      </c>
      <c r="T2083" s="73" t="s">
        <v>2979</v>
      </c>
      <c r="U2083" s="15" t="s">
        <v>2004</v>
      </c>
      <c r="V2083" s="73" t="s">
        <v>2979</v>
      </c>
      <c r="W2083" s="54">
        <v>12</v>
      </c>
      <c r="X2083" s="15" t="s">
        <v>2004</v>
      </c>
      <c r="Y2083" s="54">
        <v>15</v>
      </c>
      <c r="Z2083" s="15" t="s">
        <v>2004</v>
      </c>
      <c r="AA2083" s="15" t="s">
        <v>2004</v>
      </c>
      <c r="AB2083" s="15" t="s">
        <v>2004</v>
      </c>
      <c r="AC2083" s="54">
        <v>17</v>
      </c>
      <c r="AD2083" s="54">
        <v>15</v>
      </c>
      <c r="AE2083" s="73" t="s">
        <v>2979</v>
      </c>
      <c r="AF2083" s="73" t="s">
        <v>2979</v>
      </c>
      <c r="AG2083" s="73" t="s">
        <v>2979</v>
      </c>
      <c r="AH2083" s="73" t="s">
        <v>2979</v>
      </c>
      <c r="AI2083" s="41">
        <v>0.71879999999999999</v>
      </c>
      <c r="AJ2083" s="30">
        <v>0.6552</v>
      </c>
      <c r="AK2083" s="30">
        <v>0.83489999999999998</v>
      </c>
      <c r="AL2083" s="41">
        <f t="shared" si="66"/>
        <v>0.73629999999999995</v>
      </c>
      <c r="AM2083" s="30" t="str">
        <f>IFERROR((VLOOKUP(C2083,'CEP 24-25'!$F$5:$K$1282,6,0))," ")</f>
        <v xml:space="preserve"> </v>
      </c>
      <c r="AN2083" s="41" t="str">
        <f>+IFERROR((VLOOKUP(C2083,'HB1238 24-25'!$N$5:$Q$9999,4,0)),"")</f>
        <v/>
      </c>
      <c r="AO2083" s="33" t="str">
        <f t="shared" si="67"/>
        <v>Yes</v>
      </c>
    </row>
    <row r="2084" spans="1:41" ht="15" customHeight="1" x14ac:dyDescent="0.25">
      <c r="A2084" t="s">
        <v>2624</v>
      </c>
      <c r="B2084" t="s">
        <v>2268</v>
      </c>
      <c r="C2084" s="25">
        <v>3580</v>
      </c>
      <c r="D2084" t="s">
        <v>439</v>
      </c>
      <c r="E2084" s="16">
        <v>0</v>
      </c>
      <c r="F2084" s="16">
        <v>0</v>
      </c>
      <c r="G2084" s="16">
        <v>0</v>
      </c>
      <c r="H2084" s="16">
        <v>0</v>
      </c>
      <c r="I2084" s="16">
        <v>0</v>
      </c>
      <c r="J2084" s="16">
        <v>0</v>
      </c>
      <c r="K2084" s="16">
        <v>0</v>
      </c>
      <c r="L2084" s="16">
        <v>0</v>
      </c>
      <c r="M2084" s="16">
        <v>0</v>
      </c>
      <c r="N2084" s="16">
        <v>0</v>
      </c>
      <c r="O2084" s="16">
        <v>0</v>
      </c>
      <c r="P2084" s="16">
        <v>14</v>
      </c>
      <c r="Q2084" s="16">
        <v>21</v>
      </c>
      <c r="R2084" s="16">
        <v>12</v>
      </c>
      <c r="S2084" s="16">
        <v>19</v>
      </c>
      <c r="T2084" s="73" t="s">
        <v>2979</v>
      </c>
      <c r="U2084" s="73" t="s">
        <v>2979</v>
      </c>
      <c r="V2084" s="73" t="s">
        <v>2979</v>
      </c>
      <c r="W2084" s="73" t="s">
        <v>2979</v>
      </c>
      <c r="X2084" s="73" t="s">
        <v>2979</v>
      </c>
      <c r="Y2084" s="73" t="s">
        <v>2979</v>
      </c>
      <c r="Z2084" s="73" t="s">
        <v>2979</v>
      </c>
      <c r="AA2084" s="73" t="s">
        <v>2979</v>
      </c>
      <c r="AB2084" s="73" t="s">
        <v>2979</v>
      </c>
      <c r="AC2084" s="73" t="s">
        <v>2979</v>
      </c>
      <c r="AD2084" s="73" t="s">
        <v>2979</v>
      </c>
      <c r="AE2084" s="54">
        <v>11</v>
      </c>
      <c r="AF2084" s="54">
        <v>14</v>
      </c>
      <c r="AG2084" s="54">
        <v>10</v>
      </c>
      <c r="AH2084" s="54">
        <v>13</v>
      </c>
      <c r="AI2084" s="41">
        <v>0.72729999999999995</v>
      </c>
      <c r="AJ2084" s="30">
        <v>0.56920000000000004</v>
      </c>
      <c r="AK2084" s="30">
        <v>0.69350000000000001</v>
      </c>
      <c r="AL2084" s="41">
        <f t="shared" si="66"/>
        <v>0.6633</v>
      </c>
      <c r="AM2084" s="30" t="str">
        <f>IFERROR((VLOOKUP(C2084,'CEP 24-25'!$F$5:$K$1282,6,0))," ")</f>
        <v>Yes</v>
      </c>
      <c r="AN2084" s="41" t="str">
        <f>+IFERROR((VLOOKUP(C2084,'HB1238 24-25'!$N$5:$Q$9999,4,0)),"")</f>
        <v/>
      </c>
      <c r="AO2084" s="33" t="str">
        <f t="shared" si="67"/>
        <v>Yes</v>
      </c>
    </row>
    <row r="2085" spans="1:41" ht="15" customHeight="1" x14ac:dyDescent="0.25">
      <c r="A2085" t="s">
        <v>2778</v>
      </c>
      <c r="B2085" t="s">
        <v>2269</v>
      </c>
      <c r="C2085" s="25">
        <v>5489</v>
      </c>
      <c r="D2085" t="s">
        <v>754</v>
      </c>
      <c r="E2085" s="16">
        <v>0</v>
      </c>
      <c r="F2085" s="16">
        <v>66</v>
      </c>
      <c r="G2085" s="16">
        <v>0</v>
      </c>
      <c r="H2085" s="16">
        <v>84</v>
      </c>
      <c r="I2085" s="16">
        <v>88</v>
      </c>
      <c r="J2085" s="16">
        <v>99</v>
      </c>
      <c r="K2085" s="16">
        <v>135</v>
      </c>
      <c r="L2085" s="16">
        <v>121</v>
      </c>
      <c r="M2085" s="16">
        <v>0</v>
      </c>
      <c r="N2085" s="16">
        <v>0</v>
      </c>
      <c r="O2085" s="16">
        <v>0</v>
      </c>
      <c r="P2085" s="16">
        <v>0</v>
      </c>
      <c r="Q2085" s="16">
        <v>0</v>
      </c>
      <c r="R2085" s="16">
        <v>0</v>
      </c>
      <c r="S2085" s="16">
        <v>0</v>
      </c>
      <c r="T2085" s="73" t="s">
        <v>2979</v>
      </c>
      <c r="U2085" s="15" t="s">
        <v>2004</v>
      </c>
      <c r="V2085" s="73" t="s">
        <v>2979</v>
      </c>
      <c r="W2085" s="54">
        <v>10</v>
      </c>
      <c r="X2085" s="54">
        <v>20</v>
      </c>
      <c r="Y2085" s="15" t="s">
        <v>2004</v>
      </c>
      <c r="Z2085" s="54">
        <v>20</v>
      </c>
      <c r="AA2085" s="54">
        <v>20</v>
      </c>
      <c r="AB2085" s="73" t="s">
        <v>2979</v>
      </c>
      <c r="AC2085" s="73" t="s">
        <v>2979</v>
      </c>
      <c r="AD2085" s="73" t="s">
        <v>2979</v>
      </c>
      <c r="AE2085" s="73" t="s">
        <v>2979</v>
      </c>
      <c r="AF2085" s="73" t="s">
        <v>2979</v>
      </c>
      <c r="AG2085" s="73" t="s">
        <v>2979</v>
      </c>
      <c r="AH2085" s="73" t="s">
        <v>2979</v>
      </c>
      <c r="AI2085" s="41">
        <v>0.1484</v>
      </c>
      <c r="AJ2085" s="30">
        <v>0.13</v>
      </c>
      <c r="AK2085" s="30">
        <v>0.105</v>
      </c>
      <c r="AL2085" s="41">
        <f t="shared" si="66"/>
        <v>0.1278</v>
      </c>
      <c r="AM2085" s="30" t="str">
        <f>IFERROR((VLOOKUP(C2085,'CEP 24-25'!$F$5:$K$1282,6,0))," ")</f>
        <v xml:space="preserve"> </v>
      </c>
      <c r="AN2085" s="41" t="str">
        <f>+IFERROR((VLOOKUP(C2085,'HB1238 24-25'!$N$5:$Q$9999,4,0)),"")</f>
        <v/>
      </c>
      <c r="AO2085" s="33" t="str">
        <f t="shared" si="67"/>
        <v>No</v>
      </c>
    </row>
    <row r="2086" spans="1:41" ht="15" customHeight="1" x14ac:dyDescent="0.25">
      <c r="A2086" t="s">
        <v>2778</v>
      </c>
      <c r="B2086" t="s">
        <v>2269</v>
      </c>
      <c r="C2086" s="25">
        <v>4453</v>
      </c>
      <c r="D2086" t="s">
        <v>753</v>
      </c>
      <c r="E2086" s="16">
        <v>0</v>
      </c>
      <c r="F2086" s="16">
        <v>115</v>
      </c>
      <c r="G2086" s="16">
        <v>0</v>
      </c>
      <c r="H2086" s="16">
        <v>130</v>
      </c>
      <c r="I2086" s="16">
        <v>146</v>
      </c>
      <c r="J2086" s="16">
        <v>146</v>
      </c>
      <c r="K2086" s="16">
        <v>137</v>
      </c>
      <c r="L2086" s="16">
        <v>129</v>
      </c>
      <c r="M2086" s="16">
        <v>0</v>
      </c>
      <c r="N2086" s="16">
        <v>0</v>
      </c>
      <c r="O2086" s="16">
        <v>0</v>
      </c>
      <c r="P2086" s="16">
        <v>0</v>
      </c>
      <c r="Q2086" s="16">
        <v>0</v>
      </c>
      <c r="R2086" s="16">
        <v>0</v>
      </c>
      <c r="S2086" s="16">
        <v>0</v>
      </c>
      <c r="T2086" s="73" t="s">
        <v>2979</v>
      </c>
      <c r="U2086" s="54">
        <v>15</v>
      </c>
      <c r="V2086" s="73" t="s">
        <v>2979</v>
      </c>
      <c r="W2086" s="54">
        <v>25</v>
      </c>
      <c r="X2086" s="54">
        <v>32</v>
      </c>
      <c r="Y2086" s="54">
        <v>23</v>
      </c>
      <c r="Z2086" s="54">
        <v>24</v>
      </c>
      <c r="AA2086" s="54">
        <v>24</v>
      </c>
      <c r="AB2086" s="73" t="s">
        <v>2979</v>
      </c>
      <c r="AC2086" s="73" t="s">
        <v>2979</v>
      </c>
      <c r="AD2086" s="73" t="s">
        <v>2979</v>
      </c>
      <c r="AE2086" s="73" t="s">
        <v>2979</v>
      </c>
      <c r="AF2086" s="73" t="s">
        <v>2979</v>
      </c>
      <c r="AG2086" s="73" t="s">
        <v>2979</v>
      </c>
      <c r="AH2086" s="73" t="s">
        <v>2979</v>
      </c>
      <c r="AI2086" s="41">
        <v>0.17810000000000001</v>
      </c>
      <c r="AJ2086" s="30">
        <v>0.16520000000000001</v>
      </c>
      <c r="AK2086" s="30">
        <v>0.156</v>
      </c>
      <c r="AL2086" s="41">
        <f t="shared" si="66"/>
        <v>0.16639999999999999</v>
      </c>
      <c r="AM2086" s="30" t="str">
        <f>IFERROR((VLOOKUP(C2086,'CEP 24-25'!$F$5:$K$1282,6,0))," ")</f>
        <v xml:space="preserve"> </v>
      </c>
      <c r="AN2086" s="41" t="str">
        <f>+IFERROR((VLOOKUP(C2086,'HB1238 24-25'!$N$5:$Q$9999,4,0)),"")</f>
        <v/>
      </c>
      <c r="AO2086" s="33" t="str">
        <f t="shared" si="67"/>
        <v>No</v>
      </c>
    </row>
    <row r="2087" spans="1:41" ht="15" customHeight="1" x14ac:dyDescent="0.25">
      <c r="A2087" t="s">
        <v>2778</v>
      </c>
      <c r="B2087" t="s">
        <v>2269</v>
      </c>
      <c r="C2087" s="25">
        <v>3286</v>
      </c>
      <c r="D2087" t="s">
        <v>748</v>
      </c>
      <c r="E2087" s="16">
        <v>1</v>
      </c>
      <c r="F2087" s="16">
        <v>90</v>
      </c>
      <c r="G2087" s="16">
        <v>0</v>
      </c>
      <c r="H2087" s="16">
        <v>112</v>
      </c>
      <c r="I2087" s="16">
        <v>120</v>
      </c>
      <c r="J2087" s="16">
        <v>137</v>
      </c>
      <c r="K2087" s="16">
        <v>125</v>
      </c>
      <c r="L2087" s="16">
        <v>139</v>
      </c>
      <c r="M2087" s="16">
        <v>0</v>
      </c>
      <c r="N2087" s="16">
        <v>0</v>
      </c>
      <c r="O2087" s="16">
        <v>0</v>
      </c>
      <c r="P2087" s="16">
        <v>0</v>
      </c>
      <c r="Q2087" s="16">
        <v>0</v>
      </c>
      <c r="R2087" s="16">
        <v>0</v>
      </c>
      <c r="S2087" s="16">
        <v>0</v>
      </c>
      <c r="T2087" s="73" t="s">
        <v>2979</v>
      </c>
      <c r="U2087" s="54">
        <v>19</v>
      </c>
      <c r="V2087" s="73" t="s">
        <v>2979</v>
      </c>
      <c r="W2087" s="54">
        <v>26</v>
      </c>
      <c r="X2087" s="54">
        <v>27</v>
      </c>
      <c r="Y2087" s="54">
        <v>27</v>
      </c>
      <c r="Z2087" s="54">
        <v>26</v>
      </c>
      <c r="AA2087" s="54">
        <v>29</v>
      </c>
      <c r="AB2087" s="73" t="s">
        <v>2979</v>
      </c>
      <c r="AC2087" s="73" t="s">
        <v>2979</v>
      </c>
      <c r="AD2087" s="73" t="s">
        <v>2979</v>
      </c>
      <c r="AE2087" s="73" t="s">
        <v>2979</v>
      </c>
      <c r="AF2087" s="73" t="s">
        <v>2979</v>
      </c>
      <c r="AG2087" s="73" t="s">
        <v>2979</v>
      </c>
      <c r="AH2087" s="73" t="s">
        <v>2979</v>
      </c>
      <c r="AI2087" s="41">
        <v>0.2127</v>
      </c>
      <c r="AJ2087" s="30">
        <v>0.1734</v>
      </c>
      <c r="AK2087" s="30">
        <v>0.17349999999999999</v>
      </c>
      <c r="AL2087" s="41">
        <f t="shared" si="66"/>
        <v>0.1865</v>
      </c>
      <c r="AM2087" s="30" t="str">
        <f>IFERROR((VLOOKUP(C2087,'CEP 24-25'!$F$5:$K$1282,6,0))," ")</f>
        <v xml:space="preserve"> </v>
      </c>
      <c r="AN2087" s="41" t="str">
        <f>+IFERROR((VLOOKUP(C2087,'HB1238 24-25'!$N$5:$Q$9999,4,0)),"")</f>
        <v/>
      </c>
      <c r="AO2087" s="33" t="str">
        <f t="shared" si="67"/>
        <v>No</v>
      </c>
    </row>
    <row r="2088" spans="1:41" ht="15" customHeight="1" x14ac:dyDescent="0.25">
      <c r="A2088" t="s">
        <v>2778</v>
      </c>
      <c r="B2088" t="s">
        <v>2269</v>
      </c>
      <c r="C2088" s="25">
        <v>3937</v>
      </c>
      <c r="D2088" t="s">
        <v>751</v>
      </c>
      <c r="E2088" s="16">
        <v>0</v>
      </c>
      <c r="F2088" s="16">
        <v>0</v>
      </c>
      <c r="G2088" s="16">
        <v>0</v>
      </c>
      <c r="H2088" s="16">
        <v>0</v>
      </c>
      <c r="I2088" s="16">
        <v>0</v>
      </c>
      <c r="J2088" s="16">
        <v>0</v>
      </c>
      <c r="K2088" s="16">
        <v>0</v>
      </c>
      <c r="L2088" s="16">
        <v>0</v>
      </c>
      <c r="M2088" s="16">
        <v>345</v>
      </c>
      <c r="N2088" s="16">
        <v>327</v>
      </c>
      <c r="O2088" s="16">
        <v>380</v>
      </c>
      <c r="P2088" s="16">
        <v>0</v>
      </c>
      <c r="Q2088" s="16">
        <v>0</v>
      </c>
      <c r="R2088" s="16">
        <v>0</v>
      </c>
      <c r="S2088" s="16">
        <v>0</v>
      </c>
      <c r="T2088" s="73" t="s">
        <v>2979</v>
      </c>
      <c r="U2088" s="73" t="s">
        <v>2979</v>
      </c>
      <c r="V2088" s="73" t="s">
        <v>2979</v>
      </c>
      <c r="W2088" s="73" t="s">
        <v>2979</v>
      </c>
      <c r="X2088" s="73" t="s">
        <v>2979</v>
      </c>
      <c r="Y2088" s="73" t="s">
        <v>2979</v>
      </c>
      <c r="Z2088" s="73" t="s">
        <v>2979</v>
      </c>
      <c r="AA2088" s="73" t="s">
        <v>2979</v>
      </c>
      <c r="AB2088" s="54">
        <v>83</v>
      </c>
      <c r="AC2088" s="54">
        <v>71</v>
      </c>
      <c r="AD2088" s="54">
        <v>91</v>
      </c>
      <c r="AE2088" s="73" t="s">
        <v>2979</v>
      </c>
      <c r="AF2088" s="73" t="s">
        <v>2979</v>
      </c>
      <c r="AG2088" s="73" t="s">
        <v>2979</v>
      </c>
      <c r="AH2088" s="73" t="s">
        <v>2979</v>
      </c>
      <c r="AI2088" s="41">
        <v>0.2329</v>
      </c>
      <c r="AJ2088" s="30">
        <v>0.22450000000000001</v>
      </c>
      <c r="AK2088" s="30">
        <v>0.21790000000000001</v>
      </c>
      <c r="AL2088" s="41">
        <f t="shared" si="66"/>
        <v>0.22509999999999999</v>
      </c>
      <c r="AM2088" s="30" t="str">
        <f>IFERROR((VLOOKUP(C2088,'CEP 24-25'!$F$5:$K$1282,6,0))," ")</f>
        <v xml:space="preserve"> </v>
      </c>
      <c r="AN2088" s="41" t="str">
        <f>+IFERROR((VLOOKUP(C2088,'HB1238 24-25'!$N$5:$Q$9999,4,0)),"")</f>
        <v/>
      </c>
      <c r="AO2088" s="33" t="str">
        <f t="shared" si="67"/>
        <v>No</v>
      </c>
    </row>
    <row r="2089" spans="1:41" ht="15" customHeight="1" x14ac:dyDescent="0.25">
      <c r="A2089" t="s">
        <v>2778</v>
      </c>
      <c r="B2089" t="s">
        <v>2269</v>
      </c>
      <c r="C2089" s="25">
        <v>4415</v>
      </c>
      <c r="D2089" t="s">
        <v>752</v>
      </c>
      <c r="E2089" s="16">
        <v>0</v>
      </c>
      <c r="F2089" s="16">
        <v>89</v>
      </c>
      <c r="G2089" s="16">
        <v>0</v>
      </c>
      <c r="H2089" s="16">
        <v>117</v>
      </c>
      <c r="I2089" s="16">
        <v>102</v>
      </c>
      <c r="J2089" s="16">
        <v>123</v>
      </c>
      <c r="K2089" s="16">
        <v>114</v>
      </c>
      <c r="L2089" s="16">
        <v>144</v>
      </c>
      <c r="M2089" s="16">
        <v>0</v>
      </c>
      <c r="N2089" s="16">
        <v>0</v>
      </c>
      <c r="O2089" s="16">
        <v>0</v>
      </c>
      <c r="P2089" s="16">
        <v>0</v>
      </c>
      <c r="Q2089" s="16">
        <v>0</v>
      </c>
      <c r="R2089" s="16">
        <v>0</v>
      </c>
      <c r="S2089" s="16">
        <v>0</v>
      </c>
      <c r="T2089" s="73" t="s">
        <v>2979</v>
      </c>
      <c r="U2089" s="54">
        <v>13</v>
      </c>
      <c r="V2089" s="73" t="s">
        <v>2979</v>
      </c>
      <c r="W2089" s="54">
        <v>26</v>
      </c>
      <c r="X2089" s="54">
        <v>12</v>
      </c>
      <c r="Y2089" s="54">
        <v>20</v>
      </c>
      <c r="Z2089" s="54">
        <v>16</v>
      </c>
      <c r="AA2089" s="54">
        <v>18</v>
      </c>
      <c r="AB2089" s="73" t="s">
        <v>2979</v>
      </c>
      <c r="AC2089" s="73" t="s">
        <v>2979</v>
      </c>
      <c r="AD2089" s="73" t="s">
        <v>2979</v>
      </c>
      <c r="AE2089" s="73" t="s">
        <v>2979</v>
      </c>
      <c r="AF2089" s="73" t="s">
        <v>2979</v>
      </c>
      <c r="AG2089" s="73" t="s">
        <v>2979</v>
      </c>
      <c r="AH2089" s="73" t="s">
        <v>2979</v>
      </c>
      <c r="AI2089" s="41">
        <v>0.15240000000000001</v>
      </c>
      <c r="AJ2089" s="30">
        <v>0.15590000000000001</v>
      </c>
      <c r="AK2089" s="30">
        <v>0.14480000000000001</v>
      </c>
      <c r="AL2089" s="41">
        <f t="shared" si="66"/>
        <v>0.151</v>
      </c>
      <c r="AM2089" s="30" t="str">
        <f>IFERROR((VLOOKUP(C2089,'CEP 24-25'!$F$5:$K$1282,6,0))," ")</f>
        <v xml:space="preserve"> </v>
      </c>
      <c r="AN2089" s="41" t="str">
        <f>+IFERROR((VLOOKUP(C2089,'HB1238 24-25'!$N$5:$Q$9999,4,0)),"")</f>
        <v/>
      </c>
      <c r="AO2089" s="33" t="str">
        <f t="shared" si="67"/>
        <v>No</v>
      </c>
    </row>
    <row r="2090" spans="1:41" ht="15" customHeight="1" x14ac:dyDescent="0.25">
      <c r="A2090" t="s">
        <v>2778</v>
      </c>
      <c r="B2090" t="s">
        <v>2269</v>
      </c>
      <c r="C2090" s="25">
        <v>3589</v>
      </c>
      <c r="D2090" t="s">
        <v>750</v>
      </c>
      <c r="E2090" s="16">
        <v>1</v>
      </c>
      <c r="F2090" s="16">
        <v>56</v>
      </c>
      <c r="G2090" s="16">
        <v>0</v>
      </c>
      <c r="H2090" s="16">
        <v>75</v>
      </c>
      <c r="I2090" s="16">
        <v>86</v>
      </c>
      <c r="J2090" s="16">
        <v>90</v>
      </c>
      <c r="K2090" s="16">
        <v>87</v>
      </c>
      <c r="L2090" s="16">
        <v>83</v>
      </c>
      <c r="M2090" s="16">
        <v>0</v>
      </c>
      <c r="N2090" s="16">
        <v>0</v>
      </c>
      <c r="O2090" s="16">
        <v>0</v>
      </c>
      <c r="P2090" s="16">
        <v>0</v>
      </c>
      <c r="Q2090" s="16">
        <v>0</v>
      </c>
      <c r="R2090" s="16">
        <v>0</v>
      </c>
      <c r="S2090" s="16">
        <v>0</v>
      </c>
      <c r="T2090" s="73" t="s">
        <v>2979</v>
      </c>
      <c r="U2090" s="54">
        <v>16</v>
      </c>
      <c r="V2090" s="73" t="s">
        <v>2979</v>
      </c>
      <c r="W2090" s="54">
        <v>30</v>
      </c>
      <c r="X2090" s="54">
        <v>31</v>
      </c>
      <c r="Y2090" s="54">
        <v>29</v>
      </c>
      <c r="Z2090" s="54">
        <v>31</v>
      </c>
      <c r="AA2090" s="54">
        <v>30</v>
      </c>
      <c r="AB2090" s="73" t="s">
        <v>2979</v>
      </c>
      <c r="AC2090" s="73" t="s">
        <v>2979</v>
      </c>
      <c r="AD2090" s="73" t="s">
        <v>2979</v>
      </c>
      <c r="AE2090" s="73" t="s">
        <v>2979</v>
      </c>
      <c r="AF2090" s="73" t="s">
        <v>2979</v>
      </c>
      <c r="AG2090" s="73" t="s">
        <v>2979</v>
      </c>
      <c r="AH2090" s="73" t="s">
        <v>2979</v>
      </c>
      <c r="AI2090" s="41">
        <v>0.34939999999999999</v>
      </c>
      <c r="AJ2090" s="30">
        <v>0.32</v>
      </c>
      <c r="AK2090" s="30">
        <v>0.31919999999999998</v>
      </c>
      <c r="AL2090" s="41">
        <f t="shared" si="66"/>
        <v>0.32950000000000002</v>
      </c>
      <c r="AM2090" s="30" t="str">
        <f>IFERROR((VLOOKUP(C2090,'CEP 24-25'!$F$5:$K$1282,6,0))," ")</f>
        <v xml:space="preserve"> </v>
      </c>
      <c r="AN2090" s="41" t="str">
        <f>+IFERROR((VLOOKUP(C2090,'HB1238 24-25'!$N$5:$Q$9999,4,0)),"")</f>
        <v>No</v>
      </c>
      <c r="AO2090" s="33" t="str">
        <f t="shared" si="67"/>
        <v>No</v>
      </c>
    </row>
    <row r="2091" spans="1:41" ht="15" customHeight="1" x14ac:dyDescent="0.25">
      <c r="A2091" t="s">
        <v>2778</v>
      </c>
      <c r="B2091" t="s">
        <v>2269</v>
      </c>
      <c r="C2091" s="25">
        <v>3341</v>
      </c>
      <c r="D2091" t="s">
        <v>749</v>
      </c>
      <c r="E2091" s="16">
        <v>0</v>
      </c>
      <c r="F2091" s="16">
        <v>0</v>
      </c>
      <c r="G2091" s="16">
        <v>0</v>
      </c>
      <c r="H2091" s="16">
        <v>0</v>
      </c>
      <c r="I2091" s="16">
        <v>0</v>
      </c>
      <c r="J2091" s="16">
        <v>0</v>
      </c>
      <c r="K2091" s="16">
        <v>0</v>
      </c>
      <c r="L2091" s="16">
        <v>0</v>
      </c>
      <c r="M2091" s="16">
        <v>339</v>
      </c>
      <c r="N2091" s="16">
        <v>383</v>
      </c>
      <c r="O2091" s="16">
        <v>385</v>
      </c>
      <c r="P2091" s="16">
        <v>0</v>
      </c>
      <c r="Q2091" s="16">
        <v>0</v>
      </c>
      <c r="R2091" s="16">
        <v>0</v>
      </c>
      <c r="S2091" s="16">
        <v>0</v>
      </c>
      <c r="T2091" s="73" t="s">
        <v>2979</v>
      </c>
      <c r="U2091" s="73" t="s">
        <v>2979</v>
      </c>
      <c r="V2091" s="73" t="s">
        <v>2979</v>
      </c>
      <c r="W2091" s="73" t="s">
        <v>2979</v>
      </c>
      <c r="X2091" s="73" t="s">
        <v>2979</v>
      </c>
      <c r="Y2091" s="73" t="s">
        <v>2979</v>
      </c>
      <c r="Z2091" s="73" t="s">
        <v>2979</v>
      </c>
      <c r="AA2091" s="73" t="s">
        <v>2979</v>
      </c>
      <c r="AB2091" s="54">
        <v>46</v>
      </c>
      <c r="AC2091" s="54">
        <v>60</v>
      </c>
      <c r="AD2091" s="54">
        <v>46</v>
      </c>
      <c r="AE2091" s="73" t="s">
        <v>2979</v>
      </c>
      <c r="AF2091" s="73" t="s">
        <v>2979</v>
      </c>
      <c r="AG2091" s="73" t="s">
        <v>2979</v>
      </c>
      <c r="AH2091" s="73" t="s">
        <v>2979</v>
      </c>
      <c r="AI2091" s="41">
        <v>0.13730000000000001</v>
      </c>
      <c r="AJ2091" s="30">
        <v>0.13250000000000001</v>
      </c>
      <c r="AK2091" s="30">
        <v>0.1454</v>
      </c>
      <c r="AL2091" s="41">
        <f t="shared" si="66"/>
        <v>0.1384</v>
      </c>
      <c r="AM2091" s="30" t="str">
        <f>IFERROR((VLOOKUP(C2091,'CEP 24-25'!$F$5:$K$1282,6,0))," ")</f>
        <v xml:space="preserve"> </v>
      </c>
      <c r="AN2091" s="41" t="str">
        <f>+IFERROR((VLOOKUP(C2091,'HB1238 24-25'!$N$5:$Q$9999,4,0)),"")</f>
        <v/>
      </c>
      <c r="AO2091" s="33" t="str">
        <f t="shared" si="67"/>
        <v>No</v>
      </c>
    </row>
    <row r="2092" spans="1:41" ht="15" customHeight="1" x14ac:dyDescent="0.25">
      <c r="A2092" t="s">
        <v>2778</v>
      </c>
      <c r="B2092" t="s">
        <v>2269</v>
      </c>
      <c r="C2092" s="25">
        <v>5490</v>
      </c>
      <c r="D2092" t="s">
        <v>755</v>
      </c>
      <c r="E2092" s="16">
        <v>0</v>
      </c>
      <c r="F2092" s="16">
        <v>93</v>
      </c>
      <c r="G2092" s="16">
        <v>0</v>
      </c>
      <c r="H2092" s="16">
        <v>105</v>
      </c>
      <c r="I2092" s="16">
        <v>107</v>
      </c>
      <c r="J2092" s="16">
        <v>127</v>
      </c>
      <c r="K2092" s="16">
        <v>123</v>
      </c>
      <c r="L2092" s="16">
        <v>135</v>
      </c>
      <c r="M2092" s="16">
        <v>0</v>
      </c>
      <c r="N2092" s="16">
        <v>0</v>
      </c>
      <c r="O2092" s="16">
        <v>0</v>
      </c>
      <c r="P2092" s="16">
        <v>0</v>
      </c>
      <c r="Q2092" s="16">
        <v>0</v>
      </c>
      <c r="R2092" s="16">
        <v>0</v>
      </c>
      <c r="S2092" s="16">
        <v>0</v>
      </c>
      <c r="T2092" s="73" t="s">
        <v>2979</v>
      </c>
      <c r="U2092" s="54">
        <v>16</v>
      </c>
      <c r="V2092" s="73" t="s">
        <v>2979</v>
      </c>
      <c r="W2092" s="54">
        <v>23</v>
      </c>
      <c r="X2092" s="54">
        <v>22</v>
      </c>
      <c r="Y2092" s="54">
        <v>28</v>
      </c>
      <c r="Z2092" s="54">
        <v>19</v>
      </c>
      <c r="AA2092" s="54">
        <v>27</v>
      </c>
      <c r="AB2092" s="73" t="s">
        <v>2979</v>
      </c>
      <c r="AC2092" s="73" t="s">
        <v>2979</v>
      </c>
      <c r="AD2092" s="73" t="s">
        <v>2979</v>
      </c>
      <c r="AE2092" s="73" t="s">
        <v>2979</v>
      </c>
      <c r="AF2092" s="73" t="s">
        <v>2979</v>
      </c>
      <c r="AG2092" s="73" t="s">
        <v>2979</v>
      </c>
      <c r="AH2092" s="73" t="s">
        <v>2979</v>
      </c>
      <c r="AI2092" s="41">
        <v>0.19570000000000001</v>
      </c>
      <c r="AJ2092" s="30">
        <v>0.14849999999999999</v>
      </c>
      <c r="AK2092" s="30">
        <v>0.15690000000000001</v>
      </c>
      <c r="AL2092" s="41">
        <f t="shared" si="66"/>
        <v>0.16700000000000001</v>
      </c>
      <c r="AM2092" s="30" t="str">
        <f>IFERROR((VLOOKUP(C2092,'CEP 24-25'!$F$5:$K$1282,6,0))," ")</f>
        <v xml:space="preserve"> </v>
      </c>
      <c r="AN2092" s="41" t="str">
        <f>+IFERROR((VLOOKUP(C2092,'HB1238 24-25'!$N$5:$Q$9999,4,0)),"")</f>
        <v/>
      </c>
      <c r="AO2092" s="33" t="str">
        <f t="shared" si="67"/>
        <v>No</v>
      </c>
    </row>
    <row r="2093" spans="1:41" ht="15" customHeight="1" x14ac:dyDescent="0.25">
      <c r="A2093" t="s">
        <v>2778</v>
      </c>
      <c r="B2093" t="s">
        <v>2269</v>
      </c>
      <c r="C2093" s="25">
        <v>5563</v>
      </c>
      <c r="D2093" t="s">
        <v>2420</v>
      </c>
      <c r="E2093" s="16">
        <v>0</v>
      </c>
      <c r="F2093" s="16">
        <v>0</v>
      </c>
      <c r="G2093" s="16">
        <v>0</v>
      </c>
      <c r="H2093" s="16">
        <v>0</v>
      </c>
      <c r="I2093" s="16">
        <v>0</v>
      </c>
      <c r="J2093" s="16">
        <v>0</v>
      </c>
      <c r="K2093" s="16">
        <v>0</v>
      </c>
      <c r="L2093" s="16">
        <v>0</v>
      </c>
      <c r="M2093" s="16">
        <v>0</v>
      </c>
      <c r="N2093" s="16">
        <v>0</v>
      </c>
      <c r="O2093" s="16">
        <v>0</v>
      </c>
      <c r="P2093" s="16">
        <v>0</v>
      </c>
      <c r="Q2093" s="16">
        <v>0</v>
      </c>
      <c r="R2093" s="16">
        <v>9</v>
      </c>
      <c r="S2093" s="16">
        <v>66</v>
      </c>
      <c r="T2093" s="73" t="s">
        <v>2979</v>
      </c>
      <c r="U2093" s="73" t="s">
        <v>2979</v>
      </c>
      <c r="V2093" s="73" t="s">
        <v>2979</v>
      </c>
      <c r="W2093" s="73" t="s">
        <v>2979</v>
      </c>
      <c r="X2093" s="73" t="s">
        <v>2979</v>
      </c>
      <c r="Y2093" s="73" t="s">
        <v>2979</v>
      </c>
      <c r="Z2093" s="73" t="s">
        <v>2979</v>
      </c>
      <c r="AA2093" s="73" t="s">
        <v>2979</v>
      </c>
      <c r="AB2093" s="73" t="s">
        <v>2979</v>
      </c>
      <c r="AC2093" s="73" t="s">
        <v>2979</v>
      </c>
      <c r="AD2093" s="73" t="s">
        <v>2979</v>
      </c>
      <c r="AE2093" s="73" t="s">
        <v>2979</v>
      </c>
      <c r="AF2093" s="73" t="s">
        <v>2979</v>
      </c>
      <c r="AG2093" s="15" t="s">
        <v>2004</v>
      </c>
      <c r="AH2093" s="54">
        <v>21</v>
      </c>
      <c r="AI2093" s="41">
        <v>0.32</v>
      </c>
      <c r="AJ2093" s="30">
        <v>0.33750000000000002</v>
      </c>
      <c r="AK2093" s="30">
        <v>0.30769999999999997</v>
      </c>
      <c r="AL2093" s="41">
        <f t="shared" si="66"/>
        <v>0.32169999999999999</v>
      </c>
      <c r="AM2093" s="30" t="str">
        <f>IFERROR((VLOOKUP(C2093,'CEP 24-25'!$F$5:$K$1282,6,0))," ")</f>
        <v xml:space="preserve"> </v>
      </c>
      <c r="AN2093" s="41" t="str">
        <f>+IFERROR((VLOOKUP(C2093,'HB1238 24-25'!$N$5:$Q$9999,4,0)),"")</f>
        <v/>
      </c>
      <c r="AO2093" s="33" t="str">
        <f t="shared" si="67"/>
        <v>No</v>
      </c>
    </row>
    <row r="2094" spans="1:41" ht="15" customHeight="1" x14ac:dyDescent="0.25">
      <c r="A2094" t="s">
        <v>2778</v>
      </c>
      <c r="B2094" t="s">
        <v>2269</v>
      </c>
      <c r="C2094" s="25">
        <v>2849</v>
      </c>
      <c r="D2094" t="s">
        <v>747</v>
      </c>
      <c r="E2094" s="16">
        <v>0</v>
      </c>
      <c r="F2094" s="16">
        <v>0</v>
      </c>
      <c r="G2094" s="16">
        <v>0</v>
      </c>
      <c r="H2094" s="16">
        <v>0</v>
      </c>
      <c r="I2094" s="16">
        <v>0</v>
      </c>
      <c r="J2094" s="16">
        <v>0</v>
      </c>
      <c r="K2094" s="16">
        <v>0</v>
      </c>
      <c r="L2094" s="16">
        <v>0</v>
      </c>
      <c r="M2094" s="16">
        <v>0</v>
      </c>
      <c r="N2094" s="16">
        <v>0</v>
      </c>
      <c r="O2094" s="16">
        <v>0</v>
      </c>
      <c r="P2094" s="16">
        <v>711</v>
      </c>
      <c r="Q2094" s="16">
        <v>760</v>
      </c>
      <c r="R2094" s="16">
        <v>744</v>
      </c>
      <c r="S2094" s="16">
        <v>732</v>
      </c>
      <c r="T2094" s="73" t="s">
        <v>2979</v>
      </c>
      <c r="U2094" s="73" t="s">
        <v>2979</v>
      </c>
      <c r="V2094" s="73" t="s">
        <v>2979</v>
      </c>
      <c r="W2094" s="73" t="s">
        <v>2979</v>
      </c>
      <c r="X2094" s="73" t="s">
        <v>2979</v>
      </c>
      <c r="Y2094" s="73" t="s">
        <v>2979</v>
      </c>
      <c r="Z2094" s="73" t="s">
        <v>2979</v>
      </c>
      <c r="AA2094" s="73" t="s">
        <v>2979</v>
      </c>
      <c r="AB2094" s="73" t="s">
        <v>2979</v>
      </c>
      <c r="AC2094" s="73" t="s">
        <v>2979</v>
      </c>
      <c r="AD2094" s="73" t="s">
        <v>2979</v>
      </c>
      <c r="AE2094" s="54">
        <v>141</v>
      </c>
      <c r="AF2094" s="54">
        <v>143</v>
      </c>
      <c r="AG2094" s="54">
        <v>137</v>
      </c>
      <c r="AH2094" s="54">
        <v>128</v>
      </c>
      <c r="AI2094" s="41">
        <v>0.18629999999999999</v>
      </c>
      <c r="AJ2094" s="30">
        <v>0.1699</v>
      </c>
      <c r="AK2094" s="30">
        <v>0.17660000000000001</v>
      </c>
      <c r="AL2094" s="41">
        <f t="shared" si="66"/>
        <v>0.17760000000000001</v>
      </c>
      <c r="AM2094" s="30" t="str">
        <f>IFERROR((VLOOKUP(C2094,'CEP 24-25'!$F$5:$K$1282,6,0))," ")</f>
        <v xml:space="preserve"> </v>
      </c>
      <c r="AN2094" s="41" t="str">
        <f>+IFERROR((VLOOKUP(C2094,'HB1238 24-25'!$N$5:$Q$9999,4,0)),"")</f>
        <v/>
      </c>
      <c r="AO2094" s="33" t="str">
        <f t="shared" si="67"/>
        <v>No</v>
      </c>
    </row>
    <row r="2095" spans="1:41" ht="15" customHeight="1" x14ac:dyDescent="0.25">
      <c r="A2095" t="s">
        <v>2625</v>
      </c>
      <c r="B2095" t="s">
        <v>2270</v>
      </c>
      <c r="C2095" s="25">
        <v>2052</v>
      </c>
      <c r="D2095" t="s">
        <v>1900</v>
      </c>
      <c r="E2095" s="16">
        <v>13</v>
      </c>
      <c r="F2095" s="16">
        <v>11</v>
      </c>
      <c r="G2095" s="16">
        <v>0</v>
      </c>
      <c r="H2095" s="16">
        <v>9</v>
      </c>
      <c r="I2095" s="16">
        <v>13</v>
      </c>
      <c r="J2095" s="16">
        <v>11</v>
      </c>
      <c r="K2095" s="16">
        <v>17</v>
      </c>
      <c r="L2095" s="16">
        <v>13</v>
      </c>
      <c r="M2095" s="16">
        <v>0</v>
      </c>
      <c r="N2095" s="16">
        <v>0</v>
      </c>
      <c r="O2095" s="16">
        <v>0</v>
      </c>
      <c r="P2095" s="16">
        <v>0</v>
      </c>
      <c r="Q2095" s="16">
        <v>0</v>
      </c>
      <c r="R2095" s="16">
        <v>0</v>
      </c>
      <c r="S2095" s="16">
        <v>0</v>
      </c>
      <c r="T2095" s="15" t="s">
        <v>2004</v>
      </c>
      <c r="U2095" s="15" t="s">
        <v>2004</v>
      </c>
      <c r="V2095" s="73" t="s">
        <v>2979</v>
      </c>
      <c r="W2095" s="15" t="s">
        <v>2004</v>
      </c>
      <c r="X2095" s="15" t="s">
        <v>2004</v>
      </c>
      <c r="Y2095" s="15" t="s">
        <v>2004</v>
      </c>
      <c r="Z2095" s="15" t="s">
        <v>2004</v>
      </c>
      <c r="AA2095" s="15" t="s">
        <v>2004</v>
      </c>
      <c r="AB2095" s="73" t="s">
        <v>2979</v>
      </c>
      <c r="AC2095" s="73" t="s">
        <v>2979</v>
      </c>
      <c r="AD2095" s="73" t="s">
        <v>2979</v>
      </c>
      <c r="AE2095" s="73" t="s">
        <v>2979</v>
      </c>
      <c r="AF2095" s="73" t="s">
        <v>2979</v>
      </c>
      <c r="AG2095" s="73" t="s">
        <v>2979</v>
      </c>
      <c r="AH2095" s="73" t="s">
        <v>2979</v>
      </c>
      <c r="AI2095" s="41">
        <v>0.35630000000000001</v>
      </c>
      <c r="AJ2095" s="30">
        <v>0.52429999999999999</v>
      </c>
      <c r="AK2095" s="30">
        <v>0.46360000000000001</v>
      </c>
      <c r="AL2095" s="41">
        <f t="shared" si="66"/>
        <v>0.4481</v>
      </c>
      <c r="AM2095" s="30" t="str">
        <f>IFERROR((VLOOKUP(C2095,'CEP 24-25'!$F$5:$K$1282,6,0))," ")</f>
        <v>Yes</v>
      </c>
      <c r="AN2095" s="41" t="str">
        <f>+IFERROR((VLOOKUP(C2095,'HB1238 24-25'!$N$5:$Q$9999,4,0)),"")</f>
        <v/>
      </c>
      <c r="AO2095" s="33" t="str">
        <f t="shared" si="67"/>
        <v>Yes</v>
      </c>
    </row>
    <row r="2096" spans="1:41" ht="15" customHeight="1" x14ac:dyDescent="0.25">
      <c r="A2096" t="s">
        <v>2625</v>
      </c>
      <c r="B2096" t="s">
        <v>2270</v>
      </c>
      <c r="C2096" s="25">
        <v>3418</v>
      </c>
      <c r="D2096" t="s">
        <v>1901</v>
      </c>
      <c r="E2096" s="16">
        <v>0</v>
      </c>
      <c r="F2096" s="16">
        <v>0</v>
      </c>
      <c r="G2096" s="16">
        <v>0</v>
      </c>
      <c r="H2096" s="16">
        <v>0</v>
      </c>
      <c r="I2096" s="16">
        <v>0</v>
      </c>
      <c r="J2096" s="16">
        <v>0</v>
      </c>
      <c r="K2096" s="16">
        <v>0</v>
      </c>
      <c r="L2096" s="16">
        <v>0</v>
      </c>
      <c r="M2096" s="16">
        <v>16</v>
      </c>
      <c r="N2096" s="16">
        <v>21</v>
      </c>
      <c r="O2096" s="16">
        <v>23</v>
      </c>
      <c r="P2096" s="16">
        <v>18</v>
      </c>
      <c r="Q2096" s="16">
        <v>13</v>
      </c>
      <c r="R2096" s="16">
        <v>13</v>
      </c>
      <c r="S2096" s="16">
        <v>11</v>
      </c>
      <c r="T2096" s="73" t="s">
        <v>2979</v>
      </c>
      <c r="U2096" s="73" t="s">
        <v>2979</v>
      </c>
      <c r="V2096" s="73" t="s">
        <v>2979</v>
      </c>
      <c r="W2096" s="73" t="s">
        <v>2979</v>
      </c>
      <c r="X2096" s="73" t="s">
        <v>2979</v>
      </c>
      <c r="Y2096" s="73" t="s">
        <v>2979</v>
      </c>
      <c r="Z2096" s="73" t="s">
        <v>2979</v>
      </c>
      <c r="AA2096" s="73" t="s">
        <v>2979</v>
      </c>
      <c r="AB2096" s="15" t="s">
        <v>2004</v>
      </c>
      <c r="AC2096" s="54">
        <v>15</v>
      </c>
      <c r="AD2096" s="54">
        <v>13</v>
      </c>
      <c r="AE2096" s="15" t="s">
        <v>2004</v>
      </c>
      <c r="AF2096" s="15" t="s">
        <v>2004</v>
      </c>
      <c r="AG2096" s="15" t="s">
        <v>2004</v>
      </c>
      <c r="AH2096" s="15" t="s">
        <v>2004</v>
      </c>
      <c r="AI2096" s="41">
        <v>0.53039999999999998</v>
      </c>
      <c r="AJ2096" s="30">
        <v>0.6522</v>
      </c>
      <c r="AK2096" s="30">
        <v>0.64710000000000001</v>
      </c>
      <c r="AL2096" s="41">
        <f t="shared" si="66"/>
        <v>0.6099</v>
      </c>
      <c r="AM2096" s="30" t="str">
        <f>IFERROR((VLOOKUP(C2096,'CEP 24-25'!$F$5:$K$1282,6,0))," ")</f>
        <v>Yes</v>
      </c>
      <c r="AN2096" s="41" t="str">
        <f>+IFERROR((VLOOKUP(C2096,'HB1238 24-25'!$N$5:$Q$9999,4,0)),"")</f>
        <v/>
      </c>
      <c r="AO2096" s="33" t="str">
        <f t="shared" si="67"/>
        <v>Yes</v>
      </c>
    </row>
    <row r="2097" spans="1:41" ht="15" customHeight="1" x14ac:dyDescent="0.25">
      <c r="A2097" t="s">
        <v>2626</v>
      </c>
      <c r="B2097" t="s">
        <v>2271</v>
      </c>
      <c r="C2097" s="25">
        <v>2457</v>
      </c>
      <c r="D2097" t="s">
        <v>651</v>
      </c>
      <c r="E2097" s="16">
        <v>13</v>
      </c>
      <c r="F2097" s="16">
        <v>89</v>
      </c>
      <c r="G2097" s="16">
        <v>0</v>
      </c>
      <c r="H2097" s="16">
        <v>95</v>
      </c>
      <c r="I2097" s="16">
        <v>97</v>
      </c>
      <c r="J2097" s="16">
        <v>0</v>
      </c>
      <c r="K2097" s="16">
        <v>0</v>
      </c>
      <c r="L2097" s="16">
        <v>0</v>
      </c>
      <c r="M2097" s="16">
        <v>0</v>
      </c>
      <c r="N2097" s="16">
        <v>0</v>
      </c>
      <c r="O2097" s="16">
        <v>0</v>
      </c>
      <c r="P2097" s="16">
        <v>0</v>
      </c>
      <c r="Q2097" s="16">
        <v>0</v>
      </c>
      <c r="R2097" s="16">
        <v>0</v>
      </c>
      <c r="S2097" s="16">
        <v>0</v>
      </c>
      <c r="T2097" s="15" t="s">
        <v>2004</v>
      </c>
      <c r="U2097" s="54">
        <v>38</v>
      </c>
      <c r="V2097" s="73" t="s">
        <v>2979</v>
      </c>
      <c r="W2097" s="54">
        <v>46</v>
      </c>
      <c r="X2097" s="54">
        <v>49</v>
      </c>
      <c r="Y2097" s="73" t="s">
        <v>2979</v>
      </c>
      <c r="Z2097" s="73" t="s">
        <v>2979</v>
      </c>
      <c r="AA2097" s="73" t="s">
        <v>2979</v>
      </c>
      <c r="AB2097" s="73" t="s">
        <v>2979</v>
      </c>
      <c r="AC2097" s="73" t="s">
        <v>2979</v>
      </c>
      <c r="AD2097" s="73" t="s">
        <v>2979</v>
      </c>
      <c r="AE2097" s="73" t="s">
        <v>2979</v>
      </c>
      <c r="AF2097" s="73" t="s">
        <v>2979</v>
      </c>
      <c r="AG2097" s="73" t="s">
        <v>2979</v>
      </c>
      <c r="AH2097" s="73" t="s">
        <v>2979</v>
      </c>
      <c r="AI2097" s="41">
        <v>0.48299999999999998</v>
      </c>
      <c r="AJ2097" s="30">
        <v>0.48970000000000002</v>
      </c>
      <c r="AK2097" s="30">
        <v>0.49099999999999999</v>
      </c>
      <c r="AL2097" s="41">
        <f t="shared" si="66"/>
        <v>0.4879</v>
      </c>
      <c r="AM2097" s="30" t="str">
        <f>IFERROR((VLOOKUP(C2097,'CEP 24-25'!$F$5:$K$1282,6,0))," ")</f>
        <v>Yes</v>
      </c>
      <c r="AN2097" s="41" t="str">
        <f>+IFERROR((VLOOKUP(C2097,'HB1238 24-25'!$N$5:$Q$9999,4,0)),"")</f>
        <v>Yes</v>
      </c>
      <c r="AO2097" s="33" t="str">
        <f t="shared" si="67"/>
        <v>Yes</v>
      </c>
    </row>
    <row r="2098" spans="1:41" ht="15" customHeight="1" x14ac:dyDescent="0.25">
      <c r="A2098" t="s">
        <v>2626</v>
      </c>
      <c r="B2098" t="s">
        <v>2271</v>
      </c>
      <c r="C2098" s="25">
        <v>4238</v>
      </c>
      <c r="D2098" t="s">
        <v>1817</v>
      </c>
      <c r="E2098" s="16">
        <v>0</v>
      </c>
      <c r="F2098" s="16">
        <v>0</v>
      </c>
      <c r="G2098" s="16">
        <v>0</v>
      </c>
      <c r="H2098" s="16">
        <v>0</v>
      </c>
      <c r="I2098" s="16">
        <v>0</v>
      </c>
      <c r="J2098" s="16">
        <v>100</v>
      </c>
      <c r="K2098" s="16">
        <v>85</v>
      </c>
      <c r="L2098" s="16">
        <v>109</v>
      </c>
      <c r="M2098" s="16">
        <v>0</v>
      </c>
      <c r="N2098" s="16">
        <v>0</v>
      </c>
      <c r="O2098" s="16">
        <v>0</v>
      </c>
      <c r="P2098" s="16">
        <v>0</v>
      </c>
      <c r="Q2098" s="16">
        <v>0</v>
      </c>
      <c r="R2098" s="16">
        <v>0</v>
      </c>
      <c r="S2098" s="16">
        <v>0</v>
      </c>
      <c r="T2098" s="73" t="s">
        <v>2979</v>
      </c>
      <c r="U2098" s="73" t="s">
        <v>2979</v>
      </c>
      <c r="V2098" s="73" t="s">
        <v>2979</v>
      </c>
      <c r="W2098" s="73" t="s">
        <v>2979</v>
      </c>
      <c r="X2098" s="73" t="s">
        <v>2979</v>
      </c>
      <c r="Y2098" s="54">
        <v>58</v>
      </c>
      <c r="Z2098" s="54">
        <v>46</v>
      </c>
      <c r="AA2098" s="54">
        <v>61</v>
      </c>
      <c r="AB2098" s="73" t="s">
        <v>2979</v>
      </c>
      <c r="AC2098" s="73" t="s">
        <v>2979</v>
      </c>
      <c r="AD2098" s="73" t="s">
        <v>2979</v>
      </c>
      <c r="AE2098" s="73" t="s">
        <v>2979</v>
      </c>
      <c r="AF2098" s="73" t="s">
        <v>2979</v>
      </c>
      <c r="AG2098" s="73" t="s">
        <v>2979</v>
      </c>
      <c r="AH2098" s="73" t="s">
        <v>2979</v>
      </c>
      <c r="AI2098" s="41">
        <v>0.56120000000000003</v>
      </c>
      <c r="AJ2098" s="30">
        <v>0.5343</v>
      </c>
      <c r="AK2098" s="30">
        <v>0.54769999999999996</v>
      </c>
      <c r="AL2098" s="41">
        <f t="shared" si="66"/>
        <v>0.54769999999999996</v>
      </c>
      <c r="AM2098" s="30" t="str">
        <f>IFERROR((VLOOKUP(C2098,'CEP 24-25'!$F$5:$K$1282,6,0))," ")</f>
        <v>Yes</v>
      </c>
      <c r="AN2098" s="41" t="str">
        <f>+IFERROR((VLOOKUP(C2098,'HB1238 24-25'!$N$5:$Q$9999,4,0)),"")</f>
        <v/>
      </c>
      <c r="AO2098" s="33" t="str">
        <f t="shared" si="67"/>
        <v>Yes</v>
      </c>
    </row>
    <row r="2099" spans="1:41" ht="15" customHeight="1" x14ac:dyDescent="0.25">
      <c r="A2099" t="s">
        <v>2626</v>
      </c>
      <c r="B2099" t="s">
        <v>2271</v>
      </c>
      <c r="C2099" s="25">
        <v>3509</v>
      </c>
      <c r="D2099" t="s">
        <v>1815</v>
      </c>
      <c r="E2099" s="16">
        <v>0</v>
      </c>
      <c r="F2099" s="16">
        <v>0</v>
      </c>
      <c r="G2099" s="16">
        <v>0</v>
      </c>
      <c r="H2099" s="16">
        <v>0</v>
      </c>
      <c r="I2099" s="16">
        <v>0</v>
      </c>
      <c r="J2099" s="16">
        <v>0</v>
      </c>
      <c r="K2099" s="16">
        <v>0</v>
      </c>
      <c r="L2099" s="16">
        <v>0</v>
      </c>
      <c r="M2099" s="16">
        <v>0</v>
      </c>
      <c r="N2099" s="16">
        <v>0</v>
      </c>
      <c r="O2099" s="16">
        <v>0</v>
      </c>
      <c r="P2099" s="16">
        <v>99</v>
      </c>
      <c r="Q2099" s="16">
        <v>118</v>
      </c>
      <c r="R2099" s="16">
        <v>88</v>
      </c>
      <c r="S2099" s="16">
        <v>90</v>
      </c>
      <c r="T2099" s="73" t="s">
        <v>2979</v>
      </c>
      <c r="U2099" s="73" t="s">
        <v>2979</v>
      </c>
      <c r="V2099" s="73" t="s">
        <v>2979</v>
      </c>
      <c r="W2099" s="73" t="s">
        <v>2979</v>
      </c>
      <c r="X2099" s="73" t="s">
        <v>2979</v>
      </c>
      <c r="Y2099" s="73" t="s">
        <v>2979</v>
      </c>
      <c r="Z2099" s="73" t="s">
        <v>2979</v>
      </c>
      <c r="AA2099" s="73" t="s">
        <v>2979</v>
      </c>
      <c r="AB2099" s="73" t="s">
        <v>2979</v>
      </c>
      <c r="AC2099" s="73" t="s">
        <v>2979</v>
      </c>
      <c r="AD2099" s="73" t="s">
        <v>2979</v>
      </c>
      <c r="AE2099" s="54">
        <v>46</v>
      </c>
      <c r="AF2099" s="54">
        <v>63</v>
      </c>
      <c r="AG2099" s="54">
        <v>34</v>
      </c>
      <c r="AH2099" s="54">
        <v>29</v>
      </c>
      <c r="AI2099" s="41">
        <v>0.43540000000000001</v>
      </c>
      <c r="AJ2099" s="30">
        <v>0.44069999999999998</v>
      </c>
      <c r="AK2099" s="30">
        <v>0.43459999999999999</v>
      </c>
      <c r="AL2099" s="41">
        <f t="shared" si="66"/>
        <v>0.43690000000000001</v>
      </c>
      <c r="AM2099" s="30" t="str">
        <f>IFERROR((VLOOKUP(C2099,'CEP 24-25'!$F$5:$K$1282,6,0))," ")</f>
        <v xml:space="preserve"> </v>
      </c>
      <c r="AN2099" s="41" t="str">
        <f>+IFERROR((VLOOKUP(C2099,'HB1238 24-25'!$N$5:$Q$9999,4,0)),"")</f>
        <v/>
      </c>
      <c r="AO2099" s="33" t="str">
        <f t="shared" si="67"/>
        <v>No</v>
      </c>
    </row>
    <row r="2100" spans="1:41" ht="15" customHeight="1" x14ac:dyDescent="0.25">
      <c r="A2100" t="s">
        <v>2626</v>
      </c>
      <c r="B2100" t="s">
        <v>2271</v>
      </c>
      <c r="C2100" s="25">
        <v>3795</v>
      </c>
      <c r="D2100" t="s">
        <v>1816</v>
      </c>
      <c r="E2100" s="16">
        <v>0</v>
      </c>
      <c r="F2100" s="16">
        <v>0</v>
      </c>
      <c r="G2100" s="16">
        <v>0</v>
      </c>
      <c r="H2100" s="16">
        <v>0</v>
      </c>
      <c r="I2100" s="16">
        <v>0</v>
      </c>
      <c r="J2100" s="16">
        <v>0</v>
      </c>
      <c r="K2100" s="16">
        <v>0</v>
      </c>
      <c r="L2100" s="16">
        <v>0</v>
      </c>
      <c r="M2100" s="16">
        <v>81</v>
      </c>
      <c r="N2100" s="16">
        <v>97</v>
      </c>
      <c r="O2100" s="16">
        <v>113</v>
      </c>
      <c r="P2100" s="16">
        <v>0</v>
      </c>
      <c r="Q2100" s="16">
        <v>0</v>
      </c>
      <c r="R2100" s="16">
        <v>0</v>
      </c>
      <c r="S2100" s="16">
        <v>0</v>
      </c>
      <c r="T2100" s="73" t="s">
        <v>2979</v>
      </c>
      <c r="U2100" s="73" t="s">
        <v>2979</v>
      </c>
      <c r="V2100" s="73" t="s">
        <v>2979</v>
      </c>
      <c r="W2100" s="73" t="s">
        <v>2979</v>
      </c>
      <c r="X2100" s="73" t="s">
        <v>2979</v>
      </c>
      <c r="Y2100" s="73" t="s">
        <v>2979</v>
      </c>
      <c r="Z2100" s="73" t="s">
        <v>2979</v>
      </c>
      <c r="AA2100" s="73" t="s">
        <v>2979</v>
      </c>
      <c r="AB2100" s="54">
        <v>47</v>
      </c>
      <c r="AC2100" s="54">
        <v>48</v>
      </c>
      <c r="AD2100" s="54">
        <v>57</v>
      </c>
      <c r="AE2100" s="73" t="s">
        <v>2979</v>
      </c>
      <c r="AF2100" s="73" t="s">
        <v>2979</v>
      </c>
      <c r="AG2100" s="73" t="s">
        <v>2979</v>
      </c>
      <c r="AH2100" s="73" t="s">
        <v>2979</v>
      </c>
      <c r="AI2100" s="41">
        <v>0.52229999999999999</v>
      </c>
      <c r="AJ2100" s="30">
        <v>0.51919999999999999</v>
      </c>
      <c r="AK2100" s="30">
        <v>0.53390000000000004</v>
      </c>
      <c r="AL2100" s="41">
        <f t="shared" si="66"/>
        <v>0.52510000000000001</v>
      </c>
      <c r="AM2100" s="30" t="str">
        <f>IFERROR((VLOOKUP(C2100,'CEP 24-25'!$F$5:$K$1282,6,0))," ")</f>
        <v>Yes</v>
      </c>
      <c r="AN2100" s="41" t="str">
        <f>+IFERROR((VLOOKUP(C2100,'HB1238 24-25'!$N$5:$Q$9999,4,0)),"")</f>
        <v/>
      </c>
      <c r="AO2100" s="33" t="str">
        <f t="shared" si="67"/>
        <v>Yes</v>
      </c>
    </row>
    <row r="2101" spans="1:41" ht="15" customHeight="1" x14ac:dyDescent="0.25">
      <c r="A2101" t="s">
        <v>2779</v>
      </c>
      <c r="B2101" t="s">
        <v>2272</v>
      </c>
      <c r="C2101" s="25">
        <v>2514</v>
      </c>
      <c r="D2101" t="s">
        <v>999</v>
      </c>
      <c r="E2101" s="16">
        <v>17</v>
      </c>
      <c r="F2101" s="16">
        <v>16</v>
      </c>
      <c r="G2101" s="16">
        <v>0</v>
      </c>
      <c r="H2101" s="16">
        <v>23</v>
      </c>
      <c r="I2101" s="16">
        <v>17</v>
      </c>
      <c r="J2101" s="16">
        <v>26</v>
      </c>
      <c r="K2101" s="16">
        <v>22</v>
      </c>
      <c r="L2101" s="16">
        <v>23</v>
      </c>
      <c r="M2101" s="16">
        <v>25</v>
      </c>
      <c r="N2101" s="16">
        <v>18</v>
      </c>
      <c r="O2101" s="16">
        <v>17</v>
      </c>
      <c r="P2101" s="16">
        <v>11</v>
      </c>
      <c r="Q2101" s="16">
        <v>12</v>
      </c>
      <c r="R2101" s="16">
        <v>16</v>
      </c>
      <c r="S2101" s="16">
        <v>8</v>
      </c>
      <c r="T2101" s="15" t="s">
        <v>2004</v>
      </c>
      <c r="U2101" s="15" t="s">
        <v>2004</v>
      </c>
      <c r="V2101" s="73" t="s">
        <v>2979</v>
      </c>
      <c r="W2101" s="15" t="s">
        <v>2004</v>
      </c>
      <c r="X2101" s="54">
        <v>13</v>
      </c>
      <c r="Y2101" s="54">
        <v>12</v>
      </c>
      <c r="Z2101" s="54">
        <v>12</v>
      </c>
      <c r="AA2101" s="15" t="s">
        <v>2004</v>
      </c>
      <c r="AB2101" s="15" t="s">
        <v>2004</v>
      </c>
      <c r="AC2101" s="15" t="s">
        <v>2004</v>
      </c>
      <c r="AD2101" s="15" t="s">
        <v>2004</v>
      </c>
      <c r="AE2101" s="15" t="s">
        <v>2004</v>
      </c>
      <c r="AF2101" s="15" t="s">
        <v>2004</v>
      </c>
      <c r="AG2101" s="15" t="s">
        <v>2004</v>
      </c>
      <c r="AH2101" s="15" t="s">
        <v>2004</v>
      </c>
      <c r="AI2101" s="41">
        <v>0.47810000000000002</v>
      </c>
      <c r="AJ2101" s="30">
        <v>0.4506</v>
      </c>
      <c r="AK2101" s="30">
        <v>0.45629999999999998</v>
      </c>
      <c r="AL2101" s="41">
        <f t="shared" si="66"/>
        <v>0.4617</v>
      </c>
      <c r="AM2101" s="30" t="str">
        <f>IFERROR((VLOOKUP(C2101,'CEP 24-25'!$F$5:$K$1282,6,0))," ")</f>
        <v xml:space="preserve"> </v>
      </c>
      <c r="AN2101" s="41" t="str">
        <f>+IFERROR((VLOOKUP(C2101,'HB1238 24-25'!$N$5:$Q$9999,4,0)),"")</f>
        <v>No</v>
      </c>
      <c r="AO2101" s="33" t="str">
        <f t="shared" si="67"/>
        <v>No</v>
      </c>
    </row>
    <row r="2102" spans="1:41" ht="15" customHeight="1" x14ac:dyDescent="0.25">
      <c r="A2102" t="s">
        <v>2627</v>
      </c>
      <c r="B2102" t="s">
        <v>2273</v>
      </c>
      <c r="C2102" s="25">
        <v>5190</v>
      </c>
      <c r="D2102" t="s">
        <v>1047</v>
      </c>
      <c r="E2102" s="16">
        <v>0</v>
      </c>
      <c r="F2102" s="16">
        <v>0</v>
      </c>
      <c r="G2102" s="16">
        <v>0</v>
      </c>
      <c r="H2102" s="16">
        <v>0</v>
      </c>
      <c r="I2102" s="16">
        <v>0</v>
      </c>
      <c r="J2102" s="16">
        <v>0</v>
      </c>
      <c r="K2102" s="16">
        <v>0</v>
      </c>
      <c r="L2102" s="16">
        <v>0</v>
      </c>
      <c r="M2102" s="16">
        <v>1</v>
      </c>
      <c r="N2102" s="16">
        <v>2</v>
      </c>
      <c r="O2102" s="16">
        <v>3</v>
      </c>
      <c r="P2102" s="16">
        <v>3</v>
      </c>
      <c r="Q2102" s="16">
        <v>8</v>
      </c>
      <c r="R2102" s="16">
        <v>17</v>
      </c>
      <c r="S2102" s="16">
        <v>5</v>
      </c>
      <c r="T2102" s="73" t="s">
        <v>2979</v>
      </c>
      <c r="U2102" s="73" t="s">
        <v>2979</v>
      </c>
      <c r="V2102" s="73" t="s">
        <v>2979</v>
      </c>
      <c r="W2102" s="73" t="s">
        <v>2979</v>
      </c>
      <c r="X2102" s="73" t="s">
        <v>2979</v>
      </c>
      <c r="Y2102" s="73" t="s">
        <v>2979</v>
      </c>
      <c r="Z2102" s="73" t="s">
        <v>2979</v>
      </c>
      <c r="AA2102" s="73" t="s">
        <v>2979</v>
      </c>
      <c r="AB2102" s="15" t="s">
        <v>2004</v>
      </c>
      <c r="AC2102" s="15" t="s">
        <v>2004</v>
      </c>
      <c r="AD2102" s="15" t="s">
        <v>2004</v>
      </c>
      <c r="AE2102" s="15" t="s">
        <v>2004</v>
      </c>
      <c r="AF2102" s="15" t="s">
        <v>2004</v>
      </c>
      <c r="AG2102" s="54">
        <v>10</v>
      </c>
      <c r="AH2102" s="15" t="s">
        <v>2004</v>
      </c>
      <c r="AI2102" s="41">
        <v>0.56410000000000005</v>
      </c>
      <c r="AJ2102" s="30">
        <v>0.439</v>
      </c>
      <c r="AK2102" s="30">
        <v>0.5</v>
      </c>
      <c r="AL2102" s="41">
        <f t="shared" si="66"/>
        <v>0.501</v>
      </c>
      <c r="AM2102" s="30" t="str">
        <f>IFERROR((VLOOKUP(C2102,'CEP 24-25'!$F$5:$K$1282,6,0))," ")</f>
        <v>Yes</v>
      </c>
      <c r="AN2102" s="41" t="str">
        <f>+IFERROR((VLOOKUP(C2102,'HB1238 24-25'!$N$5:$Q$9999,4,0)),"")</f>
        <v/>
      </c>
      <c r="AO2102" s="33" t="str">
        <f t="shared" si="67"/>
        <v>Yes</v>
      </c>
    </row>
    <row r="2103" spans="1:41" ht="15" customHeight="1" x14ac:dyDescent="0.25">
      <c r="A2103" t="s">
        <v>2627</v>
      </c>
      <c r="B2103" t="s">
        <v>2273</v>
      </c>
      <c r="C2103" s="25">
        <v>2998</v>
      </c>
      <c r="D2103" t="s">
        <v>1045</v>
      </c>
      <c r="E2103" s="16">
        <v>0</v>
      </c>
      <c r="F2103" s="16">
        <v>81</v>
      </c>
      <c r="G2103" s="16">
        <v>0</v>
      </c>
      <c r="H2103" s="16">
        <v>62</v>
      </c>
      <c r="I2103" s="16">
        <v>73</v>
      </c>
      <c r="J2103" s="16">
        <v>81</v>
      </c>
      <c r="K2103" s="16">
        <v>63</v>
      </c>
      <c r="L2103" s="16">
        <v>67</v>
      </c>
      <c r="M2103" s="16">
        <v>0</v>
      </c>
      <c r="N2103" s="16">
        <v>0</v>
      </c>
      <c r="O2103" s="16">
        <v>0</v>
      </c>
      <c r="P2103" s="16">
        <v>0</v>
      </c>
      <c r="Q2103" s="16">
        <v>0</v>
      </c>
      <c r="R2103" s="16">
        <v>0</v>
      </c>
      <c r="S2103" s="16">
        <v>0</v>
      </c>
      <c r="T2103" s="73" t="s">
        <v>2979</v>
      </c>
      <c r="U2103" s="54">
        <v>27</v>
      </c>
      <c r="V2103" s="73" t="s">
        <v>2979</v>
      </c>
      <c r="W2103" s="54">
        <v>35</v>
      </c>
      <c r="X2103" s="54">
        <v>36</v>
      </c>
      <c r="Y2103" s="54">
        <v>38</v>
      </c>
      <c r="Z2103" s="54">
        <v>27</v>
      </c>
      <c r="AA2103" s="54">
        <v>31</v>
      </c>
      <c r="AB2103" s="73" t="s">
        <v>2979</v>
      </c>
      <c r="AC2103" s="73" t="s">
        <v>2979</v>
      </c>
      <c r="AD2103" s="73" t="s">
        <v>2979</v>
      </c>
      <c r="AE2103" s="73" t="s">
        <v>2979</v>
      </c>
      <c r="AF2103" s="73" t="s">
        <v>2979</v>
      </c>
      <c r="AG2103" s="73" t="s">
        <v>2979</v>
      </c>
      <c r="AH2103" s="73" t="s">
        <v>2979</v>
      </c>
      <c r="AI2103" s="41">
        <v>0.45429999999999998</v>
      </c>
      <c r="AJ2103" s="30">
        <v>0.44669999999999999</v>
      </c>
      <c r="AK2103" s="30">
        <v>0.42599999999999999</v>
      </c>
      <c r="AL2103" s="41">
        <f t="shared" si="66"/>
        <v>0.44230000000000003</v>
      </c>
      <c r="AM2103" s="30" t="str">
        <f>IFERROR((VLOOKUP(C2103,'CEP 24-25'!$F$5:$K$1282,6,0))," ")</f>
        <v xml:space="preserve"> </v>
      </c>
      <c r="AN2103" s="41" t="str">
        <f>+IFERROR((VLOOKUP(C2103,'HB1238 24-25'!$N$5:$Q$9999,4,0)),"")</f>
        <v>Yes</v>
      </c>
      <c r="AO2103" s="33" t="str">
        <f t="shared" si="67"/>
        <v>Yes</v>
      </c>
    </row>
    <row r="2104" spans="1:41" ht="15" customHeight="1" x14ac:dyDescent="0.25">
      <c r="A2104" t="s">
        <v>2627</v>
      </c>
      <c r="B2104" t="s">
        <v>2273</v>
      </c>
      <c r="C2104" s="25">
        <v>2616</v>
      </c>
      <c r="D2104" t="s">
        <v>1044</v>
      </c>
      <c r="E2104" s="16">
        <v>0</v>
      </c>
      <c r="F2104" s="16">
        <v>0</v>
      </c>
      <c r="G2104" s="16">
        <v>0</v>
      </c>
      <c r="H2104" s="16">
        <v>0</v>
      </c>
      <c r="I2104" s="16">
        <v>0</v>
      </c>
      <c r="J2104" s="16">
        <v>0</v>
      </c>
      <c r="K2104" s="16">
        <v>0</v>
      </c>
      <c r="L2104" s="16">
        <v>0</v>
      </c>
      <c r="M2104" s="16">
        <v>0</v>
      </c>
      <c r="N2104" s="16">
        <v>0</v>
      </c>
      <c r="O2104" s="16">
        <v>0</v>
      </c>
      <c r="P2104" s="16">
        <v>68</v>
      </c>
      <c r="Q2104" s="16">
        <v>54</v>
      </c>
      <c r="R2104" s="16">
        <v>74</v>
      </c>
      <c r="S2104" s="16">
        <v>56</v>
      </c>
      <c r="T2104" s="73" t="s">
        <v>2979</v>
      </c>
      <c r="U2104" s="73" t="s">
        <v>2979</v>
      </c>
      <c r="V2104" s="73" t="s">
        <v>2979</v>
      </c>
      <c r="W2104" s="73" t="s">
        <v>2979</v>
      </c>
      <c r="X2104" s="73" t="s">
        <v>2979</v>
      </c>
      <c r="Y2104" s="73" t="s">
        <v>2979</v>
      </c>
      <c r="Z2104" s="73" t="s">
        <v>2979</v>
      </c>
      <c r="AA2104" s="73" t="s">
        <v>2979</v>
      </c>
      <c r="AB2104" s="73" t="s">
        <v>2979</v>
      </c>
      <c r="AC2104" s="73" t="s">
        <v>2979</v>
      </c>
      <c r="AD2104" s="73" t="s">
        <v>2979</v>
      </c>
      <c r="AE2104" s="54">
        <v>29</v>
      </c>
      <c r="AF2104" s="54">
        <v>24</v>
      </c>
      <c r="AG2104" s="54">
        <v>26</v>
      </c>
      <c r="AH2104" s="54">
        <v>27</v>
      </c>
      <c r="AI2104" s="41">
        <v>0.42059999999999997</v>
      </c>
      <c r="AJ2104" s="30">
        <v>0.39079999999999998</v>
      </c>
      <c r="AK2104" s="30">
        <v>0.40789999999999998</v>
      </c>
      <c r="AL2104" s="41">
        <f t="shared" si="66"/>
        <v>0.40639999999999998</v>
      </c>
      <c r="AM2104" s="30" t="str">
        <f>IFERROR((VLOOKUP(C2104,'CEP 24-25'!$F$5:$K$1282,6,0))," ")</f>
        <v>No</v>
      </c>
      <c r="AN2104" s="41" t="str">
        <f>+IFERROR((VLOOKUP(C2104,'HB1238 24-25'!$N$5:$Q$9999,4,0)),"")</f>
        <v/>
      </c>
      <c r="AO2104" s="33" t="str">
        <f t="shared" si="67"/>
        <v>No</v>
      </c>
    </row>
    <row r="2105" spans="1:41" ht="15" customHeight="1" x14ac:dyDescent="0.25">
      <c r="A2105" t="s">
        <v>2627</v>
      </c>
      <c r="B2105" t="s">
        <v>2273</v>
      </c>
      <c r="C2105" s="25">
        <v>3977</v>
      </c>
      <c r="D2105" t="s">
        <v>1046</v>
      </c>
      <c r="E2105" s="16">
        <v>0</v>
      </c>
      <c r="F2105" s="16">
        <v>0</v>
      </c>
      <c r="G2105" s="16">
        <v>0</v>
      </c>
      <c r="H2105" s="16">
        <v>0</v>
      </c>
      <c r="I2105" s="16">
        <v>0</v>
      </c>
      <c r="J2105" s="16">
        <v>0</v>
      </c>
      <c r="K2105" s="16">
        <v>0</v>
      </c>
      <c r="L2105" s="16">
        <v>0</v>
      </c>
      <c r="M2105" s="16">
        <v>67</v>
      </c>
      <c r="N2105" s="16">
        <v>56</v>
      </c>
      <c r="O2105" s="16">
        <v>64</v>
      </c>
      <c r="P2105" s="16">
        <v>0</v>
      </c>
      <c r="Q2105" s="16">
        <v>0</v>
      </c>
      <c r="R2105" s="16">
        <v>0</v>
      </c>
      <c r="S2105" s="16">
        <v>0</v>
      </c>
      <c r="T2105" s="73" t="s">
        <v>2979</v>
      </c>
      <c r="U2105" s="73" t="s">
        <v>2979</v>
      </c>
      <c r="V2105" s="73" t="s">
        <v>2979</v>
      </c>
      <c r="W2105" s="73" t="s">
        <v>2979</v>
      </c>
      <c r="X2105" s="73" t="s">
        <v>2979</v>
      </c>
      <c r="Y2105" s="73" t="s">
        <v>2979</v>
      </c>
      <c r="Z2105" s="73" t="s">
        <v>2979</v>
      </c>
      <c r="AA2105" s="73" t="s">
        <v>2979</v>
      </c>
      <c r="AB2105" s="54">
        <v>35</v>
      </c>
      <c r="AC2105" s="54">
        <v>20</v>
      </c>
      <c r="AD2105" s="54">
        <v>30</v>
      </c>
      <c r="AE2105" s="73" t="s">
        <v>2979</v>
      </c>
      <c r="AF2105" s="73" t="s">
        <v>2979</v>
      </c>
      <c r="AG2105" s="73" t="s">
        <v>2979</v>
      </c>
      <c r="AH2105" s="73" t="s">
        <v>2979</v>
      </c>
      <c r="AI2105" s="41">
        <v>0.45450000000000002</v>
      </c>
      <c r="AJ2105" s="30">
        <v>0.41010000000000002</v>
      </c>
      <c r="AK2105" s="30">
        <v>0.44829999999999998</v>
      </c>
      <c r="AL2105" s="41">
        <f t="shared" si="66"/>
        <v>0.43759999999999999</v>
      </c>
      <c r="AM2105" s="30" t="str">
        <f>IFERROR((VLOOKUP(C2105,'CEP 24-25'!$F$5:$K$1282,6,0))," ")</f>
        <v>Yes</v>
      </c>
      <c r="AN2105" s="41" t="str">
        <f>+IFERROR((VLOOKUP(C2105,'HB1238 24-25'!$N$5:$Q$9999,4,0)),"")</f>
        <v/>
      </c>
      <c r="AO2105" s="33" t="str">
        <f t="shared" si="67"/>
        <v>Yes</v>
      </c>
    </row>
    <row r="2106" spans="1:41" ht="15" customHeight="1" x14ac:dyDescent="0.25">
      <c r="A2106" t="s">
        <v>2628</v>
      </c>
      <c r="B2106" t="s">
        <v>2274</v>
      </c>
      <c r="C2106" s="25">
        <v>5586</v>
      </c>
      <c r="D2106" t="s">
        <v>2323</v>
      </c>
      <c r="E2106" s="16">
        <v>0</v>
      </c>
      <c r="F2106" s="16">
        <v>0</v>
      </c>
      <c r="G2106" s="16">
        <v>0</v>
      </c>
      <c r="H2106" s="16">
        <v>0</v>
      </c>
      <c r="I2106" s="16">
        <v>0</v>
      </c>
      <c r="J2106" s="16">
        <v>0</v>
      </c>
      <c r="K2106" s="16">
        <v>0</v>
      </c>
      <c r="L2106" s="16">
        <v>0</v>
      </c>
      <c r="M2106" s="16">
        <v>0</v>
      </c>
      <c r="N2106" s="16">
        <v>0</v>
      </c>
      <c r="O2106" s="16">
        <v>0</v>
      </c>
      <c r="P2106" s="16">
        <v>7</v>
      </c>
      <c r="Q2106" s="16">
        <v>3</v>
      </c>
      <c r="R2106" s="16">
        <v>5</v>
      </c>
      <c r="S2106" s="16">
        <v>6</v>
      </c>
      <c r="T2106" s="73" t="s">
        <v>2979</v>
      </c>
      <c r="U2106" s="73" t="s">
        <v>2979</v>
      </c>
      <c r="V2106" s="73" t="s">
        <v>2979</v>
      </c>
      <c r="W2106" s="73" t="s">
        <v>2979</v>
      </c>
      <c r="X2106" s="73" t="s">
        <v>2979</v>
      </c>
      <c r="Y2106" s="73" t="s">
        <v>2979</v>
      </c>
      <c r="Z2106" s="73" t="s">
        <v>2979</v>
      </c>
      <c r="AA2106" s="73" t="s">
        <v>2979</v>
      </c>
      <c r="AB2106" s="73" t="s">
        <v>2979</v>
      </c>
      <c r="AC2106" s="73" t="s">
        <v>2979</v>
      </c>
      <c r="AD2106" s="73" t="s">
        <v>2979</v>
      </c>
      <c r="AE2106" s="15" t="s">
        <v>2004</v>
      </c>
      <c r="AF2106" s="15" t="s">
        <v>2004</v>
      </c>
      <c r="AG2106" s="15" t="s">
        <v>2004</v>
      </c>
      <c r="AH2106" s="15" t="s">
        <v>2004</v>
      </c>
      <c r="AI2106" s="41">
        <v>0.71430000000000005</v>
      </c>
      <c r="AJ2106" s="30">
        <v>0.77270000000000005</v>
      </c>
      <c r="AK2106" s="30">
        <v>0.90910000000000002</v>
      </c>
      <c r="AL2106" s="41">
        <f t="shared" si="66"/>
        <v>0.79869999999999997</v>
      </c>
      <c r="AM2106" s="30" t="str">
        <f>IFERROR((VLOOKUP(C2106,'CEP 24-25'!$F$5:$K$1282,6,0))," ")</f>
        <v>Yes</v>
      </c>
      <c r="AN2106" s="41" t="str">
        <f>+IFERROR((VLOOKUP(C2106,'HB1238 24-25'!$N$5:$Q$9999,4,0)),"")</f>
        <v/>
      </c>
      <c r="AO2106" s="33" t="str">
        <f t="shared" si="67"/>
        <v>Yes</v>
      </c>
    </row>
    <row r="2107" spans="1:41" ht="15" customHeight="1" x14ac:dyDescent="0.25">
      <c r="A2107" t="s">
        <v>2628</v>
      </c>
      <c r="B2107" t="s">
        <v>2274</v>
      </c>
      <c r="C2107" s="25">
        <v>3176</v>
      </c>
      <c r="D2107" t="s">
        <v>1120</v>
      </c>
      <c r="E2107" s="16">
        <v>0</v>
      </c>
      <c r="F2107" s="16">
        <v>72</v>
      </c>
      <c r="G2107" s="16">
        <v>0</v>
      </c>
      <c r="H2107" s="16">
        <v>67</v>
      </c>
      <c r="I2107" s="16">
        <v>87</v>
      </c>
      <c r="J2107" s="16">
        <v>64</v>
      </c>
      <c r="K2107" s="16">
        <v>74</v>
      </c>
      <c r="L2107" s="16">
        <v>84</v>
      </c>
      <c r="M2107" s="16">
        <v>0</v>
      </c>
      <c r="N2107" s="16">
        <v>0</v>
      </c>
      <c r="O2107" s="16">
        <v>0</v>
      </c>
      <c r="P2107" s="16">
        <v>0</v>
      </c>
      <c r="Q2107" s="16">
        <v>0</v>
      </c>
      <c r="R2107" s="16">
        <v>0</v>
      </c>
      <c r="S2107" s="16">
        <v>0</v>
      </c>
      <c r="T2107" s="73" t="s">
        <v>2979</v>
      </c>
      <c r="U2107" s="54">
        <v>56</v>
      </c>
      <c r="V2107" s="73" t="s">
        <v>2979</v>
      </c>
      <c r="W2107" s="54">
        <v>49</v>
      </c>
      <c r="X2107" s="54">
        <v>60</v>
      </c>
      <c r="Y2107" s="54">
        <v>51</v>
      </c>
      <c r="Z2107" s="54">
        <v>50</v>
      </c>
      <c r="AA2107" s="54">
        <v>63</v>
      </c>
      <c r="AB2107" s="73" t="s">
        <v>2979</v>
      </c>
      <c r="AC2107" s="73" t="s">
        <v>2979</v>
      </c>
      <c r="AD2107" s="73" t="s">
        <v>2979</v>
      </c>
      <c r="AE2107" s="73" t="s">
        <v>2979</v>
      </c>
      <c r="AF2107" s="73" t="s">
        <v>2979</v>
      </c>
      <c r="AG2107" s="73" t="s">
        <v>2979</v>
      </c>
      <c r="AH2107" s="73" t="s">
        <v>2979</v>
      </c>
      <c r="AI2107" s="41">
        <v>0.73440000000000005</v>
      </c>
      <c r="AJ2107" s="30">
        <v>0.71879999999999999</v>
      </c>
      <c r="AK2107" s="30">
        <v>0.81589999999999996</v>
      </c>
      <c r="AL2107" s="41">
        <f t="shared" si="66"/>
        <v>0.75639999999999996</v>
      </c>
      <c r="AM2107" s="30" t="str">
        <f>IFERROR((VLOOKUP(C2107,'CEP 24-25'!$F$5:$K$1282,6,0))," ")</f>
        <v>Yes</v>
      </c>
      <c r="AN2107" s="41" t="str">
        <f>+IFERROR((VLOOKUP(C2107,'HB1238 24-25'!$N$5:$Q$9999,4,0)),"")</f>
        <v/>
      </c>
      <c r="AO2107" s="33" t="str">
        <f t="shared" si="67"/>
        <v>Yes</v>
      </c>
    </row>
    <row r="2108" spans="1:41" ht="15" customHeight="1" x14ac:dyDescent="0.25">
      <c r="A2108" t="s">
        <v>2628</v>
      </c>
      <c r="B2108" t="s">
        <v>2274</v>
      </c>
      <c r="C2108" s="25">
        <v>2679</v>
      </c>
      <c r="D2108" t="s">
        <v>1119</v>
      </c>
      <c r="E2108" s="16">
        <v>0</v>
      </c>
      <c r="F2108" s="16">
        <v>0</v>
      </c>
      <c r="G2108" s="16">
        <v>0</v>
      </c>
      <c r="H2108" s="16">
        <v>0</v>
      </c>
      <c r="I2108" s="16">
        <v>0</v>
      </c>
      <c r="J2108" s="16">
        <v>0</v>
      </c>
      <c r="K2108" s="16">
        <v>0</v>
      </c>
      <c r="L2108" s="16">
        <v>0</v>
      </c>
      <c r="M2108" s="16">
        <v>0</v>
      </c>
      <c r="N2108" s="16">
        <v>0</v>
      </c>
      <c r="O2108" s="16">
        <v>0</v>
      </c>
      <c r="P2108" s="16">
        <v>72</v>
      </c>
      <c r="Q2108" s="16">
        <v>76</v>
      </c>
      <c r="R2108" s="16">
        <v>61</v>
      </c>
      <c r="S2108" s="16">
        <v>73</v>
      </c>
      <c r="T2108" s="73" t="s">
        <v>2979</v>
      </c>
      <c r="U2108" s="73" t="s">
        <v>2979</v>
      </c>
      <c r="V2108" s="73" t="s">
        <v>2979</v>
      </c>
      <c r="W2108" s="73" t="s">
        <v>2979</v>
      </c>
      <c r="X2108" s="73" t="s">
        <v>2979</v>
      </c>
      <c r="Y2108" s="73" t="s">
        <v>2979</v>
      </c>
      <c r="Z2108" s="73" t="s">
        <v>2979</v>
      </c>
      <c r="AA2108" s="73" t="s">
        <v>2979</v>
      </c>
      <c r="AB2108" s="73" t="s">
        <v>2979</v>
      </c>
      <c r="AC2108" s="73" t="s">
        <v>2979</v>
      </c>
      <c r="AD2108" s="73" t="s">
        <v>2979</v>
      </c>
      <c r="AE2108" s="54">
        <v>47</v>
      </c>
      <c r="AF2108" s="54">
        <v>54</v>
      </c>
      <c r="AG2108" s="54">
        <v>45</v>
      </c>
      <c r="AH2108" s="54">
        <v>44</v>
      </c>
      <c r="AI2108" s="41">
        <v>0.67379999999999995</v>
      </c>
      <c r="AJ2108" s="30">
        <v>0.72360000000000002</v>
      </c>
      <c r="AK2108" s="30">
        <v>0.80410000000000004</v>
      </c>
      <c r="AL2108" s="41">
        <f t="shared" si="66"/>
        <v>0.73380000000000001</v>
      </c>
      <c r="AM2108" s="30" t="str">
        <f>IFERROR((VLOOKUP(C2108,'CEP 24-25'!$F$5:$K$1282,6,0))," ")</f>
        <v>Yes</v>
      </c>
      <c r="AN2108" s="41" t="str">
        <f>+IFERROR((VLOOKUP(C2108,'HB1238 24-25'!$N$5:$Q$9999,4,0)),"")</f>
        <v/>
      </c>
      <c r="AO2108" s="33" t="str">
        <f t="shared" si="67"/>
        <v>Yes</v>
      </c>
    </row>
    <row r="2109" spans="1:41" ht="15" customHeight="1" x14ac:dyDescent="0.25">
      <c r="A2109" t="s">
        <v>2628</v>
      </c>
      <c r="B2109" t="s">
        <v>2274</v>
      </c>
      <c r="C2109" s="25">
        <v>4196</v>
      </c>
      <c r="D2109" t="s">
        <v>1121</v>
      </c>
      <c r="E2109" s="16">
        <v>0</v>
      </c>
      <c r="F2109" s="16">
        <v>0</v>
      </c>
      <c r="G2109" s="16">
        <v>0</v>
      </c>
      <c r="H2109" s="16">
        <v>0</v>
      </c>
      <c r="I2109" s="16">
        <v>0</v>
      </c>
      <c r="J2109" s="16">
        <v>0</v>
      </c>
      <c r="K2109" s="16">
        <v>0</v>
      </c>
      <c r="L2109" s="16">
        <v>0</v>
      </c>
      <c r="M2109" s="16">
        <v>82</v>
      </c>
      <c r="N2109" s="16">
        <v>74</v>
      </c>
      <c r="O2109" s="16">
        <v>68</v>
      </c>
      <c r="P2109" s="16">
        <v>0</v>
      </c>
      <c r="Q2109" s="16">
        <v>0</v>
      </c>
      <c r="R2109" s="16">
        <v>0</v>
      </c>
      <c r="S2109" s="16">
        <v>0</v>
      </c>
      <c r="T2109" s="73" t="s">
        <v>2979</v>
      </c>
      <c r="U2109" s="73" t="s">
        <v>2979</v>
      </c>
      <c r="V2109" s="73" t="s">
        <v>2979</v>
      </c>
      <c r="W2109" s="73" t="s">
        <v>2979</v>
      </c>
      <c r="X2109" s="73" t="s">
        <v>2979</v>
      </c>
      <c r="Y2109" s="73" t="s">
        <v>2979</v>
      </c>
      <c r="Z2109" s="73" t="s">
        <v>2979</v>
      </c>
      <c r="AA2109" s="73" t="s">
        <v>2979</v>
      </c>
      <c r="AB2109" s="54">
        <v>56</v>
      </c>
      <c r="AC2109" s="54">
        <v>47</v>
      </c>
      <c r="AD2109" s="54">
        <v>47</v>
      </c>
      <c r="AE2109" s="73" t="s">
        <v>2979</v>
      </c>
      <c r="AF2109" s="73" t="s">
        <v>2979</v>
      </c>
      <c r="AG2109" s="73" t="s">
        <v>2979</v>
      </c>
      <c r="AH2109" s="73" t="s">
        <v>2979</v>
      </c>
      <c r="AI2109" s="41">
        <v>0.66959999999999997</v>
      </c>
      <c r="AJ2109" s="30">
        <v>0.7389</v>
      </c>
      <c r="AK2109" s="30">
        <v>0.80600000000000005</v>
      </c>
      <c r="AL2109" s="41">
        <f t="shared" si="66"/>
        <v>0.73819999999999997</v>
      </c>
      <c r="AM2109" s="30" t="str">
        <f>IFERROR((VLOOKUP(C2109,'CEP 24-25'!$F$5:$K$1282,6,0))," ")</f>
        <v>Yes</v>
      </c>
      <c r="AN2109" s="41" t="str">
        <f>+IFERROR((VLOOKUP(C2109,'HB1238 24-25'!$N$5:$Q$9999,4,0)),"")</f>
        <v/>
      </c>
      <c r="AO2109" s="33" t="str">
        <f t="shared" si="67"/>
        <v>Yes</v>
      </c>
    </row>
    <row r="2110" spans="1:41" ht="15" customHeight="1" x14ac:dyDescent="0.25">
      <c r="A2110" t="s">
        <v>2628</v>
      </c>
      <c r="B2110" t="s">
        <v>2274</v>
      </c>
      <c r="C2110" s="25">
        <v>5587</v>
      </c>
      <c r="D2110" t="s">
        <v>2324</v>
      </c>
      <c r="E2110" s="16">
        <v>0</v>
      </c>
      <c r="F2110" s="16">
        <v>0</v>
      </c>
      <c r="G2110" s="16">
        <v>0</v>
      </c>
      <c r="H2110" s="16">
        <v>10</v>
      </c>
      <c r="I2110" s="16">
        <v>1</v>
      </c>
      <c r="J2110" s="16">
        <v>2</v>
      </c>
      <c r="K2110" s="16">
        <v>7</v>
      </c>
      <c r="L2110" s="16">
        <v>3</v>
      </c>
      <c r="M2110" s="16">
        <v>8</v>
      </c>
      <c r="N2110" s="16">
        <v>5</v>
      </c>
      <c r="O2110" s="16">
        <v>13</v>
      </c>
      <c r="P2110" s="16">
        <v>8</v>
      </c>
      <c r="Q2110" s="16">
        <v>15</v>
      </c>
      <c r="R2110" s="16">
        <v>20</v>
      </c>
      <c r="S2110" s="16">
        <v>14</v>
      </c>
      <c r="T2110" s="73" t="s">
        <v>2979</v>
      </c>
      <c r="U2110" s="73" t="s">
        <v>2979</v>
      </c>
      <c r="V2110" s="73" t="s">
        <v>2979</v>
      </c>
      <c r="W2110" s="15" t="s">
        <v>2004</v>
      </c>
      <c r="X2110" s="15" t="s">
        <v>2004</v>
      </c>
      <c r="Y2110" s="15" t="s">
        <v>2004</v>
      </c>
      <c r="Z2110" s="15" t="s">
        <v>2004</v>
      </c>
      <c r="AA2110" s="15" t="s">
        <v>2004</v>
      </c>
      <c r="AB2110" s="15" t="s">
        <v>2004</v>
      </c>
      <c r="AC2110" s="15" t="s">
        <v>2004</v>
      </c>
      <c r="AD2110" s="54">
        <v>11</v>
      </c>
      <c r="AE2110" s="15" t="s">
        <v>2004</v>
      </c>
      <c r="AF2110" s="15" t="s">
        <v>2004</v>
      </c>
      <c r="AG2110" s="54">
        <v>13</v>
      </c>
      <c r="AH2110" s="54">
        <v>10</v>
      </c>
      <c r="AI2110" s="41">
        <v>0.65090000000000003</v>
      </c>
      <c r="AJ2110" s="30">
        <v>0.71840000000000004</v>
      </c>
      <c r="AK2110" s="30">
        <v>0.85419999999999996</v>
      </c>
      <c r="AL2110" s="41">
        <f t="shared" si="66"/>
        <v>0.74119999999999997</v>
      </c>
      <c r="AM2110" s="30" t="str">
        <f>IFERROR((VLOOKUP(C2110,'CEP 24-25'!$F$5:$K$1282,6,0))," ")</f>
        <v>Yes</v>
      </c>
      <c r="AN2110" s="41" t="str">
        <f>+IFERROR((VLOOKUP(C2110,'HB1238 24-25'!$N$5:$Q$9999,4,0)),"")</f>
        <v/>
      </c>
      <c r="AO2110" s="33" t="str">
        <f t="shared" si="67"/>
        <v>Yes</v>
      </c>
    </row>
    <row r="2111" spans="1:41" ht="15" customHeight="1" x14ac:dyDescent="0.25">
      <c r="A2111" t="s">
        <v>2629</v>
      </c>
      <c r="B2111" t="s">
        <v>2275</v>
      </c>
      <c r="C2111" s="25">
        <v>1508</v>
      </c>
      <c r="D2111" t="s">
        <v>1966</v>
      </c>
      <c r="E2111" s="16">
        <v>0</v>
      </c>
      <c r="F2111" s="16">
        <v>0</v>
      </c>
      <c r="G2111" s="16">
        <v>0</v>
      </c>
      <c r="H2111" s="16">
        <v>0</v>
      </c>
      <c r="I2111" s="16">
        <v>0</v>
      </c>
      <c r="J2111" s="16">
        <v>0</v>
      </c>
      <c r="K2111" s="16">
        <v>0</v>
      </c>
      <c r="L2111" s="16">
        <v>0</v>
      </c>
      <c r="M2111" s="16">
        <v>1</v>
      </c>
      <c r="N2111" s="16">
        <v>1</v>
      </c>
      <c r="O2111" s="16">
        <v>5</v>
      </c>
      <c r="P2111" s="16">
        <v>21</v>
      </c>
      <c r="Q2111" s="16">
        <v>40</v>
      </c>
      <c r="R2111" s="16">
        <v>44</v>
      </c>
      <c r="S2111" s="16">
        <v>73</v>
      </c>
      <c r="T2111" s="73" t="s">
        <v>2979</v>
      </c>
      <c r="U2111" s="73" t="s">
        <v>2979</v>
      </c>
      <c r="V2111" s="73" t="s">
        <v>2979</v>
      </c>
      <c r="W2111" s="73" t="s">
        <v>2979</v>
      </c>
      <c r="X2111" s="73" t="s">
        <v>2979</v>
      </c>
      <c r="Y2111" s="73" t="s">
        <v>2979</v>
      </c>
      <c r="Z2111" s="73" t="s">
        <v>2979</v>
      </c>
      <c r="AA2111" s="73" t="s">
        <v>2979</v>
      </c>
      <c r="AB2111" s="15" t="s">
        <v>2004</v>
      </c>
      <c r="AC2111" s="15" t="s">
        <v>2004</v>
      </c>
      <c r="AD2111" s="15" t="s">
        <v>2004</v>
      </c>
      <c r="AE2111" s="54">
        <v>16</v>
      </c>
      <c r="AF2111" s="54">
        <v>33</v>
      </c>
      <c r="AG2111" s="54">
        <v>34</v>
      </c>
      <c r="AH2111" s="54">
        <v>52</v>
      </c>
      <c r="AI2111" s="41">
        <v>0.76759999999999995</v>
      </c>
      <c r="AJ2111" s="30">
        <v>0.80320000000000003</v>
      </c>
      <c r="AK2111" s="30">
        <v>0.86219999999999997</v>
      </c>
      <c r="AL2111" s="41">
        <f t="shared" si="66"/>
        <v>0.81100000000000005</v>
      </c>
      <c r="AM2111" s="30" t="str">
        <f>IFERROR((VLOOKUP(C2111,'CEP 24-25'!$F$5:$K$1282,6,0))," ")</f>
        <v>Yes</v>
      </c>
      <c r="AN2111" s="41" t="str">
        <f>+IFERROR((VLOOKUP(C2111,'HB1238 24-25'!$N$5:$Q$9999,4,0)),"")</f>
        <v/>
      </c>
      <c r="AO2111" s="33" t="str">
        <f t="shared" si="67"/>
        <v>Yes</v>
      </c>
    </row>
    <row r="2112" spans="1:41" ht="15" customHeight="1" x14ac:dyDescent="0.25">
      <c r="A2112" t="s">
        <v>2629</v>
      </c>
      <c r="B2112" t="s">
        <v>2275</v>
      </c>
      <c r="C2112" s="25">
        <v>2608</v>
      </c>
      <c r="D2112" t="s">
        <v>1425</v>
      </c>
      <c r="E2112" s="16">
        <v>0</v>
      </c>
      <c r="F2112" s="16">
        <v>40</v>
      </c>
      <c r="G2112" s="16">
        <v>0</v>
      </c>
      <c r="H2112" s="16">
        <v>40</v>
      </c>
      <c r="I2112" s="16">
        <v>67</v>
      </c>
      <c r="J2112" s="16">
        <v>56</v>
      </c>
      <c r="K2112" s="16">
        <v>45</v>
      </c>
      <c r="L2112" s="16">
        <v>62</v>
      </c>
      <c r="M2112" s="16">
        <v>0</v>
      </c>
      <c r="N2112" s="16">
        <v>0</v>
      </c>
      <c r="O2112" s="16">
        <v>0</v>
      </c>
      <c r="P2112" s="16">
        <v>0</v>
      </c>
      <c r="Q2112" s="16">
        <v>0</v>
      </c>
      <c r="R2112" s="16">
        <v>0</v>
      </c>
      <c r="S2112" s="16">
        <v>0</v>
      </c>
      <c r="T2112" s="73" t="s">
        <v>2979</v>
      </c>
      <c r="U2112" s="54">
        <v>23</v>
      </c>
      <c r="V2112" s="73" t="s">
        <v>2979</v>
      </c>
      <c r="W2112" s="54">
        <v>28</v>
      </c>
      <c r="X2112" s="54">
        <v>52</v>
      </c>
      <c r="Y2112" s="54">
        <v>40</v>
      </c>
      <c r="Z2112" s="54">
        <v>29</v>
      </c>
      <c r="AA2112" s="54">
        <v>45</v>
      </c>
      <c r="AB2112" s="73" t="s">
        <v>2979</v>
      </c>
      <c r="AC2112" s="73" t="s">
        <v>2979</v>
      </c>
      <c r="AD2112" s="73" t="s">
        <v>2979</v>
      </c>
      <c r="AE2112" s="73" t="s">
        <v>2979</v>
      </c>
      <c r="AF2112" s="73" t="s">
        <v>2979</v>
      </c>
      <c r="AG2112" s="73" t="s">
        <v>2979</v>
      </c>
      <c r="AH2112" s="73" t="s">
        <v>2979</v>
      </c>
      <c r="AI2112" s="41">
        <v>0.7</v>
      </c>
      <c r="AJ2112" s="30">
        <v>0.91279999999999994</v>
      </c>
      <c r="AK2112" s="30">
        <v>0.92469999999999997</v>
      </c>
      <c r="AL2112" s="41">
        <f t="shared" si="66"/>
        <v>0.8458</v>
      </c>
      <c r="AM2112" s="30" t="str">
        <f>IFERROR((VLOOKUP(C2112,'CEP 24-25'!$F$5:$K$1282,6,0))," ")</f>
        <v>Yes</v>
      </c>
      <c r="AN2112" s="41" t="str">
        <f>+IFERROR((VLOOKUP(C2112,'HB1238 24-25'!$N$5:$Q$9999,4,0)),"")</f>
        <v/>
      </c>
      <c r="AO2112" s="33" t="str">
        <f t="shared" si="67"/>
        <v>Yes</v>
      </c>
    </row>
    <row r="2113" spans="1:41" ht="15" customHeight="1" x14ac:dyDescent="0.25">
      <c r="A2113" t="s">
        <v>2629</v>
      </c>
      <c r="B2113" t="s">
        <v>2275</v>
      </c>
      <c r="C2113" s="25">
        <v>4106</v>
      </c>
      <c r="D2113" t="s">
        <v>1969</v>
      </c>
      <c r="E2113" s="16">
        <v>0</v>
      </c>
      <c r="F2113" s="16">
        <v>58</v>
      </c>
      <c r="G2113" s="16">
        <v>0</v>
      </c>
      <c r="H2113" s="16">
        <v>60</v>
      </c>
      <c r="I2113" s="16">
        <v>69</v>
      </c>
      <c r="J2113" s="16">
        <v>70</v>
      </c>
      <c r="K2113" s="16">
        <v>62</v>
      </c>
      <c r="L2113" s="16">
        <v>69</v>
      </c>
      <c r="M2113" s="16">
        <v>0</v>
      </c>
      <c r="N2113" s="16">
        <v>0</v>
      </c>
      <c r="O2113" s="16">
        <v>0</v>
      </c>
      <c r="P2113" s="16">
        <v>0</v>
      </c>
      <c r="Q2113" s="16">
        <v>0</v>
      </c>
      <c r="R2113" s="16">
        <v>0</v>
      </c>
      <c r="S2113" s="16">
        <v>0</v>
      </c>
      <c r="T2113" s="73" t="s">
        <v>2979</v>
      </c>
      <c r="U2113" s="54">
        <v>39</v>
      </c>
      <c r="V2113" s="73" t="s">
        <v>2979</v>
      </c>
      <c r="W2113" s="54">
        <v>34</v>
      </c>
      <c r="X2113" s="54">
        <v>53</v>
      </c>
      <c r="Y2113" s="54">
        <v>45</v>
      </c>
      <c r="Z2113" s="54">
        <v>33</v>
      </c>
      <c r="AA2113" s="54">
        <v>48</v>
      </c>
      <c r="AB2113" s="73" t="s">
        <v>2979</v>
      </c>
      <c r="AC2113" s="73" t="s">
        <v>2979</v>
      </c>
      <c r="AD2113" s="73" t="s">
        <v>2979</v>
      </c>
      <c r="AE2113" s="73" t="s">
        <v>2979</v>
      </c>
      <c r="AF2113" s="73" t="s">
        <v>2979</v>
      </c>
      <c r="AG2113" s="73" t="s">
        <v>2979</v>
      </c>
      <c r="AH2113" s="73" t="s">
        <v>2979</v>
      </c>
      <c r="AI2113" s="41">
        <v>0.64949999999999997</v>
      </c>
      <c r="AJ2113" s="30">
        <v>0.83909999999999996</v>
      </c>
      <c r="AK2113" s="30">
        <v>0.87939999999999996</v>
      </c>
      <c r="AL2113" s="41">
        <f t="shared" si="66"/>
        <v>0.7893</v>
      </c>
      <c r="AM2113" s="30" t="str">
        <f>IFERROR((VLOOKUP(C2113,'CEP 24-25'!$F$5:$K$1282,6,0))," ")</f>
        <v>Yes</v>
      </c>
      <c r="AN2113" s="41" t="str">
        <f>+IFERROR((VLOOKUP(C2113,'HB1238 24-25'!$N$5:$Q$9999,4,0)),"")</f>
        <v/>
      </c>
      <c r="AO2113" s="33" t="str">
        <f t="shared" si="67"/>
        <v>Yes</v>
      </c>
    </row>
    <row r="2114" spans="1:41" ht="15" customHeight="1" x14ac:dyDescent="0.25">
      <c r="A2114" t="s">
        <v>2629</v>
      </c>
      <c r="B2114" t="s">
        <v>2275</v>
      </c>
      <c r="C2114" s="25">
        <v>2635</v>
      </c>
      <c r="D2114" t="s">
        <v>46</v>
      </c>
      <c r="E2114" s="16">
        <v>0</v>
      </c>
      <c r="F2114" s="16">
        <v>37</v>
      </c>
      <c r="G2114" s="16">
        <v>0</v>
      </c>
      <c r="H2114" s="16">
        <v>36</v>
      </c>
      <c r="I2114" s="16">
        <v>43</v>
      </c>
      <c r="J2114" s="16">
        <v>41</v>
      </c>
      <c r="K2114" s="16">
        <v>45</v>
      </c>
      <c r="L2114" s="16">
        <v>43</v>
      </c>
      <c r="M2114" s="16">
        <v>0</v>
      </c>
      <c r="N2114" s="16">
        <v>0</v>
      </c>
      <c r="O2114" s="16">
        <v>0</v>
      </c>
      <c r="P2114" s="16">
        <v>0</v>
      </c>
      <c r="Q2114" s="16">
        <v>0</v>
      </c>
      <c r="R2114" s="16">
        <v>0</v>
      </c>
      <c r="S2114" s="16">
        <v>0</v>
      </c>
      <c r="T2114" s="73" t="s">
        <v>2979</v>
      </c>
      <c r="U2114" s="54">
        <v>20</v>
      </c>
      <c r="V2114" s="73" t="s">
        <v>2979</v>
      </c>
      <c r="W2114" s="54">
        <v>24</v>
      </c>
      <c r="X2114" s="54">
        <v>31</v>
      </c>
      <c r="Y2114" s="54">
        <v>28</v>
      </c>
      <c r="Z2114" s="54">
        <v>25</v>
      </c>
      <c r="AA2114" s="54">
        <v>30</v>
      </c>
      <c r="AB2114" s="73" t="s">
        <v>2979</v>
      </c>
      <c r="AC2114" s="73" t="s">
        <v>2979</v>
      </c>
      <c r="AD2114" s="73" t="s">
        <v>2979</v>
      </c>
      <c r="AE2114" s="73" t="s">
        <v>2979</v>
      </c>
      <c r="AF2114" s="73" t="s">
        <v>2979</v>
      </c>
      <c r="AG2114" s="73" t="s">
        <v>2979</v>
      </c>
      <c r="AH2114" s="73" t="s">
        <v>2979</v>
      </c>
      <c r="AI2114" s="41">
        <v>0.64490000000000003</v>
      </c>
      <c r="AJ2114" s="30">
        <v>0.83989999999999998</v>
      </c>
      <c r="AK2114" s="30">
        <v>0.82640000000000002</v>
      </c>
      <c r="AL2114" s="41">
        <f t="shared" si="66"/>
        <v>0.77039999999999997</v>
      </c>
      <c r="AM2114" s="30" t="str">
        <f>IFERROR((VLOOKUP(C2114,'CEP 24-25'!$F$5:$K$1282,6,0))," ")</f>
        <v>Yes</v>
      </c>
      <c r="AN2114" s="41" t="str">
        <f>+IFERROR((VLOOKUP(C2114,'HB1238 24-25'!$N$5:$Q$9999,4,0)),"")</f>
        <v/>
      </c>
      <c r="AO2114" s="33" t="str">
        <f t="shared" si="67"/>
        <v>Yes</v>
      </c>
    </row>
    <row r="2115" spans="1:41" ht="15" customHeight="1" x14ac:dyDescent="0.25">
      <c r="A2115" t="s">
        <v>2629</v>
      </c>
      <c r="B2115" t="s">
        <v>2275</v>
      </c>
      <c r="C2115" s="25">
        <v>5262</v>
      </c>
      <c r="D2115" t="s">
        <v>1971</v>
      </c>
      <c r="E2115" s="16">
        <v>0</v>
      </c>
      <c r="F2115" s="16">
        <v>0</v>
      </c>
      <c r="G2115" s="16">
        <v>0</v>
      </c>
      <c r="H2115" s="16">
        <v>0</v>
      </c>
      <c r="I2115" s="16">
        <v>0</v>
      </c>
      <c r="J2115" s="16">
        <v>1</v>
      </c>
      <c r="K2115" s="16">
        <v>4</v>
      </c>
      <c r="L2115" s="16">
        <v>6</v>
      </c>
      <c r="M2115" s="16">
        <v>5</v>
      </c>
      <c r="N2115" s="16">
        <v>6</v>
      </c>
      <c r="O2115" s="16">
        <v>5</v>
      </c>
      <c r="P2115" s="16">
        <v>10</v>
      </c>
      <c r="Q2115" s="16">
        <v>20</v>
      </c>
      <c r="R2115" s="16">
        <v>16</v>
      </c>
      <c r="S2115" s="16">
        <v>39</v>
      </c>
      <c r="T2115" s="73" t="s">
        <v>2979</v>
      </c>
      <c r="U2115" s="73" t="s">
        <v>2979</v>
      </c>
      <c r="V2115" s="73" t="s">
        <v>2979</v>
      </c>
      <c r="W2115" s="73" t="s">
        <v>2979</v>
      </c>
      <c r="X2115" s="73" t="s">
        <v>2979</v>
      </c>
      <c r="Y2115" s="73" t="s">
        <v>2979</v>
      </c>
      <c r="Z2115" s="73" t="s">
        <v>2979</v>
      </c>
      <c r="AA2115" s="73" t="s">
        <v>2979</v>
      </c>
      <c r="AB2115" s="15" t="s">
        <v>2004</v>
      </c>
      <c r="AC2115" s="73" t="s">
        <v>2979</v>
      </c>
      <c r="AD2115" s="15" t="s">
        <v>2004</v>
      </c>
      <c r="AE2115" s="15" t="s">
        <v>2004</v>
      </c>
      <c r="AF2115" s="15" t="s">
        <v>2004</v>
      </c>
      <c r="AG2115" s="15" t="s">
        <v>2004</v>
      </c>
      <c r="AH2115" s="54">
        <v>11</v>
      </c>
      <c r="AI2115" s="41">
        <v>0.21429999999999999</v>
      </c>
      <c r="AJ2115" s="30">
        <v>0.30609999999999998</v>
      </c>
      <c r="AK2115" s="30">
        <v>0.4451</v>
      </c>
      <c r="AL2115" s="41">
        <f t="shared" si="66"/>
        <v>0.32179999999999997</v>
      </c>
      <c r="AM2115" s="30" t="str">
        <f>IFERROR((VLOOKUP(C2115,'CEP 24-25'!$F$5:$K$1282,6,0))," ")</f>
        <v xml:space="preserve"> </v>
      </c>
      <c r="AN2115" s="41" t="str">
        <f>+IFERROR((VLOOKUP(C2115,'HB1238 24-25'!$N$5:$Q$9999,4,0)),"")</f>
        <v/>
      </c>
      <c r="AO2115" s="33" t="str">
        <f t="shared" si="67"/>
        <v>No</v>
      </c>
    </row>
    <row r="2116" spans="1:41" x14ac:dyDescent="0.25">
      <c r="A2116" t="s">
        <v>2629</v>
      </c>
      <c r="B2116" t="s">
        <v>2275</v>
      </c>
      <c r="C2116" s="25">
        <v>2900</v>
      </c>
      <c r="D2116" t="s">
        <v>1968</v>
      </c>
      <c r="E2116" s="16">
        <v>0</v>
      </c>
      <c r="F2116" s="16">
        <v>0</v>
      </c>
      <c r="G2116" s="16">
        <v>0</v>
      </c>
      <c r="H2116" s="16">
        <v>0</v>
      </c>
      <c r="I2116" s="16">
        <v>0</v>
      </c>
      <c r="J2116" s="16">
        <v>0</v>
      </c>
      <c r="K2116" s="16">
        <v>0</v>
      </c>
      <c r="L2116" s="16">
        <v>0</v>
      </c>
      <c r="M2116" s="16">
        <v>0</v>
      </c>
      <c r="N2116" s="16">
        <v>0</v>
      </c>
      <c r="O2116" s="16">
        <v>0</v>
      </c>
      <c r="P2116" s="16">
        <v>246</v>
      </c>
      <c r="Q2116" s="16">
        <v>258</v>
      </c>
      <c r="R2116" s="16">
        <v>241</v>
      </c>
      <c r="S2116" s="16">
        <v>226</v>
      </c>
      <c r="T2116" s="73" t="s">
        <v>2979</v>
      </c>
      <c r="U2116" s="73" t="s">
        <v>2979</v>
      </c>
      <c r="V2116" s="73" t="s">
        <v>2979</v>
      </c>
      <c r="W2116" s="73" t="s">
        <v>2979</v>
      </c>
      <c r="X2116" s="73" t="s">
        <v>2979</v>
      </c>
      <c r="Y2116" s="73" t="s">
        <v>2979</v>
      </c>
      <c r="Z2116" s="73" t="s">
        <v>2979</v>
      </c>
      <c r="AA2116" s="73" t="s">
        <v>2979</v>
      </c>
      <c r="AB2116" s="73" t="s">
        <v>2979</v>
      </c>
      <c r="AC2116" s="73" t="s">
        <v>2979</v>
      </c>
      <c r="AD2116" s="73" t="s">
        <v>2979</v>
      </c>
      <c r="AE2116" s="54">
        <v>185</v>
      </c>
      <c r="AF2116" s="54">
        <v>175</v>
      </c>
      <c r="AG2116" s="54">
        <v>154</v>
      </c>
      <c r="AH2116" s="54">
        <v>143</v>
      </c>
      <c r="AI2116" s="41">
        <v>0.67659999999999998</v>
      </c>
      <c r="AJ2116" s="30">
        <v>0.78010000000000002</v>
      </c>
      <c r="AK2116" s="30">
        <v>0.78259999999999996</v>
      </c>
      <c r="AL2116" s="41">
        <f t="shared" ref="AL2116:AL2179" si="68">ROUND(AVERAGE(AI2116:AK2116),4)</f>
        <v>0.74639999999999995</v>
      </c>
      <c r="AM2116" s="30" t="str">
        <f>IFERROR((VLOOKUP(C2116,'CEP 24-25'!$F$5:$K$1282,6,0))," ")</f>
        <v>Yes</v>
      </c>
      <c r="AN2116" s="41" t="str">
        <f>+IFERROR((VLOOKUP(C2116,'HB1238 24-25'!$N$5:$Q$9999,4,0)),"")</f>
        <v/>
      </c>
      <c r="AO2116" s="33" t="str">
        <f t="shared" ref="AO2116:AO2179" si="69">IF(OR(AL2116&gt;=0.5, AM2116="Yes",AN2116="Yes"),"Yes","No")</f>
        <v>Yes</v>
      </c>
    </row>
    <row r="2117" spans="1:41" ht="15" customHeight="1" x14ac:dyDescent="0.25">
      <c r="A2117" t="s">
        <v>2629</v>
      </c>
      <c r="B2117" t="s">
        <v>2275</v>
      </c>
      <c r="C2117" s="25">
        <v>2264</v>
      </c>
      <c r="D2117" t="s">
        <v>1967</v>
      </c>
      <c r="E2117" s="16">
        <v>0</v>
      </c>
      <c r="F2117" s="16">
        <v>0</v>
      </c>
      <c r="G2117" s="16">
        <v>0</v>
      </c>
      <c r="H2117" s="16">
        <v>0</v>
      </c>
      <c r="I2117" s="16">
        <v>0</v>
      </c>
      <c r="J2117" s="16">
        <v>0</v>
      </c>
      <c r="K2117" s="16">
        <v>0</v>
      </c>
      <c r="L2117" s="16">
        <v>0</v>
      </c>
      <c r="M2117" s="16">
        <v>254</v>
      </c>
      <c r="N2117" s="16">
        <v>228</v>
      </c>
      <c r="O2117" s="16">
        <v>275</v>
      </c>
      <c r="P2117" s="16">
        <v>0</v>
      </c>
      <c r="Q2117" s="16">
        <v>0</v>
      </c>
      <c r="R2117" s="16">
        <v>0</v>
      </c>
      <c r="S2117" s="16">
        <v>0</v>
      </c>
      <c r="T2117" s="73" t="s">
        <v>2979</v>
      </c>
      <c r="U2117" s="73" t="s">
        <v>2979</v>
      </c>
      <c r="V2117" s="73" t="s">
        <v>2979</v>
      </c>
      <c r="W2117" s="73" t="s">
        <v>2979</v>
      </c>
      <c r="X2117" s="73" t="s">
        <v>2979</v>
      </c>
      <c r="Y2117" s="73" t="s">
        <v>2979</v>
      </c>
      <c r="Z2117" s="73" t="s">
        <v>2979</v>
      </c>
      <c r="AA2117" s="73" t="s">
        <v>2979</v>
      </c>
      <c r="AB2117" s="54">
        <v>185</v>
      </c>
      <c r="AC2117" s="54">
        <v>161</v>
      </c>
      <c r="AD2117" s="54">
        <v>180</v>
      </c>
      <c r="AE2117" s="73" t="s">
        <v>2979</v>
      </c>
      <c r="AF2117" s="73" t="s">
        <v>2979</v>
      </c>
      <c r="AG2117" s="73" t="s">
        <v>2979</v>
      </c>
      <c r="AH2117" s="73" t="s">
        <v>2979</v>
      </c>
      <c r="AI2117" s="41">
        <v>0.69479999999999997</v>
      </c>
      <c r="AJ2117" s="30">
        <v>0.82210000000000005</v>
      </c>
      <c r="AK2117" s="30">
        <v>0.84079999999999999</v>
      </c>
      <c r="AL2117" s="41">
        <f t="shared" si="68"/>
        <v>0.78590000000000004</v>
      </c>
      <c r="AM2117" s="30" t="str">
        <f>IFERROR((VLOOKUP(C2117,'CEP 24-25'!$F$5:$K$1282,6,0))," ")</f>
        <v>Yes</v>
      </c>
      <c r="AN2117" s="41" t="str">
        <f>+IFERROR((VLOOKUP(C2117,'HB1238 24-25'!$N$5:$Q$9999,4,0)),"")</f>
        <v/>
      </c>
      <c r="AO2117" s="33" t="str">
        <f t="shared" si="69"/>
        <v>Yes</v>
      </c>
    </row>
    <row r="2118" spans="1:41" ht="15" customHeight="1" x14ac:dyDescent="0.25">
      <c r="A2118" t="s">
        <v>2629</v>
      </c>
      <c r="B2118" t="s">
        <v>2275</v>
      </c>
      <c r="C2118" s="25">
        <v>4588</v>
      </c>
      <c r="D2118" t="s">
        <v>1970</v>
      </c>
      <c r="E2118" s="16">
        <v>0</v>
      </c>
      <c r="F2118" s="16">
        <v>82</v>
      </c>
      <c r="G2118" s="16">
        <v>0</v>
      </c>
      <c r="H2118" s="16">
        <v>94</v>
      </c>
      <c r="I2118" s="16">
        <v>72</v>
      </c>
      <c r="J2118" s="16">
        <v>81</v>
      </c>
      <c r="K2118" s="16">
        <v>75</v>
      </c>
      <c r="L2118" s="16">
        <v>80</v>
      </c>
      <c r="M2118" s="16">
        <v>0</v>
      </c>
      <c r="N2118" s="16">
        <v>0</v>
      </c>
      <c r="O2118" s="16">
        <v>0</v>
      </c>
      <c r="P2118" s="16">
        <v>0</v>
      </c>
      <c r="Q2118" s="16">
        <v>0</v>
      </c>
      <c r="R2118" s="16">
        <v>0</v>
      </c>
      <c r="S2118" s="16">
        <v>0</v>
      </c>
      <c r="T2118" s="73" t="s">
        <v>2979</v>
      </c>
      <c r="U2118" s="54">
        <v>51</v>
      </c>
      <c r="V2118" s="73" t="s">
        <v>2979</v>
      </c>
      <c r="W2118" s="54">
        <v>72</v>
      </c>
      <c r="X2118" s="54">
        <v>53</v>
      </c>
      <c r="Y2118" s="54">
        <v>66</v>
      </c>
      <c r="Z2118" s="54">
        <v>55</v>
      </c>
      <c r="AA2118" s="54">
        <v>60</v>
      </c>
      <c r="AB2118" s="73" t="s">
        <v>2979</v>
      </c>
      <c r="AC2118" s="73" t="s">
        <v>2979</v>
      </c>
      <c r="AD2118" s="73" t="s">
        <v>2979</v>
      </c>
      <c r="AE2118" s="73" t="s">
        <v>2979</v>
      </c>
      <c r="AF2118" s="73" t="s">
        <v>2979</v>
      </c>
      <c r="AG2118" s="73" t="s">
        <v>2979</v>
      </c>
      <c r="AH2118" s="73" t="s">
        <v>2979</v>
      </c>
      <c r="AI2118" s="41">
        <v>0.73760000000000003</v>
      </c>
      <c r="AJ2118" s="30">
        <v>0.87890000000000001</v>
      </c>
      <c r="AK2118" s="30">
        <v>0.85270000000000001</v>
      </c>
      <c r="AL2118" s="41">
        <f t="shared" si="68"/>
        <v>0.82310000000000005</v>
      </c>
      <c r="AM2118" s="30" t="str">
        <f>IFERROR((VLOOKUP(C2118,'CEP 24-25'!$F$5:$K$1282,6,0))," ")</f>
        <v>Yes</v>
      </c>
      <c r="AN2118" s="41" t="str">
        <f>+IFERROR((VLOOKUP(C2118,'HB1238 24-25'!$N$5:$Q$9999,4,0)),"")</f>
        <v/>
      </c>
      <c r="AO2118" s="33" t="str">
        <f t="shared" si="69"/>
        <v>Yes</v>
      </c>
    </row>
    <row r="2119" spans="1:41" ht="15" customHeight="1" x14ac:dyDescent="0.25">
      <c r="A2119" t="s">
        <v>2780</v>
      </c>
      <c r="B2119" t="s">
        <v>2276</v>
      </c>
      <c r="C2119" s="25">
        <v>2160</v>
      </c>
      <c r="D2119" t="s">
        <v>1832</v>
      </c>
      <c r="E2119" s="16">
        <v>18</v>
      </c>
      <c r="F2119" s="16">
        <v>18</v>
      </c>
      <c r="G2119" s="16">
        <v>0</v>
      </c>
      <c r="H2119" s="16">
        <v>14</v>
      </c>
      <c r="I2119" s="16">
        <v>22</v>
      </c>
      <c r="J2119" s="16">
        <v>17</v>
      </c>
      <c r="K2119" s="16">
        <v>17</v>
      </c>
      <c r="L2119" s="16">
        <v>25</v>
      </c>
      <c r="M2119" s="16">
        <v>10</v>
      </c>
      <c r="N2119" s="16">
        <v>18</v>
      </c>
      <c r="O2119" s="16">
        <v>22</v>
      </c>
      <c r="P2119" s="16">
        <v>21</v>
      </c>
      <c r="Q2119" s="16">
        <v>22</v>
      </c>
      <c r="R2119" s="16">
        <v>10</v>
      </c>
      <c r="S2119" s="16">
        <v>21</v>
      </c>
      <c r="T2119" s="54">
        <v>11</v>
      </c>
      <c r="U2119" s="15" t="s">
        <v>2004</v>
      </c>
      <c r="V2119" s="73" t="s">
        <v>2979</v>
      </c>
      <c r="W2119" s="15" t="s">
        <v>2004</v>
      </c>
      <c r="X2119" s="54">
        <v>12</v>
      </c>
      <c r="Y2119" s="54">
        <v>12</v>
      </c>
      <c r="Z2119" s="15" t="s">
        <v>2004</v>
      </c>
      <c r="AA2119" s="54">
        <v>14</v>
      </c>
      <c r="AB2119" s="15" t="s">
        <v>2004</v>
      </c>
      <c r="AC2119" s="15" t="s">
        <v>2004</v>
      </c>
      <c r="AD2119" s="15" t="s">
        <v>2004</v>
      </c>
      <c r="AE2119" s="54">
        <v>12</v>
      </c>
      <c r="AF2119" s="54">
        <v>11</v>
      </c>
      <c r="AG2119" s="15" t="s">
        <v>2004</v>
      </c>
      <c r="AH2119" s="54">
        <v>10</v>
      </c>
      <c r="AI2119" s="41">
        <v>0.52549999999999997</v>
      </c>
      <c r="AJ2119" s="30">
        <v>0.54349999999999998</v>
      </c>
      <c r="AK2119" s="30">
        <v>0.47889999999999999</v>
      </c>
      <c r="AL2119" s="41">
        <f t="shared" si="68"/>
        <v>0.51600000000000001</v>
      </c>
      <c r="AM2119" s="30" t="str">
        <f>IFERROR((VLOOKUP(C2119,'CEP 24-25'!$F$5:$K$1282,6,0))," ")</f>
        <v xml:space="preserve"> </v>
      </c>
      <c r="AN2119" s="41" t="str">
        <f>+IFERROR((VLOOKUP(C2119,'HB1238 24-25'!$N$5:$Q$9999,4,0)),"")</f>
        <v>Yes</v>
      </c>
      <c r="AO2119" s="33" t="str">
        <f t="shared" si="69"/>
        <v>Yes</v>
      </c>
    </row>
    <row r="2120" spans="1:41" ht="15" customHeight="1" x14ac:dyDescent="0.25">
      <c r="A2120" t="s">
        <v>2781</v>
      </c>
      <c r="B2120" t="s">
        <v>2277</v>
      </c>
      <c r="C2120" s="25">
        <v>4264</v>
      </c>
      <c r="D2120" t="s">
        <v>283</v>
      </c>
      <c r="E2120" s="16">
        <v>0</v>
      </c>
      <c r="F2120" s="16">
        <v>41</v>
      </c>
      <c r="G2120" s="16">
        <v>0</v>
      </c>
      <c r="H2120" s="16">
        <v>31</v>
      </c>
      <c r="I2120" s="16">
        <v>70</v>
      </c>
      <c r="J2120" s="16">
        <v>65</v>
      </c>
      <c r="K2120" s="16">
        <v>54</v>
      </c>
      <c r="L2120" s="16">
        <v>56</v>
      </c>
      <c r="M2120" s="16">
        <v>48</v>
      </c>
      <c r="N2120" s="16">
        <v>0</v>
      </c>
      <c r="O2120" s="16">
        <v>0</v>
      </c>
      <c r="P2120" s="16">
        <v>0</v>
      </c>
      <c r="Q2120" s="16">
        <v>0</v>
      </c>
      <c r="R2120" s="16">
        <v>0</v>
      </c>
      <c r="S2120" s="16">
        <v>0</v>
      </c>
      <c r="T2120" s="73" t="s">
        <v>2979</v>
      </c>
      <c r="U2120" s="54">
        <v>12</v>
      </c>
      <c r="V2120" s="73" t="s">
        <v>2979</v>
      </c>
      <c r="W2120" s="54">
        <v>15</v>
      </c>
      <c r="X2120" s="54">
        <v>31</v>
      </c>
      <c r="Y2120" s="54">
        <v>28</v>
      </c>
      <c r="Z2120" s="54">
        <v>29</v>
      </c>
      <c r="AA2120" s="54">
        <v>25</v>
      </c>
      <c r="AB2120" s="54">
        <v>23</v>
      </c>
      <c r="AC2120" s="73" t="s">
        <v>2979</v>
      </c>
      <c r="AD2120" s="73" t="s">
        <v>2979</v>
      </c>
      <c r="AE2120" s="73" t="s">
        <v>2979</v>
      </c>
      <c r="AF2120" s="73" t="s">
        <v>2979</v>
      </c>
      <c r="AG2120" s="73" t="s">
        <v>2979</v>
      </c>
      <c r="AH2120" s="73" t="s">
        <v>2979</v>
      </c>
      <c r="AI2120" s="41">
        <v>0.4466</v>
      </c>
      <c r="AJ2120" s="30">
        <v>0.45</v>
      </c>
      <c r="AK2120" s="30">
        <v>0.48080000000000001</v>
      </c>
      <c r="AL2120" s="41">
        <f t="shared" si="68"/>
        <v>0.45910000000000001</v>
      </c>
      <c r="AM2120" s="30" t="str">
        <f>IFERROR((VLOOKUP(C2120,'CEP 24-25'!$F$5:$K$1282,6,0))," ")</f>
        <v xml:space="preserve"> </v>
      </c>
      <c r="AN2120" s="41" t="str">
        <f>+IFERROR((VLOOKUP(C2120,'HB1238 24-25'!$N$5:$Q$9999,4,0)),"")</f>
        <v>No</v>
      </c>
      <c r="AO2120" s="33" t="str">
        <f t="shared" si="69"/>
        <v>No</v>
      </c>
    </row>
    <row r="2121" spans="1:41" ht="15" customHeight="1" x14ac:dyDescent="0.25">
      <c r="A2121" t="s">
        <v>2781</v>
      </c>
      <c r="B2121" t="s">
        <v>2277</v>
      </c>
      <c r="C2121" s="25">
        <v>2560</v>
      </c>
      <c r="D2121" t="s">
        <v>282</v>
      </c>
      <c r="E2121" s="16">
        <v>0</v>
      </c>
      <c r="F2121" s="16">
        <v>0</v>
      </c>
      <c r="G2121" s="16">
        <v>0</v>
      </c>
      <c r="H2121" s="16">
        <v>0</v>
      </c>
      <c r="I2121" s="16">
        <v>0</v>
      </c>
      <c r="J2121" s="16">
        <v>0</v>
      </c>
      <c r="K2121" s="16">
        <v>0</v>
      </c>
      <c r="L2121" s="16">
        <v>0</v>
      </c>
      <c r="M2121" s="16">
        <v>0</v>
      </c>
      <c r="N2121" s="16">
        <v>62</v>
      </c>
      <c r="O2121" s="16">
        <v>60</v>
      </c>
      <c r="P2121" s="16">
        <v>59</v>
      </c>
      <c r="Q2121" s="16">
        <v>50</v>
      </c>
      <c r="R2121" s="16">
        <v>44</v>
      </c>
      <c r="S2121" s="16">
        <v>34</v>
      </c>
      <c r="T2121" s="73" t="s">
        <v>2979</v>
      </c>
      <c r="U2121" s="73" t="s">
        <v>2979</v>
      </c>
      <c r="V2121" s="73" t="s">
        <v>2979</v>
      </c>
      <c r="W2121" s="73" t="s">
        <v>2979</v>
      </c>
      <c r="X2121" s="73" t="s">
        <v>2979</v>
      </c>
      <c r="Y2121" s="73" t="s">
        <v>2979</v>
      </c>
      <c r="Z2121" s="73" t="s">
        <v>2979</v>
      </c>
      <c r="AA2121" s="73" t="s">
        <v>2979</v>
      </c>
      <c r="AB2121" s="73" t="s">
        <v>2979</v>
      </c>
      <c r="AC2121" s="54">
        <v>33</v>
      </c>
      <c r="AD2121" s="54">
        <v>34</v>
      </c>
      <c r="AE2121" s="54">
        <v>32</v>
      </c>
      <c r="AF2121" s="54">
        <v>23</v>
      </c>
      <c r="AG2121" s="54">
        <v>19</v>
      </c>
      <c r="AH2121" s="54">
        <v>13</v>
      </c>
      <c r="AI2121" s="41">
        <v>0.49840000000000001</v>
      </c>
      <c r="AJ2121" s="30">
        <v>0.44479999999999997</v>
      </c>
      <c r="AK2121" s="30">
        <v>0.40400000000000003</v>
      </c>
      <c r="AL2121" s="41">
        <f t="shared" si="68"/>
        <v>0.4491</v>
      </c>
      <c r="AM2121" s="30" t="str">
        <f>IFERROR((VLOOKUP(C2121,'CEP 24-25'!$F$5:$K$1282,6,0))," ")</f>
        <v xml:space="preserve"> </v>
      </c>
      <c r="AN2121" s="41" t="str">
        <f>+IFERROR((VLOOKUP(C2121,'HB1238 24-25'!$N$5:$Q$9999,4,0)),"")</f>
        <v/>
      </c>
      <c r="AO2121" s="33" t="str">
        <f t="shared" si="69"/>
        <v>No</v>
      </c>
    </row>
    <row r="2122" spans="1:41" ht="15" customHeight="1" x14ac:dyDescent="0.25">
      <c r="A2122" t="s">
        <v>2782</v>
      </c>
      <c r="B2122" t="s">
        <v>2278</v>
      </c>
      <c r="C2122" s="25">
        <v>3062</v>
      </c>
      <c r="D2122" t="s">
        <v>1015</v>
      </c>
      <c r="E2122" s="16">
        <v>0</v>
      </c>
      <c r="F2122" s="16">
        <v>14</v>
      </c>
      <c r="G2122" s="16">
        <v>0</v>
      </c>
      <c r="H2122" s="16">
        <v>20</v>
      </c>
      <c r="I2122" s="16">
        <v>18</v>
      </c>
      <c r="J2122" s="16">
        <v>18</v>
      </c>
      <c r="K2122" s="16">
        <v>9</v>
      </c>
      <c r="L2122" s="16">
        <v>0</v>
      </c>
      <c r="M2122" s="16">
        <v>0</v>
      </c>
      <c r="N2122" s="16">
        <v>0</v>
      </c>
      <c r="O2122" s="16">
        <v>0</v>
      </c>
      <c r="P2122" s="16">
        <v>0</v>
      </c>
      <c r="Q2122" s="16">
        <v>0</v>
      </c>
      <c r="R2122" s="16">
        <v>0</v>
      </c>
      <c r="S2122" s="16">
        <v>0</v>
      </c>
      <c r="T2122" s="73" t="s">
        <v>2979</v>
      </c>
      <c r="U2122" s="73" t="s">
        <v>2979</v>
      </c>
      <c r="V2122" s="73" t="s">
        <v>2979</v>
      </c>
      <c r="W2122" s="73" t="s">
        <v>2979</v>
      </c>
      <c r="X2122" s="15" t="s">
        <v>2004</v>
      </c>
      <c r="Y2122" s="15" t="s">
        <v>2004</v>
      </c>
      <c r="Z2122" s="15" t="s">
        <v>2004</v>
      </c>
      <c r="AA2122" s="73" t="s">
        <v>2979</v>
      </c>
      <c r="AB2122" s="73" t="s">
        <v>2979</v>
      </c>
      <c r="AC2122" s="73" t="s">
        <v>2979</v>
      </c>
      <c r="AD2122" s="73" t="s">
        <v>2979</v>
      </c>
      <c r="AE2122" s="73" t="s">
        <v>2979</v>
      </c>
      <c r="AF2122" s="73" t="s">
        <v>2979</v>
      </c>
      <c r="AG2122" s="73" t="s">
        <v>2979</v>
      </c>
      <c r="AH2122" s="73" t="s">
        <v>2979</v>
      </c>
      <c r="AI2122" s="41">
        <v>0.13919999999999999</v>
      </c>
      <c r="AJ2122" s="30">
        <v>0.2162</v>
      </c>
      <c r="AK2122" s="30">
        <v>0.2676</v>
      </c>
      <c r="AL2122" s="41">
        <f t="shared" si="68"/>
        <v>0.2077</v>
      </c>
      <c r="AM2122" s="30" t="str">
        <f>IFERROR((VLOOKUP(C2122,'CEP 24-25'!$F$5:$K$1282,6,0))," ")</f>
        <v xml:space="preserve"> </v>
      </c>
      <c r="AN2122" s="41" t="str">
        <f>+IFERROR((VLOOKUP(C2122,'HB1238 24-25'!$N$5:$Q$9999,4,0)),"")</f>
        <v/>
      </c>
      <c r="AO2122" s="33" t="str">
        <f t="shared" si="69"/>
        <v>No</v>
      </c>
    </row>
    <row r="2123" spans="1:41" ht="15" customHeight="1" x14ac:dyDescent="0.25">
      <c r="A2123" t="s">
        <v>2782</v>
      </c>
      <c r="B2123" t="s">
        <v>2278</v>
      </c>
      <c r="C2123" s="25">
        <v>2676</v>
      </c>
      <c r="D2123" t="s">
        <v>1014</v>
      </c>
      <c r="E2123" s="16">
        <v>0</v>
      </c>
      <c r="F2123" s="16">
        <v>0</v>
      </c>
      <c r="G2123" s="16">
        <v>0</v>
      </c>
      <c r="H2123" s="16">
        <v>0</v>
      </c>
      <c r="I2123" s="16">
        <v>0</v>
      </c>
      <c r="J2123" s="16">
        <v>0</v>
      </c>
      <c r="K2123" s="16">
        <v>0</v>
      </c>
      <c r="L2123" s="16">
        <v>17</v>
      </c>
      <c r="M2123" s="16">
        <v>13</v>
      </c>
      <c r="N2123" s="16">
        <v>12</v>
      </c>
      <c r="O2123" s="16">
        <v>16</v>
      </c>
      <c r="P2123" s="16">
        <v>16</v>
      </c>
      <c r="Q2123" s="16">
        <v>13</v>
      </c>
      <c r="R2123" s="16">
        <v>20</v>
      </c>
      <c r="S2123" s="16">
        <v>23</v>
      </c>
      <c r="T2123" s="73" t="s">
        <v>2979</v>
      </c>
      <c r="U2123" s="73" t="s">
        <v>2979</v>
      </c>
      <c r="V2123" s="73" t="s">
        <v>2979</v>
      </c>
      <c r="W2123" s="73" t="s">
        <v>2979</v>
      </c>
      <c r="X2123" s="73" t="s">
        <v>2979</v>
      </c>
      <c r="Y2123" s="73" t="s">
        <v>2979</v>
      </c>
      <c r="Z2123" s="73" t="s">
        <v>2979</v>
      </c>
      <c r="AA2123" s="15" t="s">
        <v>2004</v>
      </c>
      <c r="AB2123" s="15" t="s">
        <v>2004</v>
      </c>
      <c r="AC2123" s="15" t="s">
        <v>2004</v>
      </c>
      <c r="AD2123" s="15" t="s">
        <v>2004</v>
      </c>
      <c r="AE2123" s="15" t="s">
        <v>2004</v>
      </c>
      <c r="AF2123" s="15" t="s">
        <v>2004</v>
      </c>
      <c r="AG2123" s="54">
        <v>10</v>
      </c>
      <c r="AH2123" s="15" t="s">
        <v>2004</v>
      </c>
      <c r="AI2123" s="41">
        <v>0.31540000000000001</v>
      </c>
      <c r="AJ2123" s="30">
        <v>0.31059999999999999</v>
      </c>
      <c r="AK2123" s="30">
        <v>0.375</v>
      </c>
      <c r="AL2123" s="41">
        <f t="shared" si="68"/>
        <v>0.3337</v>
      </c>
      <c r="AM2123" s="30" t="str">
        <f>IFERROR((VLOOKUP(C2123,'CEP 24-25'!$F$5:$K$1282,6,0))," ")</f>
        <v xml:space="preserve"> </v>
      </c>
      <c r="AN2123" s="41" t="str">
        <f>+IFERROR((VLOOKUP(C2123,'HB1238 24-25'!$N$5:$Q$9999,4,0)),"")</f>
        <v/>
      </c>
      <c r="AO2123" s="33" t="str">
        <f t="shared" si="69"/>
        <v>No</v>
      </c>
    </row>
    <row r="2124" spans="1:41" ht="15" customHeight="1" x14ac:dyDescent="0.25">
      <c r="A2124" t="s">
        <v>2630</v>
      </c>
      <c r="B2124" t="s">
        <v>2279</v>
      </c>
      <c r="C2124" s="25">
        <v>3226</v>
      </c>
      <c r="D2124" t="s">
        <v>720</v>
      </c>
      <c r="E2124" s="16">
        <v>0</v>
      </c>
      <c r="F2124" s="16">
        <v>68</v>
      </c>
      <c r="G2124" s="16">
        <v>0</v>
      </c>
      <c r="H2124" s="16">
        <v>72</v>
      </c>
      <c r="I2124" s="16">
        <v>67</v>
      </c>
      <c r="J2124" s="16">
        <v>67</v>
      </c>
      <c r="K2124" s="16">
        <v>60</v>
      </c>
      <c r="L2124" s="16">
        <v>79</v>
      </c>
      <c r="M2124" s="16">
        <v>0</v>
      </c>
      <c r="N2124" s="16">
        <v>0</v>
      </c>
      <c r="O2124" s="16">
        <v>0</v>
      </c>
      <c r="P2124" s="16">
        <v>0</v>
      </c>
      <c r="Q2124" s="16">
        <v>0</v>
      </c>
      <c r="R2124" s="16">
        <v>0</v>
      </c>
      <c r="S2124" s="16">
        <v>0</v>
      </c>
      <c r="T2124" s="73" t="s">
        <v>2979</v>
      </c>
      <c r="U2124" s="54">
        <v>37</v>
      </c>
      <c r="V2124" s="73" t="s">
        <v>2979</v>
      </c>
      <c r="W2124" s="54">
        <v>59</v>
      </c>
      <c r="X2124" s="54">
        <v>56</v>
      </c>
      <c r="Y2124" s="54">
        <v>55</v>
      </c>
      <c r="Z2124" s="54">
        <v>47</v>
      </c>
      <c r="AA2124" s="54">
        <v>64</v>
      </c>
      <c r="AB2124" s="73" t="s">
        <v>2979</v>
      </c>
      <c r="AC2124" s="73" t="s">
        <v>2979</v>
      </c>
      <c r="AD2124" s="73" t="s">
        <v>2979</v>
      </c>
      <c r="AE2124" s="73" t="s">
        <v>2979</v>
      </c>
      <c r="AF2124" s="73" t="s">
        <v>2979</v>
      </c>
      <c r="AG2124" s="73" t="s">
        <v>2979</v>
      </c>
      <c r="AH2124" s="73" t="s">
        <v>2979</v>
      </c>
      <c r="AI2124" s="41">
        <v>0.77</v>
      </c>
      <c r="AJ2124" s="30">
        <v>0.74880000000000002</v>
      </c>
      <c r="AK2124" s="30">
        <v>0.7833</v>
      </c>
      <c r="AL2124" s="41">
        <f t="shared" si="68"/>
        <v>0.76739999999999997</v>
      </c>
      <c r="AM2124" s="30" t="str">
        <f>IFERROR((VLOOKUP(C2124,'CEP 24-25'!$F$5:$K$1282,6,0))," ")</f>
        <v>Yes</v>
      </c>
      <c r="AN2124" s="41" t="str">
        <f>+IFERROR((VLOOKUP(C2124,'HB1238 24-25'!$N$5:$Q$9999,4,0)),"")</f>
        <v/>
      </c>
      <c r="AO2124" s="33" t="str">
        <f t="shared" si="69"/>
        <v>Yes</v>
      </c>
    </row>
    <row r="2125" spans="1:41" ht="15" customHeight="1" x14ac:dyDescent="0.25">
      <c r="A2125" t="s">
        <v>2630</v>
      </c>
      <c r="B2125" t="s">
        <v>2279</v>
      </c>
      <c r="C2125" s="25">
        <v>2848</v>
      </c>
      <c r="D2125" t="s">
        <v>719</v>
      </c>
      <c r="E2125" s="16">
        <v>0</v>
      </c>
      <c r="F2125" s="16">
        <v>0</v>
      </c>
      <c r="G2125" s="16">
        <v>0</v>
      </c>
      <c r="H2125" s="16">
        <v>0</v>
      </c>
      <c r="I2125" s="16">
        <v>0</v>
      </c>
      <c r="J2125" s="16">
        <v>0</v>
      </c>
      <c r="K2125" s="16">
        <v>0</v>
      </c>
      <c r="L2125" s="16">
        <v>0</v>
      </c>
      <c r="M2125" s="16">
        <v>0</v>
      </c>
      <c r="N2125" s="16">
        <v>0</v>
      </c>
      <c r="O2125" s="16">
        <v>0</v>
      </c>
      <c r="P2125" s="16">
        <v>217</v>
      </c>
      <c r="Q2125" s="16">
        <v>249</v>
      </c>
      <c r="R2125" s="16">
        <v>223</v>
      </c>
      <c r="S2125" s="16">
        <v>225</v>
      </c>
      <c r="T2125" s="73" t="s">
        <v>2979</v>
      </c>
      <c r="U2125" s="73" t="s">
        <v>2979</v>
      </c>
      <c r="V2125" s="73" t="s">
        <v>2979</v>
      </c>
      <c r="W2125" s="73" t="s">
        <v>2979</v>
      </c>
      <c r="X2125" s="73" t="s">
        <v>2979</v>
      </c>
      <c r="Y2125" s="73" t="s">
        <v>2979</v>
      </c>
      <c r="Z2125" s="73" t="s">
        <v>2979</v>
      </c>
      <c r="AA2125" s="73" t="s">
        <v>2979</v>
      </c>
      <c r="AB2125" s="73" t="s">
        <v>2979</v>
      </c>
      <c r="AC2125" s="73" t="s">
        <v>2979</v>
      </c>
      <c r="AD2125" s="73" t="s">
        <v>2979</v>
      </c>
      <c r="AE2125" s="54">
        <v>159</v>
      </c>
      <c r="AF2125" s="54">
        <v>180</v>
      </c>
      <c r="AG2125" s="54">
        <v>151</v>
      </c>
      <c r="AH2125" s="54">
        <v>155</v>
      </c>
      <c r="AI2125" s="41">
        <v>0.70569999999999999</v>
      </c>
      <c r="AJ2125" s="30">
        <v>0.72660000000000002</v>
      </c>
      <c r="AK2125" s="30">
        <v>0.74829999999999997</v>
      </c>
      <c r="AL2125" s="41">
        <f t="shared" si="68"/>
        <v>0.72689999999999999</v>
      </c>
      <c r="AM2125" s="30" t="str">
        <f>IFERROR((VLOOKUP(C2125,'CEP 24-25'!$F$5:$K$1282,6,0))," ")</f>
        <v>Yes</v>
      </c>
      <c r="AN2125" s="41" t="str">
        <f>+IFERROR((VLOOKUP(C2125,'HB1238 24-25'!$N$5:$Q$9999,4,0)),"")</f>
        <v/>
      </c>
      <c r="AO2125" s="33" t="str">
        <f t="shared" si="69"/>
        <v>Yes</v>
      </c>
    </row>
    <row r="2126" spans="1:41" ht="15" customHeight="1" x14ac:dyDescent="0.25">
      <c r="A2126" t="s">
        <v>2630</v>
      </c>
      <c r="B2126" t="s">
        <v>2279</v>
      </c>
      <c r="C2126" s="25">
        <v>2564</v>
      </c>
      <c r="D2126" t="s">
        <v>718</v>
      </c>
      <c r="E2126" s="16">
        <v>0</v>
      </c>
      <c r="F2126" s="16">
        <v>0</v>
      </c>
      <c r="G2126" s="16">
        <v>0</v>
      </c>
      <c r="H2126" s="16">
        <v>0</v>
      </c>
      <c r="I2126" s="16">
        <v>0</v>
      </c>
      <c r="J2126" s="16">
        <v>0</v>
      </c>
      <c r="K2126" s="16">
        <v>0</v>
      </c>
      <c r="L2126" s="16">
        <v>0</v>
      </c>
      <c r="M2126" s="16">
        <v>240</v>
      </c>
      <c r="N2126" s="16">
        <v>206</v>
      </c>
      <c r="O2126" s="16">
        <v>217</v>
      </c>
      <c r="P2126" s="16">
        <v>0</v>
      </c>
      <c r="Q2126" s="16">
        <v>0</v>
      </c>
      <c r="R2126" s="16">
        <v>0</v>
      </c>
      <c r="S2126" s="16">
        <v>0</v>
      </c>
      <c r="T2126" s="73" t="s">
        <v>2979</v>
      </c>
      <c r="U2126" s="73" t="s">
        <v>2979</v>
      </c>
      <c r="V2126" s="73" t="s">
        <v>2979</v>
      </c>
      <c r="W2126" s="73" t="s">
        <v>2979</v>
      </c>
      <c r="X2126" s="73" t="s">
        <v>2979</v>
      </c>
      <c r="Y2126" s="73" t="s">
        <v>2979</v>
      </c>
      <c r="Z2126" s="73" t="s">
        <v>2979</v>
      </c>
      <c r="AA2126" s="73" t="s">
        <v>2979</v>
      </c>
      <c r="AB2126" s="54">
        <v>187</v>
      </c>
      <c r="AC2126" s="54">
        <v>162</v>
      </c>
      <c r="AD2126" s="54">
        <v>155</v>
      </c>
      <c r="AE2126" s="73" t="s">
        <v>2979</v>
      </c>
      <c r="AF2126" s="73" t="s">
        <v>2979</v>
      </c>
      <c r="AG2126" s="73" t="s">
        <v>2979</v>
      </c>
      <c r="AH2126" s="73" t="s">
        <v>2979</v>
      </c>
      <c r="AI2126" s="41">
        <v>0.76019999999999999</v>
      </c>
      <c r="AJ2126" s="30">
        <v>0.77810000000000001</v>
      </c>
      <c r="AK2126" s="30">
        <v>0.77259999999999995</v>
      </c>
      <c r="AL2126" s="41">
        <f t="shared" si="68"/>
        <v>0.77029999999999998</v>
      </c>
      <c r="AM2126" s="30" t="str">
        <f>IFERROR((VLOOKUP(C2126,'CEP 24-25'!$F$5:$K$1282,6,0))," ")</f>
        <v>Yes</v>
      </c>
      <c r="AN2126" s="41" t="str">
        <f>+IFERROR((VLOOKUP(C2126,'HB1238 24-25'!$N$5:$Q$9999,4,0)),"")</f>
        <v/>
      </c>
      <c r="AO2126" s="33" t="str">
        <f t="shared" si="69"/>
        <v>Yes</v>
      </c>
    </row>
    <row r="2127" spans="1:41" ht="15" customHeight="1" x14ac:dyDescent="0.25">
      <c r="A2127" t="s">
        <v>2630</v>
      </c>
      <c r="B2127" t="s">
        <v>2279</v>
      </c>
      <c r="C2127" s="25">
        <v>3635</v>
      </c>
      <c r="D2127" t="s">
        <v>722</v>
      </c>
      <c r="E2127" s="16">
        <v>0</v>
      </c>
      <c r="F2127" s="16">
        <v>57</v>
      </c>
      <c r="G2127" s="16">
        <v>0</v>
      </c>
      <c r="H2127" s="16">
        <v>64</v>
      </c>
      <c r="I2127" s="16">
        <v>66</v>
      </c>
      <c r="J2127" s="16">
        <v>52</v>
      </c>
      <c r="K2127" s="16">
        <v>58</v>
      </c>
      <c r="L2127" s="16">
        <v>53</v>
      </c>
      <c r="M2127" s="16">
        <v>0</v>
      </c>
      <c r="N2127" s="16">
        <v>0</v>
      </c>
      <c r="O2127" s="16">
        <v>0</v>
      </c>
      <c r="P2127" s="16">
        <v>0</v>
      </c>
      <c r="Q2127" s="16">
        <v>0</v>
      </c>
      <c r="R2127" s="16">
        <v>0</v>
      </c>
      <c r="S2127" s="16">
        <v>0</v>
      </c>
      <c r="T2127" s="73" t="s">
        <v>2979</v>
      </c>
      <c r="U2127" s="54">
        <v>32</v>
      </c>
      <c r="V2127" s="73" t="s">
        <v>2979</v>
      </c>
      <c r="W2127" s="54">
        <v>58</v>
      </c>
      <c r="X2127" s="54">
        <v>58</v>
      </c>
      <c r="Y2127" s="54">
        <v>49</v>
      </c>
      <c r="Z2127" s="54">
        <v>51</v>
      </c>
      <c r="AA2127" s="54">
        <v>45</v>
      </c>
      <c r="AB2127" s="73" t="s">
        <v>2979</v>
      </c>
      <c r="AC2127" s="73" t="s">
        <v>2979</v>
      </c>
      <c r="AD2127" s="73" t="s">
        <v>2979</v>
      </c>
      <c r="AE2127" s="73" t="s">
        <v>2979</v>
      </c>
      <c r="AF2127" s="73" t="s">
        <v>2979</v>
      </c>
      <c r="AG2127" s="73" t="s">
        <v>2979</v>
      </c>
      <c r="AH2127" s="73" t="s">
        <v>2979</v>
      </c>
      <c r="AI2127" s="41">
        <v>0.83709999999999996</v>
      </c>
      <c r="AJ2127" s="30">
        <v>0.8</v>
      </c>
      <c r="AK2127" s="30">
        <v>0.73109999999999997</v>
      </c>
      <c r="AL2127" s="41">
        <f t="shared" si="68"/>
        <v>0.78939999999999999</v>
      </c>
      <c r="AM2127" s="30" t="str">
        <f>IFERROR((VLOOKUP(C2127,'CEP 24-25'!$F$5:$K$1282,6,0))," ")</f>
        <v>Yes</v>
      </c>
      <c r="AN2127" s="41" t="str">
        <f>+IFERROR((VLOOKUP(C2127,'HB1238 24-25'!$N$5:$Q$9999,4,0)),"")</f>
        <v/>
      </c>
      <c r="AO2127" s="33" t="str">
        <f t="shared" si="69"/>
        <v>Yes</v>
      </c>
    </row>
    <row r="2128" spans="1:41" ht="15" customHeight="1" x14ac:dyDescent="0.25">
      <c r="A2128" t="s">
        <v>2630</v>
      </c>
      <c r="B2128" t="s">
        <v>2279</v>
      </c>
      <c r="C2128" s="25">
        <v>3488</v>
      </c>
      <c r="D2128" t="s">
        <v>721</v>
      </c>
      <c r="E2128" s="16">
        <v>0</v>
      </c>
      <c r="F2128" s="16">
        <v>65</v>
      </c>
      <c r="G2128" s="16">
        <v>0</v>
      </c>
      <c r="H2128" s="16">
        <v>63</v>
      </c>
      <c r="I2128" s="16">
        <v>71</v>
      </c>
      <c r="J2128" s="16">
        <v>83</v>
      </c>
      <c r="K2128" s="16">
        <v>66</v>
      </c>
      <c r="L2128" s="16">
        <v>78</v>
      </c>
      <c r="M2128" s="16">
        <v>0</v>
      </c>
      <c r="N2128" s="16">
        <v>0</v>
      </c>
      <c r="O2128" s="16">
        <v>0</v>
      </c>
      <c r="P2128" s="16">
        <v>0</v>
      </c>
      <c r="Q2128" s="16">
        <v>0</v>
      </c>
      <c r="R2128" s="16">
        <v>0</v>
      </c>
      <c r="S2128" s="16">
        <v>0</v>
      </c>
      <c r="T2128" s="73" t="s">
        <v>2979</v>
      </c>
      <c r="U2128" s="54">
        <v>35</v>
      </c>
      <c r="V2128" s="73" t="s">
        <v>2979</v>
      </c>
      <c r="W2128" s="54">
        <v>37</v>
      </c>
      <c r="X2128" s="54">
        <v>49</v>
      </c>
      <c r="Y2128" s="54">
        <v>53</v>
      </c>
      <c r="Z2128" s="54">
        <v>48</v>
      </c>
      <c r="AA2128" s="54">
        <v>53</v>
      </c>
      <c r="AB2128" s="73" t="s">
        <v>2979</v>
      </c>
      <c r="AC2128" s="73" t="s">
        <v>2979</v>
      </c>
      <c r="AD2128" s="73" t="s">
        <v>2979</v>
      </c>
      <c r="AE2128" s="73" t="s">
        <v>2979</v>
      </c>
      <c r="AF2128" s="73" t="s">
        <v>2979</v>
      </c>
      <c r="AG2128" s="73" t="s">
        <v>2979</v>
      </c>
      <c r="AH2128" s="73" t="s">
        <v>2979</v>
      </c>
      <c r="AI2128" s="41">
        <v>0.64549999999999996</v>
      </c>
      <c r="AJ2128" s="30">
        <v>0.64659999999999995</v>
      </c>
      <c r="AK2128" s="30">
        <v>0.6159</v>
      </c>
      <c r="AL2128" s="41">
        <f t="shared" si="68"/>
        <v>0.63600000000000001</v>
      </c>
      <c r="AM2128" s="30" t="str">
        <f>IFERROR((VLOOKUP(C2128,'CEP 24-25'!$F$5:$K$1282,6,0))," ")</f>
        <v>Yes</v>
      </c>
      <c r="AN2128" s="41" t="str">
        <f>+IFERROR((VLOOKUP(C2128,'HB1238 24-25'!$N$5:$Q$9999,4,0)),"")</f>
        <v/>
      </c>
      <c r="AO2128" s="33" t="str">
        <f t="shared" si="69"/>
        <v>Yes</v>
      </c>
    </row>
    <row r="2129" spans="1:41" ht="15" customHeight="1" x14ac:dyDescent="0.25">
      <c r="A2129" t="s">
        <v>2783</v>
      </c>
      <c r="B2129" t="s">
        <v>2280</v>
      </c>
      <c r="C2129" s="25">
        <v>4500</v>
      </c>
      <c r="D2129" t="s">
        <v>1793</v>
      </c>
      <c r="E2129" s="16">
        <v>0</v>
      </c>
      <c r="F2129" s="16">
        <v>0</v>
      </c>
      <c r="G2129" s="16">
        <v>0</v>
      </c>
      <c r="H2129" s="16">
        <v>0</v>
      </c>
      <c r="I2129" s="16">
        <v>0</v>
      </c>
      <c r="J2129" s="16">
        <v>0</v>
      </c>
      <c r="K2129" s="16">
        <v>0</v>
      </c>
      <c r="L2129" s="16">
        <v>0</v>
      </c>
      <c r="M2129" s="16">
        <v>0</v>
      </c>
      <c r="N2129" s="16">
        <v>0</v>
      </c>
      <c r="O2129" s="16">
        <v>0</v>
      </c>
      <c r="P2129" s="16">
        <v>193</v>
      </c>
      <c r="Q2129" s="16">
        <v>194</v>
      </c>
      <c r="R2129" s="16">
        <v>194</v>
      </c>
      <c r="S2129" s="16">
        <v>175</v>
      </c>
      <c r="T2129" s="73" t="s">
        <v>2979</v>
      </c>
      <c r="U2129" s="73" t="s">
        <v>2979</v>
      </c>
      <c r="V2129" s="73" t="s">
        <v>2979</v>
      </c>
      <c r="W2129" s="73" t="s">
        <v>2979</v>
      </c>
      <c r="X2129" s="73" t="s">
        <v>2979</v>
      </c>
      <c r="Y2129" s="73" t="s">
        <v>2979</v>
      </c>
      <c r="Z2129" s="73" t="s">
        <v>2979</v>
      </c>
      <c r="AA2129" s="73" t="s">
        <v>2979</v>
      </c>
      <c r="AB2129" s="73" t="s">
        <v>2979</v>
      </c>
      <c r="AC2129" s="73" t="s">
        <v>2979</v>
      </c>
      <c r="AD2129" s="73" t="s">
        <v>2979</v>
      </c>
      <c r="AE2129" s="54">
        <v>62</v>
      </c>
      <c r="AF2129" s="54">
        <v>55</v>
      </c>
      <c r="AG2129" s="54">
        <v>51</v>
      </c>
      <c r="AH2129" s="54">
        <v>50</v>
      </c>
      <c r="AI2129" s="41">
        <v>0.28839999999999999</v>
      </c>
      <c r="AJ2129" s="30">
        <v>0.31069999999999998</v>
      </c>
      <c r="AK2129" s="30">
        <v>0.30130000000000001</v>
      </c>
      <c r="AL2129" s="41">
        <f t="shared" si="68"/>
        <v>0.30009999999999998</v>
      </c>
      <c r="AM2129" s="30" t="str">
        <f>IFERROR((VLOOKUP(C2129,'CEP 24-25'!$F$5:$K$1282,6,0))," ")</f>
        <v xml:space="preserve"> </v>
      </c>
      <c r="AN2129" s="41" t="str">
        <f>+IFERROR((VLOOKUP(C2129,'HB1238 24-25'!$N$5:$Q$9999,4,0)),"")</f>
        <v/>
      </c>
      <c r="AO2129" s="33" t="str">
        <f t="shared" si="69"/>
        <v>No</v>
      </c>
    </row>
    <row r="2130" spans="1:41" ht="15" customHeight="1" x14ac:dyDescent="0.25">
      <c r="A2130" t="s">
        <v>2783</v>
      </c>
      <c r="B2130" t="s">
        <v>2280</v>
      </c>
      <c r="C2130" s="25">
        <v>4205</v>
      </c>
      <c r="D2130" t="s">
        <v>1789</v>
      </c>
      <c r="E2130" s="16">
        <v>0</v>
      </c>
      <c r="F2130" s="16">
        <v>60</v>
      </c>
      <c r="G2130" s="16">
        <v>0</v>
      </c>
      <c r="H2130" s="16">
        <v>79</v>
      </c>
      <c r="I2130" s="16">
        <v>64</v>
      </c>
      <c r="J2130" s="16">
        <v>57</v>
      </c>
      <c r="K2130" s="16">
        <v>65</v>
      </c>
      <c r="L2130" s="16">
        <v>58</v>
      </c>
      <c r="M2130" s="16">
        <v>0</v>
      </c>
      <c r="N2130" s="16">
        <v>0</v>
      </c>
      <c r="O2130" s="16">
        <v>0</v>
      </c>
      <c r="P2130" s="16">
        <v>0</v>
      </c>
      <c r="Q2130" s="16">
        <v>0</v>
      </c>
      <c r="R2130" s="16">
        <v>0</v>
      </c>
      <c r="S2130" s="16">
        <v>0</v>
      </c>
      <c r="T2130" s="73" t="s">
        <v>2979</v>
      </c>
      <c r="U2130" s="54">
        <v>15</v>
      </c>
      <c r="V2130" s="73" t="s">
        <v>2979</v>
      </c>
      <c r="W2130" s="54">
        <v>29</v>
      </c>
      <c r="X2130" s="54">
        <v>18</v>
      </c>
      <c r="Y2130" s="54">
        <v>15</v>
      </c>
      <c r="Z2130" s="54">
        <v>21</v>
      </c>
      <c r="AA2130" s="54">
        <v>12</v>
      </c>
      <c r="AB2130" s="73" t="s">
        <v>2979</v>
      </c>
      <c r="AC2130" s="73" t="s">
        <v>2979</v>
      </c>
      <c r="AD2130" s="73" t="s">
        <v>2979</v>
      </c>
      <c r="AE2130" s="73" t="s">
        <v>2979</v>
      </c>
      <c r="AF2130" s="73" t="s">
        <v>2979</v>
      </c>
      <c r="AG2130" s="73" t="s">
        <v>2979</v>
      </c>
      <c r="AH2130" s="73" t="s">
        <v>2979</v>
      </c>
      <c r="AI2130" s="41">
        <v>0.28720000000000001</v>
      </c>
      <c r="AJ2130" s="30">
        <v>0.24809999999999999</v>
      </c>
      <c r="AK2130" s="30">
        <v>0.27439999999999998</v>
      </c>
      <c r="AL2130" s="41">
        <f t="shared" si="68"/>
        <v>0.26989999999999997</v>
      </c>
      <c r="AM2130" s="30" t="str">
        <f>IFERROR((VLOOKUP(C2130,'CEP 24-25'!$F$5:$K$1282,6,0))," ")</f>
        <v xml:space="preserve"> </v>
      </c>
      <c r="AN2130" s="41" t="str">
        <f>+IFERROR((VLOOKUP(C2130,'HB1238 24-25'!$N$5:$Q$9999,4,0)),"")</f>
        <v/>
      </c>
      <c r="AO2130" s="33" t="str">
        <f t="shared" si="69"/>
        <v>No</v>
      </c>
    </row>
    <row r="2131" spans="1:41" ht="15" customHeight="1" x14ac:dyDescent="0.25">
      <c r="A2131" t="s">
        <v>2783</v>
      </c>
      <c r="B2131" t="s">
        <v>2280</v>
      </c>
      <c r="C2131" s="25">
        <v>1713</v>
      </c>
      <c r="D2131" t="s">
        <v>2388</v>
      </c>
      <c r="E2131" s="16">
        <v>0</v>
      </c>
      <c r="F2131" s="16">
        <v>0</v>
      </c>
      <c r="G2131" s="16">
        <v>0</v>
      </c>
      <c r="H2131" s="16">
        <v>0</v>
      </c>
      <c r="I2131" s="16">
        <v>0</v>
      </c>
      <c r="J2131" s="16">
        <v>0</v>
      </c>
      <c r="K2131" s="16">
        <v>0</v>
      </c>
      <c r="L2131" s="16">
        <v>0</v>
      </c>
      <c r="M2131" s="16">
        <v>0</v>
      </c>
      <c r="N2131" s="16">
        <v>0</v>
      </c>
      <c r="O2131" s="16">
        <v>0</v>
      </c>
      <c r="P2131" s="16">
        <v>0</v>
      </c>
      <c r="Q2131" s="16">
        <v>22</v>
      </c>
      <c r="R2131" s="16">
        <v>45</v>
      </c>
      <c r="S2131" s="16">
        <v>72</v>
      </c>
      <c r="T2131" s="73" t="s">
        <v>2979</v>
      </c>
      <c r="U2131" s="73" t="s">
        <v>2979</v>
      </c>
      <c r="V2131" s="73" t="s">
        <v>2979</v>
      </c>
      <c r="W2131" s="73" t="s">
        <v>2979</v>
      </c>
      <c r="X2131" s="73" t="s">
        <v>2979</v>
      </c>
      <c r="Y2131" s="73" t="s">
        <v>2979</v>
      </c>
      <c r="Z2131" s="73" t="s">
        <v>2979</v>
      </c>
      <c r="AA2131" s="73" t="s">
        <v>2979</v>
      </c>
      <c r="AB2131" s="73" t="s">
        <v>2979</v>
      </c>
      <c r="AC2131" s="73" t="s">
        <v>2979</v>
      </c>
      <c r="AD2131" s="73" t="s">
        <v>2979</v>
      </c>
      <c r="AE2131" s="73" t="s">
        <v>2979</v>
      </c>
      <c r="AF2131" s="15" t="s">
        <v>2004</v>
      </c>
      <c r="AG2131" s="54">
        <v>25</v>
      </c>
      <c r="AH2131" s="54">
        <v>37</v>
      </c>
      <c r="AI2131" s="41">
        <v>0.51080000000000003</v>
      </c>
      <c r="AJ2131" s="30">
        <v>0.4874</v>
      </c>
      <c r="AK2131" s="30">
        <v>0.50429999999999997</v>
      </c>
      <c r="AL2131" s="41">
        <f t="shared" si="68"/>
        <v>0.50080000000000002</v>
      </c>
      <c r="AM2131" s="30" t="str">
        <f>IFERROR((VLOOKUP(C2131,'CEP 24-25'!$F$5:$K$1282,6,0))," ")</f>
        <v xml:space="preserve"> </v>
      </c>
      <c r="AN2131" s="41" t="str">
        <f>+IFERROR((VLOOKUP(C2131,'HB1238 24-25'!$N$5:$Q$9999,4,0)),"")</f>
        <v/>
      </c>
      <c r="AO2131" s="33" t="str">
        <f t="shared" si="69"/>
        <v>Yes</v>
      </c>
    </row>
    <row r="2132" spans="1:41" ht="15" customHeight="1" x14ac:dyDescent="0.25">
      <c r="A2132" t="s">
        <v>2783</v>
      </c>
      <c r="B2132" t="s">
        <v>2280</v>
      </c>
      <c r="C2132" s="25">
        <v>4365</v>
      </c>
      <c r="D2132" t="s">
        <v>1791</v>
      </c>
      <c r="E2132" s="16">
        <v>0</v>
      </c>
      <c r="F2132" s="16">
        <v>71</v>
      </c>
      <c r="G2132" s="16">
        <v>0</v>
      </c>
      <c r="H2132" s="16">
        <v>86</v>
      </c>
      <c r="I2132" s="16">
        <v>113</v>
      </c>
      <c r="J2132" s="16">
        <v>109</v>
      </c>
      <c r="K2132" s="16">
        <v>78</v>
      </c>
      <c r="L2132" s="16">
        <v>108</v>
      </c>
      <c r="M2132" s="16">
        <v>0</v>
      </c>
      <c r="N2132" s="16">
        <v>0</v>
      </c>
      <c r="O2132" s="16">
        <v>0</v>
      </c>
      <c r="P2132" s="16">
        <v>0</v>
      </c>
      <c r="Q2132" s="16">
        <v>0</v>
      </c>
      <c r="R2132" s="16">
        <v>0</v>
      </c>
      <c r="S2132" s="16">
        <v>0</v>
      </c>
      <c r="T2132" s="73" t="s">
        <v>2979</v>
      </c>
      <c r="U2132" s="54">
        <v>20</v>
      </c>
      <c r="V2132" s="73" t="s">
        <v>2979</v>
      </c>
      <c r="W2132" s="54">
        <v>24</v>
      </c>
      <c r="X2132" s="54">
        <v>43</v>
      </c>
      <c r="Y2132" s="54">
        <v>27</v>
      </c>
      <c r="Z2132" s="54">
        <v>27</v>
      </c>
      <c r="AA2132" s="54">
        <v>30</v>
      </c>
      <c r="AB2132" s="73" t="s">
        <v>2979</v>
      </c>
      <c r="AC2132" s="73" t="s">
        <v>2979</v>
      </c>
      <c r="AD2132" s="73" t="s">
        <v>2979</v>
      </c>
      <c r="AE2132" s="73" t="s">
        <v>2979</v>
      </c>
      <c r="AF2132" s="73" t="s">
        <v>2979</v>
      </c>
      <c r="AG2132" s="73" t="s">
        <v>2979</v>
      </c>
      <c r="AH2132" s="73" t="s">
        <v>2979</v>
      </c>
      <c r="AI2132" s="41">
        <v>0.30270000000000002</v>
      </c>
      <c r="AJ2132" s="30">
        <v>0.30780000000000002</v>
      </c>
      <c r="AK2132" s="30">
        <v>0.28110000000000002</v>
      </c>
      <c r="AL2132" s="41">
        <f t="shared" si="68"/>
        <v>0.29720000000000002</v>
      </c>
      <c r="AM2132" s="30" t="str">
        <f>IFERROR((VLOOKUP(C2132,'CEP 24-25'!$F$5:$K$1282,6,0))," ")</f>
        <v xml:space="preserve"> </v>
      </c>
      <c r="AN2132" s="41" t="str">
        <f>+IFERROR((VLOOKUP(C2132,'HB1238 24-25'!$N$5:$Q$9999,4,0)),"")</f>
        <v>No</v>
      </c>
      <c r="AO2132" s="33" t="str">
        <f t="shared" si="69"/>
        <v>No</v>
      </c>
    </row>
    <row r="2133" spans="1:41" ht="15" customHeight="1" x14ac:dyDescent="0.25">
      <c r="A2133" t="s">
        <v>2783</v>
      </c>
      <c r="B2133" t="s">
        <v>2280</v>
      </c>
      <c r="C2133" s="25">
        <v>4452</v>
      </c>
      <c r="D2133" t="s">
        <v>2930</v>
      </c>
      <c r="E2133" s="16">
        <v>0</v>
      </c>
      <c r="F2133" s="16">
        <v>0</v>
      </c>
      <c r="G2133" s="16">
        <v>0</v>
      </c>
      <c r="H2133" s="16">
        <v>0</v>
      </c>
      <c r="I2133" s="16">
        <v>0</v>
      </c>
      <c r="J2133" s="16">
        <v>0</v>
      </c>
      <c r="K2133" s="16">
        <v>0</v>
      </c>
      <c r="L2133" s="16">
        <v>0</v>
      </c>
      <c r="M2133" s="16">
        <v>256</v>
      </c>
      <c r="N2133" s="16">
        <v>250</v>
      </c>
      <c r="O2133" s="16">
        <v>257</v>
      </c>
      <c r="P2133" s="16">
        <v>0</v>
      </c>
      <c r="Q2133" s="16">
        <v>0</v>
      </c>
      <c r="R2133" s="16">
        <v>0</v>
      </c>
      <c r="S2133" s="16">
        <v>0</v>
      </c>
      <c r="T2133" s="73" t="s">
        <v>2979</v>
      </c>
      <c r="U2133" s="73" t="s">
        <v>2979</v>
      </c>
      <c r="V2133" s="73" t="s">
        <v>2979</v>
      </c>
      <c r="W2133" s="73" t="s">
        <v>2979</v>
      </c>
      <c r="X2133" s="73" t="s">
        <v>2979</v>
      </c>
      <c r="Y2133" s="73" t="s">
        <v>2979</v>
      </c>
      <c r="Z2133" s="73" t="s">
        <v>2979</v>
      </c>
      <c r="AA2133" s="73" t="s">
        <v>2979</v>
      </c>
      <c r="AB2133" s="54">
        <v>98</v>
      </c>
      <c r="AC2133" s="54">
        <v>87</v>
      </c>
      <c r="AD2133" s="54">
        <v>99</v>
      </c>
      <c r="AE2133" s="73" t="s">
        <v>2979</v>
      </c>
      <c r="AF2133" s="73" t="s">
        <v>2979</v>
      </c>
      <c r="AG2133" s="73" t="s">
        <v>2979</v>
      </c>
      <c r="AH2133" s="73" t="s">
        <v>2979</v>
      </c>
      <c r="AI2133" s="41">
        <v>0.37219999999999998</v>
      </c>
      <c r="AJ2133" s="30">
        <v>0.3478</v>
      </c>
      <c r="AK2133" s="30">
        <v>0.37219999999999998</v>
      </c>
      <c r="AL2133" s="41">
        <f t="shared" si="68"/>
        <v>0.36409999999999998</v>
      </c>
      <c r="AM2133" s="30" t="str">
        <f>IFERROR((VLOOKUP(C2133,'CEP 24-25'!$F$5:$K$1282,6,0))," ")</f>
        <v xml:space="preserve"> </v>
      </c>
      <c r="AN2133" s="41" t="str">
        <f>+IFERROR((VLOOKUP(C2133,'HB1238 24-25'!$N$5:$Q$9999,4,0)),"")</f>
        <v/>
      </c>
      <c r="AO2133" s="33" t="str">
        <f t="shared" si="69"/>
        <v>No</v>
      </c>
    </row>
    <row r="2134" spans="1:41" ht="15" customHeight="1" x14ac:dyDescent="0.25">
      <c r="A2134" t="s">
        <v>2783</v>
      </c>
      <c r="B2134" t="s">
        <v>2280</v>
      </c>
      <c r="C2134" s="25">
        <v>2816</v>
      </c>
      <c r="D2134" t="s">
        <v>1785</v>
      </c>
      <c r="E2134" s="16">
        <v>0</v>
      </c>
      <c r="F2134" s="16">
        <v>59</v>
      </c>
      <c r="G2134" s="16">
        <v>0</v>
      </c>
      <c r="H2134" s="16">
        <v>48</v>
      </c>
      <c r="I2134" s="16">
        <v>48</v>
      </c>
      <c r="J2134" s="16">
        <v>68</v>
      </c>
      <c r="K2134" s="16">
        <v>65</v>
      </c>
      <c r="L2134" s="16">
        <v>55</v>
      </c>
      <c r="M2134" s="16">
        <v>0</v>
      </c>
      <c r="N2134" s="16">
        <v>0</v>
      </c>
      <c r="O2134" s="16">
        <v>0</v>
      </c>
      <c r="P2134" s="16">
        <v>0</v>
      </c>
      <c r="Q2134" s="16">
        <v>0</v>
      </c>
      <c r="R2134" s="16">
        <v>0</v>
      </c>
      <c r="S2134" s="16">
        <v>0</v>
      </c>
      <c r="T2134" s="73" t="s">
        <v>2979</v>
      </c>
      <c r="U2134" s="54">
        <v>15</v>
      </c>
      <c r="V2134" s="73" t="s">
        <v>2979</v>
      </c>
      <c r="W2134" s="54">
        <v>14</v>
      </c>
      <c r="X2134" s="54">
        <v>20</v>
      </c>
      <c r="Y2134" s="54">
        <v>25</v>
      </c>
      <c r="Z2134" s="54">
        <v>24</v>
      </c>
      <c r="AA2134" s="54">
        <v>16</v>
      </c>
      <c r="AB2134" s="73" t="s">
        <v>2979</v>
      </c>
      <c r="AC2134" s="73" t="s">
        <v>2979</v>
      </c>
      <c r="AD2134" s="73" t="s">
        <v>2979</v>
      </c>
      <c r="AE2134" s="73" t="s">
        <v>2979</v>
      </c>
      <c r="AF2134" s="73" t="s">
        <v>2979</v>
      </c>
      <c r="AG2134" s="73" t="s">
        <v>2979</v>
      </c>
      <c r="AH2134" s="73" t="s">
        <v>2979</v>
      </c>
      <c r="AI2134" s="41">
        <v>0.33239999999999997</v>
      </c>
      <c r="AJ2134" s="30">
        <v>0.34589999999999999</v>
      </c>
      <c r="AK2134" s="30">
        <v>0.39150000000000001</v>
      </c>
      <c r="AL2134" s="41">
        <f t="shared" si="68"/>
        <v>0.35659999999999997</v>
      </c>
      <c r="AM2134" s="30" t="str">
        <f>IFERROR((VLOOKUP(C2134,'CEP 24-25'!$F$5:$K$1282,6,0))," ")</f>
        <v xml:space="preserve"> </v>
      </c>
      <c r="AN2134" s="41" t="str">
        <f>+IFERROR((VLOOKUP(C2134,'HB1238 24-25'!$N$5:$Q$9999,4,0)),"")</f>
        <v>No</v>
      </c>
      <c r="AO2134" s="33" t="str">
        <f t="shared" si="69"/>
        <v>No</v>
      </c>
    </row>
    <row r="2135" spans="1:41" ht="15" customHeight="1" x14ac:dyDescent="0.25">
      <c r="A2135" t="s">
        <v>2783</v>
      </c>
      <c r="B2135" t="s">
        <v>2280</v>
      </c>
      <c r="C2135" s="25">
        <v>2552</v>
      </c>
      <c r="D2135" t="s">
        <v>1784</v>
      </c>
      <c r="E2135" s="16">
        <v>0</v>
      </c>
      <c r="F2135" s="16">
        <v>54</v>
      </c>
      <c r="G2135" s="16">
        <v>0</v>
      </c>
      <c r="H2135" s="16">
        <v>62</v>
      </c>
      <c r="I2135" s="16">
        <v>69</v>
      </c>
      <c r="J2135" s="16">
        <v>80</v>
      </c>
      <c r="K2135" s="16">
        <v>76</v>
      </c>
      <c r="L2135" s="16">
        <v>89</v>
      </c>
      <c r="M2135" s="16">
        <v>0</v>
      </c>
      <c r="N2135" s="16">
        <v>0</v>
      </c>
      <c r="O2135" s="16">
        <v>0</v>
      </c>
      <c r="P2135" s="16">
        <v>0</v>
      </c>
      <c r="Q2135" s="16">
        <v>0</v>
      </c>
      <c r="R2135" s="16">
        <v>0</v>
      </c>
      <c r="S2135" s="16">
        <v>0</v>
      </c>
      <c r="T2135" s="73" t="s">
        <v>2979</v>
      </c>
      <c r="U2135" s="54">
        <v>28</v>
      </c>
      <c r="V2135" s="73" t="s">
        <v>2979</v>
      </c>
      <c r="W2135" s="54">
        <v>19</v>
      </c>
      <c r="X2135" s="54">
        <v>26</v>
      </c>
      <c r="Y2135" s="54">
        <v>29</v>
      </c>
      <c r="Z2135" s="54">
        <v>30</v>
      </c>
      <c r="AA2135" s="54">
        <v>33</v>
      </c>
      <c r="AB2135" s="73" t="s">
        <v>2979</v>
      </c>
      <c r="AC2135" s="73" t="s">
        <v>2979</v>
      </c>
      <c r="AD2135" s="73" t="s">
        <v>2979</v>
      </c>
      <c r="AE2135" s="73" t="s">
        <v>2979</v>
      </c>
      <c r="AF2135" s="73" t="s">
        <v>2979</v>
      </c>
      <c r="AG2135" s="73" t="s">
        <v>2979</v>
      </c>
      <c r="AH2135" s="73" t="s">
        <v>2979</v>
      </c>
      <c r="AI2135" s="41">
        <v>0.38369999999999999</v>
      </c>
      <c r="AJ2135" s="30">
        <v>0.33889999999999998</v>
      </c>
      <c r="AK2135" s="30">
        <v>0.35339999999999999</v>
      </c>
      <c r="AL2135" s="41">
        <f t="shared" si="68"/>
        <v>0.35870000000000002</v>
      </c>
      <c r="AM2135" s="30" t="str">
        <f>IFERROR((VLOOKUP(C2135,'CEP 24-25'!$F$5:$K$1282,6,0))," ")</f>
        <v xml:space="preserve"> </v>
      </c>
      <c r="AN2135" s="41" t="str">
        <f>+IFERROR((VLOOKUP(C2135,'HB1238 24-25'!$N$5:$Q$9999,4,0)),"")</f>
        <v>No</v>
      </c>
      <c r="AO2135" s="33" t="str">
        <f t="shared" si="69"/>
        <v>No</v>
      </c>
    </row>
    <row r="2136" spans="1:41" ht="15" customHeight="1" x14ac:dyDescent="0.25">
      <c r="A2136" t="s">
        <v>2783</v>
      </c>
      <c r="B2136" t="s">
        <v>2280</v>
      </c>
      <c r="C2136" s="25">
        <v>5014</v>
      </c>
      <c r="D2136" t="s">
        <v>1794</v>
      </c>
      <c r="E2136" s="16">
        <v>0</v>
      </c>
      <c r="F2136" s="16">
        <v>0</v>
      </c>
      <c r="G2136" s="16">
        <v>0</v>
      </c>
      <c r="H2136" s="16">
        <v>0</v>
      </c>
      <c r="I2136" s="16">
        <v>0</v>
      </c>
      <c r="J2136" s="16">
        <v>0</v>
      </c>
      <c r="K2136" s="16">
        <v>0</v>
      </c>
      <c r="L2136" s="16">
        <v>0</v>
      </c>
      <c r="M2136" s="16">
        <v>0</v>
      </c>
      <c r="N2136" s="16">
        <v>0</v>
      </c>
      <c r="O2136" s="16">
        <v>0</v>
      </c>
      <c r="P2136" s="16">
        <v>0</v>
      </c>
      <c r="Q2136" s="16">
        <v>2</v>
      </c>
      <c r="R2136" s="16">
        <v>15</v>
      </c>
      <c r="S2136" s="16">
        <v>44</v>
      </c>
      <c r="T2136" s="73" t="s">
        <v>2979</v>
      </c>
      <c r="U2136" s="73" t="s">
        <v>2979</v>
      </c>
      <c r="V2136" s="73" t="s">
        <v>2979</v>
      </c>
      <c r="W2136" s="73" t="s">
        <v>2979</v>
      </c>
      <c r="X2136" s="73" t="s">
        <v>2979</v>
      </c>
      <c r="Y2136" s="73" t="s">
        <v>2979</v>
      </c>
      <c r="Z2136" s="73" t="s">
        <v>2979</v>
      </c>
      <c r="AA2136" s="73" t="s">
        <v>2979</v>
      </c>
      <c r="AB2136" s="73" t="s">
        <v>2979</v>
      </c>
      <c r="AC2136" s="73" t="s">
        <v>2979</v>
      </c>
      <c r="AD2136" s="73" t="s">
        <v>2979</v>
      </c>
      <c r="AE2136" s="73" t="s">
        <v>2979</v>
      </c>
      <c r="AF2136" s="15" t="s">
        <v>2004</v>
      </c>
      <c r="AG2136" s="15" t="s">
        <v>2004</v>
      </c>
      <c r="AH2136" s="54">
        <v>12</v>
      </c>
      <c r="AI2136" s="41">
        <v>0.26229999999999998</v>
      </c>
      <c r="AJ2136" s="30">
        <v>0.30909999999999999</v>
      </c>
      <c r="AK2136" s="30">
        <v>0.4516</v>
      </c>
      <c r="AL2136" s="41">
        <f t="shared" si="68"/>
        <v>0.34100000000000003</v>
      </c>
      <c r="AM2136" s="30" t="str">
        <f>IFERROR((VLOOKUP(C2136,'CEP 24-25'!$F$5:$K$1282,6,0))," ")</f>
        <v xml:space="preserve"> </v>
      </c>
      <c r="AN2136" s="41" t="str">
        <f>+IFERROR((VLOOKUP(C2136,'HB1238 24-25'!$N$5:$Q$9999,4,0)),"")</f>
        <v/>
      </c>
      <c r="AO2136" s="33" t="str">
        <f t="shared" si="69"/>
        <v>No</v>
      </c>
    </row>
    <row r="2137" spans="1:41" ht="15" customHeight="1" x14ac:dyDescent="0.25">
      <c r="A2137" t="s">
        <v>2783</v>
      </c>
      <c r="B2137" t="s">
        <v>2280</v>
      </c>
      <c r="C2137" s="25">
        <v>4225</v>
      </c>
      <c r="D2137" t="s">
        <v>1790</v>
      </c>
      <c r="E2137" s="16">
        <v>0</v>
      </c>
      <c r="F2137" s="16">
        <v>0</v>
      </c>
      <c r="G2137" s="16">
        <v>0</v>
      </c>
      <c r="H2137" s="16">
        <v>0</v>
      </c>
      <c r="I2137" s="16">
        <v>0</v>
      </c>
      <c r="J2137" s="16">
        <v>0</v>
      </c>
      <c r="K2137" s="16">
        <v>0</v>
      </c>
      <c r="L2137" s="16">
        <v>0</v>
      </c>
      <c r="M2137" s="16">
        <v>0</v>
      </c>
      <c r="N2137" s="16">
        <v>0</v>
      </c>
      <c r="O2137" s="16">
        <v>0</v>
      </c>
      <c r="P2137" s="16">
        <v>0</v>
      </c>
      <c r="Q2137" s="16">
        <v>1</v>
      </c>
      <c r="R2137" s="16">
        <v>23</v>
      </c>
      <c r="S2137" s="16">
        <v>37</v>
      </c>
      <c r="T2137" s="73" t="s">
        <v>2979</v>
      </c>
      <c r="U2137" s="73" t="s">
        <v>2979</v>
      </c>
      <c r="V2137" s="73" t="s">
        <v>2979</v>
      </c>
      <c r="W2137" s="73" t="s">
        <v>2979</v>
      </c>
      <c r="X2137" s="73" t="s">
        <v>2979</v>
      </c>
      <c r="Y2137" s="73" t="s">
        <v>2979</v>
      </c>
      <c r="Z2137" s="73" t="s">
        <v>2979</v>
      </c>
      <c r="AA2137" s="73" t="s">
        <v>2979</v>
      </c>
      <c r="AB2137" s="73" t="s">
        <v>2979</v>
      </c>
      <c r="AC2137" s="73" t="s">
        <v>2979</v>
      </c>
      <c r="AD2137" s="73" t="s">
        <v>2979</v>
      </c>
      <c r="AE2137" s="73" t="s">
        <v>2979</v>
      </c>
      <c r="AF2137" s="73" t="s">
        <v>2979</v>
      </c>
      <c r="AG2137" s="15" t="s">
        <v>2004</v>
      </c>
      <c r="AH2137" s="15" t="s">
        <v>2004</v>
      </c>
      <c r="AI2137" s="41">
        <v>0.13109999999999999</v>
      </c>
      <c r="AJ2137" s="30">
        <v>6.59E-2</v>
      </c>
      <c r="AK2137" s="30">
        <v>0.1651</v>
      </c>
      <c r="AL2137" s="41">
        <f t="shared" si="68"/>
        <v>0.1207</v>
      </c>
      <c r="AM2137" s="30" t="str">
        <f>IFERROR((VLOOKUP(C2137,'CEP 24-25'!$F$5:$K$1282,6,0))," ")</f>
        <v xml:space="preserve"> </v>
      </c>
      <c r="AN2137" s="41" t="str">
        <f>+IFERROR((VLOOKUP(C2137,'HB1238 24-25'!$N$5:$Q$9999,4,0)),"")</f>
        <v/>
      </c>
      <c r="AO2137" s="33" t="str">
        <f t="shared" si="69"/>
        <v>No</v>
      </c>
    </row>
    <row r="2138" spans="1:41" ht="15" customHeight="1" x14ac:dyDescent="0.25">
      <c r="A2138" t="s">
        <v>2783</v>
      </c>
      <c r="B2138" t="s">
        <v>2280</v>
      </c>
      <c r="C2138" s="25">
        <v>3199</v>
      </c>
      <c r="D2138" t="s">
        <v>1786</v>
      </c>
      <c r="E2138" s="16">
        <v>0</v>
      </c>
      <c r="F2138" s="16">
        <v>100</v>
      </c>
      <c r="G2138" s="16">
        <v>0</v>
      </c>
      <c r="H2138" s="16">
        <v>91</v>
      </c>
      <c r="I2138" s="16">
        <v>101</v>
      </c>
      <c r="J2138" s="16">
        <v>103</v>
      </c>
      <c r="K2138" s="16">
        <v>89</v>
      </c>
      <c r="L2138" s="16">
        <v>107</v>
      </c>
      <c r="M2138" s="16">
        <v>0</v>
      </c>
      <c r="N2138" s="16">
        <v>0</v>
      </c>
      <c r="O2138" s="16">
        <v>0</v>
      </c>
      <c r="P2138" s="16">
        <v>0</v>
      </c>
      <c r="Q2138" s="16">
        <v>0</v>
      </c>
      <c r="R2138" s="16">
        <v>0</v>
      </c>
      <c r="S2138" s="16">
        <v>0</v>
      </c>
      <c r="T2138" s="73" t="s">
        <v>2979</v>
      </c>
      <c r="U2138" s="54">
        <v>42</v>
      </c>
      <c r="V2138" s="73" t="s">
        <v>2979</v>
      </c>
      <c r="W2138" s="54">
        <v>42</v>
      </c>
      <c r="X2138" s="54">
        <v>45</v>
      </c>
      <c r="Y2138" s="54">
        <v>52</v>
      </c>
      <c r="Z2138" s="54">
        <v>36</v>
      </c>
      <c r="AA2138" s="54">
        <v>47</v>
      </c>
      <c r="AB2138" s="73" t="s">
        <v>2979</v>
      </c>
      <c r="AC2138" s="73" t="s">
        <v>2979</v>
      </c>
      <c r="AD2138" s="73" t="s">
        <v>2979</v>
      </c>
      <c r="AE2138" s="73" t="s">
        <v>2979</v>
      </c>
      <c r="AF2138" s="73" t="s">
        <v>2979</v>
      </c>
      <c r="AG2138" s="73" t="s">
        <v>2979</v>
      </c>
      <c r="AH2138" s="73" t="s">
        <v>2979</v>
      </c>
      <c r="AI2138" s="41">
        <v>0.44669999999999999</v>
      </c>
      <c r="AJ2138" s="30">
        <v>0.40550000000000003</v>
      </c>
      <c r="AK2138" s="30">
        <v>0.41639999999999999</v>
      </c>
      <c r="AL2138" s="41">
        <f t="shared" si="68"/>
        <v>0.4229</v>
      </c>
      <c r="AM2138" s="30" t="str">
        <f>IFERROR((VLOOKUP(C2138,'CEP 24-25'!$F$5:$K$1282,6,0))," ")</f>
        <v xml:space="preserve"> </v>
      </c>
      <c r="AN2138" s="41" t="str">
        <f>+IFERROR((VLOOKUP(C2138,'HB1238 24-25'!$N$5:$Q$9999,4,0)),"")</f>
        <v>No</v>
      </c>
      <c r="AO2138" s="33" t="str">
        <f t="shared" si="69"/>
        <v>No</v>
      </c>
    </row>
    <row r="2139" spans="1:41" ht="15" customHeight="1" x14ac:dyDescent="0.25">
      <c r="A2139" t="s">
        <v>2783</v>
      </c>
      <c r="B2139" t="s">
        <v>2280</v>
      </c>
      <c r="C2139" s="25">
        <v>3362</v>
      </c>
      <c r="D2139" t="s">
        <v>1787</v>
      </c>
      <c r="E2139" s="16">
        <v>0</v>
      </c>
      <c r="F2139" s="16">
        <v>0</v>
      </c>
      <c r="G2139" s="16">
        <v>0</v>
      </c>
      <c r="H2139" s="16">
        <v>0</v>
      </c>
      <c r="I2139" s="16">
        <v>0</v>
      </c>
      <c r="J2139" s="16">
        <v>0</v>
      </c>
      <c r="K2139" s="16">
        <v>0</v>
      </c>
      <c r="L2139" s="16">
        <v>0</v>
      </c>
      <c r="M2139" s="16">
        <v>0</v>
      </c>
      <c r="N2139" s="16">
        <v>0</v>
      </c>
      <c r="O2139" s="16">
        <v>0</v>
      </c>
      <c r="P2139" s="16">
        <v>274</v>
      </c>
      <c r="Q2139" s="16">
        <v>297</v>
      </c>
      <c r="R2139" s="16">
        <v>296</v>
      </c>
      <c r="S2139" s="16">
        <v>259</v>
      </c>
      <c r="T2139" s="73" t="s">
        <v>2979</v>
      </c>
      <c r="U2139" s="73" t="s">
        <v>2979</v>
      </c>
      <c r="V2139" s="73" t="s">
        <v>2979</v>
      </c>
      <c r="W2139" s="73" t="s">
        <v>2979</v>
      </c>
      <c r="X2139" s="73" t="s">
        <v>2979</v>
      </c>
      <c r="Y2139" s="73" t="s">
        <v>2979</v>
      </c>
      <c r="Z2139" s="73" t="s">
        <v>2979</v>
      </c>
      <c r="AA2139" s="73" t="s">
        <v>2979</v>
      </c>
      <c r="AB2139" s="73" t="s">
        <v>2979</v>
      </c>
      <c r="AC2139" s="73" t="s">
        <v>2979</v>
      </c>
      <c r="AD2139" s="73" t="s">
        <v>2979</v>
      </c>
      <c r="AE2139" s="54">
        <v>84</v>
      </c>
      <c r="AF2139" s="54">
        <v>93</v>
      </c>
      <c r="AG2139" s="54">
        <v>76</v>
      </c>
      <c r="AH2139" s="54">
        <v>67</v>
      </c>
      <c r="AI2139" s="41">
        <v>0.28420000000000001</v>
      </c>
      <c r="AJ2139" s="30">
        <v>0.30120000000000002</v>
      </c>
      <c r="AK2139" s="30">
        <v>0.28870000000000001</v>
      </c>
      <c r="AL2139" s="41">
        <f t="shared" si="68"/>
        <v>0.29139999999999999</v>
      </c>
      <c r="AM2139" s="30" t="str">
        <f>IFERROR((VLOOKUP(C2139,'CEP 24-25'!$F$5:$K$1282,6,0))," ")</f>
        <v xml:space="preserve"> </v>
      </c>
      <c r="AN2139" s="41" t="str">
        <f>+IFERROR((VLOOKUP(C2139,'HB1238 24-25'!$N$5:$Q$9999,4,0)),"")</f>
        <v/>
      </c>
      <c r="AO2139" s="33" t="str">
        <f t="shared" si="69"/>
        <v>No</v>
      </c>
    </row>
    <row r="2140" spans="1:41" ht="15" customHeight="1" x14ac:dyDescent="0.25">
      <c r="A2140" t="s">
        <v>2783</v>
      </c>
      <c r="B2140" t="s">
        <v>2280</v>
      </c>
      <c r="C2140" s="25">
        <v>4373</v>
      </c>
      <c r="D2140" t="s">
        <v>1792</v>
      </c>
      <c r="E2140" s="16">
        <v>0</v>
      </c>
      <c r="F2140" s="16">
        <v>71</v>
      </c>
      <c r="G2140" s="16">
        <v>0</v>
      </c>
      <c r="H2140" s="16">
        <v>59</v>
      </c>
      <c r="I2140" s="16">
        <v>57</v>
      </c>
      <c r="J2140" s="16">
        <v>70</v>
      </c>
      <c r="K2140" s="16">
        <v>68</v>
      </c>
      <c r="L2140" s="16">
        <v>65</v>
      </c>
      <c r="M2140" s="16">
        <v>0</v>
      </c>
      <c r="N2140" s="16">
        <v>0</v>
      </c>
      <c r="O2140" s="16">
        <v>0</v>
      </c>
      <c r="P2140" s="16">
        <v>0</v>
      </c>
      <c r="Q2140" s="16">
        <v>0</v>
      </c>
      <c r="R2140" s="16">
        <v>0</v>
      </c>
      <c r="S2140" s="16">
        <v>0</v>
      </c>
      <c r="T2140" s="73" t="s">
        <v>2979</v>
      </c>
      <c r="U2140" s="54">
        <v>17</v>
      </c>
      <c r="V2140" s="73" t="s">
        <v>2979</v>
      </c>
      <c r="W2140" s="54">
        <v>21</v>
      </c>
      <c r="X2140" s="54">
        <v>23</v>
      </c>
      <c r="Y2140" s="54">
        <v>20</v>
      </c>
      <c r="Z2140" s="54">
        <v>28</v>
      </c>
      <c r="AA2140" s="54">
        <v>26</v>
      </c>
      <c r="AB2140" s="73" t="s">
        <v>2979</v>
      </c>
      <c r="AC2140" s="73" t="s">
        <v>2979</v>
      </c>
      <c r="AD2140" s="73" t="s">
        <v>2979</v>
      </c>
      <c r="AE2140" s="73" t="s">
        <v>2979</v>
      </c>
      <c r="AF2140" s="73" t="s">
        <v>2979</v>
      </c>
      <c r="AG2140" s="73" t="s">
        <v>2979</v>
      </c>
      <c r="AH2140" s="73" t="s">
        <v>2979</v>
      </c>
      <c r="AI2140" s="41">
        <v>0.34620000000000001</v>
      </c>
      <c r="AJ2140" s="30">
        <v>0.31319999999999998</v>
      </c>
      <c r="AK2140" s="30">
        <v>0.32579999999999998</v>
      </c>
      <c r="AL2140" s="41">
        <f t="shared" si="68"/>
        <v>0.32840000000000003</v>
      </c>
      <c r="AM2140" s="30" t="str">
        <f>IFERROR((VLOOKUP(C2140,'CEP 24-25'!$F$5:$K$1282,6,0))," ")</f>
        <v xml:space="preserve"> </v>
      </c>
      <c r="AN2140" s="41" t="str">
        <f>+IFERROR((VLOOKUP(C2140,'HB1238 24-25'!$N$5:$Q$9999,4,0)),"")</f>
        <v>No</v>
      </c>
      <c r="AO2140" s="33" t="str">
        <f t="shared" si="69"/>
        <v>No</v>
      </c>
    </row>
    <row r="2141" spans="1:41" ht="15" customHeight="1" x14ac:dyDescent="0.25">
      <c r="A2141" t="s">
        <v>2783</v>
      </c>
      <c r="B2141" t="s">
        <v>2280</v>
      </c>
      <c r="C2141" s="25">
        <v>3612</v>
      </c>
      <c r="D2141" t="s">
        <v>1788</v>
      </c>
      <c r="E2141" s="16">
        <v>0</v>
      </c>
      <c r="F2141" s="16">
        <v>0</v>
      </c>
      <c r="G2141" s="16">
        <v>0</v>
      </c>
      <c r="H2141" s="16">
        <v>0</v>
      </c>
      <c r="I2141" s="16">
        <v>0</v>
      </c>
      <c r="J2141" s="16">
        <v>0</v>
      </c>
      <c r="K2141" s="16">
        <v>0</v>
      </c>
      <c r="L2141" s="16">
        <v>0</v>
      </c>
      <c r="M2141" s="16">
        <v>204</v>
      </c>
      <c r="N2141" s="16">
        <v>226</v>
      </c>
      <c r="O2141" s="16">
        <v>237</v>
      </c>
      <c r="P2141" s="16">
        <v>0</v>
      </c>
      <c r="Q2141" s="16">
        <v>0</v>
      </c>
      <c r="R2141" s="16">
        <v>0</v>
      </c>
      <c r="S2141" s="16">
        <v>0</v>
      </c>
      <c r="T2141" s="73" t="s">
        <v>2979</v>
      </c>
      <c r="U2141" s="73" t="s">
        <v>2979</v>
      </c>
      <c r="V2141" s="73" t="s">
        <v>2979</v>
      </c>
      <c r="W2141" s="73" t="s">
        <v>2979</v>
      </c>
      <c r="X2141" s="73" t="s">
        <v>2979</v>
      </c>
      <c r="Y2141" s="73" t="s">
        <v>2979</v>
      </c>
      <c r="Z2141" s="73" t="s">
        <v>2979</v>
      </c>
      <c r="AA2141" s="73" t="s">
        <v>2979</v>
      </c>
      <c r="AB2141" s="54">
        <v>68</v>
      </c>
      <c r="AC2141" s="54">
        <v>83</v>
      </c>
      <c r="AD2141" s="54">
        <v>73</v>
      </c>
      <c r="AE2141" s="73" t="s">
        <v>2979</v>
      </c>
      <c r="AF2141" s="73" t="s">
        <v>2979</v>
      </c>
      <c r="AG2141" s="73" t="s">
        <v>2979</v>
      </c>
      <c r="AH2141" s="73" t="s">
        <v>2979</v>
      </c>
      <c r="AI2141" s="41">
        <v>0.33579999999999999</v>
      </c>
      <c r="AJ2141" s="30">
        <v>0.30959999999999999</v>
      </c>
      <c r="AK2141" s="30">
        <v>0.30109999999999998</v>
      </c>
      <c r="AL2141" s="41">
        <f t="shared" si="68"/>
        <v>0.3155</v>
      </c>
      <c r="AM2141" s="30" t="str">
        <f>IFERROR((VLOOKUP(C2141,'CEP 24-25'!$F$5:$K$1282,6,0))," ")</f>
        <v xml:space="preserve"> </v>
      </c>
      <c r="AN2141" s="41" t="str">
        <f>+IFERROR((VLOOKUP(C2141,'HB1238 24-25'!$N$5:$Q$9999,4,0)),"")</f>
        <v/>
      </c>
      <c r="AO2141" s="33" t="str">
        <f t="shared" si="69"/>
        <v>No</v>
      </c>
    </row>
    <row r="2142" spans="1:41" ht="15" customHeight="1" x14ac:dyDescent="0.25">
      <c r="A2142" t="s">
        <v>2631</v>
      </c>
      <c r="B2142" t="s">
        <v>2281</v>
      </c>
      <c r="C2142" s="25">
        <v>2714</v>
      </c>
      <c r="D2142" t="s">
        <v>1918</v>
      </c>
      <c r="E2142" s="16">
        <v>16</v>
      </c>
      <c r="F2142" s="16">
        <v>50</v>
      </c>
      <c r="G2142" s="16">
        <v>0</v>
      </c>
      <c r="H2142" s="16">
        <v>61</v>
      </c>
      <c r="I2142" s="16">
        <v>46</v>
      </c>
      <c r="J2142" s="16">
        <v>64</v>
      </c>
      <c r="K2142" s="16">
        <v>55</v>
      </c>
      <c r="L2142" s="16">
        <v>67</v>
      </c>
      <c r="M2142" s="16">
        <v>69</v>
      </c>
      <c r="N2142" s="16">
        <v>62</v>
      </c>
      <c r="O2142" s="16">
        <v>53</v>
      </c>
      <c r="P2142" s="16">
        <v>0</v>
      </c>
      <c r="Q2142" s="16">
        <v>0</v>
      </c>
      <c r="R2142" s="16">
        <v>0</v>
      </c>
      <c r="S2142" s="16">
        <v>0</v>
      </c>
      <c r="T2142" s="54">
        <v>12</v>
      </c>
      <c r="U2142" s="54">
        <v>43</v>
      </c>
      <c r="V2142" s="73" t="s">
        <v>2979</v>
      </c>
      <c r="W2142" s="54">
        <v>50</v>
      </c>
      <c r="X2142" s="54">
        <v>38</v>
      </c>
      <c r="Y2142" s="54">
        <v>55</v>
      </c>
      <c r="Z2142" s="54">
        <v>50</v>
      </c>
      <c r="AA2142" s="54">
        <v>56</v>
      </c>
      <c r="AB2142" s="54">
        <v>55</v>
      </c>
      <c r="AC2142" s="54">
        <v>54</v>
      </c>
      <c r="AD2142" s="54">
        <v>44</v>
      </c>
      <c r="AE2142" s="73" t="s">
        <v>2979</v>
      </c>
      <c r="AF2142" s="73" t="s">
        <v>2979</v>
      </c>
      <c r="AG2142" s="73" t="s">
        <v>2979</v>
      </c>
      <c r="AH2142" s="73" t="s">
        <v>2979</v>
      </c>
      <c r="AI2142" s="41">
        <v>0.84160000000000001</v>
      </c>
      <c r="AJ2142" s="30">
        <v>0.82010000000000005</v>
      </c>
      <c r="AK2142" s="30">
        <v>0.879</v>
      </c>
      <c r="AL2142" s="41">
        <f t="shared" si="68"/>
        <v>0.84689999999999999</v>
      </c>
      <c r="AM2142" s="30" t="str">
        <f>IFERROR((VLOOKUP(C2142,'CEP 24-25'!$F$5:$K$1282,6,0))," ")</f>
        <v>Yes</v>
      </c>
      <c r="AN2142" s="41" t="str">
        <f>+IFERROR((VLOOKUP(C2142,'HB1238 24-25'!$N$5:$Q$9999,4,0)),"")</f>
        <v/>
      </c>
      <c r="AO2142" s="33" t="str">
        <f t="shared" si="69"/>
        <v>Yes</v>
      </c>
    </row>
    <row r="2143" spans="1:41" ht="15" customHeight="1" x14ac:dyDescent="0.25">
      <c r="A2143" t="s">
        <v>2784</v>
      </c>
      <c r="B2143" t="s">
        <v>2282</v>
      </c>
      <c r="C2143" s="25">
        <v>3792</v>
      </c>
      <c r="D2143" t="s">
        <v>1248</v>
      </c>
      <c r="E2143" s="16">
        <v>0</v>
      </c>
      <c r="F2143" s="16">
        <v>80</v>
      </c>
      <c r="G2143" s="16">
        <v>0</v>
      </c>
      <c r="H2143" s="16">
        <v>96</v>
      </c>
      <c r="I2143" s="16">
        <v>99</v>
      </c>
      <c r="J2143" s="16">
        <v>104</v>
      </c>
      <c r="K2143" s="16">
        <v>114</v>
      </c>
      <c r="L2143" s="16">
        <v>0</v>
      </c>
      <c r="M2143" s="16">
        <v>0</v>
      </c>
      <c r="N2143" s="16">
        <v>0</v>
      </c>
      <c r="O2143" s="16">
        <v>0</v>
      </c>
      <c r="P2143" s="16">
        <v>0</v>
      </c>
      <c r="Q2143" s="16">
        <v>0</v>
      </c>
      <c r="R2143" s="16">
        <v>0</v>
      </c>
      <c r="S2143" s="16">
        <v>0</v>
      </c>
      <c r="T2143" s="73" t="s">
        <v>2979</v>
      </c>
      <c r="U2143" s="54">
        <v>29</v>
      </c>
      <c r="V2143" s="73" t="s">
        <v>2979</v>
      </c>
      <c r="W2143" s="54">
        <v>42</v>
      </c>
      <c r="X2143" s="54">
        <v>41</v>
      </c>
      <c r="Y2143" s="54">
        <v>43</v>
      </c>
      <c r="Z2143" s="54">
        <v>39</v>
      </c>
      <c r="AA2143" s="73" t="s">
        <v>2979</v>
      </c>
      <c r="AB2143" s="73" t="s">
        <v>2979</v>
      </c>
      <c r="AC2143" s="73" t="s">
        <v>2979</v>
      </c>
      <c r="AD2143" s="73" t="s">
        <v>2979</v>
      </c>
      <c r="AE2143" s="73" t="s">
        <v>2979</v>
      </c>
      <c r="AF2143" s="73" t="s">
        <v>2979</v>
      </c>
      <c r="AG2143" s="73" t="s">
        <v>2979</v>
      </c>
      <c r="AH2143" s="73" t="s">
        <v>2979</v>
      </c>
      <c r="AI2143" s="41">
        <v>0.39350000000000002</v>
      </c>
      <c r="AJ2143" s="30">
        <v>0.35070000000000001</v>
      </c>
      <c r="AK2143" s="30">
        <v>0.37419999999999998</v>
      </c>
      <c r="AL2143" s="41">
        <f t="shared" si="68"/>
        <v>0.37280000000000002</v>
      </c>
      <c r="AM2143" s="30" t="str">
        <f>IFERROR((VLOOKUP(C2143,'CEP 24-25'!$F$5:$K$1282,6,0))," ")</f>
        <v xml:space="preserve"> </v>
      </c>
      <c r="AN2143" s="41" t="str">
        <f>+IFERROR((VLOOKUP(C2143,'HB1238 24-25'!$N$5:$Q$9999,4,0)),"")</f>
        <v>No</v>
      </c>
      <c r="AO2143" s="33" t="str">
        <f t="shared" si="69"/>
        <v>No</v>
      </c>
    </row>
    <row r="2144" spans="1:41" ht="15" customHeight="1" x14ac:dyDescent="0.25">
      <c r="A2144" t="s">
        <v>2784</v>
      </c>
      <c r="B2144" t="s">
        <v>2282</v>
      </c>
      <c r="C2144" s="25">
        <v>3179</v>
      </c>
      <c r="D2144" t="s">
        <v>1244</v>
      </c>
      <c r="E2144" s="16">
        <v>0</v>
      </c>
      <c r="F2144" s="16">
        <v>0</v>
      </c>
      <c r="G2144" s="16">
        <v>0</v>
      </c>
      <c r="H2144" s="16">
        <v>0</v>
      </c>
      <c r="I2144" s="16">
        <v>0</v>
      </c>
      <c r="J2144" s="16">
        <v>0</v>
      </c>
      <c r="K2144" s="16">
        <v>0</v>
      </c>
      <c r="L2144" s="16">
        <v>0</v>
      </c>
      <c r="M2144" s="16">
        <v>0</v>
      </c>
      <c r="N2144" s="16">
        <v>0</v>
      </c>
      <c r="O2144" s="16">
        <v>487</v>
      </c>
      <c r="P2144" s="16">
        <v>424</v>
      </c>
      <c r="Q2144" s="16">
        <v>0</v>
      </c>
      <c r="R2144" s="16">
        <v>0</v>
      </c>
      <c r="S2144" s="16">
        <v>0</v>
      </c>
      <c r="T2144" s="73" t="s">
        <v>2979</v>
      </c>
      <c r="U2144" s="73" t="s">
        <v>2979</v>
      </c>
      <c r="V2144" s="73" t="s">
        <v>2979</v>
      </c>
      <c r="W2144" s="73" t="s">
        <v>2979</v>
      </c>
      <c r="X2144" s="73" t="s">
        <v>2979</v>
      </c>
      <c r="Y2144" s="73" t="s">
        <v>2979</v>
      </c>
      <c r="Z2144" s="73" t="s">
        <v>2979</v>
      </c>
      <c r="AA2144" s="73" t="s">
        <v>2979</v>
      </c>
      <c r="AB2144" s="73" t="s">
        <v>2979</v>
      </c>
      <c r="AC2144" s="73" t="s">
        <v>2979</v>
      </c>
      <c r="AD2144" s="54">
        <v>190</v>
      </c>
      <c r="AE2144" s="54">
        <v>164</v>
      </c>
      <c r="AF2144" s="73" t="s">
        <v>2979</v>
      </c>
      <c r="AG2144" s="73" t="s">
        <v>2979</v>
      </c>
      <c r="AH2144" s="73" t="s">
        <v>2979</v>
      </c>
      <c r="AI2144" s="41">
        <v>0.3886</v>
      </c>
      <c r="AJ2144" s="30">
        <v>0.39960000000000001</v>
      </c>
      <c r="AK2144" s="30">
        <v>0.40939999999999999</v>
      </c>
      <c r="AL2144" s="41">
        <f t="shared" si="68"/>
        <v>0.3992</v>
      </c>
      <c r="AM2144" s="30" t="str">
        <f>IFERROR((VLOOKUP(C2144,'CEP 24-25'!$F$5:$K$1282,6,0))," ")</f>
        <v xml:space="preserve"> </v>
      </c>
      <c r="AN2144" s="41" t="str">
        <f>+IFERROR((VLOOKUP(C2144,'HB1238 24-25'!$N$5:$Q$9999,4,0)),"")</f>
        <v/>
      </c>
      <c r="AO2144" s="33" t="str">
        <f t="shared" si="69"/>
        <v>No</v>
      </c>
    </row>
    <row r="2145" spans="1:41" ht="15" customHeight="1" x14ac:dyDescent="0.25">
      <c r="A2145" t="s">
        <v>2784</v>
      </c>
      <c r="B2145" t="s">
        <v>2282</v>
      </c>
      <c r="C2145" s="25">
        <v>3600</v>
      </c>
      <c r="D2145" t="s">
        <v>1246</v>
      </c>
      <c r="E2145" s="16">
        <v>0</v>
      </c>
      <c r="F2145" s="16">
        <v>0</v>
      </c>
      <c r="G2145" s="16">
        <v>0</v>
      </c>
      <c r="H2145" s="16">
        <v>0</v>
      </c>
      <c r="I2145" s="16">
        <v>0</v>
      </c>
      <c r="J2145" s="16">
        <v>0</v>
      </c>
      <c r="K2145" s="16">
        <v>0</v>
      </c>
      <c r="L2145" s="16">
        <v>0</v>
      </c>
      <c r="M2145" s="16">
        <v>0</v>
      </c>
      <c r="N2145" s="16">
        <v>0</v>
      </c>
      <c r="O2145" s="16">
        <v>0</v>
      </c>
      <c r="P2145" s="16">
        <v>0</v>
      </c>
      <c r="Q2145" s="16">
        <v>492</v>
      </c>
      <c r="R2145" s="16">
        <v>411</v>
      </c>
      <c r="S2145" s="16">
        <v>445</v>
      </c>
      <c r="T2145" s="73" t="s">
        <v>2979</v>
      </c>
      <c r="U2145" s="73" t="s">
        <v>2979</v>
      </c>
      <c r="V2145" s="73" t="s">
        <v>2979</v>
      </c>
      <c r="W2145" s="73" t="s">
        <v>2979</v>
      </c>
      <c r="X2145" s="73" t="s">
        <v>2979</v>
      </c>
      <c r="Y2145" s="73" t="s">
        <v>2979</v>
      </c>
      <c r="Z2145" s="73" t="s">
        <v>2979</v>
      </c>
      <c r="AA2145" s="73" t="s">
        <v>2979</v>
      </c>
      <c r="AB2145" s="73" t="s">
        <v>2979</v>
      </c>
      <c r="AC2145" s="73" t="s">
        <v>2979</v>
      </c>
      <c r="AD2145" s="73" t="s">
        <v>2979</v>
      </c>
      <c r="AE2145" s="73" t="s">
        <v>2979</v>
      </c>
      <c r="AF2145" s="54">
        <v>181</v>
      </c>
      <c r="AG2145" s="54">
        <v>144</v>
      </c>
      <c r="AH2145" s="54">
        <v>153</v>
      </c>
      <c r="AI2145" s="41">
        <v>0.35460000000000003</v>
      </c>
      <c r="AJ2145" s="30">
        <v>0.35420000000000001</v>
      </c>
      <c r="AK2145" s="30">
        <v>0.35930000000000001</v>
      </c>
      <c r="AL2145" s="41">
        <f t="shared" si="68"/>
        <v>0.35599999999999998</v>
      </c>
      <c r="AM2145" s="30" t="str">
        <f>IFERROR((VLOOKUP(C2145,'CEP 24-25'!$F$5:$K$1282,6,0))," ")</f>
        <v xml:space="preserve"> </v>
      </c>
      <c r="AN2145" s="41" t="str">
        <f>+IFERROR((VLOOKUP(C2145,'HB1238 24-25'!$N$5:$Q$9999,4,0)),"")</f>
        <v/>
      </c>
      <c r="AO2145" s="33" t="str">
        <f t="shared" si="69"/>
        <v>No</v>
      </c>
    </row>
    <row r="2146" spans="1:41" ht="15" customHeight="1" x14ac:dyDescent="0.25">
      <c r="A2146" t="s">
        <v>2784</v>
      </c>
      <c r="B2146" t="s">
        <v>2282</v>
      </c>
      <c r="C2146" s="25">
        <v>4325</v>
      </c>
      <c r="D2146" t="s">
        <v>1249</v>
      </c>
      <c r="E2146" s="16">
        <v>0</v>
      </c>
      <c r="F2146" s="16">
        <v>0</v>
      </c>
      <c r="G2146" s="16">
        <v>0</v>
      </c>
      <c r="H2146" s="16">
        <v>0</v>
      </c>
      <c r="I2146" s="16">
        <v>0</v>
      </c>
      <c r="J2146" s="16">
        <v>0</v>
      </c>
      <c r="K2146" s="16">
        <v>0</v>
      </c>
      <c r="L2146" s="16">
        <v>198</v>
      </c>
      <c r="M2146" s="16">
        <v>212</v>
      </c>
      <c r="N2146" s="16">
        <v>229</v>
      </c>
      <c r="O2146" s="16">
        <v>0</v>
      </c>
      <c r="P2146" s="16">
        <v>0</v>
      </c>
      <c r="Q2146" s="16">
        <v>0</v>
      </c>
      <c r="R2146" s="16">
        <v>0</v>
      </c>
      <c r="S2146" s="16">
        <v>0</v>
      </c>
      <c r="T2146" s="73" t="s">
        <v>2979</v>
      </c>
      <c r="U2146" s="73" t="s">
        <v>2979</v>
      </c>
      <c r="V2146" s="73" t="s">
        <v>2979</v>
      </c>
      <c r="W2146" s="73" t="s">
        <v>2979</v>
      </c>
      <c r="X2146" s="73" t="s">
        <v>2979</v>
      </c>
      <c r="Y2146" s="73" t="s">
        <v>2979</v>
      </c>
      <c r="Z2146" s="73" t="s">
        <v>2979</v>
      </c>
      <c r="AA2146" s="54">
        <v>87</v>
      </c>
      <c r="AB2146" s="54">
        <v>90</v>
      </c>
      <c r="AC2146" s="54">
        <v>95</v>
      </c>
      <c r="AD2146" s="73" t="s">
        <v>2979</v>
      </c>
      <c r="AE2146" s="73" t="s">
        <v>2979</v>
      </c>
      <c r="AF2146" s="73" t="s">
        <v>2979</v>
      </c>
      <c r="AG2146" s="73" t="s">
        <v>2979</v>
      </c>
      <c r="AH2146" s="73" t="s">
        <v>2979</v>
      </c>
      <c r="AI2146" s="41">
        <v>0.42570000000000002</v>
      </c>
      <c r="AJ2146" s="30">
        <v>0.42159999999999997</v>
      </c>
      <c r="AK2146" s="30">
        <v>0.45590000000000003</v>
      </c>
      <c r="AL2146" s="41">
        <f t="shared" si="68"/>
        <v>0.43440000000000001</v>
      </c>
      <c r="AM2146" s="30" t="str">
        <f>IFERROR((VLOOKUP(C2146,'CEP 24-25'!$F$5:$K$1282,6,0))," ")</f>
        <v xml:space="preserve"> </v>
      </c>
      <c r="AN2146" s="41" t="str">
        <f>+IFERROR((VLOOKUP(C2146,'HB1238 24-25'!$N$5:$Q$9999,4,0)),"")</f>
        <v/>
      </c>
      <c r="AO2146" s="33" t="str">
        <f t="shared" si="69"/>
        <v>No</v>
      </c>
    </row>
    <row r="2147" spans="1:41" ht="15" customHeight="1" x14ac:dyDescent="0.25">
      <c r="A2147" t="s">
        <v>2784</v>
      </c>
      <c r="B2147" t="s">
        <v>2282</v>
      </c>
      <c r="C2147" s="25">
        <v>4447</v>
      </c>
      <c r="D2147" t="s">
        <v>1250</v>
      </c>
      <c r="E2147" s="16">
        <v>0</v>
      </c>
      <c r="F2147" s="16">
        <v>103</v>
      </c>
      <c r="G2147" s="16">
        <v>0</v>
      </c>
      <c r="H2147" s="16">
        <v>118</v>
      </c>
      <c r="I2147" s="16">
        <v>95</v>
      </c>
      <c r="J2147" s="16">
        <v>104</v>
      </c>
      <c r="K2147" s="16">
        <v>94</v>
      </c>
      <c r="L2147" s="16">
        <v>0</v>
      </c>
      <c r="M2147" s="16">
        <v>0</v>
      </c>
      <c r="N2147" s="16">
        <v>0</v>
      </c>
      <c r="O2147" s="16">
        <v>0</v>
      </c>
      <c r="P2147" s="16">
        <v>0</v>
      </c>
      <c r="Q2147" s="16">
        <v>0</v>
      </c>
      <c r="R2147" s="16">
        <v>0</v>
      </c>
      <c r="S2147" s="16">
        <v>0</v>
      </c>
      <c r="T2147" s="73" t="s">
        <v>2979</v>
      </c>
      <c r="U2147" s="54">
        <v>40</v>
      </c>
      <c r="V2147" s="73" t="s">
        <v>2979</v>
      </c>
      <c r="W2147" s="54">
        <v>37</v>
      </c>
      <c r="X2147" s="54">
        <v>44</v>
      </c>
      <c r="Y2147" s="54">
        <v>46</v>
      </c>
      <c r="Z2147" s="54">
        <v>33</v>
      </c>
      <c r="AA2147" s="73" t="s">
        <v>2979</v>
      </c>
      <c r="AB2147" s="73" t="s">
        <v>2979</v>
      </c>
      <c r="AC2147" s="73" t="s">
        <v>2979</v>
      </c>
      <c r="AD2147" s="73" t="s">
        <v>2979</v>
      </c>
      <c r="AE2147" s="73" t="s">
        <v>2979</v>
      </c>
      <c r="AF2147" s="73" t="s">
        <v>2979</v>
      </c>
      <c r="AG2147" s="73" t="s">
        <v>2979</v>
      </c>
      <c r="AH2147" s="73" t="s">
        <v>2979</v>
      </c>
      <c r="AI2147" s="41">
        <v>0.3891</v>
      </c>
      <c r="AJ2147" s="30">
        <v>0.40749999999999997</v>
      </c>
      <c r="AK2147" s="30">
        <v>0.41110000000000002</v>
      </c>
      <c r="AL2147" s="41">
        <f t="shared" si="68"/>
        <v>0.40260000000000001</v>
      </c>
      <c r="AM2147" s="30" t="str">
        <f>IFERROR((VLOOKUP(C2147,'CEP 24-25'!$F$5:$K$1282,6,0))," ")</f>
        <v xml:space="preserve"> </v>
      </c>
      <c r="AN2147" s="41" t="str">
        <f>+IFERROR((VLOOKUP(C2147,'HB1238 24-25'!$N$5:$Q$9999,4,0)),"")</f>
        <v>No</v>
      </c>
      <c r="AO2147" s="33" t="str">
        <f t="shared" si="69"/>
        <v>No</v>
      </c>
    </row>
    <row r="2148" spans="1:41" ht="15" customHeight="1" x14ac:dyDescent="0.25">
      <c r="A2148" t="s">
        <v>2784</v>
      </c>
      <c r="B2148" t="s">
        <v>2282</v>
      </c>
      <c r="C2148" s="25">
        <v>3296</v>
      </c>
      <c r="D2148" t="s">
        <v>1245</v>
      </c>
      <c r="E2148" s="16">
        <v>0</v>
      </c>
      <c r="F2148" s="16">
        <v>0</v>
      </c>
      <c r="G2148" s="16">
        <v>0</v>
      </c>
      <c r="H2148" s="16">
        <v>0</v>
      </c>
      <c r="I2148" s="16">
        <v>0</v>
      </c>
      <c r="J2148" s="16">
        <v>0</v>
      </c>
      <c r="K2148" s="16">
        <v>0</v>
      </c>
      <c r="L2148" s="16">
        <v>247</v>
      </c>
      <c r="M2148" s="16">
        <v>210</v>
      </c>
      <c r="N2148" s="16">
        <v>236</v>
      </c>
      <c r="O2148" s="16">
        <v>0</v>
      </c>
      <c r="P2148" s="16">
        <v>0</v>
      </c>
      <c r="Q2148" s="16">
        <v>0</v>
      </c>
      <c r="R2148" s="16">
        <v>0</v>
      </c>
      <c r="S2148" s="16">
        <v>0</v>
      </c>
      <c r="T2148" s="73" t="s">
        <v>2979</v>
      </c>
      <c r="U2148" s="73" t="s">
        <v>2979</v>
      </c>
      <c r="V2148" s="73" t="s">
        <v>2979</v>
      </c>
      <c r="W2148" s="73" t="s">
        <v>2979</v>
      </c>
      <c r="X2148" s="73" t="s">
        <v>2979</v>
      </c>
      <c r="Y2148" s="73" t="s">
        <v>2979</v>
      </c>
      <c r="Z2148" s="73" t="s">
        <v>2979</v>
      </c>
      <c r="AA2148" s="54">
        <v>102</v>
      </c>
      <c r="AB2148" s="54">
        <v>88</v>
      </c>
      <c r="AC2148" s="54">
        <v>94</v>
      </c>
      <c r="AD2148" s="73" t="s">
        <v>2979</v>
      </c>
      <c r="AE2148" s="73" t="s">
        <v>2979</v>
      </c>
      <c r="AF2148" s="73" t="s">
        <v>2979</v>
      </c>
      <c r="AG2148" s="73" t="s">
        <v>2979</v>
      </c>
      <c r="AH2148" s="73" t="s">
        <v>2979</v>
      </c>
      <c r="AI2148" s="41">
        <v>0.4098</v>
      </c>
      <c r="AJ2148" s="30">
        <v>0.4032</v>
      </c>
      <c r="AK2148" s="30">
        <v>0.43480000000000002</v>
      </c>
      <c r="AL2148" s="41">
        <f t="shared" si="68"/>
        <v>0.41589999999999999</v>
      </c>
      <c r="AM2148" s="30" t="str">
        <f>IFERROR((VLOOKUP(C2148,'CEP 24-25'!$F$5:$K$1282,6,0))," ")</f>
        <v xml:space="preserve"> </v>
      </c>
      <c r="AN2148" s="41" t="str">
        <f>+IFERROR((VLOOKUP(C2148,'HB1238 24-25'!$N$5:$Q$9999,4,0)),"")</f>
        <v/>
      </c>
      <c r="AO2148" s="33" t="str">
        <f t="shared" si="69"/>
        <v>No</v>
      </c>
    </row>
    <row r="2149" spans="1:41" x14ac:dyDescent="0.25">
      <c r="A2149" t="s">
        <v>2784</v>
      </c>
      <c r="B2149" t="s">
        <v>2282</v>
      </c>
      <c r="C2149" s="25">
        <v>3601</v>
      </c>
      <c r="D2149" t="s">
        <v>1247</v>
      </c>
      <c r="E2149" s="16">
        <v>4</v>
      </c>
      <c r="F2149" s="16">
        <v>82</v>
      </c>
      <c r="G2149" s="16">
        <v>0</v>
      </c>
      <c r="H2149" s="16">
        <v>98</v>
      </c>
      <c r="I2149" s="16">
        <v>89</v>
      </c>
      <c r="J2149" s="16">
        <v>94</v>
      </c>
      <c r="K2149" s="16">
        <v>99</v>
      </c>
      <c r="L2149" s="16">
        <v>0</v>
      </c>
      <c r="M2149" s="16">
        <v>0</v>
      </c>
      <c r="N2149" s="16">
        <v>0</v>
      </c>
      <c r="O2149" s="16">
        <v>0</v>
      </c>
      <c r="P2149" s="16">
        <v>0</v>
      </c>
      <c r="Q2149" s="16">
        <v>0</v>
      </c>
      <c r="R2149" s="16">
        <v>0</v>
      </c>
      <c r="S2149" s="16">
        <v>0</v>
      </c>
      <c r="T2149" s="15" t="s">
        <v>2004</v>
      </c>
      <c r="U2149" s="54">
        <v>22</v>
      </c>
      <c r="V2149" s="73" t="s">
        <v>2979</v>
      </c>
      <c r="W2149" s="54">
        <v>35</v>
      </c>
      <c r="X2149" s="54">
        <v>34</v>
      </c>
      <c r="Y2149" s="54">
        <v>39</v>
      </c>
      <c r="Z2149" s="54">
        <v>32</v>
      </c>
      <c r="AA2149" s="73" t="s">
        <v>2979</v>
      </c>
      <c r="AB2149" s="73" t="s">
        <v>2979</v>
      </c>
      <c r="AC2149" s="73" t="s">
        <v>2979</v>
      </c>
      <c r="AD2149" s="73" t="s">
        <v>2979</v>
      </c>
      <c r="AE2149" s="73" t="s">
        <v>2979</v>
      </c>
      <c r="AF2149" s="73" t="s">
        <v>2979</v>
      </c>
      <c r="AG2149" s="73" t="s">
        <v>2979</v>
      </c>
      <c r="AH2149" s="73" t="s">
        <v>2979</v>
      </c>
      <c r="AI2149" s="41">
        <v>0.35620000000000002</v>
      </c>
      <c r="AJ2149" s="30">
        <v>0.33110000000000001</v>
      </c>
      <c r="AK2149" s="30">
        <v>0.37940000000000002</v>
      </c>
      <c r="AL2149" s="41">
        <f t="shared" si="68"/>
        <v>0.35560000000000003</v>
      </c>
      <c r="AM2149" s="30" t="str">
        <f>IFERROR((VLOOKUP(C2149,'CEP 24-25'!$F$5:$K$1282,6,0))," ")</f>
        <v xml:space="preserve"> </v>
      </c>
      <c r="AN2149" s="41" t="str">
        <f>+IFERROR((VLOOKUP(C2149,'HB1238 24-25'!$N$5:$Q$9999,4,0)),"")</f>
        <v>No</v>
      </c>
      <c r="AO2149" s="33" t="str">
        <f t="shared" si="69"/>
        <v>No</v>
      </c>
    </row>
    <row r="2150" spans="1:41" ht="15" customHeight="1" x14ac:dyDescent="0.25">
      <c r="A2150" t="s">
        <v>2784</v>
      </c>
      <c r="B2150" t="s">
        <v>2282</v>
      </c>
      <c r="C2150" s="25">
        <v>2223</v>
      </c>
      <c r="D2150" t="s">
        <v>1243</v>
      </c>
      <c r="E2150" s="16">
        <v>0</v>
      </c>
      <c r="F2150" s="16">
        <v>103</v>
      </c>
      <c r="G2150" s="16">
        <v>0</v>
      </c>
      <c r="H2150" s="16">
        <v>97</v>
      </c>
      <c r="I2150" s="16">
        <v>94</v>
      </c>
      <c r="J2150" s="16">
        <v>130</v>
      </c>
      <c r="K2150" s="16">
        <v>97</v>
      </c>
      <c r="L2150" s="16">
        <v>0</v>
      </c>
      <c r="M2150" s="16">
        <v>0</v>
      </c>
      <c r="N2150" s="16">
        <v>0</v>
      </c>
      <c r="O2150" s="16">
        <v>0</v>
      </c>
      <c r="P2150" s="16">
        <v>0</v>
      </c>
      <c r="Q2150" s="16">
        <v>0</v>
      </c>
      <c r="R2150" s="16">
        <v>0</v>
      </c>
      <c r="S2150" s="16">
        <v>0</v>
      </c>
      <c r="T2150" s="73" t="s">
        <v>2979</v>
      </c>
      <c r="U2150" s="54">
        <v>36</v>
      </c>
      <c r="V2150" s="73" t="s">
        <v>2979</v>
      </c>
      <c r="W2150" s="54">
        <v>36</v>
      </c>
      <c r="X2150" s="54">
        <v>34</v>
      </c>
      <c r="Y2150" s="54">
        <v>50</v>
      </c>
      <c r="Z2150" s="54">
        <v>44</v>
      </c>
      <c r="AA2150" s="73" t="s">
        <v>2979</v>
      </c>
      <c r="AB2150" s="73" t="s">
        <v>2979</v>
      </c>
      <c r="AC2150" s="73" t="s">
        <v>2979</v>
      </c>
      <c r="AD2150" s="73" t="s">
        <v>2979</v>
      </c>
      <c r="AE2150" s="73" t="s">
        <v>2979</v>
      </c>
      <c r="AF2150" s="73" t="s">
        <v>2979</v>
      </c>
      <c r="AG2150" s="73" t="s">
        <v>2979</v>
      </c>
      <c r="AH2150" s="73" t="s">
        <v>2979</v>
      </c>
      <c r="AI2150" s="41">
        <v>0.38390000000000002</v>
      </c>
      <c r="AJ2150" s="30">
        <v>0.38919999999999999</v>
      </c>
      <c r="AK2150" s="30">
        <v>0.39439999999999997</v>
      </c>
      <c r="AL2150" s="41">
        <f t="shared" si="68"/>
        <v>0.38919999999999999</v>
      </c>
      <c r="AM2150" s="30" t="str">
        <f>IFERROR((VLOOKUP(C2150,'CEP 24-25'!$F$5:$K$1282,6,0))," ")</f>
        <v xml:space="preserve"> </v>
      </c>
      <c r="AN2150" s="41" t="str">
        <f>+IFERROR((VLOOKUP(C2150,'HB1238 24-25'!$N$5:$Q$9999,4,0)),"")</f>
        <v>No</v>
      </c>
      <c r="AO2150" s="33" t="str">
        <f t="shared" si="69"/>
        <v>No</v>
      </c>
    </row>
    <row r="2151" spans="1:41" ht="15" customHeight="1" x14ac:dyDescent="0.25">
      <c r="A2151" t="s">
        <v>2632</v>
      </c>
      <c r="B2151" t="s">
        <v>2283</v>
      </c>
      <c r="C2151" s="25">
        <v>1932</v>
      </c>
      <c r="D2151" t="s">
        <v>1733</v>
      </c>
      <c r="E2151" s="16">
        <v>0</v>
      </c>
      <c r="F2151" s="16">
        <v>70</v>
      </c>
      <c r="G2151" s="16">
        <v>0</v>
      </c>
      <c r="H2151" s="16">
        <v>63</v>
      </c>
      <c r="I2151" s="16">
        <v>103</v>
      </c>
      <c r="J2151" s="16">
        <v>89</v>
      </c>
      <c r="K2151" s="16">
        <v>93</v>
      </c>
      <c r="L2151" s="16">
        <v>109</v>
      </c>
      <c r="M2151" s="16">
        <v>115</v>
      </c>
      <c r="N2151" s="16">
        <v>115</v>
      </c>
      <c r="O2151" s="16">
        <v>111</v>
      </c>
      <c r="P2151" s="16">
        <v>0</v>
      </c>
      <c r="Q2151" s="16">
        <v>0</v>
      </c>
      <c r="R2151" s="16">
        <v>0</v>
      </c>
      <c r="S2151" s="16">
        <v>0</v>
      </c>
      <c r="T2151" s="73" t="s">
        <v>2979</v>
      </c>
      <c r="U2151" s="73" t="s">
        <v>2979</v>
      </c>
      <c r="V2151" s="73" t="s">
        <v>2979</v>
      </c>
      <c r="W2151" s="54">
        <v>10</v>
      </c>
      <c r="X2151" s="54">
        <v>27</v>
      </c>
      <c r="Y2151" s="54">
        <v>14</v>
      </c>
      <c r="Z2151" s="54">
        <v>14</v>
      </c>
      <c r="AA2151" s="54">
        <v>22</v>
      </c>
      <c r="AB2151" s="54">
        <v>18</v>
      </c>
      <c r="AC2151" s="54">
        <v>22</v>
      </c>
      <c r="AD2151" s="54">
        <v>21</v>
      </c>
      <c r="AE2151" s="73" t="s">
        <v>2979</v>
      </c>
      <c r="AF2151" s="73" t="s">
        <v>2979</v>
      </c>
      <c r="AG2151" s="73" t="s">
        <v>2979</v>
      </c>
      <c r="AH2151" s="73" t="s">
        <v>2979</v>
      </c>
      <c r="AI2151" s="41">
        <v>0.17050000000000001</v>
      </c>
      <c r="AJ2151" s="30">
        <v>0.18659999999999999</v>
      </c>
      <c r="AK2151" s="30">
        <v>0.1555</v>
      </c>
      <c r="AL2151" s="41">
        <f t="shared" si="68"/>
        <v>0.1709</v>
      </c>
      <c r="AM2151" s="30" t="str">
        <f>IFERROR((VLOOKUP(C2151,'CEP 24-25'!$F$5:$K$1282,6,0))," ")</f>
        <v xml:space="preserve"> </v>
      </c>
      <c r="AN2151" s="41" t="str">
        <f>+IFERROR((VLOOKUP(C2151,'HB1238 24-25'!$N$5:$Q$9999,4,0)),"")</f>
        <v/>
      </c>
      <c r="AO2151" s="33" t="str">
        <f t="shared" si="69"/>
        <v>No</v>
      </c>
    </row>
    <row r="2152" spans="1:41" ht="15" customHeight="1" x14ac:dyDescent="0.25">
      <c r="A2152" t="s">
        <v>2632</v>
      </c>
      <c r="B2152" t="s">
        <v>2283</v>
      </c>
      <c r="C2152" s="25">
        <v>5223</v>
      </c>
      <c r="D2152" t="s">
        <v>1735</v>
      </c>
      <c r="E2152" s="16">
        <v>0</v>
      </c>
      <c r="F2152" s="16">
        <v>0</v>
      </c>
      <c r="G2152" s="16">
        <v>0</v>
      </c>
      <c r="H2152" s="16">
        <v>0</v>
      </c>
      <c r="I2152" s="16">
        <v>0</v>
      </c>
      <c r="J2152" s="16">
        <v>0</v>
      </c>
      <c r="K2152" s="16">
        <v>0</v>
      </c>
      <c r="L2152" s="16">
        <v>0</v>
      </c>
      <c r="M2152" s="16">
        <v>0</v>
      </c>
      <c r="N2152" s="16">
        <v>0</v>
      </c>
      <c r="O2152" s="16">
        <v>0</v>
      </c>
      <c r="P2152" s="16">
        <v>5</v>
      </c>
      <c r="Q2152" s="16">
        <v>5</v>
      </c>
      <c r="R2152" s="16">
        <v>9</v>
      </c>
      <c r="S2152" s="16">
        <v>3</v>
      </c>
      <c r="T2152" s="73" t="s">
        <v>2979</v>
      </c>
      <c r="U2152" s="73" t="s">
        <v>2979</v>
      </c>
      <c r="V2152" s="73" t="s">
        <v>2979</v>
      </c>
      <c r="W2152" s="73" t="s">
        <v>2979</v>
      </c>
      <c r="X2152" s="73" t="s">
        <v>2979</v>
      </c>
      <c r="Y2152" s="73" t="s">
        <v>2979</v>
      </c>
      <c r="Z2152" s="73" t="s">
        <v>2979</v>
      </c>
      <c r="AA2152" s="73" t="s">
        <v>2979</v>
      </c>
      <c r="AB2152" s="73" t="s">
        <v>2979</v>
      </c>
      <c r="AC2152" s="73" t="s">
        <v>2979</v>
      </c>
      <c r="AD2152" s="73" t="s">
        <v>2979</v>
      </c>
      <c r="AE2152" s="15" t="s">
        <v>2004</v>
      </c>
      <c r="AF2152" s="15" t="s">
        <v>2004</v>
      </c>
      <c r="AG2152" s="15" t="s">
        <v>2004</v>
      </c>
      <c r="AH2152" s="15" t="s">
        <v>2004</v>
      </c>
      <c r="AI2152" s="41">
        <v>0.45450000000000002</v>
      </c>
      <c r="AJ2152" s="30">
        <v>0.70369999999999999</v>
      </c>
      <c r="AK2152" s="30">
        <v>0.61699999999999999</v>
      </c>
      <c r="AL2152" s="41">
        <f t="shared" si="68"/>
        <v>0.5917</v>
      </c>
      <c r="AM2152" s="30" t="str">
        <f>IFERROR((VLOOKUP(C2152,'CEP 24-25'!$F$5:$K$1282,6,0))," ")</f>
        <v>Yes</v>
      </c>
      <c r="AN2152" s="41" t="str">
        <f>+IFERROR((VLOOKUP(C2152,'HB1238 24-25'!$N$5:$Q$9999,4,0)),"")</f>
        <v/>
      </c>
      <c r="AO2152" s="33" t="str">
        <f t="shared" si="69"/>
        <v>Yes</v>
      </c>
    </row>
    <row r="2153" spans="1:41" ht="15" customHeight="1" x14ac:dyDescent="0.25">
      <c r="A2153" t="s">
        <v>2632</v>
      </c>
      <c r="B2153" t="s">
        <v>2283</v>
      </c>
      <c r="C2153" s="25">
        <v>2405</v>
      </c>
      <c r="D2153" t="s">
        <v>1734</v>
      </c>
      <c r="E2153" s="16">
        <v>13</v>
      </c>
      <c r="F2153" s="16">
        <v>17</v>
      </c>
      <c r="G2153" s="16">
        <v>0</v>
      </c>
      <c r="H2153" s="16">
        <v>25</v>
      </c>
      <c r="I2153" s="16">
        <v>20</v>
      </c>
      <c r="J2153" s="16">
        <v>20</v>
      </c>
      <c r="K2153" s="16">
        <v>16</v>
      </c>
      <c r="L2153" s="16">
        <v>14</v>
      </c>
      <c r="M2153" s="16">
        <v>18</v>
      </c>
      <c r="N2153" s="16">
        <v>16</v>
      </c>
      <c r="O2153" s="16">
        <v>11</v>
      </c>
      <c r="P2153" s="16">
        <v>0</v>
      </c>
      <c r="Q2153" s="16">
        <v>0</v>
      </c>
      <c r="R2153" s="16">
        <v>0</v>
      </c>
      <c r="S2153" s="16">
        <v>0</v>
      </c>
      <c r="T2153" s="73" t="s">
        <v>2979</v>
      </c>
      <c r="U2153" s="15" t="s">
        <v>2004</v>
      </c>
      <c r="V2153" s="73" t="s">
        <v>2979</v>
      </c>
      <c r="W2153" s="54">
        <v>17</v>
      </c>
      <c r="X2153" s="54">
        <v>12</v>
      </c>
      <c r="Y2153" s="54">
        <v>11</v>
      </c>
      <c r="Z2153" s="54">
        <v>14</v>
      </c>
      <c r="AA2153" s="15" t="s">
        <v>2004</v>
      </c>
      <c r="AB2153" s="54">
        <v>10</v>
      </c>
      <c r="AC2153" s="54">
        <v>11</v>
      </c>
      <c r="AD2153" s="15" t="s">
        <v>2004</v>
      </c>
      <c r="AE2153" s="73" t="s">
        <v>2979</v>
      </c>
      <c r="AF2153" s="73" t="s">
        <v>2979</v>
      </c>
      <c r="AG2153" s="73" t="s">
        <v>2979</v>
      </c>
      <c r="AH2153" s="73" t="s">
        <v>2979</v>
      </c>
      <c r="AI2153" s="41">
        <v>0.57650000000000001</v>
      </c>
      <c r="AJ2153" s="30">
        <v>0.70240000000000002</v>
      </c>
      <c r="AK2153" s="30">
        <v>0.71879999999999999</v>
      </c>
      <c r="AL2153" s="41">
        <f t="shared" si="68"/>
        <v>0.66590000000000005</v>
      </c>
      <c r="AM2153" s="30" t="str">
        <f>IFERROR((VLOOKUP(C2153,'CEP 24-25'!$F$5:$K$1282,6,0))," ")</f>
        <v>Yes</v>
      </c>
      <c r="AN2153" s="41" t="str">
        <f>+IFERROR((VLOOKUP(C2153,'HB1238 24-25'!$N$5:$Q$9999,4,0)),"")</f>
        <v/>
      </c>
      <c r="AO2153" s="33" t="str">
        <f t="shared" si="69"/>
        <v>Yes</v>
      </c>
    </row>
    <row r="2154" spans="1:41" ht="15" customHeight="1" x14ac:dyDescent="0.25">
      <c r="A2154" t="s">
        <v>2633</v>
      </c>
      <c r="B2154" t="s">
        <v>2284</v>
      </c>
      <c r="C2154" s="25">
        <v>4406</v>
      </c>
      <c r="D2154" t="s">
        <v>174</v>
      </c>
      <c r="E2154" s="16">
        <v>0</v>
      </c>
      <c r="F2154" s="16">
        <v>0</v>
      </c>
      <c r="G2154" s="16">
        <v>0</v>
      </c>
      <c r="H2154" s="16">
        <v>0</v>
      </c>
      <c r="I2154" s="16">
        <v>0</v>
      </c>
      <c r="J2154" s="16">
        <v>0</v>
      </c>
      <c r="K2154" s="16">
        <v>0</v>
      </c>
      <c r="L2154" s="16">
        <v>0</v>
      </c>
      <c r="M2154" s="16">
        <v>191</v>
      </c>
      <c r="N2154" s="16">
        <v>203</v>
      </c>
      <c r="O2154" s="16">
        <v>203</v>
      </c>
      <c r="P2154" s="16">
        <v>0</v>
      </c>
      <c r="Q2154" s="16">
        <v>0</v>
      </c>
      <c r="R2154" s="16">
        <v>0</v>
      </c>
      <c r="S2154" s="16">
        <v>0</v>
      </c>
      <c r="T2154" s="73" t="s">
        <v>2979</v>
      </c>
      <c r="U2154" s="73" t="s">
        <v>2979</v>
      </c>
      <c r="V2154" s="73" t="s">
        <v>2979</v>
      </c>
      <c r="W2154" s="73" t="s">
        <v>2979</v>
      </c>
      <c r="X2154" s="73" t="s">
        <v>2979</v>
      </c>
      <c r="Y2154" s="73" t="s">
        <v>2979</v>
      </c>
      <c r="Z2154" s="73" t="s">
        <v>2979</v>
      </c>
      <c r="AA2154" s="73" t="s">
        <v>2979</v>
      </c>
      <c r="AB2154" s="54">
        <v>60</v>
      </c>
      <c r="AC2154" s="54">
        <v>56</v>
      </c>
      <c r="AD2154" s="54">
        <v>48</v>
      </c>
      <c r="AE2154" s="73" t="s">
        <v>2979</v>
      </c>
      <c r="AF2154" s="73" t="s">
        <v>2979</v>
      </c>
      <c r="AG2154" s="73" t="s">
        <v>2979</v>
      </c>
      <c r="AH2154" s="73" t="s">
        <v>2979</v>
      </c>
      <c r="AI2154" s="41">
        <v>0.2747</v>
      </c>
      <c r="AJ2154" s="30">
        <v>0.23230000000000001</v>
      </c>
      <c r="AK2154" s="30">
        <v>0.32779999999999998</v>
      </c>
      <c r="AL2154" s="41">
        <f t="shared" si="68"/>
        <v>0.27829999999999999</v>
      </c>
      <c r="AM2154" s="30" t="str">
        <f>IFERROR((VLOOKUP(C2154,'CEP 24-25'!$F$5:$K$1282,6,0))," ")</f>
        <v>No</v>
      </c>
      <c r="AN2154" s="41" t="str">
        <f>+IFERROR((VLOOKUP(C2154,'HB1238 24-25'!$N$5:$Q$9999,4,0)),"")</f>
        <v/>
      </c>
      <c r="AO2154" s="33" t="str">
        <f t="shared" si="69"/>
        <v>No</v>
      </c>
    </row>
    <row r="2155" spans="1:41" ht="15" customHeight="1" x14ac:dyDescent="0.25">
      <c r="A2155" t="s">
        <v>2633</v>
      </c>
      <c r="B2155" t="s">
        <v>2284</v>
      </c>
      <c r="C2155" s="25">
        <v>3080</v>
      </c>
      <c r="D2155" t="s">
        <v>158</v>
      </c>
      <c r="E2155" s="16">
        <v>0</v>
      </c>
      <c r="F2155" s="16">
        <v>63</v>
      </c>
      <c r="G2155" s="16">
        <v>0</v>
      </c>
      <c r="H2155" s="16">
        <v>54</v>
      </c>
      <c r="I2155" s="16">
        <v>58</v>
      </c>
      <c r="J2155" s="16">
        <v>60</v>
      </c>
      <c r="K2155" s="16">
        <v>57</v>
      </c>
      <c r="L2155" s="16">
        <v>57</v>
      </c>
      <c r="M2155" s="16">
        <v>0</v>
      </c>
      <c r="N2155" s="16">
        <v>0</v>
      </c>
      <c r="O2155" s="16">
        <v>0</v>
      </c>
      <c r="P2155" s="16">
        <v>0</v>
      </c>
      <c r="Q2155" s="16">
        <v>0</v>
      </c>
      <c r="R2155" s="16">
        <v>0</v>
      </c>
      <c r="S2155" s="16">
        <v>0</v>
      </c>
      <c r="T2155" s="73" t="s">
        <v>2979</v>
      </c>
      <c r="U2155" s="54">
        <v>15</v>
      </c>
      <c r="V2155" s="73" t="s">
        <v>2979</v>
      </c>
      <c r="W2155" s="54">
        <v>11</v>
      </c>
      <c r="X2155" s="54">
        <v>12</v>
      </c>
      <c r="Y2155" s="54">
        <v>11</v>
      </c>
      <c r="Z2155" s="15" t="s">
        <v>2004</v>
      </c>
      <c r="AA2155" s="54">
        <v>11</v>
      </c>
      <c r="AB2155" s="73" t="s">
        <v>2979</v>
      </c>
      <c r="AC2155" s="73" t="s">
        <v>2979</v>
      </c>
      <c r="AD2155" s="73" t="s">
        <v>2979</v>
      </c>
      <c r="AE2155" s="73" t="s">
        <v>2979</v>
      </c>
      <c r="AF2155" s="73" t="s">
        <v>2979</v>
      </c>
      <c r="AG2155" s="73" t="s">
        <v>2979</v>
      </c>
      <c r="AH2155" s="73" t="s">
        <v>2979</v>
      </c>
      <c r="AI2155" s="41">
        <v>0.19769999999999999</v>
      </c>
      <c r="AJ2155" s="30">
        <v>0.14979999999999999</v>
      </c>
      <c r="AK2155" s="30">
        <v>0.2225</v>
      </c>
      <c r="AL2155" s="41">
        <f t="shared" si="68"/>
        <v>0.19</v>
      </c>
      <c r="AM2155" s="30" t="str">
        <f>IFERROR((VLOOKUP(C2155,'CEP 24-25'!$F$5:$K$1282,6,0))," ")</f>
        <v>No</v>
      </c>
      <c r="AN2155" s="41" t="str">
        <f>+IFERROR((VLOOKUP(C2155,'HB1238 24-25'!$N$5:$Q$9999,4,0)),"")</f>
        <v/>
      </c>
      <c r="AO2155" s="33" t="str">
        <f t="shared" si="69"/>
        <v>No</v>
      </c>
    </row>
    <row r="2156" spans="1:41" ht="15" customHeight="1" x14ac:dyDescent="0.25">
      <c r="A2156" t="s">
        <v>2633</v>
      </c>
      <c r="B2156" t="s">
        <v>2284</v>
      </c>
      <c r="C2156" s="25">
        <v>4405</v>
      </c>
      <c r="D2156" t="s">
        <v>173</v>
      </c>
      <c r="E2156" s="16">
        <v>0</v>
      </c>
      <c r="F2156" s="16">
        <v>49</v>
      </c>
      <c r="G2156" s="16">
        <v>0</v>
      </c>
      <c r="H2156" s="16">
        <v>69</v>
      </c>
      <c r="I2156" s="16">
        <v>63</v>
      </c>
      <c r="J2156" s="16">
        <v>81</v>
      </c>
      <c r="K2156" s="16">
        <v>93</v>
      </c>
      <c r="L2156" s="16">
        <v>84</v>
      </c>
      <c r="M2156" s="16">
        <v>0</v>
      </c>
      <c r="N2156" s="16">
        <v>0</v>
      </c>
      <c r="O2156" s="16">
        <v>0</v>
      </c>
      <c r="P2156" s="16">
        <v>0</v>
      </c>
      <c r="Q2156" s="16">
        <v>0</v>
      </c>
      <c r="R2156" s="16">
        <v>0</v>
      </c>
      <c r="S2156" s="16">
        <v>0</v>
      </c>
      <c r="T2156" s="73" t="s">
        <v>2979</v>
      </c>
      <c r="U2156" s="54">
        <v>15</v>
      </c>
      <c r="V2156" s="73" t="s">
        <v>2979</v>
      </c>
      <c r="W2156" s="54">
        <v>25</v>
      </c>
      <c r="X2156" s="54">
        <v>17</v>
      </c>
      <c r="Y2156" s="54">
        <v>24</v>
      </c>
      <c r="Z2156" s="54">
        <v>24</v>
      </c>
      <c r="AA2156" s="54">
        <v>31</v>
      </c>
      <c r="AB2156" s="73" t="s">
        <v>2979</v>
      </c>
      <c r="AC2156" s="73" t="s">
        <v>2979</v>
      </c>
      <c r="AD2156" s="73" t="s">
        <v>2979</v>
      </c>
      <c r="AE2156" s="73" t="s">
        <v>2979</v>
      </c>
      <c r="AF2156" s="73" t="s">
        <v>2979</v>
      </c>
      <c r="AG2156" s="73" t="s">
        <v>2979</v>
      </c>
      <c r="AH2156" s="73" t="s">
        <v>2979</v>
      </c>
      <c r="AI2156" s="41">
        <v>0.30980000000000002</v>
      </c>
      <c r="AJ2156" s="30">
        <v>0.2651</v>
      </c>
      <c r="AK2156" s="30">
        <v>0.30599999999999999</v>
      </c>
      <c r="AL2156" s="41">
        <f t="shared" si="68"/>
        <v>0.29360000000000003</v>
      </c>
      <c r="AM2156" s="30" t="str">
        <f>IFERROR((VLOOKUP(C2156,'CEP 24-25'!$F$5:$K$1282,6,0))," ")</f>
        <v>No</v>
      </c>
      <c r="AN2156" s="41" t="str">
        <f>+IFERROR((VLOOKUP(C2156,'HB1238 24-25'!$N$5:$Q$9999,4,0)),"")</f>
        <v/>
      </c>
      <c r="AO2156" s="33" t="str">
        <f t="shared" si="69"/>
        <v>No</v>
      </c>
    </row>
    <row r="2157" spans="1:41" ht="15" customHeight="1" x14ac:dyDescent="0.25">
      <c r="A2157" t="s">
        <v>2633</v>
      </c>
      <c r="B2157" t="s">
        <v>2284</v>
      </c>
      <c r="C2157" s="25">
        <v>3423</v>
      </c>
      <c r="D2157" t="s">
        <v>161</v>
      </c>
      <c r="E2157" s="16">
        <v>0</v>
      </c>
      <c r="F2157" s="16">
        <v>0</v>
      </c>
      <c r="G2157" s="16">
        <v>0</v>
      </c>
      <c r="H2157" s="16">
        <v>0</v>
      </c>
      <c r="I2157" s="16">
        <v>0</v>
      </c>
      <c r="J2157" s="16">
        <v>0</v>
      </c>
      <c r="K2157" s="16">
        <v>0</v>
      </c>
      <c r="L2157" s="16">
        <v>0</v>
      </c>
      <c r="M2157" s="16">
        <v>0</v>
      </c>
      <c r="N2157" s="16">
        <v>0</v>
      </c>
      <c r="O2157" s="16">
        <v>0</v>
      </c>
      <c r="P2157" s="16">
        <v>269</v>
      </c>
      <c r="Q2157" s="16">
        <v>324</v>
      </c>
      <c r="R2157" s="16">
        <v>261</v>
      </c>
      <c r="S2157" s="16">
        <v>289</v>
      </c>
      <c r="T2157" s="73" t="s">
        <v>2979</v>
      </c>
      <c r="U2157" s="73" t="s">
        <v>2979</v>
      </c>
      <c r="V2157" s="73" t="s">
        <v>2979</v>
      </c>
      <c r="W2157" s="73" t="s">
        <v>2979</v>
      </c>
      <c r="X2157" s="73" t="s">
        <v>2979</v>
      </c>
      <c r="Y2157" s="73" t="s">
        <v>2979</v>
      </c>
      <c r="Z2157" s="73" t="s">
        <v>2979</v>
      </c>
      <c r="AA2157" s="73" t="s">
        <v>2979</v>
      </c>
      <c r="AB2157" s="73" t="s">
        <v>2979</v>
      </c>
      <c r="AC2157" s="73" t="s">
        <v>2979</v>
      </c>
      <c r="AD2157" s="73" t="s">
        <v>2979</v>
      </c>
      <c r="AE2157" s="54">
        <v>97</v>
      </c>
      <c r="AF2157" s="54">
        <v>104</v>
      </c>
      <c r="AG2157" s="54">
        <v>72</v>
      </c>
      <c r="AH2157" s="54">
        <v>78</v>
      </c>
      <c r="AI2157" s="41">
        <v>0.30709999999999998</v>
      </c>
      <c r="AJ2157" s="30">
        <v>0.2374</v>
      </c>
      <c r="AK2157" s="30">
        <v>0.28170000000000001</v>
      </c>
      <c r="AL2157" s="41">
        <f t="shared" si="68"/>
        <v>0.27539999999999998</v>
      </c>
      <c r="AM2157" s="30" t="str">
        <f>IFERROR((VLOOKUP(C2157,'CEP 24-25'!$F$5:$K$1282,6,0))," ")</f>
        <v>No</v>
      </c>
      <c r="AN2157" s="41" t="str">
        <f>+IFERROR((VLOOKUP(C2157,'HB1238 24-25'!$N$5:$Q$9999,4,0)),"")</f>
        <v/>
      </c>
      <c r="AO2157" s="33" t="str">
        <f t="shared" si="69"/>
        <v>No</v>
      </c>
    </row>
    <row r="2158" spans="1:41" ht="15" customHeight="1" x14ac:dyDescent="0.25">
      <c r="A2158" t="s">
        <v>2633</v>
      </c>
      <c r="B2158" t="s">
        <v>2284</v>
      </c>
      <c r="C2158" s="25">
        <v>4503</v>
      </c>
      <c r="D2158" t="s">
        <v>175</v>
      </c>
      <c r="E2158" s="16">
        <v>0</v>
      </c>
      <c r="F2158" s="16">
        <v>0</v>
      </c>
      <c r="G2158" s="16">
        <v>0</v>
      </c>
      <c r="H2158" s="16">
        <v>0</v>
      </c>
      <c r="I2158" s="16">
        <v>0</v>
      </c>
      <c r="J2158" s="16">
        <v>0</v>
      </c>
      <c r="K2158" s="16">
        <v>0</v>
      </c>
      <c r="L2158" s="16">
        <v>0</v>
      </c>
      <c r="M2158" s="16">
        <v>191</v>
      </c>
      <c r="N2158" s="16">
        <v>178</v>
      </c>
      <c r="O2158" s="16">
        <v>159</v>
      </c>
      <c r="P2158" s="16">
        <v>0</v>
      </c>
      <c r="Q2158" s="16">
        <v>0</v>
      </c>
      <c r="R2158" s="16">
        <v>0</v>
      </c>
      <c r="S2158" s="16">
        <v>0</v>
      </c>
      <c r="T2158" s="73" t="s">
        <v>2979</v>
      </c>
      <c r="U2158" s="73" t="s">
        <v>2979</v>
      </c>
      <c r="V2158" s="73" t="s">
        <v>2979</v>
      </c>
      <c r="W2158" s="73" t="s">
        <v>2979</v>
      </c>
      <c r="X2158" s="73" t="s">
        <v>2979</v>
      </c>
      <c r="Y2158" s="73" t="s">
        <v>2979</v>
      </c>
      <c r="Z2158" s="73" t="s">
        <v>2979</v>
      </c>
      <c r="AA2158" s="73" t="s">
        <v>2979</v>
      </c>
      <c r="AB2158" s="54">
        <v>117</v>
      </c>
      <c r="AC2158" s="54">
        <v>109</v>
      </c>
      <c r="AD2158" s="54">
        <v>106</v>
      </c>
      <c r="AE2158" s="73" t="s">
        <v>2979</v>
      </c>
      <c r="AF2158" s="73" t="s">
        <v>2979</v>
      </c>
      <c r="AG2158" s="73" t="s">
        <v>2979</v>
      </c>
      <c r="AH2158" s="73" t="s">
        <v>2979</v>
      </c>
      <c r="AI2158" s="41">
        <v>0.62880000000000003</v>
      </c>
      <c r="AJ2158" s="30">
        <v>0.61319999999999997</v>
      </c>
      <c r="AK2158" s="30">
        <v>0.76749999999999996</v>
      </c>
      <c r="AL2158" s="41">
        <f t="shared" si="68"/>
        <v>0.66979999999999995</v>
      </c>
      <c r="AM2158" s="30" t="str">
        <f>IFERROR((VLOOKUP(C2158,'CEP 24-25'!$F$5:$K$1282,6,0))," ")</f>
        <v>Yes</v>
      </c>
      <c r="AN2158" s="41" t="str">
        <f>+IFERROR((VLOOKUP(C2158,'HB1238 24-25'!$N$5:$Q$9999,4,0)),"")</f>
        <v/>
      </c>
      <c r="AO2158" s="33" t="str">
        <f t="shared" si="69"/>
        <v>Yes</v>
      </c>
    </row>
    <row r="2159" spans="1:41" ht="15" customHeight="1" x14ac:dyDescent="0.25">
      <c r="A2159" t="s">
        <v>2633</v>
      </c>
      <c r="B2159" t="s">
        <v>2284</v>
      </c>
      <c r="C2159" s="25">
        <v>3733</v>
      </c>
      <c r="D2159" t="s">
        <v>166</v>
      </c>
      <c r="E2159" s="16">
        <v>0</v>
      </c>
      <c r="F2159" s="16">
        <v>51</v>
      </c>
      <c r="G2159" s="16">
        <v>0</v>
      </c>
      <c r="H2159" s="16">
        <v>67</v>
      </c>
      <c r="I2159" s="16">
        <v>67</v>
      </c>
      <c r="J2159" s="16">
        <v>55</v>
      </c>
      <c r="K2159" s="16">
        <v>66</v>
      </c>
      <c r="L2159" s="16">
        <v>81</v>
      </c>
      <c r="M2159" s="16">
        <v>0</v>
      </c>
      <c r="N2159" s="16">
        <v>0</v>
      </c>
      <c r="O2159" s="16">
        <v>0</v>
      </c>
      <c r="P2159" s="16">
        <v>0</v>
      </c>
      <c r="Q2159" s="16">
        <v>0</v>
      </c>
      <c r="R2159" s="16">
        <v>0</v>
      </c>
      <c r="S2159" s="16">
        <v>0</v>
      </c>
      <c r="T2159" s="73" t="s">
        <v>2979</v>
      </c>
      <c r="U2159" s="54">
        <v>25</v>
      </c>
      <c r="V2159" s="73" t="s">
        <v>2979</v>
      </c>
      <c r="W2159" s="54">
        <v>33</v>
      </c>
      <c r="X2159" s="54">
        <v>30</v>
      </c>
      <c r="Y2159" s="54">
        <v>29</v>
      </c>
      <c r="Z2159" s="54">
        <v>36</v>
      </c>
      <c r="AA2159" s="54">
        <v>29</v>
      </c>
      <c r="AB2159" s="73" t="s">
        <v>2979</v>
      </c>
      <c r="AC2159" s="73" t="s">
        <v>2979</v>
      </c>
      <c r="AD2159" s="73" t="s">
        <v>2979</v>
      </c>
      <c r="AE2159" s="73" t="s">
        <v>2979</v>
      </c>
      <c r="AF2159" s="73" t="s">
        <v>2979</v>
      </c>
      <c r="AG2159" s="73" t="s">
        <v>2979</v>
      </c>
      <c r="AH2159" s="73" t="s">
        <v>2979</v>
      </c>
      <c r="AI2159" s="41">
        <v>0.4703</v>
      </c>
      <c r="AJ2159" s="30">
        <v>0.37669999999999998</v>
      </c>
      <c r="AK2159" s="30">
        <v>0.44629999999999997</v>
      </c>
      <c r="AL2159" s="41">
        <f t="shared" si="68"/>
        <v>0.43109999999999998</v>
      </c>
      <c r="AM2159" s="30" t="str">
        <f>IFERROR((VLOOKUP(C2159,'CEP 24-25'!$F$5:$K$1282,6,0))," ")</f>
        <v>No</v>
      </c>
      <c r="AN2159" s="41" t="str">
        <f>+IFERROR((VLOOKUP(C2159,'HB1238 24-25'!$N$5:$Q$9999,4,0)),"")</f>
        <v/>
      </c>
      <c r="AO2159" s="33" t="str">
        <f t="shared" si="69"/>
        <v>No</v>
      </c>
    </row>
    <row r="2160" spans="1:41" ht="15" customHeight="1" x14ac:dyDescent="0.25">
      <c r="A2160" t="s">
        <v>2633</v>
      </c>
      <c r="B2160" t="s">
        <v>2284</v>
      </c>
      <c r="C2160" s="25">
        <v>2636</v>
      </c>
      <c r="D2160" t="s">
        <v>2803</v>
      </c>
      <c r="E2160" s="16">
        <v>6</v>
      </c>
      <c r="F2160" s="16">
        <v>0</v>
      </c>
      <c r="G2160" s="16">
        <v>0</v>
      </c>
      <c r="H2160" s="16">
        <v>0</v>
      </c>
      <c r="I2160" s="16">
        <v>0</v>
      </c>
      <c r="J2160" s="16">
        <v>0</v>
      </c>
      <c r="K2160" s="16">
        <v>0</v>
      </c>
      <c r="L2160" s="16">
        <v>0</v>
      </c>
      <c r="M2160" s="16">
        <v>0</v>
      </c>
      <c r="N2160" s="16">
        <v>0</v>
      </c>
      <c r="O2160" s="16">
        <v>0</v>
      </c>
      <c r="P2160" s="16">
        <v>0</v>
      </c>
      <c r="Q2160" s="16">
        <v>0</v>
      </c>
      <c r="R2160" s="16">
        <v>0</v>
      </c>
      <c r="S2160" s="16">
        <v>0</v>
      </c>
      <c r="T2160" s="15" t="s">
        <v>2004</v>
      </c>
      <c r="U2160" s="73" t="s">
        <v>2979</v>
      </c>
      <c r="V2160" s="73" t="s">
        <v>2979</v>
      </c>
      <c r="W2160" s="73" t="s">
        <v>2979</v>
      </c>
      <c r="X2160" s="73" t="s">
        <v>2979</v>
      </c>
      <c r="Y2160" s="73" t="s">
        <v>2979</v>
      </c>
      <c r="Z2160" s="73" t="s">
        <v>2979</v>
      </c>
      <c r="AA2160" s="73" t="s">
        <v>2979</v>
      </c>
      <c r="AB2160" s="73" t="s">
        <v>2979</v>
      </c>
      <c r="AC2160" s="73" t="s">
        <v>2979</v>
      </c>
      <c r="AD2160" s="73" t="s">
        <v>2979</v>
      </c>
      <c r="AE2160" s="73" t="s">
        <v>2979</v>
      </c>
      <c r="AF2160" s="73" t="s">
        <v>2979</v>
      </c>
      <c r="AG2160" s="73" t="s">
        <v>2979</v>
      </c>
      <c r="AH2160" s="73" t="s">
        <v>2979</v>
      </c>
      <c r="AI2160" s="41">
        <v>0.66669999999999996</v>
      </c>
      <c r="AJ2160" s="30">
        <v>0</v>
      </c>
      <c r="AK2160" s="30">
        <v>0.33329999999999999</v>
      </c>
      <c r="AL2160" s="41">
        <f t="shared" si="68"/>
        <v>0.33329999999999999</v>
      </c>
      <c r="AM2160" s="30" t="str">
        <f>IFERROR((VLOOKUP(C2160,'CEP 24-25'!$F$5:$K$1282,6,0))," ")</f>
        <v xml:space="preserve"> </v>
      </c>
      <c r="AN2160" s="41" t="str">
        <f>+IFERROR((VLOOKUP(C2160,'HB1238 24-25'!$N$5:$Q$9999,4,0)),"")</f>
        <v/>
      </c>
      <c r="AO2160" s="33" t="str">
        <f t="shared" si="69"/>
        <v>No</v>
      </c>
    </row>
    <row r="2161" spans="1:41" ht="15" customHeight="1" x14ac:dyDescent="0.25">
      <c r="A2161" t="s">
        <v>2633</v>
      </c>
      <c r="B2161" t="s">
        <v>2284</v>
      </c>
      <c r="C2161" s="25">
        <v>4075</v>
      </c>
      <c r="D2161" t="s">
        <v>172</v>
      </c>
      <c r="E2161" s="16">
        <v>0</v>
      </c>
      <c r="F2161" s="16">
        <v>68</v>
      </c>
      <c r="G2161" s="16">
        <v>0</v>
      </c>
      <c r="H2161" s="16">
        <v>88</v>
      </c>
      <c r="I2161" s="16">
        <v>87</v>
      </c>
      <c r="J2161" s="16">
        <v>111</v>
      </c>
      <c r="K2161" s="16">
        <v>103</v>
      </c>
      <c r="L2161" s="16">
        <v>104</v>
      </c>
      <c r="M2161" s="16">
        <v>0</v>
      </c>
      <c r="N2161" s="16">
        <v>0</v>
      </c>
      <c r="O2161" s="16">
        <v>0</v>
      </c>
      <c r="P2161" s="16">
        <v>0</v>
      </c>
      <c r="Q2161" s="16">
        <v>0</v>
      </c>
      <c r="R2161" s="16">
        <v>0</v>
      </c>
      <c r="S2161" s="16">
        <v>0</v>
      </c>
      <c r="T2161" s="73" t="s">
        <v>2979</v>
      </c>
      <c r="U2161" s="15" t="s">
        <v>2004</v>
      </c>
      <c r="V2161" s="73" t="s">
        <v>2979</v>
      </c>
      <c r="W2161" s="54">
        <v>12</v>
      </c>
      <c r="X2161" s="54">
        <v>14</v>
      </c>
      <c r="Y2161" s="54">
        <v>13</v>
      </c>
      <c r="Z2161" s="54">
        <v>10</v>
      </c>
      <c r="AA2161" s="54">
        <v>15</v>
      </c>
      <c r="AB2161" s="73" t="s">
        <v>2979</v>
      </c>
      <c r="AC2161" s="73" t="s">
        <v>2979</v>
      </c>
      <c r="AD2161" s="73" t="s">
        <v>2979</v>
      </c>
      <c r="AE2161" s="73" t="s">
        <v>2979</v>
      </c>
      <c r="AF2161" s="73" t="s">
        <v>2979</v>
      </c>
      <c r="AG2161" s="73" t="s">
        <v>2979</v>
      </c>
      <c r="AH2161" s="73" t="s">
        <v>2979</v>
      </c>
      <c r="AI2161" s="41">
        <v>0.123</v>
      </c>
      <c r="AJ2161" s="30">
        <v>0.1202</v>
      </c>
      <c r="AK2161" s="30">
        <v>0.1598</v>
      </c>
      <c r="AL2161" s="41">
        <f t="shared" si="68"/>
        <v>0.1343</v>
      </c>
      <c r="AM2161" s="30" t="str">
        <f>IFERROR((VLOOKUP(C2161,'CEP 24-25'!$F$5:$K$1282,6,0))," ")</f>
        <v>No</v>
      </c>
      <c r="AN2161" s="41" t="str">
        <f>+IFERROR((VLOOKUP(C2161,'HB1238 24-25'!$N$5:$Q$9999,4,0)),"")</f>
        <v/>
      </c>
      <c r="AO2161" s="33" t="str">
        <f t="shared" si="69"/>
        <v>No</v>
      </c>
    </row>
    <row r="2162" spans="1:41" ht="15" customHeight="1" x14ac:dyDescent="0.25">
      <c r="A2162" t="s">
        <v>2633</v>
      </c>
      <c r="B2162" t="s">
        <v>2284</v>
      </c>
      <c r="C2162" s="25">
        <v>2179</v>
      </c>
      <c r="D2162" t="s">
        <v>147</v>
      </c>
      <c r="E2162" s="16">
        <v>0</v>
      </c>
      <c r="F2162" s="16">
        <v>0</v>
      </c>
      <c r="G2162" s="16">
        <v>0</v>
      </c>
      <c r="H2162" s="16">
        <v>0</v>
      </c>
      <c r="I2162" s="16">
        <v>0</v>
      </c>
      <c r="J2162" s="16">
        <v>0</v>
      </c>
      <c r="K2162" s="16">
        <v>0</v>
      </c>
      <c r="L2162" s="16">
        <v>0</v>
      </c>
      <c r="M2162" s="16">
        <v>0</v>
      </c>
      <c r="N2162" s="16">
        <v>0</v>
      </c>
      <c r="O2162" s="16">
        <v>0</v>
      </c>
      <c r="P2162" s="16">
        <v>367</v>
      </c>
      <c r="Q2162" s="16">
        <v>340</v>
      </c>
      <c r="R2162" s="16">
        <v>366</v>
      </c>
      <c r="S2162" s="16">
        <v>438</v>
      </c>
      <c r="T2162" s="73" t="s">
        <v>2979</v>
      </c>
      <c r="U2162" s="73" t="s">
        <v>2979</v>
      </c>
      <c r="V2162" s="73" t="s">
        <v>2979</v>
      </c>
      <c r="W2162" s="73" t="s">
        <v>2979</v>
      </c>
      <c r="X2162" s="73" t="s">
        <v>2979</v>
      </c>
      <c r="Y2162" s="73" t="s">
        <v>2979</v>
      </c>
      <c r="Z2162" s="73" t="s">
        <v>2979</v>
      </c>
      <c r="AA2162" s="73" t="s">
        <v>2979</v>
      </c>
      <c r="AB2162" s="73" t="s">
        <v>2979</v>
      </c>
      <c r="AC2162" s="73" t="s">
        <v>2979</v>
      </c>
      <c r="AD2162" s="73" t="s">
        <v>2979</v>
      </c>
      <c r="AE2162" s="54">
        <v>269</v>
      </c>
      <c r="AF2162" s="54">
        <v>245</v>
      </c>
      <c r="AG2162" s="54">
        <v>253</v>
      </c>
      <c r="AH2162" s="54">
        <v>303</v>
      </c>
      <c r="AI2162" s="41">
        <v>0.70809999999999995</v>
      </c>
      <c r="AJ2162" s="30">
        <v>0.57879999999999998</v>
      </c>
      <c r="AK2162" s="30">
        <v>0.70889999999999997</v>
      </c>
      <c r="AL2162" s="41">
        <f t="shared" si="68"/>
        <v>0.6653</v>
      </c>
      <c r="AM2162" s="30" t="str">
        <f>IFERROR((VLOOKUP(C2162,'CEP 24-25'!$F$5:$K$1282,6,0))," ")</f>
        <v>Yes</v>
      </c>
      <c r="AN2162" s="41" t="str">
        <f>+IFERROR((VLOOKUP(C2162,'HB1238 24-25'!$N$5:$Q$9999,4,0)),"")</f>
        <v/>
      </c>
      <c r="AO2162" s="33" t="str">
        <f t="shared" si="69"/>
        <v>Yes</v>
      </c>
    </row>
    <row r="2163" spans="1:41" ht="15" customHeight="1" x14ac:dyDescent="0.25">
      <c r="A2163" t="s">
        <v>2633</v>
      </c>
      <c r="B2163" t="s">
        <v>2284</v>
      </c>
      <c r="C2163" s="25">
        <v>2637</v>
      </c>
      <c r="D2163" t="s">
        <v>149</v>
      </c>
      <c r="E2163" s="16">
        <v>0</v>
      </c>
      <c r="F2163" s="16">
        <v>18</v>
      </c>
      <c r="G2163" s="16">
        <v>0</v>
      </c>
      <c r="H2163" s="16">
        <v>32</v>
      </c>
      <c r="I2163" s="16">
        <v>33</v>
      </c>
      <c r="J2163" s="16">
        <v>36</v>
      </c>
      <c r="K2163" s="16">
        <v>38</v>
      </c>
      <c r="L2163" s="16">
        <v>32</v>
      </c>
      <c r="M2163" s="16">
        <v>0</v>
      </c>
      <c r="N2163" s="16">
        <v>0</v>
      </c>
      <c r="O2163" s="16">
        <v>0</v>
      </c>
      <c r="P2163" s="16">
        <v>0</v>
      </c>
      <c r="Q2163" s="16">
        <v>0</v>
      </c>
      <c r="R2163" s="16">
        <v>0</v>
      </c>
      <c r="S2163" s="16">
        <v>0</v>
      </c>
      <c r="T2163" s="73" t="s">
        <v>2979</v>
      </c>
      <c r="U2163" s="54">
        <v>16</v>
      </c>
      <c r="V2163" s="73" t="s">
        <v>2979</v>
      </c>
      <c r="W2163" s="54">
        <v>23</v>
      </c>
      <c r="X2163" s="54">
        <v>26</v>
      </c>
      <c r="Y2163" s="54">
        <v>28</v>
      </c>
      <c r="Z2163" s="54">
        <v>27</v>
      </c>
      <c r="AA2163" s="54">
        <v>25</v>
      </c>
      <c r="AB2163" s="73" t="s">
        <v>2979</v>
      </c>
      <c r="AC2163" s="73" t="s">
        <v>2979</v>
      </c>
      <c r="AD2163" s="73" t="s">
        <v>2979</v>
      </c>
      <c r="AE2163" s="73" t="s">
        <v>2979</v>
      </c>
      <c r="AF2163" s="73" t="s">
        <v>2979</v>
      </c>
      <c r="AG2163" s="73" t="s">
        <v>2979</v>
      </c>
      <c r="AH2163" s="73" t="s">
        <v>2979</v>
      </c>
      <c r="AI2163" s="41">
        <v>0.76719999999999999</v>
      </c>
      <c r="AJ2163" s="30">
        <v>0.67859999999999998</v>
      </c>
      <c r="AK2163" s="30">
        <v>0.76600000000000001</v>
      </c>
      <c r="AL2163" s="41">
        <f t="shared" si="68"/>
        <v>0.73729999999999996</v>
      </c>
      <c r="AM2163" s="30" t="str">
        <f>IFERROR((VLOOKUP(C2163,'CEP 24-25'!$F$5:$K$1282,6,0))," ")</f>
        <v>Yes</v>
      </c>
      <c r="AN2163" s="41" t="str">
        <f>+IFERROR((VLOOKUP(C2163,'HB1238 24-25'!$N$5:$Q$9999,4,0)),"")</f>
        <v/>
      </c>
      <c r="AO2163" s="33" t="str">
        <f t="shared" si="69"/>
        <v>Yes</v>
      </c>
    </row>
    <row r="2164" spans="1:41" ht="15" customHeight="1" x14ac:dyDescent="0.25">
      <c r="A2164" t="s">
        <v>2633</v>
      </c>
      <c r="B2164" t="s">
        <v>2284</v>
      </c>
      <c r="C2164" s="25">
        <v>3902</v>
      </c>
      <c r="D2164" t="s">
        <v>169</v>
      </c>
      <c r="E2164" s="16">
        <v>0</v>
      </c>
      <c r="F2164" s="16">
        <v>0</v>
      </c>
      <c r="G2164" s="16">
        <v>0</v>
      </c>
      <c r="H2164" s="16">
        <v>0</v>
      </c>
      <c r="I2164" s="16">
        <v>0</v>
      </c>
      <c r="J2164" s="16">
        <v>0</v>
      </c>
      <c r="K2164" s="16">
        <v>0</v>
      </c>
      <c r="L2164" s="16">
        <v>0</v>
      </c>
      <c r="M2164" s="16">
        <v>249</v>
      </c>
      <c r="N2164" s="16">
        <v>245</v>
      </c>
      <c r="O2164" s="16">
        <v>257</v>
      </c>
      <c r="P2164" s="16">
        <v>0</v>
      </c>
      <c r="Q2164" s="16">
        <v>0</v>
      </c>
      <c r="R2164" s="16">
        <v>0</v>
      </c>
      <c r="S2164" s="16">
        <v>0</v>
      </c>
      <c r="T2164" s="73" t="s">
        <v>2979</v>
      </c>
      <c r="U2164" s="73" t="s">
        <v>2979</v>
      </c>
      <c r="V2164" s="73" t="s">
        <v>2979</v>
      </c>
      <c r="W2164" s="73" t="s">
        <v>2979</v>
      </c>
      <c r="X2164" s="73" t="s">
        <v>2979</v>
      </c>
      <c r="Y2164" s="73" t="s">
        <v>2979</v>
      </c>
      <c r="Z2164" s="73" t="s">
        <v>2979</v>
      </c>
      <c r="AA2164" s="73" t="s">
        <v>2979</v>
      </c>
      <c r="AB2164" s="54">
        <v>165</v>
      </c>
      <c r="AC2164" s="54">
        <v>149</v>
      </c>
      <c r="AD2164" s="54">
        <v>165</v>
      </c>
      <c r="AE2164" s="73" t="s">
        <v>2979</v>
      </c>
      <c r="AF2164" s="73" t="s">
        <v>2979</v>
      </c>
      <c r="AG2164" s="73" t="s">
        <v>2979</v>
      </c>
      <c r="AH2164" s="73" t="s">
        <v>2979</v>
      </c>
      <c r="AI2164" s="41">
        <v>0.63780000000000003</v>
      </c>
      <c r="AJ2164" s="30">
        <v>0.5272</v>
      </c>
      <c r="AK2164" s="30">
        <v>0.6401</v>
      </c>
      <c r="AL2164" s="41">
        <f t="shared" si="68"/>
        <v>0.60170000000000001</v>
      </c>
      <c r="AM2164" s="30" t="str">
        <f>IFERROR((VLOOKUP(C2164,'CEP 24-25'!$F$5:$K$1282,6,0))," ")</f>
        <v>Yes</v>
      </c>
      <c r="AN2164" s="41" t="str">
        <f>+IFERROR((VLOOKUP(C2164,'HB1238 24-25'!$N$5:$Q$9999,4,0)),"")</f>
        <v/>
      </c>
      <c r="AO2164" s="33" t="str">
        <f t="shared" si="69"/>
        <v>Yes</v>
      </c>
    </row>
    <row r="2165" spans="1:41" ht="15" customHeight="1" x14ac:dyDescent="0.25">
      <c r="A2165" t="s">
        <v>2633</v>
      </c>
      <c r="B2165" t="s">
        <v>2284</v>
      </c>
      <c r="C2165" s="25">
        <v>1738</v>
      </c>
      <c r="D2165" t="s">
        <v>146</v>
      </c>
      <c r="E2165" s="16">
        <v>0</v>
      </c>
      <c r="F2165" s="16">
        <v>0</v>
      </c>
      <c r="G2165" s="16">
        <v>0</v>
      </c>
      <c r="H2165" s="16">
        <v>0</v>
      </c>
      <c r="I2165" s="16">
        <v>0</v>
      </c>
      <c r="J2165" s="16">
        <v>0</v>
      </c>
      <c r="K2165" s="16">
        <v>0</v>
      </c>
      <c r="L2165" s="16">
        <v>0</v>
      </c>
      <c r="M2165" s="16">
        <v>0</v>
      </c>
      <c r="N2165" s="16">
        <v>0</v>
      </c>
      <c r="O2165" s="16">
        <v>0</v>
      </c>
      <c r="P2165" s="16">
        <v>0</v>
      </c>
      <c r="Q2165" s="16">
        <v>0</v>
      </c>
      <c r="R2165" s="16">
        <v>0</v>
      </c>
      <c r="S2165" s="16">
        <v>51</v>
      </c>
      <c r="T2165" s="73" t="s">
        <v>2979</v>
      </c>
      <c r="U2165" s="73" t="s">
        <v>2979</v>
      </c>
      <c r="V2165" s="73" t="s">
        <v>2979</v>
      </c>
      <c r="W2165" s="73" t="s">
        <v>2979</v>
      </c>
      <c r="X2165" s="73" t="s">
        <v>2979</v>
      </c>
      <c r="Y2165" s="73" t="s">
        <v>2979</v>
      </c>
      <c r="Z2165" s="73" t="s">
        <v>2979</v>
      </c>
      <c r="AA2165" s="73" t="s">
        <v>2979</v>
      </c>
      <c r="AB2165" s="73" t="s">
        <v>2979</v>
      </c>
      <c r="AC2165" s="73" t="s">
        <v>2979</v>
      </c>
      <c r="AD2165" s="73" t="s">
        <v>2979</v>
      </c>
      <c r="AE2165" s="73" t="s">
        <v>2979</v>
      </c>
      <c r="AF2165" s="73" t="s">
        <v>2979</v>
      </c>
      <c r="AG2165" s="73" t="s">
        <v>2979</v>
      </c>
      <c r="AH2165" s="54">
        <v>32</v>
      </c>
      <c r="AI2165" s="41">
        <v>0.62749999999999995</v>
      </c>
      <c r="AJ2165" s="30">
        <v>0.38640000000000002</v>
      </c>
      <c r="AK2165" s="30">
        <v>0.59089999999999998</v>
      </c>
      <c r="AL2165" s="41">
        <f t="shared" si="68"/>
        <v>0.53490000000000004</v>
      </c>
      <c r="AM2165" s="30" t="str">
        <f>IFERROR((VLOOKUP(C2165,'CEP 24-25'!$F$5:$K$1282,6,0))," ")</f>
        <v>Yes</v>
      </c>
      <c r="AN2165" s="41" t="str">
        <f>+IFERROR((VLOOKUP(C2165,'HB1238 24-25'!$N$5:$Q$9999,4,0)),"")</f>
        <v/>
      </c>
      <c r="AO2165" s="33" t="str">
        <f t="shared" si="69"/>
        <v>Yes</v>
      </c>
    </row>
    <row r="2166" spans="1:41" ht="15" customHeight="1" x14ac:dyDescent="0.25">
      <c r="A2166" t="s">
        <v>2633</v>
      </c>
      <c r="B2166" t="s">
        <v>2284</v>
      </c>
      <c r="C2166" s="25">
        <v>3424</v>
      </c>
      <c r="D2166" t="s">
        <v>162</v>
      </c>
      <c r="E2166" s="16">
        <v>0</v>
      </c>
      <c r="F2166" s="16">
        <v>48</v>
      </c>
      <c r="G2166" s="16">
        <v>0</v>
      </c>
      <c r="H2166" s="16">
        <v>50</v>
      </c>
      <c r="I2166" s="16">
        <v>47</v>
      </c>
      <c r="J2166" s="16">
        <v>58</v>
      </c>
      <c r="K2166" s="16">
        <v>55</v>
      </c>
      <c r="L2166" s="16">
        <v>56</v>
      </c>
      <c r="M2166" s="16">
        <v>0</v>
      </c>
      <c r="N2166" s="16">
        <v>0</v>
      </c>
      <c r="O2166" s="16">
        <v>0</v>
      </c>
      <c r="P2166" s="16">
        <v>0</v>
      </c>
      <c r="Q2166" s="16">
        <v>0</v>
      </c>
      <c r="R2166" s="16">
        <v>0</v>
      </c>
      <c r="S2166" s="16">
        <v>0</v>
      </c>
      <c r="T2166" s="73" t="s">
        <v>2979</v>
      </c>
      <c r="U2166" s="54">
        <v>26</v>
      </c>
      <c r="V2166" s="73" t="s">
        <v>2979</v>
      </c>
      <c r="W2166" s="54">
        <v>29</v>
      </c>
      <c r="X2166" s="54">
        <v>36</v>
      </c>
      <c r="Y2166" s="54">
        <v>34</v>
      </c>
      <c r="Z2166" s="54">
        <v>30</v>
      </c>
      <c r="AA2166" s="54">
        <v>33</v>
      </c>
      <c r="AB2166" s="73" t="s">
        <v>2979</v>
      </c>
      <c r="AC2166" s="73" t="s">
        <v>2979</v>
      </c>
      <c r="AD2166" s="73" t="s">
        <v>2979</v>
      </c>
      <c r="AE2166" s="73" t="s">
        <v>2979</v>
      </c>
      <c r="AF2166" s="73" t="s">
        <v>2979</v>
      </c>
      <c r="AG2166" s="73" t="s">
        <v>2979</v>
      </c>
      <c r="AH2166" s="73" t="s">
        <v>2979</v>
      </c>
      <c r="AI2166" s="41">
        <v>0.59870000000000001</v>
      </c>
      <c r="AJ2166" s="30">
        <v>0.53310000000000002</v>
      </c>
      <c r="AK2166" s="30">
        <v>0.67989999999999995</v>
      </c>
      <c r="AL2166" s="41">
        <f t="shared" si="68"/>
        <v>0.60389999999999999</v>
      </c>
      <c r="AM2166" s="30" t="str">
        <f>IFERROR((VLOOKUP(C2166,'CEP 24-25'!$F$5:$K$1282,6,0))," ")</f>
        <v>Yes</v>
      </c>
      <c r="AN2166" s="41" t="str">
        <f>+IFERROR((VLOOKUP(C2166,'HB1238 24-25'!$N$5:$Q$9999,4,0)),"")</f>
        <v/>
      </c>
      <c r="AO2166" s="33" t="str">
        <f t="shared" si="69"/>
        <v>Yes</v>
      </c>
    </row>
    <row r="2167" spans="1:41" ht="15" customHeight="1" x14ac:dyDescent="0.25">
      <c r="A2167" t="s">
        <v>2633</v>
      </c>
      <c r="B2167" t="s">
        <v>2284</v>
      </c>
      <c r="C2167" s="25">
        <v>2643</v>
      </c>
      <c r="D2167" t="s">
        <v>150</v>
      </c>
      <c r="E2167" s="16">
        <v>0</v>
      </c>
      <c r="F2167" s="16">
        <v>92</v>
      </c>
      <c r="G2167" s="16">
        <v>0</v>
      </c>
      <c r="H2167" s="16">
        <v>74</v>
      </c>
      <c r="I2167" s="16">
        <v>88</v>
      </c>
      <c r="J2167" s="16">
        <v>95</v>
      </c>
      <c r="K2167" s="16">
        <v>81</v>
      </c>
      <c r="L2167" s="16">
        <v>109</v>
      </c>
      <c r="M2167" s="16">
        <v>0</v>
      </c>
      <c r="N2167" s="16">
        <v>0</v>
      </c>
      <c r="O2167" s="16">
        <v>0</v>
      </c>
      <c r="P2167" s="16">
        <v>0</v>
      </c>
      <c r="Q2167" s="16">
        <v>0</v>
      </c>
      <c r="R2167" s="16">
        <v>0</v>
      </c>
      <c r="S2167" s="16">
        <v>0</v>
      </c>
      <c r="T2167" s="73" t="s">
        <v>2979</v>
      </c>
      <c r="U2167" s="54">
        <v>58</v>
      </c>
      <c r="V2167" s="73" t="s">
        <v>2979</v>
      </c>
      <c r="W2167" s="54">
        <v>43</v>
      </c>
      <c r="X2167" s="54">
        <v>54</v>
      </c>
      <c r="Y2167" s="54">
        <v>61</v>
      </c>
      <c r="Z2167" s="54">
        <v>46</v>
      </c>
      <c r="AA2167" s="54">
        <v>72</v>
      </c>
      <c r="AB2167" s="73" t="s">
        <v>2979</v>
      </c>
      <c r="AC2167" s="73" t="s">
        <v>2979</v>
      </c>
      <c r="AD2167" s="73" t="s">
        <v>2979</v>
      </c>
      <c r="AE2167" s="73" t="s">
        <v>2979</v>
      </c>
      <c r="AF2167" s="73" t="s">
        <v>2979</v>
      </c>
      <c r="AG2167" s="73" t="s">
        <v>2979</v>
      </c>
      <c r="AH2167" s="73" t="s">
        <v>2979</v>
      </c>
      <c r="AI2167" s="41">
        <v>0.61970000000000003</v>
      </c>
      <c r="AJ2167" s="30">
        <v>0.55349999999999999</v>
      </c>
      <c r="AK2167" s="30">
        <v>0.67049999999999998</v>
      </c>
      <c r="AL2167" s="41">
        <f t="shared" si="68"/>
        <v>0.61460000000000004</v>
      </c>
      <c r="AM2167" s="30" t="str">
        <f>IFERROR((VLOOKUP(C2167,'CEP 24-25'!$F$5:$K$1282,6,0))," ")</f>
        <v>Yes</v>
      </c>
      <c r="AN2167" s="41" t="str">
        <f>+IFERROR((VLOOKUP(C2167,'HB1238 24-25'!$N$5:$Q$9999,4,0)),"")</f>
        <v/>
      </c>
      <c r="AO2167" s="33" t="str">
        <f t="shared" si="69"/>
        <v>Yes</v>
      </c>
    </row>
    <row r="2168" spans="1:41" ht="15" customHeight="1" x14ac:dyDescent="0.25">
      <c r="A2168" t="s">
        <v>2633</v>
      </c>
      <c r="B2168" t="s">
        <v>2284</v>
      </c>
      <c r="C2168" s="25">
        <v>3735</v>
      </c>
      <c r="D2168" t="s">
        <v>168</v>
      </c>
      <c r="E2168" s="16">
        <v>19</v>
      </c>
      <c r="F2168" s="16">
        <v>75</v>
      </c>
      <c r="G2168" s="16">
        <v>0</v>
      </c>
      <c r="H2168" s="16">
        <v>62</v>
      </c>
      <c r="I2168" s="16">
        <v>73</v>
      </c>
      <c r="J2168" s="16">
        <v>92</v>
      </c>
      <c r="K2168" s="16">
        <v>83</v>
      </c>
      <c r="L2168" s="16">
        <v>79</v>
      </c>
      <c r="M2168" s="16">
        <v>0</v>
      </c>
      <c r="N2168" s="16">
        <v>0</v>
      </c>
      <c r="O2168" s="16">
        <v>0</v>
      </c>
      <c r="P2168" s="16">
        <v>0</v>
      </c>
      <c r="Q2168" s="16">
        <v>0</v>
      </c>
      <c r="R2168" s="16">
        <v>0</v>
      </c>
      <c r="S2168" s="16">
        <v>0</v>
      </c>
      <c r="T2168" s="15" t="s">
        <v>2004</v>
      </c>
      <c r="U2168" s="54">
        <v>46</v>
      </c>
      <c r="V2168" s="73" t="s">
        <v>2979</v>
      </c>
      <c r="W2168" s="54">
        <v>39</v>
      </c>
      <c r="X2168" s="54">
        <v>46</v>
      </c>
      <c r="Y2168" s="54">
        <v>55</v>
      </c>
      <c r="Z2168" s="54">
        <v>48</v>
      </c>
      <c r="AA2168" s="54">
        <v>44</v>
      </c>
      <c r="AB2168" s="73" t="s">
        <v>2979</v>
      </c>
      <c r="AC2168" s="73" t="s">
        <v>2979</v>
      </c>
      <c r="AD2168" s="73" t="s">
        <v>2979</v>
      </c>
      <c r="AE2168" s="73" t="s">
        <v>2979</v>
      </c>
      <c r="AF2168" s="73" t="s">
        <v>2979</v>
      </c>
      <c r="AG2168" s="73" t="s">
        <v>2979</v>
      </c>
      <c r="AH2168" s="73" t="s">
        <v>2979</v>
      </c>
      <c r="AI2168" s="41">
        <v>0.59209999999999996</v>
      </c>
      <c r="AJ2168" s="30">
        <v>0.5665</v>
      </c>
      <c r="AK2168" s="30">
        <v>0.66049999999999998</v>
      </c>
      <c r="AL2168" s="41">
        <f t="shared" si="68"/>
        <v>0.60640000000000005</v>
      </c>
      <c r="AM2168" s="30" t="str">
        <f>IFERROR((VLOOKUP(C2168,'CEP 24-25'!$F$5:$K$1282,6,0))," ")</f>
        <v>Yes</v>
      </c>
      <c r="AN2168" s="41" t="str">
        <f>+IFERROR((VLOOKUP(C2168,'HB1238 24-25'!$N$5:$Q$9999,4,0)),"")</f>
        <v/>
      </c>
      <c r="AO2168" s="33" t="str">
        <f t="shared" si="69"/>
        <v>Yes</v>
      </c>
    </row>
    <row r="2169" spans="1:41" ht="15" customHeight="1" x14ac:dyDescent="0.25">
      <c r="A2169" t="s">
        <v>2633</v>
      </c>
      <c r="B2169" t="s">
        <v>2284</v>
      </c>
      <c r="C2169" s="25">
        <v>2690</v>
      </c>
      <c r="D2169" t="s">
        <v>152</v>
      </c>
      <c r="E2169" s="16">
        <v>18</v>
      </c>
      <c r="F2169" s="16">
        <v>50</v>
      </c>
      <c r="G2169" s="16">
        <v>0</v>
      </c>
      <c r="H2169" s="16">
        <v>53</v>
      </c>
      <c r="I2169" s="16">
        <v>58</v>
      </c>
      <c r="J2169" s="16">
        <v>66</v>
      </c>
      <c r="K2169" s="16">
        <v>70</v>
      </c>
      <c r="L2169" s="16">
        <v>55</v>
      </c>
      <c r="M2169" s="16">
        <v>0</v>
      </c>
      <c r="N2169" s="16">
        <v>0</v>
      </c>
      <c r="O2169" s="16">
        <v>0</v>
      </c>
      <c r="P2169" s="16">
        <v>0</v>
      </c>
      <c r="Q2169" s="16">
        <v>0</v>
      </c>
      <c r="R2169" s="16">
        <v>0</v>
      </c>
      <c r="S2169" s="16">
        <v>0</v>
      </c>
      <c r="T2169" s="15" t="s">
        <v>2004</v>
      </c>
      <c r="U2169" s="54">
        <v>28</v>
      </c>
      <c r="V2169" s="73" t="s">
        <v>2979</v>
      </c>
      <c r="W2169" s="54">
        <v>35</v>
      </c>
      <c r="X2169" s="54">
        <v>39</v>
      </c>
      <c r="Y2169" s="54">
        <v>42</v>
      </c>
      <c r="Z2169" s="54">
        <v>43</v>
      </c>
      <c r="AA2169" s="54">
        <v>33</v>
      </c>
      <c r="AB2169" s="73" t="s">
        <v>2979</v>
      </c>
      <c r="AC2169" s="73" t="s">
        <v>2979</v>
      </c>
      <c r="AD2169" s="73" t="s">
        <v>2979</v>
      </c>
      <c r="AE2169" s="73" t="s">
        <v>2979</v>
      </c>
      <c r="AF2169" s="73" t="s">
        <v>2979</v>
      </c>
      <c r="AG2169" s="73" t="s">
        <v>2979</v>
      </c>
      <c r="AH2169" s="73" t="s">
        <v>2979</v>
      </c>
      <c r="AI2169" s="41">
        <v>0.61350000000000005</v>
      </c>
      <c r="AJ2169" s="30">
        <v>0.50260000000000005</v>
      </c>
      <c r="AK2169" s="30">
        <v>0.62209999999999999</v>
      </c>
      <c r="AL2169" s="41">
        <f t="shared" si="68"/>
        <v>0.57940000000000003</v>
      </c>
      <c r="AM2169" s="30" t="str">
        <f>IFERROR((VLOOKUP(C2169,'CEP 24-25'!$F$5:$K$1282,6,0))," ")</f>
        <v>Yes</v>
      </c>
      <c r="AN2169" s="41" t="str">
        <f>+IFERROR((VLOOKUP(C2169,'HB1238 24-25'!$N$5:$Q$9999,4,0)),"")</f>
        <v/>
      </c>
      <c r="AO2169" s="33" t="str">
        <f t="shared" si="69"/>
        <v>Yes</v>
      </c>
    </row>
    <row r="2170" spans="1:41" ht="15" customHeight="1" x14ac:dyDescent="0.25">
      <c r="A2170" t="s">
        <v>2633</v>
      </c>
      <c r="B2170" t="s">
        <v>2284</v>
      </c>
      <c r="C2170" s="25">
        <v>2610</v>
      </c>
      <c r="D2170" t="s">
        <v>148</v>
      </c>
      <c r="E2170" s="16">
        <v>0</v>
      </c>
      <c r="F2170" s="16">
        <v>36</v>
      </c>
      <c r="G2170" s="16">
        <v>0</v>
      </c>
      <c r="H2170" s="16">
        <v>35</v>
      </c>
      <c r="I2170" s="16">
        <v>41</v>
      </c>
      <c r="J2170" s="16">
        <v>48</v>
      </c>
      <c r="K2170" s="16">
        <v>39</v>
      </c>
      <c r="L2170" s="16">
        <v>40</v>
      </c>
      <c r="M2170" s="16">
        <v>0</v>
      </c>
      <c r="N2170" s="16">
        <v>0</v>
      </c>
      <c r="O2170" s="16">
        <v>0</v>
      </c>
      <c r="P2170" s="16">
        <v>0</v>
      </c>
      <c r="Q2170" s="16">
        <v>0</v>
      </c>
      <c r="R2170" s="16">
        <v>0</v>
      </c>
      <c r="S2170" s="16">
        <v>0</v>
      </c>
      <c r="T2170" s="73" t="s">
        <v>2979</v>
      </c>
      <c r="U2170" s="54">
        <v>21</v>
      </c>
      <c r="V2170" s="73" t="s">
        <v>2979</v>
      </c>
      <c r="W2170" s="54">
        <v>28</v>
      </c>
      <c r="X2170" s="54">
        <v>19</v>
      </c>
      <c r="Y2170" s="54">
        <v>32</v>
      </c>
      <c r="Z2170" s="54">
        <v>26</v>
      </c>
      <c r="AA2170" s="54">
        <v>26</v>
      </c>
      <c r="AB2170" s="73" t="s">
        <v>2979</v>
      </c>
      <c r="AC2170" s="73" t="s">
        <v>2979</v>
      </c>
      <c r="AD2170" s="73" t="s">
        <v>2979</v>
      </c>
      <c r="AE2170" s="73" t="s">
        <v>2979</v>
      </c>
      <c r="AF2170" s="73" t="s">
        <v>2979</v>
      </c>
      <c r="AG2170" s="73" t="s">
        <v>2979</v>
      </c>
      <c r="AH2170" s="73" t="s">
        <v>2979</v>
      </c>
      <c r="AI2170" s="41">
        <v>0.63600000000000001</v>
      </c>
      <c r="AJ2170" s="30">
        <v>0.52400000000000002</v>
      </c>
      <c r="AK2170" s="30">
        <v>0.53410000000000002</v>
      </c>
      <c r="AL2170" s="41">
        <f t="shared" si="68"/>
        <v>0.56469999999999998</v>
      </c>
      <c r="AM2170" s="30" t="str">
        <f>IFERROR((VLOOKUP(C2170,'CEP 24-25'!$F$5:$K$1282,6,0))," ")</f>
        <v>No</v>
      </c>
      <c r="AN2170" s="41" t="str">
        <f>+IFERROR((VLOOKUP(C2170,'HB1238 24-25'!$N$5:$Q$9999,4,0)),"")</f>
        <v/>
      </c>
      <c r="AO2170" s="33" t="str">
        <f t="shared" si="69"/>
        <v>Yes</v>
      </c>
    </row>
    <row r="2171" spans="1:41" ht="15" customHeight="1" x14ac:dyDescent="0.25">
      <c r="A2171" t="s">
        <v>2633</v>
      </c>
      <c r="B2171" t="s">
        <v>2284</v>
      </c>
      <c r="C2171" s="25">
        <v>3081</v>
      </c>
      <c r="D2171" t="s">
        <v>159</v>
      </c>
      <c r="E2171" s="16">
        <v>0</v>
      </c>
      <c r="F2171" s="16">
        <v>0</v>
      </c>
      <c r="G2171" s="16">
        <v>0</v>
      </c>
      <c r="H2171" s="16">
        <v>0</v>
      </c>
      <c r="I2171" s="16">
        <v>0</v>
      </c>
      <c r="J2171" s="16">
        <v>0</v>
      </c>
      <c r="K2171" s="16">
        <v>0</v>
      </c>
      <c r="L2171" s="16">
        <v>0</v>
      </c>
      <c r="M2171" s="16">
        <v>0</v>
      </c>
      <c r="N2171" s="16">
        <v>0</v>
      </c>
      <c r="O2171" s="16">
        <v>0</v>
      </c>
      <c r="P2171" s="16">
        <v>251</v>
      </c>
      <c r="Q2171" s="16">
        <v>318</v>
      </c>
      <c r="R2171" s="16">
        <v>333</v>
      </c>
      <c r="S2171" s="16">
        <v>303</v>
      </c>
      <c r="T2171" s="73" t="s">
        <v>2979</v>
      </c>
      <c r="U2171" s="73" t="s">
        <v>2979</v>
      </c>
      <c r="V2171" s="73" t="s">
        <v>2979</v>
      </c>
      <c r="W2171" s="73" t="s">
        <v>2979</v>
      </c>
      <c r="X2171" s="73" t="s">
        <v>2979</v>
      </c>
      <c r="Y2171" s="73" t="s">
        <v>2979</v>
      </c>
      <c r="Z2171" s="73" t="s">
        <v>2979</v>
      </c>
      <c r="AA2171" s="73" t="s">
        <v>2979</v>
      </c>
      <c r="AB2171" s="73" t="s">
        <v>2979</v>
      </c>
      <c r="AC2171" s="73" t="s">
        <v>2979</v>
      </c>
      <c r="AD2171" s="73" t="s">
        <v>2979</v>
      </c>
      <c r="AE2171" s="54">
        <v>153</v>
      </c>
      <c r="AF2171" s="54">
        <v>191</v>
      </c>
      <c r="AG2171" s="54">
        <v>186</v>
      </c>
      <c r="AH2171" s="54">
        <v>172</v>
      </c>
      <c r="AI2171" s="41">
        <v>0.58260000000000001</v>
      </c>
      <c r="AJ2171" s="30">
        <v>0.50380000000000003</v>
      </c>
      <c r="AK2171" s="30">
        <v>0.60489999999999999</v>
      </c>
      <c r="AL2171" s="41">
        <f t="shared" si="68"/>
        <v>0.56379999999999997</v>
      </c>
      <c r="AM2171" s="30" t="str">
        <f>IFERROR((VLOOKUP(C2171,'CEP 24-25'!$F$5:$K$1282,6,0))," ")</f>
        <v>Yes</v>
      </c>
      <c r="AN2171" s="41" t="str">
        <f>+IFERROR((VLOOKUP(C2171,'HB1238 24-25'!$N$5:$Q$9999,4,0)),"")</f>
        <v/>
      </c>
      <c r="AO2171" s="33" t="str">
        <f t="shared" si="69"/>
        <v>Yes</v>
      </c>
    </row>
    <row r="2172" spans="1:41" ht="15" customHeight="1" x14ac:dyDescent="0.25">
      <c r="A2172" t="s">
        <v>2633</v>
      </c>
      <c r="B2172" t="s">
        <v>2284</v>
      </c>
      <c r="C2172" s="25">
        <v>3543</v>
      </c>
      <c r="D2172" t="s">
        <v>163</v>
      </c>
      <c r="E2172" s="16">
        <v>0</v>
      </c>
      <c r="F2172" s="16">
        <v>0</v>
      </c>
      <c r="G2172" s="16">
        <v>0</v>
      </c>
      <c r="H2172" s="16">
        <v>0</v>
      </c>
      <c r="I2172" s="16">
        <v>0</v>
      </c>
      <c r="J2172" s="16">
        <v>0</v>
      </c>
      <c r="K2172" s="16">
        <v>0</v>
      </c>
      <c r="L2172" s="16">
        <v>0</v>
      </c>
      <c r="M2172" s="16">
        <v>215</v>
      </c>
      <c r="N2172" s="16">
        <v>199</v>
      </c>
      <c r="O2172" s="16">
        <v>163</v>
      </c>
      <c r="P2172" s="16">
        <v>0</v>
      </c>
      <c r="Q2172" s="16">
        <v>0</v>
      </c>
      <c r="R2172" s="16">
        <v>0</v>
      </c>
      <c r="S2172" s="16">
        <v>0</v>
      </c>
      <c r="T2172" s="73" t="s">
        <v>2979</v>
      </c>
      <c r="U2172" s="73" t="s">
        <v>2979</v>
      </c>
      <c r="V2172" s="73" t="s">
        <v>2979</v>
      </c>
      <c r="W2172" s="73" t="s">
        <v>2979</v>
      </c>
      <c r="X2172" s="73" t="s">
        <v>2979</v>
      </c>
      <c r="Y2172" s="73" t="s">
        <v>2979</v>
      </c>
      <c r="Z2172" s="73" t="s">
        <v>2979</v>
      </c>
      <c r="AA2172" s="73" t="s">
        <v>2979</v>
      </c>
      <c r="AB2172" s="54">
        <v>93</v>
      </c>
      <c r="AC2172" s="54">
        <v>95</v>
      </c>
      <c r="AD2172" s="54">
        <v>76</v>
      </c>
      <c r="AE2172" s="73" t="s">
        <v>2979</v>
      </c>
      <c r="AF2172" s="73" t="s">
        <v>2979</v>
      </c>
      <c r="AG2172" s="73" t="s">
        <v>2979</v>
      </c>
      <c r="AH2172" s="73" t="s">
        <v>2979</v>
      </c>
      <c r="AI2172" s="41">
        <v>0.45750000000000002</v>
      </c>
      <c r="AJ2172" s="30">
        <v>0.42509999999999998</v>
      </c>
      <c r="AK2172" s="30">
        <v>0.54990000000000006</v>
      </c>
      <c r="AL2172" s="41">
        <f t="shared" si="68"/>
        <v>0.47749999999999998</v>
      </c>
      <c r="AM2172" s="30" t="str">
        <f>IFERROR((VLOOKUP(C2172,'CEP 24-25'!$F$5:$K$1282,6,0))," ")</f>
        <v>Yes</v>
      </c>
      <c r="AN2172" s="41" t="str">
        <f>+IFERROR((VLOOKUP(C2172,'HB1238 24-25'!$N$5:$Q$9999,4,0)),"")</f>
        <v/>
      </c>
      <c r="AO2172" s="33" t="str">
        <f t="shared" si="69"/>
        <v>Yes</v>
      </c>
    </row>
    <row r="2173" spans="1:41" ht="15" customHeight="1" x14ac:dyDescent="0.25">
      <c r="A2173" t="s">
        <v>2633</v>
      </c>
      <c r="B2173" t="s">
        <v>2284</v>
      </c>
      <c r="C2173" s="25">
        <v>4591</v>
      </c>
      <c r="D2173" t="s">
        <v>177</v>
      </c>
      <c r="E2173" s="16">
        <v>0</v>
      </c>
      <c r="F2173" s="16">
        <v>0</v>
      </c>
      <c r="G2173" s="16">
        <v>0</v>
      </c>
      <c r="H2173" s="16">
        <v>0</v>
      </c>
      <c r="I2173" s="16">
        <v>0</v>
      </c>
      <c r="J2173" s="16">
        <v>0</v>
      </c>
      <c r="K2173" s="16">
        <v>0</v>
      </c>
      <c r="L2173" s="16">
        <v>0</v>
      </c>
      <c r="M2173" s="16">
        <v>275</v>
      </c>
      <c r="N2173" s="16">
        <v>258</v>
      </c>
      <c r="O2173" s="16">
        <v>257</v>
      </c>
      <c r="P2173" s="16">
        <v>0</v>
      </c>
      <c r="Q2173" s="16">
        <v>0</v>
      </c>
      <c r="R2173" s="16">
        <v>0</v>
      </c>
      <c r="S2173" s="16">
        <v>0</v>
      </c>
      <c r="T2173" s="73" t="s">
        <v>2979</v>
      </c>
      <c r="U2173" s="73" t="s">
        <v>2979</v>
      </c>
      <c r="V2173" s="73" t="s">
        <v>2979</v>
      </c>
      <c r="W2173" s="73" t="s">
        <v>2979</v>
      </c>
      <c r="X2173" s="73" t="s">
        <v>2979</v>
      </c>
      <c r="Y2173" s="73" t="s">
        <v>2979</v>
      </c>
      <c r="Z2173" s="73" t="s">
        <v>2979</v>
      </c>
      <c r="AA2173" s="73" t="s">
        <v>2979</v>
      </c>
      <c r="AB2173" s="54">
        <v>84</v>
      </c>
      <c r="AC2173" s="54">
        <v>92</v>
      </c>
      <c r="AD2173" s="54">
        <v>87</v>
      </c>
      <c r="AE2173" s="73" t="s">
        <v>2979</v>
      </c>
      <c r="AF2173" s="73" t="s">
        <v>2979</v>
      </c>
      <c r="AG2173" s="73" t="s">
        <v>2979</v>
      </c>
      <c r="AH2173" s="73" t="s">
        <v>2979</v>
      </c>
      <c r="AI2173" s="41">
        <v>0.33289999999999997</v>
      </c>
      <c r="AJ2173" s="30">
        <v>0.27079999999999999</v>
      </c>
      <c r="AK2173" s="30">
        <v>0.32700000000000001</v>
      </c>
      <c r="AL2173" s="41">
        <f t="shared" si="68"/>
        <v>0.31019999999999998</v>
      </c>
      <c r="AM2173" s="30" t="str">
        <f>IFERROR((VLOOKUP(C2173,'CEP 24-25'!$F$5:$K$1282,6,0))," ")</f>
        <v>No</v>
      </c>
      <c r="AN2173" s="41" t="str">
        <f>+IFERROR((VLOOKUP(C2173,'HB1238 24-25'!$N$5:$Q$9999,4,0)),"")</f>
        <v/>
      </c>
      <c r="AO2173" s="33" t="str">
        <f t="shared" si="69"/>
        <v>No</v>
      </c>
    </row>
    <row r="2174" spans="1:41" ht="15" customHeight="1" x14ac:dyDescent="0.25">
      <c r="A2174" t="s">
        <v>2633</v>
      </c>
      <c r="B2174" t="s">
        <v>2284</v>
      </c>
      <c r="C2174" s="25">
        <v>1574</v>
      </c>
      <c r="D2174" t="s">
        <v>2931</v>
      </c>
      <c r="E2174" s="16">
        <v>0</v>
      </c>
      <c r="F2174" s="16">
        <v>0</v>
      </c>
      <c r="G2174" s="16">
        <v>0</v>
      </c>
      <c r="H2174" s="16">
        <v>1</v>
      </c>
      <c r="I2174" s="16">
        <v>7</v>
      </c>
      <c r="J2174" s="16">
        <v>2</v>
      </c>
      <c r="K2174" s="16">
        <v>4</v>
      </c>
      <c r="L2174" s="16">
        <v>6</v>
      </c>
      <c r="M2174" s="16">
        <v>10</v>
      </c>
      <c r="N2174" s="16">
        <v>9</v>
      </c>
      <c r="O2174" s="16">
        <v>13</v>
      </c>
      <c r="P2174" s="16">
        <v>4</v>
      </c>
      <c r="Q2174" s="16">
        <v>8</v>
      </c>
      <c r="R2174" s="16">
        <v>7</v>
      </c>
      <c r="S2174" s="16">
        <v>4</v>
      </c>
      <c r="T2174" s="73" t="s">
        <v>2979</v>
      </c>
      <c r="U2174" s="73" t="s">
        <v>2979</v>
      </c>
      <c r="V2174" s="73" t="s">
        <v>2979</v>
      </c>
      <c r="W2174" s="73" t="s">
        <v>2979</v>
      </c>
      <c r="X2174" s="15" t="s">
        <v>2004</v>
      </c>
      <c r="Y2174" s="15" t="s">
        <v>2004</v>
      </c>
      <c r="Z2174" s="15" t="s">
        <v>2004</v>
      </c>
      <c r="AA2174" s="15" t="s">
        <v>2004</v>
      </c>
      <c r="AB2174" s="15" t="s">
        <v>2004</v>
      </c>
      <c r="AC2174" s="15" t="s">
        <v>2004</v>
      </c>
      <c r="AD2174" s="54">
        <v>10</v>
      </c>
      <c r="AE2174" s="15" t="s">
        <v>2004</v>
      </c>
      <c r="AF2174" s="15" t="s">
        <v>2004</v>
      </c>
      <c r="AG2174" s="15" t="s">
        <v>2004</v>
      </c>
      <c r="AH2174" s="15" t="s">
        <v>2004</v>
      </c>
      <c r="AI2174" s="41">
        <v>0.73329999999999995</v>
      </c>
      <c r="AJ2174" s="30">
        <v>0.55169999999999997</v>
      </c>
      <c r="AK2174" s="30">
        <v>0.60340000000000005</v>
      </c>
      <c r="AL2174" s="41">
        <f t="shared" si="68"/>
        <v>0.62949999999999995</v>
      </c>
      <c r="AM2174" s="30" t="str">
        <f>IFERROR((VLOOKUP(C2174,'CEP 24-25'!$F$5:$K$1282,6,0))," ")</f>
        <v>Yes</v>
      </c>
      <c r="AN2174" s="41" t="str">
        <f>+IFERROR((VLOOKUP(C2174,'HB1238 24-25'!$N$5:$Q$9999,4,0)),"")</f>
        <v/>
      </c>
      <c r="AO2174" s="33" t="str">
        <f t="shared" si="69"/>
        <v>Yes</v>
      </c>
    </row>
    <row r="2175" spans="1:41" ht="15" customHeight="1" x14ac:dyDescent="0.25">
      <c r="A2175" t="s">
        <v>2633</v>
      </c>
      <c r="B2175" t="s">
        <v>2284</v>
      </c>
      <c r="C2175" s="25">
        <v>3017</v>
      </c>
      <c r="D2175" t="s">
        <v>157</v>
      </c>
      <c r="E2175" s="16">
        <v>0</v>
      </c>
      <c r="F2175" s="16">
        <v>36</v>
      </c>
      <c r="G2175" s="16">
        <v>0</v>
      </c>
      <c r="H2175" s="16">
        <v>45</v>
      </c>
      <c r="I2175" s="16">
        <v>47</v>
      </c>
      <c r="J2175" s="16">
        <v>54</v>
      </c>
      <c r="K2175" s="16">
        <v>70</v>
      </c>
      <c r="L2175" s="16">
        <v>48</v>
      </c>
      <c r="M2175" s="16">
        <v>0</v>
      </c>
      <c r="N2175" s="16">
        <v>0</v>
      </c>
      <c r="O2175" s="16">
        <v>0</v>
      </c>
      <c r="P2175" s="16">
        <v>0</v>
      </c>
      <c r="Q2175" s="16">
        <v>0</v>
      </c>
      <c r="R2175" s="16">
        <v>0</v>
      </c>
      <c r="S2175" s="16">
        <v>0</v>
      </c>
      <c r="T2175" s="73" t="s">
        <v>2979</v>
      </c>
      <c r="U2175" s="15" t="s">
        <v>2004</v>
      </c>
      <c r="V2175" s="73" t="s">
        <v>2979</v>
      </c>
      <c r="W2175" s="54">
        <v>13</v>
      </c>
      <c r="X2175" s="54">
        <v>12</v>
      </c>
      <c r="Y2175" s="54">
        <v>18</v>
      </c>
      <c r="Z2175" s="54">
        <v>20</v>
      </c>
      <c r="AA2175" s="54">
        <v>17</v>
      </c>
      <c r="AB2175" s="73" t="s">
        <v>2979</v>
      </c>
      <c r="AC2175" s="73" t="s">
        <v>2979</v>
      </c>
      <c r="AD2175" s="73" t="s">
        <v>2979</v>
      </c>
      <c r="AE2175" s="73" t="s">
        <v>2979</v>
      </c>
      <c r="AF2175" s="73" t="s">
        <v>2979</v>
      </c>
      <c r="AG2175" s="73" t="s">
        <v>2979</v>
      </c>
      <c r="AH2175" s="73" t="s">
        <v>2979</v>
      </c>
      <c r="AI2175" s="41">
        <v>0.29670000000000002</v>
      </c>
      <c r="AJ2175" s="30">
        <v>0.27950000000000003</v>
      </c>
      <c r="AK2175" s="30">
        <v>0.27989999999999998</v>
      </c>
      <c r="AL2175" s="41">
        <f t="shared" si="68"/>
        <v>0.28539999999999999</v>
      </c>
      <c r="AM2175" s="30" t="str">
        <f>IFERROR((VLOOKUP(C2175,'CEP 24-25'!$F$5:$K$1282,6,0))," ")</f>
        <v>No</v>
      </c>
      <c r="AN2175" s="41" t="str">
        <f>+IFERROR((VLOOKUP(C2175,'HB1238 24-25'!$N$5:$Q$9999,4,0)),"")</f>
        <v/>
      </c>
      <c r="AO2175" s="33" t="str">
        <f t="shared" si="69"/>
        <v>No</v>
      </c>
    </row>
    <row r="2176" spans="1:41" ht="15" customHeight="1" x14ac:dyDescent="0.25">
      <c r="A2176" t="s">
        <v>2633</v>
      </c>
      <c r="B2176" t="s">
        <v>2284</v>
      </c>
      <c r="C2176" s="25">
        <v>3932</v>
      </c>
      <c r="D2176" t="s">
        <v>170</v>
      </c>
      <c r="E2176" s="16">
        <v>0</v>
      </c>
      <c r="F2176" s="16">
        <v>0</v>
      </c>
      <c r="G2176" s="16">
        <v>0</v>
      </c>
      <c r="H2176" s="16">
        <v>0</v>
      </c>
      <c r="I2176" s="16">
        <v>0</v>
      </c>
      <c r="J2176" s="16">
        <v>0</v>
      </c>
      <c r="K2176" s="16">
        <v>0</v>
      </c>
      <c r="L2176" s="16">
        <v>0</v>
      </c>
      <c r="M2176" s="16">
        <v>0</v>
      </c>
      <c r="N2176" s="16">
        <v>0</v>
      </c>
      <c r="O2176" s="16">
        <v>0</v>
      </c>
      <c r="P2176" s="16">
        <v>34</v>
      </c>
      <c r="Q2176" s="16">
        <v>23</v>
      </c>
      <c r="R2176" s="16">
        <v>24</v>
      </c>
      <c r="S2176" s="16">
        <v>15</v>
      </c>
      <c r="T2176" s="73" t="s">
        <v>2979</v>
      </c>
      <c r="U2176" s="73" t="s">
        <v>2979</v>
      </c>
      <c r="V2176" s="73" t="s">
        <v>2979</v>
      </c>
      <c r="W2176" s="73" t="s">
        <v>2979</v>
      </c>
      <c r="X2176" s="73" t="s">
        <v>2979</v>
      </c>
      <c r="Y2176" s="73" t="s">
        <v>2979</v>
      </c>
      <c r="Z2176" s="73" t="s">
        <v>2979</v>
      </c>
      <c r="AA2176" s="73" t="s">
        <v>2979</v>
      </c>
      <c r="AB2176" s="73" t="s">
        <v>2979</v>
      </c>
      <c r="AC2176" s="73" t="s">
        <v>2979</v>
      </c>
      <c r="AD2176" s="73" t="s">
        <v>2979</v>
      </c>
      <c r="AE2176" s="54">
        <v>16</v>
      </c>
      <c r="AF2176" s="15" t="s">
        <v>2004</v>
      </c>
      <c r="AG2176" s="54">
        <v>13</v>
      </c>
      <c r="AH2176" s="15" t="s">
        <v>2004</v>
      </c>
      <c r="AI2176" s="41">
        <v>0.45829999999999999</v>
      </c>
      <c r="AJ2176" s="30">
        <v>0.40229999999999999</v>
      </c>
      <c r="AK2176" s="30">
        <v>0.63949999999999996</v>
      </c>
      <c r="AL2176" s="41">
        <f t="shared" si="68"/>
        <v>0.5</v>
      </c>
      <c r="AM2176" s="30" t="str">
        <f>IFERROR((VLOOKUP(C2176,'CEP 24-25'!$F$5:$K$1282,6,0))," ")</f>
        <v>No</v>
      </c>
      <c r="AN2176" s="41" t="str">
        <f>+IFERROR((VLOOKUP(C2176,'HB1238 24-25'!$N$5:$Q$9999,4,0)),"")</f>
        <v/>
      </c>
      <c r="AO2176" s="33" t="str">
        <f t="shared" si="69"/>
        <v>Yes</v>
      </c>
    </row>
    <row r="2177" spans="1:41" ht="15" customHeight="1" x14ac:dyDescent="0.25">
      <c r="A2177" t="s">
        <v>2633</v>
      </c>
      <c r="B2177" t="s">
        <v>2284</v>
      </c>
      <c r="C2177" s="25">
        <v>2318</v>
      </c>
      <c r="D2177" t="s">
        <v>46</v>
      </c>
      <c r="E2177" s="16">
        <v>0</v>
      </c>
      <c r="F2177" s="16">
        <v>40</v>
      </c>
      <c r="G2177" s="16">
        <v>0</v>
      </c>
      <c r="H2177" s="16">
        <v>32</v>
      </c>
      <c r="I2177" s="16">
        <v>42</v>
      </c>
      <c r="J2177" s="16">
        <v>61</v>
      </c>
      <c r="K2177" s="16">
        <v>54</v>
      </c>
      <c r="L2177" s="16">
        <v>53</v>
      </c>
      <c r="M2177" s="16">
        <v>0</v>
      </c>
      <c r="N2177" s="16">
        <v>0</v>
      </c>
      <c r="O2177" s="16">
        <v>0</v>
      </c>
      <c r="P2177" s="16">
        <v>0</v>
      </c>
      <c r="Q2177" s="16">
        <v>0</v>
      </c>
      <c r="R2177" s="16">
        <v>0</v>
      </c>
      <c r="S2177" s="16">
        <v>0</v>
      </c>
      <c r="T2177" s="73" t="s">
        <v>2979</v>
      </c>
      <c r="U2177" s="54">
        <v>23</v>
      </c>
      <c r="V2177" s="73" t="s">
        <v>2979</v>
      </c>
      <c r="W2177" s="54">
        <v>15</v>
      </c>
      <c r="X2177" s="54">
        <v>27</v>
      </c>
      <c r="Y2177" s="54">
        <v>30</v>
      </c>
      <c r="Z2177" s="54">
        <v>38</v>
      </c>
      <c r="AA2177" s="54">
        <v>28</v>
      </c>
      <c r="AB2177" s="73" t="s">
        <v>2979</v>
      </c>
      <c r="AC2177" s="73" t="s">
        <v>2979</v>
      </c>
      <c r="AD2177" s="73" t="s">
        <v>2979</v>
      </c>
      <c r="AE2177" s="73" t="s">
        <v>2979</v>
      </c>
      <c r="AF2177" s="73" t="s">
        <v>2979</v>
      </c>
      <c r="AG2177" s="73" t="s">
        <v>2979</v>
      </c>
      <c r="AH2177" s="73" t="s">
        <v>2979</v>
      </c>
      <c r="AI2177" s="41">
        <v>0.57089999999999996</v>
      </c>
      <c r="AJ2177" s="30">
        <v>0.51470000000000005</v>
      </c>
      <c r="AK2177" s="30">
        <v>0.55330000000000001</v>
      </c>
      <c r="AL2177" s="41">
        <f t="shared" si="68"/>
        <v>0.54630000000000001</v>
      </c>
      <c r="AM2177" s="30" t="str">
        <f>IFERROR((VLOOKUP(C2177,'CEP 24-25'!$F$5:$K$1282,6,0))," ")</f>
        <v>Yes</v>
      </c>
      <c r="AN2177" s="41" t="str">
        <f>+IFERROR((VLOOKUP(C2177,'HB1238 24-25'!$N$5:$Q$9999,4,0)),"")</f>
        <v/>
      </c>
      <c r="AO2177" s="33" t="str">
        <f t="shared" si="69"/>
        <v>Yes</v>
      </c>
    </row>
    <row r="2178" spans="1:41" ht="15" customHeight="1" x14ac:dyDescent="0.25">
      <c r="A2178" t="s">
        <v>2633</v>
      </c>
      <c r="B2178" t="s">
        <v>2284</v>
      </c>
      <c r="C2178" s="25">
        <v>3734</v>
      </c>
      <c r="D2178" t="s">
        <v>167</v>
      </c>
      <c r="E2178" s="16">
        <v>18</v>
      </c>
      <c r="F2178" s="16">
        <v>92</v>
      </c>
      <c r="G2178" s="16">
        <v>0</v>
      </c>
      <c r="H2178" s="16">
        <v>95</v>
      </c>
      <c r="I2178" s="16">
        <v>84</v>
      </c>
      <c r="J2178" s="16">
        <v>83</v>
      </c>
      <c r="K2178" s="16">
        <v>70</v>
      </c>
      <c r="L2178" s="16">
        <v>73</v>
      </c>
      <c r="M2178" s="16">
        <v>0</v>
      </c>
      <c r="N2178" s="16">
        <v>0</v>
      </c>
      <c r="O2178" s="16">
        <v>0</v>
      </c>
      <c r="P2178" s="16">
        <v>0</v>
      </c>
      <c r="Q2178" s="16">
        <v>0</v>
      </c>
      <c r="R2178" s="16">
        <v>0</v>
      </c>
      <c r="S2178" s="16">
        <v>0</v>
      </c>
      <c r="T2178" s="54">
        <v>10</v>
      </c>
      <c r="U2178" s="54">
        <v>59</v>
      </c>
      <c r="V2178" s="73" t="s">
        <v>2979</v>
      </c>
      <c r="W2178" s="54">
        <v>71</v>
      </c>
      <c r="X2178" s="54">
        <v>58</v>
      </c>
      <c r="Y2178" s="54">
        <v>55</v>
      </c>
      <c r="Z2178" s="54">
        <v>52</v>
      </c>
      <c r="AA2178" s="54">
        <v>54</v>
      </c>
      <c r="AB2178" s="73" t="s">
        <v>2979</v>
      </c>
      <c r="AC2178" s="73" t="s">
        <v>2979</v>
      </c>
      <c r="AD2178" s="73" t="s">
        <v>2979</v>
      </c>
      <c r="AE2178" s="73" t="s">
        <v>2979</v>
      </c>
      <c r="AF2178" s="73" t="s">
        <v>2979</v>
      </c>
      <c r="AG2178" s="73" t="s">
        <v>2979</v>
      </c>
      <c r="AH2178" s="73" t="s">
        <v>2979</v>
      </c>
      <c r="AI2178" s="41">
        <v>0.69710000000000005</v>
      </c>
      <c r="AJ2178" s="30">
        <v>0.62839999999999996</v>
      </c>
      <c r="AK2178" s="30">
        <v>0.73029999999999995</v>
      </c>
      <c r="AL2178" s="41">
        <f t="shared" si="68"/>
        <v>0.68530000000000002</v>
      </c>
      <c r="AM2178" s="30" t="str">
        <f>IFERROR((VLOOKUP(C2178,'CEP 24-25'!$F$5:$K$1282,6,0))," ")</f>
        <v>Yes</v>
      </c>
      <c r="AN2178" s="41" t="str">
        <f>+IFERROR((VLOOKUP(C2178,'HB1238 24-25'!$N$5:$Q$9999,4,0)),"")</f>
        <v/>
      </c>
      <c r="AO2178" s="33" t="str">
        <f t="shared" si="69"/>
        <v>Yes</v>
      </c>
    </row>
    <row r="2179" spans="1:41" ht="15" customHeight="1" x14ac:dyDescent="0.25">
      <c r="A2179" t="s">
        <v>2633</v>
      </c>
      <c r="B2179" t="s">
        <v>2284</v>
      </c>
      <c r="C2179" s="25">
        <v>3146</v>
      </c>
      <c r="D2179" t="s">
        <v>160</v>
      </c>
      <c r="E2179" s="16">
        <v>0</v>
      </c>
      <c r="F2179" s="16">
        <v>0</v>
      </c>
      <c r="G2179" s="16">
        <v>0</v>
      </c>
      <c r="H2179" s="16">
        <v>0</v>
      </c>
      <c r="I2179" s="16">
        <v>0</v>
      </c>
      <c r="J2179" s="16">
        <v>0</v>
      </c>
      <c r="K2179" s="16">
        <v>0</v>
      </c>
      <c r="L2179" s="16">
        <v>0</v>
      </c>
      <c r="M2179" s="16">
        <v>285</v>
      </c>
      <c r="N2179" s="16">
        <v>308</v>
      </c>
      <c r="O2179" s="16">
        <v>261</v>
      </c>
      <c r="P2179" s="16">
        <v>0</v>
      </c>
      <c r="Q2179" s="16">
        <v>0</v>
      </c>
      <c r="R2179" s="16">
        <v>0</v>
      </c>
      <c r="S2179" s="16">
        <v>0</v>
      </c>
      <c r="T2179" s="73" t="s">
        <v>2979</v>
      </c>
      <c r="U2179" s="73" t="s">
        <v>2979</v>
      </c>
      <c r="V2179" s="73" t="s">
        <v>2979</v>
      </c>
      <c r="W2179" s="73" t="s">
        <v>2979</v>
      </c>
      <c r="X2179" s="73" t="s">
        <v>2979</v>
      </c>
      <c r="Y2179" s="73" t="s">
        <v>2979</v>
      </c>
      <c r="Z2179" s="73" t="s">
        <v>2979</v>
      </c>
      <c r="AA2179" s="73" t="s">
        <v>2979</v>
      </c>
      <c r="AB2179" s="54">
        <v>225</v>
      </c>
      <c r="AC2179" s="54">
        <v>239</v>
      </c>
      <c r="AD2179" s="54">
        <v>189</v>
      </c>
      <c r="AE2179" s="73" t="s">
        <v>2979</v>
      </c>
      <c r="AF2179" s="73" t="s">
        <v>2979</v>
      </c>
      <c r="AG2179" s="73" t="s">
        <v>2979</v>
      </c>
      <c r="AH2179" s="73" t="s">
        <v>2979</v>
      </c>
      <c r="AI2179" s="41">
        <v>0.76459999999999995</v>
      </c>
      <c r="AJ2179" s="30">
        <v>0.67400000000000004</v>
      </c>
      <c r="AK2179" s="30">
        <v>0.81220000000000003</v>
      </c>
      <c r="AL2179" s="41">
        <f t="shared" si="68"/>
        <v>0.75029999999999997</v>
      </c>
      <c r="AM2179" s="30" t="str">
        <f>IFERROR((VLOOKUP(C2179,'CEP 24-25'!$F$5:$K$1282,6,0))," ")</f>
        <v>Yes</v>
      </c>
      <c r="AN2179" s="41" t="str">
        <f>+IFERROR((VLOOKUP(C2179,'HB1238 24-25'!$N$5:$Q$9999,4,0)),"")</f>
        <v/>
      </c>
      <c r="AO2179" s="33" t="str">
        <f t="shared" si="69"/>
        <v>Yes</v>
      </c>
    </row>
    <row r="2180" spans="1:41" ht="15" customHeight="1" x14ac:dyDescent="0.25">
      <c r="A2180" t="s">
        <v>2633</v>
      </c>
      <c r="B2180" t="s">
        <v>2284</v>
      </c>
      <c r="C2180" s="25">
        <v>2723</v>
      </c>
      <c r="D2180" t="s">
        <v>153</v>
      </c>
      <c r="E2180" s="16">
        <v>0</v>
      </c>
      <c r="F2180" s="16">
        <v>68</v>
      </c>
      <c r="G2180" s="16">
        <v>0</v>
      </c>
      <c r="H2180" s="16">
        <v>67</v>
      </c>
      <c r="I2180" s="16">
        <v>92</v>
      </c>
      <c r="J2180" s="16">
        <v>91</v>
      </c>
      <c r="K2180" s="16">
        <v>76</v>
      </c>
      <c r="L2180" s="16">
        <v>81</v>
      </c>
      <c r="M2180" s="16">
        <v>0</v>
      </c>
      <c r="N2180" s="16">
        <v>0</v>
      </c>
      <c r="O2180" s="16">
        <v>0</v>
      </c>
      <c r="P2180" s="16">
        <v>0</v>
      </c>
      <c r="Q2180" s="16">
        <v>0</v>
      </c>
      <c r="R2180" s="16">
        <v>0</v>
      </c>
      <c r="S2180" s="16">
        <v>0</v>
      </c>
      <c r="T2180" s="73" t="s">
        <v>2979</v>
      </c>
      <c r="U2180" s="54">
        <v>31</v>
      </c>
      <c r="V2180" s="73" t="s">
        <v>2979</v>
      </c>
      <c r="W2180" s="54">
        <v>50</v>
      </c>
      <c r="X2180" s="54">
        <v>52</v>
      </c>
      <c r="Y2180" s="54">
        <v>62</v>
      </c>
      <c r="Z2180" s="54">
        <v>38</v>
      </c>
      <c r="AA2180" s="54">
        <v>42</v>
      </c>
      <c r="AB2180" s="73" t="s">
        <v>2979</v>
      </c>
      <c r="AC2180" s="73" t="s">
        <v>2979</v>
      </c>
      <c r="AD2180" s="73" t="s">
        <v>2979</v>
      </c>
      <c r="AE2180" s="73" t="s">
        <v>2979</v>
      </c>
      <c r="AF2180" s="73" t="s">
        <v>2979</v>
      </c>
      <c r="AG2180" s="73" t="s">
        <v>2979</v>
      </c>
      <c r="AH2180" s="73" t="s">
        <v>2979</v>
      </c>
      <c r="AI2180" s="41">
        <v>0.57889999999999997</v>
      </c>
      <c r="AJ2180" s="30">
        <v>0.49380000000000002</v>
      </c>
      <c r="AK2180" s="30">
        <v>0.54669999999999996</v>
      </c>
      <c r="AL2180" s="41">
        <f t="shared" ref="AL2180:AL2243" si="70">ROUND(AVERAGE(AI2180:AK2180),4)</f>
        <v>0.53979999999999995</v>
      </c>
      <c r="AM2180" s="30" t="str">
        <f>IFERROR((VLOOKUP(C2180,'CEP 24-25'!$F$5:$K$1282,6,0))," ")</f>
        <v>Yes</v>
      </c>
      <c r="AN2180" s="41" t="str">
        <f>+IFERROR((VLOOKUP(C2180,'HB1238 24-25'!$N$5:$Q$9999,4,0)),"")</f>
        <v/>
      </c>
      <c r="AO2180" s="33" t="str">
        <f t="shared" ref="AO2180:AO2243" si="71">IF(OR(AL2180&gt;=0.5, AM2180="Yes",AN2180="Yes"),"Yes","No")</f>
        <v>Yes</v>
      </c>
    </row>
    <row r="2181" spans="1:41" ht="15" customHeight="1" x14ac:dyDescent="0.25">
      <c r="A2181" t="s">
        <v>2633</v>
      </c>
      <c r="B2181" t="s">
        <v>2284</v>
      </c>
      <c r="C2181" s="25">
        <v>5342</v>
      </c>
      <c r="D2181" t="s">
        <v>180</v>
      </c>
      <c r="E2181" s="16">
        <v>0</v>
      </c>
      <c r="F2181" s="16">
        <v>0</v>
      </c>
      <c r="G2181" s="16">
        <v>0</v>
      </c>
      <c r="H2181" s="16">
        <v>0</v>
      </c>
      <c r="I2181" s="16">
        <v>0</v>
      </c>
      <c r="J2181" s="16">
        <v>0</v>
      </c>
      <c r="K2181" s="16">
        <v>0</v>
      </c>
      <c r="L2181" s="16">
        <v>0</v>
      </c>
      <c r="M2181" s="16">
        <v>0</v>
      </c>
      <c r="N2181" s="16">
        <v>0</v>
      </c>
      <c r="O2181" s="16">
        <v>0</v>
      </c>
      <c r="P2181" s="16">
        <v>0</v>
      </c>
      <c r="Q2181" s="16">
        <v>0</v>
      </c>
      <c r="R2181" s="16">
        <v>46</v>
      </c>
      <c r="S2181" s="16">
        <v>238</v>
      </c>
      <c r="T2181" s="73" t="s">
        <v>2979</v>
      </c>
      <c r="U2181" s="73" t="s">
        <v>2979</v>
      </c>
      <c r="V2181" s="73" t="s">
        <v>2979</v>
      </c>
      <c r="W2181" s="73" t="s">
        <v>2979</v>
      </c>
      <c r="X2181" s="73" t="s">
        <v>2979</v>
      </c>
      <c r="Y2181" s="73" t="s">
        <v>2979</v>
      </c>
      <c r="Z2181" s="73" t="s">
        <v>2979</v>
      </c>
      <c r="AA2181" s="73" t="s">
        <v>2979</v>
      </c>
      <c r="AB2181" s="73" t="s">
        <v>2979</v>
      </c>
      <c r="AC2181" s="73" t="s">
        <v>2979</v>
      </c>
      <c r="AD2181" s="73" t="s">
        <v>2979</v>
      </c>
      <c r="AE2181" s="73" t="s">
        <v>2979</v>
      </c>
      <c r="AF2181" s="73" t="s">
        <v>2979</v>
      </c>
      <c r="AG2181" s="54">
        <v>30</v>
      </c>
      <c r="AH2181" s="54">
        <v>172</v>
      </c>
      <c r="AI2181" s="41">
        <v>0.71130000000000004</v>
      </c>
      <c r="AJ2181" s="30">
        <v>0.52849999999999997</v>
      </c>
      <c r="AK2181" s="30">
        <v>0.70930000000000004</v>
      </c>
      <c r="AL2181" s="41">
        <f t="shared" si="70"/>
        <v>0.64970000000000006</v>
      </c>
      <c r="AM2181" s="30" t="str">
        <f>IFERROR((VLOOKUP(C2181,'CEP 24-25'!$F$5:$K$1282,6,0))," ")</f>
        <v xml:space="preserve"> </v>
      </c>
      <c r="AN2181" s="41" t="str">
        <f>+IFERROR((VLOOKUP(C2181,'HB1238 24-25'!$N$5:$Q$9999,4,0)),"")</f>
        <v/>
      </c>
      <c r="AO2181" s="33" t="str">
        <f t="shared" si="71"/>
        <v>Yes</v>
      </c>
    </row>
    <row r="2182" spans="1:41" ht="15" customHeight="1" x14ac:dyDescent="0.25">
      <c r="A2182" t="s">
        <v>2633</v>
      </c>
      <c r="B2182" t="s">
        <v>2284</v>
      </c>
      <c r="C2182" s="25">
        <v>2644</v>
      </c>
      <c r="D2182" t="s">
        <v>151</v>
      </c>
      <c r="E2182" s="16">
        <v>37</v>
      </c>
      <c r="F2182" s="16">
        <v>83</v>
      </c>
      <c r="G2182" s="16">
        <v>0</v>
      </c>
      <c r="H2182" s="16">
        <v>82</v>
      </c>
      <c r="I2182" s="16">
        <v>97</v>
      </c>
      <c r="J2182" s="16">
        <v>93</v>
      </c>
      <c r="K2182" s="16">
        <v>85</v>
      </c>
      <c r="L2182" s="16">
        <v>95</v>
      </c>
      <c r="M2182" s="16">
        <v>0</v>
      </c>
      <c r="N2182" s="16">
        <v>0</v>
      </c>
      <c r="O2182" s="16">
        <v>0</v>
      </c>
      <c r="P2182" s="16">
        <v>0</v>
      </c>
      <c r="Q2182" s="16">
        <v>0</v>
      </c>
      <c r="R2182" s="16">
        <v>0</v>
      </c>
      <c r="S2182" s="16">
        <v>0</v>
      </c>
      <c r="T2182" s="54">
        <v>10</v>
      </c>
      <c r="U2182" s="54">
        <v>46</v>
      </c>
      <c r="V2182" s="73" t="s">
        <v>2979</v>
      </c>
      <c r="W2182" s="54">
        <v>62</v>
      </c>
      <c r="X2182" s="54">
        <v>67</v>
      </c>
      <c r="Y2182" s="54">
        <v>68</v>
      </c>
      <c r="Z2182" s="54">
        <v>63</v>
      </c>
      <c r="AA2182" s="54">
        <v>65</v>
      </c>
      <c r="AB2182" s="73" t="s">
        <v>2979</v>
      </c>
      <c r="AC2182" s="73" t="s">
        <v>2979</v>
      </c>
      <c r="AD2182" s="73" t="s">
        <v>2979</v>
      </c>
      <c r="AE2182" s="73" t="s">
        <v>2979</v>
      </c>
      <c r="AF2182" s="73" t="s">
        <v>2979</v>
      </c>
      <c r="AG2182" s="73" t="s">
        <v>2979</v>
      </c>
      <c r="AH2182" s="73" t="s">
        <v>2979</v>
      </c>
      <c r="AI2182" s="41">
        <v>0.66610000000000003</v>
      </c>
      <c r="AJ2182" s="30">
        <v>0.60819999999999996</v>
      </c>
      <c r="AK2182" s="30">
        <v>0.70640000000000003</v>
      </c>
      <c r="AL2182" s="41">
        <f t="shared" si="70"/>
        <v>0.66020000000000001</v>
      </c>
      <c r="AM2182" s="30" t="str">
        <f>IFERROR((VLOOKUP(C2182,'CEP 24-25'!$F$5:$K$1282,6,0))," ")</f>
        <v>Yes</v>
      </c>
      <c r="AN2182" s="41" t="str">
        <f>+IFERROR((VLOOKUP(C2182,'HB1238 24-25'!$N$5:$Q$9999,4,0)),"")</f>
        <v/>
      </c>
      <c r="AO2182" s="33" t="str">
        <f t="shared" si="71"/>
        <v>Yes</v>
      </c>
    </row>
    <row r="2183" spans="1:41" ht="15" customHeight="1" x14ac:dyDescent="0.25">
      <c r="A2183" t="s">
        <v>2633</v>
      </c>
      <c r="B2183" t="s">
        <v>2284</v>
      </c>
      <c r="C2183" s="25">
        <v>4410</v>
      </c>
      <c r="D2183" t="s">
        <v>128</v>
      </c>
      <c r="E2183" s="16">
        <v>15</v>
      </c>
      <c r="F2183" s="16">
        <v>84</v>
      </c>
      <c r="G2183" s="16">
        <v>0</v>
      </c>
      <c r="H2183" s="16">
        <v>81</v>
      </c>
      <c r="I2183" s="16">
        <v>86</v>
      </c>
      <c r="J2183" s="16">
        <v>88</v>
      </c>
      <c r="K2183" s="16">
        <v>101</v>
      </c>
      <c r="L2183" s="16">
        <v>89</v>
      </c>
      <c r="M2183" s="16">
        <v>0</v>
      </c>
      <c r="N2183" s="16">
        <v>0</v>
      </c>
      <c r="O2183" s="16">
        <v>0</v>
      </c>
      <c r="P2183" s="16">
        <v>0</v>
      </c>
      <c r="Q2183" s="16">
        <v>0</v>
      </c>
      <c r="R2183" s="16">
        <v>0</v>
      </c>
      <c r="S2183" s="16">
        <v>0</v>
      </c>
      <c r="T2183" s="15" t="s">
        <v>2004</v>
      </c>
      <c r="U2183" s="54">
        <v>58</v>
      </c>
      <c r="V2183" s="73" t="s">
        <v>2979</v>
      </c>
      <c r="W2183" s="54">
        <v>61</v>
      </c>
      <c r="X2183" s="54">
        <v>65</v>
      </c>
      <c r="Y2183" s="54">
        <v>68</v>
      </c>
      <c r="Z2183" s="54">
        <v>78</v>
      </c>
      <c r="AA2183" s="54">
        <v>74</v>
      </c>
      <c r="AB2183" s="73" t="s">
        <v>2979</v>
      </c>
      <c r="AC2183" s="73" t="s">
        <v>2979</v>
      </c>
      <c r="AD2183" s="73" t="s">
        <v>2979</v>
      </c>
      <c r="AE2183" s="73" t="s">
        <v>2979</v>
      </c>
      <c r="AF2183" s="73" t="s">
        <v>2979</v>
      </c>
      <c r="AG2183" s="73" t="s">
        <v>2979</v>
      </c>
      <c r="AH2183" s="73" t="s">
        <v>2979</v>
      </c>
      <c r="AI2183" s="41">
        <v>0.75919999999999999</v>
      </c>
      <c r="AJ2183" s="30">
        <v>0.72309999999999997</v>
      </c>
      <c r="AK2183" s="30">
        <v>0.77159999999999995</v>
      </c>
      <c r="AL2183" s="41">
        <f t="shared" si="70"/>
        <v>0.75129999999999997</v>
      </c>
      <c r="AM2183" s="30" t="str">
        <f>IFERROR((VLOOKUP(C2183,'CEP 24-25'!$F$5:$K$1282,6,0))," ")</f>
        <v>Yes</v>
      </c>
      <c r="AN2183" s="41" t="str">
        <f>+IFERROR((VLOOKUP(C2183,'HB1238 24-25'!$N$5:$Q$9999,4,0)),"")</f>
        <v/>
      </c>
      <c r="AO2183" s="33" t="str">
        <f t="shared" si="71"/>
        <v>Yes</v>
      </c>
    </row>
    <row r="2184" spans="1:41" ht="15" customHeight="1" x14ac:dyDescent="0.25">
      <c r="A2184" t="s">
        <v>2633</v>
      </c>
      <c r="B2184" t="s">
        <v>2284</v>
      </c>
      <c r="C2184" s="25">
        <v>5744</v>
      </c>
      <c r="D2184" t="s">
        <v>2932</v>
      </c>
      <c r="E2184" s="16">
        <v>36</v>
      </c>
      <c r="F2184" s="16">
        <v>72</v>
      </c>
      <c r="G2184" s="16">
        <v>0</v>
      </c>
      <c r="H2184" s="16">
        <v>69</v>
      </c>
      <c r="I2184" s="16">
        <v>48</v>
      </c>
      <c r="J2184" s="16">
        <v>0</v>
      </c>
      <c r="K2184" s="16">
        <v>0</v>
      </c>
      <c r="L2184" s="16">
        <v>0</v>
      </c>
      <c r="M2184" s="16">
        <v>0</v>
      </c>
      <c r="N2184" s="16">
        <v>0</v>
      </c>
      <c r="O2184" s="16">
        <v>0</v>
      </c>
      <c r="P2184" s="16">
        <v>0</v>
      </c>
      <c r="Q2184" s="16">
        <v>0</v>
      </c>
      <c r="R2184" s="16">
        <v>0</v>
      </c>
      <c r="S2184" s="16">
        <v>0</v>
      </c>
      <c r="T2184" s="54">
        <v>10</v>
      </c>
      <c r="U2184" s="54">
        <v>31</v>
      </c>
      <c r="V2184" s="73" t="s">
        <v>2979</v>
      </c>
      <c r="W2184" s="54">
        <v>33</v>
      </c>
      <c r="X2184" s="54">
        <v>21</v>
      </c>
      <c r="Y2184" s="73" t="s">
        <v>2979</v>
      </c>
      <c r="Z2184" s="73" t="s">
        <v>2979</v>
      </c>
      <c r="AA2184" s="73" t="s">
        <v>2979</v>
      </c>
      <c r="AB2184" s="73" t="s">
        <v>2979</v>
      </c>
      <c r="AC2184" s="73" t="s">
        <v>2979</v>
      </c>
      <c r="AD2184" s="73" t="s">
        <v>2979</v>
      </c>
      <c r="AE2184" s="73" t="s">
        <v>2979</v>
      </c>
      <c r="AF2184" s="73" t="s">
        <v>2979</v>
      </c>
      <c r="AG2184" s="73" t="s">
        <v>2979</v>
      </c>
      <c r="AH2184" s="73" t="s">
        <v>2979</v>
      </c>
      <c r="AI2184" s="41">
        <v>0.42220000000000002</v>
      </c>
      <c r="AJ2184" s="30">
        <v>0.3725</v>
      </c>
      <c r="AK2184" s="30" t="s">
        <v>2943</v>
      </c>
      <c r="AL2184" s="41">
        <f t="shared" si="70"/>
        <v>0.39739999999999998</v>
      </c>
      <c r="AM2184" s="30" t="str">
        <f>IFERROR((VLOOKUP(C2184,'CEP 24-25'!$F$5:$K$1282,6,0))," ")</f>
        <v>No</v>
      </c>
      <c r="AN2184" s="41" t="str">
        <f>+IFERROR((VLOOKUP(C2184,'HB1238 24-25'!$N$5:$Q$9999,4,0)),"")</f>
        <v/>
      </c>
      <c r="AO2184" s="33" t="str">
        <f t="shared" si="71"/>
        <v>No</v>
      </c>
    </row>
    <row r="2185" spans="1:41" ht="15" customHeight="1" x14ac:dyDescent="0.25">
      <c r="A2185" t="s">
        <v>2633</v>
      </c>
      <c r="B2185" t="s">
        <v>2284</v>
      </c>
      <c r="C2185" s="25">
        <v>4034</v>
      </c>
      <c r="D2185" t="s">
        <v>171</v>
      </c>
      <c r="E2185" s="16">
        <v>36</v>
      </c>
      <c r="F2185" s="16">
        <v>60</v>
      </c>
      <c r="G2185" s="16">
        <v>0</v>
      </c>
      <c r="H2185" s="16">
        <v>59</v>
      </c>
      <c r="I2185" s="16">
        <v>48</v>
      </c>
      <c r="J2185" s="16">
        <v>72</v>
      </c>
      <c r="K2185" s="16">
        <v>59</v>
      </c>
      <c r="L2185" s="16">
        <v>71</v>
      </c>
      <c r="M2185" s="16">
        <v>0</v>
      </c>
      <c r="N2185" s="16">
        <v>0</v>
      </c>
      <c r="O2185" s="16">
        <v>0</v>
      </c>
      <c r="P2185" s="16">
        <v>0</v>
      </c>
      <c r="Q2185" s="16">
        <v>0</v>
      </c>
      <c r="R2185" s="16">
        <v>0</v>
      </c>
      <c r="S2185" s="16">
        <v>0</v>
      </c>
      <c r="T2185" s="54">
        <v>10</v>
      </c>
      <c r="U2185" s="54">
        <v>19</v>
      </c>
      <c r="V2185" s="73" t="s">
        <v>2979</v>
      </c>
      <c r="W2185" s="54">
        <v>31</v>
      </c>
      <c r="X2185" s="54">
        <v>21</v>
      </c>
      <c r="Y2185" s="54">
        <v>27</v>
      </c>
      <c r="Z2185" s="54">
        <v>24</v>
      </c>
      <c r="AA2185" s="54">
        <v>33</v>
      </c>
      <c r="AB2185" s="73" t="s">
        <v>2979</v>
      </c>
      <c r="AC2185" s="73" t="s">
        <v>2979</v>
      </c>
      <c r="AD2185" s="73" t="s">
        <v>2979</v>
      </c>
      <c r="AE2185" s="73" t="s">
        <v>2979</v>
      </c>
      <c r="AF2185" s="73" t="s">
        <v>2979</v>
      </c>
      <c r="AG2185" s="73" t="s">
        <v>2979</v>
      </c>
      <c r="AH2185" s="73" t="s">
        <v>2979</v>
      </c>
      <c r="AI2185" s="41">
        <v>0.40739999999999998</v>
      </c>
      <c r="AJ2185" s="30">
        <v>0.3342</v>
      </c>
      <c r="AK2185" s="30">
        <v>0.42520000000000002</v>
      </c>
      <c r="AL2185" s="41">
        <f t="shared" si="70"/>
        <v>0.38890000000000002</v>
      </c>
      <c r="AM2185" s="30" t="str">
        <f>IFERROR((VLOOKUP(C2185,'CEP 24-25'!$F$5:$K$1282,6,0))," ")</f>
        <v>No</v>
      </c>
      <c r="AN2185" s="41" t="str">
        <f>+IFERROR((VLOOKUP(C2185,'HB1238 24-25'!$N$5:$Q$9999,4,0)),"")</f>
        <v/>
      </c>
      <c r="AO2185" s="33" t="str">
        <f t="shared" si="71"/>
        <v>No</v>
      </c>
    </row>
    <row r="2186" spans="1:41" ht="15" customHeight="1" x14ac:dyDescent="0.25">
      <c r="A2186" t="s">
        <v>2633</v>
      </c>
      <c r="B2186" t="s">
        <v>2284</v>
      </c>
      <c r="C2186" s="25">
        <v>2964</v>
      </c>
      <c r="D2186" t="s">
        <v>155</v>
      </c>
      <c r="E2186" s="16">
        <v>0</v>
      </c>
      <c r="F2186" s="16">
        <v>62</v>
      </c>
      <c r="G2186" s="16">
        <v>0</v>
      </c>
      <c r="H2186" s="16">
        <v>72</v>
      </c>
      <c r="I2186" s="16">
        <v>59</v>
      </c>
      <c r="J2186" s="16">
        <v>69</v>
      </c>
      <c r="K2186" s="16">
        <v>69</v>
      </c>
      <c r="L2186" s="16">
        <v>82</v>
      </c>
      <c r="M2186" s="16">
        <v>0</v>
      </c>
      <c r="N2186" s="16">
        <v>0</v>
      </c>
      <c r="O2186" s="16">
        <v>0</v>
      </c>
      <c r="P2186" s="16">
        <v>0</v>
      </c>
      <c r="Q2186" s="16">
        <v>0</v>
      </c>
      <c r="R2186" s="16">
        <v>0</v>
      </c>
      <c r="S2186" s="16">
        <v>0</v>
      </c>
      <c r="T2186" s="73" t="s">
        <v>2979</v>
      </c>
      <c r="U2186" s="54">
        <v>11</v>
      </c>
      <c r="V2186" s="73" t="s">
        <v>2979</v>
      </c>
      <c r="W2186" s="54">
        <v>23</v>
      </c>
      <c r="X2186" s="54">
        <v>19</v>
      </c>
      <c r="Y2186" s="54">
        <v>23</v>
      </c>
      <c r="Z2186" s="54">
        <v>17</v>
      </c>
      <c r="AA2186" s="54">
        <v>22</v>
      </c>
      <c r="AB2186" s="73" t="s">
        <v>2979</v>
      </c>
      <c r="AC2186" s="73" t="s">
        <v>2979</v>
      </c>
      <c r="AD2186" s="73" t="s">
        <v>2979</v>
      </c>
      <c r="AE2186" s="73" t="s">
        <v>2979</v>
      </c>
      <c r="AF2186" s="73" t="s">
        <v>2979</v>
      </c>
      <c r="AG2186" s="73" t="s">
        <v>2979</v>
      </c>
      <c r="AH2186" s="73" t="s">
        <v>2979</v>
      </c>
      <c r="AI2186" s="41">
        <v>0.27850000000000003</v>
      </c>
      <c r="AJ2186" s="30">
        <v>0.2157</v>
      </c>
      <c r="AK2186" s="30">
        <v>0.31780000000000003</v>
      </c>
      <c r="AL2186" s="41">
        <f t="shared" si="70"/>
        <v>0.2707</v>
      </c>
      <c r="AM2186" s="30" t="str">
        <f>IFERROR((VLOOKUP(C2186,'CEP 24-25'!$F$5:$K$1282,6,0))," ")</f>
        <v>No</v>
      </c>
      <c r="AN2186" s="41" t="str">
        <f>+IFERROR((VLOOKUP(C2186,'HB1238 24-25'!$N$5:$Q$9999,4,0)),"")</f>
        <v/>
      </c>
      <c r="AO2186" s="33" t="str">
        <f t="shared" si="71"/>
        <v>No</v>
      </c>
    </row>
    <row r="2187" spans="1:41" ht="15" customHeight="1" x14ac:dyDescent="0.25">
      <c r="A2187" t="s">
        <v>2633</v>
      </c>
      <c r="B2187" t="s">
        <v>2284</v>
      </c>
      <c r="C2187" s="25">
        <v>3016</v>
      </c>
      <c r="D2187" t="s">
        <v>156</v>
      </c>
      <c r="E2187" s="16">
        <v>0</v>
      </c>
      <c r="F2187" s="16">
        <v>103</v>
      </c>
      <c r="G2187" s="16">
        <v>0</v>
      </c>
      <c r="H2187" s="16">
        <v>95</v>
      </c>
      <c r="I2187" s="16">
        <v>106</v>
      </c>
      <c r="J2187" s="16">
        <v>110</v>
      </c>
      <c r="K2187" s="16">
        <v>103</v>
      </c>
      <c r="L2187" s="16">
        <v>110</v>
      </c>
      <c r="M2187" s="16">
        <v>0</v>
      </c>
      <c r="N2187" s="16">
        <v>0</v>
      </c>
      <c r="O2187" s="16">
        <v>0</v>
      </c>
      <c r="P2187" s="16">
        <v>0</v>
      </c>
      <c r="Q2187" s="16">
        <v>0</v>
      </c>
      <c r="R2187" s="16">
        <v>0</v>
      </c>
      <c r="S2187" s="16">
        <v>0</v>
      </c>
      <c r="T2187" s="73" t="s">
        <v>2979</v>
      </c>
      <c r="U2187" s="54">
        <v>46</v>
      </c>
      <c r="V2187" s="73" t="s">
        <v>2979</v>
      </c>
      <c r="W2187" s="54">
        <v>47</v>
      </c>
      <c r="X2187" s="54">
        <v>48</v>
      </c>
      <c r="Y2187" s="54">
        <v>59</v>
      </c>
      <c r="Z2187" s="54">
        <v>58</v>
      </c>
      <c r="AA2187" s="54">
        <v>54</v>
      </c>
      <c r="AB2187" s="73" t="s">
        <v>2979</v>
      </c>
      <c r="AC2187" s="73" t="s">
        <v>2979</v>
      </c>
      <c r="AD2187" s="73" t="s">
        <v>2979</v>
      </c>
      <c r="AE2187" s="73" t="s">
        <v>2979</v>
      </c>
      <c r="AF2187" s="73" t="s">
        <v>2979</v>
      </c>
      <c r="AG2187" s="73" t="s">
        <v>2979</v>
      </c>
      <c r="AH2187" s="73" t="s">
        <v>2979</v>
      </c>
      <c r="AI2187" s="41">
        <v>0.49759999999999999</v>
      </c>
      <c r="AJ2187" s="30">
        <v>0.42159999999999997</v>
      </c>
      <c r="AK2187" s="30">
        <v>0.47710000000000002</v>
      </c>
      <c r="AL2187" s="41">
        <f t="shared" si="70"/>
        <v>0.46539999999999998</v>
      </c>
      <c r="AM2187" s="30" t="str">
        <f>IFERROR((VLOOKUP(C2187,'CEP 24-25'!$F$5:$K$1282,6,0))," ")</f>
        <v>Yes</v>
      </c>
      <c r="AN2187" s="41" t="str">
        <f>+IFERROR((VLOOKUP(C2187,'HB1238 24-25'!$N$5:$Q$9999,4,0)),"")</f>
        <v/>
      </c>
      <c r="AO2187" s="33" t="str">
        <f t="shared" si="71"/>
        <v>Yes</v>
      </c>
    </row>
    <row r="2188" spans="1:41" ht="15" customHeight="1" x14ac:dyDescent="0.25">
      <c r="A2188" t="s">
        <v>2633</v>
      </c>
      <c r="B2188" t="s">
        <v>2284</v>
      </c>
      <c r="C2188" s="25">
        <v>4504</v>
      </c>
      <c r="D2188" t="s">
        <v>176</v>
      </c>
      <c r="E2188" s="16">
        <v>0</v>
      </c>
      <c r="F2188" s="16">
        <v>0</v>
      </c>
      <c r="G2188" s="16">
        <v>0</v>
      </c>
      <c r="H2188" s="16">
        <v>0</v>
      </c>
      <c r="I2188" s="16">
        <v>0</v>
      </c>
      <c r="J2188" s="16">
        <v>0</v>
      </c>
      <c r="K2188" s="16">
        <v>0</v>
      </c>
      <c r="L2188" s="16">
        <v>0</v>
      </c>
      <c r="M2188" s="16">
        <v>0</v>
      </c>
      <c r="N2188" s="16">
        <v>0</v>
      </c>
      <c r="O2188" s="16">
        <v>0</v>
      </c>
      <c r="P2188" s="16">
        <v>447</v>
      </c>
      <c r="Q2188" s="16">
        <v>472</v>
      </c>
      <c r="R2188" s="16">
        <v>473</v>
      </c>
      <c r="S2188" s="16">
        <v>489</v>
      </c>
      <c r="T2188" s="73" t="s">
        <v>2979</v>
      </c>
      <c r="U2188" s="73" t="s">
        <v>2979</v>
      </c>
      <c r="V2188" s="73" t="s">
        <v>2979</v>
      </c>
      <c r="W2188" s="73" t="s">
        <v>2979</v>
      </c>
      <c r="X2188" s="73" t="s">
        <v>2979</v>
      </c>
      <c r="Y2188" s="73" t="s">
        <v>2979</v>
      </c>
      <c r="Z2188" s="73" t="s">
        <v>2979</v>
      </c>
      <c r="AA2188" s="73" t="s">
        <v>2979</v>
      </c>
      <c r="AB2188" s="73" t="s">
        <v>2979</v>
      </c>
      <c r="AC2188" s="73" t="s">
        <v>2979</v>
      </c>
      <c r="AD2188" s="73" t="s">
        <v>2979</v>
      </c>
      <c r="AE2188" s="54">
        <v>159</v>
      </c>
      <c r="AF2188" s="54">
        <v>161</v>
      </c>
      <c r="AG2188" s="54">
        <v>151</v>
      </c>
      <c r="AH2188" s="54">
        <v>134</v>
      </c>
      <c r="AI2188" s="41">
        <v>0.3216</v>
      </c>
      <c r="AJ2188" s="30">
        <v>0.24970000000000001</v>
      </c>
      <c r="AK2188" s="30">
        <v>0.3049</v>
      </c>
      <c r="AL2188" s="41">
        <f t="shared" si="70"/>
        <v>0.29210000000000003</v>
      </c>
      <c r="AM2188" s="30" t="str">
        <f>IFERROR((VLOOKUP(C2188,'CEP 24-25'!$F$5:$K$1282,6,0))," ")</f>
        <v>No</v>
      </c>
      <c r="AN2188" s="41" t="str">
        <f>+IFERROR((VLOOKUP(C2188,'HB1238 24-25'!$N$5:$Q$9999,4,0)),"")</f>
        <v/>
      </c>
      <c r="AO2188" s="33" t="str">
        <f t="shared" si="71"/>
        <v>No</v>
      </c>
    </row>
    <row r="2189" spans="1:41" ht="15" customHeight="1" x14ac:dyDescent="0.25">
      <c r="A2189" t="s">
        <v>2633</v>
      </c>
      <c r="B2189" t="s">
        <v>2284</v>
      </c>
      <c r="C2189" s="25">
        <v>3556</v>
      </c>
      <c r="D2189" t="s">
        <v>164</v>
      </c>
      <c r="E2189" s="16">
        <v>0</v>
      </c>
      <c r="F2189" s="16">
        <v>12</v>
      </c>
      <c r="G2189" s="16">
        <v>0</v>
      </c>
      <c r="H2189" s="16">
        <v>11</v>
      </c>
      <c r="I2189" s="16">
        <v>12</v>
      </c>
      <c r="J2189" s="16">
        <v>21</v>
      </c>
      <c r="K2189" s="16">
        <v>14</v>
      </c>
      <c r="L2189" s="16">
        <v>22</v>
      </c>
      <c r="M2189" s="16">
        <v>26</v>
      </c>
      <c r="N2189" s="16">
        <v>22</v>
      </c>
      <c r="O2189" s="16">
        <v>26</v>
      </c>
      <c r="P2189" s="16">
        <v>0</v>
      </c>
      <c r="Q2189" s="16">
        <v>0</v>
      </c>
      <c r="R2189" s="16">
        <v>0</v>
      </c>
      <c r="S2189" s="16">
        <v>0</v>
      </c>
      <c r="T2189" s="73" t="s">
        <v>2979</v>
      </c>
      <c r="U2189" s="15" t="s">
        <v>2004</v>
      </c>
      <c r="V2189" s="73" t="s">
        <v>2979</v>
      </c>
      <c r="W2189" s="15" t="s">
        <v>2004</v>
      </c>
      <c r="X2189" s="15" t="s">
        <v>2004</v>
      </c>
      <c r="Y2189" s="54">
        <v>10</v>
      </c>
      <c r="Z2189" s="15" t="s">
        <v>2004</v>
      </c>
      <c r="AA2189" s="15" t="s">
        <v>2004</v>
      </c>
      <c r="AB2189" s="54">
        <v>12</v>
      </c>
      <c r="AC2189" s="54">
        <v>11</v>
      </c>
      <c r="AD2189" s="54">
        <v>12</v>
      </c>
      <c r="AE2189" s="73" t="s">
        <v>2979</v>
      </c>
      <c r="AF2189" s="73" t="s">
        <v>2979</v>
      </c>
      <c r="AG2189" s="73" t="s">
        <v>2979</v>
      </c>
      <c r="AH2189" s="73" t="s">
        <v>2979</v>
      </c>
      <c r="AI2189" s="41">
        <v>0.44579999999999997</v>
      </c>
      <c r="AJ2189" s="30">
        <v>0.37659999999999999</v>
      </c>
      <c r="AK2189" s="30">
        <v>0.52969999999999995</v>
      </c>
      <c r="AL2189" s="41">
        <f t="shared" si="70"/>
        <v>0.45069999999999999</v>
      </c>
      <c r="AM2189" s="30" t="str">
        <f>IFERROR((VLOOKUP(C2189,'CEP 24-25'!$F$5:$K$1282,6,0))," ")</f>
        <v>No</v>
      </c>
      <c r="AN2189" s="41" t="str">
        <f>+IFERROR((VLOOKUP(C2189,'HB1238 24-25'!$N$5:$Q$9999,4,0)),"")</f>
        <v/>
      </c>
      <c r="AO2189" s="33" t="str">
        <f t="shared" si="71"/>
        <v>No</v>
      </c>
    </row>
    <row r="2190" spans="1:41" x14ac:dyDescent="0.25">
      <c r="A2190" t="s">
        <v>2633</v>
      </c>
      <c r="B2190" t="s">
        <v>2284</v>
      </c>
      <c r="C2190" s="25">
        <v>5745</v>
      </c>
      <c r="D2190" t="s">
        <v>2933</v>
      </c>
      <c r="E2190" s="16">
        <v>0</v>
      </c>
      <c r="F2190" s="16">
        <v>48</v>
      </c>
      <c r="G2190" s="16">
        <v>0</v>
      </c>
      <c r="H2190" s="16">
        <v>48</v>
      </c>
      <c r="I2190" s="16">
        <v>48</v>
      </c>
      <c r="J2190" s="16">
        <v>48</v>
      </c>
      <c r="K2190" s="16">
        <v>54</v>
      </c>
      <c r="L2190" s="16">
        <v>54</v>
      </c>
      <c r="M2190" s="16">
        <v>0</v>
      </c>
      <c r="N2190" s="16">
        <v>0</v>
      </c>
      <c r="O2190" s="16">
        <v>0</v>
      </c>
      <c r="P2190" s="16">
        <v>0</v>
      </c>
      <c r="Q2190" s="16">
        <v>0</v>
      </c>
      <c r="R2190" s="16">
        <v>0</v>
      </c>
      <c r="S2190" s="16">
        <v>0</v>
      </c>
      <c r="T2190" s="73" t="s">
        <v>2979</v>
      </c>
      <c r="U2190" s="54">
        <v>10</v>
      </c>
      <c r="V2190" s="73" t="s">
        <v>2979</v>
      </c>
      <c r="W2190" s="54">
        <v>13</v>
      </c>
      <c r="X2190" s="54">
        <v>15</v>
      </c>
      <c r="Y2190" s="54">
        <v>13</v>
      </c>
      <c r="Z2190" s="54">
        <v>16</v>
      </c>
      <c r="AA2190" s="54">
        <v>18</v>
      </c>
      <c r="AB2190" s="73" t="s">
        <v>2979</v>
      </c>
      <c r="AC2190" s="73" t="s">
        <v>2979</v>
      </c>
      <c r="AD2190" s="73" t="s">
        <v>2979</v>
      </c>
      <c r="AE2190" s="73" t="s">
        <v>2979</v>
      </c>
      <c r="AF2190" s="73" t="s">
        <v>2979</v>
      </c>
      <c r="AG2190" s="73" t="s">
        <v>2979</v>
      </c>
      <c r="AH2190" s="73" t="s">
        <v>2979</v>
      </c>
      <c r="AI2190" s="41">
        <v>0.2833</v>
      </c>
      <c r="AJ2190" s="30">
        <v>0.2878</v>
      </c>
      <c r="AK2190" s="30" t="s">
        <v>2943</v>
      </c>
      <c r="AL2190" s="41">
        <f t="shared" si="70"/>
        <v>0.28560000000000002</v>
      </c>
      <c r="AM2190" s="30" t="str">
        <f>IFERROR((VLOOKUP(C2190,'CEP 24-25'!$F$5:$K$1282,6,0))," ")</f>
        <v>No</v>
      </c>
      <c r="AN2190" s="41" t="str">
        <f>+IFERROR((VLOOKUP(C2190,'HB1238 24-25'!$N$5:$Q$9999,4,0)),"")</f>
        <v/>
      </c>
      <c r="AO2190" s="33" t="str">
        <f t="shared" si="71"/>
        <v>No</v>
      </c>
    </row>
    <row r="2191" spans="1:41" x14ac:dyDescent="0.25">
      <c r="A2191" t="s">
        <v>2633</v>
      </c>
      <c r="B2191" t="s">
        <v>2284</v>
      </c>
      <c r="C2191" s="25">
        <v>5716</v>
      </c>
      <c r="D2191" t="s">
        <v>2809</v>
      </c>
      <c r="E2191" s="16">
        <v>0</v>
      </c>
      <c r="F2191" s="16">
        <v>0</v>
      </c>
      <c r="G2191" s="16">
        <v>0</v>
      </c>
      <c r="H2191" s="16">
        <v>0</v>
      </c>
      <c r="I2191" s="16">
        <v>0</v>
      </c>
      <c r="J2191" s="16">
        <v>0</v>
      </c>
      <c r="K2191" s="16">
        <v>0</v>
      </c>
      <c r="L2191" s="16">
        <v>0</v>
      </c>
      <c r="M2191" s="16">
        <v>0</v>
      </c>
      <c r="N2191" s="16">
        <v>0</v>
      </c>
      <c r="O2191" s="16">
        <v>0</v>
      </c>
      <c r="P2191" s="16">
        <v>0</v>
      </c>
      <c r="Q2191" s="16">
        <v>0</v>
      </c>
      <c r="R2191" s="16">
        <v>0</v>
      </c>
      <c r="S2191" s="16">
        <v>0</v>
      </c>
      <c r="T2191" s="73" t="s">
        <v>2979</v>
      </c>
      <c r="U2191" s="73" t="s">
        <v>2979</v>
      </c>
      <c r="V2191" s="73" t="s">
        <v>2979</v>
      </c>
      <c r="W2191" s="73" t="s">
        <v>2979</v>
      </c>
      <c r="X2191" s="73" t="s">
        <v>2979</v>
      </c>
      <c r="Y2191" s="73" t="s">
        <v>2979</v>
      </c>
      <c r="Z2191" s="73" t="s">
        <v>2979</v>
      </c>
      <c r="AA2191" s="73" t="s">
        <v>2979</v>
      </c>
      <c r="AB2191" s="73" t="s">
        <v>2979</v>
      </c>
      <c r="AC2191" s="73" t="s">
        <v>2979</v>
      </c>
      <c r="AD2191" s="73" t="s">
        <v>2979</v>
      </c>
      <c r="AE2191" s="73" t="s">
        <v>2979</v>
      </c>
      <c r="AF2191" s="73" t="s">
        <v>2979</v>
      </c>
      <c r="AG2191" s="73" t="s">
        <v>2979</v>
      </c>
      <c r="AH2191" s="73" t="s">
        <v>2979</v>
      </c>
      <c r="AI2191" s="41">
        <v>0</v>
      </c>
      <c r="AJ2191" s="30">
        <v>0</v>
      </c>
      <c r="AK2191" s="30">
        <v>0.72729999999999995</v>
      </c>
      <c r="AL2191" s="41">
        <f t="shared" si="70"/>
        <v>0.2424</v>
      </c>
      <c r="AM2191" s="30" t="str">
        <f>IFERROR((VLOOKUP(C2191,'CEP 24-25'!$F$5:$K$1282,6,0))," ")</f>
        <v xml:space="preserve"> </v>
      </c>
      <c r="AN2191" s="41" t="str">
        <f>+IFERROR((VLOOKUP(C2191,'HB1238 24-25'!$N$5:$Q$9999,4,0)),"")</f>
        <v/>
      </c>
      <c r="AO2191" s="33" t="str">
        <f t="shared" si="71"/>
        <v>No</v>
      </c>
    </row>
    <row r="2192" spans="1:41" x14ac:dyDescent="0.25">
      <c r="A2192" t="s">
        <v>2633</v>
      </c>
      <c r="B2192" t="s">
        <v>2284</v>
      </c>
      <c r="C2192" s="25">
        <v>5271</v>
      </c>
      <c r="D2192" t="s">
        <v>179</v>
      </c>
      <c r="E2192" s="16">
        <v>0</v>
      </c>
      <c r="F2192" s="16">
        <v>0</v>
      </c>
      <c r="G2192" s="16">
        <v>0</v>
      </c>
      <c r="H2192" s="16">
        <v>0</v>
      </c>
      <c r="I2192" s="16">
        <v>0</v>
      </c>
      <c r="J2192" s="16">
        <v>0</v>
      </c>
      <c r="K2192" s="16">
        <v>0</v>
      </c>
      <c r="L2192" s="16">
        <v>0</v>
      </c>
      <c r="M2192" s="16">
        <v>91</v>
      </c>
      <c r="N2192" s="16">
        <v>90</v>
      </c>
      <c r="O2192" s="16">
        <v>90</v>
      </c>
      <c r="P2192" s="16">
        <v>91</v>
      </c>
      <c r="Q2192" s="16">
        <v>87</v>
      </c>
      <c r="R2192" s="16">
        <v>80</v>
      </c>
      <c r="S2192" s="16">
        <v>71</v>
      </c>
      <c r="T2192" s="73" t="s">
        <v>2979</v>
      </c>
      <c r="U2192" s="73" t="s">
        <v>2979</v>
      </c>
      <c r="V2192" s="73" t="s">
        <v>2979</v>
      </c>
      <c r="W2192" s="73" t="s">
        <v>2979</v>
      </c>
      <c r="X2192" s="73" t="s">
        <v>2979</v>
      </c>
      <c r="Y2192" s="73" t="s">
        <v>2979</v>
      </c>
      <c r="Z2192" s="73" t="s">
        <v>2979</v>
      </c>
      <c r="AA2192" s="73" t="s">
        <v>2979</v>
      </c>
      <c r="AB2192" s="54">
        <v>35</v>
      </c>
      <c r="AC2192" s="54">
        <v>35</v>
      </c>
      <c r="AD2192" s="54">
        <v>33</v>
      </c>
      <c r="AE2192" s="54">
        <v>29</v>
      </c>
      <c r="AF2192" s="54">
        <v>25</v>
      </c>
      <c r="AG2192" s="54">
        <v>28</v>
      </c>
      <c r="AH2192" s="54">
        <v>18</v>
      </c>
      <c r="AI2192" s="41">
        <v>0.33829999999999999</v>
      </c>
      <c r="AJ2192" s="30">
        <v>0.28710000000000002</v>
      </c>
      <c r="AK2192" s="30">
        <v>0.35320000000000001</v>
      </c>
      <c r="AL2192" s="41">
        <f t="shared" si="70"/>
        <v>0.32619999999999999</v>
      </c>
      <c r="AM2192" s="30" t="str">
        <f>IFERROR((VLOOKUP(C2192,'CEP 24-25'!$F$5:$K$1282,6,0))," ")</f>
        <v>No</v>
      </c>
      <c r="AN2192" s="41" t="str">
        <f>+IFERROR((VLOOKUP(C2192,'HB1238 24-25'!$N$5:$Q$9999,4,0)),"")</f>
        <v/>
      </c>
      <c r="AO2192" s="33" t="str">
        <f t="shared" si="71"/>
        <v>No</v>
      </c>
    </row>
    <row r="2193" spans="1:41" x14ac:dyDescent="0.25">
      <c r="A2193" t="s">
        <v>2633</v>
      </c>
      <c r="B2193" t="s">
        <v>2284</v>
      </c>
      <c r="C2193" s="25">
        <v>1689</v>
      </c>
      <c r="D2193" t="s">
        <v>145</v>
      </c>
      <c r="E2193" s="16">
        <v>0</v>
      </c>
      <c r="F2193" s="16">
        <v>0</v>
      </c>
      <c r="G2193" s="16">
        <v>0</v>
      </c>
      <c r="H2193" s="16">
        <v>0</v>
      </c>
      <c r="I2193" s="16">
        <v>0</v>
      </c>
      <c r="J2193" s="16">
        <v>0</v>
      </c>
      <c r="K2193" s="16">
        <v>0</v>
      </c>
      <c r="L2193" s="16">
        <v>0</v>
      </c>
      <c r="M2193" s="16">
        <v>116</v>
      </c>
      <c r="N2193" s="16">
        <v>124</v>
      </c>
      <c r="O2193" s="16">
        <v>132</v>
      </c>
      <c r="P2193" s="16">
        <v>116</v>
      </c>
      <c r="Q2193" s="16">
        <v>114</v>
      </c>
      <c r="R2193" s="16">
        <v>93</v>
      </c>
      <c r="S2193" s="16">
        <v>92</v>
      </c>
      <c r="T2193" s="73" t="s">
        <v>2979</v>
      </c>
      <c r="U2193" s="73" t="s">
        <v>2979</v>
      </c>
      <c r="V2193" s="73" t="s">
        <v>2979</v>
      </c>
      <c r="W2193" s="73" t="s">
        <v>2979</v>
      </c>
      <c r="X2193" s="73" t="s">
        <v>2979</v>
      </c>
      <c r="Y2193" s="73" t="s">
        <v>2979</v>
      </c>
      <c r="Z2193" s="73" t="s">
        <v>2979</v>
      </c>
      <c r="AA2193" s="73" t="s">
        <v>2979</v>
      </c>
      <c r="AB2193" s="54">
        <v>49</v>
      </c>
      <c r="AC2193" s="54">
        <v>38</v>
      </c>
      <c r="AD2193" s="54">
        <v>37</v>
      </c>
      <c r="AE2193" s="54">
        <v>25</v>
      </c>
      <c r="AF2193" s="54">
        <v>34</v>
      </c>
      <c r="AG2193" s="54">
        <v>25</v>
      </c>
      <c r="AH2193" s="54">
        <v>22</v>
      </c>
      <c r="AI2193" s="41">
        <v>0.29220000000000002</v>
      </c>
      <c r="AJ2193" s="30">
        <v>0.22589999999999999</v>
      </c>
      <c r="AK2193" s="30">
        <v>0.25650000000000001</v>
      </c>
      <c r="AL2193" s="41">
        <f t="shared" si="70"/>
        <v>0.25819999999999999</v>
      </c>
      <c r="AM2193" s="30" t="str">
        <f>IFERROR((VLOOKUP(C2193,'CEP 24-25'!$F$5:$K$1282,6,0))," ")</f>
        <v>No</v>
      </c>
      <c r="AN2193" s="41" t="str">
        <f>+IFERROR((VLOOKUP(C2193,'HB1238 24-25'!$N$5:$Q$9999,4,0)),"")</f>
        <v/>
      </c>
      <c r="AO2193" s="33" t="str">
        <f t="shared" si="71"/>
        <v>No</v>
      </c>
    </row>
    <row r="2194" spans="1:41" x14ac:dyDescent="0.25">
      <c r="A2194" t="s">
        <v>2633</v>
      </c>
      <c r="B2194" t="s">
        <v>2284</v>
      </c>
      <c r="C2194" s="25">
        <v>5713</v>
      </c>
      <c r="D2194" t="s">
        <v>2934</v>
      </c>
      <c r="E2194" s="16">
        <v>0</v>
      </c>
      <c r="F2194" s="16">
        <v>0</v>
      </c>
      <c r="G2194" s="16">
        <v>0</v>
      </c>
      <c r="H2194" s="16">
        <v>0</v>
      </c>
      <c r="I2194" s="16">
        <v>0</v>
      </c>
      <c r="J2194" s="16">
        <v>0</v>
      </c>
      <c r="K2194" s="16">
        <v>0</v>
      </c>
      <c r="L2194" s="16">
        <v>0</v>
      </c>
      <c r="M2194" s="16">
        <v>0</v>
      </c>
      <c r="N2194" s="16">
        <v>5</v>
      </c>
      <c r="O2194" s="16">
        <v>4</v>
      </c>
      <c r="P2194" s="16">
        <v>6</v>
      </c>
      <c r="Q2194" s="16">
        <v>22</v>
      </c>
      <c r="R2194" s="16">
        <v>21</v>
      </c>
      <c r="S2194" s="16">
        <v>18</v>
      </c>
      <c r="T2194" s="73" t="s">
        <v>2979</v>
      </c>
      <c r="U2194" s="73" t="s">
        <v>2979</v>
      </c>
      <c r="V2194" s="73" t="s">
        <v>2979</v>
      </c>
      <c r="W2194" s="73" t="s">
        <v>2979</v>
      </c>
      <c r="X2194" s="73" t="s">
        <v>2979</v>
      </c>
      <c r="Y2194" s="73" t="s">
        <v>2979</v>
      </c>
      <c r="Z2194" s="73" t="s">
        <v>2979</v>
      </c>
      <c r="AA2194" s="73" t="s">
        <v>2979</v>
      </c>
      <c r="AB2194" s="73" t="s">
        <v>2979</v>
      </c>
      <c r="AC2194" s="15" t="s">
        <v>2004</v>
      </c>
      <c r="AD2194" s="15" t="s">
        <v>2004</v>
      </c>
      <c r="AE2194" s="15" t="s">
        <v>2004</v>
      </c>
      <c r="AF2194" s="54">
        <v>13</v>
      </c>
      <c r="AG2194" s="54">
        <v>20</v>
      </c>
      <c r="AH2194" s="54">
        <v>14</v>
      </c>
      <c r="AI2194" s="41">
        <v>0.78949999999999998</v>
      </c>
      <c r="AJ2194" s="30">
        <v>0.57240000000000002</v>
      </c>
      <c r="AK2194" s="30">
        <v>0.86960000000000004</v>
      </c>
      <c r="AL2194" s="41">
        <f t="shared" si="70"/>
        <v>0.74380000000000002</v>
      </c>
      <c r="AM2194" s="30" t="str">
        <f>IFERROR((VLOOKUP(C2194,'CEP 24-25'!$F$5:$K$1282,6,0))," ")</f>
        <v>Yes</v>
      </c>
      <c r="AN2194" s="41" t="str">
        <f>+IFERROR((VLOOKUP(C2194,'HB1238 24-25'!$N$5:$Q$9999,4,0)),"")</f>
        <v/>
      </c>
      <c r="AO2194" s="33" t="str">
        <f t="shared" si="71"/>
        <v>Yes</v>
      </c>
    </row>
    <row r="2195" spans="1:41" x14ac:dyDescent="0.25">
      <c r="A2195" t="s">
        <v>2633</v>
      </c>
      <c r="B2195" t="s">
        <v>2284</v>
      </c>
      <c r="C2195" s="25">
        <v>5149</v>
      </c>
      <c r="D2195" t="s">
        <v>178</v>
      </c>
      <c r="E2195" s="16">
        <v>0</v>
      </c>
      <c r="F2195" s="16">
        <v>0</v>
      </c>
      <c r="G2195" s="16">
        <v>0</v>
      </c>
      <c r="H2195" s="16">
        <v>1</v>
      </c>
      <c r="I2195" s="16">
        <v>4</v>
      </c>
      <c r="J2195" s="16">
        <v>6</v>
      </c>
      <c r="K2195" s="16">
        <v>5</v>
      </c>
      <c r="L2195" s="16">
        <v>8</v>
      </c>
      <c r="M2195" s="16">
        <v>5</v>
      </c>
      <c r="N2195" s="16">
        <v>12</v>
      </c>
      <c r="O2195" s="16">
        <v>26</v>
      </c>
      <c r="P2195" s="16">
        <v>32</v>
      </c>
      <c r="Q2195" s="16">
        <v>41</v>
      </c>
      <c r="R2195" s="16">
        <v>40</v>
      </c>
      <c r="S2195" s="16">
        <v>59</v>
      </c>
      <c r="T2195" s="73" t="s">
        <v>2979</v>
      </c>
      <c r="U2195" s="73" t="s">
        <v>2979</v>
      </c>
      <c r="V2195" s="73" t="s">
        <v>2979</v>
      </c>
      <c r="W2195" s="15" t="s">
        <v>2004</v>
      </c>
      <c r="X2195" s="15" t="s">
        <v>2004</v>
      </c>
      <c r="Y2195" s="15" t="s">
        <v>2004</v>
      </c>
      <c r="Z2195" s="15" t="s">
        <v>2004</v>
      </c>
      <c r="AA2195" s="15" t="s">
        <v>2004</v>
      </c>
      <c r="AB2195" s="15" t="s">
        <v>2004</v>
      </c>
      <c r="AC2195" s="15" t="s">
        <v>2004</v>
      </c>
      <c r="AD2195" s="54">
        <v>20</v>
      </c>
      <c r="AE2195" s="54">
        <v>20</v>
      </c>
      <c r="AF2195" s="54">
        <v>29</v>
      </c>
      <c r="AG2195" s="54">
        <v>22</v>
      </c>
      <c r="AH2195" s="54">
        <v>30</v>
      </c>
      <c r="AI2195" s="41">
        <v>0.61509999999999998</v>
      </c>
      <c r="AJ2195" s="30">
        <v>0.44600000000000001</v>
      </c>
      <c r="AK2195" s="30">
        <v>0.68279999999999996</v>
      </c>
      <c r="AL2195" s="41">
        <f t="shared" si="70"/>
        <v>0.58130000000000004</v>
      </c>
      <c r="AM2195" s="30" t="str">
        <f>IFERROR((VLOOKUP(C2195,'CEP 24-25'!$F$5:$K$1282,6,0))," ")</f>
        <v xml:space="preserve"> </v>
      </c>
      <c r="AN2195" s="41" t="str">
        <f>+IFERROR((VLOOKUP(C2195,'HB1238 24-25'!$N$5:$Q$9999,4,0)),"")</f>
        <v/>
      </c>
      <c r="AO2195" s="33" t="str">
        <f t="shared" si="71"/>
        <v>Yes</v>
      </c>
    </row>
    <row r="2196" spans="1:41" x14ac:dyDescent="0.25">
      <c r="A2196" t="s">
        <v>2633</v>
      </c>
      <c r="B2196" t="s">
        <v>2284</v>
      </c>
      <c r="C2196" s="25">
        <v>2828</v>
      </c>
      <c r="D2196" t="s">
        <v>154</v>
      </c>
      <c r="E2196" s="16">
        <v>18</v>
      </c>
      <c r="F2196" s="16">
        <v>98</v>
      </c>
      <c r="G2196" s="16">
        <v>0</v>
      </c>
      <c r="H2196" s="16">
        <v>102</v>
      </c>
      <c r="I2196" s="16">
        <v>108</v>
      </c>
      <c r="J2196" s="16">
        <v>113</v>
      </c>
      <c r="K2196" s="16">
        <v>115</v>
      </c>
      <c r="L2196" s="16">
        <v>127</v>
      </c>
      <c r="M2196" s="16">
        <v>0</v>
      </c>
      <c r="N2196" s="16">
        <v>0</v>
      </c>
      <c r="O2196" s="16">
        <v>0</v>
      </c>
      <c r="P2196" s="16">
        <v>0</v>
      </c>
      <c r="Q2196" s="16">
        <v>0</v>
      </c>
      <c r="R2196" s="16">
        <v>0</v>
      </c>
      <c r="S2196" s="16">
        <v>0</v>
      </c>
      <c r="T2196" s="15" t="s">
        <v>2004</v>
      </c>
      <c r="U2196" s="54">
        <v>52</v>
      </c>
      <c r="V2196" s="73" t="s">
        <v>2979</v>
      </c>
      <c r="W2196" s="54">
        <v>58</v>
      </c>
      <c r="X2196" s="54">
        <v>62</v>
      </c>
      <c r="Y2196" s="54">
        <v>62</v>
      </c>
      <c r="Z2196" s="54">
        <v>76</v>
      </c>
      <c r="AA2196" s="54">
        <v>63</v>
      </c>
      <c r="AB2196" s="73" t="s">
        <v>2979</v>
      </c>
      <c r="AC2196" s="73" t="s">
        <v>2979</v>
      </c>
      <c r="AD2196" s="73" t="s">
        <v>2979</v>
      </c>
      <c r="AE2196" s="73" t="s">
        <v>2979</v>
      </c>
      <c r="AF2196" s="73" t="s">
        <v>2979</v>
      </c>
      <c r="AG2196" s="73" t="s">
        <v>2979</v>
      </c>
      <c r="AH2196" s="73" t="s">
        <v>2979</v>
      </c>
      <c r="AI2196" s="41">
        <v>0.55800000000000005</v>
      </c>
      <c r="AJ2196" s="30">
        <v>0.4763</v>
      </c>
      <c r="AK2196" s="30">
        <v>0.54979999999999996</v>
      </c>
      <c r="AL2196" s="41">
        <f t="shared" si="70"/>
        <v>0.52800000000000002</v>
      </c>
      <c r="AM2196" s="30" t="str">
        <f>IFERROR((VLOOKUP(C2196,'CEP 24-25'!$F$5:$K$1282,6,0))," ")</f>
        <v>Yes</v>
      </c>
      <c r="AN2196" s="41" t="str">
        <f>+IFERROR((VLOOKUP(C2196,'HB1238 24-25'!$N$5:$Q$9999,4,0)),"")</f>
        <v/>
      </c>
      <c r="AO2196" s="33" t="str">
        <f t="shared" si="71"/>
        <v>Yes</v>
      </c>
    </row>
    <row r="2197" spans="1:41" x14ac:dyDescent="0.25">
      <c r="A2197" t="s">
        <v>2633</v>
      </c>
      <c r="B2197" t="s">
        <v>2284</v>
      </c>
      <c r="C2197" s="25">
        <v>3565</v>
      </c>
      <c r="D2197" t="s">
        <v>165</v>
      </c>
      <c r="E2197" s="16">
        <v>18</v>
      </c>
      <c r="F2197" s="16">
        <v>40</v>
      </c>
      <c r="G2197" s="16">
        <v>0</v>
      </c>
      <c r="H2197" s="16">
        <v>28</v>
      </c>
      <c r="I2197" s="16">
        <v>45</v>
      </c>
      <c r="J2197" s="16">
        <v>36</v>
      </c>
      <c r="K2197" s="16">
        <v>37</v>
      </c>
      <c r="L2197" s="16">
        <v>41</v>
      </c>
      <c r="M2197" s="16">
        <v>0</v>
      </c>
      <c r="N2197" s="16">
        <v>0</v>
      </c>
      <c r="O2197" s="16">
        <v>0</v>
      </c>
      <c r="P2197" s="16">
        <v>0</v>
      </c>
      <c r="Q2197" s="16">
        <v>0</v>
      </c>
      <c r="R2197" s="16">
        <v>0</v>
      </c>
      <c r="S2197" s="16">
        <v>0</v>
      </c>
      <c r="T2197" s="15" t="s">
        <v>2004</v>
      </c>
      <c r="U2197" s="54">
        <v>26</v>
      </c>
      <c r="V2197" s="73" t="s">
        <v>2979</v>
      </c>
      <c r="W2197" s="54">
        <v>17</v>
      </c>
      <c r="X2197" s="54">
        <v>31</v>
      </c>
      <c r="Y2197" s="54">
        <v>27</v>
      </c>
      <c r="Z2197" s="54">
        <v>27</v>
      </c>
      <c r="AA2197" s="54">
        <v>32</v>
      </c>
      <c r="AB2197" s="73" t="s">
        <v>2979</v>
      </c>
      <c r="AC2197" s="73" t="s">
        <v>2979</v>
      </c>
      <c r="AD2197" s="73" t="s">
        <v>2979</v>
      </c>
      <c r="AE2197" s="73" t="s">
        <v>2979</v>
      </c>
      <c r="AF2197" s="73" t="s">
        <v>2979</v>
      </c>
      <c r="AG2197" s="73" t="s">
        <v>2979</v>
      </c>
      <c r="AH2197" s="73" t="s">
        <v>2979</v>
      </c>
      <c r="AI2197" s="41">
        <v>0.68979999999999997</v>
      </c>
      <c r="AJ2197" s="30">
        <v>0.63329999999999997</v>
      </c>
      <c r="AK2197" s="30">
        <v>0.80310000000000004</v>
      </c>
      <c r="AL2197" s="41">
        <f t="shared" si="70"/>
        <v>0.7087</v>
      </c>
      <c r="AM2197" s="30" t="str">
        <f>IFERROR((VLOOKUP(C2197,'CEP 24-25'!$F$5:$K$1282,6,0))," ")</f>
        <v>Yes</v>
      </c>
      <c r="AN2197" s="41" t="str">
        <f>+IFERROR((VLOOKUP(C2197,'HB1238 24-25'!$N$5:$Q$9999,4,0)),"")</f>
        <v/>
      </c>
      <c r="AO2197" s="33" t="str">
        <f t="shared" si="71"/>
        <v>Yes</v>
      </c>
    </row>
    <row r="2198" spans="1:41" x14ac:dyDescent="0.25">
      <c r="A2198" t="s">
        <v>2785</v>
      </c>
      <c r="B2198" t="s">
        <v>2285</v>
      </c>
      <c r="C2198" s="25">
        <v>4468</v>
      </c>
      <c r="D2198" t="s">
        <v>662</v>
      </c>
      <c r="E2198" s="16">
        <v>0</v>
      </c>
      <c r="F2198" s="16">
        <v>71</v>
      </c>
      <c r="G2198" s="16">
        <v>0</v>
      </c>
      <c r="H2198" s="16">
        <v>50</v>
      </c>
      <c r="I2198" s="16">
        <v>79</v>
      </c>
      <c r="J2198" s="16">
        <v>73</v>
      </c>
      <c r="K2198" s="16">
        <v>80</v>
      </c>
      <c r="L2198" s="16">
        <v>97</v>
      </c>
      <c r="M2198" s="16">
        <v>1</v>
      </c>
      <c r="N2198" s="16">
        <v>0</v>
      </c>
      <c r="O2198" s="16">
        <v>0</v>
      </c>
      <c r="P2198" s="16">
        <v>0</v>
      </c>
      <c r="Q2198" s="16">
        <v>0</v>
      </c>
      <c r="R2198" s="16">
        <v>0</v>
      </c>
      <c r="S2198" s="16">
        <v>0</v>
      </c>
      <c r="T2198" s="73" t="s">
        <v>2979</v>
      </c>
      <c r="U2198" s="54">
        <v>25</v>
      </c>
      <c r="V2198" s="73" t="s">
        <v>2979</v>
      </c>
      <c r="W2198" s="54">
        <v>15</v>
      </c>
      <c r="X2198" s="54">
        <v>27</v>
      </c>
      <c r="Y2198" s="54">
        <v>24</v>
      </c>
      <c r="Z2198" s="54">
        <v>21</v>
      </c>
      <c r="AA2198" s="54">
        <v>27</v>
      </c>
      <c r="AB2198" s="15" t="s">
        <v>2004</v>
      </c>
      <c r="AC2198" s="73" t="s">
        <v>2979</v>
      </c>
      <c r="AD2198" s="73" t="s">
        <v>2979</v>
      </c>
      <c r="AE2198" s="73" t="s">
        <v>2979</v>
      </c>
      <c r="AF2198" s="73" t="s">
        <v>2979</v>
      </c>
      <c r="AG2198" s="73" t="s">
        <v>2979</v>
      </c>
      <c r="AH2198" s="73" t="s">
        <v>2979</v>
      </c>
      <c r="AI2198" s="41">
        <v>0.31040000000000001</v>
      </c>
      <c r="AJ2198" s="30">
        <v>0.31040000000000001</v>
      </c>
      <c r="AK2198" s="30">
        <v>0.26989999999999997</v>
      </c>
      <c r="AL2198" s="41">
        <f t="shared" si="70"/>
        <v>0.2969</v>
      </c>
      <c r="AM2198" s="30" t="str">
        <f>IFERROR((VLOOKUP(C2198,'CEP 24-25'!$F$5:$K$1282,6,0))," ")</f>
        <v xml:space="preserve"> </v>
      </c>
      <c r="AN2198" s="41" t="str">
        <f>+IFERROR((VLOOKUP(C2198,'HB1238 24-25'!$N$5:$Q$9999,4,0)),"")</f>
        <v>No</v>
      </c>
      <c r="AO2198" s="33" t="str">
        <f t="shared" si="71"/>
        <v>No</v>
      </c>
    </row>
    <row r="2199" spans="1:41" x14ac:dyDescent="0.25">
      <c r="A2199" t="s">
        <v>2785</v>
      </c>
      <c r="B2199" t="s">
        <v>2285</v>
      </c>
      <c r="C2199" s="25">
        <v>1822</v>
      </c>
      <c r="D2199" t="s">
        <v>658</v>
      </c>
      <c r="E2199" s="16">
        <v>0</v>
      </c>
      <c r="F2199" s="16">
        <v>4</v>
      </c>
      <c r="G2199" s="16">
        <v>0</v>
      </c>
      <c r="H2199" s="16">
        <v>9</v>
      </c>
      <c r="I2199" s="16">
        <v>8</v>
      </c>
      <c r="J2199" s="16">
        <v>5</v>
      </c>
      <c r="K2199" s="16">
        <v>4</v>
      </c>
      <c r="L2199" s="16">
        <v>10</v>
      </c>
      <c r="M2199" s="16">
        <v>12</v>
      </c>
      <c r="N2199" s="16">
        <v>7</v>
      </c>
      <c r="O2199" s="16">
        <v>11</v>
      </c>
      <c r="P2199" s="16">
        <v>0</v>
      </c>
      <c r="Q2199" s="16">
        <v>0</v>
      </c>
      <c r="R2199" s="16">
        <v>0</v>
      </c>
      <c r="S2199" s="16">
        <v>1</v>
      </c>
      <c r="T2199" s="73" t="s">
        <v>2979</v>
      </c>
      <c r="U2199" s="15" t="s">
        <v>2004</v>
      </c>
      <c r="V2199" s="73" t="s">
        <v>2979</v>
      </c>
      <c r="W2199" s="15" t="s">
        <v>2004</v>
      </c>
      <c r="X2199" s="73" t="s">
        <v>2979</v>
      </c>
      <c r="Y2199" s="15" t="s">
        <v>2004</v>
      </c>
      <c r="Z2199" s="15" t="s">
        <v>2004</v>
      </c>
      <c r="AA2199" s="15" t="s">
        <v>2004</v>
      </c>
      <c r="AB2199" s="15" t="s">
        <v>2004</v>
      </c>
      <c r="AC2199" s="15" t="s">
        <v>2004</v>
      </c>
      <c r="AD2199" s="15" t="s">
        <v>2004</v>
      </c>
      <c r="AE2199" s="73" t="s">
        <v>2979</v>
      </c>
      <c r="AF2199" s="73" t="s">
        <v>2979</v>
      </c>
      <c r="AG2199" s="73" t="s">
        <v>2979</v>
      </c>
      <c r="AH2199" s="73" t="s">
        <v>2979</v>
      </c>
      <c r="AI2199" s="41">
        <v>0.19719999999999999</v>
      </c>
      <c r="AJ2199" s="30">
        <v>0.26029999999999998</v>
      </c>
      <c r="AK2199" s="30">
        <v>0.20930000000000001</v>
      </c>
      <c r="AL2199" s="41">
        <f t="shared" si="70"/>
        <v>0.2223</v>
      </c>
      <c r="AM2199" s="30" t="str">
        <f>IFERROR((VLOOKUP(C2199,'CEP 24-25'!$F$5:$K$1282,6,0))," ")</f>
        <v xml:space="preserve"> </v>
      </c>
      <c r="AN2199" s="41" t="str">
        <f>+IFERROR((VLOOKUP(C2199,'HB1238 24-25'!$N$5:$Q$9999,4,0)),"")</f>
        <v/>
      </c>
      <c r="AO2199" s="33" t="str">
        <f t="shared" si="71"/>
        <v>No</v>
      </c>
    </row>
    <row r="2200" spans="1:41" x14ac:dyDescent="0.25">
      <c r="A2200" t="s">
        <v>2785</v>
      </c>
      <c r="B2200" t="s">
        <v>2285</v>
      </c>
      <c r="C2200" s="25">
        <v>3667</v>
      </c>
      <c r="D2200" t="s">
        <v>661</v>
      </c>
      <c r="E2200" s="16">
        <v>0</v>
      </c>
      <c r="F2200" s="16">
        <v>0</v>
      </c>
      <c r="G2200" s="16">
        <v>0</v>
      </c>
      <c r="H2200" s="16">
        <v>0</v>
      </c>
      <c r="I2200" s="16">
        <v>0</v>
      </c>
      <c r="J2200" s="16">
        <v>0</v>
      </c>
      <c r="K2200" s="16">
        <v>0</v>
      </c>
      <c r="L2200" s="16">
        <v>0</v>
      </c>
      <c r="M2200" s="16">
        <v>114</v>
      </c>
      <c r="N2200" s="16">
        <v>126</v>
      </c>
      <c r="O2200" s="16">
        <v>119</v>
      </c>
      <c r="P2200" s="16">
        <v>0</v>
      </c>
      <c r="Q2200" s="16">
        <v>0</v>
      </c>
      <c r="R2200" s="16">
        <v>0</v>
      </c>
      <c r="S2200" s="16">
        <v>0</v>
      </c>
      <c r="T2200" s="73" t="s">
        <v>2979</v>
      </c>
      <c r="U2200" s="73" t="s">
        <v>2979</v>
      </c>
      <c r="V2200" s="73" t="s">
        <v>2979</v>
      </c>
      <c r="W2200" s="73" t="s">
        <v>2979</v>
      </c>
      <c r="X2200" s="73" t="s">
        <v>2979</v>
      </c>
      <c r="Y2200" s="73" t="s">
        <v>2979</v>
      </c>
      <c r="Z2200" s="73" t="s">
        <v>2979</v>
      </c>
      <c r="AA2200" s="73" t="s">
        <v>2979</v>
      </c>
      <c r="AB2200" s="54">
        <v>25</v>
      </c>
      <c r="AC2200" s="54">
        <v>27</v>
      </c>
      <c r="AD2200" s="54">
        <v>25</v>
      </c>
      <c r="AE2200" s="73" t="s">
        <v>2979</v>
      </c>
      <c r="AF2200" s="73" t="s">
        <v>2979</v>
      </c>
      <c r="AG2200" s="73" t="s">
        <v>2979</v>
      </c>
      <c r="AH2200" s="73" t="s">
        <v>2979</v>
      </c>
      <c r="AI2200" s="41">
        <v>0.2145</v>
      </c>
      <c r="AJ2200" s="30">
        <v>0.22159999999999999</v>
      </c>
      <c r="AK2200" s="30">
        <v>0.2606</v>
      </c>
      <c r="AL2200" s="41">
        <f t="shared" si="70"/>
        <v>0.23219999999999999</v>
      </c>
      <c r="AM2200" s="30" t="str">
        <f>IFERROR((VLOOKUP(C2200,'CEP 24-25'!$F$5:$K$1282,6,0))," ")</f>
        <v xml:space="preserve"> </v>
      </c>
      <c r="AN2200" s="41" t="str">
        <f>+IFERROR((VLOOKUP(C2200,'HB1238 24-25'!$N$5:$Q$9999,4,0)),"")</f>
        <v/>
      </c>
      <c r="AO2200" s="33" t="str">
        <f t="shared" si="71"/>
        <v>No</v>
      </c>
    </row>
    <row r="2201" spans="1:41" x14ac:dyDescent="0.25">
      <c r="A2201" t="s">
        <v>2785</v>
      </c>
      <c r="B2201" t="s">
        <v>2285</v>
      </c>
      <c r="C2201" s="25">
        <v>1938</v>
      </c>
      <c r="D2201" t="s">
        <v>659</v>
      </c>
      <c r="E2201" s="16">
        <v>0</v>
      </c>
      <c r="F2201" s="16">
        <v>0</v>
      </c>
      <c r="G2201" s="16">
        <v>0</v>
      </c>
      <c r="H2201" s="16">
        <v>0</v>
      </c>
      <c r="I2201" s="16">
        <v>0</v>
      </c>
      <c r="J2201" s="16">
        <v>0</v>
      </c>
      <c r="K2201" s="16">
        <v>0</v>
      </c>
      <c r="L2201" s="16">
        <v>0</v>
      </c>
      <c r="M2201" s="16">
        <v>0</v>
      </c>
      <c r="N2201" s="16">
        <v>0</v>
      </c>
      <c r="O2201" s="16">
        <v>0</v>
      </c>
      <c r="P2201" s="16">
        <v>3</v>
      </c>
      <c r="Q2201" s="16">
        <v>11</v>
      </c>
      <c r="R2201" s="16">
        <v>17</v>
      </c>
      <c r="S2201" s="16">
        <v>21</v>
      </c>
      <c r="T2201" s="73" t="s">
        <v>2979</v>
      </c>
      <c r="U2201" s="73" t="s">
        <v>2979</v>
      </c>
      <c r="V2201" s="73" t="s">
        <v>2979</v>
      </c>
      <c r="W2201" s="73" t="s">
        <v>2979</v>
      </c>
      <c r="X2201" s="73" t="s">
        <v>2979</v>
      </c>
      <c r="Y2201" s="73" t="s">
        <v>2979</v>
      </c>
      <c r="Z2201" s="73" t="s">
        <v>2979</v>
      </c>
      <c r="AA2201" s="73" t="s">
        <v>2979</v>
      </c>
      <c r="AB2201" s="73" t="s">
        <v>2979</v>
      </c>
      <c r="AC2201" s="73" t="s">
        <v>2979</v>
      </c>
      <c r="AD2201" s="73" t="s">
        <v>2979</v>
      </c>
      <c r="AE2201" s="73" t="s">
        <v>2979</v>
      </c>
      <c r="AF2201" s="15" t="s">
        <v>2004</v>
      </c>
      <c r="AG2201" s="15" t="s">
        <v>2004</v>
      </c>
      <c r="AH2201" s="54">
        <v>14</v>
      </c>
      <c r="AI2201" s="41">
        <v>0.51919999999999999</v>
      </c>
      <c r="AJ2201" s="30">
        <v>0.47920000000000001</v>
      </c>
      <c r="AK2201" s="30">
        <v>0.50849999999999995</v>
      </c>
      <c r="AL2201" s="41">
        <f t="shared" si="70"/>
        <v>0.50229999999999997</v>
      </c>
      <c r="AM2201" s="30" t="str">
        <f>IFERROR((VLOOKUP(C2201,'CEP 24-25'!$F$5:$K$1282,6,0))," ")</f>
        <v xml:space="preserve"> </v>
      </c>
      <c r="AN2201" s="41" t="str">
        <f>+IFERROR((VLOOKUP(C2201,'HB1238 24-25'!$N$5:$Q$9999,4,0)),"")</f>
        <v/>
      </c>
      <c r="AO2201" s="33" t="str">
        <f t="shared" si="71"/>
        <v>Yes</v>
      </c>
    </row>
    <row r="2202" spans="1:41" x14ac:dyDescent="0.25">
      <c r="A2202" t="s">
        <v>2785</v>
      </c>
      <c r="B2202" t="s">
        <v>2285</v>
      </c>
      <c r="C2202" s="25">
        <v>2419</v>
      </c>
      <c r="D2202" t="s">
        <v>660</v>
      </c>
      <c r="E2202" s="16">
        <v>0</v>
      </c>
      <c r="F2202" s="16">
        <v>0</v>
      </c>
      <c r="G2202" s="16">
        <v>0</v>
      </c>
      <c r="H2202" s="16">
        <v>0</v>
      </c>
      <c r="I2202" s="16">
        <v>0</v>
      </c>
      <c r="J2202" s="16">
        <v>0</v>
      </c>
      <c r="K2202" s="16">
        <v>0</v>
      </c>
      <c r="L2202" s="16">
        <v>0</v>
      </c>
      <c r="M2202" s="16">
        <v>0</v>
      </c>
      <c r="N2202" s="16">
        <v>0</v>
      </c>
      <c r="O2202" s="16">
        <v>0</v>
      </c>
      <c r="P2202" s="16">
        <v>134</v>
      </c>
      <c r="Q2202" s="16">
        <v>129</v>
      </c>
      <c r="R2202" s="16">
        <v>108</v>
      </c>
      <c r="S2202" s="16">
        <v>140</v>
      </c>
      <c r="T2202" s="73" t="s">
        <v>2979</v>
      </c>
      <c r="U2202" s="73" t="s">
        <v>2979</v>
      </c>
      <c r="V2202" s="73" t="s">
        <v>2979</v>
      </c>
      <c r="W2202" s="73" t="s">
        <v>2979</v>
      </c>
      <c r="X2202" s="73" t="s">
        <v>2979</v>
      </c>
      <c r="Y2202" s="73" t="s">
        <v>2979</v>
      </c>
      <c r="Z2202" s="73" t="s">
        <v>2979</v>
      </c>
      <c r="AA2202" s="73" t="s">
        <v>2979</v>
      </c>
      <c r="AB2202" s="73" t="s">
        <v>2979</v>
      </c>
      <c r="AC2202" s="73" t="s">
        <v>2979</v>
      </c>
      <c r="AD2202" s="73" t="s">
        <v>2979</v>
      </c>
      <c r="AE2202" s="54">
        <v>33</v>
      </c>
      <c r="AF2202" s="54">
        <v>33</v>
      </c>
      <c r="AG2202" s="54">
        <v>20</v>
      </c>
      <c r="AH2202" s="54">
        <v>36</v>
      </c>
      <c r="AI2202" s="41">
        <v>0.2387</v>
      </c>
      <c r="AJ2202" s="30">
        <v>0.25679999999999997</v>
      </c>
      <c r="AK2202" s="30">
        <v>0.21260000000000001</v>
      </c>
      <c r="AL2202" s="41">
        <f t="shared" si="70"/>
        <v>0.23599999999999999</v>
      </c>
      <c r="AM2202" s="30" t="str">
        <f>IFERROR((VLOOKUP(C2202,'CEP 24-25'!$F$5:$K$1282,6,0))," ")</f>
        <v xml:space="preserve"> </v>
      </c>
      <c r="AN2202" s="41" t="str">
        <f>+IFERROR((VLOOKUP(C2202,'HB1238 24-25'!$N$5:$Q$9999,4,0)),"")</f>
        <v/>
      </c>
      <c r="AO2202" s="33" t="str">
        <f t="shared" si="71"/>
        <v>No</v>
      </c>
    </row>
    <row r="2203" spans="1:41" x14ac:dyDescent="0.25">
      <c r="A2203" t="s">
        <v>2634</v>
      </c>
      <c r="B2203" t="s">
        <v>2286</v>
      </c>
      <c r="C2203" s="25">
        <v>5496</v>
      </c>
      <c r="D2203" t="s">
        <v>1818</v>
      </c>
      <c r="E2203" s="16">
        <v>0</v>
      </c>
      <c r="F2203" s="16">
        <v>0</v>
      </c>
      <c r="G2203" s="16">
        <v>14</v>
      </c>
      <c r="H2203" s="16">
        <v>17</v>
      </c>
      <c r="I2203" s="16">
        <v>19</v>
      </c>
      <c r="J2203" s="16">
        <v>14</v>
      </c>
      <c r="K2203" s="16">
        <v>17</v>
      </c>
      <c r="L2203" s="16">
        <v>11</v>
      </c>
      <c r="M2203" s="16">
        <v>15</v>
      </c>
      <c r="N2203" s="16">
        <v>11</v>
      </c>
      <c r="O2203" s="16">
        <v>13</v>
      </c>
      <c r="P2203" s="16">
        <v>0</v>
      </c>
      <c r="Q2203" s="16">
        <v>0</v>
      </c>
      <c r="R2203" s="16">
        <v>0</v>
      </c>
      <c r="S2203" s="16">
        <v>0</v>
      </c>
      <c r="T2203" s="73" t="s">
        <v>2979</v>
      </c>
      <c r="U2203" s="73" t="s">
        <v>2979</v>
      </c>
      <c r="V2203" s="15" t="s">
        <v>2004</v>
      </c>
      <c r="W2203" s="54">
        <v>15</v>
      </c>
      <c r="X2203" s="54">
        <v>19</v>
      </c>
      <c r="Y2203" s="54">
        <v>11</v>
      </c>
      <c r="Z2203" s="54">
        <v>16</v>
      </c>
      <c r="AA2203" s="54">
        <v>11</v>
      </c>
      <c r="AB2203" s="54">
        <v>15</v>
      </c>
      <c r="AC2203" s="54">
        <v>11</v>
      </c>
      <c r="AD2203" s="54">
        <v>13</v>
      </c>
      <c r="AE2203" s="73" t="s">
        <v>2979</v>
      </c>
      <c r="AF2203" s="73" t="s">
        <v>2979</v>
      </c>
      <c r="AG2203" s="73" t="s">
        <v>2979</v>
      </c>
      <c r="AH2203" s="73" t="s">
        <v>2979</v>
      </c>
      <c r="AI2203" s="41">
        <v>0.90080000000000005</v>
      </c>
      <c r="AJ2203" s="30">
        <v>0.96970000000000001</v>
      </c>
      <c r="AK2203" s="30">
        <v>0.85929999999999995</v>
      </c>
      <c r="AL2203" s="41">
        <f t="shared" si="70"/>
        <v>0.90990000000000004</v>
      </c>
      <c r="AM2203" s="30" t="str">
        <f>IFERROR((VLOOKUP(C2203,'CEP 24-25'!$F$5:$K$1282,6,0))," ")</f>
        <v>Yes</v>
      </c>
      <c r="AN2203" s="41" t="str">
        <f>+IFERROR((VLOOKUP(C2203,'HB1238 24-25'!$N$5:$Q$9999,4,0)),"")</f>
        <v/>
      </c>
      <c r="AO2203" s="33" t="str">
        <f t="shared" si="71"/>
        <v>Yes</v>
      </c>
    </row>
    <row r="2204" spans="1:41" x14ac:dyDescent="0.25">
      <c r="A2204" t="s">
        <v>2635</v>
      </c>
      <c r="B2204" t="s">
        <v>2287</v>
      </c>
      <c r="C2204" s="25">
        <v>2893</v>
      </c>
      <c r="D2204" t="s">
        <v>1819</v>
      </c>
      <c r="E2204" s="16">
        <v>0</v>
      </c>
      <c r="F2204" s="16">
        <v>21</v>
      </c>
      <c r="G2204" s="16">
        <v>0</v>
      </c>
      <c r="H2204" s="16">
        <v>29</v>
      </c>
      <c r="I2204" s="16">
        <v>32</v>
      </c>
      <c r="J2204" s="16">
        <v>29</v>
      </c>
      <c r="K2204" s="16">
        <v>25</v>
      </c>
      <c r="L2204" s="16">
        <v>34</v>
      </c>
      <c r="M2204" s="16">
        <v>44</v>
      </c>
      <c r="N2204" s="16">
        <v>32</v>
      </c>
      <c r="O2204" s="16">
        <v>26</v>
      </c>
      <c r="P2204" s="16">
        <v>0</v>
      </c>
      <c r="Q2204" s="16">
        <v>0</v>
      </c>
      <c r="R2204" s="16">
        <v>0</v>
      </c>
      <c r="S2204" s="16">
        <v>0</v>
      </c>
      <c r="T2204" s="73" t="s">
        <v>2979</v>
      </c>
      <c r="U2204" s="15" t="s">
        <v>2004</v>
      </c>
      <c r="V2204" s="73" t="s">
        <v>2979</v>
      </c>
      <c r="W2204" s="54">
        <v>15</v>
      </c>
      <c r="X2204" s="54">
        <v>12</v>
      </c>
      <c r="Y2204" s="54">
        <v>19</v>
      </c>
      <c r="Z2204" s="54">
        <v>14</v>
      </c>
      <c r="AA2204" s="54">
        <v>19</v>
      </c>
      <c r="AB2204" s="54">
        <v>18</v>
      </c>
      <c r="AC2204" s="54">
        <v>22</v>
      </c>
      <c r="AD2204" s="54">
        <v>15</v>
      </c>
      <c r="AE2204" s="73" t="s">
        <v>2979</v>
      </c>
      <c r="AF2204" s="73" t="s">
        <v>2979</v>
      </c>
      <c r="AG2204" s="73" t="s">
        <v>2979</v>
      </c>
      <c r="AH2204" s="73" t="s">
        <v>2979</v>
      </c>
      <c r="AI2204" s="41">
        <v>0.52210000000000001</v>
      </c>
      <c r="AJ2204" s="30">
        <v>0.54100000000000004</v>
      </c>
      <c r="AK2204" s="30">
        <v>0.59409999999999996</v>
      </c>
      <c r="AL2204" s="41">
        <f t="shared" si="70"/>
        <v>0.5524</v>
      </c>
      <c r="AM2204" s="30" t="str">
        <f>IFERROR((VLOOKUP(C2204,'CEP 24-25'!$F$5:$K$1282,6,0))," ")</f>
        <v>Yes</v>
      </c>
      <c r="AN2204" s="41" t="str">
        <f>+IFERROR((VLOOKUP(C2204,'HB1238 24-25'!$N$5:$Q$9999,4,0)),"")</f>
        <v/>
      </c>
      <c r="AO2204" s="33" t="str">
        <f t="shared" si="71"/>
        <v>Yes</v>
      </c>
    </row>
    <row r="2205" spans="1:41" x14ac:dyDescent="0.25">
      <c r="A2205" t="s">
        <v>2635</v>
      </c>
      <c r="B2205" t="s">
        <v>2287</v>
      </c>
      <c r="C2205" s="25">
        <v>3467</v>
      </c>
      <c r="D2205" t="s">
        <v>1820</v>
      </c>
      <c r="E2205" s="16">
        <v>0</v>
      </c>
      <c r="F2205" s="16">
        <v>0</v>
      </c>
      <c r="G2205" s="16">
        <v>0</v>
      </c>
      <c r="H2205" s="16">
        <v>0</v>
      </c>
      <c r="I2205" s="16">
        <v>0</v>
      </c>
      <c r="J2205" s="16">
        <v>0</v>
      </c>
      <c r="K2205" s="16">
        <v>0</v>
      </c>
      <c r="L2205" s="16">
        <v>0</v>
      </c>
      <c r="M2205" s="16">
        <v>0</v>
      </c>
      <c r="N2205" s="16">
        <v>0</v>
      </c>
      <c r="O2205" s="16">
        <v>0</v>
      </c>
      <c r="P2205" s="16">
        <v>30</v>
      </c>
      <c r="Q2205" s="16">
        <v>33</v>
      </c>
      <c r="R2205" s="16">
        <v>34</v>
      </c>
      <c r="S2205" s="16">
        <v>31</v>
      </c>
      <c r="T2205" s="73" t="s">
        <v>2979</v>
      </c>
      <c r="U2205" s="73" t="s">
        <v>2979</v>
      </c>
      <c r="V2205" s="73" t="s">
        <v>2979</v>
      </c>
      <c r="W2205" s="73" t="s">
        <v>2979</v>
      </c>
      <c r="X2205" s="73" t="s">
        <v>2979</v>
      </c>
      <c r="Y2205" s="73" t="s">
        <v>2979</v>
      </c>
      <c r="Z2205" s="73" t="s">
        <v>2979</v>
      </c>
      <c r="AA2205" s="73" t="s">
        <v>2979</v>
      </c>
      <c r="AB2205" s="73" t="s">
        <v>2979</v>
      </c>
      <c r="AC2205" s="73" t="s">
        <v>2979</v>
      </c>
      <c r="AD2205" s="73" t="s">
        <v>2979</v>
      </c>
      <c r="AE2205" s="54">
        <v>12</v>
      </c>
      <c r="AF2205" s="54">
        <v>22</v>
      </c>
      <c r="AG2205" s="54">
        <v>16</v>
      </c>
      <c r="AH2205" s="54">
        <v>14</v>
      </c>
      <c r="AI2205" s="41">
        <v>0.5</v>
      </c>
      <c r="AJ2205" s="30">
        <v>0.57450000000000001</v>
      </c>
      <c r="AK2205" s="30">
        <v>0.55630000000000002</v>
      </c>
      <c r="AL2205" s="41">
        <f t="shared" si="70"/>
        <v>0.54359999999999997</v>
      </c>
      <c r="AM2205" s="30" t="str">
        <f>IFERROR((VLOOKUP(C2205,'CEP 24-25'!$F$5:$K$1282,6,0))," ")</f>
        <v>Yes</v>
      </c>
      <c r="AN2205" s="41" t="str">
        <f>+IFERROR((VLOOKUP(C2205,'HB1238 24-25'!$N$5:$Q$9999,4,0)),"")</f>
        <v/>
      </c>
      <c r="AO2205" s="33" t="str">
        <f t="shared" si="71"/>
        <v>Yes</v>
      </c>
    </row>
    <row r="2206" spans="1:41" x14ac:dyDescent="0.25">
      <c r="A2206" t="s">
        <v>2636</v>
      </c>
      <c r="B2206" t="s">
        <v>2288</v>
      </c>
      <c r="C2206" s="25">
        <v>3152</v>
      </c>
      <c r="D2206" t="s">
        <v>364</v>
      </c>
      <c r="E2206" s="16">
        <v>37</v>
      </c>
      <c r="F2206" s="16">
        <v>163</v>
      </c>
      <c r="G2206" s="16">
        <v>0</v>
      </c>
      <c r="H2206" s="16">
        <v>0</v>
      </c>
      <c r="I2206" s="16">
        <v>0</v>
      </c>
      <c r="J2206" s="16">
        <v>0</v>
      </c>
      <c r="K2206" s="16">
        <v>0</v>
      </c>
      <c r="L2206" s="16">
        <v>0</v>
      </c>
      <c r="M2206" s="16">
        <v>0</v>
      </c>
      <c r="N2206" s="16">
        <v>0</v>
      </c>
      <c r="O2206" s="16">
        <v>0</v>
      </c>
      <c r="P2206" s="16">
        <v>0</v>
      </c>
      <c r="Q2206" s="16">
        <v>0</v>
      </c>
      <c r="R2206" s="16">
        <v>0</v>
      </c>
      <c r="S2206" s="16">
        <v>0</v>
      </c>
      <c r="T2206" s="54">
        <v>23</v>
      </c>
      <c r="U2206" s="54">
        <v>126</v>
      </c>
      <c r="V2206" s="73" t="s">
        <v>2979</v>
      </c>
      <c r="W2206" s="73" t="s">
        <v>2979</v>
      </c>
      <c r="X2206" s="73" t="s">
        <v>2979</v>
      </c>
      <c r="Y2206" s="73" t="s">
        <v>2979</v>
      </c>
      <c r="Z2206" s="73" t="s">
        <v>2979</v>
      </c>
      <c r="AA2206" s="73" t="s">
        <v>2979</v>
      </c>
      <c r="AB2206" s="73" t="s">
        <v>2979</v>
      </c>
      <c r="AC2206" s="73" t="s">
        <v>2979</v>
      </c>
      <c r="AD2206" s="73" t="s">
        <v>2979</v>
      </c>
      <c r="AE2206" s="73" t="s">
        <v>2979</v>
      </c>
      <c r="AF2206" s="73" t="s">
        <v>2979</v>
      </c>
      <c r="AG2206" s="73" t="s">
        <v>2979</v>
      </c>
      <c r="AH2206" s="73" t="s">
        <v>2979</v>
      </c>
      <c r="AI2206" s="41">
        <v>0.745</v>
      </c>
      <c r="AJ2206" s="30">
        <v>0.90210000000000001</v>
      </c>
      <c r="AK2206" s="30">
        <v>0.94369999999999998</v>
      </c>
      <c r="AL2206" s="41">
        <f t="shared" si="70"/>
        <v>0.86360000000000003</v>
      </c>
      <c r="AM2206" s="30" t="str">
        <f>IFERROR((VLOOKUP(C2206,'CEP 24-25'!$F$5:$K$1282,6,0))," ")</f>
        <v>Yes</v>
      </c>
      <c r="AN2206" s="41" t="str">
        <f>+IFERROR((VLOOKUP(C2206,'HB1238 24-25'!$N$5:$Q$9999,4,0)),"")</f>
        <v/>
      </c>
      <c r="AO2206" s="33" t="str">
        <f t="shared" si="71"/>
        <v>Yes</v>
      </c>
    </row>
    <row r="2207" spans="1:41" x14ac:dyDescent="0.25">
      <c r="A2207" t="s">
        <v>2636</v>
      </c>
      <c r="B2207" t="s">
        <v>2288</v>
      </c>
      <c r="C2207" s="25">
        <v>4222</v>
      </c>
      <c r="D2207" t="s">
        <v>365</v>
      </c>
      <c r="E2207" s="16">
        <v>0</v>
      </c>
      <c r="F2207" s="16">
        <v>0</v>
      </c>
      <c r="G2207" s="16">
        <v>0</v>
      </c>
      <c r="H2207" s="16">
        <v>0</v>
      </c>
      <c r="I2207" s="16">
        <v>0</v>
      </c>
      <c r="J2207" s="16">
        <v>0</v>
      </c>
      <c r="K2207" s="16">
        <v>168</v>
      </c>
      <c r="L2207" s="16">
        <v>149</v>
      </c>
      <c r="M2207" s="16">
        <v>0</v>
      </c>
      <c r="N2207" s="16">
        <v>0</v>
      </c>
      <c r="O2207" s="16">
        <v>0</v>
      </c>
      <c r="P2207" s="16">
        <v>0</v>
      </c>
      <c r="Q2207" s="16">
        <v>0</v>
      </c>
      <c r="R2207" s="16">
        <v>0</v>
      </c>
      <c r="S2207" s="16">
        <v>0</v>
      </c>
      <c r="T2207" s="73" t="s">
        <v>2979</v>
      </c>
      <c r="U2207" s="73" t="s">
        <v>2979</v>
      </c>
      <c r="V2207" s="73" t="s">
        <v>2979</v>
      </c>
      <c r="W2207" s="73" t="s">
        <v>2979</v>
      </c>
      <c r="X2207" s="73" t="s">
        <v>2979</v>
      </c>
      <c r="Y2207" s="73" t="s">
        <v>2979</v>
      </c>
      <c r="Z2207" s="54">
        <v>155</v>
      </c>
      <c r="AA2207" s="54">
        <v>138</v>
      </c>
      <c r="AB2207" s="73" t="s">
        <v>2979</v>
      </c>
      <c r="AC2207" s="73" t="s">
        <v>2979</v>
      </c>
      <c r="AD2207" s="73" t="s">
        <v>2979</v>
      </c>
      <c r="AE2207" s="73" t="s">
        <v>2979</v>
      </c>
      <c r="AF2207" s="73" t="s">
        <v>2979</v>
      </c>
      <c r="AG2207" s="73" t="s">
        <v>2979</v>
      </c>
      <c r="AH2207" s="73" t="s">
        <v>2979</v>
      </c>
      <c r="AI2207" s="41">
        <v>0.92430000000000001</v>
      </c>
      <c r="AJ2207" s="30">
        <v>0.93159999999999998</v>
      </c>
      <c r="AK2207" s="30">
        <v>0.89710000000000001</v>
      </c>
      <c r="AL2207" s="41">
        <f t="shared" si="70"/>
        <v>0.91769999999999996</v>
      </c>
      <c r="AM2207" s="30" t="str">
        <f>IFERROR((VLOOKUP(C2207,'CEP 24-25'!$F$5:$K$1282,6,0))," ")</f>
        <v>Yes</v>
      </c>
      <c r="AN2207" s="41" t="str">
        <f>+IFERROR((VLOOKUP(C2207,'HB1238 24-25'!$N$5:$Q$9999,4,0)),"")</f>
        <v/>
      </c>
      <c r="AO2207" s="33" t="str">
        <f t="shared" si="71"/>
        <v>Yes</v>
      </c>
    </row>
    <row r="2208" spans="1:41" x14ac:dyDescent="0.25">
      <c r="A2208" t="s">
        <v>2636</v>
      </c>
      <c r="B2208" t="s">
        <v>2288</v>
      </c>
      <c r="C2208" s="25">
        <v>4490</v>
      </c>
      <c r="D2208" t="s">
        <v>367</v>
      </c>
      <c r="E2208" s="16">
        <v>0</v>
      </c>
      <c r="F2208" s="16">
        <v>0</v>
      </c>
      <c r="G2208" s="16">
        <v>0</v>
      </c>
      <c r="H2208" s="16">
        <v>153</v>
      </c>
      <c r="I2208" s="16">
        <v>150</v>
      </c>
      <c r="J2208" s="16">
        <v>168</v>
      </c>
      <c r="K2208" s="16">
        <v>0</v>
      </c>
      <c r="L2208" s="16">
        <v>0</v>
      </c>
      <c r="M2208" s="16">
        <v>0</v>
      </c>
      <c r="N2208" s="16">
        <v>0</v>
      </c>
      <c r="O2208" s="16">
        <v>0</v>
      </c>
      <c r="P2208" s="16">
        <v>0</v>
      </c>
      <c r="Q2208" s="16">
        <v>0</v>
      </c>
      <c r="R2208" s="16">
        <v>0</v>
      </c>
      <c r="S2208" s="16">
        <v>0</v>
      </c>
      <c r="T2208" s="73" t="s">
        <v>2979</v>
      </c>
      <c r="U2208" s="73" t="s">
        <v>2979</v>
      </c>
      <c r="V2208" s="73" t="s">
        <v>2979</v>
      </c>
      <c r="W2208" s="54">
        <v>134</v>
      </c>
      <c r="X2208" s="54">
        <v>139</v>
      </c>
      <c r="Y2208" s="54">
        <v>162</v>
      </c>
      <c r="Z2208" s="73" t="s">
        <v>2979</v>
      </c>
      <c r="AA2208" s="73" t="s">
        <v>2979</v>
      </c>
      <c r="AB2208" s="73" t="s">
        <v>2979</v>
      </c>
      <c r="AC2208" s="73" t="s">
        <v>2979</v>
      </c>
      <c r="AD2208" s="73" t="s">
        <v>2979</v>
      </c>
      <c r="AE2208" s="73" t="s">
        <v>2979</v>
      </c>
      <c r="AF2208" s="73" t="s">
        <v>2979</v>
      </c>
      <c r="AG2208" s="73" t="s">
        <v>2979</v>
      </c>
      <c r="AH2208" s="73" t="s">
        <v>2979</v>
      </c>
      <c r="AI2208" s="41">
        <v>0.92359999999999998</v>
      </c>
      <c r="AJ2208" s="30">
        <v>0.92449999999999999</v>
      </c>
      <c r="AK2208" s="30">
        <v>0.91500000000000004</v>
      </c>
      <c r="AL2208" s="41">
        <f t="shared" si="70"/>
        <v>0.92100000000000004</v>
      </c>
      <c r="AM2208" s="30" t="str">
        <f>IFERROR((VLOOKUP(C2208,'CEP 24-25'!$F$5:$K$1282,6,0))," ")</f>
        <v>Yes</v>
      </c>
      <c r="AN2208" s="41" t="str">
        <f>+IFERROR((VLOOKUP(C2208,'HB1238 24-25'!$N$5:$Q$9999,4,0)),"")</f>
        <v/>
      </c>
      <c r="AO2208" s="33" t="str">
        <f t="shared" si="71"/>
        <v>Yes</v>
      </c>
    </row>
    <row r="2209" spans="1:41" x14ac:dyDescent="0.25">
      <c r="A2209" t="s">
        <v>2636</v>
      </c>
      <c r="B2209" t="s">
        <v>2288</v>
      </c>
      <c r="C2209" s="25">
        <v>1835</v>
      </c>
      <c r="D2209" t="s">
        <v>363</v>
      </c>
      <c r="E2209" s="16">
        <v>0</v>
      </c>
      <c r="F2209" s="16">
        <v>0</v>
      </c>
      <c r="G2209" s="16">
        <v>0</v>
      </c>
      <c r="H2209" s="16">
        <v>0</v>
      </c>
      <c r="I2209" s="16">
        <v>0</v>
      </c>
      <c r="J2209" s="16">
        <v>0</v>
      </c>
      <c r="K2209" s="16">
        <v>0</v>
      </c>
      <c r="L2209" s="16">
        <v>0</v>
      </c>
      <c r="M2209" s="16">
        <v>0</v>
      </c>
      <c r="N2209" s="16">
        <v>0</v>
      </c>
      <c r="O2209" s="16">
        <v>1</v>
      </c>
      <c r="P2209" s="16">
        <v>1</v>
      </c>
      <c r="Q2209" s="16">
        <v>3</v>
      </c>
      <c r="R2209" s="16">
        <v>13</v>
      </c>
      <c r="S2209" s="16">
        <v>20</v>
      </c>
      <c r="T2209" s="73" t="s">
        <v>2979</v>
      </c>
      <c r="U2209" s="73" t="s">
        <v>2979</v>
      </c>
      <c r="V2209" s="73" t="s">
        <v>2979</v>
      </c>
      <c r="W2209" s="73" t="s">
        <v>2979</v>
      </c>
      <c r="X2209" s="73" t="s">
        <v>2979</v>
      </c>
      <c r="Y2209" s="73" t="s">
        <v>2979</v>
      </c>
      <c r="Z2209" s="73" t="s">
        <v>2979</v>
      </c>
      <c r="AA2209" s="73" t="s">
        <v>2979</v>
      </c>
      <c r="AB2209" s="73" t="s">
        <v>2979</v>
      </c>
      <c r="AC2209" s="73" t="s">
        <v>2979</v>
      </c>
      <c r="AD2209" s="15" t="s">
        <v>2004</v>
      </c>
      <c r="AE2209" s="15" t="s">
        <v>2004</v>
      </c>
      <c r="AF2209" s="15" t="s">
        <v>2004</v>
      </c>
      <c r="AG2209" s="54">
        <v>13</v>
      </c>
      <c r="AH2209" s="54">
        <v>19</v>
      </c>
      <c r="AI2209" s="41">
        <v>0.94740000000000002</v>
      </c>
      <c r="AJ2209" s="30">
        <v>0.94120000000000004</v>
      </c>
      <c r="AK2209" s="30">
        <v>0.94120000000000004</v>
      </c>
      <c r="AL2209" s="41">
        <f t="shared" si="70"/>
        <v>0.94330000000000003</v>
      </c>
      <c r="AM2209" s="30" t="str">
        <f>IFERROR((VLOOKUP(C2209,'CEP 24-25'!$F$5:$K$1282,6,0))," ")</f>
        <v>Yes</v>
      </c>
      <c r="AN2209" s="41" t="str">
        <f>+IFERROR((VLOOKUP(C2209,'HB1238 24-25'!$N$5:$Q$9999,4,0)),"")</f>
        <v/>
      </c>
      <c r="AO2209" s="33" t="str">
        <f t="shared" si="71"/>
        <v>Yes</v>
      </c>
    </row>
    <row r="2210" spans="1:41" x14ac:dyDescent="0.25">
      <c r="A2210" t="s">
        <v>2636</v>
      </c>
      <c r="B2210" t="s">
        <v>2288</v>
      </c>
      <c r="C2210" s="25">
        <v>4254</v>
      </c>
      <c r="D2210" t="s">
        <v>366</v>
      </c>
      <c r="E2210" s="16">
        <v>0</v>
      </c>
      <c r="F2210" s="16">
        <v>0</v>
      </c>
      <c r="G2210" s="16">
        <v>0</v>
      </c>
      <c r="H2210" s="16">
        <v>0</v>
      </c>
      <c r="I2210" s="16">
        <v>0</v>
      </c>
      <c r="J2210" s="16">
        <v>0</v>
      </c>
      <c r="K2210" s="16">
        <v>0</v>
      </c>
      <c r="L2210" s="16">
        <v>0</v>
      </c>
      <c r="M2210" s="16">
        <v>0</v>
      </c>
      <c r="N2210" s="16">
        <v>0</v>
      </c>
      <c r="O2210" s="16">
        <v>0</v>
      </c>
      <c r="P2210" s="16">
        <v>204</v>
      </c>
      <c r="Q2210" s="16">
        <v>176</v>
      </c>
      <c r="R2210" s="16">
        <v>202</v>
      </c>
      <c r="S2210" s="16">
        <v>184</v>
      </c>
      <c r="T2210" s="73" t="s">
        <v>2979</v>
      </c>
      <c r="U2210" s="73" t="s">
        <v>2979</v>
      </c>
      <c r="V2210" s="73" t="s">
        <v>2979</v>
      </c>
      <c r="W2210" s="73" t="s">
        <v>2979</v>
      </c>
      <c r="X2210" s="73" t="s">
        <v>2979</v>
      </c>
      <c r="Y2210" s="73" t="s">
        <v>2979</v>
      </c>
      <c r="Z2210" s="73" t="s">
        <v>2979</v>
      </c>
      <c r="AA2210" s="73" t="s">
        <v>2979</v>
      </c>
      <c r="AB2210" s="73" t="s">
        <v>2979</v>
      </c>
      <c r="AC2210" s="73" t="s">
        <v>2979</v>
      </c>
      <c r="AD2210" s="73" t="s">
        <v>2979</v>
      </c>
      <c r="AE2210" s="54">
        <v>185</v>
      </c>
      <c r="AF2210" s="54">
        <v>159</v>
      </c>
      <c r="AG2210" s="54">
        <v>180</v>
      </c>
      <c r="AH2210" s="54">
        <v>171</v>
      </c>
      <c r="AI2210" s="41">
        <v>0.9073</v>
      </c>
      <c r="AJ2210" s="30">
        <v>0.94899999999999995</v>
      </c>
      <c r="AK2210" s="30">
        <v>0.96640000000000004</v>
      </c>
      <c r="AL2210" s="41">
        <f t="shared" si="70"/>
        <v>0.94089999999999996</v>
      </c>
      <c r="AM2210" s="30" t="str">
        <f>IFERROR((VLOOKUP(C2210,'CEP 24-25'!$F$5:$K$1282,6,0))," ")</f>
        <v>Yes</v>
      </c>
      <c r="AN2210" s="41" t="str">
        <f>+IFERROR((VLOOKUP(C2210,'HB1238 24-25'!$N$5:$Q$9999,4,0)),"")</f>
        <v/>
      </c>
      <c r="AO2210" s="33" t="str">
        <f t="shared" si="71"/>
        <v>Yes</v>
      </c>
    </row>
    <row r="2211" spans="1:41" x14ac:dyDescent="0.25">
      <c r="A2211" t="s">
        <v>2636</v>
      </c>
      <c r="B2211" t="s">
        <v>2288</v>
      </c>
      <c r="C2211" s="25">
        <v>5144</v>
      </c>
      <c r="D2211" t="s">
        <v>368</v>
      </c>
      <c r="E2211" s="16">
        <v>0</v>
      </c>
      <c r="F2211" s="16">
        <v>0</v>
      </c>
      <c r="G2211" s="16">
        <v>0</v>
      </c>
      <c r="H2211" s="16">
        <v>0</v>
      </c>
      <c r="I2211" s="16">
        <v>0</v>
      </c>
      <c r="J2211" s="16">
        <v>0</v>
      </c>
      <c r="K2211" s="16">
        <v>0</v>
      </c>
      <c r="L2211" s="16">
        <v>0</v>
      </c>
      <c r="M2211" s="16">
        <v>161</v>
      </c>
      <c r="N2211" s="16">
        <v>204</v>
      </c>
      <c r="O2211" s="16">
        <v>189</v>
      </c>
      <c r="P2211" s="16">
        <v>0</v>
      </c>
      <c r="Q2211" s="16">
        <v>0</v>
      </c>
      <c r="R2211" s="16">
        <v>0</v>
      </c>
      <c r="S2211" s="16">
        <v>0</v>
      </c>
      <c r="T2211" s="73" t="s">
        <v>2979</v>
      </c>
      <c r="U2211" s="73" t="s">
        <v>2979</v>
      </c>
      <c r="V2211" s="73" t="s">
        <v>2979</v>
      </c>
      <c r="W2211" s="73" t="s">
        <v>2979</v>
      </c>
      <c r="X2211" s="73" t="s">
        <v>2979</v>
      </c>
      <c r="Y2211" s="73" t="s">
        <v>2979</v>
      </c>
      <c r="Z2211" s="73" t="s">
        <v>2979</v>
      </c>
      <c r="AA2211" s="73" t="s">
        <v>2979</v>
      </c>
      <c r="AB2211" s="54">
        <v>153</v>
      </c>
      <c r="AC2211" s="54">
        <v>200</v>
      </c>
      <c r="AD2211" s="54">
        <v>182</v>
      </c>
      <c r="AE2211" s="73" t="s">
        <v>2979</v>
      </c>
      <c r="AF2211" s="73" t="s">
        <v>2979</v>
      </c>
      <c r="AG2211" s="73" t="s">
        <v>2979</v>
      </c>
      <c r="AH2211" s="73" t="s">
        <v>2979</v>
      </c>
      <c r="AI2211" s="41">
        <v>0.9657</v>
      </c>
      <c r="AJ2211" s="30">
        <v>0.95809999999999995</v>
      </c>
      <c r="AK2211" s="30">
        <v>0.95250000000000001</v>
      </c>
      <c r="AL2211" s="41">
        <f t="shared" si="70"/>
        <v>0.95879999999999999</v>
      </c>
      <c r="AM2211" s="30" t="str">
        <f>IFERROR((VLOOKUP(C2211,'CEP 24-25'!$F$5:$K$1282,6,0))," ")</f>
        <v>Yes</v>
      </c>
      <c r="AN2211" s="41" t="str">
        <f>+IFERROR((VLOOKUP(C2211,'HB1238 24-25'!$N$5:$Q$9999,4,0)),"")</f>
        <v/>
      </c>
      <c r="AO2211" s="33" t="str">
        <f t="shared" si="71"/>
        <v>Yes</v>
      </c>
    </row>
    <row r="2212" spans="1:41" x14ac:dyDescent="0.25">
      <c r="A2212" t="s">
        <v>2637</v>
      </c>
      <c r="B2212" t="s">
        <v>2289</v>
      </c>
      <c r="C2212" s="25">
        <v>2174</v>
      </c>
      <c r="D2212" t="s">
        <v>1834</v>
      </c>
      <c r="E2212" s="16">
        <v>0</v>
      </c>
      <c r="F2212" s="16">
        <v>0</v>
      </c>
      <c r="G2212" s="16">
        <v>0</v>
      </c>
      <c r="H2212" s="16">
        <v>0</v>
      </c>
      <c r="I2212" s="16">
        <v>0</v>
      </c>
      <c r="J2212" s="16">
        <v>0</v>
      </c>
      <c r="K2212" s="16">
        <v>0</v>
      </c>
      <c r="L2212" s="16">
        <v>0</v>
      </c>
      <c r="M2212" s="16">
        <v>24</v>
      </c>
      <c r="N2212" s="16">
        <v>24</v>
      </c>
      <c r="O2212" s="16">
        <v>26</v>
      </c>
      <c r="P2212" s="16">
        <v>0</v>
      </c>
      <c r="Q2212" s="16">
        <v>0</v>
      </c>
      <c r="R2212" s="16">
        <v>0</v>
      </c>
      <c r="S2212" s="16">
        <v>0</v>
      </c>
      <c r="T2212" s="73" t="s">
        <v>2979</v>
      </c>
      <c r="U2212" s="73" t="s">
        <v>2979</v>
      </c>
      <c r="V2212" s="73" t="s">
        <v>2979</v>
      </c>
      <c r="W2212" s="73" t="s">
        <v>2979</v>
      </c>
      <c r="X2212" s="73" t="s">
        <v>2979</v>
      </c>
      <c r="Y2212" s="73" t="s">
        <v>2979</v>
      </c>
      <c r="Z2212" s="73" t="s">
        <v>2979</v>
      </c>
      <c r="AA2212" s="73" t="s">
        <v>2979</v>
      </c>
      <c r="AB2212" s="54">
        <v>12</v>
      </c>
      <c r="AC2212" s="54">
        <v>16</v>
      </c>
      <c r="AD2212" s="15" t="s">
        <v>2004</v>
      </c>
      <c r="AE2212" s="73" t="s">
        <v>2979</v>
      </c>
      <c r="AF2212" s="73" t="s">
        <v>2979</v>
      </c>
      <c r="AG2212" s="73" t="s">
        <v>2979</v>
      </c>
      <c r="AH2212" s="73" t="s">
        <v>2979</v>
      </c>
      <c r="AI2212" s="41">
        <v>0.5</v>
      </c>
      <c r="AJ2212" s="30">
        <v>0.33329999999999999</v>
      </c>
      <c r="AK2212" s="30">
        <v>0.43419999999999997</v>
      </c>
      <c r="AL2212" s="41">
        <f t="shared" si="70"/>
        <v>0.42249999999999999</v>
      </c>
      <c r="AM2212" s="30" t="str">
        <f>IFERROR((VLOOKUP(C2212,'CEP 24-25'!$F$5:$K$1282,6,0))," ")</f>
        <v>Yes</v>
      </c>
      <c r="AN2212" s="41" t="str">
        <f>+IFERROR((VLOOKUP(C2212,'HB1238 24-25'!$N$5:$Q$9999,4,0)),"")</f>
        <v/>
      </c>
      <c r="AO2212" s="33" t="str">
        <f t="shared" si="71"/>
        <v>Yes</v>
      </c>
    </row>
    <row r="2213" spans="1:41" x14ac:dyDescent="0.25">
      <c r="A2213" t="s">
        <v>2637</v>
      </c>
      <c r="B2213" t="s">
        <v>2289</v>
      </c>
      <c r="C2213" s="25">
        <v>2712</v>
      </c>
      <c r="D2213" t="s">
        <v>1836</v>
      </c>
      <c r="E2213" s="16">
        <v>0</v>
      </c>
      <c r="F2213" s="16">
        <v>16</v>
      </c>
      <c r="G2213" s="16">
        <v>0</v>
      </c>
      <c r="H2213" s="16">
        <v>21</v>
      </c>
      <c r="I2213" s="16">
        <v>22</v>
      </c>
      <c r="J2213" s="16">
        <v>20</v>
      </c>
      <c r="K2213" s="16">
        <v>20</v>
      </c>
      <c r="L2213" s="16">
        <v>19</v>
      </c>
      <c r="M2213" s="16">
        <v>0</v>
      </c>
      <c r="N2213" s="16">
        <v>0</v>
      </c>
      <c r="O2213" s="16">
        <v>0</v>
      </c>
      <c r="P2213" s="16">
        <v>0</v>
      </c>
      <c r="Q2213" s="16">
        <v>0</v>
      </c>
      <c r="R2213" s="16">
        <v>0</v>
      </c>
      <c r="S2213" s="16">
        <v>0</v>
      </c>
      <c r="T2213" s="73" t="s">
        <v>2979</v>
      </c>
      <c r="U2213" s="15" t="s">
        <v>2004</v>
      </c>
      <c r="V2213" s="73" t="s">
        <v>2979</v>
      </c>
      <c r="W2213" s="54">
        <v>10</v>
      </c>
      <c r="X2213" s="15" t="s">
        <v>2004</v>
      </c>
      <c r="Y2213" s="54">
        <v>11</v>
      </c>
      <c r="Z2213" s="54">
        <v>11</v>
      </c>
      <c r="AA2213" s="15" t="s">
        <v>2004</v>
      </c>
      <c r="AB2213" s="73" t="s">
        <v>2979</v>
      </c>
      <c r="AC2213" s="73" t="s">
        <v>2979</v>
      </c>
      <c r="AD2213" s="73" t="s">
        <v>2979</v>
      </c>
      <c r="AE2213" s="73" t="s">
        <v>2979</v>
      </c>
      <c r="AF2213" s="73" t="s">
        <v>2979</v>
      </c>
      <c r="AG2213" s="73" t="s">
        <v>2979</v>
      </c>
      <c r="AH2213" s="73" t="s">
        <v>2979</v>
      </c>
      <c r="AI2213" s="41">
        <v>0.49149999999999999</v>
      </c>
      <c r="AJ2213" s="30">
        <v>0.38019999999999998</v>
      </c>
      <c r="AK2213" s="30">
        <v>0.45610000000000001</v>
      </c>
      <c r="AL2213" s="41">
        <f t="shared" si="70"/>
        <v>0.44259999999999999</v>
      </c>
      <c r="AM2213" s="30" t="str">
        <f>IFERROR((VLOOKUP(C2213,'CEP 24-25'!$F$5:$K$1282,6,0))," ")</f>
        <v xml:space="preserve"> </v>
      </c>
      <c r="AN2213" s="41" t="str">
        <f>+IFERROR((VLOOKUP(C2213,'HB1238 24-25'!$N$5:$Q$9999,4,0)),"")</f>
        <v>Yes</v>
      </c>
      <c r="AO2213" s="33" t="str">
        <f t="shared" si="71"/>
        <v>Yes</v>
      </c>
    </row>
    <row r="2214" spans="1:41" x14ac:dyDescent="0.25">
      <c r="A2214" t="s">
        <v>2637</v>
      </c>
      <c r="B2214" t="s">
        <v>2289</v>
      </c>
      <c r="C2214" s="25">
        <v>2386</v>
      </c>
      <c r="D2214" t="s">
        <v>1835</v>
      </c>
      <c r="E2214" s="16">
        <v>0</v>
      </c>
      <c r="F2214" s="16">
        <v>0</v>
      </c>
      <c r="G2214" s="16">
        <v>0</v>
      </c>
      <c r="H2214" s="16">
        <v>0</v>
      </c>
      <c r="I2214" s="16">
        <v>0</v>
      </c>
      <c r="J2214" s="16">
        <v>0</v>
      </c>
      <c r="K2214" s="16">
        <v>0</v>
      </c>
      <c r="L2214" s="16">
        <v>0</v>
      </c>
      <c r="M2214" s="16">
        <v>0</v>
      </c>
      <c r="N2214" s="16">
        <v>0</v>
      </c>
      <c r="O2214" s="16">
        <v>0</v>
      </c>
      <c r="P2214" s="16">
        <v>18</v>
      </c>
      <c r="Q2214" s="16">
        <v>20</v>
      </c>
      <c r="R2214" s="16">
        <v>25</v>
      </c>
      <c r="S2214" s="16">
        <v>23</v>
      </c>
      <c r="T2214" s="73" t="s">
        <v>2979</v>
      </c>
      <c r="U2214" s="73" t="s">
        <v>2979</v>
      </c>
      <c r="V2214" s="73" t="s">
        <v>2979</v>
      </c>
      <c r="W2214" s="73" t="s">
        <v>2979</v>
      </c>
      <c r="X2214" s="73" t="s">
        <v>2979</v>
      </c>
      <c r="Y2214" s="73" t="s">
        <v>2979</v>
      </c>
      <c r="Z2214" s="73" t="s">
        <v>2979</v>
      </c>
      <c r="AA2214" s="73" t="s">
        <v>2979</v>
      </c>
      <c r="AB2214" s="73" t="s">
        <v>2979</v>
      </c>
      <c r="AC2214" s="73" t="s">
        <v>2979</v>
      </c>
      <c r="AD2214" s="73" t="s">
        <v>2979</v>
      </c>
      <c r="AE2214" s="54">
        <v>13</v>
      </c>
      <c r="AF2214" s="54">
        <v>12</v>
      </c>
      <c r="AG2214" s="54">
        <v>11</v>
      </c>
      <c r="AH2214" s="15" t="s">
        <v>2004</v>
      </c>
      <c r="AI2214" s="41">
        <v>0.4884</v>
      </c>
      <c r="AJ2214" s="30">
        <v>0.33329999999999999</v>
      </c>
      <c r="AK2214" s="30">
        <v>0.5</v>
      </c>
      <c r="AL2214" s="41">
        <f t="shared" si="70"/>
        <v>0.44059999999999999</v>
      </c>
      <c r="AM2214" s="30" t="str">
        <f>IFERROR((VLOOKUP(C2214,'CEP 24-25'!$F$5:$K$1282,6,0))," ")</f>
        <v xml:space="preserve"> </v>
      </c>
      <c r="AN2214" s="41" t="str">
        <f>+IFERROR((VLOOKUP(C2214,'HB1238 24-25'!$N$5:$Q$9999,4,0)),"")</f>
        <v/>
      </c>
      <c r="AO2214" s="33" t="str">
        <f t="shared" si="71"/>
        <v>No</v>
      </c>
    </row>
    <row r="2215" spans="1:41" x14ac:dyDescent="0.25">
      <c r="A2215" t="s">
        <v>2638</v>
      </c>
      <c r="B2215" t="s">
        <v>2290</v>
      </c>
      <c r="C2215" s="25">
        <v>2074</v>
      </c>
      <c r="D2215" t="s">
        <v>1822</v>
      </c>
      <c r="E2215" s="16">
        <v>0</v>
      </c>
      <c r="F2215" s="16">
        <v>39</v>
      </c>
      <c r="G2215" s="16">
        <v>0</v>
      </c>
      <c r="H2215" s="16">
        <v>54</v>
      </c>
      <c r="I2215" s="16">
        <v>50</v>
      </c>
      <c r="J2215" s="16">
        <v>52</v>
      </c>
      <c r="K2215" s="16">
        <v>64</v>
      </c>
      <c r="L2215" s="16">
        <v>69</v>
      </c>
      <c r="M2215" s="16">
        <v>0</v>
      </c>
      <c r="N2215" s="16">
        <v>0</v>
      </c>
      <c r="O2215" s="16">
        <v>0</v>
      </c>
      <c r="P2215" s="16">
        <v>0</v>
      </c>
      <c r="Q2215" s="16">
        <v>0</v>
      </c>
      <c r="R2215" s="16">
        <v>0</v>
      </c>
      <c r="S2215" s="16">
        <v>0</v>
      </c>
      <c r="T2215" s="73" t="s">
        <v>2979</v>
      </c>
      <c r="U2215" s="54">
        <v>24</v>
      </c>
      <c r="V2215" s="73" t="s">
        <v>2979</v>
      </c>
      <c r="W2215" s="54">
        <v>36</v>
      </c>
      <c r="X2215" s="54">
        <v>31</v>
      </c>
      <c r="Y2215" s="54">
        <v>29</v>
      </c>
      <c r="Z2215" s="54">
        <v>43</v>
      </c>
      <c r="AA2215" s="54">
        <v>40</v>
      </c>
      <c r="AB2215" s="73" t="s">
        <v>2979</v>
      </c>
      <c r="AC2215" s="73" t="s">
        <v>2979</v>
      </c>
      <c r="AD2215" s="73" t="s">
        <v>2979</v>
      </c>
      <c r="AE2215" s="73" t="s">
        <v>2979</v>
      </c>
      <c r="AF2215" s="73" t="s">
        <v>2979</v>
      </c>
      <c r="AG2215" s="73" t="s">
        <v>2979</v>
      </c>
      <c r="AH2215" s="73" t="s">
        <v>2979</v>
      </c>
      <c r="AI2215" s="41">
        <v>0.61890000000000001</v>
      </c>
      <c r="AJ2215" s="30">
        <v>0.6855</v>
      </c>
      <c r="AK2215" s="30">
        <v>0.67649999999999999</v>
      </c>
      <c r="AL2215" s="41">
        <f t="shared" si="70"/>
        <v>0.6603</v>
      </c>
      <c r="AM2215" s="30" t="str">
        <f>IFERROR((VLOOKUP(C2215,'CEP 24-25'!$F$5:$K$1282,6,0))," ")</f>
        <v>No</v>
      </c>
      <c r="AN2215" s="41" t="str">
        <f>+IFERROR((VLOOKUP(C2215,'HB1238 24-25'!$N$5:$Q$9999,4,0)),"")</f>
        <v/>
      </c>
      <c r="AO2215" s="33" t="str">
        <f t="shared" si="71"/>
        <v>Yes</v>
      </c>
    </row>
    <row r="2216" spans="1:41" x14ac:dyDescent="0.25">
      <c r="A2216" t="s">
        <v>2638</v>
      </c>
      <c r="B2216" t="s">
        <v>2290</v>
      </c>
      <c r="C2216" s="25">
        <v>2528</v>
      </c>
      <c r="D2216" t="s">
        <v>1825</v>
      </c>
      <c r="E2216" s="16">
        <v>0</v>
      </c>
      <c r="F2216" s="16">
        <v>82</v>
      </c>
      <c r="G2216" s="16">
        <v>0</v>
      </c>
      <c r="H2216" s="16">
        <v>90</v>
      </c>
      <c r="I2216" s="16">
        <v>69</v>
      </c>
      <c r="J2216" s="16">
        <v>76</v>
      </c>
      <c r="K2216" s="16">
        <v>72</v>
      </c>
      <c r="L2216" s="16">
        <v>75</v>
      </c>
      <c r="M2216" s="16">
        <v>0</v>
      </c>
      <c r="N2216" s="16">
        <v>0</v>
      </c>
      <c r="O2216" s="16">
        <v>0</v>
      </c>
      <c r="P2216" s="16">
        <v>0</v>
      </c>
      <c r="Q2216" s="16">
        <v>0</v>
      </c>
      <c r="R2216" s="16">
        <v>0</v>
      </c>
      <c r="S2216" s="16">
        <v>0</v>
      </c>
      <c r="T2216" s="73" t="s">
        <v>2979</v>
      </c>
      <c r="U2216" s="54">
        <v>53</v>
      </c>
      <c r="V2216" s="73" t="s">
        <v>2979</v>
      </c>
      <c r="W2216" s="54">
        <v>61</v>
      </c>
      <c r="X2216" s="54">
        <v>44</v>
      </c>
      <c r="Y2216" s="54">
        <v>47</v>
      </c>
      <c r="Z2216" s="54">
        <v>44</v>
      </c>
      <c r="AA2216" s="54">
        <v>42</v>
      </c>
      <c r="AB2216" s="73" t="s">
        <v>2979</v>
      </c>
      <c r="AC2216" s="73" t="s">
        <v>2979</v>
      </c>
      <c r="AD2216" s="73" t="s">
        <v>2979</v>
      </c>
      <c r="AE2216" s="73" t="s">
        <v>2979</v>
      </c>
      <c r="AF2216" s="73" t="s">
        <v>2979</v>
      </c>
      <c r="AG2216" s="73" t="s">
        <v>2979</v>
      </c>
      <c r="AH2216" s="73" t="s">
        <v>2979</v>
      </c>
      <c r="AI2216" s="41">
        <v>0.62719999999999998</v>
      </c>
      <c r="AJ2216" s="30">
        <v>0.75929999999999997</v>
      </c>
      <c r="AK2216" s="30">
        <v>0.71460000000000001</v>
      </c>
      <c r="AL2216" s="41">
        <f t="shared" si="70"/>
        <v>0.70040000000000002</v>
      </c>
      <c r="AM2216" s="30" t="str">
        <f>IFERROR((VLOOKUP(C2216,'CEP 24-25'!$F$5:$K$1282,6,0))," ")</f>
        <v>Yes</v>
      </c>
      <c r="AN2216" s="41" t="str">
        <f>+IFERROR((VLOOKUP(C2216,'HB1238 24-25'!$N$5:$Q$9999,4,0)),"")</f>
        <v/>
      </c>
      <c r="AO2216" s="33" t="str">
        <f t="shared" si="71"/>
        <v>Yes</v>
      </c>
    </row>
    <row r="2217" spans="1:41" x14ac:dyDescent="0.25">
      <c r="A2217" t="s">
        <v>2638</v>
      </c>
      <c r="B2217" t="s">
        <v>2290</v>
      </c>
      <c r="C2217" s="25">
        <v>3510</v>
      </c>
      <c r="D2217" t="s">
        <v>1827</v>
      </c>
      <c r="E2217" s="16">
        <v>0</v>
      </c>
      <c r="F2217" s="16">
        <v>0</v>
      </c>
      <c r="G2217" s="16">
        <v>0</v>
      </c>
      <c r="H2217" s="16">
        <v>0</v>
      </c>
      <c r="I2217" s="16">
        <v>0</v>
      </c>
      <c r="J2217" s="16">
        <v>0</v>
      </c>
      <c r="K2217" s="16">
        <v>0</v>
      </c>
      <c r="L2217" s="16">
        <v>0</v>
      </c>
      <c r="M2217" s="16">
        <v>193</v>
      </c>
      <c r="N2217" s="16">
        <v>192</v>
      </c>
      <c r="O2217" s="16">
        <v>164</v>
      </c>
      <c r="P2217" s="16">
        <v>0</v>
      </c>
      <c r="Q2217" s="16">
        <v>0</v>
      </c>
      <c r="R2217" s="16">
        <v>0</v>
      </c>
      <c r="S2217" s="16">
        <v>0</v>
      </c>
      <c r="T2217" s="73" t="s">
        <v>2979</v>
      </c>
      <c r="U2217" s="73" t="s">
        <v>2979</v>
      </c>
      <c r="V2217" s="73" t="s">
        <v>2979</v>
      </c>
      <c r="W2217" s="73" t="s">
        <v>2979</v>
      </c>
      <c r="X2217" s="73" t="s">
        <v>2979</v>
      </c>
      <c r="Y2217" s="73" t="s">
        <v>2979</v>
      </c>
      <c r="Z2217" s="73" t="s">
        <v>2979</v>
      </c>
      <c r="AA2217" s="73" t="s">
        <v>2979</v>
      </c>
      <c r="AB2217" s="54">
        <v>108</v>
      </c>
      <c r="AC2217" s="54">
        <v>115</v>
      </c>
      <c r="AD2217" s="54">
        <v>103</v>
      </c>
      <c r="AE2217" s="73" t="s">
        <v>2979</v>
      </c>
      <c r="AF2217" s="73" t="s">
        <v>2979</v>
      </c>
      <c r="AG2217" s="73" t="s">
        <v>2979</v>
      </c>
      <c r="AH2217" s="73" t="s">
        <v>2979</v>
      </c>
      <c r="AI2217" s="41">
        <v>0.59379999999999999</v>
      </c>
      <c r="AJ2217" s="30">
        <v>0.71609999999999996</v>
      </c>
      <c r="AK2217" s="30">
        <v>0.66790000000000005</v>
      </c>
      <c r="AL2217" s="41">
        <f t="shared" si="70"/>
        <v>0.6593</v>
      </c>
      <c r="AM2217" s="30" t="str">
        <f>IFERROR((VLOOKUP(C2217,'CEP 24-25'!$F$5:$K$1282,6,0))," ")</f>
        <v>Yes</v>
      </c>
      <c r="AN2217" s="41" t="str">
        <f>+IFERROR((VLOOKUP(C2217,'HB1238 24-25'!$N$5:$Q$9999,4,0)),"")</f>
        <v/>
      </c>
      <c r="AO2217" s="33" t="str">
        <f t="shared" si="71"/>
        <v>Yes</v>
      </c>
    </row>
    <row r="2218" spans="1:41" x14ac:dyDescent="0.25">
      <c r="A2218" t="s">
        <v>2638</v>
      </c>
      <c r="B2218" t="s">
        <v>2290</v>
      </c>
      <c r="C2218" s="25">
        <v>2078</v>
      </c>
      <c r="D2218" t="s">
        <v>1823</v>
      </c>
      <c r="E2218" s="16">
        <v>0</v>
      </c>
      <c r="F2218" s="16">
        <v>82</v>
      </c>
      <c r="G2218" s="16">
        <v>0</v>
      </c>
      <c r="H2218" s="16">
        <v>98</v>
      </c>
      <c r="I2218" s="16">
        <v>83</v>
      </c>
      <c r="J2218" s="16">
        <v>90</v>
      </c>
      <c r="K2218" s="16">
        <v>78</v>
      </c>
      <c r="L2218" s="16">
        <v>95</v>
      </c>
      <c r="M2218" s="16">
        <v>0</v>
      </c>
      <c r="N2218" s="16">
        <v>0</v>
      </c>
      <c r="O2218" s="16">
        <v>0</v>
      </c>
      <c r="P2218" s="16">
        <v>0</v>
      </c>
      <c r="Q2218" s="16">
        <v>0</v>
      </c>
      <c r="R2218" s="16">
        <v>0</v>
      </c>
      <c r="S2218" s="16">
        <v>0</v>
      </c>
      <c r="T2218" s="73" t="s">
        <v>2979</v>
      </c>
      <c r="U2218" s="54">
        <v>52</v>
      </c>
      <c r="V2218" s="73" t="s">
        <v>2979</v>
      </c>
      <c r="W2218" s="54">
        <v>64</v>
      </c>
      <c r="X2218" s="54">
        <v>58</v>
      </c>
      <c r="Y2218" s="54">
        <v>67</v>
      </c>
      <c r="Z2218" s="54">
        <v>56</v>
      </c>
      <c r="AA2218" s="54">
        <v>68</v>
      </c>
      <c r="AB2218" s="73" t="s">
        <v>2979</v>
      </c>
      <c r="AC2218" s="73" t="s">
        <v>2979</v>
      </c>
      <c r="AD2218" s="73" t="s">
        <v>2979</v>
      </c>
      <c r="AE2218" s="73" t="s">
        <v>2979</v>
      </c>
      <c r="AF2218" s="73" t="s">
        <v>2979</v>
      </c>
      <c r="AG2218" s="73" t="s">
        <v>2979</v>
      </c>
      <c r="AH2218" s="73" t="s">
        <v>2979</v>
      </c>
      <c r="AI2218" s="41">
        <v>0.69389999999999996</v>
      </c>
      <c r="AJ2218" s="30">
        <v>0.75290000000000001</v>
      </c>
      <c r="AK2218" s="30">
        <v>0.82609999999999995</v>
      </c>
      <c r="AL2218" s="41">
        <f t="shared" si="70"/>
        <v>0.75760000000000005</v>
      </c>
      <c r="AM2218" s="30" t="str">
        <f>IFERROR((VLOOKUP(C2218,'CEP 24-25'!$F$5:$K$1282,6,0))," ")</f>
        <v>Yes</v>
      </c>
      <c r="AN2218" s="41" t="str">
        <f>+IFERROR((VLOOKUP(C2218,'HB1238 24-25'!$N$5:$Q$9999,4,0)),"")</f>
        <v/>
      </c>
      <c r="AO2218" s="33" t="str">
        <f t="shared" si="71"/>
        <v>Yes</v>
      </c>
    </row>
    <row r="2219" spans="1:41" x14ac:dyDescent="0.25">
      <c r="A2219" t="s">
        <v>2638</v>
      </c>
      <c r="B2219" t="s">
        <v>2290</v>
      </c>
      <c r="C2219" s="25">
        <v>5187</v>
      </c>
      <c r="D2219" t="s">
        <v>2935</v>
      </c>
      <c r="E2219" s="16">
        <v>0</v>
      </c>
      <c r="F2219" s="16">
        <v>0</v>
      </c>
      <c r="G2219" s="16">
        <v>0</v>
      </c>
      <c r="H2219" s="16">
        <v>0</v>
      </c>
      <c r="I2219" s="16">
        <v>0</v>
      </c>
      <c r="J2219" s="16">
        <v>0</v>
      </c>
      <c r="K2219" s="16">
        <v>0</v>
      </c>
      <c r="L2219" s="16">
        <v>0</v>
      </c>
      <c r="M2219" s="16">
        <v>0</v>
      </c>
      <c r="N2219" s="16">
        <v>0</v>
      </c>
      <c r="O2219" s="16">
        <v>0</v>
      </c>
      <c r="P2219" s="16">
        <v>0</v>
      </c>
      <c r="Q2219" s="16">
        <v>0</v>
      </c>
      <c r="R2219" s="16">
        <v>0</v>
      </c>
      <c r="S2219" s="16">
        <v>0</v>
      </c>
      <c r="T2219" s="73" t="s">
        <v>2979</v>
      </c>
      <c r="U2219" s="73" t="s">
        <v>2979</v>
      </c>
      <c r="V2219" s="73" t="s">
        <v>2979</v>
      </c>
      <c r="W2219" s="73" t="s">
        <v>2979</v>
      </c>
      <c r="X2219" s="73" t="s">
        <v>2979</v>
      </c>
      <c r="Y2219" s="73" t="s">
        <v>2979</v>
      </c>
      <c r="Z2219" s="73" t="s">
        <v>2979</v>
      </c>
      <c r="AA2219" s="73" t="s">
        <v>2979</v>
      </c>
      <c r="AB2219" s="73" t="s">
        <v>2979</v>
      </c>
      <c r="AC2219" s="73" t="s">
        <v>2979</v>
      </c>
      <c r="AD2219" s="73" t="s">
        <v>2979</v>
      </c>
      <c r="AE2219" s="73" t="s">
        <v>2979</v>
      </c>
      <c r="AF2219" s="73" t="s">
        <v>2979</v>
      </c>
      <c r="AG2219" s="73" t="s">
        <v>2979</v>
      </c>
      <c r="AH2219" s="73" t="s">
        <v>2979</v>
      </c>
      <c r="AI2219" s="41">
        <v>0</v>
      </c>
      <c r="AJ2219" s="30">
        <v>1</v>
      </c>
      <c r="AK2219" s="30" t="s">
        <v>2943</v>
      </c>
      <c r="AL2219" s="41">
        <f t="shared" si="70"/>
        <v>0.5</v>
      </c>
      <c r="AM2219" s="30" t="str">
        <f>IFERROR((VLOOKUP(C2219,'CEP 24-25'!$F$5:$K$1282,6,0))," ")</f>
        <v xml:space="preserve"> </v>
      </c>
      <c r="AN2219" s="41" t="str">
        <f>+IFERROR((VLOOKUP(C2219,'HB1238 24-25'!$N$5:$Q$9999,4,0)),"")</f>
        <v/>
      </c>
      <c r="AO2219" s="33" t="str">
        <f t="shared" si="71"/>
        <v>Yes</v>
      </c>
    </row>
    <row r="2220" spans="1:41" x14ac:dyDescent="0.25">
      <c r="A2220" t="s">
        <v>2638</v>
      </c>
      <c r="B2220" t="s">
        <v>2290</v>
      </c>
      <c r="C2220" s="25">
        <v>1772</v>
      </c>
      <c r="D2220" t="s">
        <v>1446</v>
      </c>
      <c r="E2220" s="16">
        <v>0</v>
      </c>
      <c r="F2220" s="16">
        <v>6</v>
      </c>
      <c r="G2220" s="16">
        <v>0</v>
      </c>
      <c r="H2220" s="16">
        <v>6</v>
      </c>
      <c r="I2220" s="16">
        <v>6</v>
      </c>
      <c r="J2220" s="16">
        <v>5</v>
      </c>
      <c r="K2220" s="16">
        <v>11</v>
      </c>
      <c r="L2220" s="16">
        <v>9</v>
      </c>
      <c r="M2220" s="16">
        <v>5</v>
      </c>
      <c r="N2220" s="16">
        <v>0</v>
      </c>
      <c r="O2220" s="16">
        <v>0</v>
      </c>
      <c r="P2220" s="16">
        <v>0</v>
      </c>
      <c r="Q2220" s="16">
        <v>0</v>
      </c>
      <c r="R2220" s="16">
        <v>0</v>
      </c>
      <c r="S2220" s="16">
        <v>0</v>
      </c>
      <c r="T2220" s="73" t="s">
        <v>2979</v>
      </c>
      <c r="U2220" s="15" t="s">
        <v>2004</v>
      </c>
      <c r="V2220" s="73" t="s">
        <v>2979</v>
      </c>
      <c r="W2220" s="15" t="s">
        <v>2004</v>
      </c>
      <c r="X2220" s="15" t="s">
        <v>2004</v>
      </c>
      <c r="Y2220" s="15" t="s">
        <v>2004</v>
      </c>
      <c r="Z2220" s="15" t="s">
        <v>2004</v>
      </c>
      <c r="AA2220" s="15" t="s">
        <v>2004</v>
      </c>
      <c r="AB2220" s="73" t="s">
        <v>2979</v>
      </c>
      <c r="AC2220" s="73" t="s">
        <v>2979</v>
      </c>
      <c r="AD2220" s="73" t="s">
        <v>2979</v>
      </c>
      <c r="AE2220" s="73" t="s">
        <v>2979</v>
      </c>
      <c r="AF2220" s="73" t="s">
        <v>2979</v>
      </c>
      <c r="AG2220" s="73" t="s">
        <v>2979</v>
      </c>
      <c r="AH2220" s="73" t="s">
        <v>2979</v>
      </c>
      <c r="AI2220" s="41">
        <v>0.45829999999999999</v>
      </c>
      <c r="AJ2220" s="30">
        <v>0.3125</v>
      </c>
      <c r="AK2220" s="30" t="s">
        <v>2943</v>
      </c>
      <c r="AL2220" s="41">
        <f t="shared" si="70"/>
        <v>0.38540000000000002</v>
      </c>
      <c r="AM2220" s="30" t="str">
        <f>IFERROR((VLOOKUP(C2220,'CEP 24-25'!$F$5:$K$1282,6,0))," ")</f>
        <v xml:space="preserve"> </v>
      </c>
      <c r="AN2220" s="41" t="str">
        <f>+IFERROR((VLOOKUP(C2220,'HB1238 24-25'!$N$5:$Q$9999,4,0)),"")</f>
        <v/>
      </c>
      <c r="AO2220" s="33" t="str">
        <f t="shared" si="71"/>
        <v>No</v>
      </c>
    </row>
    <row r="2221" spans="1:41" x14ac:dyDescent="0.25">
      <c r="A2221" t="s">
        <v>2638</v>
      </c>
      <c r="B2221" t="s">
        <v>2290</v>
      </c>
      <c r="C2221" s="25">
        <v>4071</v>
      </c>
      <c r="D2221" t="s">
        <v>126</v>
      </c>
      <c r="E2221" s="16">
        <v>0</v>
      </c>
      <c r="F2221" s="16">
        <v>0</v>
      </c>
      <c r="G2221" s="16">
        <v>0</v>
      </c>
      <c r="H2221" s="16">
        <v>0</v>
      </c>
      <c r="I2221" s="16">
        <v>0</v>
      </c>
      <c r="J2221" s="16">
        <v>0</v>
      </c>
      <c r="K2221" s="16">
        <v>0</v>
      </c>
      <c r="L2221" s="16">
        <v>0</v>
      </c>
      <c r="M2221" s="16">
        <v>0</v>
      </c>
      <c r="N2221" s="16">
        <v>0</v>
      </c>
      <c r="O2221" s="16">
        <v>0</v>
      </c>
      <c r="P2221" s="16">
        <v>31</v>
      </c>
      <c r="Q2221" s="16">
        <v>65</v>
      </c>
      <c r="R2221" s="16">
        <v>49</v>
      </c>
      <c r="S2221" s="16">
        <v>41</v>
      </c>
      <c r="T2221" s="73" t="s">
        <v>2979</v>
      </c>
      <c r="U2221" s="73" t="s">
        <v>2979</v>
      </c>
      <c r="V2221" s="73" t="s">
        <v>2979</v>
      </c>
      <c r="W2221" s="73" t="s">
        <v>2979</v>
      </c>
      <c r="X2221" s="73" t="s">
        <v>2979</v>
      </c>
      <c r="Y2221" s="73" t="s">
        <v>2979</v>
      </c>
      <c r="Z2221" s="73" t="s">
        <v>2979</v>
      </c>
      <c r="AA2221" s="73" t="s">
        <v>2979</v>
      </c>
      <c r="AB2221" s="73" t="s">
        <v>2979</v>
      </c>
      <c r="AC2221" s="73" t="s">
        <v>2979</v>
      </c>
      <c r="AD2221" s="73" t="s">
        <v>2979</v>
      </c>
      <c r="AE2221" s="54">
        <v>29</v>
      </c>
      <c r="AF2221" s="54">
        <v>54</v>
      </c>
      <c r="AG2221" s="54">
        <v>41</v>
      </c>
      <c r="AH2221" s="54">
        <v>32</v>
      </c>
      <c r="AI2221" s="41">
        <v>0.8387</v>
      </c>
      <c r="AJ2221" s="30">
        <v>0.92549999999999999</v>
      </c>
      <c r="AK2221" s="30">
        <v>0.8659</v>
      </c>
      <c r="AL2221" s="41">
        <f t="shared" si="70"/>
        <v>0.87670000000000003</v>
      </c>
      <c r="AM2221" s="30" t="str">
        <f>IFERROR((VLOOKUP(C2221,'CEP 24-25'!$F$5:$K$1282,6,0))," ")</f>
        <v>Yes</v>
      </c>
      <c r="AN2221" s="41" t="str">
        <f>+IFERROR((VLOOKUP(C2221,'HB1238 24-25'!$N$5:$Q$9999,4,0)),"")</f>
        <v/>
      </c>
      <c r="AO2221" s="33" t="str">
        <f t="shared" si="71"/>
        <v>Yes</v>
      </c>
    </row>
    <row r="2222" spans="1:41" x14ac:dyDescent="0.25">
      <c r="A2222" t="s">
        <v>2638</v>
      </c>
      <c r="B2222" t="s">
        <v>2290</v>
      </c>
      <c r="C2222" s="25">
        <v>2780</v>
      </c>
      <c r="D2222" t="s">
        <v>114</v>
      </c>
      <c r="E2222" s="16">
        <v>0</v>
      </c>
      <c r="F2222" s="16">
        <v>0</v>
      </c>
      <c r="G2222" s="16">
        <v>0</v>
      </c>
      <c r="H2222" s="16">
        <v>0</v>
      </c>
      <c r="I2222" s="16">
        <v>0</v>
      </c>
      <c r="J2222" s="16">
        <v>0</v>
      </c>
      <c r="K2222" s="16">
        <v>0</v>
      </c>
      <c r="L2222" s="16">
        <v>0</v>
      </c>
      <c r="M2222" s="16">
        <v>208</v>
      </c>
      <c r="N2222" s="16">
        <v>188</v>
      </c>
      <c r="O2222" s="16">
        <v>207</v>
      </c>
      <c r="P2222" s="16">
        <v>0</v>
      </c>
      <c r="Q2222" s="16">
        <v>0</v>
      </c>
      <c r="R2222" s="16">
        <v>0</v>
      </c>
      <c r="S2222" s="16">
        <v>0</v>
      </c>
      <c r="T2222" s="73" t="s">
        <v>2979</v>
      </c>
      <c r="U2222" s="73" t="s">
        <v>2979</v>
      </c>
      <c r="V2222" s="73" t="s">
        <v>2979</v>
      </c>
      <c r="W2222" s="73" t="s">
        <v>2979</v>
      </c>
      <c r="X2222" s="73" t="s">
        <v>2979</v>
      </c>
      <c r="Y2222" s="73" t="s">
        <v>2979</v>
      </c>
      <c r="Z2222" s="73" t="s">
        <v>2979</v>
      </c>
      <c r="AA2222" s="73" t="s">
        <v>2979</v>
      </c>
      <c r="AB2222" s="54">
        <v>126</v>
      </c>
      <c r="AC2222" s="54">
        <v>109</v>
      </c>
      <c r="AD2222" s="54">
        <v>121</v>
      </c>
      <c r="AE2222" s="73" t="s">
        <v>2979</v>
      </c>
      <c r="AF2222" s="73" t="s">
        <v>2979</v>
      </c>
      <c r="AG2222" s="73" t="s">
        <v>2979</v>
      </c>
      <c r="AH2222" s="73" t="s">
        <v>2979</v>
      </c>
      <c r="AI2222" s="41">
        <v>0.59040000000000004</v>
      </c>
      <c r="AJ2222" s="30">
        <v>0.71579999999999999</v>
      </c>
      <c r="AK2222" s="30">
        <v>0.7036</v>
      </c>
      <c r="AL2222" s="41">
        <f t="shared" si="70"/>
        <v>0.66990000000000005</v>
      </c>
      <c r="AM2222" s="30" t="str">
        <f>IFERROR((VLOOKUP(C2222,'CEP 24-25'!$F$5:$K$1282,6,0))," ")</f>
        <v>Yes</v>
      </c>
      <c r="AN2222" s="41" t="str">
        <f>+IFERROR((VLOOKUP(C2222,'HB1238 24-25'!$N$5:$Q$9999,4,0)),"")</f>
        <v/>
      </c>
      <c r="AO2222" s="33" t="str">
        <f t="shared" si="71"/>
        <v>Yes</v>
      </c>
    </row>
    <row r="2223" spans="1:41" x14ac:dyDescent="0.25">
      <c r="A2223" t="s">
        <v>2638</v>
      </c>
      <c r="B2223" t="s">
        <v>2290</v>
      </c>
      <c r="C2223" s="25">
        <v>2159</v>
      </c>
      <c r="D2223" t="s">
        <v>1824</v>
      </c>
      <c r="E2223" s="16">
        <v>0</v>
      </c>
      <c r="F2223" s="16">
        <v>59</v>
      </c>
      <c r="G2223" s="16">
        <v>0</v>
      </c>
      <c r="H2223" s="16">
        <v>64</v>
      </c>
      <c r="I2223" s="16">
        <v>73</v>
      </c>
      <c r="J2223" s="16">
        <v>63</v>
      </c>
      <c r="K2223" s="16">
        <v>80</v>
      </c>
      <c r="L2223" s="16">
        <v>78</v>
      </c>
      <c r="M2223" s="16">
        <v>0</v>
      </c>
      <c r="N2223" s="16">
        <v>0</v>
      </c>
      <c r="O2223" s="16">
        <v>0</v>
      </c>
      <c r="P2223" s="16">
        <v>0</v>
      </c>
      <c r="Q2223" s="16">
        <v>0</v>
      </c>
      <c r="R2223" s="16">
        <v>0</v>
      </c>
      <c r="S2223" s="16">
        <v>0</v>
      </c>
      <c r="T2223" s="73" t="s">
        <v>2979</v>
      </c>
      <c r="U2223" s="54">
        <v>25</v>
      </c>
      <c r="V2223" s="73" t="s">
        <v>2979</v>
      </c>
      <c r="W2223" s="54">
        <v>38</v>
      </c>
      <c r="X2223" s="54">
        <v>31</v>
      </c>
      <c r="Y2223" s="54">
        <v>28</v>
      </c>
      <c r="Z2223" s="54">
        <v>36</v>
      </c>
      <c r="AA2223" s="54">
        <v>33</v>
      </c>
      <c r="AB2223" s="73" t="s">
        <v>2979</v>
      </c>
      <c r="AC2223" s="73" t="s">
        <v>2979</v>
      </c>
      <c r="AD2223" s="73" t="s">
        <v>2979</v>
      </c>
      <c r="AE2223" s="73" t="s">
        <v>2979</v>
      </c>
      <c r="AF2223" s="73" t="s">
        <v>2979</v>
      </c>
      <c r="AG2223" s="73" t="s">
        <v>2979</v>
      </c>
      <c r="AH2223" s="73" t="s">
        <v>2979</v>
      </c>
      <c r="AI2223" s="41">
        <v>0.45800000000000002</v>
      </c>
      <c r="AJ2223" s="30">
        <v>0.56340000000000001</v>
      </c>
      <c r="AK2223" s="30">
        <v>0.50390000000000001</v>
      </c>
      <c r="AL2223" s="41">
        <f t="shared" si="70"/>
        <v>0.50839999999999996</v>
      </c>
      <c r="AM2223" s="30" t="str">
        <f>IFERROR((VLOOKUP(C2223,'CEP 24-25'!$F$5:$K$1282,6,0))," ")</f>
        <v>No</v>
      </c>
      <c r="AN2223" s="41" t="str">
        <f>+IFERROR((VLOOKUP(C2223,'HB1238 24-25'!$N$5:$Q$9999,4,0)),"")</f>
        <v/>
      </c>
      <c r="AO2223" s="33" t="str">
        <f t="shared" si="71"/>
        <v>Yes</v>
      </c>
    </row>
    <row r="2224" spans="1:41" x14ac:dyDescent="0.25">
      <c r="A2224" t="s">
        <v>2638</v>
      </c>
      <c r="B2224" t="s">
        <v>2290</v>
      </c>
      <c r="C2224" s="25">
        <v>5337</v>
      </c>
      <c r="D2224" t="s">
        <v>2332</v>
      </c>
      <c r="E2224" s="16">
        <v>0</v>
      </c>
      <c r="F2224" s="16">
        <v>0</v>
      </c>
      <c r="G2224" s="16">
        <v>0</v>
      </c>
      <c r="H2224" s="16">
        <v>0</v>
      </c>
      <c r="I2224" s="16">
        <v>0</v>
      </c>
      <c r="J2224" s="16">
        <v>0</v>
      </c>
      <c r="K2224" s="16">
        <v>0</v>
      </c>
      <c r="L2224" s="16">
        <v>0</v>
      </c>
      <c r="M2224" s="16">
        <v>0</v>
      </c>
      <c r="N2224" s="16">
        <v>0</v>
      </c>
      <c r="O2224" s="16">
        <v>0</v>
      </c>
      <c r="P2224" s="16">
        <v>0</v>
      </c>
      <c r="Q2224" s="16">
        <v>0</v>
      </c>
      <c r="R2224" s="16">
        <v>3</v>
      </c>
      <c r="S2224" s="16">
        <v>1</v>
      </c>
      <c r="T2224" s="73" t="s">
        <v>2979</v>
      </c>
      <c r="U2224" s="73" t="s">
        <v>2979</v>
      </c>
      <c r="V2224" s="73" t="s">
        <v>2979</v>
      </c>
      <c r="W2224" s="73" t="s">
        <v>2979</v>
      </c>
      <c r="X2224" s="73" t="s">
        <v>2979</v>
      </c>
      <c r="Y2224" s="73" t="s">
        <v>2979</v>
      </c>
      <c r="Z2224" s="73" t="s">
        <v>2979</v>
      </c>
      <c r="AA2224" s="73" t="s">
        <v>2979</v>
      </c>
      <c r="AB2224" s="73" t="s">
        <v>2979</v>
      </c>
      <c r="AC2224" s="73" t="s">
        <v>2979</v>
      </c>
      <c r="AD2224" s="73" t="s">
        <v>2979</v>
      </c>
      <c r="AE2224" s="73" t="s">
        <v>2979</v>
      </c>
      <c r="AF2224" s="73" t="s">
        <v>2979</v>
      </c>
      <c r="AG2224" s="73" t="s">
        <v>2979</v>
      </c>
      <c r="AH2224" s="73" t="s">
        <v>2979</v>
      </c>
      <c r="AI2224" s="41">
        <v>0</v>
      </c>
      <c r="AJ2224" s="30">
        <v>0.14810000000000001</v>
      </c>
      <c r="AK2224" s="30">
        <v>0.1905</v>
      </c>
      <c r="AL2224" s="41">
        <f t="shared" si="70"/>
        <v>0.1129</v>
      </c>
      <c r="AM2224" s="30" t="str">
        <f>IFERROR((VLOOKUP(C2224,'CEP 24-25'!$F$5:$K$1282,6,0))," ")</f>
        <v xml:space="preserve"> </v>
      </c>
      <c r="AN2224" s="41" t="str">
        <f>+IFERROR((VLOOKUP(C2224,'HB1238 24-25'!$N$5:$Q$9999,4,0)),"")</f>
        <v/>
      </c>
      <c r="AO2224" s="33" t="str">
        <f t="shared" si="71"/>
        <v>No</v>
      </c>
    </row>
    <row r="2225" spans="1:41" x14ac:dyDescent="0.25">
      <c r="A2225" t="s">
        <v>2638</v>
      </c>
      <c r="B2225" t="s">
        <v>2290</v>
      </c>
      <c r="C2225" s="25">
        <v>3728</v>
      </c>
      <c r="D2225" t="s">
        <v>1828</v>
      </c>
      <c r="E2225" s="16">
        <v>0</v>
      </c>
      <c r="F2225" s="16">
        <v>45</v>
      </c>
      <c r="G2225" s="16">
        <v>0</v>
      </c>
      <c r="H2225" s="16">
        <v>54</v>
      </c>
      <c r="I2225" s="16">
        <v>59</v>
      </c>
      <c r="J2225" s="16">
        <v>53</v>
      </c>
      <c r="K2225" s="16">
        <v>60</v>
      </c>
      <c r="L2225" s="16">
        <v>70</v>
      </c>
      <c r="M2225" s="16">
        <v>0</v>
      </c>
      <c r="N2225" s="16">
        <v>0</v>
      </c>
      <c r="O2225" s="16">
        <v>0</v>
      </c>
      <c r="P2225" s="16">
        <v>0</v>
      </c>
      <c r="Q2225" s="16">
        <v>0</v>
      </c>
      <c r="R2225" s="16">
        <v>0</v>
      </c>
      <c r="S2225" s="16">
        <v>0</v>
      </c>
      <c r="T2225" s="73" t="s">
        <v>2979</v>
      </c>
      <c r="U2225" s="54">
        <v>35</v>
      </c>
      <c r="V2225" s="73" t="s">
        <v>2979</v>
      </c>
      <c r="W2225" s="54">
        <v>41</v>
      </c>
      <c r="X2225" s="54">
        <v>45</v>
      </c>
      <c r="Y2225" s="54">
        <v>42</v>
      </c>
      <c r="Z2225" s="54">
        <v>38</v>
      </c>
      <c r="AA2225" s="54">
        <v>55</v>
      </c>
      <c r="AB2225" s="73" t="s">
        <v>2979</v>
      </c>
      <c r="AC2225" s="73" t="s">
        <v>2979</v>
      </c>
      <c r="AD2225" s="73" t="s">
        <v>2979</v>
      </c>
      <c r="AE2225" s="73" t="s">
        <v>2979</v>
      </c>
      <c r="AF2225" s="73" t="s">
        <v>2979</v>
      </c>
      <c r="AG2225" s="73" t="s">
        <v>2979</v>
      </c>
      <c r="AH2225" s="73" t="s">
        <v>2979</v>
      </c>
      <c r="AI2225" s="41">
        <v>0.75070000000000003</v>
      </c>
      <c r="AJ2225" s="30">
        <v>0.78310000000000002</v>
      </c>
      <c r="AK2225" s="30">
        <v>0.79120000000000001</v>
      </c>
      <c r="AL2225" s="41">
        <f t="shared" si="70"/>
        <v>0.77500000000000002</v>
      </c>
      <c r="AM2225" s="30" t="str">
        <f>IFERROR((VLOOKUP(C2225,'CEP 24-25'!$F$5:$K$1282,6,0))," ")</f>
        <v>Yes</v>
      </c>
      <c r="AN2225" s="41" t="str">
        <f>+IFERROR((VLOOKUP(C2225,'HB1238 24-25'!$N$5:$Q$9999,4,0)),"")</f>
        <v/>
      </c>
      <c r="AO2225" s="33" t="str">
        <f t="shared" si="71"/>
        <v>Yes</v>
      </c>
    </row>
    <row r="2226" spans="1:41" x14ac:dyDescent="0.25">
      <c r="A2226" t="s">
        <v>2638</v>
      </c>
      <c r="B2226" t="s">
        <v>2290</v>
      </c>
      <c r="C2226" s="25">
        <v>5616</v>
      </c>
      <c r="D2226" t="s">
        <v>2390</v>
      </c>
      <c r="E2226" s="16">
        <v>87</v>
      </c>
      <c r="F2226" s="16">
        <v>1</v>
      </c>
      <c r="G2226" s="16">
        <v>0</v>
      </c>
      <c r="H2226" s="16">
        <v>0</v>
      </c>
      <c r="I2226" s="16">
        <v>0</v>
      </c>
      <c r="J2226" s="16">
        <v>0</v>
      </c>
      <c r="K2226" s="16">
        <v>0</v>
      </c>
      <c r="L2226" s="16">
        <v>0</v>
      </c>
      <c r="M2226" s="16">
        <v>0</v>
      </c>
      <c r="N2226" s="16">
        <v>0</v>
      </c>
      <c r="O2226" s="16">
        <v>0</v>
      </c>
      <c r="P2226" s="16">
        <v>0</v>
      </c>
      <c r="Q2226" s="16">
        <v>0</v>
      </c>
      <c r="R2226" s="16">
        <v>0</v>
      </c>
      <c r="S2226" s="16">
        <v>0</v>
      </c>
      <c r="T2226" s="54">
        <v>58</v>
      </c>
      <c r="U2226" s="73" t="s">
        <v>2979</v>
      </c>
      <c r="V2226" s="73" t="s">
        <v>2979</v>
      </c>
      <c r="W2226" s="73" t="s">
        <v>2979</v>
      </c>
      <c r="X2226" s="73" t="s">
        <v>2979</v>
      </c>
      <c r="Y2226" s="73" t="s">
        <v>2979</v>
      </c>
      <c r="Z2226" s="73" t="s">
        <v>2979</v>
      </c>
      <c r="AA2226" s="73" t="s">
        <v>2979</v>
      </c>
      <c r="AB2226" s="73" t="s">
        <v>2979</v>
      </c>
      <c r="AC2226" s="73" t="s">
        <v>2979</v>
      </c>
      <c r="AD2226" s="73" t="s">
        <v>2979</v>
      </c>
      <c r="AE2226" s="73" t="s">
        <v>2979</v>
      </c>
      <c r="AF2226" s="73" t="s">
        <v>2979</v>
      </c>
      <c r="AG2226" s="73" t="s">
        <v>2979</v>
      </c>
      <c r="AH2226" s="73" t="s">
        <v>2979</v>
      </c>
      <c r="AI2226" s="41">
        <v>0.65910000000000002</v>
      </c>
      <c r="AJ2226" s="30">
        <v>0.73770000000000002</v>
      </c>
      <c r="AK2226" s="30">
        <v>0.71879999999999999</v>
      </c>
      <c r="AL2226" s="41">
        <f t="shared" si="70"/>
        <v>0.70520000000000005</v>
      </c>
      <c r="AM2226" s="30" t="str">
        <f>IFERROR((VLOOKUP(C2226,'CEP 24-25'!$F$5:$K$1282,6,0))," ")</f>
        <v>No</v>
      </c>
      <c r="AN2226" s="41" t="str">
        <f>+IFERROR((VLOOKUP(C2226,'HB1238 24-25'!$N$5:$Q$9999,4,0)),"")</f>
        <v/>
      </c>
      <c r="AO2226" s="33" t="str">
        <f t="shared" si="71"/>
        <v>Yes</v>
      </c>
    </row>
    <row r="2227" spans="1:41" x14ac:dyDescent="0.25">
      <c r="A2227" t="s">
        <v>2638</v>
      </c>
      <c r="B2227" t="s">
        <v>2290</v>
      </c>
      <c r="C2227" s="25">
        <v>3468</v>
      </c>
      <c r="D2227" t="s">
        <v>1826</v>
      </c>
      <c r="E2227" s="16">
        <v>0</v>
      </c>
      <c r="F2227" s="16">
        <v>0</v>
      </c>
      <c r="G2227" s="16">
        <v>0</v>
      </c>
      <c r="H2227" s="16">
        <v>0</v>
      </c>
      <c r="I2227" s="16">
        <v>0</v>
      </c>
      <c r="J2227" s="16">
        <v>0</v>
      </c>
      <c r="K2227" s="16">
        <v>0</v>
      </c>
      <c r="L2227" s="16">
        <v>0</v>
      </c>
      <c r="M2227" s="16">
        <v>0</v>
      </c>
      <c r="N2227" s="16">
        <v>0</v>
      </c>
      <c r="O2227" s="16">
        <v>0</v>
      </c>
      <c r="P2227" s="16">
        <v>370</v>
      </c>
      <c r="Q2227" s="16">
        <v>396</v>
      </c>
      <c r="R2227" s="16">
        <v>403</v>
      </c>
      <c r="S2227" s="16">
        <v>392</v>
      </c>
      <c r="T2227" s="73" t="s">
        <v>2979</v>
      </c>
      <c r="U2227" s="73" t="s">
        <v>2979</v>
      </c>
      <c r="V2227" s="73" t="s">
        <v>2979</v>
      </c>
      <c r="W2227" s="73" t="s">
        <v>2979</v>
      </c>
      <c r="X2227" s="73" t="s">
        <v>2979</v>
      </c>
      <c r="Y2227" s="73" t="s">
        <v>2979</v>
      </c>
      <c r="Z2227" s="73" t="s">
        <v>2979</v>
      </c>
      <c r="AA2227" s="73" t="s">
        <v>2979</v>
      </c>
      <c r="AB2227" s="73" t="s">
        <v>2979</v>
      </c>
      <c r="AC2227" s="73" t="s">
        <v>2979</v>
      </c>
      <c r="AD2227" s="73" t="s">
        <v>2979</v>
      </c>
      <c r="AE2227" s="54">
        <v>202</v>
      </c>
      <c r="AF2227" s="54">
        <v>203</v>
      </c>
      <c r="AG2227" s="54">
        <v>195</v>
      </c>
      <c r="AH2227" s="54">
        <v>204</v>
      </c>
      <c r="AI2227" s="41">
        <v>0.5151</v>
      </c>
      <c r="AJ2227" s="30">
        <v>0.63800000000000001</v>
      </c>
      <c r="AK2227" s="30">
        <v>0.58799999999999997</v>
      </c>
      <c r="AL2227" s="41">
        <f t="shared" si="70"/>
        <v>0.58040000000000003</v>
      </c>
      <c r="AM2227" s="30" t="str">
        <f>IFERROR((VLOOKUP(C2227,'CEP 24-25'!$F$5:$K$1282,6,0))," ")</f>
        <v>No</v>
      </c>
      <c r="AN2227" s="41" t="str">
        <f>+IFERROR((VLOOKUP(C2227,'HB1238 24-25'!$N$5:$Q$9999,4,0)),"")</f>
        <v/>
      </c>
      <c r="AO2227" s="33" t="str">
        <f t="shared" si="71"/>
        <v>Yes</v>
      </c>
    </row>
    <row r="2228" spans="1:41" x14ac:dyDescent="0.25">
      <c r="A2228" t="s">
        <v>2638</v>
      </c>
      <c r="B2228" t="s">
        <v>2290</v>
      </c>
      <c r="C2228" s="25">
        <v>5636</v>
      </c>
      <c r="D2228" t="s">
        <v>2391</v>
      </c>
      <c r="E2228" s="16">
        <v>0</v>
      </c>
      <c r="F2228" s="16">
        <v>0</v>
      </c>
      <c r="G2228" s="16">
        <v>0</v>
      </c>
      <c r="H2228" s="16">
        <v>1</v>
      </c>
      <c r="I2228" s="16">
        <v>0</v>
      </c>
      <c r="J2228" s="16">
        <v>2</v>
      </c>
      <c r="K2228" s="16">
        <v>2</v>
      </c>
      <c r="L2228" s="16">
        <v>1</v>
      </c>
      <c r="M2228" s="16">
        <v>6</v>
      </c>
      <c r="N2228" s="16">
        <v>5</v>
      </c>
      <c r="O2228" s="16">
        <v>11</v>
      </c>
      <c r="P2228" s="16">
        <v>7</v>
      </c>
      <c r="Q2228" s="16">
        <v>7</v>
      </c>
      <c r="R2228" s="16">
        <v>12</v>
      </c>
      <c r="S2228" s="16">
        <v>16</v>
      </c>
      <c r="T2228" s="73" t="s">
        <v>2979</v>
      </c>
      <c r="U2228" s="73" t="s">
        <v>2979</v>
      </c>
      <c r="V2228" s="73" t="s">
        <v>2979</v>
      </c>
      <c r="W2228" s="73" t="s">
        <v>2979</v>
      </c>
      <c r="X2228" s="73" t="s">
        <v>2979</v>
      </c>
      <c r="Y2228" s="15" t="s">
        <v>2004</v>
      </c>
      <c r="Z2228" s="15" t="s">
        <v>2004</v>
      </c>
      <c r="AA2228" s="73" t="s">
        <v>2979</v>
      </c>
      <c r="AB2228" s="15" t="s">
        <v>2004</v>
      </c>
      <c r="AC2228" s="15" t="s">
        <v>2004</v>
      </c>
      <c r="AD2228" s="15" t="s">
        <v>2004</v>
      </c>
      <c r="AE2228" s="15" t="s">
        <v>2004</v>
      </c>
      <c r="AF2228" s="15" t="s">
        <v>2004</v>
      </c>
      <c r="AG2228" s="15" t="s">
        <v>2004</v>
      </c>
      <c r="AH2228" s="15" t="s">
        <v>2004</v>
      </c>
      <c r="AI2228" s="41">
        <v>0.51429999999999998</v>
      </c>
      <c r="AJ2228" s="30">
        <v>0.62380000000000002</v>
      </c>
      <c r="AK2228" s="30">
        <v>0.70369999999999999</v>
      </c>
      <c r="AL2228" s="41">
        <f t="shared" si="70"/>
        <v>0.6139</v>
      </c>
      <c r="AM2228" s="30" t="str">
        <f>IFERROR((VLOOKUP(C2228,'CEP 24-25'!$F$5:$K$1282,6,0))," ")</f>
        <v xml:space="preserve"> </v>
      </c>
      <c r="AN2228" s="41" t="str">
        <f>+IFERROR((VLOOKUP(C2228,'HB1238 24-25'!$N$5:$Q$9999,4,0)),"")</f>
        <v/>
      </c>
      <c r="AO2228" s="33" t="str">
        <f t="shared" si="71"/>
        <v>Yes</v>
      </c>
    </row>
    <row r="2229" spans="1:41" x14ac:dyDescent="0.25">
      <c r="A2229" t="s">
        <v>2638</v>
      </c>
      <c r="B2229" t="s">
        <v>2290</v>
      </c>
      <c r="C2229" s="25">
        <v>5460</v>
      </c>
      <c r="D2229" t="s">
        <v>2389</v>
      </c>
      <c r="E2229" s="16">
        <v>0</v>
      </c>
      <c r="F2229" s="16">
        <v>0</v>
      </c>
      <c r="G2229" s="16">
        <v>0</v>
      </c>
      <c r="H2229" s="16">
        <v>0</v>
      </c>
      <c r="I2229" s="16">
        <v>0</v>
      </c>
      <c r="J2229" s="16">
        <v>0</v>
      </c>
      <c r="K2229" s="16">
        <v>0</v>
      </c>
      <c r="L2229" s="16">
        <v>0</v>
      </c>
      <c r="M2229" s="16">
        <v>0</v>
      </c>
      <c r="N2229" s="16">
        <v>0</v>
      </c>
      <c r="O2229" s="16">
        <v>0</v>
      </c>
      <c r="P2229" s="16">
        <v>0</v>
      </c>
      <c r="Q2229" s="16">
        <v>0</v>
      </c>
      <c r="R2229" s="16">
        <v>14</v>
      </c>
      <c r="S2229" s="16">
        <v>91</v>
      </c>
      <c r="T2229" s="73" t="s">
        <v>2979</v>
      </c>
      <c r="U2229" s="73" t="s">
        <v>2979</v>
      </c>
      <c r="V2229" s="73" t="s">
        <v>2979</v>
      </c>
      <c r="W2229" s="73" t="s">
        <v>2979</v>
      </c>
      <c r="X2229" s="73" t="s">
        <v>2979</v>
      </c>
      <c r="Y2229" s="73" t="s">
        <v>2979</v>
      </c>
      <c r="Z2229" s="73" t="s">
        <v>2979</v>
      </c>
      <c r="AA2229" s="73" t="s">
        <v>2979</v>
      </c>
      <c r="AB2229" s="73" t="s">
        <v>2979</v>
      </c>
      <c r="AC2229" s="73" t="s">
        <v>2979</v>
      </c>
      <c r="AD2229" s="73" t="s">
        <v>2979</v>
      </c>
      <c r="AE2229" s="73" t="s">
        <v>2979</v>
      </c>
      <c r="AF2229" s="73" t="s">
        <v>2979</v>
      </c>
      <c r="AG2229" s="54">
        <v>12</v>
      </c>
      <c r="AH2229" s="54">
        <v>72</v>
      </c>
      <c r="AI2229" s="41">
        <v>0.8</v>
      </c>
      <c r="AJ2229" s="30">
        <v>0.77669999999999995</v>
      </c>
      <c r="AK2229" s="30">
        <v>0.91090000000000004</v>
      </c>
      <c r="AL2229" s="41">
        <f t="shared" si="70"/>
        <v>0.82920000000000005</v>
      </c>
      <c r="AM2229" s="30" t="str">
        <f>IFERROR((VLOOKUP(C2229,'CEP 24-25'!$F$5:$K$1282,6,0))," ")</f>
        <v>Yes</v>
      </c>
      <c r="AN2229" s="41" t="str">
        <f>+IFERROR((VLOOKUP(C2229,'HB1238 24-25'!$N$5:$Q$9999,4,0)),"")</f>
        <v/>
      </c>
      <c r="AO2229" s="33" t="str">
        <f t="shared" si="71"/>
        <v>Yes</v>
      </c>
    </row>
    <row r="2230" spans="1:41" x14ac:dyDescent="0.25">
      <c r="A2230" t="s">
        <v>2639</v>
      </c>
      <c r="B2230" t="s">
        <v>2291</v>
      </c>
      <c r="C2230" s="25">
        <v>4518</v>
      </c>
      <c r="D2230" t="s">
        <v>1607</v>
      </c>
      <c r="E2230" s="16">
        <v>0</v>
      </c>
      <c r="F2230" s="16">
        <v>0</v>
      </c>
      <c r="G2230" s="16">
        <v>0</v>
      </c>
      <c r="H2230" s="16">
        <v>0</v>
      </c>
      <c r="I2230" s="16">
        <v>0</v>
      </c>
      <c r="J2230" s="16">
        <v>154</v>
      </c>
      <c r="K2230" s="16">
        <v>105</v>
      </c>
      <c r="L2230" s="16">
        <v>135</v>
      </c>
      <c r="M2230" s="16">
        <v>0</v>
      </c>
      <c r="N2230" s="16">
        <v>0</v>
      </c>
      <c r="O2230" s="16">
        <v>0</v>
      </c>
      <c r="P2230" s="16">
        <v>0</v>
      </c>
      <c r="Q2230" s="16">
        <v>0</v>
      </c>
      <c r="R2230" s="16">
        <v>0</v>
      </c>
      <c r="S2230" s="16">
        <v>0</v>
      </c>
      <c r="T2230" s="73" t="s">
        <v>2979</v>
      </c>
      <c r="U2230" s="73" t="s">
        <v>2979</v>
      </c>
      <c r="V2230" s="73" t="s">
        <v>2979</v>
      </c>
      <c r="W2230" s="73" t="s">
        <v>2979</v>
      </c>
      <c r="X2230" s="73" t="s">
        <v>2979</v>
      </c>
      <c r="Y2230" s="54">
        <v>145</v>
      </c>
      <c r="Z2230" s="54">
        <v>97</v>
      </c>
      <c r="AA2230" s="54">
        <v>121</v>
      </c>
      <c r="AB2230" s="73" t="s">
        <v>2979</v>
      </c>
      <c r="AC2230" s="73" t="s">
        <v>2979</v>
      </c>
      <c r="AD2230" s="73" t="s">
        <v>2979</v>
      </c>
      <c r="AE2230" s="73" t="s">
        <v>2979</v>
      </c>
      <c r="AF2230" s="73" t="s">
        <v>2979</v>
      </c>
      <c r="AG2230" s="73" t="s">
        <v>2979</v>
      </c>
      <c r="AH2230" s="73" t="s">
        <v>2979</v>
      </c>
      <c r="AI2230" s="41">
        <v>0.92130000000000001</v>
      </c>
      <c r="AJ2230" s="30">
        <v>0.90980000000000005</v>
      </c>
      <c r="AK2230" s="30">
        <v>0.94530000000000003</v>
      </c>
      <c r="AL2230" s="41">
        <f t="shared" si="70"/>
        <v>0.92549999999999999</v>
      </c>
      <c r="AM2230" s="30" t="str">
        <f>IFERROR((VLOOKUP(C2230,'CEP 24-25'!$F$5:$K$1282,6,0))," ")</f>
        <v>Yes</v>
      </c>
      <c r="AN2230" s="41" t="str">
        <f>+IFERROR((VLOOKUP(C2230,'HB1238 24-25'!$N$5:$Q$9999,4,0)),"")</f>
        <v/>
      </c>
      <c r="AO2230" s="33" t="str">
        <f t="shared" si="71"/>
        <v>Yes</v>
      </c>
    </row>
    <row r="2231" spans="1:41" x14ac:dyDescent="0.25">
      <c r="A2231" t="s">
        <v>2639</v>
      </c>
      <c r="B2231" t="s">
        <v>2291</v>
      </c>
      <c r="C2231" s="25">
        <v>5544</v>
      </c>
      <c r="D2231" t="s">
        <v>1987</v>
      </c>
      <c r="E2231" s="16">
        <v>93</v>
      </c>
      <c r="F2231" s="16">
        <v>109</v>
      </c>
      <c r="G2231" s="16">
        <v>0</v>
      </c>
      <c r="H2231" s="16">
        <v>104</v>
      </c>
      <c r="I2231" s="16">
        <v>102</v>
      </c>
      <c r="J2231" s="16">
        <v>0</v>
      </c>
      <c r="K2231" s="16">
        <v>0</v>
      </c>
      <c r="L2231" s="16">
        <v>0</v>
      </c>
      <c r="M2231" s="16">
        <v>0</v>
      </c>
      <c r="N2231" s="16">
        <v>0</v>
      </c>
      <c r="O2231" s="16">
        <v>0</v>
      </c>
      <c r="P2231" s="16">
        <v>0</v>
      </c>
      <c r="Q2231" s="16">
        <v>0</v>
      </c>
      <c r="R2231" s="16">
        <v>0</v>
      </c>
      <c r="S2231" s="16">
        <v>0</v>
      </c>
      <c r="T2231" s="54">
        <v>56</v>
      </c>
      <c r="U2231" s="54">
        <v>73</v>
      </c>
      <c r="V2231" s="73" t="s">
        <v>2979</v>
      </c>
      <c r="W2231" s="54">
        <v>89</v>
      </c>
      <c r="X2231" s="54">
        <v>87</v>
      </c>
      <c r="Y2231" s="73" t="s">
        <v>2979</v>
      </c>
      <c r="Z2231" s="73" t="s">
        <v>2979</v>
      </c>
      <c r="AA2231" s="73" t="s">
        <v>2979</v>
      </c>
      <c r="AB2231" s="73" t="s">
        <v>2979</v>
      </c>
      <c r="AC2231" s="73" t="s">
        <v>2979</v>
      </c>
      <c r="AD2231" s="73" t="s">
        <v>2979</v>
      </c>
      <c r="AE2231" s="73" t="s">
        <v>2979</v>
      </c>
      <c r="AF2231" s="73" t="s">
        <v>2979</v>
      </c>
      <c r="AG2231" s="73" t="s">
        <v>2979</v>
      </c>
      <c r="AH2231" s="73" t="s">
        <v>2979</v>
      </c>
      <c r="AI2231" s="41">
        <v>0.74750000000000005</v>
      </c>
      <c r="AJ2231" s="30">
        <v>0.72629999999999995</v>
      </c>
      <c r="AK2231" s="30">
        <v>0.73419999999999996</v>
      </c>
      <c r="AL2231" s="41">
        <f t="shared" si="70"/>
        <v>0.73599999999999999</v>
      </c>
      <c r="AM2231" s="30" t="str">
        <f>IFERROR((VLOOKUP(C2231,'CEP 24-25'!$F$5:$K$1282,6,0))," ")</f>
        <v>Yes</v>
      </c>
      <c r="AN2231" s="41" t="str">
        <f>+IFERROR((VLOOKUP(C2231,'HB1238 24-25'!$N$5:$Q$9999,4,0)),"")</f>
        <v/>
      </c>
      <c r="AO2231" s="33" t="str">
        <f t="shared" si="71"/>
        <v>Yes</v>
      </c>
    </row>
    <row r="2232" spans="1:41" x14ac:dyDescent="0.25">
      <c r="A2232" t="s">
        <v>2639</v>
      </c>
      <c r="B2232" t="s">
        <v>2291</v>
      </c>
      <c r="C2232" s="25">
        <v>4022</v>
      </c>
      <c r="D2232" t="s">
        <v>1985</v>
      </c>
      <c r="E2232" s="16">
        <v>0</v>
      </c>
      <c r="F2232" s="16">
        <v>0</v>
      </c>
      <c r="G2232" s="16">
        <v>0</v>
      </c>
      <c r="H2232" s="16">
        <v>0</v>
      </c>
      <c r="I2232" s="16">
        <v>0</v>
      </c>
      <c r="J2232" s="16">
        <v>0</v>
      </c>
      <c r="K2232" s="16">
        <v>0</v>
      </c>
      <c r="L2232" s="16">
        <v>0</v>
      </c>
      <c r="M2232" s="16">
        <v>0</v>
      </c>
      <c r="N2232" s="16">
        <v>0</v>
      </c>
      <c r="O2232" s="16">
        <v>0</v>
      </c>
      <c r="P2232" s="16">
        <v>0</v>
      </c>
      <c r="Q2232" s="16">
        <v>16</v>
      </c>
      <c r="R2232" s="16">
        <v>36</v>
      </c>
      <c r="S2232" s="16">
        <v>51</v>
      </c>
      <c r="T2232" s="73" t="s">
        <v>2979</v>
      </c>
      <c r="U2232" s="73" t="s">
        <v>2979</v>
      </c>
      <c r="V2232" s="73" t="s">
        <v>2979</v>
      </c>
      <c r="W2232" s="73" t="s">
        <v>2979</v>
      </c>
      <c r="X2232" s="73" t="s">
        <v>2979</v>
      </c>
      <c r="Y2232" s="73" t="s">
        <v>2979</v>
      </c>
      <c r="Z2232" s="73" t="s">
        <v>2979</v>
      </c>
      <c r="AA2232" s="73" t="s">
        <v>2979</v>
      </c>
      <c r="AB2232" s="73" t="s">
        <v>2979</v>
      </c>
      <c r="AC2232" s="73" t="s">
        <v>2979</v>
      </c>
      <c r="AD2232" s="73" t="s">
        <v>2979</v>
      </c>
      <c r="AE2232" s="73" t="s">
        <v>2979</v>
      </c>
      <c r="AF2232" s="54">
        <v>14</v>
      </c>
      <c r="AG2232" s="54">
        <v>27</v>
      </c>
      <c r="AH2232" s="54">
        <v>37</v>
      </c>
      <c r="AI2232" s="41">
        <v>0.75729999999999997</v>
      </c>
      <c r="AJ2232" s="30">
        <v>0.89890000000000003</v>
      </c>
      <c r="AK2232" s="30">
        <v>0.93179999999999996</v>
      </c>
      <c r="AL2232" s="41">
        <f t="shared" si="70"/>
        <v>0.86270000000000002</v>
      </c>
      <c r="AM2232" s="30" t="str">
        <f>IFERROR((VLOOKUP(C2232,'CEP 24-25'!$F$5:$K$1282,6,0))," ")</f>
        <v>Yes</v>
      </c>
      <c r="AN2232" s="41" t="str">
        <f>+IFERROR((VLOOKUP(C2232,'HB1238 24-25'!$N$5:$Q$9999,4,0)),"")</f>
        <v/>
      </c>
      <c r="AO2232" s="33" t="str">
        <f t="shared" si="71"/>
        <v>Yes</v>
      </c>
    </row>
    <row r="2233" spans="1:41" x14ac:dyDescent="0.25">
      <c r="A2233" t="s">
        <v>2639</v>
      </c>
      <c r="B2233" t="s">
        <v>2291</v>
      </c>
      <c r="C2233" s="25">
        <v>2757</v>
      </c>
      <c r="D2233" t="s">
        <v>1983</v>
      </c>
      <c r="E2233" s="16">
        <v>0</v>
      </c>
      <c r="F2233" s="16">
        <v>0</v>
      </c>
      <c r="G2233" s="16">
        <v>0</v>
      </c>
      <c r="H2233" s="16">
        <v>0</v>
      </c>
      <c r="I2233" s="16">
        <v>0</v>
      </c>
      <c r="J2233" s="16">
        <v>95</v>
      </c>
      <c r="K2233" s="16">
        <v>106</v>
      </c>
      <c r="L2233" s="16">
        <v>97</v>
      </c>
      <c r="M2233" s="16">
        <v>0</v>
      </c>
      <c r="N2233" s="16">
        <v>0</v>
      </c>
      <c r="O2233" s="16">
        <v>0</v>
      </c>
      <c r="P2233" s="16">
        <v>0</v>
      </c>
      <c r="Q2233" s="16">
        <v>0</v>
      </c>
      <c r="R2233" s="16">
        <v>0</v>
      </c>
      <c r="S2233" s="16">
        <v>0</v>
      </c>
      <c r="T2233" s="73" t="s">
        <v>2979</v>
      </c>
      <c r="U2233" s="73" t="s">
        <v>2979</v>
      </c>
      <c r="V2233" s="73" t="s">
        <v>2979</v>
      </c>
      <c r="W2233" s="73" t="s">
        <v>2979</v>
      </c>
      <c r="X2233" s="73" t="s">
        <v>2979</v>
      </c>
      <c r="Y2233" s="54">
        <v>77</v>
      </c>
      <c r="Z2233" s="54">
        <v>89</v>
      </c>
      <c r="AA2233" s="54">
        <v>78</v>
      </c>
      <c r="AB2233" s="73" t="s">
        <v>2979</v>
      </c>
      <c r="AC2233" s="73" t="s">
        <v>2979</v>
      </c>
      <c r="AD2233" s="73" t="s">
        <v>2979</v>
      </c>
      <c r="AE2233" s="73" t="s">
        <v>2979</v>
      </c>
      <c r="AF2233" s="73" t="s">
        <v>2979</v>
      </c>
      <c r="AG2233" s="73" t="s">
        <v>2979</v>
      </c>
      <c r="AH2233" s="73" t="s">
        <v>2979</v>
      </c>
      <c r="AI2233" s="41">
        <v>0.81879999999999997</v>
      </c>
      <c r="AJ2233" s="30">
        <v>0.85109999999999997</v>
      </c>
      <c r="AK2233" s="30">
        <v>0.90690000000000004</v>
      </c>
      <c r="AL2233" s="41">
        <f t="shared" si="70"/>
        <v>0.8589</v>
      </c>
      <c r="AM2233" s="30" t="str">
        <f>IFERROR((VLOOKUP(C2233,'CEP 24-25'!$F$5:$K$1282,6,0))," ")</f>
        <v>Yes</v>
      </c>
      <c r="AN2233" s="41" t="str">
        <f>+IFERROR((VLOOKUP(C2233,'HB1238 24-25'!$N$5:$Q$9999,4,0)),"")</f>
        <v/>
      </c>
      <c r="AO2233" s="33" t="str">
        <f t="shared" si="71"/>
        <v>Yes</v>
      </c>
    </row>
    <row r="2234" spans="1:41" x14ac:dyDescent="0.25">
      <c r="A2234" t="s">
        <v>2639</v>
      </c>
      <c r="B2234" t="s">
        <v>2291</v>
      </c>
      <c r="C2234" s="25">
        <v>5543</v>
      </c>
      <c r="D2234" t="s">
        <v>1986</v>
      </c>
      <c r="E2234" s="16">
        <v>0</v>
      </c>
      <c r="F2234" s="16">
        <v>109</v>
      </c>
      <c r="G2234" s="16">
        <v>0</v>
      </c>
      <c r="H2234" s="16">
        <v>97</v>
      </c>
      <c r="I2234" s="16">
        <v>124</v>
      </c>
      <c r="J2234" s="16">
        <v>0</v>
      </c>
      <c r="K2234" s="16">
        <v>0</v>
      </c>
      <c r="L2234" s="16">
        <v>0</v>
      </c>
      <c r="M2234" s="16">
        <v>0</v>
      </c>
      <c r="N2234" s="16">
        <v>0</v>
      </c>
      <c r="O2234" s="16">
        <v>0</v>
      </c>
      <c r="P2234" s="16">
        <v>0</v>
      </c>
      <c r="Q2234" s="16">
        <v>0</v>
      </c>
      <c r="R2234" s="16">
        <v>0</v>
      </c>
      <c r="S2234" s="16">
        <v>0</v>
      </c>
      <c r="T2234" s="73" t="s">
        <v>2979</v>
      </c>
      <c r="U2234" s="54">
        <v>76</v>
      </c>
      <c r="V2234" s="73" t="s">
        <v>2979</v>
      </c>
      <c r="W2234" s="54">
        <v>90</v>
      </c>
      <c r="X2234" s="54">
        <v>111</v>
      </c>
      <c r="Y2234" s="73" t="s">
        <v>2979</v>
      </c>
      <c r="Z2234" s="73" t="s">
        <v>2979</v>
      </c>
      <c r="AA2234" s="73" t="s">
        <v>2979</v>
      </c>
      <c r="AB2234" s="73" t="s">
        <v>2979</v>
      </c>
      <c r="AC2234" s="73" t="s">
        <v>2979</v>
      </c>
      <c r="AD2234" s="73" t="s">
        <v>2979</v>
      </c>
      <c r="AE2234" s="73" t="s">
        <v>2979</v>
      </c>
      <c r="AF2234" s="73" t="s">
        <v>2979</v>
      </c>
      <c r="AG2234" s="73" t="s">
        <v>2979</v>
      </c>
      <c r="AH2234" s="73" t="s">
        <v>2979</v>
      </c>
      <c r="AI2234" s="41">
        <v>0.83940000000000003</v>
      </c>
      <c r="AJ2234" s="30">
        <v>0.90210000000000001</v>
      </c>
      <c r="AK2234" s="30">
        <v>0.82210000000000005</v>
      </c>
      <c r="AL2234" s="41">
        <f t="shared" si="70"/>
        <v>0.85450000000000004</v>
      </c>
      <c r="AM2234" s="30" t="str">
        <f>IFERROR((VLOOKUP(C2234,'CEP 24-25'!$F$5:$K$1282,6,0))," ")</f>
        <v>Yes</v>
      </c>
      <c r="AN2234" s="41" t="str">
        <f>+IFERROR((VLOOKUP(C2234,'HB1238 24-25'!$N$5:$Q$9999,4,0)),"")</f>
        <v/>
      </c>
      <c r="AO2234" s="33" t="str">
        <f t="shared" si="71"/>
        <v>Yes</v>
      </c>
    </row>
    <row r="2235" spans="1:41" x14ac:dyDescent="0.25">
      <c r="A2235" t="s">
        <v>2639</v>
      </c>
      <c r="B2235" t="s">
        <v>2291</v>
      </c>
      <c r="C2235" s="25">
        <v>3141</v>
      </c>
      <c r="D2235" t="s">
        <v>1984</v>
      </c>
      <c r="E2235" s="16">
        <v>0</v>
      </c>
      <c r="F2235" s="16">
        <v>0</v>
      </c>
      <c r="G2235" s="16">
        <v>0</v>
      </c>
      <c r="H2235" s="16">
        <v>0</v>
      </c>
      <c r="I2235" s="16">
        <v>0</v>
      </c>
      <c r="J2235" s="16">
        <v>0</v>
      </c>
      <c r="K2235" s="16">
        <v>0</v>
      </c>
      <c r="L2235" s="16">
        <v>0</v>
      </c>
      <c r="M2235" s="16">
        <v>0</v>
      </c>
      <c r="N2235" s="16">
        <v>0</v>
      </c>
      <c r="O2235" s="16">
        <v>0</v>
      </c>
      <c r="P2235" s="16">
        <v>243</v>
      </c>
      <c r="Q2235" s="16">
        <v>208</v>
      </c>
      <c r="R2235" s="16">
        <v>214</v>
      </c>
      <c r="S2235" s="16">
        <v>189</v>
      </c>
      <c r="T2235" s="73" t="s">
        <v>2979</v>
      </c>
      <c r="U2235" s="73" t="s">
        <v>2979</v>
      </c>
      <c r="V2235" s="73" t="s">
        <v>2979</v>
      </c>
      <c r="W2235" s="73" t="s">
        <v>2979</v>
      </c>
      <c r="X2235" s="73" t="s">
        <v>2979</v>
      </c>
      <c r="Y2235" s="73" t="s">
        <v>2979</v>
      </c>
      <c r="Z2235" s="73" t="s">
        <v>2979</v>
      </c>
      <c r="AA2235" s="73" t="s">
        <v>2979</v>
      </c>
      <c r="AB2235" s="73" t="s">
        <v>2979</v>
      </c>
      <c r="AC2235" s="73" t="s">
        <v>2979</v>
      </c>
      <c r="AD2235" s="73" t="s">
        <v>2979</v>
      </c>
      <c r="AE2235" s="54">
        <v>210</v>
      </c>
      <c r="AF2235" s="54">
        <v>175</v>
      </c>
      <c r="AG2235" s="54">
        <v>180</v>
      </c>
      <c r="AH2235" s="54">
        <v>157</v>
      </c>
      <c r="AI2235" s="41">
        <v>0.84540000000000004</v>
      </c>
      <c r="AJ2235" s="30">
        <v>0.85419999999999996</v>
      </c>
      <c r="AK2235" s="30">
        <v>0.86939999999999995</v>
      </c>
      <c r="AL2235" s="41">
        <f t="shared" si="70"/>
        <v>0.85629999999999995</v>
      </c>
      <c r="AM2235" s="30" t="str">
        <f>IFERROR((VLOOKUP(C2235,'CEP 24-25'!$F$5:$K$1282,6,0))," ")</f>
        <v>Yes</v>
      </c>
      <c r="AN2235" s="41" t="str">
        <f>+IFERROR((VLOOKUP(C2235,'HB1238 24-25'!$N$5:$Q$9999,4,0)),"")</f>
        <v/>
      </c>
      <c r="AO2235" s="33" t="str">
        <f t="shared" si="71"/>
        <v>Yes</v>
      </c>
    </row>
    <row r="2236" spans="1:41" x14ac:dyDescent="0.25">
      <c r="A2236" t="s">
        <v>2639</v>
      </c>
      <c r="B2236" t="s">
        <v>2291</v>
      </c>
      <c r="C2236" s="25">
        <v>2131</v>
      </c>
      <c r="D2236" t="s">
        <v>1982</v>
      </c>
      <c r="E2236" s="16">
        <v>0</v>
      </c>
      <c r="F2236" s="16">
        <v>0</v>
      </c>
      <c r="G2236" s="16">
        <v>0</v>
      </c>
      <c r="H2236" s="16">
        <v>0</v>
      </c>
      <c r="I2236" s="16">
        <v>0</v>
      </c>
      <c r="J2236" s="16">
        <v>0</v>
      </c>
      <c r="K2236" s="16">
        <v>0</v>
      </c>
      <c r="L2236" s="16">
        <v>0</v>
      </c>
      <c r="M2236" s="16">
        <v>273</v>
      </c>
      <c r="N2236" s="16">
        <v>236</v>
      </c>
      <c r="O2236" s="16">
        <v>228</v>
      </c>
      <c r="P2236" s="16">
        <v>0</v>
      </c>
      <c r="Q2236" s="16">
        <v>0</v>
      </c>
      <c r="R2236" s="16">
        <v>0</v>
      </c>
      <c r="S2236" s="16">
        <v>0</v>
      </c>
      <c r="T2236" s="73" t="s">
        <v>2979</v>
      </c>
      <c r="U2236" s="73" t="s">
        <v>2979</v>
      </c>
      <c r="V2236" s="73" t="s">
        <v>2979</v>
      </c>
      <c r="W2236" s="73" t="s">
        <v>2979</v>
      </c>
      <c r="X2236" s="73" t="s">
        <v>2979</v>
      </c>
      <c r="Y2236" s="73" t="s">
        <v>2979</v>
      </c>
      <c r="Z2236" s="73" t="s">
        <v>2979</v>
      </c>
      <c r="AA2236" s="73" t="s">
        <v>2979</v>
      </c>
      <c r="AB2236" s="54">
        <v>238</v>
      </c>
      <c r="AC2236" s="54">
        <v>202</v>
      </c>
      <c r="AD2236" s="54">
        <v>200</v>
      </c>
      <c r="AE2236" s="73" t="s">
        <v>2979</v>
      </c>
      <c r="AF2236" s="73" t="s">
        <v>2979</v>
      </c>
      <c r="AG2236" s="73" t="s">
        <v>2979</v>
      </c>
      <c r="AH2236" s="73" t="s">
        <v>2979</v>
      </c>
      <c r="AI2236" s="41">
        <v>0.86839999999999995</v>
      </c>
      <c r="AJ2236" s="30">
        <v>0.89019999999999999</v>
      </c>
      <c r="AK2236" s="30">
        <v>0.9304</v>
      </c>
      <c r="AL2236" s="41">
        <f t="shared" si="70"/>
        <v>0.89629999999999999</v>
      </c>
      <c r="AM2236" s="30" t="str">
        <f>IFERROR((VLOOKUP(C2236,'CEP 24-25'!$F$5:$K$1282,6,0))," ")</f>
        <v>Yes</v>
      </c>
      <c r="AN2236" s="41" t="str">
        <f>+IFERROR((VLOOKUP(C2236,'HB1238 24-25'!$N$5:$Q$9999,4,0)),"")</f>
        <v/>
      </c>
      <c r="AO2236" s="33" t="str">
        <f t="shared" si="71"/>
        <v>Yes</v>
      </c>
    </row>
    <row r="2237" spans="1:41" x14ac:dyDescent="0.25">
      <c r="A2237" t="s">
        <v>2639</v>
      </c>
      <c r="B2237" t="s">
        <v>2291</v>
      </c>
      <c r="C2237" s="25">
        <v>5724</v>
      </c>
      <c r="D2237" t="s">
        <v>2811</v>
      </c>
      <c r="E2237" s="16">
        <v>0</v>
      </c>
      <c r="F2237" s="16">
        <v>0</v>
      </c>
      <c r="G2237" s="16">
        <v>0</v>
      </c>
      <c r="H2237" s="16">
        <v>0</v>
      </c>
      <c r="I2237" s="16">
        <v>0</v>
      </c>
      <c r="J2237" s="16">
        <v>0</v>
      </c>
      <c r="K2237" s="16">
        <v>0</v>
      </c>
      <c r="L2237" s="16">
        <v>0</v>
      </c>
      <c r="M2237" s="16">
        <v>0</v>
      </c>
      <c r="N2237" s="16">
        <v>3</v>
      </c>
      <c r="O2237" s="16">
        <v>5</v>
      </c>
      <c r="P2237" s="16">
        <v>0</v>
      </c>
      <c r="Q2237" s="16">
        <v>0</v>
      </c>
      <c r="R2237" s="16">
        <v>0</v>
      </c>
      <c r="S2237" s="16">
        <v>0</v>
      </c>
      <c r="T2237" s="73" t="s">
        <v>2979</v>
      </c>
      <c r="U2237" s="73" t="s">
        <v>2979</v>
      </c>
      <c r="V2237" s="73" t="s">
        <v>2979</v>
      </c>
      <c r="W2237" s="73" t="s">
        <v>2979</v>
      </c>
      <c r="X2237" s="73" t="s">
        <v>2979</v>
      </c>
      <c r="Y2237" s="73" t="s">
        <v>2979</v>
      </c>
      <c r="Z2237" s="73" t="s">
        <v>2979</v>
      </c>
      <c r="AA2237" s="73" t="s">
        <v>2979</v>
      </c>
      <c r="AB2237" s="73" t="s">
        <v>2979</v>
      </c>
      <c r="AC2237" s="15" t="s">
        <v>2004</v>
      </c>
      <c r="AD2237" s="15" t="s">
        <v>2004</v>
      </c>
      <c r="AE2237" s="73" t="s">
        <v>2979</v>
      </c>
      <c r="AF2237" s="73" t="s">
        <v>2979</v>
      </c>
      <c r="AG2237" s="73" t="s">
        <v>2979</v>
      </c>
      <c r="AH2237" s="73" t="s">
        <v>2979</v>
      </c>
      <c r="AI2237" s="41">
        <v>0.625</v>
      </c>
      <c r="AJ2237" s="30">
        <v>0.875</v>
      </c>
      <c r="AK2237" s="30">
        <v>0.91669999999999996</v>
      </c>
      <c r="AL2237" s="41">
        <f t="shared" si="70"/>
        <v>0.80559999999999998</v>
      </c>
      <c r="AM2237" s="30" t="str">
        <f>IFERROR((VLOOKUP(C2237,'CEP 24-25'!$F$5:$K$1282,6,0))," ")</f>
        <v xml:space="preserve"> </v>
      </c>
      <c r="AN2237" s="41" t="str">
        <f>+IFERROR((VLOOKUP(C2237,'HB1238 24-25'!$N$5:$Q$9999,4,0)),"")</f>
        <v/>
      </c>
      <c r="AO2237" s="33" t="str">
        <f t="shared" si="71"/>
        <v>Yes</v>
      </c>
    </row>
    <row r="2238" spans="1:41" x14ac:dyDescent="0.25">
      <c r="A2238" t="s">
        <v>2639</v>
      </c>
      <c r="B2238" t="s">
        <v>2291</v>
      </c>
      <c r="C2238" s="25">
        <v>5725</v>
      </c>
      <c r="D2238" t="s">
        <v>2812</v>
      </c>
      <c r="E2238" s="16">
        <v>0</v>
      </c>
      <c r="F2238" s="16">
        <v>0</v>
      </c>
      <c r="G2238" s="16">
        <v>0</v>
      </c>
      <c r="H2238" s="16">
        <v>0</v>
      </c>
      <c r="I2238" s="16">
        <v>0</v>
      </c>
      <c r="J2238" s="16">
        <v>0</v>
      </c>
      <c r="K2238" s="16">
        <v>0</v>
      </c>
      <c r="L2238" s="16">
        <v>0</v>
      </c>
      <c r="M2238" s="16">
        <v>0</v>
      </c>
      <c r="N2238" s="16">
        <v>0</v>
      </c>
      <c r="O2238" s="16">
        <v>0</v>
      </c>
      <c r="P2238" s="16">
        <v>7</v>
      </c>
      <c r="Q2238" s="16">
        <v>7</v>
      </c>
      <c r="R2238" s="16">
        <v>13</v>
      </c>
      <c r="S2238" s="16">
        <v>6</v>
      </c>
      <c r="T2238" s="73" t="s">
        <v>2979</v>
      </c>
      <c r="U2238" s="73" t="s">
        <v>2979</v>
      </c>
      <c r="V2238" s="73" t="s">
        <v>2979</v>
      </c>
      <c r="W2238" s="73" t="s">
        <v>2979</v>
      </c>
      <c r="X2238" s="73" t="s">
        <v>2979</v>
      </c>
      <c r="Y2238" s="73" t="s">
        <v>2979</v>
      </c>
      <c r="Z2238" s="73" t="s">
        <v>2979</v>
      </c>
      <c r="AA2238" s="73" t="s">
        <v>2979</v>
      </c>
      <c r="AB2238" s="73" t="s">
        <v>2979</v>
      </c>
      <c r="AC2238" s="73" t="s">
        <v>2979</v>
      </c>
      <c r="AD2238" s="73" t="s">
        <v>2979</v>
      </c>
      <c r="AE2238" s="15" t="s">
        <v>2004</v>
      </c>
      <c r="AF2238" s="15" t="s">
        <v>2004</v>
      </c>
      <c r="AG2238" s="54">
        <v>10</v>
      </c>
      <c r="AH2238" s="15" t="s">
        <v>2004</v>
      </c>
      <c r="AI2238" s="41">
        <v>0.69699999999999995</v>
      </c>
      <c r="AJ2238" s="30">
        <v>0.8085</v>
      </c>
      <c r="AK2238" s="30">
        <v>0.73909999999999998</v>
      </c>
      <c r="AL2238" s="41">
        <f t="shared" si="70"/>
        <v>0.74819999999999998</v>
      </c>
      <c r="AM2238" s="30" t="str">
        <f>IFERROR((VLOOKUP(C2238,'CEP 24-25'!$F$5:$K$1282,6,0))," ")</f>
        <v xml:space="preserve"> </v>
      </c>
      <c r="AN2238" s="41" t="str">
        <f>+IFERROR((VLOOKUP(C2238,'HB1238 24-25'!$N$5:$Q$9999,4,0)),"")</f>
        <v/>
      </c>
      <c r="AO2238" s="33" t="str">
        <f t="shared" si="71"/>
        <v>Yes</v>
      </c>
    </row>
    <row r="2239" spans="1:41" x14ac:dyDescent="0.25">
      <c r="A2239" t="s">
        <v>2639</v>
      </c>
      <c r="B2239" t="s">
        <v>2291</v>
      </c>
      <c r="C2239" s="25">
        <v>5723</v>
      </c>
      <c r="D2239" t="s">
        <v>2810</v>
      </c>
      <c r="E2239" s="16">
        <v>0</v>
      </c>
      <c r="F2239" s="16">
        <v>0</v>
      </c>
      <c r="G2239" s="16">
        <v>0</v>
      </c>
      <c r="H2239" s="16">
        <v>3</v>
      </c>
      <c r="I2239" s="16">
        <v>0</v>
      </c>
      <c r="J2239" s="16">
        <v>2</v>
      </c>
      <c r="K2239" s="16">
        <v>0</v>
      </c>
      <c r="L2239" s="16">
        <v>1</v>
      </c>
      <c r="M2239" s="16">
        <v>0</v>
      </c>
      <c r="N2239" s="16">
        <v>0</v>
      </c>
      <c r="O2239" s="16">
        <v>0</v>
      </c>
      <c r="P2239" s="16">
        <v>0</v>
      </c>
      <c r="Q2239" s="16">
        <v>0</v>
      </c>
      <c r="R2239" s="16">
        <v>0</v>
      </c>
      <c r="S2239" s="16">
        <v>0</v>
      </c>
      <c r="T2239" s="73" t="s">
        <v>2979</v>
      </c>
      <c r="U2239" s="73" t="s">
        <v>2979</v>
      </c>
      <c r="V2239" s="73" t="s">
        <v>2979</v>
      </c>
      <c r="W2239" s="15" t="s">
        <v>2004</v>
      </c>
      <c r="X2239" s="73" t="s">
        <v>2979</v>
      </c>
      <c r="Y2239" s="15" t="s">
        <v>2004</v>
      </c>
      <c r="Z2239" s="73" t="s">
        <v>2979</v>
      </c>
      <c r="AA2239" s="15" t="s">
        <v>2004</v>
      </c>
      <c r="AB2239" s="73" t="s">
        <v>2979</v>
      </c>
      <c r="AC2239" s="73" t="s">
        <v>2979</v>
      </c>
      <c r="AD2239" s="73" t="s">
        <v>2979</v>
      </c>
      <c r="AE2239" s="73" t="s">
        <v>2979</v>
      </c>
      <c r="AF2239" s="73" t="s">
        <v>2979</v>
      </c>
      <c r="AG2239" s="73" t="s">
        <v>2979</v>
      </c>
      <c r="AH2239" s="73" t="s">
        <v>2979</v>
      </c>
      <c r="AI2239" s="41">
        <v>1</v>
      </c>
      <c r="AJ2239" s="30">
        <v>1</v>
      </c>
      <c r="AK2239" s="30">
        <v>0.6</v>
      </c>
      <c r="AL2239" s="41">
        <f t="shared" si="70"/>
        <v>0.86670000000000003</v>
      </c>
      <c r="AM2239" s="30" t="str">
        <f>IFERROR((VLOOKUP(C2239,'CEP 24-25'!$F$5:$K$1282,6,0))," ")</f>
        <v xml:space="preserve"> </v>
      </c>
      <c r="AN2239" s="41" t="str">
        <f>+IFERROR((VLOOKUP(C2239,'HB1238 24-25'!$N$5:$Q$9999,4,0)),"")</f>
        <v/>
      </c>
      <c r="AO2239" s="33" t="str">
        <f t="shared" si="71"/>
        <v>Yes</v>
      </c>
    </row>
    <row r="2240" spans="1:41" x14ac:dyDescent="0.25">
      <c r="A2240" t="s">
        <v>2640</v>
      </c>
      <c r="B2240" t="s">
        <v>2292</v>
      </c>
      <c r="C2240" s="25">
        <v>2792</v>
      </c>
      <c r="D2240" t="s">
        <v>375</v>
      </c>
      <c r="E2240" s="16">
        <v>0</v>
      </c>
      <c r="F2240" s="16">
        <v>62</v>
      </c>
      <c r="G2240" s="16">
        <v>0</v>
      </c>
      <c r="H2240" s="16">
        <v>63</v>
      </c>
      <c r="I2240" s="16">
        <v>64</v>
      </c>
      <c r="J2240" s="16">
        <v>67</v>
      </c>
      <c r="K2240" s="16">
        <v>63</v>
      </c>
      <c r="L2240" s="16">
        <v>65</v>
      </c>
      <c r="M2240" s="16">
        <v>0</v>
      </c>
      <c r="N2240" s="16">
        <v>0</v>
      </c>
      <c r="O2240" s="16">
        <v>0</v>
      </c>
      <c r="P2240" s="16">
        <v>0</v>
      </c>
      <c r="Q2240" s="16">
        <v>0</v>
      </c>
      <c r="R2240" s="16">
        <v>0</v>
      </c>
      <c r="S2240" s="16">
        <v>0</v>
      </c>
      <c r="T2240" s="73" t="s">
        <v>2979</v>
      </c>
      <c r="U2240" s="54">
        <v>39</v>
      </c>
      <c r="V2240" s="73" t="s">
        <v>2979</v>
      </c>
      <c r="W2240" s="54">
        <v>52</v>
      </c>
      <c r="X2240" s="54">
        <v>52</v>
      </c>
      <c r="Y2240" s="54">
        <v>50</v>
      </c>
      <c r="Z2240" s="54">
        <v>49</v>
      </c>
      <c r="AA2240" s="54">
        <v>49</v>
      </c>
      <c r="AB2240" s="73" t="s">
        <v>2979</v>
      </c>
      <c r="AC2240" s="73" t="s">
        <v>2979</v>
      </c>
      <c r="AD2240" s="73" t="s">
        <v>2979</v>
      </c>
      <c r="AE2240" s="73" t="s">
        <v>2979</v>
      </c>
      <c r="AF2240" s="73" t="s">
        <v>2979</v>
      </c>
      <c r="AG2240" s="73" t="s">
        <v>2979</v>
      </c>
      <c r="AH2240" s="73" t="s">
        <v>2979</v>
      </c>
      <c r="AI2240" s="41">
        <v>0.75780000000000003</v>
      </c>
      <c r="AJ2240" s="30">
        <v>0.8085</v>
      </c>
      <c r="AK2240" s="30">
        <v>0.97309999999999997</v>
      </c>
      <c r="AL2240" s="41">
        <f t="shared" si="70"/>
        <v>0.84650000000000003</v>
      </c>
      <c r="AM2240" s="30" t="str">
        <f>IFERROR((VLOOKUP(C2240,'CEP 24-25'!$F$5:$K$1282,6,0))," ")</f>
        <v>Yes</v>
      </c>
      <c r="AN2240" s="41" t="str">
        <f>+IFERROR((VLOOKUP(C2240,'HB1238 24-25'!$N$5:$Q$9999,4,0)),"")</f>
        <v/>
      </c>
      <c r="AO2240" s="33" t="str">
        <f t="shared" si="71"/>
        <v>Yes</v>
      </c>
    </row>
    <row r="2241" spans="1:41" x14ac:dyDescent="0.25">
      <c r="A2241" t="s">
        <v>2640</v>
      </c>
      <c r="B2241" t="s">
        <v>2292</v>
      </c>
      <c r="C2241" s="25">
        <v>3273</v>
      </c>
      <c r="D2241" t="s">
        <v>376</v>
      </c>
      <c r="E2241" s="16">
        <v>0</v>
      </c>
      <c r="F2241" s="16">
        <v>0</v>
      </c>
      <c r="G2241" s="16">
        <v>0</v>
      </c>
      <c r="H2241" s="16">
        <v>0</v>
      </c>
      <c r="I2241" s="16">
        <v>0</v>
      </c>
      <c r="J2241" s="16">
        <v>0</v>
      </c>
      <c r="K2241" s="16">
        <v>0</v>
      </c>
      <c r="L2241" s="16">
        <v>0</v>
      </c>
      <c r="M2241" s="16">
        <v>0</v>
      </c>
      <c r="N2241" s="16">
        <v>0</v>
      </c>
      <c r="O2241" s="16">
        <v>0</v>
      </c>
      <c r="P2241" s="16">
        <v>76</v>
      </c>
      <c r="Q2241" s="16">
        <v>72</v>
      </c>
      <c r="R2241" s="16">
        <v>78</v>
      </c>
      <c r="S2241" s="16">
        <v>78</v>
      </c>
      <c r="T2241" s="73" t="s">
        <v>2979</v>
      </c>
      <c r="U2241" s="73" t="s">
        <v>2979</v>
      </c>
      <c r="V2241" s="73" t="s">
        <v>2979</v>
      </c>
      <c r="W2241" s="73" t="s">
        <v>2979</v>
      </c>
      <c r="X2241" s="73" t="s">
        <v>2979</v>
      </c>
      <c r="Y2241" s="73" t="s">
        <v>2979</v>
      </c>
      <c r="Z2241" s="73" t="s">
        <v>2979</v>
      </c>
      <c r="AA2241" s="73" t="s">
        <v>2979</v>
      </c>
      <c r="AB2241" s="73" t="s">
        <v>2979</v>
      </c>
      <c r="AC2241" s="73" t="s">
        <v>2979</v>
      </c>
      <c r="AD2241" s="73" t="s">
        <v>2979</v>
      </c>
      <c r="AE2241" s="54">
        <v>60</v>
      </c>
      <c r="AF2241" s="54">
        <v>57</v>
      </c>
      <c r="AG2241" s="54">
        <v>59</v>
      </c>
      <c r="AH2241" s="54">
        <v>53</v>
      </c>
      <c r="AI2241" s="41">
        <v>0.75329999999999997</v>
      </c>
      <c r="AJ2241" s="30">
        <v>0.68889999999999996</v>
      </c>
      <c r="AK2241" s="30">
        <v>0.81440000000000001</v>
      </c>
      <c r="AL2241" s="41">
        <f t="shared" si="70"/>
        <v>0.75219999999999998</v>
      </c>
      <c r="AM2241" s="30" t="str">
        <f>IFERROR((VLOOKUP(C2241,'CEP 24-25'!$F$5:$K$1282,6,0))," ")</f>
        <v>Yes</v>
      </c>
      <c r="AN2241" s="41" t="str">
        <f>+IFERROR((VLOOKUP(C2241,'HB1238 24-25'!$N$5:$Q$9999,4,0)),"")</f>
        <v/>
      </c>
      <c r="AO2241" s="33" t="str">
        <f t="shared" si="71"/>
        <v>Yes</v>
      </c>
    </row>
    <row r="2242" spans="1:41" x14ac:dyDescent="0.25">
      <c r="A2242" t="s">
        <v>2640</v>
      </c>
      <c r="B2242" t="s">
        <v>2292</v>
      </c>
      <c r="C2242" s="25">
        <v>3909</v>
      </c>
      <c r="D2242" t="s">
        <v>377</v>
      </c>
      <c r="E2242" s="16">
        <v>0</v>
      </c>
      <c r="F2242" s="16">
        <v>0</v>
      </c>
      <c r="G2242" s="16">
        <v>0</v>
      </c>
      <c r="H2242" s="16">
        <v>0</v>
      </c>
      <c r="I2242" s="16">
        <v>0</v>
      </c>
      <c r="J2242" s="16">
        <v>0</v>
      </c>
      <c r="K2242" s="16">
        <v>0</v>
      </c>
      <c r="L2242" s="16">
        <v>0</v>
      </c>
      <c r="M2242" s="16">
        <v>67</v>
      </c>
      <c r="N2242" s="16">
        <v>80</v>
      </c>
      <c r="O2242" s="16">
        <v>81</v>
      </c>
      <c r="P2242" s="16">
        <v>0</v>
      </c>
      <c r="Q2242" s="16">
        <v>0</v>
      </c>
      <c r="R2242" s="16">
        <v>0</v>
      </c>
      <c r="S2242" s="16">
        <v>0</v>
      </c>
      <c r="T2242" s="73" t="s">
        <v>2979</v>
      </c>
      <c r="U2242" s="73" t="s">
        <v>2979</v>
      </c>
      <c r="V2242" s="73" t="s">
        <v>2979</v>
      </c>
      <c r="W2242" s="73" t="s">
        <v>2979</v>
      </c>
      <c r="X2242" s="73" t="s">
        <v>2979</v>
      </c>
      <c r="Y2242" s="73" t="s">
        <v>2979</v>
      </c>
      <c r="Z2242" s="73" t="s">
        <v>2979</v>
      </c>
      <c r="AA2242" s="73" t="s">
        <v>2979</v>
      </c>
      <c r="AB2242" s="54">
        <v>58</v>
      </c>
      <c r="AC2242" s="54">
        <v>61</v>
      </c>
      <c r="AD2242" s="54">
        <v>68</v>
      </c>
      <c r="AE2242" s="73" t="s">
        <v>2979</v>
      </c>
      <c r="AF2242" s="73" t="s">
        <v>2979</v>
      </c>
      <c r="AG2242" s="73" t="s">
        <v>2979</v>
      </c>
      <c r="AH2242" s="73" t="s">
        <v>2979</v>
      </c>
      <c r="AI2242" s="41">
        <v>0.82020000000000004</v>
      </c>
      <c r="AJ2242" s="30">
        <v>0.79910000000000003</v>
      </c>
      <c r="AK2242" s="30">
        <v>0.88580000000000003</v>
      </c>
      <c r="AL2242" s="41">
        <f t="shared" si="70"/>
        <v>0.83499999999999996</v>
      </c>
      <c r="AM2242" s="30" t="str">
        <f>IFERROR((VLOOKUP(C2242,'CEP 24-25'!$F$5:$K$1282,6,0))," ")</f>
        <v>Yes</v>
      </c>
      <c r="AN2242" s="41" t="str">
        <f>+IFERROR((VLOOKUP(C2242,'HB1238 24-25'!$N$5:$Q$9999,4,0)),"")</f>
        <v/>
      </c>
      <c r="AO2242" s="33" t="str">
        <f t="shared" si="71"/>
        <v>Yes</v>
      </c>
    </row>
    <row r="2243" spans="1:41" x14ac:dyDescent="0.25">
      <c r="A2243" t="s">
        <v>2786</v>
      </c>
      <c r="B2243" t="s">
        <v>2293</v>
      </c>
      <c r="C2243" s="25">
        <v>4549</v>
      </c>
      <c r="D2243" t="s">
        <v>193</v>
      </c>
      <c r="E2243" s="16">
        <v>0</v>
      </c>
      <c r="F2243" s="16">
        <v>0</v>
      </c>
      <c r="G2243" s="16">
        <v>0</v>
      </c>
      <c r="H2243" s="16">
        <v>0</v>
      </c>
      <c r="I2243" s="16">
        <v>0</v>
      </c>
      <c r="J2243" s="16">
        <v>0</v>
      </c>
      <c r="K2243" s="16">
        <v>0</v>
      </c>
      <c r="L2243" s="16">
        <v>0</v>
      </c>
      <c r="M2243" s="16">
        <v>61</v>
      </c>
      <c r="N2243" s="16">
        <v>57</v>
      </c>
      <c r="O2243" s="16">
        <v>54</v>
      </c>
      <c r="P2243" s="16">
        <v>0</v>
      </c>
      <c r="Q2243" s="16">
        <v>0</v>
      </c>
      <c r="R2243" s="16">
        <v>0</v>
      </c>
      <c r="S2243" s="16">
        <v>0</v>
      </c>
      <c r="T2243" s="73" t="s">
        <v>2979</v>
      </c>
      <c r="U2243" s="73" t="s">
        <v>2979</v>
      </c>
      <c r="V2243" s="73" t="s">
        <v>2979</v>
      </c>
      <c r="W2243" s="73" t="s">
        <v>2979</v>
      </c>
      <c r="X2243" s="73" t="s">
        <v>2979</v>
      </c>
      <c r="Y2243" s="73" t="s">
        <v>2979</v>
      </c>
      <c r="Z2243" s="73" t="s">
        <v>2979</v>
      </c>
      <c r="AA2243" s="73" t="s">
        <v>2979</v>
      </c>
      <c r="AB2243" s="54">
        <v>16</v>
      </c>
      <c r="AC2243" s="54">
        <v>17</v>
      </c>
      <c r="AD2243" s="54">
        <v>18</v>
      </c>
      <c r="AE2243" s="73" t="s">
        <v>2979</v>
      </c>
      <c r="AF2243" s="73" t="s">
        <v>2979</v>
      </c>
      <c r="AG2243" s="73" t="s">
        <v>2979</v>
      </c>
      <c r="AH2243" s="73" t="s">
        <v>2979</v>
      </c>
      <c r="AI2243" s="41">
        <v>0.29649999999999999</v>
      </c>
      <c r="AJ2243" s="30">
        <v>0.25879999999999997</v>
      </c>
      <c r="AK2243" s="30">
        <v>0.24879999999999999</v>
      </c>
      <c r="AL2243" s="41">
        <f t="shared" si="70"/>
        <v>0.26800000000000002</v>
      </c>
      <c r="AM2243" s="30" t="str">
        <f>IFERROR((VLOOKUP(C2243,'CEP 24-25'!$F$5:$K$1282,6,0))," ")</f>
        <v xml:space="preserve"> </v>
      </c>
      <c r="AN2243" s="41" t="str">
        <f>+IFERROR((VLOOKUP(C2243,'HB1238 24-25'!$N$5:$Q$9999,4,0)),"")</f>
        <v/>
      </c>
      <c r="AO2243" s="33" t="str">
        <f t="shared" si="71"/>
        <v>No</v>
      </c>
    </row>
    <row r="2244" spans="1:41" x14ac:dyDescent="0.25">
      <c r="A2244" t="s">
        <v>2786</v>
      </c>
      <c r="B2244" t="s">
        <v>2293</v>
      </c>
      <c r="C2244" s="25">
        <v>3270</v>
      </c>
      <c r="D2244" t="s">
        <v>191</v>
      </c>
      <c r="E2244" s="16">
        <v>20</v>
      </c>
      <c r="F2244" s="16">
        <v>40</v>
      </c>
      <c r="G2244" s="16">
        <v>0</v>
      </c>
      <c r="H2244" s="16">
        <v>33</v>
      </c>
      <c r="I2244" s="16">
        <v>43</v>
      </c>
      <c r="J2244" s="16">
        <v>54</v>
      </c>
      <c r="K2244" s="16">
        <v>45</v>
      </c>
      <c r="L2244" s="16">
        <v>49</v>
      </c>
      <c r="M2244" s="16">
        <v>0</v>
      </c>
      <c r="N2244" s="16">
        <v>0</v>
      </c>
      <c r="O2244" s="16">
        <v>0</v>
      </c>
      <c r="P2244" s="16">
        <v>0</v>
      </c>
      <c r="Q2244" s="16">
        <v>0</v>
      </c>
      <c r="R2244" s="16">
        <v>0</v>
      </c>
      <c r="S2244" s="16">
        <v>0</v>
      </c>
      <c r="T2244" s="15" t="s">
        <v>2004</v>
      </c>
      <c r="U2244" s="54">
        <v>11</v>
      </c>
      <c r="V2244" s="73" t="s">
        <v>2979</v>
      </c>
      <c r="W2244" s="54">
        <v>18</v>
      </c>
      <c r="X2244" s="54">
        <v>13</v>
      </c>
      <c r="Y2244" s="54">
        <v>12</v>
      </c>
      <c r="Z2244" s="54">
        <v>15</v>
      </c>
      <c r="AA2244" s="54">
        <v>17</v>
      </c>
      <c r="AB2244" s="73" t="s">
        <v>2979</v>
      </c>
      <c r="AC2244" s="73" t="s">
        <v>2979</v>
      </c>
      <c r="AD2244" s="73" t="s">
        <v>2979</v>
      </c>
      <c r="AE2244" s="73" t="s">
        <v>2979</v>
      </c>
      <c r="AF2244" s="73" t="s">
        <v>2979</v>
      </c>
      <c r="AG2244" s="73" t="s">
        <v>2979</v>
      </c>
      <c r="AH2244" s="73" t="s">
        <v>2979</v>
      </c>
      <c r="AI2244" s="41">
        <v>0.30990000000000001</v>
      </c>
      <c r="AJ2244" s="30">
        <v>0.25979999999999998</v>
      </c>
      <c r="AK2244" s="30">
        <v>0.27489999999999998</v>
      </c>
      <c r="AL2244" s="41">
        <f t="shared" ref="AL2244:AL2307" si="72">ROUND(AVERAGE(AI2244:AK2244),4)</f>
        <v>0.28149999999999997</v>
      </c>
      <c r="AM2244" s="30" t="str">
        <f>IFERROR((VLOOKUP(C2244,'CEP 24-25'!$F$5:$K$1282,6,0))," ")</f>
        <v xml:space="preserve"> </v>
      </c>
      <c r="AN2244" s="41" t="str">
        <f>+IFERROR((VLOOKUP(C2244,'HB1238 24-25'!$N$5:$Q$9999,4,0)),"")</f>
        <v/>
      </c>
      <c r="AO2244" s="33" t="str">
        <f t="shared" ref="AO2244:AO2307" si="73">IF(OR(AL2244&gt;=0.5, AM2244="Yes",AN2244="Yes"),"Yes","No")</f>
        <v>No</v>
      </c>
    </row>
    <row r="2245" spans="1:41" x14ac:dyDescent="0.25">
      <c r="A2245" t="s">
        <v>2786</v>
      </c>
      <c r="B2245" t="s">
        <v>2293</v>
      </c>
      <c r="C2245" s="25">
        <v>5494</v>
      </c>
      <c r="D2245" t="s">
        <v>194</v>
      </c>
      <c r="E2245" s="16">
        <v>20</v>
      </c>
      <c r="F2245" s="16">
        <v>57</v>
      </c>
      <c r="G2245" s="16">
        <v>0</v>
      </c>
      <c r="H2245" s="16">
        <v>49</v>
      </c>
      <c r="I2245" s="16">
        <v>47</v>
      </c>
      <c r="J2245" s="16">
        <v>56</v>
      </c>
      <c r="K2245" s="16">
        <v>64</v>
      </c>
      <c r="L2245" s="16">
        <v>48</v>
      </c>
      <c r="M2245" s="16">
        <v>0</v>
      </c>
      <c r="N2245" s="16">
        <v>0</v>
      </c>
      <c r="O2245" s="16">
        <v>0</v>
      </c>
      <c r="P2245" s="16">
        <v>0</v>
      </c>
      <c r="Q2245" s="16">
        <v>0</v>
      </c>
      <c r="R2245" s="16">
        <v>0</v>
      </c>
      <c r="S2245" s="16">
        <v>0</v>
      </c>
      <c r="T2245" s="15" t="s">
        <v>2004</v>
      </c>
      <c r="U2245" s="54">
        <v>21</v>
      </c>
      <c r="V2245" s="73" t="s">
        <v>2979</v>
      </c>
      <c r="W2245" s="54">
        <v>20</v>
      </c>
      <c r="X2245" s="54">
        <v>16</v>
      </c>
      <c r="Y2245" s="54">
        <v>25</v>
      </c>
      <c r="Z2245" s="54">
        <v>30</v>
      </c>
      <c r="AA2245" s="54">
        <v>21</v>
      </c>
      <c r="AB2245" s="73" t="s">
        <v>2979</v>
      </c>
      <c r="AC2245" s="73" t="s">
        <v>2979</v>
      </c>
      <c r="AD2245" s="73" t="s">
        <v>2979</v>
      </c>
      <c r="AE2245" s="73" t="s">
        <v>2979</v>
      </c>
      <c r="AF2245" s="73" t="s">
        <v>2979</v>
      </c>
      <c r="AG2245" s="73" t="s">
        <v>2979</v>
      </c>
      <c r="AH2245" s="73" t="s">
        <v>2979</v>
      </c>
      <c r="AI2245" s="41">
        <v>0.4047</v>
      </c>
      <c r="AJ2245" s="30">
        <v>0.39179999999999998</v>
      </c>
      <c r="AK2245" s="30">
        <v>0.4</v>
      </c>
      <c r="AL2245" s="41">
        <f t="shared" si="72"/>
        <v>0.39879999999999999</v>
      </c>
      <c r="AM2245" s="30" t="str">
        <f>IFERROR((VLOOKUP(C2245,'CEP 24-25'!$F$5:$K$1282,6,0))," ")</f>
        <v xml:space="preserve"> </v>
      </c>
      <c r="AN2245" s="41" t="str">
        <f>+IFERROR((VLOOKUP(C2245,'HB1238 24-25'!$N$5:$Q$9999,4,0)),"")</f>
        <v>No</v>
      </c>
      <c r="AO2245" s="33" t="str">
        <f t="shared" si="73"/>
        <v>No</v>
      </c>
    </row>
    <row r="2246" spans="1:41" x14ac:dyDescent="0.25">
      <c r="A2246" t="s">
        <v>2786</v>
      </c>
      <c r="B2246" t="s">
        <v>2293</v>
      </c>
      <c r="C2246" s="25">
        <v>2911</v>
      </c>
      <c r="D2246" t="s">
        <v>189</v>
      </c>
      <c r="E2246" s="16">
        <v>14</v>
      </c>
      <c r="F2246" s="16">
        <v>33</v>
      </c>
      <c r="G2246" s="16">
        <v>0</v>
      </c>
      <c r="H2246" s="16">
        <v>31</v>
      </c>
      <c r="I2246" s="16">
        <v>23</v>
      </c>
      <c r="J2246" s="16">
        <v>40</v>
      </c>
      <c r="K2246" s="16">
        <v>38</v>
      </c>
      <c r="L2246" s="16">
        <v>45</v>
      </c>
      <c r="M2246" s="16">
        <v>0</v>
      </c>
      <c r="N2246" s="16">
        <v>0</v>
      </c>
      <c r="O2246" s="16">
        <v>0</v>
      </c>
      <c r="P2246" s="16">
        <v>0</v>
      </c>
      <c r="Q2246" s="16">
        <v>0</v>
      </c>
      <c r="R2246" s="16">
        <v>0</v>
      </c>
      <c r="S2246" s="16">
        <v>0</v>
      </c>
      <c r="T2246" s="15" t="s">
        <v>2004</v>
      </c>
      <c r="U2246" s="54">
        <v>12</v>
      </c>
      <c r="V2246" s="73" t="s">
        <v>2979</v>
      </c>
      <c r="W2246" s="54">
        <v>13</v>
      </c>
      <c r="X2246" s="54">
        <v>12</v>
      </c>
      <c r="Y2246" s="54">
        <v>21</v>
      </c>
      <c r="Z2246" s="54">
        <v>11</v>
      </c>
      <c r="AA2246" s="54">
        <v>17</v>
      </c>
      <c r="AB2246" s="73" t="s">
        <v>2979</v>
      </c>
      <c r="AC2246" s="73" t="s">
        <v>2979</v>
      </c>
      <c r="AD2246" s="73" t="s">
        <v>2979</v>
      </c>
      <c r="AE2246" s="73" t="s">
        <v>2979</v>
      </c>
      <c r="AF2246" s="73" t="s">
        <v>2979</v>
      </c>
      <c r="AG2246" s="73" t="s">
        <v>2979</v>
      </c>
      <c r="AH2246" s="73" t="s">
        <v>2979</v>
      </c>
      <c r="AI2246" s="41">
        <v>0.40629999999999999</v>
      </c>
      <c r="AJ2246" s="30">
        <v>0.41810000000000003</v>
      </c>
      <c r="AK2246" s="30">
        <v>0.41920000000000002</v>
      </c>
      <c r="AL2246" s="41">
        <f t="shared" si="72"/>
        <v>0.41449999999999998</v>
      </c>
      <c r="AM2246" s="30" t="str">
        <f>IFERROR((VLOOKUP(C2246,'CEP 24-25'!$F$5:$K$1282,6,0))," ")</f>
        <v xml:space="preserve"> </v>
      </c>
      <c r="AN2246" s="41" t="str">
        <f>+IFERROR((VLOOKUP(C2246,'HB1238 24-25'!$N$5:$Q$9999,4,0)),"")</f>
        <v>No</v>
      </c>
      <c r="AO2246" s="33" t="str">
        <f t="shared" si="73"/>
        <v>No</v>
      </c>
    </row>
    <row r="2247" spans="1:41" x14ac:dyDescent="0.25">
      <c r="A2247" t="s">
        <v>2786</v>
      </c>
      <c r="B2247" t="s">
        <v>2293</v>
      </c>
      <c r="C2247" s="25">
        <v>2509</v>
      </c>
      <c r="D2247" t="s">
        <v>188</v>
      </c>
      <c r="E2247" s="16">
        <v>20</v>
      </c>
      <c r="F2247" s="16">
        <v>37</v>
      </c>
      <c r="G2247" s="16">
        <v>0</v>
      </c>
      <c r="H2247" s="16">
        <v>56</v>
      </c>
      <c r="I2247" s="16">
        <v>46</v>
      </c>
      <c r="J2247" s="16">
        <v>47</v>
      </c>
      <c r="K2247" s="16">
        <v>35</v>
      </c>
      <c r="L2247" s="16">
        <v>31</v>
      </c>
      <c r="M2247" s="16">
        <v>0</v>
      </c>
      <c r="N2247" s="16">
        <v>0</v>
      </c>
      <c r="O2247" s="16">
        <v>0</v>
      </c>
      <c r="P2247" s="16">
        <v>0</v>
      </c>
      <c r="Q2247" s="16">
        <v>0</v>
      </c>
      <c r="R2247" s="16">
        <v>0</v>
      </c>
      <c r="S2247" s="16">
        <v>0</v>
      </c>
      <c r="T2247" s="15" t="s">
        <v>2004</v>
      </c>
      <c r="U2247" s="54">
        <v>18</v>
      </c>
      <c r="V2247" s="73" t="s">
        <v>2979</v>
      </c>
      <c r="W2247" s="54">
        <v>33</v>
      </c>
      <c r="X2247" s="54">
        <v>29</v>
      </c>
      <c r="Y2247" s="54">
        <v>30</v>
      </c>
      <c r="Z2247" s="54">
        <v>18</v>
      </c>
      <c r="AA2247" s="54">
        <v>22</v>
      </c>
      <c r="AB2247" s="73" t="s">
        <v>2979</v>
      </c>
      <c r="AC2247" s="73" t="s">
        <v>2979</v>
      </c>
      <c r="AD2247" s="73" t="s">
        <v>2979</v>
      </c>
      <c r="AE2247" s="73" t="s">
        <v>2979</v>
      </c>
      <c r="AF2247" s="73" t="s">
        <v>2979</v>
      </c>
      <c r="AG2247" s="73" t="s">
        <v>2979</v>
      </c>
      <c r="AH2247" s="73" t="s">
        <v>2979</v>
      </c>
      <c r="AI2247" s="41">
        <v>0.56620000000000004</v>
      </c>
      <c r="AJ2247" s="30">
        <v>0.44479999999999997</v>
      </c>
      <c r="AK2247" s="30">
        <v>0.44490000000000002</v>
      </c>
      <c r="AL2247" s="41">
        <f t="shared" si="72"/>
        <v>0.48530000000000001</v>
      </c>
      <c r="AM2247" s="30" t="str">
        <f>IFERROR((VLOOKUP(C2247,'CEP 24-25'!$F$5:$K$1282,6,0))," ")</f>
        <v xml:space="preserve"> </v>
      </c>
      <c r="AN2247" s="41" t="str">
        <f>+IFERROR((VLOOKUP(C2247,'HB1238 24-25'!$N$5:$Q$9999,4,0)),"")</f>
        <v>No</v>
      </c>
      <c r="AO2247" s="33" t="str">
        <f t="shared" si="73"/>
        <v>No</v>
      </c>
    </row>
    <row r="2248" spans="1:41" x14ac:dyDescent="0.25">
      <c r="A2248" t="s">
        <v>2786</v>
      </c>
      <c r="B2248" t="s">
        <v>2293</v>
      </c>
      <c r="C2248" s="25">
        <v>4207</v>
      </c>
      <c r="D2248" t="s">
        <v>192</v>
      </c>
      <c r="E2248" s="16">
        <v>0</v>
      </c>
      <c r="F2248" s="16">
        <v>0</v>
      </c>
      <c r="G2248" s="16">
        <v>0</v>
      </c>
      <c r="H2248" s="16">
        <v>0</v>
      </c>
      <c r="I2248" s="16">
        <v>0</v>
      </c>
      <c r="J2248" s="16">
        <v>0</v>
      </c>
      <c r="K2248" s="16">
        <v>0</v>
      </c>
      <c r="L2248" s="16">
        <v>0</v>
      </c>
      <c r="M2248" s="16">
        <v>129</v>
      </c>
      <c r="N2248" s="16">
        <v>137</v>
      </c>
      <c r="O2248" s="16">
        <v>147</v>
      </c>
      <c r="P2248" s="16">
        <v>0</v>
      </c>
      <c r="Q2248" s="16">
        <v>0</v>
      </c>
      <c r="R2248" s="16">
        <v>0</v>
      </c>
      <c r="S2248" s="16">
        <v>0</v>
      </c>
      <c r="T2248" s="73" t="s">
        <v>2979</v>
      </c>
      <c r="U2248" s="73" t="s">
        <v>2979</v>
      </c>
      <c r="V2248" s="73" t="s">
        <v>2979</v>
      </c>
      <c r="W2248" s="73" t="s">
        <v>2979</v>
      </c>
      <c r="X2248" s="73" t="s">
        <v>2979</v>
      </c>
      <c r="Y2248" s="73" t="s">
        <v>2979</v>
      </c>
      <c r="Z2248" s="73" t="s">
        <v>2979</v>
      </c>
      <c r="AA2248" s="73" t="s">
        <v>2979</v>
      </c>
      <c r="AB2248" s="54">
        <v>58</v>
      </c>
      <c r="AC2248" s="54">
        <v>66</v>
      </c>
      <c r="AD2248" s="54">
        <v>65</v>
      </c>
      <c r="AE2248" s="73" t="s">
        <v>2979</v>
      </c>
      <c r="AF2248" s="73" t="s">
        <v>2979</v>
      </c>
      <c r="AG2248" s="73" t="s">
        <v>2979</v>
      </c>
      <c r="AH2248" s="73" t="s">
        <v>2979</v>
      </c>
      <c r="AI2248" s="41">
        <v>0.45760000000000001</v>
      </c>
      <c r="AJ2248" s="30">
        <v>0.41839999999999999</v>
      </c>
      <c r="AK2248" s="30">
        <v>0.4622</v>
      </c>
      <c r="AL2248" s="41">
        <f t="shared" si="72"/>
        <v>0.4461</v>
      </c>
      <c r="AM2248" s="30" t="str">
        <f>IFERROR((VLOOKUP(C2248,'CEP 24-25'!$F$5:$K$1282,6,0))," ")</f>
        <v xml:space="preserve"> </v>
      </c>
      <c r="AN2248" s="41" t="str">
        <f>+IFERROR((VLOOKUP(C2248,'HB1238 24-25'!$N$5:$Q$9999,4,0)),"")</f>
        <v/>
      </c>
      <c r="AO2248" s="33" t="str">
        <f t="shared" si="73"/>
        <v>No</v>
      </c>
    </row>
    <row r="2249" spans="1:41" x14ac:dyDescent="0.25">
      <c r="A2249" t="s">
        <v>2786</v>
      </c>
      <c r="B2249" t="s">
        <v>2293</v>
      </c>
      <c r="C2249" s="25">
        <v>3147</v>
      </c>
      <c r="D2249" t="s">
        <v>190</v>
      </c>
      <c r="E2249" s="16">
        <v>0</v>
      </c>
      <c r="F2249" s="16">
        <v>0</v>
      </c>
      <c r="G2249" s="16">
        <v>0</v>
      </c>
      <c r="H2249" s="16">
        <v>0</v>
      </c>
      <c r="I2249" s="16">
        <v>0</v>
      </c>
      <c r="J2249" s="16">
        <v>0</v>
      </c>
      <c r="K2249" s="16">
        <v>0</v>
      </c>
      <c r="L2249" s="16">
        <v>0</v>
      </c>
      <c r="M2249" s="16">
        <v>0</v>
      </c>
      <c r="N2249" s="16">
        <v>0</v>
      </c>
      <c r="O2249" s="16">
        <v>0</v>
      </c>
      <c r="P2249" s="16">
        <v>222</v>
      </c>
      <c r="Q2249" s="16">
        <v>238</v>
      </c>
      <c r="R2249" s="16">
        <v>252</v>
      </c>
      <c r="S2249" s="16">
        <v>240</v>
      </c>
      <c r="T2249" s="73" t="s">
        <v>2979</v>
      </c>
      <c r="U2249" s="73" t="s">
        <v>2979</v>
      </c>
      <c r="V2249" s="73" t="s">
        <v>2979</v>
      </c>
      <c r="W2249" s="73" t="s">
        <v>2979</v>
      </c>
      <c r="X2249" s="73" t="s">
        <v>2979</v>
      </c>
      <c r="Y2249" s="73" t="s">
        <v>2979</v>
      </c>
      <c r="Z2249" s="73" t="s">
        <v>2979</v>
      </c>
      <c r="AA2249" s="73" t="s">
        <v>2979</v>
      </c>
      <c r="AB2249" s="73" t="s">
        <v>2979</v>
      </c>
      <c r="AC2249" s="73" t="s">
        <v>2979</v>
      </c>
      <c r="AD2249" s="73" t="s">
        <v>2979</v>
      </c>
      <c r="AE2249" s="54">
        <v>87</v>
      </c>
      <c r="AF2249" s="54">
        <v>92</v>
      </c>
      <c r="AG2249" s="54">
        <v>90</v>
      </c>
      <c r="AH2249" s="54">
        <v>96</v>
      </c>
      <c r="AI2249" s="41">
        <v>0.38340000000000002</v>
      </c>
      <c r="AJ2249" s="30">
        <v>0.36049999999999999</v>
      </c>
      <c r="AK2249" s="30">
        <v>0.3538</v>
      </c>
      <c r="AL2249" s="41">
        <f t="shared" si="72"/>
        <v>0.3659</v>
      </c>
      <c r="AM2249" s="30" t="str">
        <f>IFERROR((VLOOKUP(C2249,'CEP 24-25'!$F$5:$K$1282,6,0))," ")</f>
        <v xml:space="preserve"> </v>
      </c>
      <c r="AN2249" s="41" t="str">
        <f>+IFERROR((VLOOKUP(C2249,'HB1238 24-25'!$N$5:$Q$9999,4,0)),"")</f>
        <v/>
      </c>
      <c r="AO2249" s="33" t="str">
        <f t="shared" si="73"/>
        <v>No</v>
      </c>
    </row>
    <row r="2250" spans="1:41" x14ac:dyDescent="0.25">
      <c r="A2250" t="s">
        <v>2786</v>
      </c>
      <c r="B2250" t="s">
        <v>2293</v>
      </c>
      <c r="C2250" s="25">
        <v>5615</v>
      </c>
      <c r="D2250" t="s">
        <v>2392</v>
      </c>
      <c r="E2250" s="16">
        <v>0</v>
      </c>
      <c r="F2250" s="16">
        <v>1</v>
      </c>
      <c r="G2250" s="16">
        <v>0</v>
      </c>
      <c r="H2250" s="16">
        <v>2</v>
      </c>
      <c r="I2250" s="16">
        <v>0</v>
      </c>
      <c r="J2250" s="16">
        <v>0</v>
      </c>
      <c r="K2250" s="16">
        <v>0</v>
      </c>
      <c r="L2250" s="16">
        <v>1</v>
      </c>
      <c r="M2250" s="16">
        <v>2</v>
      </c>
      <c r="N2250" s="16">
        <v>3</v>
      </c>
      <c r="O2250" s="16">
        <v>4</v>
      </c>
      <c r="P2250" s="16">
        <v>0</v>
      </c>
      <c r="Q2250" s="16">
        <v>0</v>
      </c>
      <c r="R2250" s="16">
        <v>0</v>
      </c>
      <c r="S2250" s="16">
        <v>0</v>
      </c>
      <c r="T2250" s="73" t="s">
        <v>2979</v>
      </c>
      <c r="U2250" s="73" t="s">
        <v>2979</v>
      </c>
      <c r="V2250" s="73" t="s">
        <v>2979</v>
      </c>
      <c r="W2250" s="73" t="s">
        <v>2979</v>
      </c>
      <c r="X2250" s="73" t="s">
        <v>2979</v>
      </c>
      <c r="Y2250" s="73" t="s">
        <v>2979</v>
      </c>
      <c r="Z2250" s="73" t="s">
        <v>2979</v>
      </c>
      <c r="AA2250" s="15" t="s">
        <v>2004</v>
      </c>
      <c r="AB2250" s="15" t="s">
        <v>2004</v>
      </c>
      <c r="AC2250" s="15" t="s">
        <v>2004</v>
      </c>
      <c r="AD2250" s="15" t="s">
        <v>2004</v>
      </c>
      <c r="AE2250" s="73" t="s">
        <v>2979</v>
      </c>
      <c r="AF2250" s="73" t="s">
        <v>2979</v>
      </c>
      <c r="AG2250" s="73" t="s">
        <v>2979</v>
      </c>
      <c r="AH2250" s="73" t="s">
        <v>2979</v>
      </c>
      <c r="AI2250" s="41">
        <v>0.3846</v>
      </c>
      <c r="AJ2250" s="30">
        <v>0.4783</v>
      </c>
      <c r="AK2250" s="30">
        <v>0.4</v>
      </c>
      <c r="AL2250" s="41">
        <f t="shared" si="72"/>
        <v>0.42099999999999999</v>
      </c>
      <c r="AM2250" s="30" t="str">
        <f>IFERROR((VLOOKUP(C2250,'CEP 24-25'!$F$5:$K$1282,6,0))," ")</f>
        <v xml:space="preserve"> </v>
      </c>
      <c r="AN2250" s="41" t="str">
        <f>+IFERROR((VLOOKUP(C2250,'HB1238 24-25'!$N$5:$Q$9999,4,0)),"")</f>
        <v/>
      </c>
      <c r="AO2250" s="33" t="str">
        <f t="shared" si="73"/>
        <v>No</v>
      </c>
    </row>
    <row r="2251" spans="1:41" x14ac:dyDescent="0.25">
      <c r="A2251" t="s">
        <v>2786</v>
      </c>
      <c r="B2251" t="s">
        <v>2293</v>
      </c>
      <c r="C2251" s="25">
        <v>1899</v>
      </c>
      <c r="D2251" t="s">
        <v>2802</v>
      </c>
      <c r="E2251" s="16">
        <v>0</v>
      </c>
      <c r="F2251" s="16">
        <v>0</v>
      </c>
      <c r="G2251" s="16">
        <v>0</v>
      </c>
      <c r="H2251" s="16">
        <v>0</v>
      </c>
      <c r="I2251" s="16">
        <v>1</v>
      </c>
      <c r="J2251" s="16">
        <v>3</v>
      </c>
      <c r="K2251" s="16">
        <v>0</v>
      </c>
      <c r="L2251" s="16">
        <v>0</v>
      </c>
      <c r="M2251" s="16">
        <v>1</v>
      </c>
      <c r="N2251" s="16">
        <v>0</v>
      </c>
      <c r="O2251" s="16">
        <v>0</v>
      </c>
      <c r="P2251" s="16">
        <v>2</v>
      </c>
      <c r="Q2251" s="16">
        <v>0</v>
      </c>
      <c r="R2251" s="16">
        <v>1</v>
      </c>
      <c r="S2251" s="16">
        <v>0</v>
      </c>
      <c r="T2251" s="73" t="s">
        <v>2979</v>
      </c>
      <c r="U2251" s="73" t="s">
        <v>2979</v>
      </c>
      <c r="V2251" s="73" t="s">
        <v>2979</v>
      </c>
      <c r="W2251" s="73" t="s">
        <v>2979</v>
      </c>
      <c r="X2251" s="73" t="s">
        <v>2979</v>
      </c>
      <c r="Y2251" s="15" t="s">
        <v>2004</v>
      </c>
      <c r="Z2251" s="73" t="s">
        <v>2979</v>
      </c>
      <c r="AA2251" s="73" t="s">
        <v>2979</v>
      </c>
      <c r="AB2251" s="73" t="s">
        <v>2979</v>
      </c>
      <c r="AC2251" s="73" t="s">
        <v>2979</v>
      </c>
      <c r="AD2251" s="73" t="s">
        <v>2979</v>
      </c>
      <c r="AE2251" s="73" t="s">
        <v>2979</v>
      </c>
      <c r="AF2251" s="73" t="s">
        <v>2979</v>
      </c>
      <c r="AG2251" s="73" t="s">
        <v>2979</v>
      </c>
      <c r="AH2251" s="73" t="s">
        <v>2979</v>
      </c>
      <c r="AI2251" s="41">
        <v>0.125</v>
      </c>
      <c r="AJ2251" s="30">
        <v>0</v>
      </c>
      <c r="AK2251" s="30">
        <v>0.2</v>
      </c>
      <c r="AL2251" s="41">
        <f t="shared" si="72"/>
        <v>0.10829999999999999</v>
      </c>
      <c r="AM2251" s="30" t="str">
        <f>IFERROR((VLOOKUP(C2251,'CEP 24-25'!$F$5:$K$1282,6,0))," ")</f>
        <v xml:space="preserve"> </v>
      </c>
      <c r="AN2251" s="41" t="str">
        <f>+IFERROR((VLOOKUP(C2251,'HB1238 24-25'!$N$5:$Q$9999,4,0)),"")</f>
        <v/>
      </c>
      <c r="AO2251" s="33" t="str">
        <f t="shared" si="73"/>
        <v>No</v>
      </c>
    </row>
    <row r="2252" spans="1:41" x14ac:dyDescent="0.25">
      <c r="A2252" t="s">
        <v>2641</v>
      </c>
      <c r="B2252" t="s">
        <v>2294</v>
      </c>
      <c r="C2252" s="25">
        <v>3075</v>
      </c>
      <c r="D2252" t="s">
        <v>4</v>
      </c>
      <c r="E2252" s="16">
        <v>0</v>
      </c>
      <c r="F2252" s="16">
        <v>3</v>
      </c>
      <c r="G2252" s="16">
        <v>0</v>
      </c>
      <c r="H2252" s="16">
        <v>6</v>
      </c>
      <c r="I2252" s="16">
        <v>2</v>
      </c>
      <c r="J2252" s="16">
        <v>4</v>
      </c>
      <c r="K2252" s="16">
        <v>2</v>
      </c>
      <c r="L2252" s="16">
        <v>10</v>
      </c>
      <c r="M2252" s="16">
        <v>1</v>
      </c>
      <c r="N2252" s="16">
        <v>5</v>
      </c>
      <c r="O2252" s="16">
        <v>5</v>
      </c>
      <c r="P2252" s="16">
        <v>3</v>
      </c>
      <c r="Q2252" s="16">
        <v>9</v>
      </c>
      <c r="R2252" s="16">
        <v>3</v>
      </c>
      <c r="S2252" s="16">
        <v>9</v>
      </c>
      <c r="T2252" s="73" t="s">
        <v>2979</v>
      </c>
      <c r="U2252" s="15" t="s">
        <v>2004</v>
      </c>
      <c r="V2252" s="73" t="s">
        <v>2979</v>
      </c>
      <c r="W2252" s="15" t="s">
        <v>2004</v>
      </c>
      <c r="X2252" s="73" t="s">
        <v>2979</v>
      </c>
      <c r="Y2252" s="15" t="s">
        <v>2004</v>
      </c>
      <c r="Z2252" s="15" t="s">
        <v>2004</v>
      </c>
      <c r="AA2252" s="15" t="s">
        <v>2004</v>
      </c>
      <c r="AB2252" s="15" t="s">
        <v>2004</v>
      </c>
      <c r="AC2252" s="15" t="s">
        <v>2004</v>
      </c>
      <c r="AD2252" s="15" t="s">
        <v>2004</v>
      </c>
      <c r="AE2252" s="15" t="s">
        <v>2004</v>
      </c>
      <c r="AF2252" s="15" t="s">
        <v>2004</v>
      </c>
      <c r="AG2252" s="15" t="s">
        <v>2004</v>
      </c>
      <c r="AH2252" s="15" t="s">
        <v>2004</v>
      </c>
      <c r="AI2252" s="41">
        <v>0.5323</v>
      </c>
      <c r="AJ2252" s="30">
        <v>0.69010000000000005</v>
      </c>
      <c r="AK2252" s="30">
        <v>0.72460000000000002</v>
      </c>
      <c r="AL2252" s="41">
        <f t="shared" si="72"/>
        <v>0.64900000000000002</v>
      </c>
      <c r="AM2252" s="30" t="str">
        <f>IFERROR((VLOOKUP(C2252,'CEP 24-25'!$F$5:$K$1282,6,0))," ")</f>
        <v>Yes</v>
      </c>
      <c r="AN2252" s="41" t="str">
        <f>+IFERROR((VLOOKUP(C2252,'HB1238 24-25'!$N$5:$Q$9999,4,0)),"")</f>
        <v/>
      </c>
      <c r="AO2252" s="33" t="str">
        <f t="shared" si="73"/>
        <v>Yes</v>
      </c>
    </row>
    <row r="2253" spans="1:41" x14ac:dyDescent="0.25">
      <c r="A2253" t="s">
        <v>2787</v>
      </c>
      <c r="B2253" t="s">
        <v>2295</v>
      </c>
      <c r="C2253" s="25">
        <v>2161</v>
      </c>
      <c r="D2253" t="s">
        <v>320</v>
      </c>
      <c r="E2253" s="16">
        <v>18</v>
      </c>
      <c r="F2253" s="16">
        <v>17</v>
      </c>
      <c r="G2253" s="16">
        <v>0</v>
      </c>
      <c r="H2253" s="16">
        <v>25</v>
      </c>
      <c r="I2253" s="16">
        <v>19</v>
      </c>
      <c r="J2253" s="16">
        <v>20</v>
      </c>
      <c r="K2253" s="16">
        <v>11</v>
      </c>
      <c r="L2253" s="16">
        <v>19</v>
      </c>
      <c r="M2253" s="16">
        <v>0</v>
      </c>
      <c r="N2253" s="16">
        <v>0</v>
      </c>
      <c r="O2253" s="16">
        <v>0</v>
      </c>
      <c r="P2253" s="16">
        <v>0</v>
      </c>
      <c r="Q2253" s="16">
        <v>0</v>
      </c>
      <c r="R2253" s="16">
        <v>0</v>
      </c>
      <c r="S2253" s="16">
        <v>0</v>
      </c>
      <c r="T2253" s="15" t="s">
        <v>2004</v>
      </c>
      <c r="U2253" s="15" t="s">
        <v>2004</v>
      </c>
      <c r="V2253" s="73" t="s">
        <v>2979</v>
      </c>
      <c r="W2253" s="54">
        <v>13</v>
      </c>
      <c r="X2253" s="54">
        <v>12</v>
      </c>
      <c r="Y2253" s="54">
        <v>12</v>
      </c>
      <c r="Z2253" s="15" t="s">
        <v>2004</v>
      </c>
      <c r="AA2253" s="15" t="s">
        <v>2004</v>
      </c>
      <c r="AB2253" s="73" t="s">
        <v>2979</v>
      </c>
      <c r="AC2253" s="73" t="s">
        <v>2979</v>
      </c>
      <c r="AD2253" s="73" t="s">
        <v>2979</v>
      </c>
      <c r="AE2253" s="73" t="s">
        <v>2979</v>
      </c>
      <c r="AF2253" s="73" t="s">
        <v>2979</v>
      </c>
      <c r="AG2253" s="73" t="s">
        <v>2979</v>
      </c>
      <c r="AH2253" s="73" t="s">
        <v>2979</v>
      </c>
      <c r="AI2253" s="41">
        <v>0.48060000000000003</v>
      </c>
      <c r="AJ2253" s="30">
        <v>0.47320000000000001</v>
      </c>
      <c r="AK2253" s="30">
        <v>0.44590000000000002</v>
      </c>
      <c r="AL2253" s="41">
        <f t="shared" si="72"/>
        <v>0.46660000000000001</v>
      </c>
      <c r="AM2253" s="30" t="str">
        <f>IFERROR((VLOOKUP(C2253,'CEP 24-25'!$F$5:$K$1282,6,0))," ")</f>
        <v xml:space="preserve"> </v>
      </c>
      <c r="AN2253" s="41" t="str">
        <f>+IFERROR((VLOOKUP(C2253,'HB1238 24-25'!$N$5:$Q$9999,4,0)),"")</f>
        <v>Yes</v>
      </c>
      <c r="AO2253" s="33" t="str">
        <f t="shared" si="73"/>
        <v>Yes</v>
      </c>
    </row>
    <row r="2254" spans="1:41" x14ac:dyDescent="0.25">
      <c r="A2254" t="s">
        <v>2787</v>
      </c>
      <c r="B2254" t="s">
        <v>2295</v>
      </c>
      <c r="C2254" s="25">
        <v>2162</v>
      </c>
      <c r="D2254" t="s">
        <v>321</v>
      </c>
      <c r="E2254" s="16">
        <v>0</v>
      </c>
      <c r="F2254" s="16">
        <v>0</v>
      </c>
      <c r="G2254" s="16">
        <v>0</v>
      </c>
      <c r="H2254" s="16">
        <v>0</v>
      </c>
      <c r="I2254" s="16">
        <v>0</v>
      </c>
      <c r="J2254" s="16">
        <v>0</v>
      </c>
      <c r="K2254" s="16">
        <v>0</v>
      </c>
      <c r="L2254" s="16">
        <v>0</v>
      </c>
      <c r="M2254" s="16">
        <v>13</v>
      </c>
      <c r="N2254" s="16">
        <v>18</v>
      </c>
      <c r="O2254" s="16">
        <v>24</v>
      </c>
      <c r="P2254" s="16">
        <v>19</v>
      </c>
      <c r="Q2254" s="16">
        <v>17</v>
      </c>
      <c r="R2254" s="16">
        <v>17</v>
      </c>
      <c r="S2254" s="16">
        <v>19</v>
      </c>
      <c r="T2254" s="73" t="s">
        <v>2979</v>
      </c>
      <c r="U2254" s="73" t="s">
        <v>2979</v>
      </c>
      <c r="V2254" s="73" t="s">
        <v>2979</v>
      </c>
      <c r="W2254" s="73" t="s">
        <v>2979</v>
      </c>
      <c r="X2254" s="73" t="s">
        <v>2979</v>
      </c>
      <c r="Y2254" s="73" t="s">
        <v>2979</v>
      </c>
      <c r="Z2254" s="73" t="s">
        <v>2979</v>
      </c>
      <c r="AA2254" s="73" t="s">
        <v>2979</v>
      </c>
      <c r="AB2254" s="15" t="s">
        <v>2004</v>
      </c>
      <c r="AC2254" s="54">
        <v>11</v>
      </c>
      <c r="AD2254" s="54">
        <v>11</v>
      </c>
      <c r="AE2254" s="15" t="s">
        <v>2004</v>
      </c>
      <c r="AF2254" s="15" t="s">
        <v>2004</v>
      </c>
      <c r="AG2254" s="54">
        <v>11</v>
      </c>
      <c r="AH2254" s="54">
        <v>13</v>
      </c>
      <c r="AI2254" s="41">
        <v>0.48820000000000002</v>
      </c>
      <c r="AJ2254" s="30">
        <v>0.51329999999999998</v>
      </c>
      <c r="AK2254" s="30">
        <v>0.4914</v>
      </c>
      <c r="AL2254" s="41">
        <f t="shared" si="72"/>
        <v>0.49759999999999999</v>
      </c>
      <c r="AM2254" s="30" t="str">
        <f>IFERROR((VLOOKUP(C2254,'CEP 24-25'!$F$5:$K$1282,6,0))," ")</f>
        <v>Yes</v>
      </c>
      <c r="AN2254" s="41" t="str">
        <f>+IFERROR((VLOOKUP(C2254,'HB1238 24-25'!$N$5:$Q$9999,4,0)),"")</f>
        <v/>
      </c>
      <c r="AO2254" s="33" t="str">
        <f t="shared" si="73"/>
        <v>Yes</v>
      </c>
    </row>
    <row r="2255" spans="1:41" x14ac:dyDescent="0.25">
      <c r="A2255" t="s">
        <v>2642</v>
      </c>
      <c r="B2255" t="s">
        <v>2296</v>
      </c>
      <c r="C2255" s="25">
        <v>2549</v>
      </c>
      <c r="D2255" t="s">
        <v>1730</v>
      </c>
      <c r="E2255" s="16">
        <v>0</v>
      </c>
      <c r="F2255" s="16">
        <v>18</v>
      </c>
      <c r="G2255" s="16">
        <v>0</v>
      </c>
      <c r="H2255" s="16">
        <v>19</v>
      </c>
      <c r="I2255" s="16">
        <v>25</v>
      </c>
      <c r="J2255" s="16">
        <v>21</v>
      </c>
      <c r="K2255" s="16">
        <v>31</v>
      </c>
      <c r="L2255" s="16">
        <v>22</v>
      </c>
      <c r="M2255" s="16">
        <v>0</v>
      </c>
      <c r="N2255" s="16">
        <v>0</v>
      </c>
      <c r="O2255" s="16">
        <v>0</v>
      </c>
      <c r="P2255" s="16">
        <v>0</v>
      </c>
      <c r="Q2255" s="16">
        <v>0</v>
      </c>
      <c r="R2255" s="16">
        <v>0</v>
      </c>
      <c r="S2255" s="16">
        <v>0</v>
      </c>
      <c r="T2255" s="73" t="s">
        <v>2979</v>
      </c>
      <c r="U2255" s="54">
        <v>14</v>
      </c>
      <c r="V2255" s="73" t="s">
        <v>2979</v>
      </c>
      <c r="W2255" s="54">
        <v>18</v>
      </c>
      <c r="X2255" s="54">
        <v>20</v>
      </c>
      <c r="Y2255" s="54">
        <v>20</v>
      </c>
      <c r="Z2255" s="54">
        <v>27</v>
      </c>
      <c r="AA2255" s="54">
        <v>21</v>
      </c>
      <c r="AB2255" s="73" t="s">
        <v>2979</v>
      </c>
      <c r="AC2255" s="73" t="s">
        <v>2979</v>
      </c>
      <c r="AD2255" s="73" t="s">
        <v>2979</v>
      </c>
      <c r="AE2255" s="73" t="s">
        <v>2979</v>
      </c>
      <c r="AF2255" s="73" t="s">
        <v>2979</v>
      </c>
      <c r="AG2255" s="73" t="s">
        <v>2979</v>
      </c>
      <c r="AH2255" s="73" t="s">
        <v>2979</v>
      </c>
      <c r="AI2255" s="41">
        <v>0.88239999999999996</v>
      </c>
      <c r="AJ2255" s="30">
        <v>0.87839999999999996</v>
      </c>
      <c r="AK2255" s="30">
        <v>0.95269999999999999</v>
      </c>
      <c r="AL2255" s="41">
        <f t="shared" si="72"/>
        <v>0.90449999999999997</v>
      </c>
      <c r="AM2255" s="30" t="str">
        <f>IFERROR((VLOOKUP(C2255,'CEP 24-25'!$F$5:$K$1282,6,0))," ")</f>
        <v>Yes</v>
      </c>
      <c r="AN2255" s="41" t="str">
        <f>+IFERROR((VLOOKUP(C2255,'HB1238 24-25'!$N$5:$Q$9999,4,0)),"")</f>
        <v/>
      </c>
      <c r="AO2255" s="33" t="str">
        <f t="shared" si="73"/>
        <v>Yes</v>
      </c>
    </row>
    <row r="2256" spans="1:41" x14ac:dyDescent="0.25">
      <c r="A2256" t="s">
        <v>2642</v>
      </c>
      <c r="B2256" t="s">
        <v>2296</v>
      </c>
      <c r="C2256" s="25">
        <v>2550</v>
      </c>
      <c r="D2256" t="s">
        <v>1731</v>
      </c>
      <c r="E2256" s="16">
        <v>0</v>
      </c>
      <c r="F2256" s="16">
        <v>0</v>
      </c>
      <c r="G2256" s="16">
        <v>0</v>
      </c>
      <c r="H2256" s="16">
        <v>0</v>
      </c>
      <c r="I2256" s="16">
        <v>0</v>
      </c>
      <c r="J2256" s="16">
        <v>0</v>
      </c>
      <c r="K2256" s="16">
        <v>0</v>
      </c>
      <c r="L2256" s="16">
        <v>0</v>
      </c>
      <c r="M2256" s="16">
        <v>0</v>
      </c>
      <c r="N2256" s="16">
        <v>0</v>
      </c>
      <c r="O2256" s="16">
        <v>0</v>
      </c>
      <c r="P2256" s="16">
        <v>28</v>
      </c>
      <c r="Q2256" s="16">
        <v>30</v>
      </c>
      <c r="R2256" s="16">
        <v>26</v>
      </c>
      <c r="S2256" s="16">
        <v>23</v>
      </c>
      <c r="T2256" s="73" t="s">
        <v>2979</v>
      </c>
      <c r="U2256" s="73" t="s">
        <v>2979</v>
      </c>
      <c r="V2256" s="73" t="s">
        <v>2979</v>
      </c>
      <c r="W2256" s="73" t="s">
        <v>2979</v>
      </c>
      <c r="X2256" s="73" t="s">
        <v>2979</v>
      </c>
      <c r="Y2256" s="73" t="s">
        <v>2979</v>
      </c>
      <c r="Z2256" s="73" t="s">
        <v>2979</v>
      </c>
      <c r="AA2256" s="73" t="s">
        <v>2979</v>
      </c>
      <c r="AB2256" s="73" t="s">
        <v>2979</v>
      </c>
      <c r="AC2256" s="73" t="s">
        <v>2979</v>
      </c>
      <c r="AD2256" s="73" t="s">
        <v>2979</v>
      </c>
      <c r="AE2256" s="54">
        <v>24</v>
      </c>
      <c r="AF2256" s="54">
        <v>26</v>
      </c>
      <c r="AG2256" s="54">
        <v>21</v>
      </c>
      <c r="AH2256" s="54">
        <v>17</v>
      </c>
      <c r="AI2256" s="41">
        <v>0.82240000000000002</v>
      </c>
      <c r="AJ2256" s="30">
        <v>0.79590000000000005</v>
      </c>
      <c r="AK2256" s="30">
        <v>0.82830000000000004</v>
      </c>
      <c r="AL2256" s="41">
        <f t="shared" si="72"/>
        <v>0.8155</v>
      </c>
      <c r="AM2256" s="30" t="str">
        <f>IFERROR((VLOOKUP(C2256,'CEP 24-25'!$F$5:$K$1282,6,0))," ")</f>
        <v>Yes</v>
      </c>
      <c r="AN2256" s="41" t="str">
        <f>+IFERROR((VLOOKUP(C2256,'HB1238 24-25'!$N$5:$Q$9999,4,0)),"")</f>
        <v/>
      </c>
      <c r="AO2256" s="33" t="str">
        <f t="shared" si="73"/>
        <v>Yes</v>
      </c>
    </row>
    <row r="2257" spans="1:41" x14ac:dyDescent="0.25">
      <c r="A2257" t="s">
        <v>2642</v>
      </c>
      <c r="B2257" t="s">
        <v>2296</v>
      </c>
      <c r="C2257" s="25">
        <v>4232</v>
      </c>
      <c r="D2257" t="s">
        <v>1732</v>
      </c>
      <c r="E2257" s="16">
        <v>0</v>
      </c>
      <c r="F2257" s="16">
        <v>0</v>
      </c>
      <c r="G2257" s="16">
        <v>0</v>
      </c>
      <c r="H2257" s="16">
        <v>0</v>
      </c>
      <c r="I2257" s="16">
        <v>0</v>
      </c>
      <c r="J2257" s="16">
        <v>0</v>
      </c>
      <c r="K2257" s="16">
        <v>0</v>
      </c>
      <c r="L2257" s="16">
        <v>0</v>
      </c>
      <c r="M2257" s="16">
        <v>24</v>
      </c>
      <c r="N2257" s="16">
        <v>28</v>
      </c>
      <c r="O2257" s="16">
        <v>30</v>
      </c>
      <c r="P2257" s="16">
        <v>0</v>
      </c>
      <c r="Q2257" s="16">
        <v>0</v>
      </c>
      <c r="R2257" s="16">
        <v>0</v>
      </c>
      <c r="S2257" s="16">
        <v>0</v>
      </c>
      <c r="T2257" s="73" t="s">
        <v>2979</v>
      </c>
      <c r="U2257" s="73" t="s">
        <v>2979</v>
      </c>
      <c r="V2257" s="73" t="s">
        <v>2979</v>
      </c>
      <c r="W2257" s="73" t="s">
        <v>2979</v>
      </c>
      <c r="X2257" s="73" t="s">
        <v>2979</v>
      </c>
      <c r="Y2257" s="73" t="s">
        <v>2979</v>
      </c>
      <c r="Z2257" s="73" t="s">
        <v>2979</v>
      </c>
      <c r="AA2257" s="73" t="s">
        <v>2979</v>
      </c>
      <c r="AB2257" s="54">
        <v>22</v>
      </c>
      <c r="AC2257" s="54">
        <v>24</v>
      </c>
      <c r="AD2257" s="54">
        <v>25</v>
      </c>
      <c r="AE2257" s="73" t="s">
        <v>2979</v>
      </c>
      <c r="AF2257" s="73" t="s">
        <v>2979</v>
      </c>
      <c r="AG2257" s="73" t="s">
        <v>2979</v>
      </c>
      <c r="AH2257" s="73" t="s">
        <v>2979</v>
      </c>
      <c r="AI2257" s="41">
        <v>0.8659</v>
      </c>
      <c r="AJ2257" s="30">
        <v>0.875</v>
      </c>
      <c r="AK2257" s="30">
        <v>0.91010000000000002</v>
      </c>
      <c r="AL2257" s="41">
        <f t="shared" si="72"/>
        <v>0.88370000000000004</v>
      </c>
      <c r="AM2257" s="30" t="str">
        <f>IFERROR((VLOOKUP(C2257,'CEP 24-25'!$F$5:$K$1282,6,0))," ")</f>
        <v>Yes</v>
      </c>
      <c r="AN2257" s="41" t="str">
        <f>+IFERROR((VLOOKUP(C2257,'HB1238 24-25'!$N$5:$Q$9999,4,0)),"")</f>
        <v/>
      </c>
      <c r="AO2257" s="33" t="str">
        <f t="shared" si="73"/>
        <v>Yes</v>
      </c>
    </row>
    <row r="2258" spans="1:41" x14ac:dyDescent="0.25">
      <c r="A2258" t="s">
        <v>2642</v>
      </c>
      <c r="B2258" t="s">
        <v>2296</v>
      </c>
      <c r="C2258" s="25">
        <v>5461</v>
      </c>
      <c r="D2258" t="s">
        <v>2936</v>
      </c>
      <c r="E2258" s="16">
        <v>0</v>
      </c>
      <c r="F2258" s="16">
        <v>0</v>
      </c>
      <c r="G2258" s="16">
        <v>0</v>
      </c>
      <c r="H2258" s="16">
        <v>0</v>
      </c>
      <c r="I2258" s="16">
        <v>0</v>
      </c>
      <c r="J2258" s="16">
        <v>0</v>
      </c>
      <c r="K2258" s="16">
        <v>0</v>
      </c>
      <c r="L2258" s="16">
        <v>0</v>
      </c>
      <c r="M2258" s="16">
        <v>0</v>
      </c>
      <c r="N2258" s="16">
        <v>0</v>
      </c>
      <c r="O2258" s="16">
        <v>0</v>
      </c>
      <c r="P2258" s="16">
        <v>0</v>
      </c>
      <c r="Q2258" s="16">
        <v>3</v>
      </c>
      <c r="R2258" s="16">
        <v>17</v>
      </c>
      <c r="S2258" s="16">
        <v>67</v>
      </c>
      <c r="T2258" s="73" t="s">
        <v>2979</v>
      </c>
      <c r="U2258" s="73" t="s">
        <v>2979</v>
      </c>
      <c r="V2258" s="73" t="s">
        <v>2979</v>
      </c>
      <c r="W2258" s="73" t="s">
        <v>2979</v>
      </c>
      <c r="X2258" s="73" t="s">
        <v>2979</v>
      </c>
      <c r="Y2258" s="73" t="s">
        <v>2979</v>
      </c>
      <c r="Z2258" s="73" t="s">
        <v>2979</v>
      </c>
      <c r="AA2258" s="73" t="s">
        <v>2979</v>
      </c>
      <c r="AB2258" s="73" t="s">
        <v>2979</v>
      </c>
      <c r="AC2258" s="73" t="s">
        <v>2979</v>
      </c>
      <c r="AD2258" s="73" t="s">
        <v>2979</v>
      </c>
      <c r="AE2258" s="73" t="s">
        <v>2979</v>
      </c>
      <c r="AF2258" s="15" t="s">
        <v>2004</v>
      </c>
      <c r="AG2258" s="15" t="s">
        <v>2004</v>
      </c>
      <c r="AH2258" s="54">
        <v>22</v>
      </c>
      <c r="AI2258" s="41">
        <v>0.31030000000000002</v>
      </c>
      <c r="AJ2258" s="30">
        <v>0.44929999999999998</v>
      </c>
      <c r="AK2258" s="30">
        <v>0.55769999999999997</v>
      </c>
      <c r="AL2258" s="41">
        <f t="shared" si="72"/>
        <v>0.43909999999999999</v>
      </c>
      <c r="AM2258" s="30" t="str">
        <f>IFERROR((VLOOKUP(C2258,'CEP 24-25'!$F$5:$K$1282,6,0))," ")</f>
        <v xml:space="preserve"> </v>
      </c>
      <c r="AN2258" s="41" t="str">
        <f>+IFERROR((VLOOKUP(C2258,'HB1238 24-25'!$N$5:$Q$9999,4,0)),"")</f>
        <v/>
      </c>
      <c r="AO2258" s="33" t="str">
        <f t="shared" si="73"/>
        <v>No</v>
      </c>
    </row>
    <row r="2259" spans="1:41" x14ac:dyDescent="0.25">
      <c r="A2259" t="s">
        <v>2643</v>
      </c>
      <c r="B2259" t="s">
        <v>2297</v>
      </c>
      <c r="C2259" s="25">
        <v>3209</v>
      </c>
      <c r="D2259" t="s">
        <v>113</v>
      </c>
      <c r="E2259" s="16">
        <v>0</v>
      </c>
      <c r="F2259" s="16">
        <v>94</v>
      </c>
      <c r="G2259" s="16">
        <v>0</v>
      </c>
      <c r="H2259" s="16">
        <v>97</v>
      </c>
      <c r="I2259" s="16">
        <v>92</v>
      </c>
      <c r="J2259" s="16">
        <v>102</v>
      </c>
      <c r="K2259" s="16">
        <v>98</v>
      </c>
      <c r="L2259" s="16">
        <v>123</v>
      </c>
      <c r="M2259" s="16">
        <v>0</v>
      </c>
      <c r="N2259" s="16">
        <v>0</v>
      </c>
      <c r="O2259" s="16">
        <v>0</v>
      </c>
      <c r="P2259" s="16">
        <v>0</v>
      </c>
      <c r="Q2259" s="16">
        <v>0</v>
      </c>
      <c r="R2259" s="16">
        <v>0</v>
      </c>
      <c r="S2259" s="16">
        <v>0</v>
      </c>
      <c r="T2259" s="73" t="s">
        <v>2979</v>
      </c>
      <c r="U2259" s="54">
        <v>33</v>
      </c>
      <c r="V2259" s="73" t="s">
        <v>2979</v>
      </c>
      <c r="W2259" s="54">
        <v>73</v>
      </c>
      <c r="X2259" s="54">
        <v>72</v>
      </c>
      <c r="Y2259" s="54">
        <v>81</v>
      </c>
      <c r="Z2259" s="54">
        <v>81</v>
      </c>
      <c r="AA2259" s="54">
        <v>89</v>
      </c>
      <c r="AB2259" s="73" t="s">
        <v>2979</v>
      </c>
      <c r="AC2259" s="73" t="s">
        <v>2979</v>
      </c>
      <c r="AD2259" s="73" t="s">
        <v>2979</v>
      </c>
      <c r="AE2259" s="73" t="s">
        <v>2979</v>
      </c>
      <c r="AF2259" s="73" t="s">
        <v>2979</v>
      </c>
      <c r="AG2259" s="73" t="s">
        <v>2979</v>
      </c>
      <c r="AH2259" s="73" t="s">
        <v>2979</v>
      </c>
      <c r="AI2259" s="41">
        <v>0.70789999999999997</v>
      </c>
      <c r="AJ2259" s="30">
        <v>0.79779999999999995</v>
      </c>
      <c r="AK2259" s="30">
        <v>0.625</v>
      </c>
      <c r="AL2259" s="41">
        <f t="shared" si="72"/>
        <v>0.71020000000000005</v>
      </c>
      <c r="AM2259" s="30" t="str">
        <f>IFERROR((VLOOKUP(C2259,'CEP 24-25'!$F$5:$K$1282,6,0))," ")</f>
        <v>Yes</v>
      </c>
      <c r="AN2259" s="41" t="str">
        <f>+IFERROR((VLOOKUP(C2259,'HB1238 24-25'!$N$5:$Q$9999,4,0)),"")</f>
        <v/>
      </c>
      <c r="AO2259" s="33" t="str">
        <f t="shared" si="73"/>
        <v>Yes</v>
      </c>
    </row>
    <row r="2260" spans="1:41" x14ac:dyDescent="0.25">
      <c r="A2260" t="s">
        <v>2643</v>
      </c>
      <c r="B2260" t="s">
        <v>2297</v>
      </c>
      <c r="C2260" s="25">
        <v>3269</v>
      </c>
      <c r="D2260" t="s">
        <v>115</v>
      </c>
      <c r="E2260" s="16">
        <v>0</v>
      </c>
      <c r="F2260" s="16">
        <v>1</v>
      </c>
      <c r="G2260" s="16">
        <v>0</v>
      </c>
      <c r="H2260" s="16">
        <v>1</v>
      </c>
      <c r="I2260" s="16">
        <v>1</v>
      </c>
      <c r="J2260" s="16">
        <v>1</v>
      </c>
      <c r="K2260" s="16">
        <v>1</v>
      </c>
      <c r="L2260" s="16">
        <v>2</v>
      </c>
      <c r="M2260" s="16">
        <v>0</v>
      </c>
      <c r="N2260" s="16">
        <v>0</v>
      </c>
      <c r="O2260" s="16">
        <v>1</v>
      </c>
      <c r="P2260" s="16">
        <v>1</v>
      </c>
      <c r="Q2260" s="16">
        <v>0</v>
      </c>
      <c r="R2260" s="16">
        <v>0</v>
      </c>
      <c r="S2260" s="16">
        <v>0</v>
      </c>
      <c r="T2260" s="73" t="s">
        <v>2979</v>
      </c>
      <c r="U2260" s="73" t="s">
        <v>2979</v>
      </c>
      <c r="V2260" s="73" t="s">
        <v>2979</v>
      </c>
      <c r="W2260" s="73" t="s">
        <v>2979</v>
      </c>
      <c r="X2260" s="15" t="s">
        <v>2004</v>
      </c>
      <c r="Y2260" s="15" t="s">
        <v>2004</v>
      </c>
      <c r="Z2260" s="73" t="s">
        <v>2979</v>
      </c>
      <c r="AA2260" s="15" t="s">
        <v>2004</v>
      </c>
      <c r="AB2260" s="73" t="s">
        <v>2979</v>
      </c>
      <c r="AC2260" s="73" t="s">
        <v>2979</v>
      </c>
      <c r="AD2260" s="73" t="s">
        <v>2979</v>
      </c>
      <c r="AE2260" s="73" t="s">
        <v>2979</v>
      </c>
      <c r="AF2260" s="73" t="s">
        <v>2979</v>
      </c>
      <c r="AG2260" s="73" t="s">
        <v>2979</v>
      </c>
      <c r="AH2260" s="73" t="s">
        <v>2979</v>
      </c>
      <c r="AI2260" s="41">
        <v>0.33329999999999999</v>
      </c>
      <c r="AJ2260" s="30">
        <v>0.30430000000000001</v>
      </c>
      <c r="AK2260" s="30">
        <v>0.2</v>
      </c>
      <c r="AL2260" s="41">
        <f t="shared" si="72"/>
        <v>0.2792</v>
      </c>
      <c r="AM2260" s="30" t="str">
        <f>IFERROR((VLOOKUP(C2260,'CEP 24-25'!$F$5:$K$1282,6,0))," ")</f>
        <v xml:space="preserve"> </v>
      </c>
      <c r="AN2260" s="41" t="str">
        <f>+IFERROR((VLOOKUP(C2260,'HB1238 24-25'!$N$5:$Q$9999,4,0)),"")</f>
        <v/>
      </c>
      <c r="AO2260" s="33" t="str">
        <f t="shared" si="73"/>
        <v>No</v>
      </c>
    </row>
    <row r="2261" spans="1:41" x14ac:dyDescent="0.25">
      <c r="A2261" t="s">
        <v>2643</v>
      </c>
      <c r="B2261" t="s">
        <v>2297</v>
      </c>
      <c r="C2261" s="25">
        <v>4432</v>
      </c>
      <c r="D2261" t="s">
        <v>119</v>
      </c>
      <c r="E2261" s="16">
        <v>0</v>
      </c>
      <c r="F2261" s="16">
        <v>0</v>
      </c>
      <c r="G2261" s="16">
        <v>0</v>
      </c>
      <c r="H2261" s="16">
        <v>0</v>
      </c>
      <c r="I2261" s="16">
        <v>0</v>
      </c>
      <c r="J2261" s="16">
        <v>0</v>
      </c>
      <c r="K2261" s="16">
        <v>0</v>
      </c>
      <c r="L2261" s="16">
        <v>0</v>
      </c>
      <c r="M2261" s="16">
        <v>180</v>
      </c>
      <c r="N2261" s="16">
        <v>196</v>
      </c>
      <c r="O2261" s="16">
        <v>194</v>
      </c>
      <c r="P2261" s="16">
        <v>0</v>
      </c>
      <c r="Q2261" s="16">
        <v>0</v>
      </c>
      <c r="R2261" s="16">
        <v>0</v>
      </c>
      <c r="S2261" s="16">
        <v>0</v>
      </c>
      <c r="T2261" s="73" t="s">
        <v>2979</v>
      </c>
      <c r="U2261" s="73" t="s">
        <v>2979</v>
      </c>
      <c r="V2261" s="73" t="s">
        <v>2979</v>
      </c>
      <c r="W2261" s="73" t="s">
        <v>2979</v>
      </c>
      <c r="X2261" s="73" t="s">
        <v>2979</v>
      </c>
      <c r="Y2261" s="73" t="s">
        <v>2979</v>
      </c>
      <c r="Z2261" s="73" t="s">
        <v>2979</v>
      </c>
      <c r="AA2261" s="73" t="s">
        <v>2979</v>
      </c>
      <c r="AB2261" s="54">
        <v>90</v>
      </c>
      <c r="AC2261" s="54">
        <v>104</v>
      </c>
      <c r="AD2261" s="54">
        <v>102</v>
      </c>
      <c r="AE2261" s="73" t="s">
        <v>2979</v>
      </c>
      <c r="AF2261" s="73" t="s">
        <v>2979</v>
      </c>
      <c r="AG2261" s="73" t="s">
        <v>2979</v>
      </c>
      <c r="AH2261" s="73" t="s">
        <v>2979</v>
      </c>
      <c r="AI2261" s="41">
        <v>0.51929999999999998</v>
      </c>
      <c r="AJ2261" s="30">
        <v>0.53210000000000002</v>
      </c>
      <c r="AK2261" s="30">
        <v>0.52700000000000002</v>
      </c>
      <c r="AL2261" s="41">
        <f t="shared" si="72"/>
        <v>0.52610000000000001</v>
      </c>
      <c r="AM2261" s="30" t="str">
        <f>IFERROR((VLOOKUP(C2261,'CEP 24-25'!$F$5:$K$1282,6,0))," ")</f>
        <v>No</v>
      </c>
      <c r="AN2261" s="41" t="str">
        <f>+IFERROR((VLOOKUP(C2261,'HB1238 24-25'!$N$5:$Q$9999,4,0)),"")</f>
        <v/>
      </c>
      <c r="AO2261" s="33" t="str">
        <f t="shared" si="73"/>
        <v>Yes</v>
      </c>
    </row>
    <row r="2262" spans="1:41" x14ac:dyDescent="0.25">
      <c r="A2262" t="s">
        <v>2643</v>
      </c>
      <c r="B2262" t="s">
        <v>2297</v>
      </c>
      <c r="C2262" s="25">
        <v>4423</v>
      </c>
      <c r="D2262" t="s">
        <v>118</v>
      </c>
      <c r="E2262" s="16">
        <v>15</v>
      </c>
      <c r="F2262" s="16">
        <v>66</v>
      </c>
      <c r="G2262" s="16">
        <v>0</v>
      </c>
      <c r="H2262" s="16">
        <v>69</v>
      </c>
      <c r="I2262" s="16">
        <v>76</v>
      </c>
      <c r="J2262" s="16">
        <v>75</v>
      </c>
      <c r="K2262" s="16">
        <v>68</v>
      </c>
      <c r="L2262" s="16">
        <v>71</v>
      </c>
      <c r="M2262" s="16">
        <v>0</v>
      </c>
      <c r="N2262" s="16">
        <v>0</v>
      </c>
      <c r="O2262" s="16">
        <v>0</v>
      </c>
      <c r="P2262" s="16">
        <v>0</v>
      </c>
      <c r="Q2262" s="16">
        <v>0</v>
      </c>
      <c r="R2262" s="16">
        <v>0</v>
      </c>
      <c r="S2262" s="16">
        <v>0</v>
      </c>
      <c r="T2262" s="15" t="s">
        <v>2004</v>
      </c>
      <c r="U2262" s="54">
        <v>16</v>
      </c>
      <c r="V2262" s="73" t="s">
        <v>2979</v>
      </c>
      <c r="W2262" s="54">
        <v>39</v>
      </c>
      <c r="X2262" s="54">
        <v>42</v>
      </c>
      <c r="Y2262" s="54">
        <v>41</v>
      </c>
      <c r="Z2262" s="54">
        <v>41</v>
      </c>
      <c r="AA2262" s="54">
        <v>43</v>
      </c>
      <c r="AB2262" s="73" t="s">
        <v>2979</v>
      </c>
      <c r="AC2262" s="73" t="s">
        <v>2979</v>
      </c>
      <c r="AD2262" s="73" t="s">
        <v>2979</v>
      </c>
      <c r="AE2262" s="73" t="s">
        <v>2979</v>
      </c>
      <c r="AF2262" s="73" t="s">
        <v>2979</v>
      </c>
      <c r="AG2262" s="73" t="s">
        <v>2979</v>
      </c>
      <c r="AH2262" s="73" t="s">
        <v>2979</v>
      </c>
      <c r="AI2262" s="41">
        <v>0.50680000000000003</v>
      </c>
      <c r="AJ2262" s="30">
        <v>0.5635</v>
      </c>
      <c r="AK2262" s="30">
        <v>0.48809999999999998</v>
      </c>
      <c r="AL2262" s="41">
        <f t="shared" si="72"/>
        <v>0.51949999999999996</v>
      </c>
      <c r="AM2262" s="30" t="str">
        <f>IFERROR((VLOOKUP(C2262,'CEP 24-25'!$F$5:$K$1282,6,0))," ")</f>
        <v>Yes</v>
      </c>
      <c r="AN2262" s="41" t="str">
        <f>+IFERROR((VLOOKUP(C2262,'HB1238 24-25'!$N$5:$Q$9999,4,0)),"")</f>
        <v/>
      </c>
      <c r="AO2262" s="33" t="str">
        <f t="shared" si="73"/>
        <v>Yes</v>
      </c>
    </row>
    <row r="2263" spans="1:41" x14ac:dyDescent="0.25">
      <c r="A2263" t="s">
        <v>2643</v>
      </c>
      <c r="B2263" t="s">
        <v>2297</v>
      </c>
      <c r="C2263" s="25">
        <v>2279</v>
      </c>
      <c r="D2263" t="s">
        <v>109</v>
      </c>
      <c r="E2263" s="16">
        <v>0</v>
      </c>
      <c r="F2263" s="16">
        <v>79</v>
      </c>
      <c r="G2263" s="16">
        <v>0</v>
      </c>
      <c r="H2263" s="16">
        <v>53</v>
      </c>
      <c r="I2263" s="16">
        <v>84</v>
      </c>
      <c r="J2263" s="16">
        <v>74</v>
      </c>
      <c r="K2263" s="16">
        <v>73</v>
      </c>
      <c r="L2263" s="16">
        <v>63</v>
      </c>
      <c r="M2263" s="16">
        <v>0</v>
      </c>
      <c r="N2263" s="16">
        <v>0</v>
      </c>
      <c r="O2263" s="16">
        <v>0</v>
      </c>
      <c r="P2263" s="16">
        <v>0</v>
      </c>
      <c r="Q2263" s="16">
        <v>0</v>
      </c>
      <c r="R2263" s="16">
        <v>0</v>
      </c>
      <c r="S2263" s="16">
        <v>0</v>
      </c>
      <c r="T2263" s="73" t="s">
        <v>2979</v>
      </c>
      <c r="U2263" s="54">
        <v>24</v>
      </c>
      <c r="V2263" s="73" t="s">
        <v>2979</v>
      </c>
      <c r="W2263" s="54">
        <v>41</v>
      </c>
      <c r="X2263" s="54">
        <v>71</v>
      </c>
      <c r="Y2263" s="54">
        <v>55</v>
      </c>
      <c r="Z2263" s="54">
        <v>59</v>
      </c>
      <c r="AA2263" s="54">
        <v>54</v>
      </c>
      <c r="AB2263" s="73" t="s">
        <v>2979</v>
      </c>
      <c r="AC2263" s="73" t="s">
        <v>2979</v>
      </c>
      <c r="AD2263" s="73" t="s">
        <v>2979</v>
      </c>
      <c r="AE2263" s="73" t="s">
        <v>2979</v>
      </c>
      <c r="AF2263" s="73" t="s">
        <v>2979</v>
      </c>
      <c r="AG2263" s="73" t="s">
        <v>2979</v>
      </c>
      <c r="AH2263" s="73" t="s">
        <v>2979</v>
      </c>
      <c r="AI2263" s="41">
        <v>0.71360000000000001</v>
      </c>
      <c r="AJ2263" s="30">
        <v>0.67800000000000005</v>
      </c>
      <c r="AK2263" s="30">
        <v>0.61860000000000004</v>
      </c>
      <c r="AL2263" s="41">
        <f t="shared" si="72"/>
        <v>0.67010000000000003</v>
      </c>
      <c r="AM2263" s="30" t="str">
        <f>IFERROR((VLOOKUP(C2263,'CEP 24-25'!$F$5:$K$1282,6,0))," ")</f>
        <v>Yes</v>
      </c>
      <c r="AN2263" s="41" t="str">
        <f>+IFERROR((VLOOKUP(C2263,'HB1238 24-25'!$N$5:$Q$9999,4,0)),"")</f>
        <v/>
      </c>
      <c r="AO2263" s="33" t="str">
        <f t="shared" si="73"/>
        <v>Yes</v>
      </c>
    </row>
    <row r="2264" spans="1:41" x14ac:dyDescent="0.25">
      <c r="A2264" t="s">
        <v>2643</v>
      </c>
      <c r="B2264" t="s">
        <v>2297</v>
      </c>
      <c r="C2264" s="25">
        <v>2347</v>
      </c>
      <c r="D2264" t="s">
        <v>111</v>
      </c>
      <c r="E2264" s="16">
        <v>30</v>
      </c>
      <c r="F2264" s="16">
        <v>72</v>
      </c>
      <c r="G2264" s="16">
        <v>0</v>
      </c>
      <c r="H2264" s="16">
        <v>75</v>
      </c>
      <c r="I2264" s="16">
        <v>79</v>
      </c>
      <c r="J2264" s="16">
        <v>84</v>
      </c>
      <c r="K2264" s="16">
        <v>78</v>
      </c>
      <c r="L2264" s="16">
        <v>67</v>
      </c>
      <c r="M2264" s="16">
        <v>0</v>
      </c>
      <c r="N2264" s="16">
        <v>0</v>
      </c>
      <c r="O2264" s="16">
        <v>0</v>
      </c>
      <c r="P2264" s="16">
        <v>0</v>
      </c>
      <c r="Q2264" s="16">
        <v>0</v>
      </c>
      <c r="R2264" s="16">
        <v>0</v>
      </c>
      <c r="S2264" s="16">
        <v>0</v>
      </c>
      <c r="T2264" s="15" t="s">
        <v>2004</v>
      </c>
      <c r="U2264" s="54">
        <v>26</v>
      </c>
      <c r="V2264" s="73" t="s">
        <v>2979</v>
      </c>
      <c r="W2264" s="54">
        <v>69</v>
      </c>
      <c r="X2264" s="54">
        <v>66</v>
      </c>
      <c r="Y2264" s="54">
        <v>66</v>
      </c>
      <c r="Z2264" s="54">
        <v>64</v>
      </c>
      <c r="AA2264" s="54">
        <v>59</v>
      </c>
      <c r="AB2264" s="73" t="s">
        <v>2979</v>
      </c>
      <c r="AC2264" s="73" t="s">
        <v>2979</v>
      </c>
      <c r="AD2264" s="73" t="s">
        <v>2979</v>
      </c>
      <c r="AE2264" s="73" t="s">
        <v>2979</v>
      </c>
      <c r="AF2264" s="73" t="s">
        <v>2979</v>
      </c>
      <c r="AG2264" s="73" t="s">
        <v>2979</v>
      </c>
      <c r="AH2264" s="73" t="s">
        <v>2979</v>
      </c>
      <c r="AI2264" s="41">
        <v>0.73809999999999998</v>
      </c>
      <c r="AJ2264" s="30">
        <v>0.82010000000000005</v>
      </c>
      <c r="AK2264" s="30">
        <v>0.59209999999999996</v>
      </c>
      <c r="AL2264" s="41">
        <f t="shared" si="72"/>
        <v>0.71679999999999999</v>
      </c>
      <c r="AM2264" s="30" t="str">
        <f>IFERROR((VLOOKUP(C2264,'CEP 24-25'!$F$5:$K$1282,6,0))," ")</f>
        <v>Yes</v>
      </c>
      <c r="AN2264" s="41" t="str">
        <f>+IFERROR((VLOOKUP(C2264,'HB1238 24-25'!$N$5:$Q$9999,4,0)),"")</f>
        <v/>
      </c>
      <c r="AO2264" s="33" t="str">
        <f t="shared" si="73"/>
        <v>Yes</v>
      </c>
    </row>
    <row r="2265" spans="1:41" x14ac:dyDescent="0.25">
      <c r="A2265" t="s">
        <v>2643</v>
      </c>
      <c r="B2265" t="s">
        <v>2297</v>
      </c>
      <c r="C2265" s="25">
        <v>5316</v>
      </c>
      <c r="D2265" t="s">
        <v>120</v>
      </c>
      <c r="E2265" s="16">
        <v>0</v>
      </c>
      <c r="F2265" s="16">
        <v>0</v>
      </c>
      <c r="G2265" s="16">
        <v>0</v>
      </c>
      <c r="H2265" s="16">
        <v>0</v>
      </c>
      <c r="I2265" s="16">
        <v>0</v>
      </c>
      <c r="J2265" s="16">
        <v>0</v>
      </c>
      <c r="K2265" s="16">
        <v>0</v>
      </c>
      <c r="L2265" s="16">
        <v>0</v>
      </c>
      <c r="M2265" s="16">
        <v>0</v>
      </c>
      <c r="N2265" s="16">
        <v>0</v>
      </c>
      <c r="O2265" s="16">
        <v>0</v>
      </c>
      <c r="P2265" s="16">
        <v>0</v>
      </c>
      <c r="Q2265" s="16">
        <v>5</v>
      </c>
      <c r="R2265" s="16">
        <v>18</v>
      </c>
      <c r="S2265" s="16">
        <v>68</v>
      </c>
      <c r="T2265" s="73" t="s">
        <v>2979</v>
      </c>
      <c r="U2265" s="73" t="s">
        <v>2979</v>
      </c>
      <c r="V2265" s="73" t="s">
        <v>2979</v>
      </c>
      <c r="W2265" s="73" t="s">
        <v>2979</v>
      </c>
      <c r="X2265" s="73" t="s">
        <v>2979</v>
      </c>
      <c r="Y2265" s="73" t="s">
        <v>2979</v>
      </c>
      <c r="Z2265" s="73" t="s">
        <v>2979</v>
      </c>
      <c r="AA2265" s="73" t="s">
        <v>2979</v>
      </c>
      <c r="AB2265" s="73" t="s">
        <v>2979</v>
      </c>
      <c r="AC2265" s="73" t="s">
        <v>2979</v>
      </c>
      <c r="AD2265" s="73" t="s">
        <v>2979</v>
      </c>
      <c r="AE2265" s="73" t="s">
        <v>2979</v>
      </c>
      <c r="AF2265" s="15" t="s">
        <v>2004</v>
      </c>
      <c r="AG2265" s="54">
        <v>15</v>
      </c>
      <c r="AH2265" s="54">
        <v>49</v>
      </c>
      <c r="AI2265" s="41">
        <v>0.75819999999999999</v>
      </c>
      <c r="AJ2265" s="30">
        <v>0.71950000000000003</v>
      </c>
      <c r="AK2265" s="30">
        <v>0.65790000000000004</v>
      </c>
      <c r="AL2265" s="41">
        <f t="shared" si="72"/>
        <v>0.71189999999999998</v>
      </c>
      <c r="AM2265" s="30" t="str">
        <f>IFERROR((VLOOKUP(C2265,'CEP 24-25'!$F$5:$K$1282,6,0))," ")</f>
        <v xml:space="preserve"> </v>
      </c>
      <c r="AN2265" s="41" t="str">
        <f>+IFERROR((VLOOKUP(C2265,'HB1238 24-25'!$N$5:$Q$9999,4,0)),"")</f>
        <v/>
      </c>
      <c r="AO2265" s="33" t="str">
        <f t="shared" si="73"/>
        <v>Yes</v>
      </c>
    </row>
    <row r="2266" spans="1:41" x14ac:dyDescent="0.25">
      <c r="A2266" t="s">
        <v>2643</v>
      </c>
      <c r="B2266" t="s">
        <v>2297</v>
      </c>
      <c r="C2266" s="25">
        <v>3370</v>
      </c>
      <c r="D2266" t="s">
        <v>116</v>
      </c>
      <c r="E2266" s="16">
        <v>0</v>
      </c>
      <c r="F2266" s="16">
        <v>0</v>
      </c>
      <c r="G2266" s="16">
        <v>0</v>
      </c>
      <c r="H2266" s="16">
        <v>0</v>
      </c>
      <c r="I2266" s="16">
        <v>0</v>
      </c>
      <c r="J2266" s="16">
        <v>0</v>
      </c>
      <c r="K2266" s="16">
        <v>0</v>
      </c>
      <c r="L2266" s="16">
        <v>0</v>
      </c>
      <c r="M2266" s="16">
        <v>129</v>
      </c>
      <c r="N2266" s="16">
        <v>140</v>
      </c>
      <c r="O2266" s="16">
        <v>127</v>
      </c>
      <c r="P2266" s="16">
        <v>0</v>
      </c>
      <c r="Q2266" s="16">
        <v>0</v>
      </c>
      <c r="R2266" s="16">
        <v>0</v>
      </c>
      <c r="S2266" s="16">
        <v>0</v>
      </c>
      <c r="T2266" s="73" t="s">
        <v>2979</v>
      </c>
      <c r="U2266" s="73" t="s">
        <v>2979</v>
      </c>
      <c r="V2266" s="73" t="s">
        <v>2979</v>
      </c>
      <c r="W2266" s="73" t="s">
        <v>2979</v>
      </c>
      <c r="X2266" s="73" t="s">
        <v>2979</v>
      </c>
      <c r="Y2266" s="73" t="s">
        <v>2979</v>
      </c>
      <c r="Z2266" s="73" t="s">
        <v>2979</v>
      </c>
      <c r="AA2266" s="73" t="s">
        <v>2979</v>
      </c>
      <c r="AB2266" s="54">
        <v>96</v>
      </c>
      <c r="AC2266" s="54">
        <v>99</v>
      </c>
      <c r="AD2266" s="54">
        <v>94</v>
      </c>
      <c r="AE2266" s="73" t="s">
        <v>2979</v>
      </c>
      <c r="AF2266" s="73" t="s">
        <v>2979</v>
      </c>
      <c r="AG2266" s="73" t="s">
        <v>2979</v>
      </c>
      <c r="AH2266" s="73" t="s">
        <v>2979</v>
      </c>
      <c r="AI2266" s="41">
        <v>0.7298</v>
      </c>
      <c r="AJ2266" s="30">
        <v>0.75800000000000001</v>
      </c>
      <c r="AK2266" s="30">
        <v>0.70679999999999998</v>
      </c>
      <c r="AL2266" s="41">
        <f t="shared" si="72"/>
        <v>0.73150000000000004</v>
      </c>
      <c r="AM2266" s="30" t="str">
        <f>IFERROR((VLOOKUP(C2266,'CEP 24-25'!$F$5:$K$1282,6,0))," ")</f>
        <v>Yes</v>
      </c>
      <c r="AN2266" s="41" t="str">
        <f>+IFERROR((VLOOKUP(C2266,'HB1238 24-25'!$N$5:$Q$9999,4,0)),"")</f>
        <v/>
      </c>
      <c r="AO2266" s="33" t="str">
        <f t="shared" si="73"/>
        <v>Yes</v>
      </c>
    </row>
    <row r="2267" spans="1:41" x14ac:dyDescent="0.25">
      <c r="A2267" t="s">
        <v>2643</v>
      </c>
      <c r="B2267" t="s">
        <v>2297</v>
      </c>
      <c r="C2267" s="25">
        <v>3210</v>
      </c>
      <c r="D2267" t="s">
        <v>114</v>
      </c>
      <c r="E2267" s="16">
        <v>0</v>
      </c>
      <c r="F2267" s="16">
        <v>0</v>
      </c>
      <c r="G2267" s="16">
        <v>0</v>
      </c>
      <c r="H2267" s="16">
        <v>0</v>
      </c>
      <c r="I2267" s="16">
        <v>0</v>
      </c>
      <c r="J2267" s="16">
        <v>0</v>
      </c>
      <c r="K2267" s="16">
        <v>0</v>
      </c>
      <c r="L2267" s="16">
        <v>0</v>
      </c>
      <c r="M2267" s="16">
        <v>150</v>
      </c>
      <c r="N2267" s="16">
        <v>167</v>
      </c>
      <c r="O2267" s="16">
        <v>175</v>
      </c>
      <c r="P2267" s="16">
        <v>0</v>
      </c>
      <c r="Q2267" s="16">
        <v>0</v>
      </c>
      <c r="R2267" s="16">
        <v>0</v>
      </c>
      <c r="S2267" s="16">
        <v>0</v>
      </c>
      <c r="T2267" s="73" t="s">
        <v>2979</v>
      </c>
      <c r="U2267" s="73" t="s">
        <v>2979</v>
      </c>
      <c r="V2267" s="73" t="s">
        <v>2979</v>
      </c>
      <c r="W2267" s="73" t="s">
        <v>2979</v>
      </c>
      <c r="X2267" s="73" t="s">
        <v>2979</v>
      </c>
      <c r="Y2267" s="73" t="s">
        <v>2979</v>
      </c>
      <c r="Z2267" s="73" t="s">
        <v>2979</v>
      </c>
      <c r="AA2267" s="73" t="s">
        <v>2979</v>
      </c>
      <c r="AB2267" s="54">
        <v>107</v>
      </c>
      <c r="AC2267" s="54">
        <v>113</v>
      </c>
      <c r="AD2267" s="54">
        <v>120</v>
      </c>
      <c r="AE2267" s="73" t="s">
        <v>2979</v>
      </c>
      <c r="AF2267" s="73" t="s">
        <v>2979</v>
      </c>
      <c r="AG2267" s="73" t="s">
        <v>2979</v>
      </c>
      <c r="AH2267" s="73" t="s">
        <v>2979</v>
      </c>
      <c r="AI2267" s="41">
        <v>0.69110000000000005</v>
      </c>
      <c r="AJ2267" s="30">
        <v>0.68889999999999996</v>
      </c>
      <c r="AK2267" s="30">
        <v>0.66830000000000001</v>
      </c>
      <c r="AL2267" s="41">
        <f t="shared" si="72"/>
        <v>0.68279999999999996</v>
      </c>
      <c r="AM2267" s="30" t="str">
        <f>IFERROR((VLOOKUP(C2267,'CEP 24-25'!$F$5:$K$1282,6,0))," ")</f>
        <v>Yes</v>
      </c>
      <c r="AN2267" s="41" t="str">
        <f>+IFERROR((VLOOKUP(C2267,'HB1238 24-25'!$N$5:$Q$9999,4,0)),"")</f>
        <v/>
      </c>
      <c r="AO2267" s="33" t="str">
        <f t="shared" si="73"/>
        <v>Yes</v>
      </c>
    </row>
    <row r="2268" spans="1:41" x14ac:dyDescent="0.25">
      <c r="A2268" t="s">
        <v>2643</v>
      </c>
      <c r="B2268" t="s">
        <v>2297</v>
      </c>
      <c r="C2268" s="25">
        <v>1612</v>
      </c>
      <c r="D2268" t="s">
        <v>2800</v>
      </c>
      <c r="E2268" s="16">
        <v>0</v>
      </c>
      <c r="F2268" s="16">
        <v>0</v>
      </c>
      <c r="G2268" s="16">
        <v>0</v>
      </c>
      <c r="H2268" s="16">
        <v>0</v>
      </c>
      <c r="I2268" s="16">
        <v>0</v>
      </c>
      <c r="J2268" s="16">
        <v>0</v>
      </c>
      <c r="K2268" s="16">
        <v>0</v>
      </c>
      <c r="L2268" s="16">
        <v>0</v>
      </c>
      <c r="M2268" s="16">
        <v>0</v>
      </c>
      <c r="N2268" s="16">
        <v>0</v>
      </c>
      <c r="O2268" s="16">
        <v>0</v>
      </c>
      <c r="P2268" s="16">
        <v>0</v>
      </c>
      <c r="Q2268" s="16">
        <v>3</v>
      </c>
      <c r="R2268" s="16">
        <v>0</v>
      </c>
      <c r="S2268" s="16">
        <v>0</v>
      </c>
      <c r="T2268" s="73" t="s">
        <v>2979</v>
      </c>
      <c r="U2268" s="73" t="s">
        <v>2979</v>
      </c>
      <c r="V2268" s="73" t="s">
        <v>2979</v>
      </c>
      <c r="W2268" s="73" t="s">
        <v>2979</v>
      </c>
      <c r="X2268" s="73" t="s">
        <v>2979</v>
      </c>
      <c r="Y2268" s="73" t="s">
        <v>2979</v>
      </c>
      <c r="Z2268" s="73" t="s">
        <v>2979</v>
      </c>
      <c r="AA2268" s="73" t="s">
        <v>2979</v>
      </c>
      <c r="AB2268" s="73" t="s">
        <v>2979</v>
      </c>
      <c r="AC2268" s="73" t="s">
        <v>2979</v>
      </c>
      <c r="AD2268" s="73" t="s">
        <v>2979</v>
      </c>
      <c r="AE2268" s="73" t="s">
        <v>2979</v>
      </c>
      <c r="AF2268" s="15" t="s">
        <v>2004</v>
      </c>
      <c r="AG2268" s="73" t="s">
        <v>2979</v>
      </c>
      <c r="AH2268" s="73" t="s">
        <v>2979</v>
      </c>
      <c r="AI2268" s="41">
        <v>1</v>
      </c>
      <c r="AJ2268" s="30">
        <v>0.83330000000000004</v>
      </c>
      <c r="AK2268" s="30">
        <v>1</v>
      </c>
      <c r="AL2268" s="41">
        <f t="shared" si="72"/>
        <v>0.94440000000000002</v>
      </c>
      <c r="AM2268" s="30" t="str">
        <f>IFERROR((VLOOKUP(C2268,'CEP 24-25'!$F$5:$K$1282,6,0))," ")</f>
        <v xml:space="preserve"> </v>
      </c>
      <c r="AN2268" s="41" t="str">
        <f>+IFERROR((VLOOKUP(C2268,'HB1238 24-25'!$N$5:$Q$9999,4,0)),"")</f>
        <v/>
      </c>
      <c r="AO2268" s="33" t="str">
        <f t="shared" si="73"/>
        <v>Yes</v>
      </c>
    </row>
    <row r="2269" spans="1:41" x14ac:dyDescent="0.25">
      <c r="A2269" t="s">
        <v>2643</v>
      </c>
      <c r="B2269" t="s">
        <v>2297</v>
      </c>
      <c r="C2269" s="25">
        <v>3208</v>
      </c>
      <c r="D2269" t="s">
        <v>112</v>
      </c>
      <c r="E2269" s="16">
        <v>0</v>
      </c>
      <c r="F2269" s="16">
        <v>40</v>
      </c>
      <c r="G2269" s="16">
        <v>0</v>
      </c>
      <c r="H2269" s="16">
        <v>51</v>
      </c>
      <c r="I2269" s="16">
        <v>53</v>
      </c>
      <c r="J2269" s="16">
        <v>50</v>
      </c>
      <c r="K2269" s="16">
        <v>45</v>
      </c>
      <c r="L2269" s="16">
        <v>53</v>
      </c>
      <c r="M2269" s="16">
        <v>0</v>
      </c>
      <c r="N2269" s="16">
        <v>0</v>
      </c>
      <c r="O2269" s="16">
        <v>0</v>
      </c>
      <c r="P2269" s="16">
        <v>0</v>
      </c>
      <c r="Q2269" s="16">
        <v>0</v>
      </c>
      <c r="R2269" s="16">
        <v>0</v>
      </c>
      <c r="S2269" s="16">
        <v>0</v>
      </c>
      <c r="T2269" s="73" t="s">
        <v>2979</v>
      </c>
      <c r="U2269" s="15" t="s">
        <v>2004</v>
      </c>
      <c r="V2269" s="73" t="s">
        <v>2979</v>
      </c>
      <c r="W2269" s="15" t="s">
        <v>2004</v>
      </c>
      <c r="X2269" s="54">
        <v>17</v>
      </c>
      <c r="Y2269" s="54">
        <v>12</v>
      </c>
      <c r="Z2269" s="54">
        <v>17</v>
      </c>
      <c r="AA2269" s="54">
        <v>10</v>
      </c>
      <c r="AB2269" s="73" t="s">
        <v>2979</v>
      </c>
      <c r="AC2269" s="73" t="s">
        <v>2979</v>
      </c>
      <c r="AD2269" s="73" t="s">
        <v>2979</v>
      </c>
      <c r="AE2269" s="73" t="s">
        <v>2979</v>
      </c>
      <c r="AF2269" s="73" t="s">
        <v>2979</v>
      </c>
      <c r="AG2269" s="73" t="s">
        <v>2979</v>
      </c>
      <c r="AH2269" s="73" t="s">
        <v>2979</v>
      </c>
      <c r="AI2269" s="41">
        <v>0.25340000000000001</v>
      </c>
      <c r="AJ2269" s="30">
        <v>0.25409999999999999</v>
      </c>
      <c r="AK2269" s="30">
        <v>0.20979999999999999</v>
      </c>
      <c r="AL2269" s="41">
        <f t="shared" si="72"/>
        <v>0.23910000000000001</v>
      </c>
      <c r="AM2269" s="30" t="str">
        <f>IFERROR((VLOOKUP(C2269,'CEP 24-25'!$F$5:$K$1282,6,0))," ")</f>
        <v>No</v>
      </c>
      <c r="AN2269" s="41" t="str">
        <f>+IFERROR((VLOOKUP(C2269,'HB1238 24-25'!$N$5:$Q$9999,4,0)),"")</f>
        <v/>
      </c>
      <c r="AO2269" s="33" t="str">
        <f t="shared" si="73"/>
        <v>No</v>
      </c>
    </row>
    <row r="2270" spans="1:41" x14ac:dyDescent="0.25">
      <c r="A2270" t="s">
        <v>2643</v>
      </c>
      <c r="B2270" t="s">
        <v>2297</v>
      </c>
      <c r="C2270" s="25">
        <v>5569</v>
      </c>
      <c r="D2270" t="s">
        <v>2314</v>
      </c>
      <c r="E2270" s="16">
        <v>0</v>
      </c>
      <c r="F2270" s="16">
        <v>0</v>
      </c>
      <c r="G2270" s="16">
        <v>32</v>
      </c>
      <c r="H2270" s="16">
        <v>24</v>
      </c>
      <c r="I2270" s="16">
        <v>20</v>
      </c>
      <c r="J2270" s="16">
        <v>29</v>
      </c>
      <c r="K2270" s="16">
        <v>36</v>
      </c>
      <c r="L2270" s="16">
        <v>21</v>
      </c>
      <c r="M2270" s="16">
        <v>12</v>
      </c>
      <c r="N2270" s="16">
        <v>22</v>
      </c>
      <c r="O2270" s="16">
        <v>19</v>
      </c>
      <c r="P2270" s="16">
        <v>0</v>
      </c>
      <c r="Q2270" s="16">
        <v>0</v>
      </c>
      <c r="R2270" s="16">
        <v>0</v>
      </c>
      <c r="S2270" s="16">
        <v>0</v>
      </c>
      <c r="T2270" s="73" t="s">
        <v>2979</v>
      </c>
      <c r="U2270" s="73" t="s">
        <v>2979</v>
      </c>
      <c r="V2270" s="15" t="s">
        <v>2004</v>
      </c>
      <c r="W2270" s="15" t="s">
        <v>2004</v>
      </c>
      <c r="X2270" s="15" t="s">
        <v>2004</v>
      </c>
      <c r="Y2270" s="15" t="s">
        <v>2004</v>
      </c>
      <c r="Z2270" s="15" t="s">
        <v>2004</v>
      </c>
      <c r="AA2270" s="15" t="s">
        <v>2004</v>
      </c>
      <c r="AB2270" s="15" t="s">
        <v>2004</v>
      </c>
      <c r="AC2270" s="15" t="s">
        <v>2004</v>
      </c>
      <c r="AD2270" s="15" t="s">
        <v>2004</v>
      </c>
      <c r="AE2270" s="73" t="s">
        <v>2979</v>
      </c>
      <c r="AF2270" s="73" t="s">
        <v>2979</v>
      </c>
      <c r="AG2270" s="73" t="s">
        <v>2979</v>
      </c>
      <c r="AH2270" s="73" t="s">
        <v>2979</v>
      </c>
      <c r="AI2270" s="41">
        <v>0.18140000000000001</v>
      </c>
      <c r="AJ2270" s="30">
        <v>0.2167</v>
      </c>
      <c r="AK2270" s="30">
        <v>0.1472</v>
      </c>
      <c r="AL2270" s="41">
        <f t="shared" si="72"/>
        <v>0.18179999999999999</v>
      </c>
      <c r="AM2270" s="30" t="str">
        <f>IFERROR((VLOOKUP(C2270,'CEP 24-25'!$F$5:$K$1282,6,0))," ")</f>
        <v xml:space="preserve"> </v>
      </c>
      <c r="AN2270" s="41" t="str">
        <f>+IFERROR((VLOOKUP(C2270,'HB1238 24-25'!$N$5:$Q$9999,4,0)),"")</f>
        <v/>
      </c>
      <c r="AO2270" s="33" t="str">
        <f t="shared" si="73"/>
        <v>No</v>
      </c>
    </row>
    <row r="2271" spans="1:41" x14ac:dyDescent="0.25">
      <c r="A2271" t="s">
        <v>2643</v>
      </c>
      <c r="B2271" t="s">
        <v>2297</v>
      </c>
      <c r="C2271" s="25">
        <v>5637</v>
      </c>
      <c r="D2271" t="s">
        <v>2937</v>
      </c>
      <c r="E2271" s="16">
        <v>0</v>
      </c>
      <c r="F2271" s="16">
        <v>0</v>
      </c>
      <c r="G2271" s="16">
        <v>0</v>
      </c>
      <c r="H2271" s="16">
        <v>0</v>
      </c>
      <c r="I2271" s="16">
        <v>0</v>
      </c>
      <c r="J2271" s="16">
        <v>0</v>
      </c>
      <c r="K2271" s="16">
        <v>3</v>
      </c>
      <c r="L2271" s="16">
        <v>3</v>
      </c>
      <c r="M2271" s="16">
        <v>4</v>
      </c>
      <c r="N2271" s="16">
        <v>4</v>
      </c>
      <c r="O2271" s="16">
        <v>10</v>
      </c>
      <c r="P2271" s="16">
        <v>0</v>
      </c>
      <c r="Q2271" s="16">
        <v>0</v>
      </c>
      <c r="R2271" s="16">
        <v>0</v>
      </c>
      <c r="S2271" s="16">
        <v>0</v>
      </c>
      <c r="T2271" s="73" t="s">
        <v>2979</v>
      </c>
      <c r="U2271" s="73" t="s">
        <v>2979</v>
      </c>
      <c r="V2271" s="73" t="s">
        <v>2979</v>
      </c>
      <c r="W2271" s="73" t="s">
        <v>2979</v>
      </c>
      <c r="X2271" s="73" t="s">
        <v>2979</v>
      </c>
      <c r="Y2271" s="73" t="s">
        <v>2979</v>
      </c>
      <c r="Z2271" s="73" t="s">
        <v>2979</v>
      </c>
      <c r="AA2271" s="15" t="s">
        <v>2004</v>
      </c>
      <c r="AB2271" s="15" t="s">
        <v>2004</v>
      </c>
      <c r="AC2271" s="15" t="s">
        <v>2004</v>
      </c>
      <c r="AD2271" s="15" t="s">
        <v>2004</v>
      </c>
      <c r="AE2271" s="73" t="s">
        <v>2979</v>
      </c>
      <c r="AF2271" s="73" t="s">
        <v>2979</v>
      </c>
      <c r="AG2271" s="73" t="s">
        <v>2979</v>
      </c>
      <c r="AH2271" s="73" t="s">
        <v>2979</v>
      </c>
      <c r="AI2271" s="41">
        <v>0.66669999999999996</v>
      </c>
      <c r="AJ2271" s="30">
        <v>0.66669999999999996</v>
      </c>
      <c r="AK2271" s="30">
        <v>0.68089999999999995</v>
      </c>
      <c r="AL2271" s="41">
        <f t="shared" si="72"/>
        <v>0.6714</v>
      </c>
      <c r="AM2271" s="30" t="str">
        <f>IFERROR((VLOOKUP(C2271,'CEP 24-25'!$F$5:$K$1282,6,0))," ")</f>
        <v xml:space="preserve"> </v>
      </c>
      <c r="AN2271" s="41" t="str">
        <f>+IFERROR((VLOOKUP(C2271,'HB1238 24-25'!$N$5:$Q$9999,4,0)),"")</f>
        <v/>
      </c>
      <c r="AO2271" s="33" t="str">
        <f t="shared" si="73"/>
        <v>Yes</v>
      </c>
    </row>
    <row r="2272" spans="1:41" x14ac:dyDescent="0.25">
      <c r="A2272" t="s">
        <v>2643</v>
      </c>
      <c r="B2272" t="s">
        <v>2297</v>
      </c>
      <c r="C2272" s="25">
        <v>2907</v>
      </c>
      <c r="D2272" t="s">
        <v>35</v>
      </c>
      <c r="E2272" s="16">
        <v>15</v>
      </c>
      <c r="F2272" s="16">
        <v>72</v>
      </c>
      <c r="G2272" s="16">
        <v>0</v>
      </c>
      <c r="H2272" s="16">
        <v>89</v>
      </c>
      <c r="I2272" s="16">
        <v>86</v>
      </c>
      <c r="J2272" s="16">
        <v>98</v>
      </c>
      <c r="K2272" s="16">
        <v>99</v>
      </c>
      <c r="L2272" s="16">
        <v>97</v>
      </c>
      <c r="M2272" s="16">
        <v>0</v>
      </c>
      <c r="N2272" s="16">
        <v>0</v>
      </c>
      <c r="O2272" s="16">
        <v>0</v>
      </c>
      <c r="P2272" s="16">
        <v>0</v>
      </c>
      <c r="Q2272" s="16">
        <v>0</v>
      </c>
      <c r="R2272" s="16">
        <v>0</v>
      </c>
      <c r="S2272" s="16">
        <v>0</v>
      </c>
      <c r="T2272" s="15" t="s">
        <v>2004</v>
      </c>
      <c r="U2272" s="54">
        <v>17</v>
      </c>
      <c r="V2272" s="73" t="s">
        <v>2979</v>
      </c>
      <c r="W2272" s="54">
        <v>45</v>
      </c>
      <c r="X2272" s="54">
        <v>45</v>
      </c>
      <c r="Y2272" s="54">
        <v>53</v>
      </c>
      <c r="Z2272" s="54">
        <v>53</v>
      </c>
      <c r="AA2272" s="54">
        <v>53</v>
      </c>
      <c r="AB2272" s="73" t="s">
        <v>2979</v>
      </c>
      <c r="AC2272" s="73" t="s">
        <v>2979</v>
      </c>
      <c r="AD2272" s="73" t="s">
        <v>2979</v>
      </c>
      <c r="AE2272" s="73" t="s">
        <v>2979</v>
      </c>
      <c r="AF2272" s="73" t="s">
        <v>2979</v>
      </c>
      <c r="AG2272" s="73" t="s">
        <v>2979</v>
      </c>
      <c r="AH2272" s="73" t="s">
        <v>2979</v>
      </c>
      <c r="AI2272" s="41">
        <v>0.48559999999999998</v>
      </c>
      <c r="AJ2272" s="30">
        <v>0.44190000000000002</v>
      </c>
      <c r="AK2272" s="30">
        <v>0.42970000000000003</v>
      </c>
      <c r="AL2272" s="41">
        <f t="shared" si="72"/>
        <v>0.45240000000000002</v>
      </c>
      <c r="AM2272" s="30" t="str">
        <f>IFERROR((VLOOKUP(C2272,'CEP 24-25'!$F$5:$K$1282,6,0))," ")</f>
        <v>No</v>
      </c>
      <c r="AN2272" s="41" t="str">
        <f>+IFERROR((VLOOKUP(C2272,'HB1238 24-25'!$N$5:$Q$9999,4,0)),"")</f>
        <v/>
      </c>
      <c r="AO2272" s="33" t="str">
        <f t="shared" si="73"/>
        <v>No</v>
      </c>
    </row>
    <row r="2273" spans="1:41" x14ac:dyDescent="0.25">
      <c r="A2273" t="s">
        <v>2643</v>
      </c>
      <c r="B2273" t="s">
        <v>2297</v>
      </c>
      <c r="C2273" s="25">
        <v>2134</v>
      </c>
      <c r="D2273" t="s">
        <v>108</v>
      </c>
      <c r="E2273" s="16">
        <v>0</v>
      </c>
      <c r="F2273" s="16">
        <v>0</v>
      </c>
      <c r="G2273" s="16">
        <v>0</v>
      </c>
      <c r="H2273" s="16">
        <v>0</v>
      </c>
      <c r="I2273" s="16">
        <v>0</v>
      </c>
      <c r="J2273" s="16">
        <v>0</v>
      </c>
      <c r="K2273" s="16">
        <v>0</v>
      </c>
      <c r="L2273" s="16">
        <v>0</v>
      </c>
      <c r="M2273" s="16">
        <v>0</v>
      </c>
      <c r="N2273" s="16">
        <v>0</v>
      </c>
      <c r="O2273" s="16">
        <v>0</v>
      </c>
      <c r="P2273" s="16">
        <v>562</v>
      </c>
      <c r="Q2273" s="16">
        <v>530</v>
      </c>
      <c r="R2273" s="16">
        <v>526</v>
      </c>
      <c r="S2273" s="16">
        <v>461</v>
      </c>
      <c r="T2273" s="73" t="s">
        <v>2979</v>
      </c>
      <c r="U2273" s="73" t="s">
        <v>2979</v>
      </c>
      <c r="V2273" s="73" t="s">
        <v>2979</v>
      </c>
      <c r="W2273" s="73" t="s">
        <v>2979</v>
      </c>
      <c r="X2273" s="73" t="s">
        <v>2979</v>
      </c>
      <c r="Y2273" s="73" t="s">
        <v>2979</v>
      </c>
      <c r="Z2273" s="73" t="s">
        <v>2979</v>
      </c>
      <c r="AA2273" s="73" t="s">
        <v>2979</v>
      </c>
      <c r="AB2273" s="73" t="s">
        <v>2979</v>
      </c>
      <c r="AC2273" s="73" t="s">
        <v>2979</v>
      </c>
      <c r="AD2273" s="73" t="s">
        <v>2979</v>
      </c>
      <c r="AE2273" s="54">
        <v>318</v>
      </c>
      <c r="AF2273" s="54">
        <v>300</v>
      </c>
      <c r="AG2273" s="54">
        <v>287</v>
      </c>
      <c r="AH2273" s="54">
        <v>255</v>
      </c>
      <c r="AI2273" s="41">
        <v>0.55800000000000005</v>
      </c>
      <c r="AJ2273" s="30">
        <v>0.56359999999999999</v>
      </c>
      <c r="AK2273" s="30">
        <v>0.51910000000000001</v>
      </c>
      <c r="AL2273" s="41">
        <f t="shared" si="72"/>
        <v>0.54690000000000005</v>
      </c>
      <c r="AM2273" s="30" t="str">
        <f>IFERROR((VLOOKUP(C2273,'CEP 24-25'!$F$5:$K$1282,6,0))," ")</f>
        <v>Yes</v>
      </c>
      <c r="AN2273" s="41" t="str">
        <f>+IFERROR((VLOOKUP(C2273,'HB1238 24-25'!$N$5:$Q$9999,4,0)),"")</f>
        <v/>
      </c>
      <c r="AO2273" s="33" t="str">
        <f t="shared" si="73"/>
        <v>Yes</v>
      </c>
    </row>
    <row r="2274" spans="1:41" x14ac:dyDescent="0.25">
      <c r="A2274" t="s">
        <v>2643</v>
      </c>
      <c r="B2274" t="s">
        <v>2297</v>
      </c>
      <c r="C2274" s="25">
        <v>4105</v>
      </c>
      <c r="D2274" t="s">
        <v>117</v>
      </c>
      <c r="E2274" s="16">
        <v>0</v>
      </c>
      <c r="F2274" s="16">
        <v>0</v>
      </c>
      <c r="G2274" s="16">
        <v>0</v>
      </c>
      <c r="H2274" s="16">
        <v>0</v>
      </c>
      <c r="I2274" s="16">
        <v>0</v>
      </c>
      <c r="J2274" s="16">
        <v>0</v>
      </c>
      <c r="K2274" s="16">
        <v>0</v>
      </c>
      <c r="L2274" s="16">
        <v>0</v>
      </c>
      <c r="M2274" s="16">
        <v>0</v>
      </c>
      <c r="N2274" s="16">
        <v>0</v>
      </c>
      <c r="O2274" s="16">
        <v>0</v>
      </c>
      <c r="P2274" s="16">
        <v>0</v>
      </c>
      <c r="Q2274" s="16">
        <v>0</v>
      </c>
      <c r="R2274" s="16">
        <v>1</v>
      </c>
      <c r="S2274" s="16">
        <v>1</v>
      </c>
      <c r="T2274" s="73" t="s">
        <v>2979</v>
      </c>
      <c r="U2274" s="73" t="s">
        <v>2979</v>
      </c>
      <c r="V2274" s="73" t="s">
        <v>2979</v>
      </c>
      <c r="W2274" s="73" t="s">
        <v>2979</v>
      </c>
      <c r="X2274" s="73" t="s">
        <v>2979</v>
      </c>
      <c r="Y2274" s="73" t="s">
        <v>2979</v>
      </c>
      <c r="Z2274" s="73" t="s">
        <v>2979</v>
      </c>
      <c r="AA2274" s="73" t="s">
        <v>2979</v>
      </c>
      <c r="AB2274" s="73" t="s">
        <v>2979</v>
      </c>
      <c r="AC2274" s="73" t="s">
        <v>2979</v>
      </c>
      <c r="AD2274" s="73" t="s">
        <v>2979</v>
      </c>
      <c r="AE2274" s="73" t="s">
        <v>2979</v>
      </c>
      <c r="AF2274" s="73" t="s">
        <v>2979</v>
      </c>
      <c r="AG2274" s="15" t="s">
        <v>2004</v>
      </c>
      <c r="AH2274" s="73" t="s">
        <v>2979</v>
      </c>
      <c r="AI2274" s="41">
        <v>0.5</v>
      </c>
      <c r="AJ2274" s="30">
        <v>0.1429</v>
      </c>
      <c r="AK2274" s="30">
        <v>0.51849999999999996</v>
      </c>
      <c r="AL2274" s="41">
        <f t="shared" si="72"/>
        <v>0.3871</v>
      </c>
      <c r="AM2274" s="30" t="str">
        <f>IFERROR((VLOOKUP(C2274,'CEP 24-25'!$F$5:$K$1282,6,0))," ")</f>
        <v xml:space="preserve"> </v>
      </c>
      <c r="AN2274" s="41" t="str">
        <f>+IFERROR((VLOOKUP(C2274,'HB1238 24-25'!$N$5:$Q$9999,4,0)),"")</f>
        <v/>
      </c>
      <c r="AO2274" s="33" t="str">
        <f t="shared" si="73"/>
        <v>No</v>
      </c>
    </row>
    <row r="2275" spans="1:41" x14ac:dyDescent="0.25">
      <c r="A2275" t="s">
        <v>2643</v>
      </c>
      <c r="B2275" t="s">
        <v>2297</v>
      </c>
      <c r="C2275" s="25">
        <v>1613</v>
      </c>
      <c r="D2275" t="s">
        <v>107</v>
      </c>
      <c r="E2275" s="16">
        <v>0</v>
      </c>
      <c r="F2275" s="16">
        <v>0</v>
      </c>
      <c r="G2275" s="16">
        <v>0</v>
      </c>
      <c r="H2275" s="16">
        <v>0</v>
      </c>
      <c r="I2275" s="16">
        <v>0</v>
      </c>
      <c r="J2275" s="16">
        <v>0</v>
      </c>
      <c r="K2275" s="16">
        <v>0</v>
      </c>
      <c r="L2275" s="16">
        <v>0</v>
      </c>
      <c r="M2275" s="16">
        <v>0</v>
      </c>
      <c r="N2275" s="16">
        <v>0</v>
      </c>
      <c r="O2275" s="16">
        <v>0</v>
      </c>
      <c r="P2275" s="16">
        <v>19</v>
      </c>
      <c r="Q2275" s="16">
        <v>38</v>
      </c>
      <c r="R2275" s="16">
        <v>92</v>
      </c>
      <c r="S2275" s="16">
        <v>130</v>
      </c>
      <c r="T2275" s="73" t="s">
        <v>2979</v>
      </c>
      <c r="U2275" s="73" t="s">
        <v>2979</v>
      </c>
      <c r="V2275" s="73" t="s">
        <v>2979</v>
      </c>
      <c r="W2275" s="73" t="s">
        <v>2979</v>
      </c>
      <c r="X2275" s="73" t="s">
        <v>2979</v>
      </c>
      <c r="Y2275" s="73" t="s">
        <v>2979</v>
      </c>
      <c r="Z2275" s="73" t="s">
        <v>2979</v>
      </c>
      <c r="AA2275" s="73" t="s">
        <v>2979</v>
      </c>
      <c r="AB2275" s="73" t="s">
        <v>2979</v>
      </c>
      <c r="AC2275" s="73" t="s">
        <v>2979</v>
      </c>
      <c r="AD2275" s="73" t="s">
        <v>2979</v>
      </c>
      <c r="AE2275" s="54">
        <v>14</v>
      </c>
      <c r="AF2275" s="54">
        <v>25</v>
      </c>
      <c r="AG2275" s="54">
        <v>69</v>
      </c>
      <c r="AH2275" s="54">
        <v>89</v>
      </c>
      <c r="AI2275" s="41">
        <v>0.70609999999999995</v>
      </c>
      <c r="AJ2275" s="30">
        <v>0.65</v>
      </c>
      <c r="AK2275" s="30">
        <v>0.64070000000000005</v>
      </c>
      <c r="AL2275" s="41">
        <f t="shared" si="72"/>
        <v>0.66559999999999997</v>
      </c>
      <c r="AM2275" s="30" t="str">
        <f>IFERROR((VLOOKUP(C2275,'CEP 24-25'!$F$5:$K$1282,6,0))," ")</f>
        <v>Yes</v>
      </c>
      <c r="AN2275" s="41" t="str">
        <f>+IFERROR((VLOOKUP(C2275,'HB1238 24-25'!$N$5:$Q$9999,4,0)),"")</f>
        <v/>
      </c>
      <c r="AO2275" s="33" t="str">
        <f t="shared" si="73"/>
        <v>Yes</v>
      </c>
    </row>
    <row r="2276" spans="1:41" x14ac:dyDescent="0.25">
      <c r="A2276" t="s">
        <v>2644</v>
      </c>
      <c r="B2276" t="s">
        <v>2298</v>
      </c>
      <c r="C2276" s="25">
        <v>3538</v>
      </c>
      <c r="D2276" t="s">
        <v>1563</v>
      </c>
      <c r="E2276" s="16">
        <v>0</v>
      </c>
      <c r="F2276" s="16">
        <v>0</v>
      </c>
      <c r="G2276" s="16">
        <v>0</v>
      </c>
      <c r="H2276" s="16">
        <v>0</v>
      </c>
      <c r="I2276" s="16">
        <v>0</v>
      </c>
      <c r="J2276" s="16">
        <v>0</v>
      </c>
      <c r="K2276" s="16">
        <v>0</v>
      </c>
      <c r="L2276" s="16">
        <v>0</v>
      </c>
      <c r="M2276" s="16">
        <v>181</v>
      </c>
      <c r="N2276" s="16">
        <v>178</v>
      </c>
      <c r="O2276" s="16">
        <v>179</v>
      </c>
      <c r="P2276" s="16">
        <v>0</v>
      </c>
      <c r="Q2276" s="16">
        <v>0</v>
      </c>
      <c r="R2276" s="16">
        <v>0</v>
      </c>
      <c r="S2276" s="16">
        <v>0</v>
      </c>
      <c r="T2276" s="73" t="s">
        <v>2979</v>
      </c>
      <c r="U2276" s="73" t="s">
        <v>2979</v>
      </c>
      <c r="V2276" s="73" t="s">
        <v>2979</v>
      </c>
      <c r="W2276" s="73" t="s">
        <v>2979</v>
      </c>
      <c r="X2276" s="73" t="s">
        <v>2979</v>
      </c>
      <c r="Y2276" s="73" t="s">
        <v>2979</v>
      </c>
      <c r="Z2276" s="73" t="s">
        <v>2979</v>
      </c>
      <c r="AA2276" s="73" t="s">
        <v>2979</v>
      </c>
      <c r="AB2276" s="54">
        <v>110</v>
      </c>
      <c r="AC2276" s="54">
        <v>95</v>
      </c>
      <c r="AD2276" s="54">
        <v>92</v>
      </c>
      <c r="AE2276" s="73" t="s">
        <v>2979</v>
      </c>
      <c r="AF2276" s="73" t="s">
        <v>2979</v>
      </c>
      <c r="AG2276" s="73" t="s">
        <v>2979</v>
      </c>
      <c r="AH2276" s="73" t="s">
        <v>2979</v>
      </c>
      <c r="AI2276" s="41">
        <v>0.55200000000000005</v>
      </c>
      <c r="AJ2276" s="30">
        <v>0.50870000000000004</v>
      </c>
      <c r="AK2276" s="30">
        <v>0.54220000000000002</v>
      </c>
      <c r="AL2276" s="41">
        <f t="shared" si="72"/>
        <v>0.5343</v>
      </c>
      <c r="AM2276" s="30" t="str">
        <f>IFERROR((VLOOKUP(C2276,'CEP 24-25'!$F$5:$K$1282,6,0))," ")</f>
        <v>Yes</v>
      </c>
      <c r="AN2276" s="41" t="str">
        <f>+IFERROR((VLOOKUP(C2276,'HB1238 24-25'!$N$5:$Q$9999,4,0)),"")</f>
        <v/>
      </c>
      <c r="AO2276" s="33" t="str">
        <f t="shared" si="73"/>
        <v>Yes</v>
      </c>
    </row>
    <row r="2277" spans="1:41" x14ac:dyDescent="0.25">
      <c r="A2277" t="s">
        <v>2644</v>
      </c>
      <c r="B2277" t="s">
        <v>2298</v>
      </c>
      <c r="C2277" s="25">
        <v>1628</v>
      </c>
      <c r="D2277" t="s">
        <v>1706</v>
      </c>
      <c r="E2277" s="16">
        <v>0</v>
      </c>
      <c r="F2277" s="16">
        <v>0</v>
      </c>
      <c r="G2277" s="16">
        <v>0</v>
      </c>
      <c r="H2277" s="16">
        <v>0</v>
      </c>
      <c r="I2277" s="16">
        <v>0</v>
      </c>
      <c r="J2277" s="16">
        <v>0</v>
      </c>
      <c r="K2277" s="16">
        <v>0</v>
      </c>
      <c r="L2277" s="16">
        <v>0</v>
      </c>
      <c r="M2277" s="16">
        <v>0</v>
      </c>
      <c r="N2277" s="16">
        <v>0</v>
      </c>
      <c r="O2277" s="16">
        <v>14</v>
      </c>
      <c r="P2277" s="16">
        <v>34</v>
      </c>
      <c r="Q2277" s="16">
        <v>59</v>
      </c>
      <c r="R2277" s="16">
        <v>79</v>
      </c>
      <c r="S2277" s="16">
        <v>111</v>
      </c>
      <c r="T2277" s="73" t="s">
        <v>2979</v>
      </c>
      <c r="U2277" s="73" t="s">
        <v>2979</v>
      </c>
      <c r="V2277" s="73" t="s">
        <v>2979</v>
      </c>
      <c r="W2277" s="73" t="s">
        <v>2979</v>
      </c>
      <c r="X2277" s="73" t="s">
        <v>2979</v>
      </c>
      <c r="Y2277" s="73" t="s">
        <v>2979</v>
      </c>
      <c r="Z2277" s="73" t="s">
        <v>2979</v>
      </c>
      <c r="AA2277" s="73" t="s">
        <v>2979</v>
      </c>
      <c r="AB2277" s="73" t="s">
        <v>2979</v>
      </c>
      <c r="AC2277" s="73" t="s">
        <v>2979</v>
      </c>
      <c r="AD2277" s="15" t="s">
        <v>2004</v>
      </c>
      <c r="AE2277" s="54">
        <v>22</v>
      </c>
      <c r="AF2277" s="54">
        <v>39</v>
      </c>
      <c r="AG2277" s="54">
        <v>62</v>
      </c>
      <c r="AH2277" s="54">
        <v>78</v>
      </c>
      <c r="AI2277" s="41">
        <v>0.69359999999999999</v>
      </c>
      <c r="AJ2277" s="30">
        <v>0.67500000000000004</v>
      </c>
      <c r="AK2277" s="30">
        <v>0.78449999999999998</v>
      </c>
      <c r="AL2277" s="41">
        <f t="shared" si="72"/>
        <v>0.7177</v>
      </c>
      <c r="AM2277" s="30" t="str">
        <f>IFERROR((VLOOKUP(C2277,'CEP 24-25'!$F$5:$K$1282,6,0))," ")</f>
        <v>Yes</v>
      </c>
      <c r="AN2277" s="41" t="str">
        <f>+IFERROR((VLOOKUP(C2277,'HB1238 24-25'!$N$5:$Q$9999,4,0)),"")</f>
        <v/>
      </c>
      <c r="AO2277" s="33" t="str">
        <f t="shared" si="73"/>
        <v>Yes</v>
      </c>
    </row>
    <row r="2278" spans="1:41" x14ac:dyDescent="0.25">
      <c r="A2278" t="s">
        <v>2644</v>
      </c>
      <c r="B2278" t="s">
        <v>2298</v>
      </c>
      <c r="C2278" s="25">
        <v>2711</v>
      </c>
      <c r="D2278" t="s">
        <v>1709</v>
      </c>
      <c r="E2278" s="16">
        <v>0</v>
      </c>
      <c r="F2278" s="16">
        <v>178</v>
      </c>
      <c r="G2278" s="16">
        <v>0</v>
      </c>
      <c r="H2278" s="16">
        <v>0</v>
      </c>
      <c r="I2278" s="16">
        <v>0</v>
      </c>
      <c r="J2278" s="16">
        <v>0</v>
      </c>
      <c r="K2278" s="16">
        <v>0</v>
      </c>
      <c r="L2278" s="16">
        <v>0</v>
      </c>
      <c r="M2278" s="16">
        <v>0</v>
      </c>
      <c r="N2278" s="16">
        <v>0</v>
      </c>
      <c r="O2278" s="16">
        <v>0</v>
      </c>
      <c r="P2278" s="16">
        <v>0</v>
      </c>
      <c r="Q2278" s="16">
        <v>0</v>
      </c>
      <c r="R2278" s="16">
        <v>0</v>
      </c>
      <c r="S2278" s="16">
        <v>0</v>
      </c>
      <c r="T2278" s="73" t="s">
        <v>2979</v>
      </c>
      <c r="U2278" s="54">
        <v>81</v>
      </c>
      <c r="V2278" s="73" t="s">
        <v>2979</v>
      </c>
      <c r="W2278" s="73" t="s">
        <v>2979</v>
      </c>
      <c r="X2278" s="73" t="s">
        <v>2979</v>
      </c>
      <c r="Y2278" s="73" t="s">
        <v>2979</v>
      </c>
      <c r="Z2278" s="73" t="s">
        <v>2979</v>
      </c>
      <c r="AA2278" s="73" t="s">
        <v>2979</v>
      </c>
      <c r="AB2278" s="73" t="s">
        <v>2979</v>
      </c>
      <c r="AC2278" s="73" t="s">
        <v>2979</v>
      </c>
      <c r="AD2278" s="73" t="s">
        <v>2979</v>
      </c>
      <c r="AE2278" s="73" t="s">
        <v>2979</v>
      </c>
      <c r="AF2278" s="73" t="s">
        <v>2979</v>
      </c>
      <c r="AG2278" s="73" t="s">
        <v>2979</v>
      </c>
      <c r="AH2278" s="73" t="s">
        <v>2979</v>
      </c>
      <c r="AI2278" s="41">
        <v>0.4551</v>
      </c>
      <c r="AJ2278" s="30">
        <v>0.33700000000000002</v>
      </c>
      <c r="AK2278" s="30">
        <v>0.39019999999999999</v>
      </c>
      <c r="AL2278" s="41">
        <f t="shared" si="72"/>
        <v>0.39410000000000001</v>
      </c>
      <c r="AM2278" s="30" t="str">
        <f>IFERROR((VLOOKUP(C2278,'CEP 24-25'!$F$5:$K$1282,6,0))," ")</f>
        <v>No</v>
      </c>
      <c r="AN2278" s="41" t="str">
        <f>+IFERROR((VLOOKUP(C2278,'HB1238 24-25'!$N$5:$Q$9999,4,0)),"")</f>
        <v/>
      </c>
      <c r="AO2278" s="33" t="str">
        <f t="shared" si="73"/>
        <v>No</v>
      </c>
    </row>
    <row r="2279" spans="1:41" x14ac:dyDescent="0.25">
      <c r="A2279" t="s">
        <v>2644</v>
      </c>
      <c r="B2279" t="s">
        <v>2298</v>
      </c>
      <c r="C2279" s="25">
        <v>3196</v>
      </c>
      <c r="D2279" t="s">
        <v>1714</v>
      </c>
      <c r="E2279" s="16">
        <v>0</v>
      </c>
      <c r="F2279" s="16">
        <v>0</v>
      </c>
      <c r="G2279" s="16">
        <v>0</v>
      </c>
      <c r="H2279" s="16">
        <v>47</v>
      </c>
      <c r="I2279" s="16">
        <v>54</v>
      </c>
      <c r="J2279" s="16">
        <v>40</v>
      </c>
      <c r="K2279" s="16">
        <v>52</v>
      </c>
      <c r="L2279" s="16">
        <v>50</v>
      </c>
      <c r="M2279" s="16">
        <v>0</v>
      </c>
      <c r="N2279" s="16">
        <v>0</v>
      </c>
      <c r="O2279" s="16">
        <v>0</v>
      </c>
      <c r="P2279" s="16">
        <v>0</v>
      </c>
      <c r="Q2279" s="16">
        <v>0</v>
      </c>
      <c r="R2279" s="16">
        <v>0</v>
      </c>
      <c r="S2279" s="16">
        <v>0</v>
      </c>
      <c r="T2279" s="73" t="s">
        <v>2979</v>
      </c>
      <c r="U2279" s="73" t="s">
        <v>2979</v>
      </c>
      <c r="V2279" s="73" t="s">
        <v>2979</v>
      </c>
      <c r="W2279" s="54">
        <v>31</v>
      </c>
      <c r="X2279" s="54">
        <v>39</v>
      </c>
      <c r="Y2279" s="54">
        <v>24</v>
      </c>
      <c r="Z2279" s="54">
        <v>33</v>
      </c>
      <c r="AA2279" s="54">
        <v>33</v>
      </c>
      <c r="AB2279" s="73" t="s">
        <v>2979</v>
      </c>
      <c r="AC2279" s="73" t="s">
        <v>2979</v>
      </c>
      <c r="AD2279" s="73" t="s">
        <v>2979</v>
      </c>
      <c r="AE2279" s="73" t="s">
        <v>2979</v>
      </c>
      <c r="AF2279" s="73" t="s">
        <v>2979</v>
      </c>
      <c r="AG2279" s="73" t="s">
        <v>2979</v>
      </c>
      <c r="AH2279" s="73" t="s">
        <v>2979</v>
      </c>
      <c r="AI2279" s="41">
        <v>0.65839999999999999</v>
      </c>
      <c r="AJ2279" s="30">
        <v>0.66930000000000001</v>
      </c>
      <c r="AK2279" s="30">
        <v>0.73329999999999995</v>
      </c>
      <c r="AL2279" s="41">
        <f t="shared" si="72"/>
        <v>0.68700000000000006</v>
      </c>
      <c r="AM2279" s="30" t="str">
        <f>IFERROR((VLOOKUP(C2279,'CEP 24-25'!$F$5:$K$1282,6,0))," ")</f>
        <v>Yes</v>
      </c>
      <c r="AN2279" s="41" t="str">
        <f>+IFERROR((VLOOKUP(C2279,'HB1238 24-25'!$N$5:$Q$9999,4,0)),"")</f>
        <v/>
      </c>
      <c r="AO2279" s="33" t="str">
        <f t="shared" si="73"/>
        <v>Yes</v>
      </c>
    </row>
    <row r="2280" spans="1:41" x14ac:dyDescent="0.25">
      <c r="A2280" t="s">
        <v>2644</v>
      </c>
      <c r="B2280" t="s">
        <v>2298</v>
      </c>
      <c r="C2280" s="25">
        <v>5356</v>
      </c>
      <c r="D2280" t="s">
        <v>2938</v>
      </c>
      <c r="E2280" s="16">
        <v>0</v>
      </c>
      <c r="F2280" s="16">
        <v>0</v>
      </c>
      <c r="G2280" s="16">
        <v>0</v>
      </c>
      <c r="H2280" s="16">
        <v>0</v>
      </c>
      <c r="I2280" s="16">
        <v>0</v>
      </c>
      <c r="J2280" s="16">
        <v>0</v>
      </c>
      <c r="K2280" s="16">
        <v>0</v>
      </c>
      <c r="L2280" s="16">
        <v>0</v>
      </c>
      <c r="M2280" s="16">
        <v>0</v>
      </c>
      <c r="N2280" s="16">
        <v>0</v>
      </c>
      <c r="O2280" s="16">
        <v>0</v>
      </c>
      <c r="P2280" s="16">
        <v>0</v>
      </c>
      <c r="Q2280" s="16">
        <v>0</v>
      </c>
      <c r="R2280" s="16">
        <v>1</v>
      </c>
      <c r="S2280" s="16">
        <v>2</v>
      </c>
      <c r="T2280" s="73" t="s">
        <v>2979</v>
      </c>
      <c r="U2280" s="73" t="s">
        <v>2979</v>
      </c>
      <c r="V2280" s="73" t="s">
        <v>2979</v>
      </c>
      <c r="W2280" s="73" t="s">
        <v>2979</v>
      </c>
      <c r="X2280" s="73" t="s">
        <v>2979</v>
      </c>
      <c r="Y2280" s="73" t="s">
        <v>2979</v>
      </c>
      <c r="Z2280" s="73" t="s">
        <v>2979</v>
      </c>
      <c r="AA2280" s="73" t="s">
        <v>2979</v>
      </c>
      <c r="AB2280" s="73" t="s">
        <v>2979</v>
      </c>
      <c r="AC2280" s="73" t="s">
        <v>2979</v>
      </c>
      <c r="AD2280" s="73" t="s">
        <v>2979</v>
      </c>
      <c r="AE2280" s="73" t="s">
        <v>2979</v>
      </c>
      <c r="AF2280" s="73" t="s">
        <v>2979</v>
      </c>
      <c r="AG2280" s="15" t="s">
        <v>2004</v>
      </c>
      <c r="AH2280" s="73" t="s">
        <v>2979</v>
      </c>
      <c r="AI2280" s="41">
        <v>0.33329999999999999</v>
      </c>
      <c r="AJ2280" s="30">
        <v>0.5</v>
      </c>
      <c r="AK2280" s="30">
        <v>0.875</v>
      </c>
      <c r="AL2280" s="41">
        <f t="shared" si="72"/>
        <v>0.56940000000000002</v>
      </c>
      <c r="AM2280" s="30" t="str">
        <f>IFERROR((VLOOKUP(C2280,'CEP 24-25'!$F$5:$K$1282,6,0))," ")</f>
        <v xml:space="preserve"> </v>
      </c>
      <c r="AN2280" s="41" t="str">
        <f>+IFERROR((VLOOKUP(C2280,'HB1238 24-25'!$N$5:$Q$9999,4,0)),"")</f>
        <v/>
      </c>
      <c r="AO2280" s="33" t="str">
        <f t="shared" si="73"/>
        <v>Yes</v>
      </c>
    </row>
    <row r="2281" spans="1:41" x14ac:dyDescent="0.25">
      <c r="A2281" t="s">
        <v>2644</v>
      </c>
      <c r="B2281" t="s">
        <v>2298</v>
      </c>
      <c r="C2281" s="25">
        <v>3129</v>
      </c>
      <c r="D2281" t="s">
        <v>1711</v>
      </c>
      <c r="E2281" s="16">
        <v>0</v>
      </c>
      <c r="F2281" s="16">
        <v>2</v>
      </c>
      <c r="G2281" s="16">
        <v>0</v>
      </c>
      <c r="H2281" s="16">
        <v>47</v>
      </c>
      <c r="I2281" s="16">
        <v>41</v>
      </c>
      <c r="J2281" s="16">
        <v>28</v>
      </c>
      <c r="K2281" s="16">
        <v>52</v>
      </c>
      <c r="L2281" s="16">
        <v>32</v>
      </c>
      <c r="M2281" s="16">
        <v>0</v>
      </c>
      <c r="N2281" s="16">
        <v>0</v>
      </c>
      <c r="O2281" s="16">
        <v>0</v>
      </c>
      <c r="P2281" s="16">
        <v>0</v>
      </c>
      <c r="Q2281" s="16">
        <v>0</v>
      </c>
      <c r="R2281" s="16">
        <v>0</v>
      </c>
      <c r="S2281" s="16">
        <v>0</v>
      </c>
      <c r="T2281" s="73" t="s">
        <v>2979</v>
      </c>
      <c r="U2281" s="15" t="s">
        <v>2004</v>
      </c>
      <c r="V2281" s="73" t="s">
        <v>2979</v>
      </c>
      <c r="W2281" s="54">
        <v>30</v>
      </c>
      <c r="X2281" s="54">
        <v>31</v>
      </c>
      <c r="Y2281" s="54">
        <v>19</v>
      </c>
      <c r="Z2281" s="54">
        <v>31</v>
      </c>
      <c r="AA2281" s="54">
        <v>20</v>
      </c>
      <c r="AB2281" s="73" t="s">
        <v>2979</v>
      </c>
      <c r="AC2281" s="73" t="s">
        <v>2979</v>
      </c>
      <c r="AD2281" s="73" t="s">
        <v>2979</v>
      </c>
      <c r="AE2281" s="73" t="s">
        <v>2979</v>
      </c>
      <c r="AF2281" s="73" t="s">
        <v>2979</v>
      </c>
      <c r="AG2281" s="73" t="s">
        <v>2979</v>
      </c>
      <c r="AH2281" s="73" t="s">
        <v>2979</v>
      </c>
      <c r="AI2281" s="41">
        <v>0.65349999999999997</v>
      </c>
      <c r="AJ2281" s="30">
        <v>0.63400000000000001</v>
      </c>
      <c r="AK2281" s="30">
        <v>0.78400000000000003</v>
      </c>
      <c r="AL2281" s="41">
        <f t="shared" si="72"/>
        <v>0.6905</v>
      </c>
      <c r="AM2281" s="30" t="str">
        <f>IFERROR((VLOOKUP(C2281,'CEP 24-25'!$F$5:$K$1282,6,0))," ")</f>
        <v>Yes</v>
      </c>
      <c r="AN2281" s="41" t="str">
        <f>+IFERROR((VLOOKUP(C2281,'HB1238 24-25'!$N$5:$Q$9999,4,0)),"")</f>
        <v/>
      </c>
      <c r="AO2281" s="33" t="str">
        <f t="shared" si="73"/>
        <v>Yes</v>
      </c>
    </row>
    <row r="2282" spans="1:41" x14ac:dyDescent="0.25">
      <c r="A2282" t="s">
        <v>2644</v>
      </c>
      <c r="B2282" t="s">
        <v>2298</v>
      </c>
      <c r="C2282" s="25">
        <v>3194</v>
      </c>
      <c r="D2282" t="s">
        <v>1712</v>
      </c>
      <c r="E2282" s="16">
        <v>0</v>
      </c>
      <c r="F2282" s="16">
        <v>0</v>
      </c>
      <c r="G2282" s="16">
        <v>0</v>
      </c>
      <c r="H2282" s="16">
        <v>61</v>
      </c>
      <c r="I2282" s="16">
        <v>81</v>
      </c>
      <c r="J2282" s="16">
        <v>77</v>
      </c>
      <c r="K2282" s="16">
        <v>61</v>
      </c>
      <c r="L2282" s="16">
        <v>82</v>
      </c>
      <c r="M2282" s="16">
        <v>0</v>
      </c>
      <c r="N2282" s="16">
        <v>0</v>
      </c>
      <c r="O2282" s="16">
        <v>0</v>
      </c>
      <c r="P2282" s="16">
        <v>0</v>
      </c>
      <c r="Q2282" s="16">
        <v>0</v>
      </c>
      <c r="R2282" s="16">
        <v>0</v>
      </c>
      <c r="S2282" s="16">
        <v>0</v>
      </c>
      <c r="T2282" s="73" t="s">
        <v>2979</v>
      </c>
      <c r="U2282" s="73" t="s">
        <v>2979</v>
      </c>
      <c r="V2282" s="73" t="s">
        <v>2979</v>
      </c>
      <c r="W2282" s="54">
        <v>27</v>
      </c>
      <c r="X2282" s="54">
        <v>30</v>
      </c>
      <c r="Y2282" s="54">
        <v>29</v>
      </c>
      <c r="Z2282" s="54">
        <v>34</v>
      </c>
      <c r="AA2282" s="54">
        <v>37</v>
      </c>
      <c r="AB2282" s="73" t="s">
        <v>2979</v>
      </c>
      <c r="AC2282" s="73" t="s">
        <v>2979</v>
      </c>
      <c r="AD2282" s="73" t="s">
        <v>2979</v>
      </c>
      <c r="AE2282" s="73" t="s">
        <v>2979</v>
      </c>
      <c r="AF2282" s="73" t="s">
        <v>2979</v>
      </c>
      <c r="AG2282" s="73" t="s">
        <v>2979</v>
      </c>
      <c r="AH2282" s="73" t="s">
        <v>2979</v>
      </c>
      <c r="AI2282" s="41">
        <v>0.43369999999999997</v>
      </c>
      <c r="AJ2282" s="30">
        <v>0.40679999999999999</v>
      </c>
      <c r="AK2282" s="30">
        <v>0.4551</v>
      </c>
      <c r="AL2282" s="41">
        <f t="shared" si="72"/>
        <v>0.43190000000000001</v>
      </c>
      <c r="AM2282" s="30" t="str">
        <f>IFERROR((VLOOKUP(C2282,'CEP 24-25'!$F$5:$K$1282,6,0))," ")</f>
        <v>No</v>
      </c>
      <c r="AN2282" s="41" t="str">
        <f>+IFERROR((VLOOKUP(C2282,'HB1238 24-25'!$N$5:$Q$9999,4,0)),"")</f>
        <v/>
      </c>
      <c r="AO2282" s="33" t="str">
        <f t="shared" si="73"/>
        <v>No</v>
      </c>
    </row>
    <row r="2283" spans="1:41" x14ac:dyDescent="0.25">
      <c r="A2283" t="s">
        <v>2644</v>
      </c>
      <c r="B2283" t="s">
        <v>2298</v>
      </c>
      <c r="C2283" s="25">
        <v>2956</v>
      </c>
      <c r="D2283" t="s">
        <v>1710</v>
      </c>
      <c r="E2283" s="16">
        <v>0</v>
      </c>
      <c r="F2283" s="16">
        <v>18</v>
      </c>
      <c r="G2283" s="16">
        <v>0</v>
      </c>
      <c r="H2283" s="16">
        <v>59</v>
      </c>
      <c r="I2283" s="16">
        <v>53</v>
      </c>
      <c r="J2283" s="16">
        <v>43</v>
      </c>
      <c r="K2283" s="16">
        <v>46</v>
      </c>
      <c r="L2283" s="16">
        <v>44</v>
      </c>
      <c r="M2283" s="16">
        <v>0</v>
      </c>
      <c r="N2283" s="16">
        <v>0</v>
      </c>
      <c r="O2283" s="16">
        <v>0</v>
      </c>
      <c r="P2283" s="16">
        <v>0</v>
      </c>
      <c r="Q2283" s="16">
        <v>0</v>
      </c>
      <c r="R2283" s="16">
        <v>0</v>
      </c>
      <c r="S2283" s="16">
        <v>0</v>
      </c>
      <c r="T2283" s="73" t="s">
        <v>2979</v>
      </c>
      <c r="U2283" s="54">
        <v>11</v>
      </c>
      <c r="V2283" s="73" t="s">
        <v>2979</v>
      </c>
      <c r="W2283" s="54">
        <v>36</v>
      </c>
      <c r="X2283" s="54">
        <v>28</v>
      </c>
      <c r="Y2283" s="54">
        <v>24</v>
      </c>
      <c r="Z2283" s="54">
        <v>30</v>
      </c>
      <c r="AA2283" s="54">
        <v>27</v>
      </c>
      <c r="AB2283" s="73" t="s">
        <v>2979</v>
      </c>
      <c r="AC2283" s="73" t="s">
        <v>2979</v>
      </c>
      <c r="AD2283" s="73" t="s">
        <v>2979</v>
      </c>
      <c r="AE2283" s="73" t="s">
        <v>2979</v>
      </c>
      <c r="AF2283" s="73" t="s">
        <v>2979</v>
      </c>
      <c r="AG2283" s="73" t="s">
        <v>2979</v>
      </c>
      <c r="AH2283" s="73" t="s">
        <v>2979</v>
      </c>
      <c r="AI2283" s="41">
        <v>0.59319999999999995</v>
      </c>
      <c r="AJ2283" s="30">
        <v>0.58209999999999995</v>
      </c>
      <c r="AK2283" s="30">
        <v>0.71530000000000005</v>
      </c>
      <c r="AL2283" s="41">
        <f t="shared" si="72"/>
        <v>0.63019999999999998</v>
      </c>
      <c r="AM2283" s="30" t="str">
        <f>IFERROR((VLOOKUP(C2283,'CEP 24-25'!$F$5:$K$1282,6,0))," ")</f>
        <v>Yes</v>
      </c>
      <c r="AN2283" s="41" t="str">
        <f>+IFERROR((VLOOKUP(C2283,'HB1238 24-25'!$N$5:$Q$9999,4,0)),"")</f>
        <v/>
      </c>
      <c r="AO2283" s="33" t="str">
        <f t="shared" si="73"/>
        <v>Yes</v>
      </c>
    </row>
    <row r="2284" spans="1:41" x14ac:dyDescent="0.25">
      <c r="A2284" t="s">
        <v>2644</v>
      </c>
      <c r="B2284" t="s">
        <v>2298</v>
      </c>
      <c r="C2284" s="25">
        <v>5645</v>
      </c>
      <c r="D2284" t="s">
        <v>1708</v>
      </c>
      <c r="E2284" s="16">
        <v>0</v>
      </c>
      <c r="F2284" s="16">
        <v>0</v>
      </c>
      <c r="G2284" s="16">
        <v>0</v>
      </c>
      <c r="H2284" s="16">
        <v>0</v>
      </c>
      <c r="I2284" s="16">
        <v>0</v>
      </c>
      <c r="J2284" s="16">
        <v>0</v>
      </c>
      <c r="K2284" s="16">
        <v>0</v>
      </c>
      <c r="L2284" s="16">
        <v>0</v>
      </c>
      <c r="M2284" s="16">
        <v>0</v>
      </c>
      <c r="N2284" s="16">
        <v>0</v>
      </c>
      <c r="O2284" s="16">
        <v>0</v>
      </c>
      <c r="P2284" s="16">
        <v>25</v>
      </c>
      <c r="Q2284" s="16">
        <v>45</v>
      </c>
      <c r="R2284" s="16">
        <v>59</v>
      </c>
      <c r="S2284" s="16">
        <v>100</v>
      </c>
      <c r="T2284" s="73" t="s">
        <v>2979</v>
      </c>
      <c r="U2284" s="73" t="s">
        <v>2979</v>
      </c>
      <c r="V2284" s="73" t="s">
        <v>2979</v>
      </c>
      <c r="W2284" s="73" t="s">
        <v>2979</v>
      </c>
      <c r="X2284" s="73" t="s">
        <v>2979</v>
      </c>
      <c r="Y2284" s="73" t="s">
        <v>2979</v>
      </c>
      <c r="Z2284" s="73" t="s">
        <v>2979</v>
      </c>
      <c r="AA2284" s="73" t="s">
        <v>2979</v>
      </c>
      <c r="AB2284" s="73" t="s">
        <v>2979</v>
      </c>
      <c r="AC2284" s="73" t="s">
        <v>2979</v>
      </c>
      <c r="AD2284" s="73" t="s">
        <v>2979</v>
      </c>
      <c r="AE2284" s="15" t="s">
        <v>2004</v>
      </c>
      <c r="AF2284" s="54">
        <v>34</v>
      </c>
      <c r="AG2284" s="54">
        <v>37</v>
      </c>
      <c r="AH2284" s="54">
        <v>57</v>
      </c>
      <c r="AI2284" s="41">
        <v>0.58950000000000002</v>
      </c>
      <c r="AJ2284" s="30">
        <v>0.50409999999999999</v>
      </c>
      <c r="AK2284" s="30">
        <v>0.58799999999999997</v>
      </c>
      <c r="AL2284" s="41">
        <f t="shared" si="72"/>
        <v>0.5605</v>
      </c>
      <c r="AM2284" s="30" t="str">
        <f>IFERROR((VLOOKUP(C2284,'CEP 24-25'!$F$5:$K$1282,6,0))," ")</f>
        <v>Yes</v>
      </c>
      <c r="AN2284" s="41" t="str">
        <f>+IFERROR((VLOOKUP(C2284,'HB1238 24-25'!$N$5:$Q$9999,4,0)),"")</f>
        <v/>
      </c>
      <c r="AO2284" s="33" t="str">
        <f t="shared" si="73"/>
        <v>Yes</v>
      </c>
    </row>
    <row r="2285" spans="1:41" x14ac:dyDescent="0.25">
      <c r="A2285" t="s">
        <v>2644</v>
      </c>
      <c r="B2285" t="s">
        <v>2298</v>
      </c>
      <c r="C2285" s="25">
        <v>1755</v>
      </c>
      <c r="D2285" t="s">
        <v>1707</v>
      </c>
      <c r="E2285" s="16">
        <v>0</v>
      </c>
      <c r="F2285" s="16">
        <v>0</v>
      </c>
      <c r="G2285" s="16">
        <v>0</v>
      </c>
      <c r="H2285" s="16">
        <v>0</v>
      </c>
      <c r="I2285" s="16">
        <v>0</v>
      </c>
      <c r="J2285" s="16">
        <v>0</v>
      </c>
      <c r="K2285" s="16">
        <v>0</v>
      </c>
      <c r="L2285" s="16">
        <v>24</v>
      </c>
      <c r="M2285" s="16">
        <v>62</v>
      </c>
      <c r="N2285" s="16">
        <v>59</v>
      </c>
      <c r="O2285" s="16">
        <v>54</v>
      </c>
      <c r="P2285" s="16">
        <v>0</v>
      </c>
      <c r="Q2285" s="16">
        <v>0</v>
      </c>
      <c r="R2285" s="16">
        <v>0</v>
      </c>
      <c r="S2285" s="16">
        <v>0</v>
      </c>
      <c r="T2285" s="73" t="s">
        <v>2979</v>
      </c>
      <c r="U2285" s="73" t="s">
        <v>2979</v>
      </c>
      <c r="V2285" s="73" t="s">
        <v>2979</v>
      </c>
      <c r="W2285" s="73" t="s">
        <v>2979</v>
      </c>
      <c r="X2285" s="73" t="s">
        <v>2979</v>
      </c>
      <c r="Y2285" s="73" t="s">
        <v>2979</v>
      </c>
      <c r="Z2285" s="73" t="s">
        <v>2979</v>
      </c>
      <c r="AA2285" s="15" t="s">
        <v>2004</v>
      </c>
      <c r="AB2285" s="54">
        <v>33</v>
      </c>
      <c r="AC2285" s="54">
        <v>26</v>
      </c>
      <c r="AD2285" s="54">
        <v>25</v>
      </c>
      <c r="AE2285" s="73" t="s">
        <v>2979</v>
      </c>
      <c r="AF2285" s="73" t="s">
        <v>2979</v>
      </c>
      <c r="AG2285" s="73" t="s">
        <v>2979</v>
      </c>
      <c r="AH2285" s="73" t="s">
        <v>2979</v>
      </c>
      <c r="AI2285" s="41">
        <v>0.46229999999999999</v>
      </c>
      <c r="AJ2285" s="30">
        <v>0.44379999999999997</v>
      </c>
      <c r="AK2285" s="30">
        <v>0.46060000000000001</v>
      </c>
      <c r="AL2285" s="41">
        <f t="shared" si="72"/>
        <v>0.4556</v>
      </c>
      <c r="AM2285" s="30" t="str">
        <f>IFERROR((VLOOKUP(C2285,'CEP 24-25'!$F$5:$K$1282,6,0))," ")</f>
        <v>No</v>
      </c>
      <c r="AN2285" s="41" t="str">
        <f>+IFERROR((VLOOKUP(C2285,'HB1238 24-25'!$N$5:$Q$9999,4,0)),"")</f>
        <v/>
      </c>
      <c r="AO2285" s="33" t="str">
        <f t="shared" si="73"/>
        <v>No</v>
      </c>
    </row>
    <row r="2286" spans="1:41" x14ac:dyDescent="0.25">
      <c r="A2286" t="s">
        <v>2644</v>
      </c>
      <c r="B2286" t="s">
        <v>2298</v>
      </c>
      <c r="C2286" s="25">
        <v>3195</v>
      </c>
      <c r="D2286" t="s">
        <v>1713</v>
      </c>
      <c r="E2286" s="16">
        <v>0</v>
      </c>
      <c r="F2286" s="16">
        <v>0</v>
      </c>
      <c r="G2286" s="16">
        <v>0</v>
      </c>
      <c r="H2286" s="16">
        <v>0</v>
      </c>
      <c r="I2286" s="16">
        <v>0</v>
      </c>
      <c r="J2286" s="16">
        <v>0</v>
      </c>
      <c r="K2286" s="16">
        <v>0</v>
      </c>
      <c r="L2286" s="16">
        <v>0</v>
      </c>
      <c r="M2286" s="16">
        <v>0</v>
      </c>
      <c r="N2286" s="16">
        <v>0</v>
      </c>
      <c r="O2286" s="16">
        <v>0</v>
      </c>
      <c r="P2286" s="16">
        <v>224</v>
      </c>
      <c r="Q2286" s="16">
        <v>201</v>
      </c>
      <c r="R2286" s="16">
        <v>212</v>
      </c>
      <c r="S2286" s="16">
        <v>208</v>
      </c>
      <c r="T2286" s="73" t="s">
        <v>2979</v>
      </c>
      <c r="U2286" s="73" t="s">
        <v>2979</v>
      </c>
      <c r="V2286" s="73" t="s">
        <v>2979</v>
      </c>
      <c r="W2286" s="73" t="s">
        <v>2979</v>
      </c>
      <c r="X2286" s="73" t="s">
        <v>2979</v>
      </c>
      <c r="Y2286" s="73" t="s">
        <v>2979</v>
      </c>
      <c r="Z2286" s="73" t="s">
        <v>2979</v>
      </c>
      <c r="AA2286" s="73" t="s">
        <v>2979</v>
      </c>
      <c r="AB2286" s="73" t="s">
        <v>2979</v>
      </c>
      <c r="AC2286" s="73" t="s">
        <v>2979</v>
      </c>
      <c r="AD2286" s="73" t="s">
        <v>2979</v>
      </c>
      <c r="AE2286" s="54">
        <v>113</v>
      </c>
      <c r="AF2286" s="54">
        <v>105</v>
      </c>
      <c r="AG2286" s="54">
        <v>99</v>
      </c>
      <c r="AH2286" s="54">
        <v>82</v>
      </c>
      <c r="AI2286" s="41">
        <v>0.47220000000000001</v>
      </c>
      <c r="AJ2286" s="30">
        <v>0.45190000000000002</v>
      </c>
      <c r="AK2286" s="30">
        <v>0.47499999999999998</v>
      </c>
      <c r="AL2286" s="41">
        <f t="shared" si="72"/>
        <v>0.46639999999999998</v>
      </c>
      <c r="AM2286" s="30" t="str">
        <f>IFERROR((VLOOKUP(C2286,'CEP 24-25'!$F$5:$K$1282,6,0))," ")</f>
        <v>No</v>
      </c>
      <c r="AN2286" s="41" t="str">
        <f>+IFERROR((VLOOKUP(C2286,'HB1238 24-25'!$N$5:$Q$9999,4,0)),"")</f>
        <v/>
      </c>
      <c r="AO2286" s="33" t="str">
        <f t="shared" si="73"/>
        <v>No</v>
      </c>
    </row>
    <row r="2287" spans="1:41" x14ac:dyDescent="0.25">
      <c r="A2287" t="s">
        <v>2644</v>
      </c>
      <c r="B2287" t="s">
        <v>2298</v>
      </c>
      <c r="C2287" s="25">
        <v>5698</v>
      </c>
      <c r="D2287" t="s">
        <v>2442</v>
      </c>
      <c r="E2287" s="16">
        <v>0</v>
      </c>
      <c r="F2287" s="16">
        <v>1</v>
      </c>
      <c r="G2287" s="16">
        <v>0</v>
      </c>
      <c r="H2287" s="16">
        <v>1</v>
      </c>
      <c r="I2287" s="16">
        <v>5</v>
      </c>
      <c r="J2287" s="16">
        <v>0</v>
      </c>
      <c r="K2287" s="16">
        <v>3</v>
      </c>
      <c r="L2287" s="16">
        <v>5</v>
      </c>
      <c r="M2287" s="16">
        <v>3</v>
      </c>
      <c r="N2287" s="16">
        <v>10</v>
      </c>
      <c r="O2287" s="16">
        <v>12</v>
      </c>
      <c r="P2287" s="16">
        <v>0</v>
      </c>
      <c r="Q2287" s="16">
        <v>0</v>
      </c>
      <c r="R2287" s="16">
        <v>0</v>
      </c>
      <c r="S2287" s="16">
        <v>0</v>
      </c>
      <c r="T2287" s="73" t="s">
        <v>2979</v>
      </c>
      <c r="U2287" s="15" t="s">
        <v>2004</v>
      </c>
      <c r="V2287" s="73" t="s">
        <v>2979</v>
      </c>
      <c r="W2287" s="15" t="s">
        <v>2004</v>
      </c>
      <c r="X2287" s="15" t="s">
        <v>2004</v>
      </c>
      <c r="Y2287" s="73" t="s">
        <v>2979</v>
      </c>
      <c r="Z2287" s="15" t="s">
        <v>2004</v>
      </c>
      <c r="AA2287" s="15" t="s">
        <v>2004</v>
      </c>
      <c r="AB2287" s="15" t="s">
        <v>2004</v>
      </c>
      <c r="AC2287" s="15" t="s">
        <v>2004</v>
      </c>
      <c r="AD2287" s="15" t="s">
        <v>2004</v>
      </c>
      <c r="AE2287" s="73" t="s">
        <v>2979</v>
      </c>
      <c r="AF2287" s="73" t="s">
        <v>2979</v>
      </c>
      <c r="AG2287" s="73" t="s">
        <v>2979</v>
      </c>
      <c r="AH2287" s="73" t="s">
        <v>2979</v>
      </c>
      <c r="AI2287" s="41">
        <v>0.67500000000000004</v>
      </c>
      <c r="AJ2287" s="30">
        <v>0.61539999999999995</v>
      </c>
      <c r="AK2287" s="30">
        <v>0.69699999999999995</v>
      </c>
      <c r="AL2287" s="41">
        <f t="shared" si="72"/>
        <v>0.66249999999999998</v>
      </c>
      <c r="AM2287" s="30" t="str">
        <f>IFERROR((VLOOKUP(C2287,'CEP 24-25'!$F$5:$K$1282,6,0))," ")</f>
        <v xml:space="preserve"> </v>
      </c>
      <c r="AN2287" s="41" t="str">
        <f>+IFERROR((VLOOKUP(C2287,'HB1238 24-25'!$N$5:$Q$9999,4,0)),"")</f>
        <v/>
      </c>
      <c r="AO2287" s="33" t="str">
        <f t="shared" si="73"/>
        <v>Yes</v>
      </c>
    </row>
    <row r="2288" spans="1:41" x14ac:dyDescent="0.25">
      <c r="A2288" t="s">
        <v>2645</v>
      </c>
      <c r="B2288" t="s">
        <v>2299</v>
      </c>
      <c r="C2288" s="25">
        <v>2822</v>
      </c>
      <c r="D2288" t="s">
        <v>1990</v>
      </c>
      <c r="E2288" s="16">
        <v>0</v>
      </c>
      <c r="F2288" s="16">
        <v>55</v>
      </c>
      <c r="G2288" s="16">
        <v>0</v>
      </c>
      <c r="H2288" s="16">
        <v>60</v>
      </c>
      <c r="I2288" s="16">
        <v>68</v>
      </c>
      <c r="J2288" s="16">
        <v>71</v>
      </c>
      <c r="K2288" s="16">
        <v>72</v>
      </c>
      <c r="L2288" s="16">
        <v>59</v>
      </c>
      <c r="M2288" s="16">
        <v>0</v>
      </c>
      <c r="N2288" s="16">
        <v>0</v>
      </c>
      <c r="O2288" s="16">
        <v>0</v>
      </c>
      <c r="P2288" s="16">
        <v>0</v>
      </c>
      <c r="Q2288" s="16">
        <v>0</v>
      </c>
      <c r="R2288" s="16">
        <v>0</v>
      </c>
      <c r="S2288" s="16">
        <v>0</v>
      </c>
      <c r="T2288" s="73" t="s">
        <v>2979</v>
      </c>
      <c r="U2288" s="54">
        <v>31</v>
      </c>
      <c r="V2288" s="73" t="s">
        <v>2979</v>
      </c>
      <c r="W2288" s="54">
        <v>33</v>
      </c>
      <c r="X2288" s="54">
        <v>36</v>
      </c>
      <c r="Y2288" s="54">
        <v>40</v>
      </c>
      <c r="Z2288" s="54">
        <v>49</v>
      </c>
      <c r="AA2288" s="54">
        <v>34</v>
      </c>
      <c r="AB2288" s="73" t="s">
        <v>2979</v>
      </c>
      <c r="AC2288" s="73" t="s">
        <v>2979</v>
      </c>
      <c r="AD2288" s="73" t="s">
        <v>2979</v>
      </c>
      <c r="AE2288" s="73" t="s">
        <v>2979</v>
      </c>
      <c r="AF2288" s="73" t="s">
        <v>2979</v>
      </c>
      <c r="AG2288" s="73" t="s">
        <v>2979</v>
      </c>
      <c r="AH2288" s="73" t="s">
        <v>2979</v>
      </c>
      <c r="AI2288" s="41">
        <v>0.57920000000000005</v>
      </c>
      <c r="AJ2288" s="30">
        <v>0.61009999999999998</v>
      </c>
      <c r="AK2288" s="30">
        <v>0.62329999999999997</v>
      </c>
      <c r="AL2288" s="41">
        <f t="shared" si="72"/>
        <v>0.60419999999999996</v>
      </c>
      <c r="AM2288" s="30" t="str">
        <f>IFERROR((VLOOKUP(C2288,'CEP 24-25'!$F$5:$K$1282,6,0))," ")</f>
        <v>Yes</v>
      </c>
      <c r="AN2288" s="41" t="str">
        <f>+IFERROR((VLOOKUP(C2288,'HB1238 24-25'!$N$5:$Q$9999,4,0)),"")</f>
        <v/>
      </c>
      <c r="AO2288" s="33" t="str">
        <f t="shared" si="73"/>
        <v>Yes</v>
      </c>
    </row>
    <row r="2289" spans="1:41" x14ac:dyDescent="0.25">
      <c r="A2289" t="s">
        <v>2645</v>
      </c>
      <c r="B2289" t="s">
        <v>2299</v>
      </c>
      <c r="C2289" s="25">
        <v>3699</v>
      </c>
      <c r="D2289" t="s">
        <v>1992</v>
      </c>
      <c r="E2289" s="16">
        <v>17</v>
      </c>
      <c r="F2289" s="16">
        <v>67</v>
      </c>
      <c r="G2289" s="16">
        <v>0</v>
      </c>
      <c r="H2289" s="16">
        <v>83</v>
      </c>
      <c r="I2289" s="16">
        <v>68</v>
      </c>
      <c r="J2289" s="16">
        <v>75</v>
      </c>
      <c r="K2289" s="16">
        <v>60</v>
      </c>
      <c r="L2289" s="16">
        <v>78</v>
      </c>
      <c r="M2289" s="16">
        <v>0</v>
      </c>
      <c r="N2289" s="16">
        <v>0</v>
      </c>
      <c r="O2289" s="16">
        <v>0</v>
      </c>
      <c r="P2289" s="16">
        <v>0</v>
      </c>
      <c r="Q2289" s="16">
        <v>0</v>
      </c>
      <c r="R2289" s="16">
        <v>0</v>
      </c>
      <c r="S2289" s="16">
        <v>0</v>
      </c>
      <c r="T2289" s="54">
        <v>10</v>
      </c>
      <c r="U2289" s="54">
        <v>19</v>
      </c>
      <c r="V2289" s="73" t="s">
        <v>2979</v>
      </c>
      <c r="W2289" s="54">
        <v>36</v>
      </c>
      <c r="X2289" s="54">
        <v>25</v>
      </c>
      <c r="Y2289" s="54">
        <v>28</v>
      </c>
      <c r="Z2289" s="54">
        <v>24</v>
      </c>
      <c r="AA2289" s="54">
        <v>29</v>
      </c>
      <c r="AB2289" s="73" t="s">
        <v>2979</v>
      </c>
      <c r="AC2289" s="73" t="s">
        <v>2979</v>
      </c>
      <c r="AD2289" s="73" t="s">
        <v>2979</v>
      </c>
      <c r="AE2289" s="73" t="s">
        <v>2979</v>
      </c>
      <c r="AF2289" s="73" t="s">
        <v>2979</v>
      </c>
      <c r="AG2289" s="73" t="s">
        <v>2979</v>
      </c>
      <c r="AH2289" s="73" t="s">
        <v>2979</v>
      </c>
      <c r="AI2289" s="41">
        <v>0.38169999999999998</v>
      </c>
      <c r="AJ2289" s="30">
        <v>0.3987</v>
      </c>
      <c r="AK2289" s="30">
        <v>0.39279999999999998</v>
      </c>
      <c r="AL2289" s="41">
        <f t="shared" si="72"/>
        <v>0.3911</v>
      </c>
      <c r="AM2289" s="30" t="str">
        <f>IFERROR((VLOOKUP(C2289,'CEP 24-25'!$F$5:$K$1282,6,0))," ")</f>
        <v xml:space="preserve"> </v>
      </c>
      <c r="AN2289" s="41" t="str">
        <f>+IFERROR((VLOOKUP(C2289,'HB1238 24-25'!$N$5:$Q$9999,4,0)),"")</f>
        <v>No</v>
      </c>
      <c r="AO2289" s="33" t="str">
        <f t="shared" si="73"/>
        <v>No</v>
      </c>
    </row>
    <row r="2290" spans="1:41" x14ac:dyDescent="0.25">
      <c r="A2290" s="150" t="s">
        <v>2645</v>
      </c>
      <c r="B2290" t="s">
        <v>2299</v>
      </c>
      <c r="C2290" s="25">
        <v>5096</v>
      </c>
      <c r="D2290" t="s">
        <v>3049</v>
      </c>
      <c r="E2290" s="16">
        <v>0</v>
      </c>
      <c r="F2290" s="16">
        <v>1</v>
      </c>
      <c r="G2290" s="16">
        <v>0</v>
      </c>
      <c r="H2290" s="16">
        <v>0</v>
      </c>
      <c r="I2290" s="16">
        <v>0</v>
      </c>
      <c r="J2290" s="16">
        <v>0</v>
      </c>
      <c r="K2290" s="16">
        <v>0</v>
      </c>
      <c r="L2290" s="16">
        <v>0</v>
      </c>
      <c r="M2290" s="16">
        <v>0</v>
      </c>
      <c r="N2290" s="16">
        <v>0</v>
      </c>
      <c r="O2290" s="16">
        <v>0</v>
      </c>
      <c r="P2290" s="16">
        <v>0</v>
      </c>
      <c r="Q2290" s="16">
        <v>0</v>
      </c>
      <c r="R2290" s="16">
        <v>0</v>
      </c>
      <c r="S2290" s="16">
        <v>0</v>
      </c>
      <c r="T2290" s="73" t="s">
        <v>2979</v>
      </c>
      <c r="U2290" s="73" t="s">
        <v>2979</v>
      </c>
      <c r="V2290" s="73" t="s">
        <v>2979</v>
      </c>
      <c r="W2290" s="73" t="s">
        <v>2979</v>
      </c>
      <c r="X2290" s="73" t="s">
        <v>2979</v>
      </c>
      <c r="Y2290" s="73" t="s">
        <v>2979</v>
      </c>
      <c r="Z2290" s="73" t="s">
        <v>2979</v>
      </c>
      <c r="AA2290" s="73" t="s">
        <v>2979</v>
      </c>
      <c r="AB2290" s="73" t="s">
        <v>2979</v>
      </c>
      <c r="AC2290" s="73" t="s">
        <v>2979</v>
      </c>
      <c r="AD2290" s="73" t="s">
        <v>2979</v>
      </c>
      <c r="AE2290" s="73" t="s">
        <v>2979</v>
      </c>
      <c r="AF2290" s="73" t="s">
        <v>2979</v>
      </c>
      <c r="AG2290" s="73" t="s">
        <v>2979</v>
      </c>
      <c r="AH2290" s="73" t="s">
        <v>2979</v>
      </c>
      <c r="AI2290" s="41">
        <v>0</v>
      </c>
      <c r="AJ2290" s="30" t="s">
        <v>2943</v>
      </c>
      <c r="AK2290" s="30" t="s">
        <v>2943</v>
      </c>
      <c r="AL2290" s="41">
        <f t="shared" si="72"/>
        <v>0</v>
      </c>
      <c r="AM2290" s="30" t="str">
        <f>IFERROR((VLOOKUP(C2290,'CEP 24-25'!$F$5:$K$1282,6,0))," ")</f>
        <v xml:space="preserve"> </v>
      </c>
      <c r="AN2290" s="41" t="str">
        <f>+IFERROR((VLOOKUP(C2290,'HB1238 24-25'!$N$5:$Q$9999,4,0)),"")</f>
        <v/>
      </c>
      <c r="AO2290" s="33" t="str">
        <f t="shared" si="73"/>
        <v>No</v>
      </c>
    </row>
    <row r="2291" spans="1:41" x14ac:dyDescent="0.25">
      <c r="A2291" t="s">
        <v>2645</v>
      </c>
      <c r="B2291" t="s">
        <v>2299</v>
      </c>
      <c r="C2291" s="25">
        <v>4448</v>
      </c>
      <c r="D2291" t="s">
        <v>968</v>
      </c>
      <c r="E2291" s="16">
        <v>17</v>
      </c>
      <c r="F2291" s="16">
        <v>54</v>
      </c>
      <c r="G2291" s="16">
        <v>0</v>
      </c>
      <c r="H2291" s="16">
        <v>57</v>
      </c>
      <c r="I2291" s="16">
        <v>65</v>
      </c>
      <c r="J2291" s="16">
        <v>65</v>
      </c>
      <c r="K2291" s="16">
        <v>49</v>
      </c>
      <c r="L2291" s="16">
        <v>57</v>
      </c>
      <c r="M2291" s="16">
        <v>0</v>
      </c>
      <c r="N2291" s="16">
        <v>0</v>
      </c>
      <c r="O2291" s="16">
        <v>0</v>
      </c>
      <c r="P2291" s="16">
        <v>0</v>
      </c>
      <c r="Q2291" s="16">
        <v>0</v>
      </c>
      <c r="R2291" s="16">
        <v>0</v>
      </c>
      <c r="S2291" s="16">
        <v>0</v>
      </c>
      <c r="T2291" s="15" t="s">
        <v>2004</v>
      </c>
      <c r="U2291" s="54">
        <v>21</v>
      </c>
      <c r="V2291" s="73" t="s">
        <v>2979</v>
      </c>
      <c r="W2291" s="54">
        <v>18</v>
      </c>
      <c r="X2291" s="54">
        <v>24</v>
      </c>
      <c r="Y2291" s="54">
        <v>25</v>
      </c>
      <c r="Z2291" s="54">
        <v>18</v>
      </c>
      <c r="AA2291" s="54">
        <v>18</v>
      </c>
      <c r="AB2291" s="73" t="s">
        <v>2979</v>
      </c>
      <c r="AC2291" s="73" t="s">
        <v>2979</v>
      </c>
      <c r="AD2291" s="73" t="s">
        <v>2979</v>
      </c>
      <c r="AE2291" s="73" t="s">
        <v>2979</v>
      </c>
      <c r="AF2291" s="73" t="s">
        <v>2979</v>
      </c>
      <c r="AG2291" s="73" t="s">
        <v>2979</v>
      </c>
      <c r="AH2291" s="73" t="s">
        <v>2979</v>
      </c>
      <c r="AI2291" s="41">
        <v>0.3654</v>
      </c>
      <c r="AJ2291" s="30">
        <v>0.36959999999999998</v>
      </c>
      <c r="AK2291" s="30">
        <v>0.33750000000000002</v>
      </c>
      <c r="AL2291" s="41">
        <f t="shared" si="72"/>
        <v>0.35749999999999998</v>
      </c>
      <c r="AM2291" s="30" t="str">
        <f>IFERROR((VLOOKUP(C2291,'CEP 24-25'!$F$5:$K$1282,6,0))," ")</f>
        <v xml:space="preserve"> </v>
      </c>
      <c r="AN2291" s="41" t="str">
        <f>+IFERROR((VLOOKUP(C2291,'HB1238 24-25'!$N$5:$Q$9999,4,0)),"")</f>
        <v>No</v>
      </c>
      <c r="AO2291" s="33" t="str">
        <f t="shared" si="73"/>
        <v>No</v>
      </c>
    </row>
    <row r="2292" spans="1:41" x14ac:dyDescent="0.25">
      <c r="A2292" t="s">
        <v>2645</v>
      </c>
      <c r="B2292" t="s">
        <v>2299</v>
      </c>
      <c r="C2292" s="25">
        <v>2758</v>
      </c>
      <c r="D2292" t="s">
        <v>1989</v>
      </c>
      <c r="E2292" s="16">
        <v>0</v>
      </c>
      <c r="F2292" s="16">
        <v>37</v>
      </c>
      <c r="G2292" s="16">
        <v>0</v>
      </c>
      <c r="H2292" s="16">
        <v>44</v>
      </c>
      <c r="I2292" s="16">
        <v>35</v>
      </c>
      <c r="J2292" s="16">
        <v>40</v>
      </c>
      <c r="K2292" s="16">
        <v>42</v>
      </c>
      <c r="L2292" s="16">
        <v>43</v>
      </c>
      <c r="M2292" s="16">
        <v>0</v>
      </c>
      <c r="N2292" s="16">
        <v>0</v>
      </c>
      <c r="O2292" s="16">
        <v>0</v>
      </c>
      <c r="P2292" s="16">
        <v>0</v>
      </c>
      <c r="Q2292" s="16">
        <v>0</v>
      </c>
      <c r="R2292" s="16">
        <v>0</v>
      </c>
      <c r="S2292" s="16">
        <v>0</v>
      </c>
      <c r="T2292" s="73" t="s">
        <v>2979</v>
      </c>
      <c r="U2292" s="54">
        <v>16</v>
      </c>
      <c r="V2292" s="73" t="s">
        <v>2979</v>
      </c>
      <c r="W2292" s="54">
        <v>28</v>
      </c>
      <c r="X2292" s="54">
        <v>23</v>
      </c>
      <c r="Y2292" s="54">
        <v>20</v>
      </c>
      <c r="Z2292" s="54">
        <v>22</v>
      </c>
      <c r="AA2292" s="54">
        <v>21</v>
      </c>
      <c r="AB2292" s="73" t="s">
        <v>2979</v>
      </c>
      <c r="AC2292" s="73" t="s">
        <v>2979</v>
      </c>
      <c r="AD2292" s="73" t="s">
        <v>2979</v>
      </c>
      <c r="AE2292" s="73" t="s">
        <v>2979</v>
      </c>
      <c r="AF2292" s="73" t="s">
        <v>2979</v>
      </c>
      <c r="AG2292" s="73" t="s">
        <v>2979</v>
      </c>
      <c r="AH2292" s="73" t="s">
        <v>2979</v>
      </c>
      <c r="AI2292" s="41">
        <v>0.53939999999999999</v>
      </c>
      <c r="AJ2292" s="30">
        <v>0.50829999999999997</v>
      </c>
      <c r="AK2292" s="30">
        <v>0.53649999999999998</v>
      </c>
      <c r="AL2292" s="41">
        <f t="shared" si="72"/>
        <v>0.52810000000000001</v>
      </c>
      <c r="AM2292" s="30" t="str">
        <f>IFERROR((VLOOKUP(C2292,'CEP 24-25'!$F$5:$K$1282,6,0))," ")</f>
        <v>Yes</v>
      </c>
      <c r="AN2292" s="41" t="str">
        <f>+IFERROR((VLOOKUP(C2292,'HB1238 24-25'!$N$5:$Q$9999,4,0)),"")</f>
        <v/>
      </c>
      <c r="AO2292" s="33" t="str">
        <f t="shared" si="73"/>
        <v>Yes</v>
      </c>
    </row>
    <row r="2293" spans="1:41" x14ac:dyDescent="0.25">
      <c r="A2293" t="s">
        <v>2645</v>
      </c>
      <c r="B2293" t="s">
        <v>2299</v>
      </c>
      <c r="C2293" s="25">
        <v>3207</v>
      </c>
      <c r="D2293" t="s">
        <v>1991</v>
      </c>
      <c r="E2293" s="16">
        <v>0</v>
      </c>
      <c r="F2293" s="16">
        <v>67</v>
      </c>
      <c r="G2293" s="16">
        <v>0</v>
      </c>
      <c r="H2293" s="16">
        <v>79</v>
      </c>
      <c r="I2293" s="16">
        <v>71</v>
      </c>
      <c r="J2293" s="16">
        <v>87</v>
      </c>
      <c r="K2293" s="16">
        <v>77</v>
      </c>
      <c r="L2293" s="16">
        <v>96</v>
      </c>
      <c r="M2293" s="16">
        <v>0</v>
      </c>
      <c r="N2293" s="16">
        <v>0</v>
      </c>
      <c r="O2293" s="16">
        <v>0</v>
      </c>
      <c r="P2293" s="16">
        <v>0</v>
      </c>
      <c r="Q2293" s="16">
        <v>0</v>
      </c>
      <c r="R2293" s="16">
        <v>0</v>
      </c>
      <c r="S2293" s="16">
        <v>0</v>
      </c>
      <c r="T2293" s="73" t="s">
        <v>2979</v>
      </c>
      <c r="U2293" s="54">
        <v>32</v>
      </c>
      <c r="V2293" s="73" t="s">
        <v>2979</v>
      </c>
      <c r="W2293" s="54">
        <v>47</v>
      </c>
      <c r="X2293" s="54">
        <v>45</v>
      </c>
      <c r="Y2293" s="54">
        <v>44</v>
      </c>
      <c r="Z2293" s="54">
        <v>51</v>
      </c>
      <c r="AA2293" s="54">
        <v>61</v>
      </c>
      <c r="AB2293" s="73" t="s">
        <v>2979</v>
      </c>
      <c r="AC2293" s="73" t="s">
        <v>2979</v>
      </c>
      <c r="AD2293" s="73" t="s">
        <v>2979</v>
      </c>
      <c r="AE2293" s="73" t="s">
        <v>2979</v>
      </c>
      <c r="AF2293" s="73" t="s">
        <v>2979</v>
      </c>
      <c r="AG2293" s="73" t="s">
        <v>2979</v>
      </c>
      <c r="AH2293" s="73" t="s">
        <v>2979</v>
      </c>
      <c r="AI2293" s="41">
        <v>0.58699999999999997</v>
      </c>
      <c r="AJ2293" s="30">
        <v>0.58130000000000004</v>
      </c>
      <c r="AK2293" s="30">
        <v>0.65</v>
      </c>
      <c r="AL2293" s="41">
        <f t="shared" si="72"/>
        <v>0.60609999999999997</v>
      </c>
      <c r="AM2293" s="30" t="str">
        <f>IFERROR((VLOOKUP(C2293,'CEP 24-25'!$F$5:$K$1282,6,0))," ")</f>
        <v>Yes</v>
      </c>
      <c r="AN2293" s="41" t="str">
        <f>+IFERROR((VLOOKUP(C2293,'HB1238 24-25'!$N$5:$Q$9999,4,0)),"")</f>
        <v/>
      </c>
      <c r="AO2293" s="33" t="str">
        <f t="shared" si="73"/>
        <v>Yes</v>
      </c>
    </row>
    <row r="2294" spans="1:41" x14ac:dyDescent="0.25">
      <c r="A2294" t="s">
        <v>2645</v>
      </c>
      <c r="B2294" t="s">
        <v>2299</v>
      </c>
      <c r="C2294" s="25">
        <v>3074</v>
      </c>
      <c r="D2294" t="s">
        <v>1713</v>
      </c>
      <c r="E2294" s="16">
        <v>0</v>
      </c>
      <c r="F2294" s="16">
        <v>0</v>
      </c>
      <c r="G2294" s="16">
        <v>0</v>
      </c>
      <c r="H2294" s="16">
        <v>0</v>
      </c>
      <c r="I2294" s="16">
        <v>0</v>
      </c>
      <c r="J2294" s="16">
        <v>0</v>
      </c>
      <c r="K2294" s="16">
        <v>0</v>
      </c>
      <c r="L2294" s="16">
        <v>0</v>
      </c>
      <c r="M2294" s="16">
        <v>0</v>
      </c>
      <c r="N2294" s="16">
        <v>0</v>
      </c>
      <c r="O2294" s="16">
        <v>0</v>
      </c>
      <c r="P2294" s="16">
        <v>358</v>
      </c>
      <c r="Q2294" s="16">
        <v>408</v>
      </c>
      <c r="R2294" s="16">
        <v>386</v>
      </c>
      <c r="S2294" s="16">
        <v>370</v>
      </c>
      <c r="T2294" s="73" t="s">
        <v>2979</v>
      </c>
      <c r="U2294" s="73" t="s">
        <v>2979</v>
      </c>
      <c r="V2294" s="73" t="s">
        <v>2979</v>
      </c>
      <c r="W2294" s="73" t="s">
        <v>2979</v>
      </c>
      <c r="X2294" s="73" t="s">
        <v>2979</v>
      </c>
      <c r="Y2294" s="73" t="s">
        <v>2979</v>
      </c>
      <c r="Z2294" s="73" t="s">
        <v>2979</v>
      </c>
      <c r="AA2294" s="73" t="s">
        <v>2979</v>
      </c>
      <c r="AB2294" s="73" t="s">
        <v>2979</v>
      </c>
      <c r="AC2294" s="73" t="s">
        <v>2979</v>
      </c>
      <c r="AD2294" s="73" t="s">
        <v>2979</v>
      </c>
      <c r="AE2294" s="54">
        <v>191</v>
      </c>
      <c r="AF2294" s="54">
        <v>204</v>
      </c>
      <c r="AG2294" s="54">
        <v>175</v>
      </c>
      <c r="AH2294" s="54">
        <v>172</v>
      </c>
      <c r="AI2294" s="41">
        <v>0.48749999999999999</v>
      </c>
      <c r="AJ2294" s="30">
        <v>0.4592</v>
      </c>
      <c r="AK2294" s="30">
        <v>0.42559999999999998</v>
      </c>
      <c r="AL2294" s="41">
        <f t="shared" si="72"/>
        <v>0.45739999999999997</v>
      </c>
      <c r="AM2294" s="30" t="str">
        <f>IFERROR((VLOOKUP(C2294,'CEP 24-25'!$F$5:$K$1282,6,0))," ")</f>
        <v xml:space="preserve"> </v>
      </c>
      <c r="AN2294" s="41" t="str">
        <f>+IFERROR((VLOOKUP(C2294,'HB1238 24-25'!$N$5:$Q$9999,4,0)),"")</f>
        <v/>
      </c>
      <c r="AO2294" s="33" t="str">
        <f t="shared" si="73"/>
        <v>No</v>
      </c>
    </row>
    <row r="2295" spans="1:41" x14ac:dyDescent="0.25">
      <c r="A2295" t="s">
        <v>2645</v>
      </c>
      <c r="B2295" t="s">
        <v>2299</v>
      </c>
      <c r="C2295" s="25">
        <v>5699</v>
      </c>
      <c r="D2295" t="s">
        <v>2450</v>
      </c>
      <c r="E2295" s="16">
        <v>0</v>
      </c>
      <c r="F2295" s="16">
        <v>0</v>
      </c>
      <c r="G2295" s="16">
        <v>0</v>
      </c>
      <c r="H2295" s="16">
        <v>0</v>
      </c>
      <c r="I2295" s="16">
        <v>0</v>
      </c>
      <c r="J2295" s="16">
        <v>0</v>
      </c>
      <c r="K2295" s="16">
        <v>0</v>
      </c>
      <c r="L2295" s="16">
        <v>0</v>
      </c>
      <c r="M2295" s="16">
        <v>0</v>
      </c>
      <c r="N2295" s="16">
        <v>24</v>
      </c>
      <c r="O2295" s="16">
        <v>44</v>
      </c>
      <c r="P2295" s="16">
        <v>32</v>
      </c>
      <c r="Q2295" s="16">
        <v>34</v>
      </c>
      <c r="R2295" s="16">
        <v>32</v>
      </c>
      <c r="S2295" s="16">
        <v>28</v>
      </c>
      <c r="T2295" s="73" t="s">
        <v>2979</v>
      </c>
      <c r="U2295" s="73" t="s">
        <v>2979</v>
      </c>
      <c r="V2295" s="73" t="s">
        <v>2979</v>
      </c>
      <c r="W2295" s="73" t="s">
        <v>2979</v>
      </c>
      <c r="X2295" s="73" t="s">
        <v>2979</v>
      </c>
      <c r="Y2295" s="73" t="s">
        <v>2979</v>
      </c>
      <c r="Z2295" s="73" t="s">
        <v>2979</v>
      </c>
      <c r="AA2295" s="73" t="s">
        <v>2979</v>
      </c>
      <c r="AB2295" s="73" t="s">
        <v>2979</v>
      </c>
      <c r="AC2295" s="54">
        <v>12</v>
      </c>
      <c r="AD2295" s="54">
        <v>26</v>
      </c>
      <c r="AE2295" s="54">
        <v>19</v>
      </c>
      <c r="AF2295" s="54">
        <v>17</v>
      </c>
      <c r="AG2295" s="54">
        <v>15</v>
      </c>
      <c r="AH2295" s="54">
        <v>14</v>
      </c>
      <c r="AI2295" s="41">
        <v>0.53090000000000004</v>
      </c>
      <c r="AJ2295" s="30">
        <v>0.56020000000000003</v>
      </c>
      <c r="AK2295" s="30">
        <v>0.53700000000000003</v>
      </c>
      <c r="AL2295" s="41">
        <f t="shared" si="72"/>
        <v>0.54269999999999996</v>
      </c>
      <c r="AM2295" s="30" t="str">
        <f>IFERROR((VLOOKUP(C2295,'CEP 24-25'!$F$5:$K$1282,6,0))," ")</f>
        <v>No</v>
      </c>
      <c r="AN2295" s="41" t="str">
        <f>+IFERROR((VLOOKUP(C2295,'HB1238 24-25'!$N$5:$Q$9999,4,0)),"")</f>
        <v/>
      </c>
      <c r="AO2295" s="33" t="str">
        <f t="shared" si="73"/>
        <v>Yes</v>
      </c>
    </row>
    <row r="2296" spans="1:41" x14ac:dyDescent="0.25">
      <c r="A2296" t="s">
        <v>2645</v>
      </c>
      <c r="B2296" t="s">
        <v>2299</v>
      </c>
      <c r="C2296" s="25">
        <v>4040</v>
      </c>
      <c r="D2296" t="s">
        <v>2939</v>
      </c>
      <c r="E2296" s="16">
        <v>0</v>
      </c>
      <c r="F2296" s="16">
        <v>0</v>
      </c>
      <c r="G2296" s="16">
        <v>0</v>
      </c>
      <c r="H2296" s="16">
        <v>0</v>
      </c>
      <c r="I2296" s="16">
        <v>0</v>
      </c>
      <c r="J2296" s="16">
        <v>0</v>
      </c>
      <c r="K2296" s="16">
        <v>0</v>
      </c>
      <c r="L2296" s="16">
        <v>0</v>
      </c>
      <c r="M2296" s="16">
        <v>410</v>
      </c>
      <c r="N2296" s="16">
        <v>392</v>
      </c>
      <c r="O2296" s="16">
        <v>376</v>
      </c>
      <c r="P2296" s="16">
        <v>0</v>
      </c>
      <c r="Q2296" s="16">
        <v>0</v>
      </c>
      <c r="R2296" s="16">
        <v>0</v>
      </c>
      <c r="S2296" s="16">
        <v>0</v>
      </c>
      <c r="T2296" s="73" t="s">
        <v>2979</v>
      </c>
      <c r="U2296" s="73" t="s">
        <v>2979</v>
      </c>
      <c r="V2296" s="73" t="s">
        <v>2979</v>
      </c>
      <c r="W2296" s="73" t="s">
        <v>2979</v>
      </c>
      <c r="X2296" s="73" t="s">
        <v>2979</v>
      </c>
      <c r="Y2296" s="73" t="s">
        <v>2979</v>
      </c>
      <c r="Z2296" s="73" t="s">
        <v>2979</v>
      </c>
      <c r="AA2296" s="73" t="s">
        <v>2979</v>
      </c>
      <c r="AB2296" s="54">
        <v>189</v>
      </c>
      <c r="AC2296" s="54">
        <v>196</v>
      </c>
      <c r="AD2296" s="54">
        <v>175</v>
      </c>
      <c r="AE2296" s="73" t="s">
        <v>2979</v>
      </c>
      <c r="AF2296" s="73" t="s">
        <v>2979</v>
      </c>
      <c r="AG2296" s="73" t="s">
        <v>2979</v>
      </c>
      <c r="AH2296" s="73" t="s">
        <v>2979</v>
      </c>
      <c r="AI2296" s="41">
        <v>0.47539999999999999</v>
      </c>
      <c r="AJ2296" s="30">
        <v>0.52339999999999998</v>
      </c>
      <c r="AK2296" s="30">
        <v>0.50629999999999997</v>
      </c>
      <c r="AL2296" s="41">
        <f t="shared" si="72"/>
        <v>0.50170000000000003</v>
      </c>
      <c r="AM2296" s="30" t="str">
        <f>IFERROR((VLOOKUP(C2296,'CEP 24-25'!$F$5:$K$1282,6,0))," ")</f>
        <v>No</v>
      </c>
      <c r="AN2296" s="41" t="str">
        <f>+IFERROR((VLOOKUP(C2296,'HB1238 24-25'!$N$5:$Q$9999,4,0)),"")</f>
        <v/>
      </c>
      <c r="AO2296" s="33" t="str">
        <f t="shared" si="73"/>
        <v>Yes</v>
      </c>
    </row>
    <row r="2297" spans="1:41" x14ac:dyDescent="0.25">
      <c r="A2297" t="s">
        <v>2645</v>
      </c>
      <c r="B2297" t="s">
        <v>2299</v>
      </c>
      <c r="C2297" s="25">
        <v>5540</v>
      </c>
      <c r="D2297" t="s">
        <v>2336</v>
      </c>
      <c r="E2297" s="16">
        <v>0</v>
      </c>
      <c r="F2297" s="16">
        <v>0</v>
      </c>
      <c r="G2297" s="16">
        <v>0</v>
      </c>
      <c r="H2297" s="16">
        <v>0</v>
      </c>
      <c r="I2297" s="16">
        <v>0</v>
      </c>
      <c r="J2297" s="16">
        <v>0</v>
      </c>
      <c r="K2297" s="16">
        <v>0</v>
      </c>
      <c r="L2297" s="16">
        <v>0</v>
      </c>
      <c r="M2297" s="16">
        <v>0</v>
      </c>
      <c r="N2297" s="16">
        <v>0</v>
      </c>
      <c r="O2297" s="16">
        <v>0</v>
      </c>
      <c r="P2297" s="16">
        <v>0</v>
      </c>
      <c r="Q2297" s="16">
        <v>0</v>
      </c>
      <c r="R2297" s="16">
        <v>1</v>
      </c>
      <c r="S2297" s="16">
        <v>13</v>
      </c>
      <c r="T2297" s="73" t="s">
        <v>2979</v>
      </c>
      <c r="U2297" s="73" t="s">
        <v>2979</v>
      </c>
      <c r="V2297" s="73" t="s">
        <v>2979</v>
      </c>
      <c r="W2297" s="73" t="s">
        <v>2979</v>
      </c>
      <c r="X2297" s="73" t="s">
        <v>2979</v>
      </c>
      <c r="Y2297" s="73" t="s">
        <v>2979</v>
      </c>
      <c r="Z2297" s="73" t="s">
        <v>2979</v>
      </c>
      <c r="AA2297" s="73" t="s">
        <v>2979</v>
      </c>
      <c r="AB2297" s="73" t="s">
        <v>2979</v>
      </c>
      <c r="AC2297" s="73" t="s">
        <v>2979</v>
      </c>
      <c r="AD2297" s="73" t="s">
        <v>2979</v>
      </c>
      <c r="AE2297" s="73" t="s">
        <v>2979</v>
      </c>
      <c r="AF2297" s="73" t="s">
        <v>2979</v>
      </c>
      <c r="AG2297" s="15" t="s">
        <v>2004</v>
      </c>
      <c r="AH2297" s="54">
        <v>10</v>
      </c>
      <c r="AI2297" s="41">
        <v>0.78569999999999995</v>
      </c>
      <c r="AJ2297" s="30">
        <v>0.4118</v>
      </c>
      <c r="AK2297" s="30">
        <v>0.63890000000000002</v>
      </c>
      <c r="AL2297" s="41">
        <f t="shared" si="72"/>
        <v>0.61209999999999998</v>
      </c>
      <c r="AM2297" s="30" t="str">
        <f>IFERROR((VLOOKUP(C2297,'CEP 24-25'!$F$5:$K$1282,6,0))," ")</f>
        <v xml:space="preserve"> </v>
      </c>
      <c r="AN2297" s="41" t="str">
        <f>+IFERROR((VLOOKUP(C2297,'HB1238 24-25'!$N$5:$Q$9999,4,0)),"")</f>
        <v/>
      </c>
      <c r="AO2297" s="33" t="str">
        <f t="shared" si="73"/>
        <v>Yes</v>
      </c>
    </row>
    <row r="2298" spans="1:41" x14ac:dyDescent="0.25">
      <c r="A2298" t="s">
        <v>2645</v>
      </c>
      <c r="B2298" t="s">
        <v>2299</v>
      </c>
      <c r="C2298" s="25">
        <v>5505</v>
      </c>
      <c r="D2298" t="s">
        <v>1995</v>
      </c>
      <c r="E2298" s="16">
        <v>0</v>
      </c>
      <c r="F2298" s="16">
        <v>0</v>
      </c>
      <c r="G2298" s="16">
        <v>0</v>
      </c>
      <c r="H2298" s="16">
        <v>0</v>
      </c>
      <c r="I2298" s="16">
        <v>0</v>
      </c>
      <c r="J2298" s="16">
        <v>0</v>
      </c>
      <c r="K2298" s="16">
        <v>0</v>
      </c>
      <c r="L2298" s="16">
        <v>0</v>
      </c>
      <c r="M2298" s="16">
        <v>0</v>
      </c>
      <c r="N2298" s="16">
        <v>4</v>
      </c>
      <c r="O2298" s="16">
        <v>17</v>
      </c>
      <c r="P2298" s="16">
        <v>0</v>
      </c>
      <c r="Q2298" s="16">
        <v>0</v>
      </c>
      <c r="R2298" s="16">
        <v>0</v>
      </c>
      <c r="S2298" s="16">
        <v>0</v>
      </c>
      <c r="T2298" s="73" t="s">
        <v>2979</v>
      </c>
      <c r="U2298" s="73" t="s">
        <v>2979</v>
      </c>
      <c r="V2298" s="73" t="s">
        <v>2979</v>
      </c>
      <c r="W2298" s="73" t="s">
        <v>2979</v>
      </c>
      <c r="X2298" s="73" t="s">
        <v>2979</v>
      </c>
      <c r="Y2298" s="73" t="s">
        <v>2979</v>
      </c>
      <c r="Z2298" s="73" t="s">
        <v>2979</v>
      </c>
      <c r="AA2298" s="73" t="s">
        <v>2979</v>
      </c>
      <c r="AB2298" s="73" t="s">
        <v>2979</v>
      </c>
      <c r="AC2298" s="15" t="s">
        <v>2004</v>
      </c>
      <c r="AD2298" s="54">
        <v>10</v>
      </c>
      <c r="AE2298" s="73" t="s">
        <v>2979</v>
      </c>
      <c r="AF2298" s="73" t="s">
        <v>2979</v>
      </c>
      <c r="AG2298" s="73" t="s">
        <v>2979</v>
      </c>
      <c r="AH2298" s="73" t="s">
        <v>2979</v>
      </c>
      <c r="AI2298" s="41">
        <v>0.61899999999999999</v>
      </c>
      <c r="AJ2298" s="30">
        <v>0.44</v>
      </c>
      <c r="AK2298" s="30">
        <v>0.46150000000000002</v>
      </c>
      <c r="AL2298" s="41">
        <f t="shared" si="72"/>
        <v>0.50680000000000003</v>
      </c>
      <c r="AM2298" s="30" t="str">
        <f>IFERROR((VLOOKUP(C2298,'CEP 24-25'!$F$5:$K$1282,6,0))," ")</f>
        <v xml:space="preserve"> </v>
      </c>
      <c r="AN2298" s="41" t="str">
        <f>+IFERROR((VLOOKUP(C2298,'HB1238 24-25'!$N$5:$Q$9999,4,0)),"")</f>
        <v/>
      </c>
      <c r="AO2298" s="33" t="str">
        <f t="shared" si="73"/>
        <v>Yes</v>
      </c>
    </row>
    <row r="2299" spans="1:41" x14ac:dyDescent="0.25">
      <c r="A2299" t="s">
        <v>2645</v>
      </c>
      <c r="B2299" t="s">
        <v>2299</v>
      </c>
      <c r="C2299" s="25">
        <v>5506</v>
      </c>
      <c r="D2299" t="s">
        <v>1996</v>
      </c>
      <c r="E2299" s="16">
        <v>0</v>
      </c>
      <c r="F2299" s="16">
        <v>0</v>
      </c>
      <c r="G2299" s="16">
        <v>0</v>
      </c>
      <c r="H2299" s="16">
        <v>0</v>
      </c>
      <c r="I2299" s="16">
        <v>0</v>
      </c>
      <c r="J2299" s="16">
        <v>0</v>
      </c>
      <c r="K2299" s="16">
        <v>0</v>
      </c>
      <c r="L2299" s="16">
        <v>0</v>
      </c>
      <c r="M2299" s="16">
        <v>0</v>
      </c>
      <c r="N2299" s="16">
        <v>0</v>
      </c>
      <c r="O2299" s="16">
        <v>0</v>
      </c>
      <c r="P2299" s="16">
        <v>21</v>
      </c>
      <c r="Q2299" s="16">
        <v>39</v>
      </c>
      <c r="R2299" s="16">
        <v>59</v>
      </c>
      <c r="S2299" s="16">
        <v>68</v>
      </c>
      <c r="T2299" s="73" t="s">
        <v>2979</v>
      </c>
      <c r="U2299" s="73" t="s">
        <v>2979</v>
      </c>
      <c r="V2299" s="73" t="s">
        <v>2979</v>
      </c>
      <c r="W2299" s="73" t="s">
        <v>2979</v>
      </c>
      <c r="X2299" s="73" t="s">
        <v>2979</v>
      </c>
      <c r="Y2299" s="73" t="s">
        <v>2979</v>
      </c>
      <c r="Z2299" s="73" t="s">
        <v>2979</v>
      </c>
      <c r="AA2299" s="73" t="s">
        <v>2979</v>
      </c>
      <c r="AB2299" s="73" t="s">
        <v>2979</v>
      </c>
      <c r="AC2299" s="73" t="s">
        <v>2979</v>
      </c>
      <c r="AD2299" s="73" t="s">
        <v>2979</v>
      </c>
      <c r="AE2299" s="15" t="s">
        <v>2004</v>
      </c>
      <c r="AF2299" s="54">
        <v>12</v>
      </c>
      <c r="AG2299" s="54">
        <v>21</v>
      </c>
      <c r="AH2299" s="54">
        <v>25</v>
      </c>
      <c r="AI2299" s="41">
        <v>0.35289999999999999</v>
      </c>
      <c r="AJ2299" s="30">
        <v>0.32450000000000001</v>
      </c>
      <c r="AK2299" s="30">
        <v>0.27779999999999999</v>
      </c>
      <c r="AL2299" s="41">
        <f t="shared" si="72"/>
        <v>0.31840000000000002</v>
      </c>
      <c r="AM2299" s="30" t="str">
        <f>IFERROR((VLOOKUP(C2299,'CEP 24-25'!$F$5:$K$1282,6,0))," ")</f>
        <v xml:space="preserve"> </v>
      </c>
      <c r="AN2299" s="41" t="str">
        <f>+IFERROR((VLOOKUP(C2299,'HB1238 24-25'!$N$5:$Q$9999,4,0)),"")</f>
        <v/>
      </c>
      <c r="AO2299" s="33" t="str">
        <f t="shared" si="73"/>
        <v>No</v>
      </c>
    </row>
    <row r="2300" spans="1:41" x14ac:dyDescent="0.25">
      <c r="A2300" t="s">
        <v>2645</v>
      </c>
      <c r="B2300" t="s">
        <v>2299</v>
      </c>
      <c r="C2300" s="25">
        <v>5504</v>
      </c>
      <c r="D2300" t="s">
        <v>1994</v>
      </c>
      <c r="E2300" s="16">
        <v>0</v>
      </c>
      <c r="F2300" s="16">
        <v>6</v>
      </c>
      <c r="G2300" s="16">
        <v>0</v>
      </c>
      <c r="H2300" s="16">
        <v>3</v>
      </c>
      <c r="I2300" s="16">
        <v>3</v>
      </c>
      <c r="J2300" s="16">
        <v>7</v>
      </c>
      <c r="K2300" s="16">
        <v>1</v>
      </c>
      <c r="L2300" s="16">
        <v>2</v>
      </c>
      <c r="M2300" s="16">
        <v>6</v>
      </c>
      <c r="N2300" s="16">
        <v>0</v>
      </c>
      <c r="O2300" s="16">
        <v>0</v>
      </c>
      <c r="P2300" s="16">
        <v>0</v>
      </c>
      <c r="Q2300" s="16">
        <v>0</v>
      </c>
      <c r="R2300" s="16">
        <v>0</v>
      </c>
      <c r="S2300" s="16">
        <v>0</v>
      </c>
      <c r="T2300" s="73" t="s">
        <v>2979</v>
      </c>
      <c r="U2300" s="73" t="s">
        <v>2979</v>
      </c>
      <c r="V2300" s="73" t="s">
        <v>2979</v>
      </c>
      <c r="W2300" s="15" t="s">
        <v>2004</v>
      </c>
      <c r="X2300" s="15" t="s">
        <v>2004</v>
      </c>
      <c r="Y2300" s="15" t="s">
        <v>2004</v>
      </c>
      <c r="Z2300" s="15" t="s">
        <v>2004</v>
      </c>
      <c r="AA2300" s="15" t="s">
        <v>2004</v>
      </c>
      <c r="AB2300" s="15" t="s">
        <v>2004</v>
      </c>
      <c r="AC2300" s="73" t="s">
        <v>2979</v>
      </c>
      <c r="AD2300" s="73" t="s">
        <v>2979</v>
      </c>
      <c r="AE2300" s="73" t="s">
        <v>2979</v>
      </c>
      <c r="AF2300" s="73" t="s">
        <v>2979</v>
      </c>
      <c r="AG2300" s="73" t="s">
        <v>2979</v>
      </c>
      <c r="AH2300" s="73" t="s">
        <v>2979</v>
      </c>
      <c r="AI2300" s="41">
        <v>0.46429999999999999</v>
      </c>
      <c r="AJ2300" s="30">
        <v>0.48</v>
      </c>
      <c r="AK2300" s="30">
        <v>0.59379999999999999</v>
      </c>
      <c r="AL2300" s="41">
        <f t="shared" si="72"/>
        <v>0.51270000000000004</v>
      </c>
      <c r="AM2300" s="30" t="str">
        <f>IFERROR((VLOOKUP(C2300,'CEP 24-25'!$F$5:$K$1282,6,0))," ")</f>
        <v xml:space="preserve"> </v>
      </c>
      <c r="AN2300" s="41" t="str">
        <f>+IFERROR((VLOOKUP(C2300,'HB1238 24-25'!$N$5:$Q$9999,4,0)),"")</f>
        <v/>
      </c>
      <c r="AO2300" s="33" t="str">
        <f t="shared" si="73"/>
        <v>Yes</v>
      </c>
    </row>
    <row r="2301" spans="1:41" x14ac:dyDescent="0.25">
      <c r="A2301" t="s">
        <v>2645</v>
      </c>
      <c r="B2301" t="s">
        <v>2299</v>
      </c>
      <c r="C2301" s="25">
        <v>5620</v>
      </c>
      <c r="D2301" t="s">
        <v>2449</v>
      </c>
      <c r="E2301" s="16">
        <v>0</v>
      </c>
      <c r="F2301" s="16">
        <v>0</v>
      </c>
      <c r="G2301" s="16">
        <v>0</v>
      </c>
      <c r="H2301" s="16">
        <v>0</v>
      </c>
      <c r="I2301" s="16">
        <v>0</v>
      </c>
      <c r="J2301" s="16">
        <v>0</v>
      </c>
      <c r="K2301" s="16">
        <v>0</v>
      </c>
      <c r="L2301" s="16">
        <v>0</v>
      </c>
      <c r="M2301" s="16">
        <v>0</v>
      </c>
      <c r="N2301" s="16">
        <v>0</v>
      </c>
      <c r="O2301" s="16">
        <v>0</v>
      </c>
      <c r="P2301" s="16">
        <v>0</v>
      </c>
      <c r="Q2301" s="16">
        <v>0</v>
      </c>
      <c r="R2301" s="16">
        <v>2</v>
      </c>
      <c r="S2301" s="16">
        <v>1</v>
      </c>
      <c r="T2301" s="73" t="s">
        <v>2979</v>
      </c>
      <c r="U2301" s="73" t="s">
        <v>2979</v>
      </c>
      <c r="V2301" s="73" t="s">
        <v>2979</v>
      </c>
      <c r="W2301" s="73" t="s">
        <v>2979</v>
      </c>
      <c r="X2301" s="73" t="s">
        <v>2979</v>
      </c>
      <c r="Y2301" s="73" t="s">
        <v>2979</v>
      </c>
      <c r="Z2301" s="73" t="s">
        <v>2979</v>
      </c>
      <c r="AA2301" s="73" t="s">
        <v>2979</v>
      </c>
      <c r="AB2301" s="73" t="s">
        <v>2979</v>
      </c>
      <c r="AC2301" s="73" t="s">
        <v>2979</v>
      </c>
      <c r="AD2301" s="73" t="s">
        <v>2979</v>
      </c>
      <c r="AE2301" s="73" t="s">
        <v>2979</v>
      </c>
      <c r="AF2301" s="73" t="s">
        <v>2979</v>
      </c>
      <c r="AG2301" s="15" t="s">
        <v>2004</v>
      </c>
      <c r="AH2301" s="73" t="s">
        <v>2979</v>
      </c>
      <c r="AI2301" s="41">
        <v>0.33329999999999999</v>
      </c>
      <c r="AJ2301" s="30">
        <v>0.28570000000000001</v>
      </c>
      <c r="AK2301" s="30">
        <v>0.125</v>
      </c>
      <c r="AL2301" s="41">
        <f t="shared" si="72"/>
        <v>0.248</v>
      </c>
      <c r="AM2301" s="30" t="str">
        <f>IFERROR((VLOOKUP(C2301,'CEP 24-25'!$F$5:$K$1282,6,0))," ")</f>
        <v xml:space="preserve"> </v>
      </c>
      <c r="AN2301" s="41" t="str">
        <f>+IFERROR((VLOOKUP(C2301,'HB1238 24-25'!$N$5:$Q$9999,4,0)),"")</f>
        <v/>
      </c>
      <c r="AO2301" s="33" t="str">
        <f t="shared" si="73"/>
        <v>No</v>
      </c>
    </row>
    <row r="2302" spans="1:41" x14ac:dyDescent="0.25">
      <c r="A2302" t="s">
        <v>2645</v>
      </c>
      <c r="B2302" t="s">
        <v>2299</v>
      </c>
      <c r="C2302" s="25">
        <v>2505</v>
      </c>
      <c r="D2302" t="s">
        <v>1988</v>
      </c>
      <c r="E2302" s="16">
        <v>0</v>
      </c>
      <c r="F2302" s="16">
        <v>61</v>
      </c>
      <c r="G2302" s="16">
        <v>0</v>
      </c>
      <c r="H2302" s="16">
        <v>60</v>
      </c>
      <c r="I2302" s="16">
        <v>73</v>
      </c>
      <c r="J2302" s="16">
        <v>64</v>
      </c>
      <c r="K2302" s="16">
        <v>85</v>
      </c>
      <c r="L2302" s="16">
        <v>91</v>
      </c>
      <c r="M2302" s="16">
        <v>0</v>
      </c>
      <c r="N2302" s="16">
        <v>0</v>
      </c>
      <c r="O2302" s="16">
        <v>0</v>
      </c>
      <c r="P2302" s="16">
        <v>0</v>
      </c>
      <c r="Q2302" s="16">
        <v>0</v>
      </c>
      <c r="R2302" s="16">
        <v>0</v>
      </c>
      <c r="S2302" s="16">
        <v>0</v>
      </c>
      <c r="T2302" s="73" t="s">
        <v>2979</v>
      </c>
      <c r="U2302" s="54">
        <v>34</v>
      </c>
      <c r="V2302" s="73" t="s">
        <v>2979</v>
      </c>
      <c r="W2302" s="54">
        <v>42</v>
      </c>
      <c r="X2302" s="54">
        <v>44</v>
      </c>
      <c r="Y2302" s="54">
        <v>31</v>
      </c>
      <c r="Z2302" s="54">
        <v>51</v>
      </c>
      <c r="AA2302" s="54">
        <v>52</v>
      </c>
      <c r="AB2302" s="73" t="s">
        <v>2979</v>
      </c>
      <c r="AC2302" s="73" t="s">
        <v>2979</v>
      </c>
      <c r="AD2302" s="73" t="s">
        <v>2979</v>
      </c>
      <c r="AE2302" s="73" t="s">
        <v>2979</v>
      </c>
      <c r="AF2302" s="73" t="s">
        <v>2979</v>
      </c>
      <c r="AG2302" s="73" t="s">
        <v>2979</v>
      </c>
      <c r="AH2302" s="73" t="s">
        <v>2979</v>
      </c>
      <c r="AI2302" s="41">
        <v>0.58530000000000004</v>
      </c>
      <c r="AJ2302" s="30">
        <v>0.64329999999999998</v>
      </c>
      <c r="AK2302" s="30">
        <v>0.65569999999999995</v>
      </c>
      <c r="AL2302" s="41">
        <f t="shared" si="72"/>
        <v>0.62809999999999999</v>
      </c>
      <c r="AM2302" s="30" t="str">
        <f>IFERROR((VLOOKUP(C2302,'CEP 24-25'!$F$5:$K$1282,6,0))," ")</f>
        <v>Yes</v>
      </c>
      <c r="AN2302" s="41" t="str">
        <f>+IFERROR((VLOOKUP(C2302,'HB1238 24-25'!$N$5:$Q$9999,4,0)),"")</f>
        <v/>
      </c>
      <c r="AO2302" s="33" t="str">
        <f t="shared" si="73"/>
        <v>Yes</v>
      </c>
    </row>
    <row r="2303" spans="1:41" x14ac:dyDescent="0.25">
      <c r="A2303" t="s">
        <v>2646</v>
      </c>
      <c r="B2303" t="s">
        <v>2397</v>
      </c>
      <c r="C2303" s="25">
        <v>5710</v>
      </c>
      <c r="D2303" t="s">
        <v>2447</v>
      </c>
      <c r="E2303" s="16">
        <v>0</v>
      </c>
      <c r="F2303" s="16">
        <v>0</v>
      </c>
      <c r="G2303" s="16">
        <v>0</v>
      </c>
      <c r="H2303" s="16">
        <v>0</v>
      </c>
      <c r="I2303" s="16">
        <v>0</v>
      </c>
      <c r="J2303" s="16">
        <v>0</v>
      </c>
      <c r="K2303" s="16">
        <v>0</v>
      </c>
      <c r="L2303" s="16">
        <v>0</v>
      </c>
      <c r="M2303" s="16">
        <v>0</v>
      </c>
      <c r="N2303" s="16">
        <v>0</v>
      </c>
      <c r="O2303" s="16">
        <v>0</v>
      </c>
      <c r="P2303" s="16">
        <v>35</v>
      </c>
      <c r="Q2303" s="16">
        <v>18</v>
      </c>
      <c r="R2303" s="16">
        <v>26</v>
      </c>
      <c r="S2303" s="16">
        <v>28</v>
      </c>
      <c r="T2303" s="73" t="s">
        <v>2979</v>
      </c>
      <c r="U2303" s="73" t="s">
        <v>2979</v>
      </c>
      <c r="V2303" s="73" t="s">
        <v>2979</v>
      </c>
      <c r="W2303" s="73" t="s">
        <v>2979</v>
      </c>
      <c r="X2303" s="73" t="s">
        <v>2979</v>
      </c>
      <c r="Y2303" s="73" t="s">
        <v>2979</v>
      </c>
      <c r="Z2303" s="73" t="s">
        <v>2979</v>
      </c>
      <c r="AA2303" s="73" t="s">
        <v>2979</v>
      </c>
      <c r="AB2303" s="73" t="s">
        <v>2979</v>
      </c>
      <c r="AC2303" s="73" t="s">
        <v>2979</v>
      </c>
      <c r="AD2303" s="73" t="s">
        <v>2979</v>
      </c>
      <c r="AE2303" s="15" t="s">
        <v>2004</v>
      </c>
      <c r="AF2303" s="15" t="s">
        <v>2004</v>
      </c>
      <c r="AG2303" s="54">
        <v>12</v>
      </c>
      <c r="AH2303" s="15" t="s">
        <v>2004</v>
      </c>
      <c r="AI2303" s="41">
        <v>0.25230000000000002</v>
      </c>
      <c r="AJ2303" s="30">
        <v>0.37680000000000002</v>
      </c>
      <c r="AK2303" s="30">
        <v>0.4783</v>
      </c>
      <c r="AL2303" s="41">
        <f t="shared" si="72"/>
        <v>0.36909999999999998</v>
      </c>
      <c r="AM2303" s="30" t="str">
        <f>IFERROR((VLOOKUP(C2303,'CEP 24-25'!$F$5:$K$1282,6,0))," ")</f>
        <v xml:space="preserve"> </v>
      </c>
      <c r="AN2303" s="41" t="str">
        <f>+IFERROR((VLOOKUP(C2303,'HB1238 24-25'!$N$5:$Q$9999,4,0)),"")</f>
        <v/>
      </c>
      <c r="AO2303" s="33" t="str">
        <f t="shared" si="73"/>
        <v>No</v>
      </c>
    </row>
    <row r="2304" spans="1:41" x14ac:dyDescent="0.25">
      <c r="A2304" t="s">
        <v>2647</v>
      </c>
      <c r="B2304" t="s">
        <v>2300</v>
      </c>
      <c r="C2304" s="25">
        <v>3555</v>
      </c>
      <c r="D2304" t="s">
        <v>1058</v>
      </c>
      <c r="E2304" s="16">
        <v>0</v>
      </c>
      <c r="F2304" s="16">
        <v>26</v>
      </c>
      <c r="G2304" s="16">
        <v>0</v>
      </c>
      <c r="H2304" s="16">
        <v>28</v>
      </c>
      <c r="I2304" s="16">
        <v>28</v>
      </c>
      <c r="J2304" s="16">
        <v>32</v>
      </c>
      <c r="K2304" s="16">
        <v>26</v>
      </c>
      <c r="L2304" s="16">
        <v>31</v>
      </c>
      <c r="M2304" s="16">
        <v>34</v>
      </c>
      <c r="N2304" s="16">
        <v>0</v>
      </c>
      <c r="O2304" s="16">
        <v>0</v>
      </c>
      <c r="P2304" s="16">
        <v>0</v>
      </c>
      <c r="Q2304" s="16">
        <v>0</v>
      </c>
      <c r="R2304" s="16">
        <v>0</v>
      </c>
      <c r="S2304" s="16">
        <v>0</v>
      </c>
      <c r="T2304" s="73" t="s">
        <v>2979</v>
      </c>
      <c r="U2304" s="54">
        <v>10</v>
      </c>
      <c r="V2304" s="73" t="s">
        <v>2979</v>
      </c>
      <c r="W2304" s="54">
        <v>14</v>
      </c>
      <c r="X2304" s="54">
        <v>18</v>
      </c>
      <c r="Y2304" s="54">
        <v>23</v>
      </c>
      <c r="Z2304" s="54">
        <v>13</v>
      </c>
      <c r="AA2304" s="54">
        <v>14</v>
      </c>
      <c r="AB2304" s="54">
        <v>16</v>
      </c>
      <c r="AC2304" s="73" t="s">
        <v>2979</v>
      </c>
      <c r="AD2304" s="73" t="s">
        <v>2979</v>
      </c>
      <c r="AE2304" s="73" t="s">
        <v>2979</v>
      </c>
      <c r="AF2304" s="73" t="s">
        <v>2979</v>
      </c>
      <c r="AG2304" s="73" t="s">
        <v>2979</v>
      </c>
      <c r="AH2304" s="73" t="s">
        <v>2979</v>
      </c>
      <c r="AI2304" s="41">
        <v>0.52680000000000005</v>
      </c>
      <c r="AJ2304" s="30">
        <v>0.54039999999999999</v>
      </c>
      <c r="AK2304" s="30">
        <v>0.6452</v>
      </c>
      <c r="AL2304" s="41">
        <f t="shared" si="72"/>
        <v>0.57079999999999997</v>
      </c>
      <c r="AM2304" s="30" t="str">
        <f>IFERROR((VLOOKUP(C2304,'CEP 24-25'!$F$5:$K$1282,6,0))," ")</f>
        <v>Yes</v>
      </c>
      <c r="AN2304" s="41" t="str">
        <f>+IFERROR((VLOOKUP(C2304,'HB1238 24-25'!$N$5:$Q$9999,4,0)),"")</f>
        <v/>
      </c>
      <c r="AO2304" s="33" t="str">
        <f t="shared" si="73"/>
        <v>Yes</v>
      </c>
    </row>
    <row r="2305" spans="1:41" x14ac:dyDescent="0.25">
      <c r="A2305" t="s">
        <v>2647</v>
      </c>
      <c r="B2305" t="s">
        <v>2300</v>
      </c>
      <c r="C2305" s="25">
        <v>2859</v>
      </c>
      <c r="D2305" t="s">
        <v>1057</v>
      </c>
      <c r="E2305" s="16">
        <v>0</v>
      </c>
      <c r="F2305" s="16">
        <v>0</v>
      </c>
      <c r="G2305" s="16">
        <v>0</v>
      </c>
      <c r="H2305" s="16">
        <v>0</v>
      </c>
      <c r="I2305" s="16">
        <v>0</v>
      </c>
      <c r="J2305" s="16">
        <v>0</v>
      </c>
      <c r="K2305" s="16">
        <v>0</v>
      </c>
      <c r="L2305" s="16">
        <v>0</v>
      </c>
      <c r="M2305" s="16">
        <v>0</v>
      </c>
      <c r="N2305" s="16">
        <v>30</v>
      </c>
      <c r="O2305" s="16">
        <v>26</v>
      </c>
      <c r="P2305" s="16">
        <v>17</v>
      </c>
      <c r="Q2305" s="16">
        <v>26</v>
      </c>
      <c r="R2305" s="16">
        <v>26</v>
      </c>
      <c r="S2305" s="16">
        <v>22</v>
      </c>
      <c r="T2305" s="73" t="s">
        <v>2979</v>
      </c>
      <c r="U2305" s="73" t="s">
        <v>2979</v>
      </c>
      <c r="V2305" s="73" t="s">
        <v>2979</v>
      </c>
      <c r="W2305" s="73" t="s">
        <v>2979</v>
      </c>
      <c r="X2305" s="73" t="s">
        <v>2979</v>
      </c>
      <c r="Y2305" s="73" t="s">
        <v>2979</v>
      </c>
      <c r="Z2305" s="73" t="s">
        <v>2979</v>
      </c>
      <c r="AA2305" s="73" t="s">
        <v>2979</v>
      </c>
      <c r="AB2305" s="73" t="s">
        <v>2979</v>
      </c>
      <c r="AC2305" s="54">
        <v>13</v>
      </c>
      <c r="AD2305" s="54">
        <v>17</v>
      </c>
      <c r="AE2305" s="54">
        <v>14</v>
      </c>
      <c r="AF2305" s="54">
        <v>16</v>
      </c>
      <c r="AG2305" s="54">
        <v>17</v>
      </c>
      <c r="AH2305" s="54">
        <v>10</v>
      </c>
      <c r="AI2305" s="41">
        <v>0.59179999999999999</v>
      </c>
      <c r="AJ2305" s="30">
        <v>0.6573</v>
      </c>
      <c r="AK2305" s="30">
        <v>0.64849999999999997</v>
      </c>
      <c r="AL2305" s="41">
        <f t="shared" si="72"/>
        <v>0.63249999999999995</v>
      </c>
      <c r="AM2305" s="30" t="str">
        <f>IFERROR((VLOOKUP(C2305,'CEP 24-25'!$F$5:$K$1282,6,0))," ")</f>
        <v>Yes</v>
      </c>
      <c r="AN2305" s="41" t="str">
        <f>+IFERROR((VLOOKUP(C2305,'HB1238 24-25'!$N$5:$Q$9999,4,0)),"")</f>
        <v/>
      </c>
      <c r="AO2305" s="33" t="str">
        <f t="shared" si="73"/>
        <v>Yes</v>
      </c>
    </row>
    <row r="2306" spans="1:41" x14ac:dyDescent="0.25">
      <c r="A2306" t="s">
        <v>2788</v>
      </c>
      <c r="B2306" t="s">
        <v>2301</v>
      </c>
      <c r="C2306" s="25">
        <v>2190</v>
      </c>
      <c r="D2306" t="s">
        <v>1356</v>
      </c>
      <c r="E2306" s="16">
        <v>0</v>
      </c>
      <c r="F2306" s="16">
        <v>84</v>
      </c>
      <c r="G2306" s="16">
        <v>0</v>
      </c>
      <c r="H2306" s="16">
        <v>88</v>
      </c>
      <c r="I2306" s="16">
        <v>106</v>
      </c>
      <c r="J2306" s="16">
        <v>79</v>
      </c>
      <c r="K2306" s="16">
        <v>105</v>
      </c>
      <c r="L2306" s="16">
        <v>102</v>
      </c>
      <c r="M2306" s="16">
        <v>0</v>
      </c>
      <c r="N2306" s="16">
        <v>0</v>
      </c>
      <c r="O2306" s="16">
        <v>0</v>
      </c>
      <c r="P2306" s="16">
        <v>0</v>
      </c>
      <c r="Q2306" s="16">
        <v>0</v>
      </c>
      <c r="R2306" s="16">
        <v>0</v>
      </c>
      <c r="S2306" s="16">
        <v>0</v>
      </c>
      <c r="T2306" s="73" t="s">
        <v>2979</v>
      </c>
      <c r="U2306" s="54">
        <v>21</v>
      </c>
      <c r="V2306" s="73" t="s">
        <v>2979</v>
      </c>
      <c r="W2306" s="54">
        <v>26</v>
      </c>
      <c r="X2306" s="54">
        <v>25</v>
      </c>
      <c r="Y2306" s="54">
        <v>29</v>
      </c>
      <c r="Z2306" s="54">
        <v>36</v>
      </c>
      <c r="AA2306" s="54">
        <v>30</v>
      </c>
      <c r="AB2306" s="73" t="s">
        <v>2979</v>
      </c>
      <c r="AC2306" s="73" t="s">
        <v>2979</v>
      </c>
      <c r="AD2306" s="73" t="s">
        <v>2979</v>
      </c>
      <c r="AE2306" s="73" t="s">
        <v>2979</v>
      </c>
      <c r="AF2306" s="73" t="s">
        <v>2979</v>
      </c>
      <c r="AG2306" s="73" t="s">
        <v>2979</v>
      </c>
      <c r="AH2306" s="73" t="s">
        <v>2979</v>
      </c>
      <c r="AI2306" s="41">
        <v>0.29609999999999997</v>
      </c>
      <c r="AJ2306" s="30">
        <v>0.25219999999999998</v>
      </c>
      <c r="AK2306" s="30">
        <v>0.28289999999999998</v>
      </c>
      <c r="AL2306" s="41">
        <f t="shared" si="72"/>
        <v>0.27710000000000001</v>
      </c>
      <c r="AM2306" s="30" t="str">
        <f>IFERROR((VLOOKUP(C2306,'CEP 24-25'!$F$5:$K$1282,6,0))," ")</f>
        <v xml:space="preserve"> </v>
      </c>
      <c r="AN2306" s="41" t="str">
        <f>+IFERROR((VLOOKUP(C2306,'HB1238 24-25'!$N$5:$Q$9999,4,0)),"")</f>
        <v/>
      </c>
      <c r="AO2306" s="33" t="str">
        <f t="shared" si="73"/>
        <v>No</v>
      </c>
    </row>
    <row r="2307" spans="1:41" x14ac:dyDescent="0.25">
      <c r="A2307" t="s">
        <v>2788</v>
      </c>
      <c r="B2307" t="s">
        <v>2301</v>
      </c>
      <c r="C2307" s="25">
        <v>4309</v>
      </c>
      <c r="D2307" t="s">
        <v>1359</v>
      </c>
      <c r="E2307" s="16">
        <v>0</v>
      </c>
      <c r="F2307" s="16">
        <v>0</v>
      </c>
      <c r="G2307" s="16">
        <v>0</v>
      </c>
      <c r="H2307" s="16">
        <v>89</v>
      </c>
      <c r="I2307" s="16">
        <v>91</v>
      </c>
      <c r="J2307" s="16">
        <v>98</v>
      </c>
      <c r="K2307" s="16">
        <v>96</v>
      </c>
      <c r="L2307" s="16">
        <v>97</v>
      </c>
      <c r="M2307" s="16">
        <v>0</v>
      </c>
      <c r="N2307" s="16">
        <v>0</v>
      </c>
      <c r="O2307" s="16">
        <v>0</v>
      </c>
      <c r="P2307" s="16">
        <v>0</v>
      </c>
      <c r="Q2307" s="16">
        <v>0</v>
      </c>
      <c r="R2307" s="16">
        <v>0</v>
      </c>
      <c r="S2307" s="16">
        <v>0</v>
      </c>
      <c r="T2307" s="73" t="s">
        <v>2979</v>
      </c>
      <c r="U2307" s="73" t="s">
        <v>2979</v>
      </c>
      <c r="V2307" s="73" t="s">
        <v>2979</v>
      </c>
      <c r="W2307" s="54">
        <v>51</v>
      </c>
      <c r="X2307" s="54">
        <v>46</v>
      </c>
      <c r="Y2307" s="54">
        <v>41</v>
      </c>
      <c r="Z2307" s="54">
        <v>49</v>
      </c>
      <c r="AA2307" s="54">
        <v>43</v>
      </c>
      <c r="AB2307" s="73" t="s">
        <v>2979</v>
      </c>
      <c r="AC2307" s="73" t="s">
        <v>2979</v>
      </c>
      <c r="AD2307" s="73" t="s">
        <v>2979</v>
      </c>
      <c r="AE2307" s="73" t="s">
        <v>2979</v>
      </c>
      <c r="AF2307" s="73" t="s">
        <v>2979</v>
      </c>
      <c r="AG2307" s="73" t="s">
        <v>2979</v>
      </c>
      <c r="AH2307" s="73" t="s">
        <v>2979</v>
      </c>
      <c r="AI2307" s="41">
        <v>0.48830000000000001</v>
      </c>
      <c r="AJ2307" s="30">
        <v>0.45269999999999999</v>
      </c>
      <c r="AK2307" s="30">
        <v>0.47849999999999998</v>
      </c>
      <c r="AL2307" s="41">
        <f t="shared" si="72"/>
        <v>0.47320000000000001</v>
      </c>
      <c r="AM2307" s="30" t="str">
        <f>IFERROR((VLOOKUP(C2307,'CEP 24-25'!$F$5:$K$1282,6,0))," ")</f>
        <v xml:space="preserve"> </v>
      </c>
      <c r="AN2307" s="41" t="str">
        <f>+IFERROR((VLOOKUP(C2307,'HB1238 24-25'!$N$5:$Q$9999,4,0)),"")</f>
        <v>No</v>
      </c>
      <c r="AO2307" s="33" t="str">
        <f t="shared" si="73"/>
        <v>No</v>
      </c>
    </row>
    <row r="2308" spans="1:41" x14ac:dyDescent="0.25">
      <c r="A2308" t="s">
        <v>2788</v>
      </c>
      <c r="B2308" t="s">
        <v>2301</v>
      </c>
      <c r="C2308" s="25">
        <v>3458</v>
      </c>
      <c r="D2308" t="s">
        <v>1357</v>
      </c>
      <c r="E2308" s="16">
        <v>0</v>
      </c>
      <c r="F2308" s="16">
        <v>0</v>
      </c>
      <c r="G2308" s="16">
        <v>0</v>
      </c>
      <c r="H2308" s="16">
        <v>0</v>
      </c>
      <c r="I2308" s="16">
        <v>0</v>
      </c>
      <c r="J2308" s="16">
        <v>0</v>
      </c>
      <c r="K2308" s="16">
        <v>0</v>
      </c>
      <c r="L2308" s="16">
        <v>0</v>
      </c>
      <c r="M2308" s="16">
        <v>350</v>
      </c>
      <c r="N2308" s="16">
        <v>327</v>
      </c>
      <c r="O2308" s="16">
        <v>324</v>
      </c>
      <c r="P2308" s="16">
        <v>0</v>
      </c>
      <c r="Q2308" s="16">
        <v>0</v>
      </c>
      <c r="R2308" s="16">
        <v>0</v>
      </c>
      <c r="S2308" s="16">
        <v>0</v>
      </c>
      <c r="T2308" s="73" t="s">
        <v>2979</v>
      </c>
      <c r="U2308" s="73" t="s">
        <v>2979</v>
      </c>
      <c r="V2308" s="73" t="s">
        <v>2979</v>
      </c>
      <c r="W2308" s="73" t="s">
        <v>2979</v>
      </c>
      <c r="X2308" s="73" t="s">
        <v>2979</v>
      </c>
      <c r="Y2308" s="73" t="s">
        <v>2979</v>
      </c>
      <c r="Z2308" s="73" t="s">
        <v>2979</v>
      </c>
      <c r="AA2308" s="73" t="s">
        <v>2979</v>
      </c>
      <c r="AB2308" s="54">
        <v>120</v>
      </c>
      <c r="AC2308" s="54">
        <v>117</v>
      </c>
      <c r="AD2308" s="54">
        <v>118</v>
      </c>
      <c r="AE2308" s="73" t="s">
        <v>2979</v>
      </c>
      <c r="AF2308" s="73" t="s">
        <v>2979</v>
      </c>
      <c r="AG2308" s="73" t="s">
        <v>2979</v>
      </c>
      <c r="AH2308" s="73" t="s">
        <v>2979</v>
      </c>
      <c r="AI2308" s="41">
        <v>0.35460000000000003</v>
      </c>
      <c r="AJ2308" s="30">
        <v>0.32950000000000002</v>
      </c>
      <c r="AK2308" s="30">
        <v>0.32990000000000003</v>
      </c>
      <c r="AL2308" s="41">
        <f t="shared" ref="AL2308:AL2371" si="74">ROUND(AVERAGE(AI2308:AK2308),4)</f>
        <v>0.33800000000000002</v>
      </c>
      <c r="AM2308" s="30" t="str">
        <f>IFERROR((VLOOKUP(C2308,'CEP 24-25'!$F$5:$K$1282,6,0))," ")</f>
        <v xml:space="preserve"> </v>
      </c>
      <c r="AN2308" s="41" t="str">
        <f>+IFERROR((VLOOKUP(C2308,'HB1238 24-25'!$N$5:$Q$9999,4,0)),"")</f>
        <v/>
      </c>
      <c r="AO2308" s="33" t="str">
        <f t="shared" ref="AO2308:AO2371" si="75">IF(OR(AL2308&gt;=0.5, AM2308="Yes",AN2308="Yes"),"Yes","No")</f>
        <v>No</v>
      </c>
    </row>
    <row r="2309" spans="1:41" x14ac:dyDescent="0.25">
      <c r="A2309" t="s">
        <v>2788</v>
      </c>
      <c r="B2309" t="s">
        <v>2301</v>
      </c>
      <c r="C2309" s="25">
        <v>4471</v>
      </c>
      <c r="D2309" t="s">
        <v>1360</v>
      </c>
      <c r="E2309" s="16">
        <v>0</v>
      </c>
      <c r="F2309" s="16">
        <v>0</v>
      </c>
      <c r="G2309" s="16">
        <v>0</v>
      </c>
      <c r="H2309" s="16">
        <v>90</v>
      </c>
      <c r="I2309" s="16">
        <v>85</v>
      </c>
      <c r="J2309" s="16">
        <v>87</v>
      </c>
      <c r="K2309" s="16">
        <v>91</v>
      </c>
      <c r="L2309" s="16">
        <v>88</v>
      </c>
      <c r="M2309" s="16">
        <v>0</v>
      </c>
      <c r="N2309" s="16">
        <v>0</v>
      </c>
      <c r="O2309" s="16">
        <v>0</v>
      </c>
      <c r="P2309" s="16">
        <v>0</v>
      </c>
      <c r="Q2309" s="16">
        <v>0</v>
      </c>
      <c r="R2309" s="16">
        <v>0</v>
      </c>
      <c r="S2309" s="16">
        <v>0</v>
      </c>
      <c r="T2309" s="73" t="s">
        <v>2979</v>
      </c>
      <c r="U2309" s="73" t="s">
        <v>2979</v>
      </c>
      <c r="V2309" s="73" t="s">
        <v>2979</v>
      </c>
      <c r="W2309" s="54">
        <v>25</v>
      </c>
      <c r="X2309" s="54">
        <v>19</v>
      </c>
      <c r="Y2309" s="54">
        <v>24</v>
      </c>
      <c r="Z2309" s="54">
        <v>19</v>
      </c>
      <c r="AA2309" s="54">
        <v>31</v>
      </c>
      <c r="AB2309" s="73" t="s">
        <v>2979</v>
      </c>
      <c r="AC2309" s="73" t="s">
        <v>2979</v>
      </c>
      <c r="AD2309" s="73" t="s">
        <v>2979</v>
      </c>
      <c r="AE2309" s="73" t="s">
        <v>2979</v>
      </c>
      <c r="AF2309" s="73" t="s">
        <v>2979</v>
      </c>
      <c r="AG2309" s="73" t="s">
        <v>2979</v>
      </c>
      <c r="AH2309" s="73" t="s">
        <v>2979</v>
      </c>
      <c r="AI2309" s="41">
        <v>0.2676</v>
      </c>
      <c r="AJ2309" s="30">
        <v>0.22389999999999999</v>
      </c>
      <c r="AK2309" s="30">
        <v>0.20669999999999999</v>
      </c>
      <c r="AL2309" s="41">
        <f t="shared" si="74"/>
        <v>0.23269999999999999</v>
      </c>
      <c r="AM2309" s="30" t="str">
        <f>IFERROR((VLOOKUP(C2309,'CEP 24-25'!$F$5:$K$1282,6,0))," ")</f>
        <v xml:space="preserve"> </v>
      </c>
      <c r="AN2309" s="41" t="str">
        <f>+IFERROR((VLOOKUP(C2309,'HB1238 24-25'!$N$5:$Q$9999,4,0)),"")</f>
        <v/>
      </c>
      <c r="AO2309" s="33" t="str">
        <f t="shared" si="75"/>
        <v>No</v>
      </c>
    </row>
    <row r="2310" spans="1:41" x14ac:dyDescent="0.25">
      <c r="A2310" t="s">
        <v>2788</v>
      </c>
      <c r="B2310" t="s">
        <v>2301</v>
      </c>
      <c r="C2310" s="25">
        <v>5564</v>
      </c>
      <c r="D2310" t="s">
        <v>2325</v>
      </c>
      <c r="E2310" s="16">
        <v>37</v>
      </c>
      <c r="F2310" s="16">
        <v>199</v>
      </c>
      <c r="G2310" s="16">
        <v>0</v>
      </c>
      <c r="H2310" s="16">
        <v>0</v>
      </c>
      <c r="I2310" s="16">
        <v>0</v>
      </c>
      <c r="J2310" s="16">
        <v>0</v>
      </c>
      <c r="K2310" s="16">
        <v>0</v>
      </c>
      <c r="L2310" s="16">
        <v>0</v>
      </c>
      <c r="M2310" s="16">
        <v>0</v>
      </c>
      <c r="N2310" s="16">
        <v>0</v>
      </c>
      <c r="O2310" s="16">
        <v>0</v>
      </c>
      <c r="P2310" s="16">
        <v>0</v>
      </c>
      <c r="Q2310" s="16">
        <v>0</v>
      </c>
      <c r="R2310" s="16">
        <v>0</v>
      </c>
      <c r="S2310" s="16">
        <v>0</v>
      </c>
      <c r="T2310" s="54">
        <v>11</v>
      </c>
      <c r="U2310" s="54">
        <v>69</v>
      </c>
      <c r="V2310" s="73" t="s">
        <v>2979</v>
      </c>
      <c r="W2310" s="73" t="s">
        <v>2979</v>
      </c>
      <c r="X2310" s="73" t="s">
        <v>2979</v>
      </c>
      <c r="Y2310" s="73" t="s">
        <v>2979</v>
      </c>
      <c r="Z2310" s="73" t="s">
        <v>2979</v>
      </c>
      <c r="AA2310" s="73" t="s">
        <v>2979</v>
      </c>
      <c r="AB2310" s="73" t="s">
        <v>2979</v>
      </c>
      <c r="AC2310" s="73" t="s">
        <v>2979</v>
      </c>
      <c r="AD2310" s="73" t="s">
        <v>2979</v>
      </c>
      <c r="AE2310" s="73" t="s">
        <v>2979</v>
      </c>
      <c r="AF2310" s="73" t="s">
        <v>2979</v>
      </c>
      <c r="AG2310" s="73" t="s">
        <v>2979</v>
      </c>
      <c r="AH2310" s="73" t="s">
        <v>2979</v>
      </c>
      <c r="AI2310" s="41">
        <v>0.33900000000000002</v>
      </c>
      <c r="AJ2310" s="30">
        <v>0.23630000000000001</v>
      </c>
      <c r="AK2310" s="30">
        <v>0.32950000000000002</v>
      </c>
      <c r="AL2310" s="41">
        <f t="shared" si="74"/>
        <v>0.30159999999999998</v>
      </c>
      <c r="AM2310" s="30" t="str">
        <f>IFERROR((VLOOKUP(C2310,'CEP 24-25'!$F$5:$K$1282,6,0))," ")</f>
        <v xml:space="preserve"> </v>
      </c>
      <c r="AN2310" s="41" t="str">
        <f>+IFERROR((VLOOKUP(C2310,'HB1238 24-25'!$N$5:$Q$9999,4,0)),"")</f>
        <v/>
      </c>
      <c r="AO2310" s="33" t="str">
        <f t="shared" si="75"/>
        <v>No</v>
      </c>
    </row>
    <row r="2311" spans="1:41" x14ac:dyDescent="0.25">
      <c r="A2311" t="s">
        <v>2788</v>
      </c>
      <c r="B2311" t="s">
        <v>2301</v>
      </c>
      <c r="C2311" s="25">
        <v>4569</v>
      </c>
      <c r="D2311" t="s">
        <v>1361</v>
      </c>
      <c r="E2311" s="16">
        <v>0</v>
      </c>
      <c r="F2311" s="16">
        <v>0</v>
      </c>
      <c r="G2311" s="16">
        <v>0</v>
      </c>
      <c r="H2311" s="16">
        <v>0</v>
      </c>
      <c r="I2311" s="16">
        <v>0</v>
      </c>
      <c r="J2311" s="16">
        <v>0</v>
      </c>
      <c r="K2311" s="16">
        <v>0</v>
      </c>
      <c r="L2311" s="16">
        <v>0</v>
      </c>
      <c r="M2311" s="16">
        <v>0</v>
      </c>
      <c r="N2311" s="16">
        <v>0</v>
      </c>
      <c r="O2311" s="16">
        <v>0</v>
      </c>
      <c r="P2311" s="16">
        <v>350</v>
      </c>
      <c r="Q2311" s="16">
        <v>369</v>
      </c>
      <c r="R2311" s="16">
        <v>323</v>
      </c>
      <c r="S2311" s="16">
        <v>318</v>
      </c>
      <c r="T2311" s="73" t="s">
        <v>2979</v>
      </c>
      <c r="U2311" s="73" t="s">
        <v>2979</v>
      </c>
      <c r="V2311" s="73" t="s">
        <v>2979</v>
      </c>
      <c r="W2311" s="73" t="s">
        <v>2979</v>
      </c>
      <c r="X2311" s="73" t="s">
        <v>2979</v>
      </c>
      <c r="Y2311" s="73" t="s">
        <v>2979</v>
      </c>
      <c r="Z2311" s="73" t="s">
        <v>2979</v>
      </c>
      <c r="AA2311" s="73" t="s">
        <v>2979</v>
      </c>
      <c r="AB2311" s="73" t="s">
        <v>2979</v>
      </c>
      <c r="AC2311" s="73" t="s">
        <v>2979</v>
      </c>
      <c r="AD2311" s="73" t="s">
        <v>2979</v>
      </c>
      <c r="AE2311" s="54">
        <v>117</v>
      </c>
      <c r="AF2311" s="54">
        <v>101</v>
      </c>
      <c r="AG2311" s="54">
        <v>111</v>
      </c>
      <c r="AH2311" s="54">
        <v>82</v>
      </c>
      <c r="AI2311" s="41">
        <v>0.30220000000000002</v>
      </c>
      <c r="AJ2311" s="30">
        <v>0.29449999999999998</v>
      </c>
      <c r="AK2311" s="30">
        <v>0.29409999999999997</v>
      </c>
      <c r="AL2311" s="41">
        <f t="shared" si="74"/>
        <v>0.2969</v>
      </c>
      <c r="AM2311" s="30" t="str">
        <f>IFERROR((VLOOKUP(C2311,'CEP 24-25'!$F$5:$K$1282,6,0))," ")</f>
        <v xml:space="preserve"> </v>
      </c>
      <c r="AN2311" s="41" t="str">
        <f>+IFERROR((VLOOKUP(C2311,'HB1238 24-25'!$N$5:$Q$9999,4,0)),"")</f>
        <v/>
      </c>
      <c r="AO2311" s="33" t="str">
        <f t="shared" si="75"/>
        <v>No</v>
      </c>
    </row>
    <row r="2312" spans="1:41" x14ac:dyDescent="0.25">
      <c r="A2312" t="s">
        <v>2788</v>
      </c>
      <c r="B2312" t="s">
        <v>2301</v>
      </c>
      <c r="C2312" s="25">
        <v>5338</v>
      </c>
      <c r="D2312" t="s">
        <v>1362</v>
      </c>
      <c r="E2312" s="16">
        <v>0</v>
      </c>
      <c r="F2312" s="16">
        <v>0</v>
      </c>
      <c r="G2312" s="16">
        <v>0</v>
      </c>
      <c r="H2312" s="16">
        <v>0</v>
      </c>
      <c r="I2312" s="16">
        <v>0</v>
      </c>
      <c r="J2312" s="16">
        <v>0</v>
      </c>
      <c r="K2312" s="16">
        <v>0</v>
      </c>
      <c r="L2312" s="16">
        <v>0</v>
      </c>
      <c r="M2312" s="16">
        <v>0</v>
      </c>
      <c r="N2312" s="16">
        <v>0</v>
      </c>
      <c r="O2312" s="16">
        <v>0</v>
      </c>
      <c r="P2312" s="16">
        <v>0</v>
      </c>
      <c r="Q2312" s="16">
        <v>0</v>
      </c>
      <c r="R2312" s="16">
        <v>10</v>
      </c>
      <c r="S2312" s="16">
        <v>30</v>
      </c>
      <c r="T2312" s="73" t="s">
        <v>2979</v>
      </c>
      <c r="U2312" s="73" t="s">
        <v>2979</v>
      </c>
      <c r="V2312" s="73" t="s">
        <v>2979</v>
      </c>
      <c r="W2312" s="73" t="s">
        <v>2979</v>
      </c>
      <c r="X2312" s="73" t="s">
        <v>2979</v>
      </c>
      <c r="Y2312" s="73" t="s">
        <v>2979</v>
      </c>
      <c r="Z2312" s="73" t="s">
        <v>2979</v>
      </c>
      <c r="AA2312" s="73" t="s">
        <v>2979</v>
      </c>
      <c r="AB2312" s="73" t="s">
        <v>2979</v>
      </c>
      <c r="AC2312" s="73" t="s">
        <v>2979</v>
      </c>
      <c r="AD2312" s="73" t="s">
        <v>2979</v>
      </c>
      <c r="AE2312" s="73" t="s">
        <v>2979</v>
      </c>
      <c r="AF2312" s="73" t="s">
        <v>2979</v>
      </c>
      <c r="AG2312" s="15" t="s">
        <v>2004</v>
      </c>
      <c r="AH2312" s="54">
        <v>18</v>
      </c>
      <c r="AI2312" s="41">
        <v>0.65</v>
      </c>
      <c r="AJ2312" s="30">
        <v>0.54169999999999996</v>
      </c>
      <c r="AK2312" s="30">
        <v>0.57140000000000002</v>
      </c>
      <c r="AL2312" s="41">
        <f t="shared" si="74"/>
        <v>0.5877</v>
      </c>
      <c r="AM2312" s="30" t="str">
        <f>IFERROR((VLOOKUP(C2312,'CEP 24-25'!$F$5:$K$1282,6,0))," ")</f>
        <v xml:space="preserve"> </v>
      </c>
      <c r="AN2312" s="41" t="str">
        <f>+IFERROR((VLOOKUP(C2312,'HB1238 24-25'!$N$5:$Q$9999,4,0)),"")</f>
        <v/>
      </c>
      <c r="AO2312" s="33" t="str">
        <f t="shared" si="75"/>
        <v>Yes</v>
      </c>
    </row>
    <row r="2313" spans="1:41" x14ac:dyDescent="0.25">
      <c r="A2313" t="s">
        <v>2788</v>
      </c>
      <c r="B2313" t="s">
        <v>2301</v>
      </c>
      <c r="C2313" s="25">
        <v>4170</v>
      </c>
      <c r="D2313" t="s">
        <v>1358</v>
      </c>
      <c r="E2313" s="16">
        <v>0</v>
      </c>
      <c r="F2313" s="16">
        <v>0</v>
      </c>
      <c r="G2313" s="16">
        <v>0</v>
      </c>
      <c r="H2313" s="16">
        <v>45</v>
      </c>
      <c r="I2313" s="16">
        <v>46</v>
      </c>
      <c r="J2313" s="16">
        <v>56</v>
      </c>
      <c r="K2313" s="16">
        <v>61</v>
      </c>
      <c r="L2313" s="16">
        <v>45</v>
      </c>
      <c r="M2313" s="16">
        <v>0</v>
      </c>
      <c r="N2313" s="16">
        <v>0</v>
      </c>
      <c r="O2313" s="16">
        <v>0</v>
      </c>
      <c r="P2313" s="16">
        <v>0</v>
      </c>
      <c r="Q2313" s="16">
        <v>0</v>
      </c>
      <c r="R2313" s="16">
        <v>0</v>
      </c>
      <c r="S2313" s="16">
        <v>0</v>
      </c>
      <c r="T2313" s="73" t="s">
        <v>2979</v>
      </c>
      <c r="U2313" s="73" t="s">
        <v>2979</v>
      </c>
      <c r="V2313" s="73" t="s">
        <v>2979</v>
      </c>
      <c r="W2313" s="15" t="s">
        <v>2004</v>
      </c>
      <c r="X2313" s="54">
        <v>19</v>
      </c>
      <c r="Y2313" s="54">
        <v>19</v>
      </c>
      <c r="Z2313" s="54">
        <v>15</v>
      </c>
      <c r="AA2313" s="15" t="s">
        <v>2004</v>
      </c>
      <c r="AB2313" s="73" t="s">
        <v>2979</v>
      </c>
      <c r="AC2313" s="73" t="s">
        <v>2979</v>
      </c>
      <c r="AD2313" s="73" t="s">
        <v>2979</v>
      </c>
      <c r="AE2313" s="73" t="s">
        <v>2979</v>
      </c>
      <c r="AF2313" s="73" t="s">
        <v>2979</v>
      </c>
      <c r="AG2313" s="73" t="s">
        <v>2979</v>
      </c>
      <c r="AH2313" s="73" t="s">
        <v>2979</v>
      </c>
      <c r="AI2313" s="41">
        <v>0.2727</v>
      </c>
      <c r="AJ2313" s="30">
        <v>0.27239999999999998</v>
      </c>
      <c r="AK2313" s="30">
        <v>0.28570000000000001</v>
      </c>
      <c r="AL2313" s="41">
        <f t="shared" si="74"/>
        <v>0.27689999999999998</v>
      </c>
      <c r="AM2313" s="30" t="str">
        <f>IFERROR((VLOOKUP(C2313,'CEP 24-25'!$F$5:$K$1282,6,0))," ")</f>
        <v xml:space="preserve"> </v>
      </c>
      <c r="AN2313" s="41" t="str">
        <f>+IFERROR((VLOOKUP(C2313,'HB1238 24-25'!$N$5:$Q$9999,4,0)),"")</f>
        <v/>
      </c>
      <c r="AO2313" s="33" t="str">
        <f t="shared" si="75"/>
        <v>No</v>
      </c>
    </row>
    <row r="2314" spans="1:41" x14ac:dyDescent="0.25">
      <c r="A2314" t="s">
        <v>2789</v>
      </c>
      <c r="B2314" t="s">
        <v>2302</v>
      </c>
      <c r="C2314" s="25">
        <v>2330</v>
      </c>
      <c r="D2314" t="s">
        <v>1022</v>
      </c>
      <c r="E2314" s="16">
        <v>0</v>
      </c>
      <c r="F2314" s="16">
        <v>0</v>
      </c>
      <c r="G2314" s="16">
        <v>0</v>
      </c>
      <c r="H2314" s="16">
        <v>0</v>
      </c>
      <c r="I2314" s="16">
        <v>0</v>
      </c>
      <c r="J2314" s="16">
        <v>0</v>
      </c>
      <c r="K2314" s="16">
        <v>0</v>
      </c>
      <c r="L2314" s="16">
        <v>0</v>
      </c>
      <c r="M2314" s="16">
        <v>0</v>
      </c>
      <c r="N2314" s="16">
        <v>0</v>
      </c>
      <c r="O2314" s="16">
        <v>0</v>
      </c>
      <c r="P2314" s="16">
        <v>102</v>
      </c>
      <c r="Q2314" s="16">
        <v>78</v>
      </c>
      <c r="R2314" s="16">
        <v>95</v>
      </c>
      <c r="S2314" s="16">
        <v>96</v>
      </c>
      <c r="T2314" s="73" t="s">
        <v>2979</v>
      </c>
      <c r="U2314" s="73" t="s">
        <v>2979</v>
      </c>
      <c r="V2314" s="73" t="s">
        <v>2979</v>
      </c>
      <c r="W2314" s="73" t="s">
        <v>2979</v>
      </c>
      <c r="X2314" s="73" t="s">
        <v>2979</v>
      </c>
      <c r="Y2314" s="73" t="s">
        <v>2979</v>
      </c>
      <c r="Z2314" s="73" t="s">
        <v>2979</v>
      </c>
      <c r="AA2314" s="73" t="s">
        <v>2979</v>
      </c>
      <c r="AB2314" s="73" t="s">
        <v>2979</v>
      </c>
      <c r="AC2314" s="73" t="s">
        <v>2979</v>
      </c>
      <c r="AD2314" s="73" t="s">
        <v>2979</v>
      </c>
      <c r="AE2314" s="54">
        <v>42</v>
      </c>
      <c r="AF2314" s="54">
        <v>39</v>
      </c>
      <c r="AG2314" s="54">
        <v>40</v>
      </c>
      <c r="AH2314" s="54">
        <v>29</v>
      </c>
      <c r="AI2314" s="41">
        <v>0.40429999999999999</v>
      </c>
      <c r="AJ2314" s="30">
        <v>0.41899999999999998</v>
      </c>
      <c r="AK2314" s="30">
        <v>0.44379999999999997</v>
      </c>
      <c r="AL2314" s="41">
        <f t="shared" si="74"/>
        <v>0.4224</v>
      </c>
      <c r="AM2314" s="30" t="str">
        <f>IFERROR((VLOOKUP(C2314,'CEP 24-25'!$F$5:$K$1282,6,0))," ")</f>
        <v xml:space="preserve"> </v>
      </c>
      <c r="AN2314" s="41" t="str">
        <f>+IFERROR((VLOOKUP(C2314,'HB1238 24-25'!$N$5:$Q$9999,4,0)),"")</f>
        <v/>
      </c>
      <c r="AO2314" s="33" t="str">
        <f t="shared" si="75"/>
        <v>No</v>
      </c>
    </row>
    <row r="2315" spans="1:41" x14ac:dyDescent="0.25">
      <c r="A2315" t="s">
        <v>2789</v>
      </c>
      <c r="B2315" t="s">
        <v>2302</v>
      </c>
      <c r="C2315" s="25">
        <v>2997</v>
      </c>
      <c r="D2315" t="s">
        <v>1023</v>
      </c>
      <c r="E2315" s="16">
        <v>0</v>
      </c>
      <c r="F2315" s="16">
        <v>66</v>
      </c>
      <c r="G2315" s="16">
        <v>0</v>
      </c>
      <c r="H2315" s="16">
        <v>69</v>
      </c>
      <c r="I2315" s="16">
        <v>69</v>
      </c>
      <c r="J2315" s="16">
        <v>92</v>
      </c>
      <c r="K2315" s="16">
        <v>56</v>
      </c>
      <c r="L2315" s="16">
        <v>0</v>
      </c>
      <c r="M2315" s="16">
        <v>0</v>
      </c>
      <c r="N2315" s="16">
        <v>0</v>
      </c>
      <c r="O2315" s="16">
        <v>0</v>
      </c>
      <c r="P2315" s="16">
        <v>0</v>
      </c>
      <c r="Q2315" s="16">
        <v>0</v>
      </c>
      <c r="R2315" s="16">
        <v>0</v>
      </c>
      <c r="S2315" s="16">
        <v>0</v>
      </c>
      <c r="T2315" s="73" t="s">
        <v>2979</v>
      </c>
      <c r="U2315" s="54">
        <v>27</v>
      </c>
      <c r="V2315" s="73" t="s">
        <v>2979</v>
      </c>
      <c r="W2315" s="54">
        <v>28</v>
      </c>
      <c r="X2315" s="54">
        <v>32</v>
      </c>
      <c r="Y2315" s="54">
        <v>44</v>
      </c>
      <c r="Z2315" s="54">
        <v>23</v>
      </c>
      <c r="AA2315" s="73" t="s">
        <v>2979</v>
      </c>
      <c r="AB2315" s="73" t="s">
        <v>2979</v>
      </c>
      <c r="AC2315" s="73" t="s">
        <v>2979</v>
      </c>
      <c r="AD2315" s="73" t="s">
        <v>2979</v>
      </c>
      <c r="AE2315" s="73" t="s">
        <v>2979</v>
      </c>
      <c r="AF2315" s="73" t="s">
        <v>2979</v>
      </c>
      <c r="AG2315" s="73" t="s">
        <v>2979</v>
      </c>
      <c r="AH2315" s="73" t="s">
        <v>2979</v>
      </c>
      <c r="AI2315" s="41">
        <v>0.4375</v>
      </c>
      <c r="AJ2315" s="30">
        <v>0.44379999999999997</v>
      </c>
      <c r="AK2315" s="30">
        <v>0.51190000000000002</v>
      </c>
      <c r="AL2315" s="41">
        <f t="shared" si="74"/>
        <v>0.46439999999999998</v>
      </c>
      <c r="AM2315" s="30" t="str">
        <f>IFERROR((VLOOKUP(C2315,'CEP 24-25'!$F$5:$K$1282,6,0))," ")</f>
        <v xml:space="preserve"> </v>
      </c>
      <c r="AN2315" s="41" t="str">
        <f>+IFERROR((VLOOKUP(C2315,'HB1238 24-25'!$N$5:$Q$9999,4,0)),"")</f>
        <v>No</v>
      </c>
      <c r="AO2315" s="33" t="str">
        <f t="shared" si="75"/>
        <v>No</v>
      </c>
    </row>
    <row r="2316" spans="1:41" x14ac:dyDescent="0.25">
      <c r="A2316" t="s">
        <v>2789</v>
      </c>
      <c r="B2316" t="s">
        <v>2302</v>
      </c>
      <c r="C2316" s="25">
        <v>5368</v>
      </c>
      <c r="D2316" t="s">
        <v>1026</v>
      </c>
      <c r="E2316" s="16">
        <v>0</v>
      </c>
      <c r="F2316" s="16">
        <v>0</v>
      </c>
      <c r="G2316" s="16">
        <v>0</v>
      </c>
      <c r="H2316" s="16">
        <v>0</v>
      </c>
      <c r="I2316" s="16">
        <v>0</v>
      </c>
      <c r="J2316" s="16">
        <v>0</v>
      </c>
      <c r="K2316" s="16">
        <v>0</v>
      </c>
      <c r="L2316" s="16">
        <v>81</v>
      </c>
      <c r="M2316" s="16">
        <v>82</v>
      </c>
      <c r="N2316" s="16">
        <v>0</v>
      </c>
      <c r="O2316" s="16">
        <v>0</v>
      </c>
      <c r="P2316" s="16">
        <v>0</v>
      </c>
      <c r="Q2316" s="16">
        <v>0</v>
      </c>
      <c r="R2316" s="16">
        <v>0</v>
      </c>
      <c r="S2316" s="16">
        <v>0</v>
      </c>
      <c r="T2316" s="73" t="s">
        <v>2979</v>
      </c>
      <c r="U2316" s="73" t="s">
        <v>2979</v>
      </c>
      <c r="V2316" s="73" t="s">
        <v>2979</v>
      </c>
      <c r="W2316" s="73" t="s">
        <v>2979</v>
      </c>
      <c r="X2316" s="73" t="s">
        <v>2979</v>
      </c>
      <c r="Y2316" s="73" t="s">
        <v>2979</v>
      </c>
      <c r="Z2316" s="73" t="s">
        <v>2979</v>
      </c>
      <c r="AA2316" s="54">
        <v>46</v>
      </c>
      <c r="AB2316" s="54">
        <v>39</v>
      </c>
      <c r="AC2316" s="73" t="s">
        <v>2979</v>
      </c>
      <c r="AD2316" s="73" t="s">
        <v>2979</v>
      </c>
      <c r="AE2316" s="73" t="s">
        <v>2979</v>
      </c>
      <c r="AF2316" s="73" t="s">
        <v>2979</v>
      </c>
      <c r="AG2316" s="73" t="s">
        <v>2979</v>
      </c>
      <c r="AH2316" s="73" t="s">
        <v>2979</v>
      </c>
      <c r="AI2316" s="41">
        <v>0.52149999999999996</v>
      </c>
      <c r="AJ2316" s="30">
        <v>0.47370000000000001</v>
      </c>
      <c r="AK2316" s="30">
        <v>0.44319999999999998</v>
      </c>
      <c r="AL2316" s="41">
        <f t="shared" si="74"/>
        <v>0.47949999999999998</v>
      </c>
      <c r="AM2316" s="30" t="str">
        <f>IFERROR((VLOOKUP(C2316,'CEP 24-25'!$F$5:$K$1282,6,0))," ")</f>
        <v xml:space="preserve"> </v>
      </c>
      <c r="AN2316" s="41" t="str">
        <f>+IFERROR((VLOOKUP(C2316,'HB1238 24-25'!$N$5:$Q$9999,4,0)),"")</f>
        <v/>
      </c>
      <c r="AO2316" s="33" t="str">
        <f t="shared" si="75"/>
        <v>No</v>
      </c>
    </row>
    <row r="2317" spans="1:41" x14ac:dyDescent="0.25">
      <c r="A2317" t="s">
        <v>2789</v>
      </c>
      <c r="B2317" t="s">
        <v>2302</v>
      </c>
      <c r="C2317" s="25">
        <v>3394</v>
      </c>
      <c r="D2317" t="s">
        <v>1024</v>
      </c>
      <c r="E2317" s="16">
        <v>0</v>
      </c>
      <c r="F2317" s="16">
        <v>0</v>
      </c>
      <c r="G2317" s="16">
        <v>0</v>
      </c>
      <c r="H2317" s="16">
        <v>0</v>
      </c>
      <c r="I2317" s="16">
        <v>0</v>
      </c>
      <c r="J2317" s="16">
        <v>0</v>
      </c>
      <c r="K2317" s="16">
        <v>0</v>
      </c>
      <c r="L2317" s="16">
        <v>0</v>
      </c>
      <c r="M2317" s="16">
        <v>0</v>
      </c>
      <c r="N2317" s="16">
        <v>81</v>
      </c>
      <c r="O2317" s="16">
        <v>86</v>
      </c>
      <c r="P2317" s="16">
        <v>0</v>
      </c>
      <c r="Q2317" s="16">
        <v>0</v>
      </c>
      <c r="R2317" s="16">
        <v>0</v>
      </c>
      <c r="S2317" s="16">
        <v>0</v>
      </c>
      <c r="T2317" s="73" t="s">
        <v>2979</v>
      </c>
      <c r="U2317" s="73" t="s">
        <v>2979</v>
      </c>
      <c r="V2317" s="73" t="s">
        <v>2979</v>
      </c>
      <c r="W2317" s="73" t="s">
        <v>2979</v>
      </c>
      <c r="X2317" s="73" t="s">
        <v>2979</v>
      </c>
      <c r="Y2317" s="73" t="s">
        <v>2979</v>
      </c>
      <c r="Z2317" s="73" t="s">
        <v>2979</v>
      </c>
      <c r="AA2317" s="73" t="s">
        <v>2979</v>
      </c>
      <c r="AB2317" s="73" t="s">
        <v>2979</v>
      </c>
      <c r="AC2317" s="54">
        <v>34</v>
      </c>
      <c r="AD2317" s="54">
        <v>41</v>
      </c>
      <c r="AE2317" s="73" t="s">
        <v>2979</v>
      </c>
      <c r="AF2317" s="73" t="s">
        <v>2979</v>
      </c>
      <c r="AG2317" s="73" t="s">
        <v>2979</v>
      </c>
      <c r="AH2317" s="73" t="s">
        <v>2979</v>
      </c>
      <c r="AI2317" s="41">
        <v>0.4491</v>
      </c>
      <c r="AJ2317" s="30">
        <v>0.43259999999999998</v>
      </c>
      <c r="AK2317" s="30">
        <v>0.42770000000000002</v>
      </c>
      <c r="AL2317" s="41">
        <f t="shared" si="74"/>
        <v>0.4365</v>
      </c>
      <c r="AM2317" s="30" t="str">
        <f>IFERROR((VLOOKUP(C2317,'CEP 24-25'!$F$5:$K$1282,6,0))," ")</f>
        <v xml:space="preserve"> </v>
      </c>
      <c r="AN2317" s="41" t="str">
        <f>+IFERROR((VLOOKUP(C2317,'HB1238 24-25'!$N$5:$Q$9999,4,0)),"")</f>
        <v/>
      </c>
      <c r="AO2317" s="33" t="str">
        <f t="shared" si="75"/>
        <v>No</v>
      </c>
    </row>
    <row r="2318" spans="1:41" x14ac:dyDescent="0.25">
      <c r="A2318" t="s">
        <v>2789</v>
      </c>
      <c r="B2318" t="s">
        <v>2302</v>
      </c>
      <c r="C2318" s="25">
        <v>5077</v>
      </c>
      <c r="D2318" t="s">
        <v>1025</v>
      </c>
      <c r="E2318" s="16">
        <v>0</v>
      </c>
      <c r="F2318" s="16">
        <v>0</v>
      </c>
      <c r="G2318" s="16">
        <v>0</v>
      </c>
      <c r="H2318" s="16">
        <v>0</v>
      </c>
      <c r="I2318" s="16">
        <v>0</v>
      </c>
      <c r="J2318" s="16">
        <v>0</v>
      </c>
      <c r="K2318" s="16">
        <v>0</v>
      </c>
      <c r="L2318" s="16">
        <v>0</v>
      </c>
      <c r="M2318" s="16">
        <v>0</v>
      </c>
      <c r="N2318" s="16">
        <v>0</v>
      </c>
      <c r="O2318" s="16">
        <v>0</v>
      </c>
      <c r="P2318" s="16">
        <v>1</v>
      </c>
      <c r="Q2318" s="16">
        <v>7</v>
      </c>
      <c r="R2318" s="16">
        <v>12</v>
      </c>
      <c r="S2318" s="16">
        <v>17</v>
      </c>
      <c r="T2318" s="73" t="s">
        <v>2979</v>
      </c>
      <c r="U2318" s="73" t="s">
        <v>2979</v>
      </c>
      <c r="V2318" s="73" t="s">
        <v>2979</v>
      </c>
      <c r="W2318" s="73" t="s">
        <v>2979</v>
      </c>
      <c r="X2318" s="73" t="s">
        <v>2979</v>
      </c>
      <c r="Y2318" s="73" t="s">
        <v>2979</v>
      </c>
      <c r="Z2318" s="73" t="s">
        <v>2979</v>
      </c>
      <c r="AA2318" s="73" t="s">
        <v>2979</v>
      </c>
      <c r="AB2318" s="73" t="s">
        <v>2979</v>
      </c>
      <c r="AC2318" s="73" t="s">
        <v>2979</v>
      </c>
      <c r="AD2318" s="73" t="s">
        <v>2979</v>
      </c>
      <c r="AE2318" s="73" t="s">
        <v>2979</v>
      </c>
      <c r="AF2318" s="15" t="s">
        <v>2004</v>
      </c>
      <c r="AG2318" s="15" t="s">
        <v>2004</v>
      </c>
      <c r="AH2318" s="15" t="s">
        <v>2004</v>
      </c>
      <c r="AI2318" s="41">
        <v>0.48649999999999999</v>
      </c>
      <c r="AJ2318" s="30">
        <v>0.52629999999999999</v>
      </c>
      <c r="AK2318" s="30">
        <v>0.64710000000000001</v>
      </c>
      <c r="AL2318" s="41">
        <f t="shared" si="74"/>
        <v>0.55330000000000001</v>
      </c>
      <c r="AM2318" s="30" t="str">
        <f>IFERROR((VLOOKUP(C2318,'CEP 24-25'!$F$5:$K$1282,6,0))," ")</f>
        <v xml:space="preserve"> </v>
      </c>
      <c r="AN2318" s="41" t="str">
        <f>+IFERROR((VLOOKUP(C2318,'HB1238 24-25'!$N$5:$Q$9999,4,0)),"")</f>
        <v/>
      </c>
      <c r="AO2318" s="33" t="str">
        <f t="shared" si="75"/>
        <v>Yes</v>
      </c>
    </row>
    <row r="2319" spans="1:41" x14ac:dyDescent="0.25">
      <c r="A2319" t="s">
        <v>2648</v>
      </c>
      <c r="B2319" t="s">
        <v>2398</v>
      </c>
      <c r="C2319" s="25">
        <v>5662</v>
      </c>
      <c r="D2319" t="s">
        <v>2940</v>
      </c>
      <c r="E2319" s="16">
        <v>0</v>
      </c>
      <c r="F2319" s="16">
        <v>0</v>
      </c>
      <c r="G2319" s="16">
        <v>0</v>
      </c>
      <c r="H2319" s="16">
        <v>0</v>
      </c>
      <c r="I2319" s="16">
        <v>0</v>
      </c>
      <c r="J2319" s="16">
        <v>0</v>
      </c>
      <c r="K2319" s="16">
        <v>0</v>
      </c>
      <c r="L2319" s="16">
        <v>0</v>
      </c>
      <c r="M2319" s="16">
        <v>0</v>
      </c>
      <c r="N2319" s="16">
        <v>0</v>
      </c>
      <c r="O2319" s="16">
        <v>0</v>
      </c>
      <c r="P2319" s="16">
        <v>15</v>
      </c>
      <c r="Q2319" s="16">
        <v>35</v>
      </c>
      <c r="R2319" s="16">
        <v>34</v>
      </c>
      <c r="S2319" s="16">
        <v>48</v>
      </c>
      <c r="T2319" s="73" t="s">
        <v>2979</v>
      </c>
      <c r="U2319" s="73" t="s">
        <v>2979</v>
      </c>
      <c r="V2319" s="73" t="s">
        <v>2979</v>
      </c>
      <c r="W2319" s="73" t="s">
        <v>2979</v>
      </c>
      <c r="X2319" s="73" t="s">
        <v>2979</v>
      </c>
      <c r="Y2319" s="73" t="s">
        <v>2979</v>
      </c>
      <c r="Z2319" s="73" t="s">
        <v>2979</v>
      </c>
      <c r="AA2319" s="73" t="s">
        <v>2979</v>
      </c>
      <c r="AB2319" s="73" t="s">
        <v>2979</v>
      </c>
      <c r="AC2319" s="73" t="s">
        <v>2979</v>
      </c>
      <c r="AD2319" s="73" t="s">
        <v>2979</v>
      </c>
      <c r="AE2319" s="54">
        <v>11</v>
      </c>
      <c r="AF2319" s="54">
        <v>15</v>
      </c>
      <c r="AG2319" s="54">
        <v>24</v>
      </c>
      <c r="AH2319" s="54">
        <v>41</v>
      </c>
      <c r="AI2319" s="41">
        <v>0.68940000000000001</v>
      </c>
      <c r="AJ2319" s="30">
        <v>0.65659999999999996</v>
      </c>
      <c r="AK2319" s="30">
        <v>0.58220000000000005</v>
      </c>
      <c r="AL2319" s="41">
        <f t="shared" si="74"/>
        <v>0.64270000000000005</v>
      </c>
      <c r="AM2319" s="30" t="str">
        <f>IFERROR((VLOOKUP(C2319,'CEP 24-25'!$F$5:$K$1282,6,0))," ")</f>
        <v>Yes</v>
      </c>
      <c r="AN2319" s="41" t="str">
        <f>+IFERROR((VLOOKUP(C2319,'HB1238 24-25'!$N$5:$Q$9999,4,0)),"")</f>
        <v/>
      </c>
      <c r="AO2319" s="33" t="str">
        <f t="shared" si="75"/>
        <v>Yes</v>
      </c>
    </row>
    <row r="2320" spans="1:41" x14ac:dyDescent="0.25">
      <c r="A2320" t="s">
        <v>2790</v>
      </c>
      <c r="B2320" t="s">
        <v>2303</v>
      </c>
      <c r="C2320" s="25">
        <v>3290</v>
      </c>
      <c r="D2320" t="s">
        <v>1076</v>
      </c>
      <c r="E2320" s="16">
        <v>16</v>
      </c>
      <c r="F2320" s="16">
        <v>15</v>
      </c>
      <c r="G2320" s="16">
        <v>0</v>
      </c>
      <c r="H2320" s="16">
        <v>17</v>
      </c>
      <c r="I2320" s="16">
        <v>14</v>
      </c>
      <c r="J2320" s="16">
        <v>16</v>
      </c>
      <c r="K2320" s="16">
        <v>10</v>
      </c>
      <c r="L2320" s="16">
        <v>12</v>
      </c>
      <c r="M2320" s="16">
        <v>17</v>
      </c>
      <c r="N2320" s="16">
        <v>0</v>
      </c>
      <c r="O2320" s="16">
        <v>0</v>
      </c>
      <c r="P2320" s="16">
        <v>0</v>
      </c>
      <c r="Q2320" s="16">
        <v>0</v>
      </c>
      <c r="R2320" s="16">
        <v>0</v>
      </c>
      <c r="S2320" s="16">
        <v>0</v>
      </c>
      <c r="T2320" s="15" t="s">
        <v>2004</v>
      </c>
      <c r="U2320" s="15" t="s">
        <v>2004</v>
      </c>
      <c r="V2320" s="73" t="s">
        <v>2979</v>
      </c>
      <c r="W2320" s="15" t="s">
        <v>2004</v>
      </c>
      <c r="X2320" s="15" t="s">
        <v>2004</v>
      </c>
      <c r="Y2320" s="54">
        <v>10</v>
      </c>
      <c r="Z2320" s="15" t="s">
        <v>2004</v>
      </c>
      <c r="AA2320" s="15" t="s">
        <v>2004</v>
      </c>
      <c r="AB2320" s="15" t="s">
        <v>2004</v>
      </c>
      <c r="AC2320" s="73" t="s">
        <v>2979</v>
      </c>
      <c r="AD2320" s="73" t="s">
        <v>2979</v>
      </c>
      <c r="AE2320" s="73" t="s">
        <v>2979</v>
      </c>
      <c r="AF2320" s="73" t="s">
        <v>2979</v>
      </c>
      <c r="AG2320" s="73" t="s">
        <v>2979</v>
      </c>
      <c r="AH2320" s="73" t="s">
        <v>2979</v>
      </c>
      <c r="AI2320" s="41">
        <v>0.4103</v>
      </c>
      <c r="AJ2320" s="30">
        <v>0.52339999999999998</v>
      </c>
      <c r="AK2320" s="30">
        <v>0.47249999999999998</v>
      </c>
      <c r="AL2320" s="41">
        <f t="shared" si="74"/>
        <v>0.46870000000000001</v>
      </c>
      <c r="AM2320" s="30" t="str">
        <f>IFERROR((VLOOKUP(C2320,'CEP 24-25'!$F$5:$K$1282,6,0))," ")</f>
        <v xml:space="preserve"> </v>
      </c>
      <c r="AN2320" s="41" t="str">
        <f>+IFERROR((VLOOKUP(C2320,'HB1238 24-25'!$N$5:$Q$9999,4,0)),"")</f>
        <v>Yes</v>
      </c>
      <c r="AO2320" s="33" t="str">
        <f t="shared" si="75"/>
        <v>Yes</v>
      </c>
    </row>
    <row r="2321" spans="1:41" x14ac:dyDescent="0.25">
      <c r="A2321" t="s">
        <v>2790</v>
      </c>
      <c r="B2321" t="s">
        <v>2303</v>
      </c>
      <c r="C2321" s="25">
        <v>3289</v>
      </c>
      <c r="D2321" t="s">
        <v>1075</v>
      </c>
      <c r="E2321" s="16">
        <v>0</v>
      </c>
      <c r="F2321" s="16">
        <v>0</v>
      </c>
      <c r="G2321" s="16">
        <v>0</v>
      </c>
      <c r="H2321" s="16">
        <v>0</v>
      </c>
      <c r="I2321" s="16">
        <v>0</v>
      </c>
      <c r="J2321" s="16">
        <v>0</v>
      </c>
      <c r="K2321" s="16">
        <v>0</v>
      </c>
      <c r="L2321" s="16">
        <v>0</v>
      </c>
      <c r="M2321" s="16">
        <v>0</v>
      </c>
      <c r="N2321" s="16">
        <v>20</v>
      </c>
      <c r="O2321" s="16">
        <v>17</v>
      </c>
      <c r="P2321" s="16">
        <v>12</v>
      </c>
      <c r="Q2321" s="16">
        <v>22</v>
      </c>
      <c r="R2321" s="16">
        <v>17</v>
      </c>
      <c r="S2321" s="16">
        <v>21</v>
      </c>
      <c r="T2321" s="73" t="s">
        <v>2979</v>
      </c>
      <c r="U2321" s="73" t="s">
        <v>2979</v>
      </c>
      <c r="V2321" s="73" t="s">
        <v>2979</v>
      </c>
      <c r="W2321" s="73" t="s">
        <v>2979</v>
      </c>
      <c r="X2321" s="73" t="s">
        <v>2979</v>
      </c>
      <c r="Y2321" s="73" t="s">
        <v>2979</v>
      </c>
      <c r="Z2321" s="73" t="s">
        <v>2979</v>
      </c>
      <c r="AA2321" s="73" t="s">
        <v>2979</v>
      </c>
      <c r="AB2321" s="73" t="s">
        <v>2979</v>
      </c>
      <c r="AC2321" s="54">
        <v>14</v>
      </c>
      <c r="AD2321" s="15" t="s">
        <v>2004</v>
      </c>
      <c r="AE2321" s="15" t="s">
        <v>2004</v>
      </c>
      <c r="AF2321" s="54">
        <v>11</v>
      </c>
      <c r="AG2321" s="15" t="s">
        <v>2004</v>
      </c>
      <c r="AH2321" s="15" t="s">
        <v>2004</v>
      </c>
      <c r="AI2321" s="41">
        <v>0.47710000000000002</v>
      </c>
      <c r="AJ2321" s="30">
        <v>0.47860000000000003</v>
      </c>
      <c r="AK2321" s="30">
        <v>0.41270000000000001</v>
      </c>
      <c r="AL2321" s="41">
        <f t="shared" si="74"/>
        <v>0.45610000000000001</v>
      </c>
      <c r="AM2321" s="30" t="str">
        <f>IFERROR((VLOOKUP(C2321,'CEP 24-25'!$F$5:$K$1282,6,0))," ")</f>
        <v xml:space="preserve"> </v>
      </c>
      <c r="AN2321" s="41" t="str">
        <f>+IFERROR((VLOOKUP(C2321,'HB1238 24-25'!$N$5:$Q$9999,4,0)),"")</f>
        <v/>
      </c>
      <c r="AO2321" s="33" t="str">
        <f t="shared" si="75"/>
        <v>No</v>
      </c>
    </row>
    <row r="2322" spans="1:41" x14ac:dyDescent="0.25">
      <c r="A2322" t="s">
        <v>2791</v>
      </c>
      <c r="B2322" t="s">
        <v>2304</v>
      </c>
      <c r="C2322" s="25">
        <v>3444</v>
      </c>
      <c r="D2322" t="s">
        <v>1137</v>
      </c>
      <c r="E2322" s="16">
        <v>0</v>
      </c>
      <c r="F2322" s="16">
        <v>17</v>
      </c>
      <c r="G2322" s="16">
        <v>0</v>
      </c>
      <c r="H2322" s="16">
        <v>15</v>
      </c>
      <c r="I2322" s="16">
        <v>29</v>
      </c>
      <c r="J2322" s="16">
        <v>29</v>
      </c>
      <c r="K2322" s="16">
        <v>29</v>
      </c>
      <c r="L2322" s="16">
        <v>21</v>
      </c>
      <c r="M2322" s="16">
        <v>0</v>
      </c>
      <c r="N2322" s="16">
        <v>0</v>
      </c>
      <c r="O2322" s="16">
        <v>0</v>
      </c>
      <c r="P2322" s="16">
        <v>0</v>
      </c>
      <c r="Q2322" s="16">
        <v>0</v>
      </c>
      <c r="R2322" s="16">
        <v>0</v>
      </c>
      <c r="S2322" s="16">
        <v>0</v>
      </c>
      <c r="T2322" s="73" t="s">
        <v>2979</v>
      </c>
      <c r="U2322" s="15" t="s">
        <v>2004</v>
      </c>
      <c r="V2322" s="73" t="s">
        <v>2979</v>
      </c>
      <c r="W2322" s="15" t="s">
        <v>2004</v>
      </c>
      <c r="X2322" s="15" t="s">
        <v>2004</v>
      </c>
      <c r="Y2322" s="54">
        <v>11</v>
      </c>
      <c r="Z2322" s="54">
        <v>11</v>
      </c>
      <c r="AA2322" s="15" t="s">
        <v>2004</v>
      </c>
      <c r="AB2322" s="73" t="s">
        <v>2979</v>
      </c>
      <c r="AC2322" s="73" t="s">
        <v>2979</v>
      </c>
      <c r="AD2322" s="73" t="s">
        <v>2979</v>
      </c>
      <c r="AE2322" s="73" t="s">
        <v>2979</v>
      </c>
      <c r="AF2322" s="73" t="s">
        <v>2979</v>
      </c>
      <c r="AG2322" s="73" t="s">
        <v>2979</v>
      </c>
      <c r="AH2322" s="73" t="s">
        <v>2979</v>
      </c>
      <c r="AI2322" s="41">
        <v>0.37140000000000001</v>
      </c>
      <c r="AJ2322" s="30">
        <v>0.38</v>
      </c>
      <c r="AK2322" s="30">
        <v>0.42409999999999998</v>
      </c>
      <c r="AL2322" s="41">
        <f t="shared" si="74"/>
        <v>0.39179999999999998</v>
      </c>
      <c r="AM2322" s="30" t="str">
        <f>IFERROR((VLOOKUP(C2322,'CEP 24-25'!$F$5:$K$1282,6,0))," ")</f>
        <v xml:space="preserve"> </v>
      </c>
      <c r="AN2322" s="41" t="str">
        <f>+IFERROR((VLOOKUP(C2322,'HB1238 24-25'!$N$5:$Q$9999,4,0)),"")</f>
        <v>No</v>
      </c>
      <c r="AO2322" s="33" t="str">
        <f t="shared" si="75"/>
        <v>No</v>
      </c>
    </row>
    <row r="2323" spans="1:41" x14ac:dyDescent="0.25">
      <c r="A2323" t="s">
        <v>2791</v>
      </c>
      <c r="B2323" t="s">
        <v>2304</v>
      </c>
      <c r="C2323" s="25">
        <v>2542</v>
      </c>
      <c r="D2323" t="s">
        <v>1136</v>
      </c>
      <c r="E2323" s="16">
        <v>0</v>
      </c>
      <c r="F2323" s="16">
        <v>0</v>
      </c>
      <c r="G2323" s="16">
        <v>0</v>
      </c>
      <c r="H2323" s="16">
        <v>0</v>
      </c>
      <c r="I2323" s="16">
        <v>0</v>
      </c>
      <c r="J2323" s="16">
        <v>0</v>
      </c>
      <c r="K2323" s="16">
        <v>0</v>
      </c>
      <c r="L2323" s="16">
        <v>0</v>
      </c>
      <c r="M2323" s="16">
        <v>30</v>
      </c>
      <c r="N2323" s="16">
        <v>32</v>
      </c>
      <c r="O2323" s="16">
        <v>22</v>
      </c>
      <c r="P2323" s="16">
        <v>32</v>
      </c>
      <c r="Q2323" s="16">
        <v>26</v>
      </c>
      <c r="R2323" s="16">
        <v>37</v>
      </c>
      <c r="S2323" s="16">
        <v>25</v>
      </c>
      <c r="T2323" s="73" t="s">
        <v>2979</v>
      </c>
      <c r="U2323" s="73" t="s">
        <v>2979</v>
      </c>
      <c r="V2323" s="73" t="s">
        <v>2979</v>
      </c>
      <c r="W2323" s="73" t="s">
        <v>2979</v>
      </c>
      <c r="X2323" s="73" t="s">
        <v>2979</v>
      </c>
      <c r="Y2323" s="73" t="s">
        <v>2979</v>
      </c>
      <c r="Z2323" s="73" t="s">
        <v>2979</v>
      </c>
      <c r="AA2323" s="73" t="s">
        <v>2979</v>
      </c>
      <c r="AB2323" s="54">
        <v>11</v>
      </c>
      <c r="AC2323" s="15" t="s">
        <v>2004</v>
      </c>
      <c r="AD2323" s="15" t="s">
        <v>2004</v>
      </c>
      <c r="AE2323" s="54">
        <v>15</v>
      </c>
      <c r="AF2323" s="15" t="s">
        <v>2004</v>
      </c>
      <c r="AG2323" s="54">
        <v>16</v>
      </c>
      <c r="AH2323" s="15" t="s">
        <v>2004</v>
      </c>
      <c r="AI2323" s="41">
        <v>0.35780000000000001</v>
      </c>
      <c r="AJ2323" s="30">
        <v>0.3871</v>
      </c>
      <c r="AK2323" s="30">
        <v>0.40860000000000002</v>
      </c>
      <c r="AL2323" s="41">
        <f t="shared" si="74"/>
        <v>0.38450000000000001</v>
      </c>
      <c r="AM2323" s="30" t="str">
        <f>IFERROR((VLOOKUP(C2323,'CEP 24-25'!$F$5:$K$1282,6,0))," ")</f>
        <v xml:space="preserve"> </v>
      </c>
      <c r="AN2323" s="41" t="str">
        <f>+IFERROR((VLOOKUP(C2323,'HB1238 24-25'!$N$5:$Q$9999,4,0)),"")</f>
        <v/>
      </c>
      <c r="AO2323" s="33" t="str">
        <f t="shared" si="75"/>
        <v>No</v>
      </c>
    </row>
    <row r="2324" spans="1:41" x14ac:dyDescent="0.25">
      <c r="A2324" t="s">
        <v>2792</v>
      </c>
      <c r="B2324" t="s">
        <v>2305</v>
      </c>
      <c r="C2324" s="25">
        <v>2472</v>
      </c>
      <c r="D2324" t="s">
        <v>407</v>
      </c>
      <c r="E2324" s="16">
        <v>0</v>
      </c>
      <c r="F2324" s="16">
        <v>8</v>
      </c>
      <c r="G2324" s="16">
        <v>0</v>
      </c>
      <c r="H2324" s="16">
        <v>6</v>
      </c>
      <c r="I2324" s="16">
        <v>15</v>
      </c>
      <c r="J2324" s="16">
        <v>6</v>
      </c>
      <c r="K2324" s="16">
        <v>7</v>
      </c>
      <c r="L2324" s="16">
        <v>8</v>
      </c>
      <c r="M2324" s="16">
        <v>10</v>
      </c>
      <c r="N2324" s="16">
        <v>0</v>
      </c>
      <c r="O2324" s="16">
        <v>0</v>
      </c>
      <c r="P2324" s="16">
        <v>0</v>
      </c>
      <c r="Q2324" s="16">
        <v>0</v>
      </c>
      <c r="R2324" s="16">
        <v>0</v>
      </c>
      <c r="S2324" s="16">
        <v>0</v>
      </c>
      <c r="T2324" s="73" t="s">
        <v>2979</v>
      </c>
      <c r="U2324" s="15" t="s">
        <v>2004</v>
      </c>
      <c r="V2324" s="73" t="s">
        <v>2979</v>
      </c>
      <c r="W2324" s="15" t="s">
        <v>2004</v>
      </c>
      <c r="X2324" s="54">
        <v>12</v>
      </c>
      <c r="Y2324" s="15" t="s">
        <v>2004</v>
      </c>
      <c r="Z2324" s="15" t="s">
        <v>2004</v>
      </c>
      <c r="AA2324" s="15" t="s">
        <v>2004</v>
      </c>
      <c r="AB2324" s="15" t="s">
        <v>2004</v>
      </c>
      <c r="AC2324" s="73" t="s">
        <v>2979</v>
      </c>
      <c r="AD2324" s="73" t="s">
        <v>2979</v>
      </c>
      <c r="AE2324" s="73" t="s">
        <v>2979</v>
      </c>
      <c r="AF2324" s="73" t="s">
        <v>2979</v>
      </c>
      <c r="AG2324" s="73" t="s">
        <v>2979</v>
      </c>
      <c r="AH2324" s="73" t="s">
        <v>2979</v>
      </c>
      <c r="AI2324" s="41">
        <v>0.7167</v>
      </c>
      <c r="AJ2324" s="30">
        <v>0.6724</v>
      </c>
      <c r="AK2324" s="30">
        <v>0.77969999999999995</v>
      </c>
      <c r="AL2324" s="41">
        <f t="shared" si="74"/>
        <v>0.72289999999999999</v>
      </c>
      <c r="AM2324" s="30" t="str">
        <f>IFERROR((VLOOKUP(C2324,'CEP 24-25'!$F$5:$K$1282,6,0))," ")</f>
        <v>Yes</v>
      </c>
      <c r="AN2324" s="41" t="str">
        <f>+IFERROR((VLOOKUP(C2324,'HB1238 24-25'!$N$5:$Q$9999,4,0)),"")</f>
        <v/>
      </c>
      <c r="AO2324" s="33" t="str">
        <f t="shared" si="75"/>
        <v>Yes</v>
      </c>
    </row>
    <row r="2325" spans="1:41" x14ac:dyDescent="0.25">
      <c r="A2325" t="s">
        <v>2792</v>
      </c>
      <c r="B2325" t="s">
        <v>2305</v>
      </c>
      <c r="C2325" s="25">
        <v>2473</v>
      </c>
      <c r="D2325" t="s">
        <v>408</v>
      </c>
      <c r="E2325" s="16">
        <v>0</v>
      </c>
      <c r="F2325" s="16">
        <v>0</v>
      </c>
      <c r="G2325" s="16">
        <v>0</v>
      </c>
      <c r="H2325" s="16">
        <v>0</v>
      </c>
      <c r="I2325" s="16">
        <v>0</v>
      </c>
      <c r="J2325" s="16">
        <v>0</v>
      </c>
      <c r="K2325" s="16">
        <v>0</v>
      </c>
      <c r="L2325" s="16">
        <v>0</v>
      </c>
      <c r="M2325" s="16">
        <v>0</v>
      </c>
      <c r="N2325" s="16">
        <v>11</v>
      </c>
      <c r="O2325" s="16">
        <v>7</v>
      </c>
      <c r="P2325" s="16">
        <v>9</v>
      </c>
      <c r="Q2325" s="16">
        <v>12</v>
      </c>
      <c r="R2325" s="16">
        <v>11</v>
      </c>
      <c r="S2325" s="16">
        <v>10</v>
      </c>
      <c r="T2325" s="73" t="s">
        <v>2979</v>
      </c>
      <c r="U2325" s="73" t="s">
        <v>2979</v>
      </c>
      <c r="V2325" s="73" t="s">
        <v>2979</v>
      </c>
      <c r="W2325" s="73" t="s">
        <v>2979</v>
      </c>
      <c r="X2325" s="73" t="s">
        <v>2979</v>
      </c>
      <c r="Y2325" s="73" t="s">
        <v>2979</v>
      </c>
      <c r="Z2325" s="73" t="s">
        <v>2979</v>
      </c>
      <c r="AA2325" s="73" t="s">
        <v>2979</v>
      </c>
      <c r="AB2325" s="73" t="s">
        <v>2979</v>
      </c>
      <c r="AC2325" s="15" t="s">
        <v>2004</v>
      </c>
      <c r="AD2325" s="15" t="s">
        <v>2004</v>
      </c>
      <c r="AE2325" s="15" t="s">
        <v>2004</v>
      </c>
      <c r="AF2325" s="15" t="s">
        <v>2004</v>
      </c>
      <c r="AG2325" s="15" t="s">
        <v>2004</v>
      </c>
      <c r="AH2325" s="15" t="s">
        <v>2004</v>
      </c>
      <c r="AI2325" s="41">
        <v>0.5333</v>
      </c>
      <c r="AJ2325" s="30">
        <v>0.4138</v>
      </c>
      <c r="AK2325" s="30">
        <v>0.55359999999999998</v>
      </c>
      <c r="AL2325" s="41">
        <f t="shared" si="74"/>
        <v>0.50019999999999998</v>
      </c>
      <c r="AM2325" s="30" t="str">
        <f>IFERROR((VLOOKUP(C2325,'CEP 24-25'!$F$5:$K$1282,6,0))," ")</f>
        <v>Yes</v>
      </c>
      <c r="AN2325" s="41" t="str">
        <f>+IFERROR((VLOOKUP(C2325,'HB1238 24-25'!$N$5:$Q$9999,4,0)),"")</f>
        <v/>
      </c>
      <c r="AO2325" s="33" t="str">
        <f t="shared" si="75"/>
        <v>Yes</v>
      </c>
    </row>
    <row r="2326" spans="1:41" x14ac:dyDescent="0.25">
      <c r="A2326" t="s">
        <v>2649</v>
      </c>
      <c r="B2326" t="s">
        <v>2306</v>
      </c>
      <c r="C2326" s="25">
        <v>4369</v>
      </c>
      <c r="D2326" t="s">
        <v>1042</v>
      </c>
      <c r="E2326" s="16">
        <v>0</v>
      </c>
      <c r="F2326" s="16">
        <v>0</v>
      </c>
      <c r="G2326" s="16">
        <v>0</v>
      </c>
      <c r="H2326" s="16">
        <v>0</v>
      </c>
      <c r="I2326" s="16">
        <v>0</v>
      </c>
      <c r="J2326" s="16">
        <v>0</v>
      </c>
      <c r="K2326" s="16">
        <v>0</v>
      </c>
      <c r="L2326" s="16">
        <v>0</v>
      </c>
      <c r="M2326" s="16">
        <v>50</v>
      </c>
      <c r="N2326" s="16">
        <v>53</v>
      </c>
      <c r="O2326" s="16">
        <v>58</v>
      </c>
      <c r="P2326" s="16">
        <v>0</v>
      </c>
      <c r="Q2326" s="16">
        <v>0</v>
      </c>
      <c r="R2326" s="16">
        <v>0</v>
      </c>
      <c r="S2326" s="16">
        <v>0</v>
      </c>
      <c r="T2326" s="73" t="s">
        <v>2979</v>
      </c>
      <c r="U2326" s="73" t="s">
        <v>2979</v>
      </c>
      <c r="V2326" s="73" t="s">
        <v>2979</v>
      </c>
      <c r="W2326" s="73" t="s">
        <v>2979</v>
      </c>
      <c r="X2326" s="73" t="s">
        <v>2979</v>
      </c>
      <c r="Y2326" s="73" t="s">
        <v>2979</v>
      </c>
      <c r="Z2326" s="73" t="s">
        <v>2979</v>
      </c>
      <c r="AA2326" s="73" t="s">
        <v>2979</v>
      </c>
      <c r="AB2326" s="54">
        <v>32</v>
      </c>
      <c r="AC2326" s="54">
        <v>38</v>
      </c>
      <c r="AD2326" s="54">
        <v>37</v>
      </c>
      <c r="AE2326" s="73" t="s">
        <v>2979</v>
      </c>
      <c r="AF2326" s="73" t="s">
        <v>2979</v>
      </c>
      <c r="AG2326" s="73" t="s">
        <v>2979</v>
      </c>
      <c r="AH2326" s="73" t="s">
        <v>2979</v>
      </c>
      <c r="AI2326" s="41">
        <v>0.66459999999999997</v>
      </c>
      <c r="AJ2326" s="30">
        <v>0.67579999999999996</v>
      </c>
      <c r="AK2326" s="30">
        <v>0.7228</v>
      </c>
      <c r="AL2326" s="41">
        <f t="shared" si="74"/>
        <v>0.68769999999999998</v>
      </c>
      <c r="AM2326" s="30" t="str">
        <f>IFERROR((VLOOKUP(C2326,'CEP 24-25'!$F$5:$K$1282,6,0))," ")</f>
        <v>Yes</v>
      </c>
      <c r="AN2326" s="41" t="str">
        <f>+IFERROR((VLOOKUP(C2326,'HB1238 24-25'!$N$5:$Q$9999,4,0)),"")</f>
        <v/>
      </c>
      <c r="AO2326" s="33" t="str">
        <f t="shared" si="75"/>
        <v>Yes</v>
      </c>
    </row>
    <row r="2327" spans="1:41" x14ac:dyDescent="0.25">
      <c r="A2327" t="s">
        <v>2649</v>
      </c>
      <c r="B2327" t="s">
        <v>2306</v>
      </c>
      <c r="C2327" s="25">
        <v>2290</v>
      </c>
      <c r="D2327" t="s">
        <v>1040</v>
      </c>
      <c r="E2327" s="16">
        <v>35</v>
      </c>
      <c r="F2327" s="16">
        <v>68</v>
      </c>
      <c r="G2327" s="16">
        <v>0</v>
      </c>
      <c r="H2327" s="16">
        <v>58</v>
      </c>
      <c r="I2327" s="16">
        <v>51</v>
      </c>
      <c r="J2327" s="16">
        <v>61</v>
      </c>
      <c r="K2327" s="16">
        <v>60</v>
      </c>
      <c r="L2327" s="16">
        <v>54</v>
      </c>
      <c r="M2327" s="16">
        <v>0</v>
      </c>
      <c r="N2327" s="16">
        <v>0</v>
      </c>
      <c r="O2327" s="16">
        <v>0</v>
      </c>
      <c r="P2327" s="16">
        <v>0</v>
      </c>
      <c r="Q2327" s="16">
        <v>0</v>
      </c>
      <c r="R2327" s="16">
        <v>0</v>
      </c>
      <c r="S2327" s="16">
        <v>0</v>
      </c>
      <c r="T2327" s="15" t="s">
        <v>2004</v>
      </c>
      <c r="U2327" s="54">
        <v>33</v>
      </c>
      <c r="V2327" s="73" t="s">
        <v>2979</v>
      </c>
      <c r="W2327" s="54">
        <v>34</v>
      </c>
      <c r="X2327" s="54">
        <v>35</v>
      </c>
      <c r="Y2327" s="54">
        <v>37</v>
      </c>
      <c r="Z2327" s="54">
        <v>40</v>
      </c>
      <c r="AA2327" s="54">
        <v>31</v>
      </c>
      <c r="AB2327" s="73" t="s">
        <v>2979</v>
      </c>
      <c r="AC2327" s="73" t="s">
        <v>2979</v>
      </c>
      <c r="AD2327" s="73" t="s">
        <v>2979</v>
      </c>
      <c r="AE2327" s="73" t="s">
        <v>2979</v>
      </c>
      <c r="AF2327" s="73" t="s">
        <v>2979</v>
      </c>
      <c r="AG2327" s="73" t="s">
        <v>2979</v>
      </c>
      <c r="AH2327" s="73" t="s">
        <v>2979</v>
      </c>
      <c r="AI2327" s="41">
        <v>0.56330000000000002</v>
      </c>
      <c r="AJ2327" s="30">
        <v>0.60980000000000001</v>
      </c>
      <c r="AK2327" s="30">
        <v>0.68610000000000004</v>
      </c>
      <c r="AL2327" s="41">
        <f t="shared" si="74"/>
        <v>0.61970000000000003</v>
      </c>
      <c r="AM2327" s="30" t="str">
        <f>IFERROR((VLOOKUP(C2327,'CEP 24-25'!$F$5:$K$1282,6,0))," ")</f>
        <v>Yes</v>
      </c>
      <c r="AN2327" s="41" t="str">
        <f>+IFERROR((VLOOKUP(C2327,'HB1238 24-25'!$N$5:$Q$9999,4,0)),"")</f>
        <v/>
      </c>
      <c r="AO2327" s="33" t="str">
        <f t="shared" si="75"/>
        <v>Yes</v>
      </c>
    </row>
    <row r="2328" spans="1:41" x14ac:dyDescent="0.25">
      <c r="A2328" t="s">
        <v>2649</v>
      </c>
      <c r="B2328" t="s">
        <v>2306</v>
      </c>
      <c r="C2328" s="25">
        <v>3597</v>
      </c>
      <c r="D2328" t="s">
        <v>1041</v>
      </c>
      <c r="E2328" s="16">
        <v>0</v>
      </c>
      <c r="F2328" s="16">
        <v>0</v>
      </c>
      <c r="G2328" s="16">
        <v>0</v>
      </c>
      <c r="H2328" s="16">
        <v>0</v>
      </c>
      <c r="I2328" s="16">
        <v>0</v>
      </c>
      <c r="J2328" s="16">
        <v>0</v>
      </c>
      <c r="K2328" s="16">
        <v>0</v>
      </c>
      <c r="L2328" s="16">
        <v>0</v>
      </c>
      <c r="M2328" s="16">
        <v>0</v>
      </c>
      <c r="N2328" s="16">
        <v>0</v>
      </c>
      <c r="O2328" s="16">
        <v>0</v>
      </c>
      <c r="P2328" s="16">
        <v>53</v>
      </c>
      <c r="Q2328" s="16">
        <v>70</v>
      </c>
      <c r="R2328" s="16">
        <v>62</v>
      </c>
      <c r="S2328" s="16">
        <v>44</v>
      </c>
      <c r="T2328" s="73" t="s">
        <v>2979</v>
      </c>
      <c r="U2328" s="73" t="s">
        <v>2979</v>
      </c>
      <c r="V2328" s="73" t="s">
        <v>2979</v>
      </c>
      <c r="W2328" s="73" t="s">
        <v>2979</v>
      </c>
      <c r="X2328" s="73" t="s">
        <v>2979</v>
      </c>
      <c r="Y2328" s="73" t="s">
        <v>2979</v>
      </c>
      <c r="Z2328" s="73" t="s">
        <v>2979</v>
      </c>
      <c r="AA2328" s="73" t="s">
        <v>2979</v>
      </c>
      <c r="AB2328" s="73" t="s">
        <v>2979</v>
      </c>
      <c r="AC2328" s="73" t="s">
        <v>2979</v>
      </c>
      <c r="AD2328" s="73" t="s">
        <v>2979</v>
      </c>
      <c r="AE2328" s="54">
        <v>31</v>
      </c>
      <c r="AF2328" s="54">
        <v>44</v>
      </c>
      <c r="AG2328" s="54">
        <v>41</v>
      </c>
      <c r="AH2328" s="54">
        <v>26</v>
      </c>
      <c r="AI2328" s="41">
        <v>0.62009999999999998</v>
      </c>
      <c r="AJ2328" s="30">
        <v>0.56850000000000001</v>
      </c>
      <c r="AK2328" s="30">
        <v>0.6653</v>
      </c>
      <c r="AL2328" s="41">
        <f t="shared" si="74"/>
        <v>0.61799999999999999</v>
      </c>
      <c r="AM2328" s="30" t="str">
        <f>IFERROR((VLOOKUP(C2328,'CEP 24-25'!$F$5:$K$1282,6,0))," ")</f>
        <v>Yes</v>
      </c>
      <c r="AN2328" s="41" t="str">
        <f>+IFERROR((VLOOKUP(C2328,'HB1238 24-25'!$N$5:$Q$9999,4,0)),"")</f>
        <v/>
      </c>
      <c r="AO2328" s="33" t="str">
        <f t="shared" si="75"/>
        <v>Yes</v>
      </c>
    </row>
    <row r="2329" spans="1:41" x14ac:dyDescent="0.25">
      <c r="A2329" t="s">
        <v>2650</v>
      </c>
      <c r="B2329" t="s">
        <v>2307</v>
      </c>
      <c r="C2329" s="25">
        <v>3375</v>
      </c>
      <c r="D2329" t="s">
        <v>444</v>
      </c>
      <c r="E2329" s="16">
        <v>9</v>
      </c>
      <c r="F2329" s="16">
        <v>14</v>
      </c>
      <c r="G2329" s="16">
        <v>0</v>
      </c>
      <c r="H2329" s="16">
        <v>12</v>
      </c>
      <c r="I2329" s="16">
        <v>10</v>
      </c>
      <c r="J2329" s="16">
        <v>14</v>
      </c>
      <c r="K2329" s="16">
        <v>12</v>
      </c>
      <c r="L2329" s="16">
        <v>10</v>
      </c>
      <c r="M2329" s="16">
        <v>19</v>
      </c>
      <c r="N2329" s="16">
        <v>14</v>
      </c>
      <c r="O2329" s="16">
        <v>15</v>
      </c>
      <c r="P2329" s="16">
        <v>13</v>
      </c>
      <c r="Q2329" s="16">
        <v>15</v>
      </c>
      <c r="R2329" s="16">
        <v>9</v>
      </c>
      <c r="S2329" s="16">
        <v>13</v>
      </c>
      <c r="T2329" s="15" t="s">
        <v>2004</v>
      </c>
      <c r="U2329" s="15" t="s">
        <v>2004</v>
      </c>
      <c r="V2329" s="73" t="s">
        <v>2979</v>
      </c>
      <c r="W2329" s="15" t="s">
        <v>2004</v>
      </c>
      <c r="X2329" s="15" t="s">
        <v>2004</v>
      </c>
      <c r="Y2329" s="15" t="s">
        <v>2004</v>
      </c>
      <c r="Z2329" s="15" t="s">
        <v>2004</v>
      </c>
      <c r="AA2329" s="15" t="s">
        <v>2004</v>
      </c>
      <c r="AB2329" s="54">
        <v>12</v>
      </c>
      <c r="AC2329" s="15" t="s">
        <v>2004</v>
      </c>
      <c r="AD2329" s="54">
        <v>10</v>
      </c>
      <c r="AE2329" s="54">
        <v>11</v>
      </c>
      <c r="AF2329" s="15" t="s">
        <v>2004</v>
      </c>
      <c r="AG2329" s="15" t="s">
        <v>2004</v>
      </c>
      <c r="AH2329" s="15" t="s">
        <v>2004</v>
      </c>
      <c r="AI2329" s="41">
        <v>0.5978</v>
      </c>
      <c r="AJ2329" s="30">
        <v>0.65190000000000003</v>
      </c>
      <c r="AK2329" s="30">
        <v>0.70699999999999996</v>
      </c>
      <c r="AL2329" s="41">
        <f t="shared" si="74"/>
        <v>0.6522</v>
      </c>
      <c r="AM2329" s="30" t="str">
        <f>IFERROR((VLOOKUP(C2329,'CEP 24-25'!$F$5:$K$1282,6,0))," ")</f>
        <v>Yes</v>
      </c>
      <c r="AN2329" s="41" t="str">
        <f>+IFERROR((VLOOKUP(C2329,'HB1238 24-25'!$N$5:$Q$9999,4,0)),"")</f>
        <v/>
      </c>
      <c r="AO2329" s="33" t="str">
        <f t="shared" si="75"/>
        <v>Yes</v>
      </c>
    </row>
    <row r="2330" spans="1:41" x14ac:dyDescent="0.25">
      <c r="A2330" t="s">
        <v>2651</v>
      </c>
      <c r="B2330" t="s">
        <v>2308</v>
      </c>
      <c r="C2330" s="25">
        <v>2605</v>
      </c>
      <c r="D2330" t="s">
        <v>1011</v>
      </c>
      <c r="E2330" s="16">
        <v>0</v>
      </c>
      <c r="F2330" s="16">
        <v>3</v>
      </c>
      <c r="G2330" s="16">
        <v>0</v>
      </c>
      <c r="H2330" s="16">
        <v>9</v>
      </c>
      <c r="I2330" s="16">
        <v>12</v>
      </c>
      <c r="J2330" s="16">
        <v>4</v>
      </c>
      <c r="K2330" s="16">
        <v>9</v>
      </c>
      <c r="L2330" s="16">
        <v>6</v>
      </c>
      <c r="M2330" s="16">
        <v>9</v>
      </c>
      <c r="N2330" s="16">
        <v>4</v>
      </c>
      <c r="O2330" s="16">
        <v>6</v>
      </c>
      <c r="P2330" s="16">
        <v>9</v>
      </c>
      <c r="Q2330" s="16">
        <v>5</v>
      </c>
      <c r="R2330" s="16">
        <v>6</v>
      </c>
      <c r="S2330" s="16">
        <v>7</v>
      </c>
      <c r="T2330" s="73" t="s">
        <v>2979</v>
      </c>
      <c r="U2330" s="15" t="s">
        <v>2004</v>
      </c>
      <c r="V2330" s="73" t="s">
        <v>2979</v>
      </c>
      <c r="W2330" s="15" t="s">
        <v>2004</v>
      </c>
      <c r="X2330" s="54">
        <v>11</v>
      </c>
      <c r="Y2330" s="15" t="s">
        <v>2004</v>
      </c>
      <c r="Z2330" s="15" t="s">
        <v>2004</v>
      </c>
      <c r="AA2330" s="15" t="s">
        <v>2004</v>
      </c>
      <c r="AB2330" s="15" t="s">
        <v>2004</v>
      </c>
      <c r="AC2330" s="15" t="s">
        <v>2004</v>
      </c>
      <c r="AD2330" s="15" t="s">
        <v>2004</v>
      </c>
      <c r="AE2330" s="15" t="s">
        <v>2004</v>
      </c>
      <c r="AF2330" s="15" t="s">
        <v>2004</v>
      </c>
      <c r="AG2330" s="15" t="s">
        <v>2004</v>
      </c>
      <c r="AH2330" s="15" t="s">
        <v>2004</v>
      </c>
      <c r="AI2330" s="41">
        <v>0.94379999999999997</v>
      </c>
      <c r="AJ2330" s="30">
        <v>0.71430000000000005</v>
      </c>
      <c r="AK2330" s="30">
        <v>0.89710000000000001</v>
      </c>
      <c r="AL2330" s="41">
        <f t="shared" si="74"/>
        <v>0.85170000000000001</v>
      </c>
      <c r="AM2330" s="30" t="str">
        <f>IFERROR((VLOOKUP(C2330,'CEP 24-25'!$F$5:$K$1282,6,0))," ")</f>
        <v>Yes</v>
      </c>
      <c r="AN2330" s="41" t="str">
        <f>+IFERROR((VLOOKUP(C2330,'HB1238 24-25'!$N$5:$Q$9999,4,0)),"")</f>
        <v/>
      </c>
      <c r="AO2330" s="33" t="str">
        <f t="shared" si="75"/>
        <v>Yes</v>
      </c>
    </row>
    <row r="2331" spans="1:41" x14ac:dyDescent="0.25">
      <c r="A2331" t="s">
        <v>2793</v>
      </c>
      <c r="B2331" t="s">
        <v>2309</v>
      </c>
      <c r="C2331" s="25">
        <v>5599</v>
      </c>
      <c r="D2331" t="s">
        <v>110</v>
      </c>
      <c r="E2331" s="16">
        <v>0</v>
      </c>
      <c r="F2331" s="16">
        <v>68</v>
      </c>
      <c r="G2331" s="16">
        <v>0</v>
      </c>
      <c r="H2331" s="16">
        <v>67</v>
      </c>
      <c r="I2331" s="16">
        <v>58</v>
      </c>
      <c r="J2331" s="16">
        <v>71</v>
      </c>
      <c r="K2331" s="16">
        <v>78</v>
      </c>
      <c r="L2331" s="16">
        <v>0</v>
      </c>
      <c r="M2331" s="16">
        <v>0</v>
      </c>
      <c r="N2331" s="16">
        <v>0</v>
      </c>
      <c r="O2331" s="16">
        <v>0</v>
      </c>
      <c r="P2331" s="16">
        <v>0</v>
      </c>
      <c r="Q2331" s="16">
        <v>0</v>
      </c>
      <c r="R2331" s="16">
        <v>0</v>
      </c>
      <c r="S2331" s="16">
        <v>0</v>
      </c>
      <c r="T2331" s="73" t="s">
        <v>2979</v>
      </c>
      <c r="U2331" s="54">
        <v>34</v>
      </c>
      <c r="V2331" s="73" t="s">
        <v>2979</v>
      </c>
      <c r="W2331" s="54">
        <v>36</v>
      </c>
      <c r="X2331" s="54">
        <v>29</v>
      </c>
      <c r="Y2331" s="54">
        <v>43</v>
      </c>
      <c r="Z2331" s="54">
        <v>43</v>
      </c>
      <c r="AA2331" s="73" t="s">
        <v>2979</v>
      </c>
      <c r="AB2331" s="73" t="s">
        <v>2979</v>
      </c>
      <c r="AC2331" s="73" t="s">
        <v>2979</v>
      </c>
      <c r="AD2331" s="73" t="s">
        <v>2979</v>
      </c>
      <c r="AE2331" s="73" t="s">
        <v>2979</v>
      </c>
      <c r="AF2331" s="73" t="s">
        <v>2979</v>
      </c>
      <c r="AG2331" s="73" t="s">
        <v>2979</v>
      </c>
      <c r="AH2331" s="73" t="s">
        <v>2979</v>
      </c>
      <c r="AI2331" s="41">
        <v>0.54090000000000005</v>
      </c>
      <c r="AJ2331" s="30">
        <v>0.48099999999999998</v>
      </c>
      <c r="AK2331" s="30">
        <v>0.5111</v>
      </c>
      <c r="AL2331" s="41">
        <f t="shared" si="74"/>
        <v>0.51100000000000001</v>
      </c>
      <c r="AM2331" s="30" t="str">
        <f>IFERROR((VLOOKUP(C2331,'CEP 24-25'!$F$5:$K$1282,6,0))," ")</f>
        <v>Yes</v>
      </c>
      <c r="AN2331" s="41" t="str">
        <f>+IFERROR((VLOOKUP(C2331,'HB1238 24-25'!$N$5:$Q$9999,4,0)),"")</f>
        <v>Yes</v>
      </c>
      <c r="AO2331" s="33" t="str">
        <f t="shared" si="75"/>
        <v>Yes</v>
      </c>
    </row>
    <row r="2332" spans="1:41" x14ac:dyDescent="0.25">
      <c r="A2332" t="s">
        <v>2793</v>
      </c>
      <c r="B2332" t="s">
        <v>2309</v>
      </c>
      <c r="C2332" s="25">
        <v>5246</v>
      </c>
      <c r="D2332" t="s">
        <v>293</v>
      </c>
      <c r="E2332" s="16">
        <v>0</v>
      </c>
      <c r="F2332" s="16">
        <v>1</v>
      </c>
      <c r="G2332" s="16">
        <v>0</v>
      </c>
      <c r="H2332" s="16">
        <v>2</v>
      </c>
      <c r="I2332" s="16">
        <v>1</v>
      </c>
      <c r="J2332" s="16">
        <v>4</v>
      </c>
      <c r="K2332" s="16">
        <v>4</v>
      </c>
      <c r="L2332" s="16">
        <v>7</v>
      </c>
      <c r="M2332" s="16">
        <v>7</v>
      </c>
      <c r="N2332" s="16">
        <v>9</v>
      </c>
      <c r="O2332" s="16">
        <v>8</v>
      </c>
      <c r="P2332" s="16">
        <v>0</v>
      </c>
      <c r="Q2332" s="16">
        <v>0</v>
      </c>
      <c r="R2332" s="16">
        <v>0</v>
      </c>
      <c r="S2332" s="16">
        <v>0</v>
      </c>
      <c r="T2332" s="73" t="s">
        <v>2979</v>
      </c>
      <c r="U2332" s="15" t="s">
        <v>2004</v>
      </c>
      <c r="V2332" s="73" t="s">
        <v>2979</v>
      </c>
      <c r="W2332" s="73" t="s">
        <v>2979</v>
      </c>
      <c r="X2332" s="15" t="s">
        <v>2004</v>
      </c>
      <c r="Y2332" s="15" t="s">
        <v>2004</v>
      </c>
      <c r="Z2332" s="15" t="s">
        <v>2004</v>
      </c>
      <c r="AA2332" s="15" t="s">
        <v>2004</v>
      </c>
      <c r="AB2332" s="15" t="s">
        <v>2004</v>
      </c>
      <c r="AC2332" s="15" t="s">
        <v>2004</v>
      </c>
      <c r="AD2332" s="15" t="s">
        <v>2004</v>
      </c>
      <c r="AE2332" s="73" t="s">
        <v>2979</v>
      </c>
      <c r="AF2332" s="73" t="s">
        <v>2979</v>
      </c>
      <c r="AG2332" s="73" t="s">
        <v>2979</v>
      </c>
      <c r="AH2332" s="73" t="s">
        <v>2979</v>
      </c>
      <c r="AI2332" s="41">
        <v>0.37209999999999999</v>
      </c>
      <c r="AJ2332" s="30">
        <v>0.39579999999999999</v>
      </c>
      <c r="AK2332" s="30">
        <v>0.33329999999999999</v>
      </c>
      <c r="AL2332" s="41">
        <f t="shared" si="74"/>
        <v>0.36709999999999998</v>
      </c>
      <c r="AM2332" s="30" t="str">
        <f>IFERROR((VLOOKUP(C2332,'CEP 24-25'!$F$5:$K$1282,6,0))," ")</f>
        <v xml:space="preserve"> </v>
      </c>
      <c r="AN2332" s="41" t="str">
        <f>+IFERROR((VLOOKUP(C2332,'HB1238 24-25'!$N$5:$Q$9999,4,0)),"")</f>
        <v/>
      </c>
      <c r="AO2332" s="33" t="str">
        <f t="shared" si="75"/>
        <v>No</v>
      </c>
    </row>
    <row r="2333" spans="1:41" x14ac:dyDescent="0.25">
      <c r="A2333" t="s">
        <v>2793</v>
      </c>
      <c r="B2333" t="s">
        <v>2309</v>
      </c>
      <c r="C2333" s="25">
        <v>5600</v>
      </c>
      <c r="D2333" t="s">
        <v>2393</v>
      </c>
      <c r="E2333" s="16">
        <v>0</v>
      </c>
      <c r="F2333" s="16">
        <v>100</v>
      </c>
      <c r="G2333" s="16">
        <v>0</v>
      </c>
      <c r="H2333" s="16">
        <v>85</v>
      </c>
      <c r="I2333" s="16">
        <v>107</v>
      </c>
      <c r="J2333" s="16">
        <v>100</v>
      </c>
      <c r="K2333" s="16">
        <v>81</v>
      </c>
      <c r="L2333" s="16">
        <v>0</v>
      </c>
      <c r="M2333" s="16">
        <v>0</v>
      </c>
      <c r="N2333" s="16">
        <v>0</v>
      </c>
      <c r="O2333" s="16">
        <v>0</v>
      </c>
      <c r="P2333" s="16">
        <v>0</v>
      </c>
      <c r="Q2333" s="16">
        <v>0</v>
      </c>
      <c r="R2333" s="16">
        <v>0</v>
      </c>
      <c r="S2333" s="16">
        <v>0</v>
      </c>
      <c r="T2333" s="73" t="s">
        <v>2979</v>
      </c>
      <c r="U2333" s="54">
        <v>29</v>
      </c>
      <c r="V2333" s="73" t="s">
        <v>2979</v>
      </c>
      <c r="W2333" s="54">
        <v>37</v>
      </c>
      <c r="X2333" s="54">
        <v>47</v>
      </c>
      <c r="Y2333" s="54">
        <v>34</v>
      </c>
      <c r="Z2333" s="54">
        <v>37</v>
      </c>
      <c r="AA2333" s="73" t="s">
        <v>2979</v>
      </c>
      <c r="AB2333" s="73" t="s">
        <v>2979</v>
      </c>
      <c r="AC2333" s="73" t="s">
        <v>2979</v>
      </c>
      <c r="AD2333" s="73" t="s">
        <v>2979</v>
      </c>
      <c r="AE2333" s="73" t="s">
        <v>2979</v>
      </c>
      <c r="AF2333" s="73" t="s">
        <v>2979</v>
      </c>
      <c r="AG2333" s="73" t="s">
        <v>2979</v>
      </c>
      <c r="AH2333" s="73" t="s">
        <v>2979</v>
      </c>
      <c r="AI2333" s="41">
        <v>0.38900000000000001</v>
      </c>
      <c r="AJ2333" s="30">
        <v>0.34549999999999997</v>
      </c>
      <c r="AK2333" s="30">
        <v>0.31900000000000001</v>
      </c>
      <c r="AL2333" s="41">
        <f t="shared" si="74"/>
        <v>0.35120000000000001</v>
      </c>
      <c r="AM2333" s="30" t="str">
        <f>IFERROR((VLOOKUP(C2333,'CEP 24-25'!$F$5:$K$1282,6,0))," ")</f>
        <v xml:space="preserve"> </v>
      </c>
      <c r="AN2333" s="41" t="str">
        <f>+IFERROR((VLOOKUP(C2333,'HB1238 24-25'!$N$5:$Q$9999,4,0)),"")</f>
        <v>No</v>
      </c>
      <c r="AO2333" s="33" t="str">
        <f t="shared" si="75"/>
        <v>No</v>
      </c>
    </row>
    <row r="2334" spans="1:41" x14ac:dyDescent="0.25">
      <c r="A2334" t="s">
        <v>2793</v>
      </c>
      <c r="B2334" t="s">
        <v>2309</v>
      </c>
      <c r="C2334" s="25">
        <v>1795</v>
      </c>
      <c r="D2334" t="s">
        <v>290</v>
      </c>
      <c r="E2334" s="16">
        <v>0</v>
      </c>
      <c r="F2334" s="16">
        <v>0</v>
      </c>
      <c r="G2334" s="16">
        <v>0</v>
      </c>
      <c r="H2334" s="16">
        <v>0</v>
      </c>
      <c r="I2334" s="16">
        <v>0</v>
      </c>
      <c r="J2334" s="16">
        <v>0</v>
      </c>
      <c r="K2334" s="16">
        <v>0</v>
      </c>
      <c r="L2334" s="16">
        <v>0</v>
      </c>
      <c r="M2334" s="16">
        <v>0</v>
      </c>
      <c r="N2334" s="16">
        <v>0</v>
      </c>
      <c r="O2334" s="16">
        <v>0</v>
      </c>
      <c r="P2334" s="16">
        <v>9</v>
      </c>
      <c r="Q2334" s="16">
        <v>9</v>
      </c>
      <c r="R2334" s="16">
        <v>28</v>
      </c>
      <c r="S2334" s="16">
        <v>50</v>
      </c>
      <c r="T2334" s="73" t="s">
        <v>2979</v>
      </c>
      <c r="U2334" s="73" t="s">
        <v>2979</v>
      </c>
      <c r="V2334" s="73" t="s">
        <v>2979</v>
      </c>
      <c r="W2334" s="73" t="s">
        <v>2979</v>
      </c>
      <c r="X2334" s="73" t="s">
        <v>2979</v>
      </c>
      <c r="Y2334" s="73" t="s">
        <v>2979</v>
      </c>
      <c r="Z2334" s="73" t="s">
        <v>2979</v>
      </c>
      <c r="AA2334" s="73" t="s">
        <v>2979</v>
      </c>
      <c r="AB2334" s="73" t="s">
        <v>2979</v>
      </c>
      <c r="AC2334" s="73" t="s">
        <v>2979</v>
      </c>
      <c r="AD2334" s="73" t="s">
        <v>2979</v>
      </c>
      <c r="AE2334" s="15" t="s">
        <v>2004</v>
      </c>
      <c r="AF2334" s="15" t="s">
        <v>2004</v>
      </c>
      <c r="AG2334" s="15" t="s">
        <v>2004</v>
      </c>
      <c r="AH2334" s="54">
        <v>29</v>
      </c>
      <c r="AI2334" s="41">
        <v>0.46879999999999999</v>
      </c>
      <c r="AJ2334" s="30">
        <v>0.44900000000000001</v>
      </c>
      <c r="AK2334" s="30">
        <v>0.47370000000000001</v>
      </c>
      <c r="AL2334" s="41">
        <f t="shared" si="74"/>
        <v>0.46379999999999999</v>
      </c>
      <c r="AM2334" s="30" t="str">
        <f>IFERROR((VLOOKUP(C2334,'CEP 24-25'!$F$5:$K$1282,6,0))," ")</f>
        <v xml:space="preserve"> </v>
      </c>
      <c r="AN2334" s="41" t="str">
        <f>+IFERROR((VLOOKUP(C2334,'HB1238 24-25'!$N$5:$Q$9999,4,0)),"")</f>
        <v/>
      </c>
      <c r="AO2334" s="33" t="str">
        <f t="shared" si="75"/>
        <v>No</v>
      </c>
    </row>
    <row r="2335" spans="1:41" x14ac:dyDescent="0.25">
      <c r="A2335" t="s">
        <v>2793</v>
      </c>
      <c r="B2335" t="s">
        <v>2309</v>
      </c>
      <c r="C2335" s="25">
        <v>3546</v>
      </c>
      <c r="D2335" t="s">
        <v>292</v>
      </c>
      <c r="E2335" s="16">
        <v>0</v>
      </c>
      <c r="F2335" s="16">
        <v>0</v>
      </c>
      <c r="G2335" s="16">
        <v>0</v>
      </c>
      <c r="H2335" s="16">
        <v>0</v>
      </c>
      <c r="I2335" s="16">
        <v>0</v>
      </c>
      <c r="J2335" s="16">
        <v>0</v>
      </c>
      <c r="K2335" s="16">
        <v>0</v>
      </c>
      <c r="L2335" s="16">
        <v>0</v>
      </c>
      <c r="M2335" s="16">
        <v>0</v>
      </c>
      <c r="N2335" s="16">
        <v>0</v>
      </c>
      <c r="O2335" s="16">
        <v>0</v>
      </c>
      <c r="P2335" s="16">
        <v>180</v>
      </c>
      <c r="Q2335" s="16">
        <v>175</v>
      </c>
      <c r="R2335" s="16">
        <v>153</v>
      </c>
      <c r="S2335" s="16">
        <v>159</v>
      </c>
      <c r="T2335" s="73" t="s">
        <v>2979</v>
      </c>
      <c r="U2335" s="73" t="s">
        <v>2979</v>
      </c>
      <c r="V2335" s="73" t="s">
        <v>2979</v>
      </c>
      <c r="W2335" s="73" t="s">
        <v>2979</v>
      </c>
      <c r="X2335" s="73" t="s">
        <v>2979</v>
      </c>
      <c r="Y2335" s="73" t="s">
        <v>2979</v>
      </c>
      <c r="Z2335" s="73" t="s">
        <v>2979</v>
      </c>
      <c r="AA2335" s="73" t="s">
        <v>2979</v>
      </c>
      <c r="AB2335" s="73" t="s">
        <v>2979</v>
      </c>
      <c r="AC2335" s="73" t="s">
        <v>2979</v>
      </c>
      <c r="AD2335" s="73" t="s">
        <v>2979</v>
      </c>
      <c r="AE2335" s="54">
        <v>87</v>
      </c>
      <c r="AF2335" s="54">
        <v>92</v>
      </c>
      <c r="AG2335" s="54">
        <v>65</v>
      </c>
      <c r="AH2335" s="54">
        <v>64</v>
      </c>
      <c r="AI2335" s="41">
        <v>0.46179999999999999</v>
      </c>
      <c r="AJ2335" s="30">
        <v>0.44030000000000002</v>
      </c>
      <c r="AK2335" s="30">
        <v>0.40629999999999999</v>
      </c>
      <c r="AL2335" s="41">
        <f t="shared" si="74"/>
        <v>0.43609999999999999</v>
      </c>
      <c r="AM2335" s="30" t="str">
        <f>IFERROR((VLOOKUP(C2335,'CEP 24-25'!$F$5:$K$1282,6,0))," ")</f>
        <v xml:space="preserve"> </v>
      </c>
      <c r="AN2335" s="41" t="str">
        <f>+IFERROR((VLOOKUP(C2335,'HB1238 24-25'!$N$5:$Q$9999,4,0)),"")</f>
        <v/>
      </c>
      <c r="AO2335" s="33" t="str">
        <f t="shared" si="75"/>
        <v>No</v>
      </c>
    </row>
    <row r="2336" spans="1:41" x14ac:dyDescent="0.25">
      <c r="A2336" t="s">
        <v>2793</v>
      </c>
      <c r="B2336" t="s">
        <v>2309</v>
      </c>
      <c r="C2336" s="25">
        <v>5409</v>
      </c>
      <c r="D2336" t="s">
        <v>294</v>
      </c>
      <c r="E2336" s="16">
        <v>0</v>
      </c>
      <c r="F2336" s="16">
        <v>0</v>
      </c>
      <c r="G2336" s="16">
        <v>0</v>
      </c>
      <c r="H2336" s="16">
        <v>0</v>
      </c>
      <c r="I2336" s="16">
        <v>0</v>
      </c>
      <c r="J2336" s="16">
        <v>0</v>
      </c>
      <c r="K2336" s="16">
        <v>0</v>
      </c>
      <c r="L2336" s="16">
        <v>172</v>
      </c>
      <c r="M2336" s="16">
        <v>214</v>
      </c>
      <c r="N2336" s="16">
        <v>176</v>
      </c>
      <c r="O2336" s="16">
        <v>182</v>
      </c>
      <c r="P2336" s="16">
        <v>0</v>
      </c>
      <c r="Q2336" s="16">
        <v>0</v>
      </c>
      <c r="R2336" s="16">
        <v>0</v>
      </c>
      <c r="S2336" s="16">
        <v>0</v>
      </c>
      <c r="T2336" s="73" t="s">
        <v>2979</v>
      </c>
      <c r="U2336" s="73" t="s">
        <v>2979</v>
      </c>
      <c r="V2336" s="73" t="s">
        <v>2979</v>
      </c>
      <c r="W2336" s="73" t="s">
        <v>2979</v>
      </c>
      <c r="X2336" s="73" t="s">
        <v>2979</v>
      </c>
      <c r="Y2336" s="73" t="s">
        <v>2979</v>
      </c>
      <c r="Z2336" s="73" t="s">
        <v>2979</v>
      </c>
      <c r="AA2336" s="54">
        <v>73</v>
      </c>
      <c r="AB2336" s="54">
        <v>112</v>
      </c>
      <c r="AC2336" s="54">
        <v>89</v>
      </c>
      <c r="AD2336" s="54">
        <v>89</v>
      </c>
      <c r="AE2336" s="73" t="s">
        <v>2979</v>
      </c>
      <c r="AF2336" s="73" t="s">
        <v>2979</v>
      </c>
      <c r="AG2336" s="73" t="s">
        <v>2979</v>
      </c>
      <c r="AH2336" s="73" t="s">
        <v>2979</v>
      </c>
      <c r="AI2336" s="41">
        <v>0.4879</v>
      </c>
      <c r="AJ2336" s="30">
        <v>0.47939999999999999</v>
      </c>
      <c r="AK2336" s="30">
        <v>0.46400000000000002</v>
      </c>
      <c r="AL2336" s="41">
        <f t="shared" si="74"/>
        <v>0.47710000000000002</v>
      </c>
      <c r="AM2336" s="30" t="str">
        <f>IFERROR((VLOOKUP(C2336,'CEP 24-25'!$F$5:$K$1282,6,0))," ")</f>
        <v xml:space="preserve"> </v>
      </c>
      <c r="AN2336" s="41" t="str">
        <f>+IFERROR((VLOOKUP(C2336,'HB1238 24-25'!$N$5:$Q$9999,4,0)),"")</f>
        <v/>
      </c>
      <c r="AO2336" s="33" t="str">
        <f t="shared" si="75"/>
        <v>No</v>
      </c>
    </row>
    <row r="2337" spans="1:41" x14ac:dyDescent="0.25">
      <c r="A2337" t="s">
        <v>2793</v>
      </c>
      <c r="B2337" t="s">
        <v>2309</v>
      </c>
      <c r="C2337" s="25">
        <v>3513</v>
      </c>
      <c r="D2337" t="s">
        <v>291</v>
      </c>
      <c r="E2337" s="16">
        <v>0</v>
      </c>
      <c r="F2337" s="16">
        <v>12</v>
      </c>
      <c r="G2337" s="16">
        <v>0</v>
      </c>
      <c r="H2337" s="16">
        <v>9</v>
      </c>
      <c r="I2337" s="16">
        <v>12</v>
      </c>
      <c r="J2337" s="16">
        <v>7</v>
      </c>
      <c r="K2337" s="16">
        <v>6</v>
      </c>
      <c r="L2337" s="16">
        <v>0</v>
      </c>
      <c r="M2337" s="16">
        <v>0</v>
      </c>
      <c r="N2337" s="16">
        <v>0</v>
      </c>
      <c r="O2337" s="16">
        <v>0</v>
      </c>
      <c r="P2337" s="16">
        <v>0</v>
      </c>
      <c r="Q2337" s="16">
        <v>0</v>
      </c>
      <c r="R2337" s="16">
        <v>0</v>
      </c>
      <c r="S2337" s="16">
        <v>0</v>
      </c>
      <c r="T2337" s="73" t="s">
        <v>2979</v>
      </c>
      <c r="U2337" s="15" t="s">
        <v>2004</v>
      </c>
      <c r="V2337" s="73" t="s">
        <v>2979</v>
      </c>
      <c r="W2337" s="15" t="s">
        <v>2004</v>
      </c>
      <c r="X2337" s="15" t="s">
        <v>2004</v>
      </c>
      <c r="Y2337" s="15" t="s">
        <v>2004</v>
      </c>
      <c r="Z2337" s="15" t="s">
        <v>2004</v>
      </c>
      <c r="AA2337" s="73" t="s">
        <v>2979</v>
      </c>
      <c r="AB2337" s="73" t="s">
        <v>2979</v>
      </c>
      <c r="AC2337" s="73" t="s">
        <v>2979</v>
      </c>
      <c r="AD2337" s="73" t="s">
        <v>2979</v>
      </c>
      <c r="AE2337" s="73" t="s">
        <v>2979</v>
      </c>
      <c r="AF2337" s="73" t="s">
        <v>2979</v>
      </c>
      <c r="AG2337" s="73" t="s">
        <v>2979</v>
      </c>
      <c r="AH2337" s="73" t="s">
        <v>2979</v>
      </c>
      <c r="AI2337" s="41">
        <v>0.39129999999999998</v>
      </c>
      <c r="AJ2337" s="30">
        <v>0.47499999999999998</v>
      </c>
      <c r="AK2337" s="30">
        <v>0.4259</v>
      </c>
      <c r="AL2337" s="41">
        <f t="shared" si="74"/>
        <v>0.43070000000000003</v>
      </c>
      <c r="AM2337" s="30" t="str">
        <f>IFERROR((VLOOKUP(C2337,'CEP 24-25'!$F$5:$K$1282,6,0))," ")</f>
        <v>No</v>
      </c>
      <c r="AN2337" s="41" t="str">
        <f>+IFERROR((VLOOKUP(C2337,'HB1238 24-25'!$N$5:$Q$9999,4,0)),"")</f>
        <v/>
      </c>
      <c r="AO2337" s="33" t="str">
        <f t="shared" si="75"/>
        <v>No</v>
      </c>
    </row>
    <row r="2338" spans="1:41" x14ac:dyDescent="0.25">
      <c r="A2338" t="s">
        <v>2652</v>
      </c>
      <c r="B2338" t="s">
        <v>2310</v>
      </c>
      <c r="C2338" s="25">
        <v>2592</v>
      </c>
      <c r="D2338" t="s">
        <v>496</v>
      </c>
      <c r="E2338" s="16">
        <v>0</v>
      </c>
      <c r="F2338" s="16">
        <v>109</v>
      </c>
      <c r="G2338" s="16">
        <v>0</v>
      </c>
      <c r="H2338" s="16">
        <v>99</v>
      </c>
      <c r="I2338" s="16">
        <v>105</v>
      </c>
      <c r="J2338" s="16">
        <v>103</v>
      </c>
      <c r="K2338" s="16">
        <v>108</v>
      </c>
      <c r="L2338" s="16">
        <v>119</v>
      </c>
      <c r="M2338" s="16">
        <v>0</v>
      </c>
      <c r="N2338" s="16">
        <v>0</v>
      </c>
      <c r="O2338" s="16">
        <v>0</v>
      </c>
      <c r="P2338" s="16">
        <v>0</v>
      </c>
      <c r="Q2338" s="16">
        <v>0</v>
      </c>
      <c r="R2338" s="16">
        <v>0</v>
      </c>
      <c r="S2338" s="16">
        <v>0</v>
      </c>
      <c r="T2338" s="73" t="s">
        <v>2979</v>
      </c>
      <c r="U2338" s="54">
        <v>94</v>
      </c>
      <c r="V2338" s="73" t="s">
        <v>2979</v>
      </c>
      <c r="W2338" s="54">
        <v>94</v>
      </c>
      <c r="X2338" s="54">
        <v>99</v>
      </c>
      <c r="Y2338" s="54">
        <v>99</v>
      </c>
      <c r="Z2338" s="54">
        <v>102</v>
      </c>
      <c r="AA2338" s="54">
        <v>111</v>
      </c>
      <c r="AB2338" s="73" t="s">
        <v>2979</v>
      </c>
      <c r="AC2338" s="73" t="s">
        <v>2979</v>
      </c>
      <c r="AD2338" s="73" t="s">
        <v>2979</v>
      </c>
      <c r="AE2338" s="73" t="s">
        <v>2979</v>
      </c>
      <c r="AF2338" s="73" t="s">
        <v>2979</v>
      </c>
      <c r="AG2338" s="73" t="s">
        <v>2979</v>
      </c>
      <c r="AH2338" s="73" t="s">
        <v>2979</v>
      </c>
      <c r="AI2338" s="41">
        <v>0.93159999999999998</v>
      </c>
      <c r="AJ2338" s="30">
        <v>0.94610000000000005</v>
      </c>
      <c r="AK2338" s="30">
        <v>0.91690000000000005</v>
      </c>
      <c r="AL2338" s="41">
        <f t="shared" si="74"/>
        <v>0.93149999999999999</v>
      </c>
      <c r="AM2338" s="30" t="str">
        <f>IFERROR((VLOOKUP(C2338,'CEP 24-25'!$F$5:$K$1282,6,0))," ")</f>
        <v>Yes</v>
      </c>
      <c r="AN2338" s="41" t="str">
        <f>+IFERROR((VLOOKUP(C2338,'HB1238 24-25'!$N$5:$Q$9999,4,0)),"")</f>
        <v/>
      </c>
      <c r="AO2338" s="33" t="str">
        <f t="shared" si="75"/>
        <v>Yes</v>
      </c>
    </row>
    <row r="2339" spans="1:41" x14ac:dyDescent="0.25">
      <c r="A2339" t="s">
        <v>2652</v>
      </c>
      <c r="B2339" t="s">
        <v>2310</v>
      </c>
      <c r="C2339" s="25">
        <v>3138</v>
      </c>
      <c r="D2339" t="s">
        <v>1929</v>
      </c>
      <c r="E2339" s="16">
        <v>0</v>
      </c>
      <c r="F2339" s="16">
        <v>83</v>
      </c>
      <c r="G2339" s="16">
        <v>0</v>
      </c>
      <c r="H2339" s="16">
        <v>86</v>
      </c>
      <c r="I2339" s="16">
        <v>88</v>
      </c>
      <c r="J2339" s="16">
        <v>88</v>
      </c>
      <c r="K2339" s="16">
        <v>94</v>
      </c>
      <c r="L2339" s="16">
        <v>82</v>
      </c>
      <c r="M2339" s="16">
        <v>0</v>
      </c>
      <c r="N2339" s="16">
        <v>0</v>
      </c>
      <c r="O2339" s="16">
        <v>0</v>
      </c>
      <c r="P2339" s="16">
        <v>0</v>
      </c>
      <c r="Q2339" s="16">
        <v>0</v>
      </c>
      <c r="R2339" s="16">
        <v>0</v>
      </c>
      <c r="S2339" s="16">
        <v>0</v>
      </c>
      <c r="T2339" s="73" t="s">
        <v>2979</v>
      </c>
      <c r="U2339" s="54">
        <v>72</v>
      </c>
      <c r="V2339" s="73" t="s">
        <v>2979</v>
      </c>
      <c r="W2339" s="54">
        <v>82</v>
      </c>
      <c r="X2339" s="54">
        <v>81</v>
      </c>
      <c r="Y2339" s="54">
        <v>85</v>
      </c>
      <c r="Z2339" s="54">
        <v>91</v>
      </c>
      <c r="AA2339" s="54">
        <v>76</v>
      </c>
      <c r="AB2339" s="73" t="s">
        <v>2979</v>
      </c>
      <c r="AC2339" s="73" t="s">
        <v>2979</v>
      </c>
      <c r="AD2339" s="73" t="s">
        <v>2979</v>
      </c>
      <c r="AE2339" s="73" t="s">
        <v>2979</v>
      </c>
      <c r="AF2339" s="73" t="s">
        <v>2979</v>
      </c>
      <c r="AG2339" s="73" t="s">
        <v>2979</v>
      </c>
      <c r="AH2339" s="73" t="s">
        <v>2979</v>
      </c>
      <c r="AI2339" s="41">
        <v>0.93469999999999998</v>
      </c>
      <c r="AJ2339" s="30">
        <v>0.95120000000000005</v>
      </c>
      <c r="AK2339" s="30">
        <v>0.94850000000000001</v>
      </c>
      <c r="AL2339" s="41">
        <f t="shared" si="74"/>
        <v>0.94479999999999997</v>
      </c>
      <c r="AM2339" s="30" t="str">
        <f>IFERROR((VLOOKUP(C2339,'CEP 24-25'!$F$5:$K$1282,6,0))," ")</f>
        <v>Yes</v>
      </c>
      <c r="AN2339" s="41" t="str">
        <f>+IFERROR((VLOOKUP(C2339,'HB1238 24-25'!$N$5:$Q$9999,4,0)),"")</f>
        <v/>
      </c>
      <c r="AO2339" s="33" t="str">
        <f t="shared" si="75"/>
        <v>Yes</v>
      </c>
    </row>
    <row r="2340" spans="1:41" x14ac:dyDescent="0.25">
      <c r="A2340" t="s">
        <v>2652</v>
      </c>
      <c r="B2340" t="s">
        <v>2310</v>
      </c>
      <c r="C2340" s="25">
        <v>2116</v>
      </c>
      <c r="D2340" t="s">
        <v>1922</v>
      </c>
      <c r="E2340" s="16">
        <v>0</v>
      </c>
      <c r="F2340" s="16">
        <v>0</v>
      </c>
      <c r="G2340" s="16">
        <v>0</v>
      </c>
      <c r="H2340" s="16">
        <v>0</v>
      </c>
      <c r="I2340" s="16">
        <v>0</v>
      </c>
      <c r="J2340" s="16">
        <v>0</v>
      </c>
      <c r="K2340" s="16">
        <v>0</v>
      </c>
      <c r="L2340" s="16">
        <v>0</v>
      </c>
      <c r="M2340" s="16">
        <v>0</v>
      </c>
      <c r="N2340" s="16">
        <v>1</v>
      </c>
      <c r="O2340" s="16">
        <v>1</v>
      </c>
      <c r="P2340" s="16">
        <v>721</v>
      </c>
      <c r="Q2340" s="16">
        <v>598</v>
      </c>
      <c r="R2340" s="16">
        <v>450</v>
      </c>
      <c r="S2340" s="16">
        <v>596</v>
      </c>
      <c r="T2340" s="73" t="s">
        <v>2979</v>
      </c>
      <c r="U2340" s="73" t="s">
        <v>2979</v>
      </c>
      <c r="V2340" s="73" t="s">
        <v>2979</v>
      </c>
      <c r="W2340" s="73" t="s">
        <v>2979</v>
      </c>
      <c r="X2340" s="73" t="s">
        <v>2979</v>
      </c>
      <c r="Y2340" s="73" t="s">
        <v>2979</v>
      </c>
      <c r="Z2340" s="73" t="s">
        <v>2979</v>
      </c>
      <c r="AA2340" s="73" t="s">
        <v>2979</v>
      </c>
      <c r="AB2340" s="73" t="s">
        <v>2979</v>
      </c>
      <c r="AC2340" s="73" t="s">
        <v>2979</v>
      </c>
      <c r="AD2340" s="73" t="s">
        <v>2979</v>
      </c>
      <c r="AE2340" s="54">
        <v>615</v>
      </c>
      <c r="AF2340" s="54">
        <v>504</v>
      </c>
      <c r="AG2340" s="54">
        <v>379</v>
      </c>
      <c r="AH2340" s="54">
        <v>492</v>
      </c>
      <c r="AI2340" s="41">
        <v>0.8407</v>
      </c>
      <c r="AJ2340" s="30">
        <v>0.83450000000000002</v>
      </c>
      <c r="AK2340" s="30">
        <v>0.81620000000000004</v>
      </c>
      <c r="AL2340" s="41">
        <f t="shared" si="74"/>
        <v>0.83050000000000002</v>
      </c>
      <c r="AM2340" s="30" t="str">
        <f>IFERROR((VLOOKUP(C2340,'CEP 24-25'!$F$5:$K$1282,6,0))," ")</f>
        <v>Yes</v>
      </c>
      <c r="AN2340" s="41" t="str">
        <f>+IFERROR((VLOOKUP(C2340,'HB1238 24-25'!$N$5:$Q$9999,4,0)),"")</f>
        <v/>
      </c>
      <c r="AO2340" s="33" t="str">
        <f t="shared" si="75"/>
        <v>Yes</v>
      </c>
    </row>
    <row r="2341" spans="1:41" x14ac:dyDescent="0.25">
      <c r="A2341" t="s">
        <v>2652</v>
      </c>
      <c r="B2341" t="s">
        <v>2310</v>
      </c>
      <c r="C2341" s="25">
        <v>3206</v>
      </c>
      <c r="D2341" t="s">
        <v>1930</v>
      </c>
      <c r="E2341" s="16">
        <v>0</v>
      </c>
      <c r="F2341" s="16">
        <v>0</v>
      </c>
      <c r="G2341" s="16">
        <v>0</v>
      </c>
      <c r="H2341" s="16">
        <v>0</v>
      </c>
      <c r="I2341" s="16">
        <v>0</v>
      </c>
      <c r="J2341" s="16">
        <v>0</v>
      </c>
      <c r="K2341" s="16">
        <v>0</v>
      </c>
      <c r="L2341" s="16">
        <v>0</v>
      </c>
      <c r="M2341" s="16">
        <v>0</v>
      </c>
      <c r="N2341" s="16">
        <v>0</v>
      </c>
      <c r="O2341" s="16">
        <v>0</v>
      </c>
      <c r="P2341" s="16">
        <v>509</v>
      </c>
      <c r="Q2341" s="16">
        <v>549</v>
      </c>
      <c r="R2341" s="16">
        <v>657</v>
      </c>
      <c r="S2341" s="16">
        <v>548</v>
      </c>
      <c r="T2341" s="73" t="s">
        <v>2979</v>
      </c>
      <c r="U2341" s="73" t="s">
        <v>2979</v>
      </c>
      <c r="V2341" s="73" t="s">
        <v>2979</v>
      </c>
      <c r="W2341" s="73" t="s">
        <v>2979</v>
      </c>
      <c r="X2341" s="73" t="s">
        <v>2979</v>
      </c>
      <c r="Y2341" s="73" t="s">
        <v>2979</v>
      </c>
      <c r="Z2341" s="73" t="s">
        <v>2979</v>
      </c>
      <c r="AA2341" s="73" t="s">
        <v>2979</v>
      </c>
      <c r="AB2341" s="73" t="s">
        <v>2979</v>
      </c>
      <c r="AC2341" s="73" t="s">
        <v>2979</v>
      </c>
      <c r="AD2341" s="73" t="s">
        <v>2979</v>
      </c>
      <c r="AE2341" s="54">
        <v>398</v>
      </c>
      <c r="AF2341" s="54">
        <v>426</v>
      </c>
      <c r="AG2341" s="54">
        <v>512</v>
      </c>
      <c r="AH2341" s="54">
        <v>415</v>
      </c>
      <c r="AI2341" s="41">
        <v>0.77380000000000004</v>
      </c>
      <c r="AJ2341" s="30">
        <v>0.7843</v>
      </c>
      <c r="AK2341" s="30">
        <v>0.77569999999999995</v>
      </c>
      <c r="AL2341" s="41">
        <f t="shared" si="74"/>
        <v>0.77790000000000004</v>
      </c>
      <c r="AM2341" s="30" t="str">
        <f>IFERROR((VLOOKUP(C2341,'CEP 24-25'!$F$5:$K$1282,6,0))," ")</f>
        <v>Yes</v>
      </c>
      <c r="AN2341" s="41" t="str">
        <f>+IFERROR((VLOOKUP(C2341,'HB1238 24-25'!$N$5:$Q$9999,4,0)),"")</f>
        <v/>
      </c>
      <c r="AO2341" s="33" t="str">
        <f t="shared" si="75"/>
        <v>Yes</v>
      </c>
    </row>
    <row r="2342" spans="1:41" x14ac:dyDescent="0.25">
      <c r="A2342" t="s">
        <v>2652</v>
      </c>
      <c r="B2342" t="s">
        <v>2310</v>
      </c>
      <c r="C2342" s="25">
        <v>2410</v>
      </c>
      <c r="D2342" t="s">
        <v>1924</v>
      </c>
      <c r="E2342" s="16">
        <v>0</v>
      </c>
      <c r="F2342" s="16">
        <v>0</v>
      </c>
      <c r="G2342" s="16">
        <v>0</v>
      </c>
      <c r="H2342" s="16">
        <v>0</v>
      </c>
      <c r="I2342" s="16">
        <v>0</v>
      </c>
      <c r="J2342" s="16">
        <v>0</v>
      </c>
      <c r="K2342" s="16">
        <v>0</v>
      </c>
      <c r="L2342" s="16">
        <v>0</v>
      </c>
      <c r="M2342" s="16">
        <v>291</v>
      </c>
      <c r="N2342" s="16">
        <v>262</v>
      </c>
      <c r="O2342" s="16">
        <v>300</v>
      </c>
      <c r="P2342" s="16">
        <v>0</v>
      </c>
      <c r="Q2342" s="16">
        <v>0</v>
      </c>
      <c r="R2342" s="16">
        <v>0</v>
      </c>
      <c r="S2342" s="16">
        <v>0</v>
      </c>
      <c r="T2342" s="73" t="s">
        <v>2979</v>
      </c>
      <c r="U2342" s="73" t="s">
        <v>2979</v>
      </c>
      <c r="V2342" s="73" t="s">
        <v>2979</v>
      </c>
      <c r="W2342" s="73" t="s">
        <v>2979</v>
      </c>
      <c r="X2342" s="73" t="s">
        <v>2979</v>
      </c>
      <c r="Y2342" s="73" t="s">
        <v>2979</v>
      </c>
      <c r="Z2342" s="73" t="s">
        <v>2979</v>
      </c>
      <c r="AA2342" s="73" t="s">
        <v>2979</v>
      </c>
      <c r="AB2342" s="54">
        <v>248</v>
      </c>
      <c r="AC2342" s="54">
        <v>218</v>
      </c>
      <c r="AD2342" s="54">
        <v>248</v>
      </c>
      <c r="AE2342" s="73" t="s">
        <v>2979</v>
      </c>
      <c r="AF2342" s="73" t="s">
        <v>2979</v>
      </c>
      <c r="AG2342" s="73" t="s">
        <v>2979</v>
      </c>
      <c r="AH2342" s="73" t="s">
        <v>2979</v>
      </c>
      <c r="AI2342" s="41">
        <v>0.83699999999999997</v>
      </c>
      <c r="AJ2342" s="30">
        <v>0.8286</v>
      </c>
      <c r="AK2342" s="30">
        <v>0.81110000000000004</v>
      </c>
      <c r="AL2342" s="41">
        <f t="shared" si="74"/>
        <v>0.8256</v>
      </c>
      <c r="AM2342" s="30" t="str">
        <f>IFERROR((VLOOKUP(C2342,'CEP 24-25'!$F$5:$K$1282,6,0))," ")</f>
        <v>Yes</v>
      </c>
      <c r="AN2342" s="41" t="str">
        <f>+IFERROR((VLOOKUP(C2342,'HB1238 24-25'!$N$5:$Q$9999,4,0)),"")</f>
        <v/>
      </c>
      <c r="AO2342" s="33" t="str">
        <f t="shared" si="75"/>
        <v>Yes</v>
      </c>
    </row>
    <row r="2343" spans="1:41" x14ac:dyDescent="0.25">
      <c r="A2343" t="s">
        <v>2652</v>
      </c>
      <c r="B2343" t="s">
        <v>2310</v>
      </c>
      <c r="C2343" s="25">
        <v>2176</v>
      </c>
      <c r="D2343" t="s">
        <v>1425</v>
      </c>
      <c r="E2343" s="16">
        <v>0</v>
      </c>
      <c r="F2343" s="16">
        <v>80</v>
      </c>
      <c r="G2343" s="16">
        <v>0</v>
      </c>
      <c r="H2343" s="16">
        <v>85</v>
      </c>
      <c r="I2343" s="16">
        <v>80</v>
      </c>
      <c r="J2343" s="16">
        <v>86</v>
      </c>
      <c r="K2343" s="16">
        <v>91</v>
      </c>
      <c r="L2343" s="16">
        <v>85</v>
      </c>
      <c r="M2343" s="16">
        <v>0</v>
      </c>
      <c r="N2343" s="16">
        <v>0</v>
      </c>
      <c r="O2343" s="16">
        <v>0</v>
      </c>
      <c r="P2343" s="16">
        <v>0</v>
      </c>
      <c r="Q2343" s="16">
        <v>0</v>
      </c>
      <c r="R2343" s="16">
        <v>0</v>
      </c>
      <c r="S2343" s="16">
        <v>0</v>
      </c>
      <c r="T2343" s="73" t="s">
        <v>2979</v>
      </c>
      <c r="U2343" s="54">
        <v>54</v>
      </c>
      <c r="V2343" s="73" t="s">
        <v>2979</v>
      </c>
      <c r="W2343" s="54">
        <v>75</v>
      </c>
      <c r="X2343" s="54">
        <v>76</v>
      </c>
      <c r="Y2343" s="54">
        <v>84</v>
      </c>
      <c r="Z2343" s="54">
        <v>86</v>
      </c>
      <c r="AA2343" s="54">
        <v>80</v>
      </c>
      <c r="AB2343" s="73" t="s">
        <v>2979</v>
      </c>
      <c r="AC2343" s="73" t="s">
        <v>2979</v>
      </c>
      <c r="AD2343" s="73" t="s">
        <v>2979</v>
      </c>
      <c r="AE2343" s="73" t="s">
        <v>2979</v>
      </c>
      <c r="AF2343" s="73" t="s">
        <v>2979</v>
      </c>
      <c r="AG2343" s="73" t="s">
        <v>2979</v>
      </c>
      <c r="AH2343" s="73" t="s">
        <v>2979</v>
      </c>
      <c r="AI2343" s="41">
        <v>0.89739999999999998</v>
      </c>
      <c r="AJ2343" s="30">
        <v>0.9274</v>
      </c>
      <c r="AK2343" s="30">
        <v>0.93440000000000001</v>
      </c>
      <c r="AL2343" s="41">
        <f t="shared" si="74"/>
        <v>0.91969999999999996</v>
      </c>
      <c r="AM2343" s="30" t="str">
        <f>IFERROR((VLOOKUP(C2343,'CEP 24-25'!$F$5:$K$1282,6,0))," ")</f>
        <v>Yes</v>
      </c>
      <c r="AN2343" s="41" t="str">
        <f>+IFERROR((VLOOKUP(C2343,'HB1238 24-25'!$N$5:$Q$9999,4,0)),"")</f>
        <v/>
      </c>
      <c r="AO2343" s="33" t="str">
        <f t="shared" si="75"/>
        <v>Yes</v>
      </c>
    </row>
    <row r="2344" spans="1:41" x14ac:dyDescent="0.25">
      <c r="A2344" t="s">
        <v>2652</v>
      </c>
      <c r="B2344" t="s">
        <v>2310</v>
      </c>
      <c r="C2344" s="25">
        <v>2818</v>
      </c>
      <c r="D2344" t="s">
        <v>1926</v>
      </c>
      <c r="E2344" s="16">
        <v>0</v>
      </c>
      <c r="F2344" s="16">
        <v>64</v>
      </c>
      <c r="G2344" s="16">
        <v>0</v>
      </c>
      <c r="H2344" s="16">
        <v>64</v>
      </c>
      <c r="I2344" s="16">
        <v>69</v>
      </c>
      <c r="J2344" s="16">
        <v>89</v>
      </c>
      <c r="K2344" s="16">
        <v>72</v>
      </c>
      <c r="L2344" s="16">
        <v>57</v>
      </c>
      <c r="M2344" s="16">
        <v>0</v>
      </c>
      <c r="N2344" s="16">
        <v>0</v>
      </c>
      <c r="O2344" s="16">
        <v>0</v>
      </c>
      <c r="P2344" s="16">
        <v>0</v>
      </c>
      <c r="Q2344" s="16">
        <v>0</v>
      </c>
      <c r="R2344" s="16">
        <v>0</v>
      </c>
      <c r="S2344" s="16">
        <v>0</v>
      </c>
      <c r="T2344" s="73" t="s">
        <v>2979</v>
      </c>
      <c r="U2344" s="54">
        <v>49</v>
      </c>
      <c r="V2344" s="73" t="s">
        <v>2979</v>
      </c>
      <c r="W2344" s="54">
        <v>45</v>
      </c>
      <c r="X2344" s="54">
        <v>50</v>
      </c>
      <c r="Y2344" s="54">
        <v>68</v>
      </c>
      <c r="Z2344" s="54">
        <v>60</v>
      </c>
      <c r="AA2344" s="54">
        <v>38</v>
      </c>
      <c r="AB2344" s="73" t="s">
        <v>2979</v>
      </c>
      <c r="AC2344" s="73" t="s">
        <v>2979</v>
      </c>
      <c r="AD2344" s="73" t="s">
        <v>2979</v>
      </c>
      <c r="AE2344" s="73" t="s">
        <v>2979</v>
      </c>
      <c r="AF2344" s="73" t="s">
        <v>2979</v>
      </c>
      <c r="AG2344" s="73" t="s">
        <v>2979</v>
      </c>
      <c r="AH2344" s="73" t="s">
        <v>2979</v>
      </c>
      <c r="AI2344" s="41">
        <v>0.747</v>
      </c>
      <c r="AJ2344" s="30">
        <v>0.72599999999999998</v>
      </c>
      <c r="AK2344" s="30">
        <v>0.70220000000000005</v>
      </c>
      <c r="AL2344" s="41">
        <f t="shared" si="74"/>
        <v>0.72509999999999997</v>
      </c>
      <c r="AM2344" s="30" t="str">
        <f>IFERROR((VLOOKUP(C2344,'CEP 24-25'!$F$5:$K$1282,6,0))," ")</f>
        <v>Yes</v>
      </c>
      <c r="AN2344" s="41" t="str">
        <f>+IFERROR((VLOOKUP(C2344,'HB1238 24-25'!$N$5:$Q$9999,4,0)),"")</f>
        <v/>
      </c>
      <c r="AO2344" s="33" t="str">
        <f t="shared" si="75"/>
        <v>Yes</v>
      </c>
    </row>
    <row r="2345" spans="1:41" x14ac:dyDescent="0.25">
      <c r="A2345" t="s">
        <v>2652</v>
      </c>
      <c r="B2345" t="s">
        <v>2310</v>
      </c>
      <c r="C2345" s="25">
        <v>2715</v>
      </c>
      <c r="D2345" t="s">
        <v>1925</v>
      </c>
      <c r="E2345" s="16">
        <v>0</v>
      </c>
      <c r="F2345" s="16">
        <v>96</v>
      </c>
      <c r="G2345" s="16">
        <v>0</v>
      </c>
      <c r="H2345" s="16">
        <v>94</v>
      </c>
      <c r="I2345" s="16">
        <v>106</v>
      </c>
      <c r="J2345" s="16">
        <v>96</v>
      </c>
      <c r="K2345" s="16">
        <v>99</v>
      </c>
      <c r="L2345" s="16">
        <v>94</v>
      </c>
      <c r="M2345" s="16">
        <v>0</v>
      </c>
      <c r="N2345" s="16">
        <v>0</v>
      </c>
      <c r="O2345" s="16">
        <v>0</v>
      </c>
      <c r="P2345" s="16">
        <v>0</v>
      </c>
      <c r="Q2345" s="16">
        <v>0</v>
      </c>
      <c r="R2345" s="16">
        <v>0</v>
      </c>
      <c r="S2345" s="16">
        <v>0</v>
      </c>
      <c r="T2345" s="73" t="s">
        <v>2979</v>
      </c>
      <c r="U2345" s="54">
        <v>85</v>
      </c>
      <c r="V2345" s="73" t="s">
        <v>2979</v>
      </c>
      <c r="W2345" s="54">
        <v>91</v>
      </c>
      <c r="X2345" s="54">
        <v>97</v>
      </c>
      <c r="Y2345" s="54">
        <v>88</v>
      </c>
      <c r="Z2345" s="54">
        <v>93</v>
      </c>
      <c r="AA2345" s="54">
        <v>90</v>
      </c>
      <c r="AB2345" s="73" t="s">
        <v>2979</v>
      </c>
      <c r="AC2345" s="73" t="s">
        <v>2979</v>
      </c>
      <c r="AD2345" s="73" t="s">
        <v>2979</v>
      </c>
      <c r="AE2345" s="73" t="s">
        <v>2979</v>
      </c>
      <c r="AF2345" s="73" t="s">
        <v>2979</v>
      </c>
      <c r="AG2345" s="73" t="s">
        <v>2979</v>
      </c>
      <c r="AH2345" s="73" t="s">
        <v>2979</v>
      </c>
      <c r="AI2345" s="41">
        <v>0.92989999999999995</v>
      </c>
      <c r="AJ2345" s="30">
        <v>0.92320000000000002</v>
      </c>
      <c r="AK2345" s="30">
        <v>0.87949999999999995</v>
      </c>
      <c r="AL2345" s="41">
        <f t="shared" si="74"/>
        <v>0.91090000000000004</v>
      </c>
      <c r="AM2345" s="30" t="str">
        <f>IFERROR((VLOOKUP(C2345,'CEP 24-25'!$F$5:$K$1282,6,0))," ")</f>
        <v xml:space="preserve"> </v>
      </c>
      <c r="AN2345" s="41" t="str">
        <f>+IFERROR((VLOOKUP(C2345,'HB1238 24-25'!$N$5:$Q$9999,4,0)),"")</f>
        <v/>
      </c>
      <c r="AO2345" s="33" t="str">
        <f t="shared" si="75"/>
        <v>Yes</v>
      </c>
    </row>
    <row r="2346" spans="1:41" x14ac:dyDescent="0.25">
      <c r="A2346" t="s">
        <v>2652</v>
      </c>
      <c r="B2346" t="s">
        <v>2310</v>
      </c>
      <c r="C2346" s="25">
        <v>3023</v>
      </c>
      <c r="D2346" t="s">
        <v>2941</v>
      </c>
      <c r="E2346" s="16">
        <v>0</v>
      </c>
      <c r="F2346" s="16">
        <v>4</v>
      </c>
      <c r="G2346" s="16">
        <v>0</v>
      </c>
      <c r="H2346" s="16">
        <v>6</v>
      </c>
      <c r="I2346" s="16">
        <v>7</v>
      </c>
      <c r="J2346" s="16">
        <v>5</v>
      </c>
      <c r="K2346" s="16">
        <v>5</v>
      </c>
      <c r="L2346" s="16">
        <v>12</v>
      </c>
      <c r="M2346" s="16">
        <v>9</v>
      </c>
      <c r="N2346" s="16">
        <v>34</v>
      </c>
      <c r="O2346" s="16">
        <v>44</v>
      </c>
      <c r="P2346" s="16">
        <v>0</v>
      </c>
      <c r="Q2346" s="16">
        <v>0</v>
      </c>
      <c r="R2346" s="16">
        <v>0</v>
      </c>
      <c r="S2346" s="16">
        <v>0</v>
      </c>
      <c r="T2346" s="73" t="s">
        <v>2979</v>
      </c>
      <c r="U2346" s="15" t="s">
        <v>2004</v>
      </c>
      <c r="V2346" s="73" t="s">
        <v>2979</v>
      </c>
      <c r="W2346" s="15" t="s">
        <v>2004</v>
      </c>
      <c r="X2346" s="15" t="s">
        <v>2004</v>
      </c>
      <c r="Y2346" s="15" t="s">
        <v>2004</v>
      </c>
      <c r="Z2346" s="15" t="s">
        <v>2004</v>
      </c>
      <c r="AA2346" s="54">
        <v>11</v>
      </c>
      <c r="AB2346" s="15" t="s">
        <v>2004</v>
      </c>
      <c r="AC2346" s="54">
        <v>30</v>
      </c>
      <c r="AD2346" s="54">
        <v>38</v>
      </c>
      <c r="AE2346" s="73" t="s">
        <v>2979</v>
      </c>
      <c r="AF2346" s="73" t="s">
        <v>2979</v>
      </c>
      <c r="AG2346" s="73" t="s">
        <v>2979</v>
      </c>
      <c r="AH2346" s="73" t="s">
        <v>2979</v>
      </c>
      <c r="AI2346" s="41">
        <v>0.86509999999999998</v>
      </c>
      <c r="AJ2346" s="30">
        <v>0.877</v>
      </c>
      <c r="AK2346" s="30">
        <v>0.84250000000000003</v>
      </c>
      <c r="AL2346" s="41">
        <f t="shared" si="74"/>
        <v>0.86150000000000004</v>
      </c>
      <c r="AM2346" s="30" t="str">
        <f>IFERROR((VLOOKUP(C2346,'CEP 24-25'!$F$5:$K$1282,6,0))," ")</f>
        <v xml:space="preserve"> </v>
      </c>
      <c r="AN2346" s="41" t="str">
        <f>+IFERROR((VLOOKUP(C2346,'HB1238 24-25'!$N$5:$Q$9999,4,0)),"")</f>
        <v/>
      </c>
      <c r="AO2346" s="33" t="str">
        <f t="shared" si="75"/>
        <v>Yes</v>
      </c>
    </row>
    <row r="2347" spans="1:41" x14ac:dyDescent="0.25">
      <c r="A2347" t="s">
        <v>2652</v>
      </c>
      <c r="B2347" t="s">
        <v>2310</v>
      </c>
      <c r="C2347" s="25">
        <v>3615</v>
      </c>
      <c r="D2347" t="s">
        <v>1934</v>
      </c>
      <c r="E2347" s="16">
        <v>0</v>
      </c>
      <c r="F2347" s="16">
        <v>0</v>
      </c>
      <c r="G2347" s="16">
        <v>0</v>
      </c>
      <c r="H2347" s="16">
        <v>0</v>
      </c>
      <c r="I2347" s="16">
        <v>0</v>
      </c>
      <c r="J2347" s="16">
        <v>0</v>
      </c>
      <c r="K2347" s="16">
        <v>0</v>
      </c>
      <c r="L2347" s="16">
        <v>0</v>
      </c>
      <c r="M2347" s="16">
        <v>270</v>
      </c>
      <c r="N2347" s="16">
        <v>292</v>
      </c>
      <c r="O2347" s="16">
        <v>256</v>
      </c>
      <c r="P2347" s="16">
        <v>0</v>
      </c>
      <c r="Q2347" s="16">
        <v>0</v>
      </c>
      <c r="R2347" s="16">
        <v>0</v>
      </c>
      <c r="S2347" s="16">
        <v>0</v>
      </c>
      <c r="T2347" s="73" t="s">
        <v>2979</v>
      </c>
      <c r="U2347" s="73" t="s">
        <v>2979</v>
      </c>
      <c r="V2347" s="73" t="s">
        <v>2979</v>
      </c>
      <c r="W2347" s="73" t="s">
        <v>2979</v>
      </c>
      <c r="X2347" s="73" t="s">
        <v>2979</v>
      </c>
      <c r="Y2347" s="73" t="s">
        <v>2979</v>
      </c>
      <c r="Z2347" s="73" t="s">
        <v>2979</v>
      </c>
      <c r="AA2347" s="73" t="s">
        <v>2979</v>
      </c>
      <c r="AB2347" s="54">
        <v>249</v>
      </c>
      <c r="AC2347" s="54">
        <v>262</v>
      </c>
      <c r="AD2347" s="54">
        <v>222</v>
      </c>
      <c r="AE2347" s="73" t="s">
        <v>2979</v>
      </c>
      <c r="AF2347" s="73" t="s">
        <v>2979</v>
      </c>
      <c r="AG2347" s="73" t="s">
        <v>2979</v>
      </c>
      <c r="AH2347" s="73" t="s">
        <v>2979</v>
      </c>
      <c r="AI2347" s="41">
        <v>0.89610000000000001</v>
      </c>
      <c r="AJ2347" s="30">
        <v>0.90349999999999997</v>
      </c>
      <c r="AK2347" s="30">
        <v>0.87590000000000001</v>
      </c>
      <c r="AL2347" s="41">
        <f t="shared" si="74"/>
        <v>0.89180000000000004</v>
      </c>
      <c r="AM2347" s="30" t="str">
        <f>IFERROR((VLOOKUP(C2347,'CEP 24-25'!$F$5:$K$1282,6,0))," ")</f>
        <v xml:space="preserve"> </v>
      </c>
      <c r="AN2347" s="41" t="str">
        <f>+IFERROR((VLOOKUP(C2347,'HB1238 24-25'!$N$5:$Q$9999,4,0)),"")</f>
        <v/>
      </c>
      <c r="AO2347" s="33" t="str">
        <f t="shared" si="75"/>
        <v>Yes</v>
      </c>
    </row>
    <row r="2348" spans="1:41" x14ac:dyDescent="0.25">
      <c r="A2348" t="s">
        <v>2652</v>
      </c>
      <c r="B2348" t="s">
        <v>2310</v>
      </c>
      <c r="C2348" s="25">
        <v>3817</v>
      </c>
      <c r="D2348" t="s">
        <v>1935</v>
      </c>
      <c r="E2348" s="16">
        <v>0</v>
      </c>
      <c r="F2348" s="16">
        <v>69</v>
      </c>
      <c r="G2348" s="16">
        <v>0</v>
      </c>
      <c r="H2348" s="16">
        <v>71</v>
      </c>
      <c r="I2348" s="16">
        <v>76</v>
      </c>
      <c r="J2348" s="16">
        <v>98</v>
      </c>
      <c r="K2348" s="16">
        <v>85</v>
      </c>
      <c r="L2348" s="16">
        <v>86</v>
      </c>
      <c r="M2348" s="16">
        <v>0</v>
      </c>
      <c r="N2348" s="16">
        <v>1</v>
      </c>
      <c r="O2348" s="16">
        <v>0</v>
      </c>
      <c r="P2348" s="16">
        <v>0</v>
      </c>
      <c r="Q2348" s="16">
        <v>0</v>
      </c>
      <c r="R2348" s="16">
        <v>0</v>
      </c>
      <c r="S2348" s="16">
        <v>0</v>
      </c>
      <c r="T2348" s="73" t="s">
        <v>2979</v>
      </c>
      <c r="U2348" s="54">
        <v>60</v>
      </c>
      <c r="V2348" s="73" t="s">
        <v>2979</v>
      </c>
      <c r="W2348" s="54">
        <v>67</v>
      </c>
      <c r="X2348" s="54">
        <v>73</v>
      </c>
      <c r="Y2348" s="54">
        <v>89</v>
      </c>
      <c r="Z2348" s="54">
        <v>79</v>
      </c>
      <c r="AA2348" s="54">
        <v>85</v>
      </c>
      <c r="AB2348" s="73" t="s">
        <v>2979</v>
      </c>
      <c r="AC2348" s="15" t="s">
        <v>2004</v>
      </c>
      <c r="AD2348" s="73" t="s">
        <v>2979</v>
      </c>
      <c r="AE2348" s="73" t="s">
        <v>2979</v>
      </c>
      <c r="AF2348" s="73" t="s">
        <v>2979</v>
      </c>
      <c r="AG2348" s="73" t="s">
        <v>2979</v>
      </c>
      <c r="AH2348" s="73" t="s">
        <v>2979</v>
      </c>
      <c r="AI2348" s="41">
        <v>0.93420000000000003</v>
      </c>
      <c r="AJ2348" s="30">
        <v>0.93559999999999999</v>
      </c>
      <c r="AK2348" s="30">
        <v>0.92100000000000004</v>
      </c>
      <c r="AL2348" s="41">
        <f t="shared" si="74"/>
        <v>0.93030000000000002</v>
      </c>
      <c r="AM2348" s="30" t="str">
        <f>IFERROR((VLOOKUP(C2348,'CEP 24-25'!$F$5:$K$1282,6,0))," ")</f>
        <v xml:space="preserve"> </v>
      </c>
      <c r="AN2348" s="41" t="str">
        <f>+IFERROR((VLOOKUP(C2348,'HB1238 24-25'!$N$5:$Q$9999,4,0)),"")</f>
        <v/>
      </c>
      <c r="AO2348" s="33" t="str">
        <f t="shared" si="75"/>
        <v>Yes</v>
      </c>
    </row>
    <row r="2349" spans="1:41" x14ac:dyDescent="0.25">
      <c r="A2349" t="s">
        <v>2652</v>
      </c>
      <c r="B2349" t="s">
        <v>2310</v>
      </c>
      <c r="C2349" s="25">
        <v>2899</v>
      </c>
      <c r="D2349" t="s">
        <v>1928</v>
      </c>
      <c r="E2349" s="16">
        <v>0</v>
      </c>
      <c r="F2349" s="16">
        <v>99</v>
      </c>
      <c r="G2349" s="16">
        <v>0</v>
      </c>
      <c r="H2349" s="16">
        <v>83</v>
      </c>
      <c r="I2349" s="16">
        <v>95</v>
      </c>
      <c r="J2349" s="16">
        <v>106</v>
      </c>
      <c r="K2349" s="16">
        <v>80</v>
      </c>
      <c r="L2349" s="16">
        <v>98</v>
      </c>
      <c r="M2349" s="16">
        <v>0</v>
      </c>
      <c r="N2349" s="16">
        <v>0</v>
      </c>
      <c r="O2349" s="16">
        <v>0</v>
      </c>
      <c r="P2349" s="16">
        <v>0</v>
      </c>
      <c r="Q2349" s="16">
        <v>0</v>
      </c>
      <c r="R2349" s="16">
        <v>0</v>
      </c>
      <c r="S2349" s="16">
        <v>0</v>
      </c>
      <c r="T2349" s="73" t="s">
        <v>2979</v>
      </c>
      <c r="U2349" s="54">
        <v>77</v>
      </c>
      <c r="V2349" s="73" t="s">
        <v>2979</v>
      </c>
      <c r="W2349" s="54">
        <v>73</v>
      </c>
      <c r="X2349" s="54">
        <v>77</v>
      </c>
      <c r="Y2349" s="54">
        <v>92</v>
      </c>
      <c r="Z2349" s="54">
        <v>65</v>
      </c>
      <c r="AA2349" s="54">
        <v>76</v>
      </c>
      <c r="AB2349" s="73" t="s">
        <v>2979</v>
      </c>
      <c r="AC2349" s="73" t="s">
        <v>2979</v>
      </c>
      <c r="AD2349" s="73" t="s">
        <v>2979</v>
      </c>
      <c r="AE2349" s="73" t="s">
        <v>2979</v>
      </c>
      <c r="AF2349" s="73" t="s">
        <v>2979</v>
      </c>
      <c r="AG2349" s="73" t="s">
        <v>2979</v>
      </c>
      <c r="AH2349" s="73" t="s">
        <v>2979</v>
      </c>
      <c r="AI2349" s="41">
        <v>0.82</v>
      </c>
      <c r="AJ2349" s="30">
        <v>0.84189999999999998</v>
      </c>
      <c r="AK2349" s="30">
        <v>0.78139999999999998</v>
      </c>
      <c r="AL2349" s="41">
        <f t="shared" si="74"/>
        <v>0.81440000000000001</v>
      </c>
      <c r="AM2349" s="30" t="str">
        <f>IFERROR((VLOOKUP(C2349,'CEP 24-25'!$F$5:$K$1282,6,0))," ")</f>
        <v xml:space="preserve"> </v>
      </c>
      <c r="AN2349" s="41" t="str">
        <f>+IFERROR((VLOOKUP(C2349,'HB1238 24-25'!$N$5:$Q$9999,4,0)),"")</f>
        <v/>
      </c>
      <c r="AO2349" s="33" t="str">
        <f t="shared" si="75"/>
        <v>Yes</v>
      </c>
    </row>
    <row r="2350" spans="1:41" x14ac:dyDescent="0.25">
      <c r="A2350" t="s">
        <v>2652</v>
      </c>
      <c r="B2350" t="s">
        <v>2310</v>
      </c>
      <c r="C2350" s="25">
        <v>2177</v>
      </c>
      <c r="D2350" t="s">
        <v>1923</v>
      </c>
      <c r="E2350" s="16">
        <v>0</v>
      </c>
      <c r="F2350" s="16">
        <v>67</v>
      </c>
      <c r="G2350" s="16">
        <v>0</v>
      </c>
      <c r="H2350" s="16">
        <v>57</v>
      </c>
      <c r="I2350" s="16">
        <v>77</v>
      </c>
      <c r="J2350" s="16">
        <v>65</v>
      </c>
      <c r="K2350" s="16">
        <v>70</v>
      </c>
      <c r="L2350" s="16">
        <v>70</v>
      </c>
      <c r="M2350" s="16">
        <v>0</v>
      </c>
      <c r="N2350" s="16">
        <v>0</v>
      </c>
      <c r="O2350" s="16">
        <v>0</v>
      </c>
      <c r="P2350" s="16">
        <v>0</v>
      </c>
      <c r="Q2350" s="16">
        <v>0</v>
      </c>
      <c r="R2350" s="16">
        <v>0</v>
      </c>
      <c r="S2350" s="16">
        <v>0</v>
      </c>
      <c r="T2350" s="73" t="s">
        <v>2979</v>
      </c>
      <c r="U2350" s="54">
        <v>60</v>
      </c>
      <c r="V2350" s="73" t="s">
        <v>2979</v>
      </c>
      <c r="W2350" s="54">
        <v>51</v>
      </c>
      <c r="X2350" s="54">
        <v>66</v>
      </c>
      <c r="Y2350" s="54">
        <v>61</v>
      </c>
      <c r="Z2350" s="54">
        <v>64</v>
      </c>
      <c r="AA2350" s="54">
        <v>64</v>
      </c>
      <c r="AB2350" s="73" t="s">
        <v>2979</v>
      </c>
      <c r="AC2350" s="73" t="s">
        <v>2979</v>
      </c>
      <c r="AD2350" s="73" t="s">
        <v>2979</v>
      </c>
      <c r="AE2350" s="73" t="s">
        <v>2979</v>
      </c>
      <c r="AF2350" s="73" t="s">
        <v>2979</v>
      </c>
      <c r="AG2350" s="73" t="s">
        <v>2979</v>
      </c>
      <c r="AH2350" s="73" t="s">
        <v>2979</v>
      </c>
      <c r="AI2350" s="41">
        <v>0.90149999999999997</v>
      </c>
      <c r="AJ2350" s="30">
        <v>0.90049999999999997</v>
      </c>
      <c r="AK2350" s="30">
        <v>0.87680000000000002</v>
      </c>
      <c r="AL2350" s="41">
        <f t="shared" si="74"/>
        <v>0.89290000000000003</v>
      </c>
      <c r="AM2350" s="30" t="str">
        <f>IFERROR((VLOOKUP(C2350,'CEP 24-25'!$F$5:$K$1282,6,0))," ")</f>
        <v xml:space="preserve"> </v>
      </c>
      <c r="AN2350" s="41" t="str">
        <f>+IFERROR((VLOOKUP(C2350,'HB1238 24-25'!$N$5:$Q$9999,4,0)),"")</f>
        <v/>
      </c>
      <c r="AO2350" s="33" t="str">
        <f t="shared" si="75"/>
        <v>Yes</v>
      </c>
    </row>
    <row r="2351" spans="1:41" x14ac:dyDescent="0.25">
      <c r="A2351" t="s">
        <v>2652</v>
      </c>
      <c r="B2351" t="s">
        <v>2310</v>
      </c>
      <c r="C2351" s="25">
        <v>2819</v>
      </c>
      <c r="D2351" t="s">
        <v>1927</v>
      </c>
      <c r="E2351" s="16">
        <v>0</v>
      </c>
      <c r="F2351" s="16">
        <v>40</v>
      </c>
      <c r="G2351" s="16">
        <v>0</v>
      </c>
      <c r="H2351" s="16">
        <v>45</v>
      </c>
      <c r="I2351" s="16">
        <v>62</v>
      </c>
      <c r="J2351" s="16">
        <v>56</v>
      </c>
      <c r="K2351" s="16">
        <v>70</v>
      </c>
      <c r="L2351" s="16">
        <v>66</v>
      </c>
      <c r="M2351" s="16">
        <v>0</v>
      </c>
      <c r="N2351" s="16">
        <v>0</v>
      </c>
      <c r="O2351" s="16">
        <v>0</v>
      </c>
      <c r="P2351" s="16">
        <v>0</v>
      </c>
      <c r="Q2351" s="16">
        <v>0</v>
      </c>
      <c r="R2351" s="16">
        <v>0</v>
      </c>
      <c r="S2351" s="16">
        <v>0</v>
      </c>
      <c r="T2351" s="73" t="s">
        <v>2979</v>
      </c>
      <c r="U2351" s="54">
        <v>30</v>
      </c>
      <c r="V2351" s="73" t="s">
        <v>2979</v>
      </c>
      <c r="W2351" s="54">
        <v>28</v>
      </c>
      <c r="X2351" s="54">
        <v>40</v>
      </c>
      <c r="Y2351" s="54">
        <v>42</v>
      </c>
      <c r="Z2351" s="54">
        <v>45</v>
      </c>
      <c r="AA2351" s="54">
        <v>42</v>
      </c>
      <c r="AB2351" s="73" t="s">
        <v>2979</v>
      </c>
      <c r="AC2351" s="73" t="s">
        <v>2979</v>
      </c>
      <c r="AD2351" s="73" t="s">
        <v>2979</v>
      </c>
      <c r="AE2351" s="73" t="s">
        <v>2979</v>
      </c>
      <c r="AF2351" s="73" t="s">
        <v>2979</v>
      </c>
      <c r="AG2351" s="73" t="s">
        <v>2979</v>
      </c>
      <c r="AH2351" s="73" t="s">
        <v>2979</v>
      </c>
      <c r="AI2351" s="41">
        <v>0.66959999999999997</v>
      </c>
      <c r="AJ2351" s="30">
        <v>0.66049999999999998</v>
      </c>
      <c r="AK2351" s="30">
        <v>0.66669999999999996</v>
      </c>
      <c r="AL2351" s="41">
        <f t="shared" si="74"/>
        <v>0.66559999999999997</v>
      </c>
      <c r="AM2351" s="30" t="str">
        <f>IFERROR((VLOOKUP(C2351,'CEP 24-25'!$F$5:$K$1282,6,0))," ")</f>
        <v xml:space="preserve"> </v>
      </c>
      <c r="AN2351" s="41" t="str">
        <f>+IFERROR((VLOOKUP(C2351,'HB1238 24-25'!$N$5:$Q$9999,4,0)),"")</f>
        <v/>
      </c>
      <c r="AO2351" s="33" t="str">
        <f t="shared" si="75"/>
        <v>Yes</v>
      </c>
    </row>
    <row r="2352" spans="1:41" x14ac:dyDescent="0.25">
      <c r="A2352" t="s">
        <v>2652</v>
      </c>
      <c r="B2352" t="s">
        <v>2310</v>
      </c>
      <c r="C2352" s="25">
        <v>2433</v>
      </c>
      <c r="D2352" t="s">
        <v>1616</v>
      </c>
      <c r="E2352" s="16">
        <v>0</v>
      </c>
      <c r="F2352" s="16">
        <v>82</v>
      </c>
      <c r="G2352" s="16">
        <v>0</v>
      </c>
      <c r="H2352" s="16">
        <v>94</v>
      </c>
      <c r="I2352" s="16">
        <v>82</v>
      </c>
      <c r="J2352" s="16">
        <v>96</v>
      </c>
      <c r="K2352" s="16">
        <v>87</v>
      </c>
      <c r="L2352" s="16">
        <v>93</v>
      </c>
      <c r="M2352" s="16">
        <v>0</v>
      </c>
      <c r="N2352" s="16">
        <v>0</v>
      </c>
      <c r="O2352" s="16">
        <v>0</v>
      </c>
      <c r="P2352" s="16">
        <v>0</v>
      </c>
      <c r="Q2352" s="16">
        <v>0</v>
      </c>
      <c r="R2352" s="16">
        <v>0</v>
      </c>
      <c r="S2352" s="16">
        <v>0</v>
      </c>
      <c r="T2352" s="73" t="s">
        <v>2979</v>
      </c>
      <c r="U2352" s="54">
        <v>68</v>
      </c>
      <c r="V2352" s="73" t="s">
        <v>2979</v>
      </c>
      <c r="W2352" s="54">
        <v>81</v>
      </c>
      <c r="X2352" s="54">
        <v>75</v>
      </c>
      <c r="Y2352" s="54">
        <v>85</v>
      </c>
      <c r="Z2352" s="54">
        <v>79</v>
      </c>
      <c r="AA2352" s="54">
        <v>78</v>
      </c>
      <c r="AB2352" s="73" t="s">
        <v>2979</v>
      </c>
      <c r="AC2352" s="73" t="s">
        <v>2979</v>
      </c>
      <c r="AD2352" s="73" t="s">
        <v>2979</v>
      </c>
      <c r="AE2352" s="73" t="s">
        <v>2979</v>
      </c>
      <c r="AF2352" s="73" t="s">
        <v>2979</v>
      </c>
      <c r="AG2352" s="73" t="s">
        <v>2979</v>
      </c>
      <c r="AH2352" s="73" t="s">
        <v>2979</v>
      </c>
      <c r="AI2352" s="41">
        <v>0.87270000000000003</v>
      </c>
      <c r="AJ2352" s="30">
        <v>0.89529999999999998</v>
      </c>
      <c r="AK2352" s="30">
        <v>0.88990000000000002</v>
      </c>
      <c r="AL2352" s="41">
        <f t="shared" si="74"/>
        <v>0.88600000000000001</v>
      </c>
      <c r="AM2352" s="30" t="str">
        <f>IFERROR((VLOOKUP(C2352,'CEP 24-25'!$F$5:$K$1282,6,0))," ")</f>
        <v xml:space="preserve"> </v>
      </c>
      <c r="AN2352" s="41" t="str">
        <f>+IFERROR((VLOOKUP(C2352,'HB1238 24-25'!$N$5:$Q$9999,4,0)),"")</f>
        <v/>
      </c>
      <c r="AO2352" s="33" t="str">
        <f t="shared" si="75"/>
        <v>Yes</v>
      </c>
    </row>
    <row r="2353" spans="1:41" x14ac:dyDescent="0.25">
      <c r="A2353" t="s">
        <v>2652</v>
      </c>
      <c r="B2353" t="s">
        <v>2310</v>
      </c>
      <c r="C2353" s="25">
        <v>3264</v>
      </c>
      <c r="D2353" t="s">
        <v>1931</v>
      </c>
      <c r="E2353" s="16">
        <v>0</v>
      </c>
      <c r="F2353" s="16">
        <v>75</v>
      </c>
      <c r="G2353" s="16">
        <v>0</v>
      </c>
      <c r="H2353" s="16">
        <v>69</v>
      </c>
      <c r="I2353" s="16">
        <v>82</v>
      </c>
      <c r="J2353" s="16">
        <v>84</v>
      </c>
      <c r="K2353" s="16">
        <v>82</v>
      </c>
      <c r="L2353" s="16">
        <v>82</v>
      </c>
      <c r="M2353" s="16">
        <v>0</v>
      </c>
      <c r="N2353" s="16">
        <v>0</v>
      </c>
      <c r="O2353" s="16">
        <v>0</v>
      </c>
      <c r="P2353" s="16">
        <v>0</v>
      </c>
      <c r="Q2353" s="16">
        <v>0</v>
      </c>
      <c r="R2353" s="16">
        <v>0</v>
      </c>
      <c r="S2353" s="16">
        <v>0</v>
      </c>
      <c r="T2353" s="73" t="s">
        <v>2979</v>
      </c>
      <c r="U2353" s="54">
        <v>65</v>
      </c>
      <c r="V2353" s="73" t="s">
        <v>2979</v>
      </c>
      <c r="W2353" s="54">
        <v>58</v>
      </c>
      <c r="X2353" s="54">
        <v>70</v>
      </c>
      <c r="Y2353" s="54">
        <v>67</v>
      </c>
      <c r="Z2353" s="54">
        <v>67</v>
      </c>
      <c r="AA2353" s="54">
        <v>65</v>
      </c>
      <c r="AB2353" s="73" t="s">
        <v>2979</v>
      </c>
      <c r="AC2353" s="73" t="s">
        <v>2979</v>
      </c>
      <c r="AD2353" s="73" t="s">
        <v>2979</v>
      </c>
      <c r="AE2353" s="73" t="s">
        <v>2979</v>
      </c>
      <c r="AF2353" s="73" t="s">
        <v>2979</v>
      </c>
      <c r="AG2353" s="73" t="s">
        <v>2979</v>
      </c>
      <c r="AH2353" s="73" t="s">
        <v>2979</v>
      </c>
      <c r="AI2353" s="41">
        <v>0.82699999999999996</v>
      </c>
      <c r="AJ2353" s="30">
        <v>0.82769999999999999</v>
      </c>
      <c r="AK2353" s="30">
        <v>0.81279999999999997</v>
      </c>
      <c r="AL2353" s="41">
        <f t="shared" si="74"/>
        <v>0.82250000000000001</v>
      </c>
      <c r="AM2353" s="30" t="str">
        <f>IFERROR((VLOOKUP(C2353,'CEP 24-25'!$F$5:$K$1282,6,0))," ")</f>
        <v xml:space="preserve"> </v>
      </c>
      <c r="AN2353" s="41" t="str">
        <f>+IFERROR((VLOOKUP(C2353,'HB1238 24-25'!$N$5:$Q$9999,4,0)),"")</f>
        <v/>
      </c>
      <c r="AO2353" s="33" t="str">
        <f t="shared" si="75"/>
        <v>Yes</v>
      </c>
    </row>
    <row r="2354" spans="1:41" x14ac:dyDescent="0.25">
      <c r="A2354" t="s">
        <v>2652</v>
      </c>
      <c r="B2354" t="s">
        <v>2310</v>
      </c>
      <c r="C2354" s="25">
        <v>2529</v>
      </c>
      <c r="D2354" t="s">
        <v>128</v>
      </c>
      <c r="E2354" s="16">
        <v>0</v>
      </c>
      <c r="F2354" s="16">
        <v>68</v>
      </c>
      <c r="G2354" s="16">
        <v>0</v>
      </c>
      <c r="H2354" s="16">
        <v>72</v>
      </c>
      <c r="I2354" s="16">
        <v>73</v>
      </c>
      <c r="J2354" s="16">
        <v>80</v>
      </c>
      <c r="K2354" s="16">
        <v>76</v>
      </c>
      <c r="L2354" s="16">
        <v>86</v>
      </c>
      <c r="M2354" s="16">
        <v>0</v>
      </c>
      <c r="N2354" s="16">
        <v>0</v>
      </c>
      <c r="O2354" s="16">
        <v>0</v>
      </c>
      <c r="P2354" s="16">
        <v>0</v>
      </c>
      <c r="Q2354" s="16">
        <v>0</v>
      </c>
      <c r="R2354" s="16">
        <v>0</v>
      </c>
      <c r="S2354" s="16">
        <v>0</v>
      </c>
      <c r="T2354" s="73" t="s">
        <v>2979</v>
      </c>
      <c r="U2354" s="54">
        <v>55</v>
      </c>
      <c r="V2354" s="73" t="s">
        <v>2979</v>
      </c>
      <c r="W2354" s="54">
        <v>62</v>
      </c>
      <c r="X2354" s="54">
        <v>72</v>
      </c>
      <c r="Y2354" s="54">
        <v>71</v>
      </c>
      <c r="Z2354" s="54">
        <v>74</v>
      </c>
      <c r="AA2354" s="54">
        <v>75</v>
      </c>
      <c r="AB2354" s="73" t="s">
        <v>2979</v>
      </c>
      <c r="AC2354" s="73" t="s">
        <v>2979</v>
      </c>
      <c r="AD2354" s="73" t="s">
        <v>2979</v>
      </c>
      <c r="AE2354" s="73" t="s">
        <v>2979</v>
      </c>
      <c r="AF2354" s="73" t="s">
        <v>2979</v>
      </c>
      <c r="AG2354" s="73" t="s">
        <v>2979</v>
      </c>
      <c r="AH2354" s="73" t="s">
        <v>2979</v>
      </c>
      <c r="AI2354" s="41">
        <v>0.89890000000000003</v>
      </c>
      <c r="AJ2354" s="30">
        <v>0.88790000000000002</v>
      </c>
      <c r="AK2354" s="30">
        <v>0.87080000000000002</v>
      </c>
      <c r="AL2354" s="41">
        <f t="shared" si="74"/>
        <v>0.88590000000000002</v>
      </c>
      <c r="AM2354" s="30" t="str">
        <f>IFERROR((VLOOKUP(C2354,'CEP 24-25'!$F$5:$K$1282,6,0))," ")</f>
        <v xml:space="preserve"> </v>
      </c>
      <c r="AN2354" s="41" t="str">
        <f>+IFERROR((VLOOKUP(C2354,'HB1238 24-25'!$N$5:$Q$9999,4,0)),"")</f>
        <v/>
      </c>
      <c r="AO2354" s="33" t="str">
        <f t="shared" si="75"/>
        <v>Yes</v>
      </c>
    </row>
    <row r="2355" spans="1:41" x14ac:dyDescent="0.25">
      <c r="A2355" t="s">
        <v>2652</v>
      </c>
      <c r="B2355" t="s">
        <v>2310</v>
      </c>
      <c r="C2355" s="25">
        <v>4093</v>
      </c>
      <c r="D2355" t="s">
        <v>1936</v>
      </c>
      <c r="E2355" s="16">
        <v>0</v>
      </c>
      <c r="F2355" s="16">
        <v>0</v>
      </c>
      <c r="G2355" s="16">
        <v>0</v>
      </c>
      <c r="H2355" s="16">
        <v>0</v>
      </c>
      <c r="I2355" s="16">
        <v>0</v>
      </c>
      <c r="J2355" s="16">
        <v>0</v>
      </c>
      <c r="K2355" s="16">
        <v>0</v>
      </c>
      <c r="L2355" s="16">
        <v>0</v>
      </c>
      <c r="M2355" s="16">
        <v>0</v>
      </c>
      <c r="N2355" s="16">
        <v>0</v>
      </c>
      <c r="O2355" s="16">
        <v>0</v>
      </c>
      <c r="P2355" s="16">
        <v>23</v>
      </c>
      <c r="Q2355" s="16">
        <v>29</v>
      </c>
      <c r="R2355" s="16">
        <v>55</v>
      </c>
      <c r="S2355" s="16">
        <v>76</v>
      </c>
      <c r="T2355" s="73" t="s">
        <v>2979</v>
      </c>
      <c r="U2355" s="73" t="s">
        <v>2979</v>
      </c>
      <c r="V2355" s="73" t="s">
        <v>2979</v>
      </c>
      <c r="W2355" s="73" t="s">
        <v>2979</v>
      </c>
      <c r="X2355" s="73" t="s">
        <v>2979</v>
      </c>
      <c r="Y2355" s="73" t="s">
        <v>2979</v>
      </c>
      <c r="Z2355" s="73" t="s">
        <v>2979</v>
      </c>
      <c r="AA2355" s="73" t="s">
        <v>2979</v>
      </c>
      <c r="AB2355" s="73" t="s">
        <v>2979</v>
      </c>
      <c r="AC2355" s="73" t="s">
        <v>2979</v>
      </c>
      <c r="AD2355" s="73" t="s">
        <v>2979</v>
      </c>
      <c r="AE2355" s="54">
        <v>22</v>
      </c>
      <c r="AF2355" s="54">
        <v>27</v>
      </c>
      <c r="AG2355" s="54">
        <v>51</v>
      </c>
      <c r="AH2355" s="54">
        <v>71</v>
      </c>
      <c r="AI2355" s="41">
        <v>0.93440000000000001</v>
      </c>
      <c r="AJ2355" s="30">
        <v>0.9355</v>
      </c>
      <c r="AK2355" s="30">
        <v>0.90529999999999999</v>
      </c>
      <c r="AL2355" s="41">
        <f t="shared" si="74"/>
        <v>0.92510000000000003</v>
      </c>
      <c r="AM2355" s="30" t="str">
        <f>IFERROR((VLOOKUP(C2355,'CEP 24-25'!$F$5:$K$1282,6,0))," ")</f>
        <v xml:space="preserve"> </v>
      </c>
      <c r="AN2355" s="41" t="str">
        <f>+IFERROR((VLOOKUP(C2355,'HB1238 24-25'!$N$5:$Q$9999,4,0)),"")</f>
        <v/>
      </c>
      <c r="AO2355" s="33" t="str">
        <f t="shared" si="75"/>
        <v>Yes</v>
      </c>
    </row>
    <row r="2356" spans="1:41" x14ac:dyDescent="0.25">
      <c r="A2356" t="s">
        <v>2652</v>
      </c>
      <c r="B2356" t="s">
        <v>2310</v>
      </c>
      <c r="C2356" s="25">
        <v>2314</v>
      </c>
      <c r="D2356" t="s">
        <v>560</v>
      </c>
      <c r="E2356" s="16">
        <v>0</v>
      </c>
      <c r="F2356" s="16">
        <v>0</v>
      </c>
      <c r="G2356" s="16">
        <v>0</v>
      </c>
      <c r="H2356" s="16">
        <v>0</v>
      </c>
      <c r="I2356" s="16">
        <v>0</v>
      </c>
      <c r="J2356" s="16">
        <v>0</v>
      </c>
      <c r="K2356" s="16">
        <v>0</v>
      </c>
      <c r="L2356" s="16">
        <v>0</v>
      </c>
      <c r="M2356" s="16">
        <v>244</v>
      </c>
      <c r="N2356" s="16">
        <v>257</v>
      </c>
      <c r="O2356" s="16">
        <v>251</v>
      </c>
      <c r="P2356" s="16">
        <v>0</v>
      </c>
      <c r="Q2356" s="16">
        <v>0</v>
      </c>
      <c r="R2356" s="16">
        <v>0</v>
      </c>
      <c r="S2356" s="16">
        <v>0</v>
      </c>
      <c r="T2356" s="73" t="s">
        <v>2979</v>
      </c>
      <c r="U2356" s="73" t="s">
        <v>2979</v>
      </c>
      <c r="V2356" s="73" t="s">
        <v>2979</v>
      </c>
      <c r="W2356" s="73" t="s">
        <v>2979</v>
      </c>
      <c r="X2356" s="73" t="s">
        <v>2979</v>
      </c>
      <c r="Y2356" s="73" t="s">
        <v>2979</v>
      </c>
      <c r="Z2356" s="73" t="s">
        <v>2979</v>
      </c>
      <c r="AA2356" s="73" t="s">
        <v>2979</v>
      </c>
      <c r="AB2356" s="54">
        <v>238</v>
      </c>
      <c r="AC2356" s="54">
        <v>248</v>
      </c>
      <c r="AD2356" s="54">
        <v>241</v>
      </c>
      <c r="AE2356" s="73" t="s">
        <v>2979</v>
      </c>
      <c r="AF2356" s="73" t="s">
        <v>2979</v>
      </c>
      <c r="AG2356" s="73" t="s">
        <v>2979</v>
      </c>
      <c r="AH2356" s="73" t="s">
        <v>2979</v>
      </c>
      <c r="AI2356" s="41">
        <v>0.96679999999999999</v>
      </c>
      <c r="AJ2356" s="30">
        <v>0.96079999999999999</v>
      </c>
      <c r="AK2356" s="30">
        <v>0.93420000000000003</v>
      </c>
      <c r="AL2356" s="41">
        <f t="shared" si="74"/>
        <v>0.95389999999999997</v>
      </c>
      <c r="AM2356" s="30" t="str">
        <f>IFERROR((VLOOKUP(C2356,'CEP 24-25'!$F$5:$K$1282,6,0))," ")</f>
        <v xml:space="preserve"> </v>
      </c>
      <c r="AN2356" s="41" t="str">
        <f>+IFERROR((VLOOKUP(C2356,'HB1238 24-25'!$N$5:$Q$9999,4,0)),"")</f>
        <v/>
      </c>
      <c r="AO2356" s="33" t="str">
        <f t="shared" si="75"/>
        <v>Yes</v>
      </c>
    </row>
    <row r="2357" spans="1:41" x14ac:dyDescent="0.25">
      <c r="A2357" t="s">
        <v>2652</v>
      </c>
      <c r="B2357" t="s">
        <v>2310</v>
      </c>
      <c r="C2357" s="25">
        <v>3312</v>
      </c>
      <c r="D2357" t="s">
        <v>1932</v>
      </c>
      <c r="E2357" s="16">
        <v>0</v>
      </c>
      <c r="F2357" s="16">
        <v>65</v>
      </c>
      <c r="G2357" s="16">
        <v>0</v>
      </c>
      <c r="H2357" s="16">
        <v>58</v>
      </c>
      <c r="I2357" s="16">
        <v>77</v>
      </c>
      <c r="J2357" s="16">
        <v>77</v>
      </c>
      <c r="K2357" s="16">
        <v>71</v>
      </c>
      <c r="L2357" s="16">
        <v>83</v>
      </c>
      <c r="M2357" s="16">
        <v>0</v>
      </c>
      <c r="N2357" s="16">
        <v>0</v>
      </c>
      <c r="O2357" s="16">
        <v>0</v>
      </c>
      <c r="P2357" s="16">
        <v>0</v>
      </c>
      <c r="Q2357" s="16">
        <v>0</v>
      </c>
      <c r="R2357" s="16">
        <v>0</v>
      </c>
      <c r="S2357" s="16">
        <v>0</v>
      </c>
      <c r="T2357" s="73" t="s">
        <v>2979</v>
      </c>
      <c r="U2357" s="54">
        <v>37</v>
      </c>
      <c r="V2357" s="73" t="s">
        <v>2979</v>
      </c>
      <c r="W2357" s="54">
        <v>46</v>
      </c>
      <c r="X2357" s="54">
        <v>61</v>
      </c>
      <c r="Y2357" s="54">
        <v>63</v>
      </c>
      <c r="Z2357" s="54">
        <v>55</v>
      </c>
      <c r="AA2357" s="54">
        <v>67</v>
      </c>
      <c r="AB2357" s="73" t="s">
        <v>2979</v>
      </c>
      <c r="AC2357" s="73" t="s">
        <v>2979</v>
      </c>
      <c r="AD2357" s="73" t="s">
        <v>2979</v>
      </c>
      <c r="AE2357" s="73" t="s">
        <v>2979</v>
      </c>
      <c r="AF2357" s="73" t="s">
        <v>2979</v>
      </c>
      <c r="AG2357" s="73" t="s">
        <v>2979</v>
      </c>
      <c r="AH2357" s="73" t="s">
        <v>2979</v>
      </c>
      <c r="AI2357" s="41">
        <v>0.76329999999999998</v>
      </c>
      <c r="AJ2357" s="30">
        <v>0.72809999999999997</v>
      </c>
      <c r="AK2357" s="30">
        <v>0.68910000000000005</v>
      </c>
      <c r="AL2357" s="41">
        <f t="shared" si="74"/>
        <v>0.7268</v>
      </c>
      <c r="AM2357" s="30" t="str">
        <f>IFERROR((VLOOKUP(C2357,'CEP 24-25'!$F$5:$K$1282,6,0))," ")</f>
        <v xml:space="preserve"> </v>
      </c>
      <c r="AN2357" s="41" t="str">
        <f>+IFERROR((VLOOKUP(C2357,'HB1238 24-25'!$N$5:$Q$9999,4,0)),"")</f>
        <v/>
      </c>
      <c r="AO2357" s="33" t="str">
        <f t="shared" si="75"/>
        <v>Yes</v>
      </c>
    </row>
    <row r="2358" spans="1:41" x14ac:dyDescent="0.25">
      <c r="A2358" t="s">
        <v>2652</v>
      </c>
      <c r="B2358" t="s">
        <v>2310</v>
      </c>
      <c r="C2358" s="25">
        <v>3368</v>
      </c>
      <c r="D2358" t="s">
        <v>1933</v>
      </c>
      <c r="E2358" s="16">
        <v>0</v>
      </c>
      <c r="F2358" s="16">
        <v>0</v>
      </c>
      <c r="G2358" s="16">
        <v>0</v>
      </c>
      <c r="H2358" s="16">
        <v>0</v>
      </c>
      <c r="I2358" s="16">
        <v>0</v>
      </c>
      <c r="J2358" s="16">
        <v>0</v>
      </c>
      <c r="K2358" s="16">
        <v>0</v>
      </c>
      <c r="L2358" s="16">
        <v>0</v>
      </c>
      <c r="M2358" s="16">
        <v>301</v>
      </c>
      <c r="N2358" s="16">
        <v>301</v>
      </c>
      <c r="O2358" s="16">
        <v>244</v>
      </c>
      <c r="P2358" s="16">
        <v>0</v>
      </c>
      <c r="Q2358" s="16">
        <v>0</v>
      </c>
      <c r="R2358" s="16">
        <v>0</v>
      </c>
      <c r="S2358" s="16">
        <v>0</v>
      </c>
      <c r="T2358" s="73" t="s">
        <v>2979</v>
      </c>
      <c r="U2358" s="73" t="s">
        <v>2979</v>
      </c>
      <c r="V2358" s="73" t="s">
        <v>2979</v>
      </c>
      <c r="W2358" s="73" t="s">
        <v>2979</v>
      </c>
      <c r="X2358" s="73" t="s">
        <v>2979</v>
      </c>
      <c r="Y2358" s="73" t="s">
        <v>2979</v>
      </c>
      <c r="Z2358" s="73" t="s">
        <v>2979</v>
      </c>
      <c r="AA2358" s="73" t="s">
        <v>2979</v>
      </c>
      <c r="AB2358" s="54">
        <v>233</v>
      </c>
      <c r="AC2358" s="54">
        <v>227</v>
      </c>
      <c r="AD2358" s="54">
        <v>167</v>
      </c>
      <c r="AE2358" s="73" t="s">
        <v>2979</v>
      </c>
      <c r="AF2358" s="73" t="s">
        <v>2979</v>
      </c>
      <c r="AG2358" s="73" t="s">
        <v>2979</v>
      </c>
      <c r="AH2358" s="73" t="s">
        <v>2979</v>
      </c>
      <c r="AI2358" s="41">
        <v>0.74109999999999998</v>
      </c>
      <c r="AJ2358" s="30">
        <v>0.73750000000000004</v>
      </c>
      <c r="AK2358" s="30">
        <v>0.70440000000000003</v>
      </c>
      <c r="AL2358" s="41">
        <f t="shared" si="74"/>
        <v>0.72770000000000001</v>
      </c>
      <c r="AM2358" s="30" t="str">
        <f>IFERROR((VLOOKUP(C2358,'CEP 24-25'!$F$5:$K$1282,6,0))," ")</f>
        <v xml:space="preserve"> </v>
      </c>
      <c r="AN2358" s="41" t="str">
        <f>+IFERROR((VLOOKUP(C2358,'HB1238 24-25'!$N$5:$Q$9999,4,0)),"")</f>
        <v/>
      </c>
      <c r="AO2358" s="33" t="str">
        <f t="shared" si="75"/>
        <v>Yes</v>
      </c>
    </row>
    <row r="2359" spans="1:41" x14ac:dyDescent="0.25">
      <c r="A2359" t="s">
        <v>2652</v>
      </c>
      <c r="B2359" t="s">
        <v>2310</v>
      </c>
      <c r="C2359" s="25">
        <v>5153</v>
      </c>
      <c r="D2359" t="s">
        <v>1937</v>
      </c>
      <c r="E2359" s="16">
        <v>0</v>
      </c>
      <c r="F2359" s="16">
        <v>0</v>
      </c>
      <c r="G2359" s="16">
        <v>0</v>
      </c>
      <c r="H2359" s="16">
        <v>0</v>
      </c>
      <c r="I2359" s="16">
        <v>0</v>
      </c>
      <c r="J2359" s="16">
        <v>0</v>
      </c>
      <c r="K2359" s="16">
        <v>0</v>
      </c>
      <c r="L2359" s="16">
        <v>0</v>
      </c>
      <c r="M2359" s="16">
        <v>0</v>
      </c>
      <c r="N2359" s="16">
        <v>0</v>
      </c>
      <c r="O2359" s="16">
        <v>0</v>
      </c>
      <c r="P2359" s="16">
        <v>27</v>
      </c>
      <c r="Q2359" s="16">
        <v>81</v>
      </c>
      <c r="R2359" s="16">
        <v>112</v>
      </c>
      <c r="S2359" s="16">
        <v>134</v>
      </c>
      <c r="T2359" s="73" t="s">
        <v>2979</v>
      </c>
      <c r="U2359" s="73" t="s">
        <v>2979</v>
      </c>
      <c r="V2359" s="73" t="s">
        <v>2979</v>
      </c>
      <c r="W2359" s="73" t="s">
        <v>2979</v>
      </c>
      <c r="X2359" s="73" t="s">
        <v>2979</v>
      </c>
      <c r="Y2359" s="73" t="s">
        <v>2979</v>
      </c>
      <c r="Z2359" s="73" t="s">
        <v>2979</v>
      </c>
      <c r="AA2359" s="73" t="s">
        <v>2979</v>
      </c>
      <c r="AB2359" s="73" t="s">
        <v>2979</v>
      </c>
      <c r="AC2359" s="73" t="s">
        <v>2979</v>
      </c>
      <c r="AD2359" s="73" t="s">
        <v>2979</v>
      </c>
      <c r="AE2359" s="54">
        <v>23</v>
      </c>
      <c r="AF2359" s="54">
        <v>71</v>
      </c>
      <c r="AG2359" s="54">
        <v>95</v>
      </c>
      <c r="AH2359" s="54">
        <v>112</v>
      </c>
      <c r="AI2359" s="41">
        <v>0.85029999999999994</v>
      </c>
      <c r="AJ2359" s="30">
        <v>0.83930000000000005</v>
      </c>
      <c r="AK2359" s="30">
        <v>0.79</v>
      </c>
      <c r="AL2359" s="41">
        <f t="shared" si="74"/>
        <v>0.82650000000000001</v>
      </c>
      <c r="AM2359" s="30" t="str">
        <f>IFERROR((VLOOKUP(C2359,'CEP 24-25'!$F$5:$K$1282,6,0))," ")</f>
        <v xml:space="preserve"> </v>
      </c>
      <c r="AN2359" s="41" t="str">
        <f>+IFERROR((VLOOKUP(C2359,'HB1238 24-25'!$N$5:$Q$9999,4,0)),"")</f>
        <v/>
      </c>
      <c r="AO2359" s="33" t="str">
        <f t="shared" si="75"/>
        <v>Yes</v>
      </c>
    </row>
    <row r="2360" spans="1:41" x14ac:dyDescent="0.25">
      <c r="A2360" t="s">
        <v>2652</v>
      </c>
      <c r="B2360" t="s">
        <v>2310</v>
      </c>
      <c r="C2360" s="25">
        <v>5355</v>
      </c>
      <c r="D2360" t="s">
        <v>1939</v>
      </c>
      <c r="E2360" s="16">
        <v>0</v>
      </c>
      <c r="F2360" s="16">
        <v>0</v>
      </c>
      <c r="G2360" s="16">
        <v>0</v>
      </c>
      <c r="H2360" s="16">
        <v>0</v>
      </c>
      <c r="I2360" s="16">
        <v>0</v>
      </c>
      <c r="J2360" s="16">
        <v>0</v>
      </c>
      <c r="K2360" s="16">
        <v>0</v>
      </c>
      <c r="L2360" s="16">
        <v>0</v>
      </c>
      <c r="M2360" s="16">
        <v>0</v>
      </c>
      <c r="N2360" s="16">
        <v>0</v>
      </c>
      <c r="O2360" s="16">
        <v>0</v>
      </c>
      <c r="P2360" s="16">
        <v>2</v>
      </c>
      <c r="Q2360" s="16">
        <v>2</v>
      </c>
      <c r="R2360" s="16">
        <v>34</v>
      </c>
      <c r="S2360" s="16">
        <v>237</v>
      </c>
      <c r="T2360" s="73" t="s">
        <v>2979</v>
      </c>
      <c r="U2360" s="73" t="s">
        <v>2979</v>
      </c>
      <c r="V2360" s="73" t="s">
        <v>2979</v>
      </c>
      <c r="W2360" s="73" t="s">
        <v>2979</v>
      </c>
      <c r="X2360" s="73" t="s">
        <v>2979</v>
      </c>
      <c r="Y2360" s="73" t="s">
        <v>2979</v>
      </c>
      <c r="Z2360" s="73" t="s">
        <v>2979</v>
      </c>
      <c r="AA2360" s="73" t="s">
        <v>2979</v>
      </c>
      <c r="AB2360" s="73" t="s">
        <v>2979</v>
      </c>
      <c r="AC2360" s="73" t="s">
        <v>2979</v>
      </c>
      <c r="AD2360" s="73" t="s">
        <v>2979</v>
      </c>
      <c r="AE2360" s="15" t="s">
        <v>2004</v>
      </c>
      <c r="AF2360" s="15" t="s">
        <v>2004</v>
      </c>
      <c r="AG2360" s="54">
        <v>31</v>
      </c>
      <c r="AH2360" s="54">
        <v>214</v>
      </c>
      <c r="AI2360" s="41">
        <v>0.90180000000000005</v>
      </c>
      <c r="AJ2360" s="30">
        <v>0.85670000000000002</v>
      </c>
      <c r="AK2360" s="30">
        <v>0.83140000000000003</v>
      </c>
      <c r="AL2360" s="41">
        <f t="shared" si="74"/>
        <v>0.86329999999999996</v>
      </c>
      <c r="AM2360" s="30" t="str">
        <f>IFERROR((VLOOKUP(C2360,'CEP 24-25'!$F$5:$K$1282,6,0))," ")</f>
        <v xml:space="preserve"> </v>
      </c>
      <c r="AN2360" s="41" t="str">
        <f>+IFERROR((VLOOKUP(C2360,'HB1238 24-25'!$N$5:$Q$9999,4,0)),"")</f>
        <v/>
      </c>
      <c r="AO2360" s="33" t="str">
        <f t="shared" si="75"/>
        <v>Yes</v>
      </c>
    </row>
    <row r="2361" spans="1:41" x14ac:dyDescent="0.25">
      <c r="A2361" t="s">
        <v>2652</v>
      </c>
      <c r="B2361" t="s">
        <v>2310</v>
      </c>
      <c r="C2361" s="25">
        <v>5224</v>
      </c>
      <c r="D2361" t="s">
        <v>1938</v>
      </c>
      <c r="E2361" s="16">
        <v>0</v>
      </c>
      <c r="F2361" s="16">
        <v>0</v>
      </c>
      <c r="G2361" s="16">
        <v>0</v>
      </c>
      <c r="H2361" s="16">
        <v>0</v>
      </c>
      <c r="I2361" s="16">
        <v>0</v>
      </c>
      <c r="J2361" s="16">
        <v>0</v>
      </c>
      <c r="K2361" s="16">
        <v>0</v>
      </c>
      <c r="L2361" s="16">
        <v>0</v>
      </c>
      <c r="M2361" s="16">
        <v>0</v>
      </c>
      <c r="N2361" s="16">
        <v>0</v>
      </c>
      <c r="O2361" s="16">
        <v>0</v>
      </c>
      <c r="P2361" s="16">
        <v>0</v>
      </c>
      <c r="Q2361" s="16">
        <v>2</v>
      </c>
      <c r="R2361" s="16">
        <v>3</v>
      </c>
      <c r="S2361" s="16">
        <v>4</v>
      </c>
      <c r="T2361" s="73" t="s">
        <v>2979</v>
      </c>
      <c r="U2361" s="73" t="s">
        <v>2979</v>
      </c>
      <c r="V2361" s="73" t="s">
        <v>2979</v>
      </c>
      <c r="W2361" s="73" t="s">
        <v>2979</v>
      </c>
      <c r="X2361" s="73" t="s">
        <v>2979</v>
      </c>
      <c r="Y2361" s="73" t="s">
        <v>2979</v>
      </c>
      <c r="Z2361" s="73" t="s">
        <v>2979</v>
      </c>
      <c r="AA2361" s="73" t="s">
        <v>2979</v>
      </c>
      <c r="AB2361" s="73" t="s">
        <v>2979</v>
      </c>
      <c r="AC2361" s="73" t="s">
        <v>2979</v>
      </c>
      <c r="AD2361" s="73" t="s">
        <v>2979</v>
      </c>
      <c r="AE2361" s="73" t="s">
        <v>2979</v>
      </c>
      <c r="AF2361" s="15" t="s">
        <v>2004</v>
      </c>
      <c r="AG2361" s="15" t="s">
        <v>2004</v>
      </c>
      <c r="AH2361" s="15" t="s">
        <v>2004</v>
      </c>
      <c r="AI2361" s="41">
        <v>0.77780000000000005</v>
      </c>
      <c r="AJ2361" s="30">
        <v>0.74139999999999995</v>
      </c>
      <c r="AK2361" s="30">
        <v>0.33329999999999999</v>
      </c>
      <c r="AL2361" s="41">
        <f t="shared" si="74"/>
        <v>0.61750000000000005</v>
      </c>
      <c r="AM2361" s="30" t="str">
        <f>IFERROR((VLOOKUP(C2361,'CEP 24-25'!$F$5:$K$1282,6,0))," ")</f>
        <v xml:space="preserve"> </v>
      </c>
      <c r="AN2361" s="41" t="str">
        <f>+IFERROR((VLOOKUP(C2361,'HB1238 24-25'!$N$5:$Q$9999,4,0)),"")</f>
        <v/>
      </c>
      <c r="AO2361" s="33" t="str">
        <f t="shared" si="75"/>
        <v>Yes</v>
      </c>
    </row>
    <row r="2362" spans="1:41" x14ac:dyDescent="0.25">
      <c r="A2362" t="s">
        <v>2652</v>
      </c>
      <c r="B2362" t="s">
        <v>2310</v>
      </c>
      <c r="C2362" s="25">
        <v>4020</v>
      </c>
      <c r="D2362" t="s">
        <v>2942</v>
      </c>
      <c r="E2362" s="16">
        <v>0</v>
      </c>
      <c r="F2362" s="16">
        <v>0</v>
      </c>
      <c r="G2362" s="16">
        <v>0</v>
      </c>
      <c r="H2362" s="16">
        <v>0</v>
      </c>
      <c r="I2362" s="16">
        <v>0</v>
      </c>
      <c r="J2362" s="16">
        <v>0</v>
      </c>
      <c r="K2362" s="16">
        <v>0</v>
      </c>
      <c r="L2362" s="16">
        <v>0</v>
      </c>
      <c r="M2362" s="16">
        <v>0</v>
      </c>
      <c r="N2362" s="16">
        <v>0</v>
      </c>
      <c r="O2362" s="16">
        <v>0</v>
      </c>
      <c r="P2362" s="16">
        <v>0</v>
      </c>
      <c r="Q2362" s="16">
        <v>0</v>
      </c>
      <c r="R2362" s="16">
        <v>1</v>
      </c>
      <c r="S2362" s="16">
        <v>0</v>
      </c>
      <c r="T2362" s="73" t="s">
        <v>2979</v>
      </c>
      <c r="U2362" s="73" t="s">
        <v>2979</v>
      </c>
      <c r="V2362" s="73" t="s">
        <v>2979</v>
      </c>
      <c r="W2362" s="73" t="s">
        <v>2979</v>
      </c>
      <c r="X2362" s="73" t="s">
        <v>2979</v>
      </c>
      <c r="Y2362" s="73" t="s">
        <v>2979</v>
      </c>
      <c r="Z2362" s="73" t="s">
        <v>2979</v>
      </c>
      <c r="AA2362" s="73" t="s">
        <v>2979</v>
      </c>
      <c r="AB2362" s="73" t="s">
        <v>2979</v>
      </c>
      <c r="AC2362" s="73" t="s">
        <v>2979</v>
      </c>
      <c r="AD2362" s="73" t="s">
        <v>2979</v>
      </c>
      <c r="AE2362" s="73" t="s">
        <v>2979</v>
      </c>
      <c r="AF2362" s="73" t="s">
        <v>2979</v>
      </c>
      <c r="AG2362" s="73" t="s">
        <v>2979</v>
      </c>
      <c r="AH2362" s="73" t="s">
        <v>2979</v>
      </c>
      <c r="AI2362" s="41">
        <v>0</v>
      </c>
      <c r="AJ2362" s="30" t="s">
        <v>2943</v>
      </c>
      <c r="AK2362" s="30" t="s">
        <v>2943</v>
      </c>
      <c r="AL2362" s="41">
        <f t="shared" si="74"/>
        <v>0</v>
      </c>
      <c r="AM2362" s="30" t="str">
        <f>IFERROR((VLOOKUP(C2362,'CEP 24-25'!$F$5:$K$1282,6,0))," ")</f>
        <v xml:space="preserve"> </v>
      </c>
      <c r="AN2362" s="41" t="str">
        <f>+IFERROR((VLOOKUP(C2362,'HB1238 24-25'!$N$5:$Q$9999,4,0)),"")</f>
        <v/>
      </c>
      <c r="AO2362" s="33" t="str">
        <f t="shared" si="75"/>
        <v>No</v>
      </c>
    </row>
    <row r="2363" spans="1:41" x14ac:dyDescent="0.25">
      <c r="A2363" t="s">
        <v>2653</v>
      </c>
      <c r="B2363" t="s">
        <v>2311</v>
      </c>
      <c r="C2363" s="25">
        <v>4346</v>
      </c>
      <c r="D2363" t="s">
        <v>1762</v>
      </c>
      <c r="E2363" s="16">
        <v>17</v>
      </c>
      <c r="F2363" s="16">
        <v>63</v>
      </c>
      <c r="G2363" s="16">
        <v>0</v>
      </c>
      <c r="H2363" s="16">
        <v>75</v>
      </c>
      <c r="I2363" s="16">
        <v>69</v>
      </c>
      <c r="J2363" s="16">
        <v>75</v>
      </c>
      <c r="K2363" s="16">
        <v>76</v>
      </c>
      <c r="L2363" s="16">
        <v>84</v>
      </c>
      <c r="M2363" s="16">
        <v>0</v>
      </c>
      <c r="N2363" s="16">
        <v>0</v>
      </c>
      <c r="O2363" s="16">
        <v>0</v>
      </c>
      <c r="P2363" s="16">
        <v>0</v>
      </c>
      <c r="Q2363" s="16">
        <v>0</v>
      </c>
      <c r="R2363" s="16">
        <v>0</v>
      </c>
      <c r="S2363" s="16">
        <v>0</v>
      </c>
      <c r="T2363" s="15" t="s">
        <v>2004</v>
      </c>
      <c r="U2363" s="54">
        <v>22</v>
      </c>
      <c r="V2363" s="73" t="s">
        <v>2979</v>
      </c>
      <c r="W2363" s="54">
        <v>48</v>
      </c>
      <c r="X2363" s="54">
        <v>40</v>
      </c>
      <c r="Y2363" s="54">
        <v>45</v>
      </c>
      <c r="Z2363" s="54">
        <v>49</v>
      </c>
      <c r="AA2363" s="54">
        <v>50</v>
      </c>
      <c r="AB2363" s="73" t="s">
        <v>2979</v>
      </c>
      <c r="AC2363" s="73" t="s">
        <v>2979</v>
      </c>
      <c r="AD2363" s="73" t="s">
        <v>2979</v>
      </c>
      <c r="AE2363" s="73" t="s">
        <v>2979</v>
      </c>
      <c r="AF2363" s="73" t="s">
        <v>2979</v>
      </c>
      <c r="AG2363" s="73" t="s">
        <v>2979</v>
      </c>
      <c r="AH2363" s="73" t="s">
        <v>2979</v>
      </c>
      <c r="AI2363" s="41">
        <v>0.56640000000000001</v>
      </c>
      <c r="AJ2363" s="30">
        <v>0.50629999999999997</v>
      </c>
      <c r="AK2363" s="30">
        <v>0.54410000000000003</v>
      </c>
      <c r="AL2363" s="41">
        <f t="shared" si="74"/>
        <v>0.53890000000000005</v>
      </c>
      <c r="AM2363" s="30" t="str">
        <f>IFERROR((VLOOKUP(C2363,'CEP 24-25'!$F$5:$K$1282,6,0))," ")</f>
        <v xml:space="preserve"> </v>
      </c>
      <c r="AN2363" s="41" t="str">
        <f>+IFERROR((VLOOKUP(C2363,'HB1238 24-25'!$N$5:$Q$9999,4,0)),"")</f>
        <v/>
      </c>
      <c r="AO2363" s="33" t="str">
        <f t="shared" si="75"/>
        <v>Yes</v>
      </c>
    </row>
    <row r="2364" spans="1:41" x14ac:dyDescent="0.25">
      <c r="A2364" t="s">
        <v>2653</v>
      </c>
      <c r="B2364" t="s">
        <v>2311</v>
      </c>
      <c r="C2364" s="25">
        <v>5018</v>
      </c>
      <c r="D2364" t="s">
        <v>1764</v>
      </c>
      <c r="E2364" s="16">
        <v>0</v>
      </c>
      <c r="F2364" s="16">
        <v>38</v>
      </c>
      <c r="G2364" s="16">
        <v>0</v>
      </c>
      <c r="H2364" s="16">
        <v>42</v>
      </c>
      <c r="I2364" s="16">
        <v>45</v>
      </c>
      <c r="J2364" s="16">
        <v>59</v>
      </c>
      <c r="K2364" s="16">
        <v>46</v>
      </c>
      <c r="L2364" s="16">
        <v>50</v>
      </c>
      <c r="M2364" s="16">
        <v>0</v>
      </c>
      <c r="N2364" s="16">
        <v>0</v>
      </c>
      <c r="O2364" s="16">
        <v>0</v>
      </c>
      <c r="P2364" s="16">
        <v>0</v>
      </c>
      <c r="Q2364" s="16">
        <v>0</v>
      </c>
      <c r="R2364" s="16">
        <v>0</v>
      </c>
      <c r="S2364" s="16">
        <v>0</v>
      </c>
      <c r="T2364" s="73" t="s">
        <v>2979</v>
      </c>
      <c r="U2364" s="54">
        <v>15</v>
      </c>
      <c r="V2364" s="73" t="s">
        <v>2979</v>
      </c>
      <c r="W2364" s="54">
        <v>18</v>
      </c>
      <c r="X2364" s="54">
        <v>21</v>
      </c>
      <c r="Y2364" s="54">
        <v>25</v>
      </c>
      <c r="Z2364" s="54">
        <v>21</v>
      </c>
      <c r="AA2364" s="54">
        <v>28</v>
      </c>
      <c r="AB2364" s="73" t="s">
        <v>2979</v>
      </c>
      <c r="AC2364" s="73" t="s">
        <v>2979</v>
      </c>
      <c r="AD2364" s="73" t="s">
        <v>2979</v>
      </c>
      <c r="AE2364" s="73" t="s">
        <v>2979</v>
      </c>
      <c r="AF2364" s="73" t="s">
        <v>2979</v>
      </c>
      <c r="AG2364" s="73" t="s">
        <v>2979</v>
      </c>
      <c r="AH2364" s="73" t="s">
        <v>2979</v>
      </c>
      <c r="AI2364" s="41">
        <v>0.45710000000000001</v>
      </c>
      <c r="AJ2364" s="30">
        <v>0.44219999999999998</v>
      </c>
      <c r="AK2364" s="30">
        <v>0.48230000000000001</v>
      </c>
      <c r="AL2364" s="41">
        <f t="shared" si="74"/>
        <v>0.46050000000000002</v>
      </c>
      <c r="AM2364" s="30" t="str">
        <f>IFERROR((VLOOKUP(C2364,'CEP 24-25'!$F$5:$K$1282,6,0))," ")</f>
        <v xml:space="preserve"> </v>
      </c>
      <c r="AN2364" s="41" t="str">
        <f>+IFERROR((VLOOKUP(C2364,'HB1238 24-25'!$N$5:$Q$9999,4,0)),"")</f>
        <v>No</v>
      </c>
      <c r="AO2364" s="33" t="str">
        <f t="shared" si="75"/>
        <v>No</v>
      </c>
    </row>
    <row r="2365" spans="1:41" x14ac:dyDescent="0.25">
      <c r="A2365" t="s">
        <v>2653</v>
      </c>
      <c r="B2365" t="s">
        <v>2311</v>
      </c>
      <c r="C2365" s="25">
        <v>2260</v>
      </c>
      <c r="D2365" t="s">
        <v>1757</v>
      </c>
      <c r="E2365" s="16">
        <v>0</v>
      </c>
      <c r="F2365" s="16">
        <v>70</v>
      </c>
      <c r="G2365" s="16">
        <v>0</v>
      </c>
      <c r="H2365" s="16">
        <v>62</v>
      </c>
      <c r="I2365" s="16">
        <v>71</v>
      </c>
      <c r="J2365" s="16">
        <v>58</v>
      </c>
      <c r="K2365" s="16">
        <v>70</v>
      </c>
      <c r="L2365" s="16">
        <v>71</v>
      </c>
      <c r="M2365" s="16">
        <v>0</v>
      </c>
      <c r="N2365" s="16">
        <v>0</v>
      </c>
      <c r="O2365" s="16">
        <v>0</v>
      </c>
      <c r="P2365" s="16">
        <v>0</v>
      </c>
      <c r="Q2365" s="16">
        <v>0</v>
      </c>
      <c r="R2365" s="16">
        <v>0</v>
      </c>
      <c r="S2365" s="16">
        <v>0</v>
      </c>
      <c r="T2365" s="73" t="s">
        <v>2979</v>
      </c>
      <c r="U2365" s="54">
        <v>17</v>
      </c>
      <c r="V2365" s="73" t="s">
        <v>2979</v>
      </c>
      <c r="W2365" s="54">
        <v>28</v>
      </c>
      <c r="X2365" s="54">
        <v>43</v>
      </c>
      <c r="Y2365" s="54">
        <v>29</v>
      </c>
      <c r="Z2365" s="54">
        <v>31</v>
      </c>
      <c r="AA2365" s="54">
        <v>39</v>
      </c>
      <c r="AB2365" s="73" t="s">
        <v>2979</v>
      </c>
      <c r="AC2365" s="73" t="s">
        <v>2979</v>
      </c>
      <c r="AD2365" s="73" t="s">
        <v>2979</v>
      </c>
      <c r="AE2365" s="73" t="s">
        <v>2979</v>
      </c>
      <c r="AF2365" s="73" t="s">
        <v>2979</v>
      </c>
      <c r="AG2365" s="73" t="s">
        <v>2979</v>
      </c>
      <c r="AH2365" s="73" t="s">
        <v>2979</v>
      </c>
      <c r="AI2365" s="41">
        <v>0.4652</v>
      </c>
      <c r="AJ2365" s="30">
        <v>0.46839999999999998</v>
      </c>
      <c r="AK2365" s="30">
        <v>0.49459999999999998</v>
      </c>
      <c r="AL2365" s="41">
        <f t="shared" si="74"/>
        <v>0.47610000000000002</v>
      </c>
      <c r="AM2365" s="30" t="str">
        <f>IFERROR((VLOOKUP(C2365,'CEP 24-25'!$F$5:$K$1282,6,0))," ")</f>
        <v xml:space="preserve"> </v>
      </c>
      <c r="AN2365" s="41" t="str">
        <f>+IFERROR((VLOOKUP(C2365,'HB1238 24-25'!$N$5:$Q$9999,4,0)),"")</f>
        <v/>
      </c>
      <c r="AO2365" s="33" t="str">
        <f t="shared" si="75"/>
        <v>No</v>
      </c>
    </row>
    <row r="2366" spans="1:41" x14ac:dyDescent="0.25">
      <c r="A2366" t="s">
        <v>2653</v>
      </c>
      <c r="B2366" t="s">
        <v>2311</v>
      </c>
      <c r="C2366" s="25">
        <v>4451</v>
      </c>
      <c r="D2366" t="s">
        <v>1763</v>
      </c>
      <c r="E2366" s="16">
        <v>16</v>
      </c>
      <c r="F2366" s="16">
        <v>43</v>
      </c>
      <c r="G2366" s="16">
        <v>0</v>
      </c>
      <c r="H2366" s="16">
        <v>68</v>
      </c>
      <c r="I2366" s="16">
        <v>55</v>
      </c>
      <c r="J2366" s="16">
        <v>52</v>
      </c>
      <c r="K2366" s="16">
        <v>57</v>
      </c>
      <c r="L2366" s="16">
        <v>54</v>
      </c>
      <c r="M2366" s="16">
        <v>0</v>
      </c>
      <c r="N2366" s="16">
        <v>0</v>
      </c>
      <c r="O2366" s="16">
        <v>0</v>
      </c>
      <c r="P2366" s="16">
        <v>0</v>
      </c>
      <c r="Q2366" s="16">
        <v>0</v>
      </c>
      <c r="R2366" s="16">
        <v>0</v>
      </c>
      <c r="S2366" s="16">
        <v>0</v>
      </c>
      <c r="T2366" s="15" t="s">
        <v>2004</v>
      </c>
      <c r="U2366" s="54">
        <v>12</v>
      </c>
      <c r="V2366" s="73" t="s">
        <v>2979</v>
      </c>
      <c r="W2366" s="54">
        <v>41</v>
      </c>
      <c r="X2366" s="54">
        <v>23</v>
      </c>
      <c r="Y2366" s="54">
        <v>28</v>
      </c>
      <c r="Z2366" s="54">
        <v>35</v>
      </c>
      <c r="AA2366" s="54">
        <v>22</v>
      </c>
      <c r="AB2366" s="73" t="s">
        <v>2979</v>
      </c>
      <c r="AC2366" s="73" t="s">
        <v>2979</v>
      </c>
      <c r="AD2366" s="73" t="s">
        <v>2979</v>
      </c>
      <c r="AE2366" s="73" t="s">
        <v>2979</v>
      </c>
      <c r="AF2366" s="73" t="s">
        <v>2979</v>
      </c>
      <c r="AG2366" s="73" t="s">
        <v>2979</v>
      </c>
      <c r="AH2366" s="73" t="s">
        <v>2979</v>
      </c>
      <c r="AI2366" s="41">
        <v>0.4783</v>
      </c>
      <c r="AJ2366" s="30">
        <v>0.46539999999999998</v>
      </c>
      <c r="AK2366" s="30">
        <v>0.47689999999999999</v>
      </c>
      <c r="AL2366" s="41">
        <f t="shared" si="74"/>
        <v>0.47349999999999998</v>
      </c>
      <c r="AM2366" s="30" t="str">
        <f>IFERROR((VLOOKUP(C2366,'CEP 24-25'!$F$5:$K$1282,6,0))," ")</f>
        <v xml:space="preserve"> </v>
      </c>
      <c r="AN2366" s="41" t="str">
        <f>+IFERROR((VLOOKUP(C2366,'HB1238 24-25'!$N$5:$Q$9999,4,0)),"")</f>
        <v/>
      </c>
      <c r="AO2366" s="33" t="str">
        <f t="shared" si="75"/>
        <v>No</v>
      </c>
    </row>
    <row r="2367" spans="1:41" x14ac:dyDescent="0.25">
      <c r="A2367" t="s">
        <v>2653</v>
      </c>
      <c r="B2367" t="s">
        <v>2311</v>
      </c>
      <c r="C2367" s="25">
        <v>5052</v>
      </c>
      <c r="D2367" t="s">
        <v>1765</v>
      </c>
      <c r="E2367" s="16">
        <v>0</v>
      </c>
      <c r="F2367" s="16">
        <v>0</v>
      </c>
      <c r="G2367" s="16">
        <v>0</v>
      </c>
      <c r="H2367" s="16">
        <v>0</v>
      </c>
      <c r="I2367" s="16">
        <v>0</v>
      </c>
      <c r="J2367" s="16">
        <v>0</v>
      </c>
      <c r="K2367" s="16">
        <v>0</v>
      </c>
      <c r="L2367" s="16">
        <v>0</v>
      </c>
      <c r="M2367" s="16">
        <v>184</v>
      </c>
      <c r="N2367" s="16">
        <v>199</v>
      </c>
      <c r="O2367" s="16">
        <v>187</v>
      </c>
      <c r="P2367" s="16">
        <v>0</v>
      </c>
      <c r="Q2367" s="16">
        <v>0</v>
      </c>
      <c r="R2367" s="16">
        <v>0</v>
      </c>
      <c r="S2367" s="16">
        <v>0</v>
      </c>
      <c r="T2367" s="73" t="s">
        <v>2979</v>
      </c>
      <c r="U2367" s="73" t="s">
        <v>2979</v>
      </c>
      <c r="V2367" s="73" t="s">
        <v>2979</v>
      </c>
      <c r="W2367" s="73" t="s">
        <v>2979</v>
      </c>
      <c r="X2367" s="73" t="s">
        <v>2979</v>
      </c>
      <c r="Y2367" s="73" t="s">
        <v>2979</v>
      </c>
      <c r="Z2367" s="73" t="s">
        <v>2979</v>
      </c>
      <c r="AA2367" s="73" t="s">
        <v>2979</v>
      </c>
      <c r="AB2367" s="54">
        <v>91</v>
      </c>
      <c r="AC2367" s="54">
        <v>89</v>
      </c>
      <c r="AD2367" s="54">
        <v>78</v>
      </c>
      <c r="AE2367" s="73" t="s">
        <v>2979</v>
      </c>
      <c r="AF2367" s="73" t="s">
        <v>2979</v>
      </c>
      <c r="AG2367" s="73" t="s">
        <v>2979</v>
      </c>
      <c r="AH2367" s="73" t="s">
        <v>2979</v>
      </c>
      <c r="AI2367" s="41">
        <v>0.4526</v>
      </c>
      <c r="AJ2367" s="30">
        <v>0.4249</v>
      </c>
      <c r="AK2367" s="30">
        <v>0.43730000000000002</v>
      </c>
      <c r="AL2367" s="41">
        <f t="shared" si="74"/>
        <v>0.43830000000000002</v>
      </c>
      <c r="AM2367" s="30" t="str">
        <f>IFERROR((VLOOKUP(C2367,'CEP 24-25'!$F$5:$K$1282,6,0))," ")</f>
        <v xml:space="preserve"> </v>
      </c>
      <c r="AN2367" s="41" t="str">
        <f>+IFERROR((VLOOKUP(C2367,'HB1238 24-25'!$N$5:$Q$9999,4,0)),"")</f>
        <v/>
      </c>
      <c r="AO2367" s="33" t="str">
        <f t="shared" si="75"/>
        <v>No</v>
      </c>
    </row>
    <row r="2368" spans="1:41" x14ac:dyDescent="0.25">
      <c r="A2368" t="s">
        <v>2653</v>
      </c>
      <c r="B2368" t="s">
        <v>2311</v>
      </c>
      <c r="C2368" s="25">
        <v>3848</v>
      </c>
      <c r="D2368" t="s">
        <v>1760</v>
      </c>
      <c r="E2368" s="16">
        <v>0</v>
      </c>
      <c r="F2368" s="16">
        <v>100</v>
      </c>
      <c r="G2368" s="16">
        <v>0</v>
      </c>
      <c r="H2368" s="16">
        <v>110</v>
      </c>
      <c r="I2368" s="16">
        <v>111</v>
      </c>
      <c r="J2368" s="16">
        <v>116</v>
      </c>
      <c r="K2368" s="16">
        <v>122</v>
      </c>
      <c r="L2368" s="16">
        <v>112</v>
      </c>
      <c r="M2368" s="16">
        <v>0</v>
      </c>
      <c r="N2368" s="16">
        <v>0</v>
      </c>
      <c r="O2368" s="16">
        <v>0</v>
      </c>
      <c r="P2368" s="16">
        <v>0</v>
      </c>
      <c r="Q2368" s="16">
        <v>0</v>
      </c>
      <c r="R2368" s="16">
        <v>0</v>
      </c>
      <c r="S2368" s="16">
        <v>0</v>
      </c>
      <c r="T2368" s="73" t="s">
        <v>2979</v>
      </c>
      <c r="U2368" s="54">
        <v>31</v>
      </c>
      <c r="V2368" s="73" t="s">
        <v>2979</v>
      </c>
      <c r="W2368" s="54">
        <v>43</v>
      </c>
      <c r="X2368" s="54">
        <v>56</v>
      </c>
      <c r="Y2368" s="54">
        <v>51</v>
      </c>
      <c r="Z2368" s="54">
        <v>53</v>
      </c>
      <c r="AA2368" s="54">
        <v>60</v>
      </c>
      <c r="AB2368" s="73" t="s">
        <v>2979</v>
      </c>
      <c r="AC2368" s="73" t="s">
        <v>2979</v>
      </c>
      <c r="AD2368" s="73" t="s">
        <v>2979</v>
      </c>
      <c r="AE2368" s="73" t="s">
        <v>2979</v>
      </c>
      <c r="AF2368" s="73" t="s">
        <v>2979</v>
      </c>
      <c r="AG2368" s="73" t="s">
        <v>2979</v>
      </c>
      <c r="AH2368" s="73" t="s">
        <v>2979</v>
      </c>
      <c r="AI2368" s="41">
        <v>0.43819999999999998</v>
      </c>
      <c r="AJ2368" s="30">
        <v>0.3871</v>
      </c>
      <c r="AK2368" s="30">
        <v>0.42359999999999998</v>
      </c>
      <c r="AL2368" s="41">
        <f t="shared" si="74"/>
        <v>0.4163</v>
      </c>
      <c r="AM2368" s="30" t="str">
        <f>IFERROR((VLOOKUP(C2368,'CEP 24-25'!$F$5:$K$1282,6,0))," ")</f>
        <v xml:space="preserve"> </v>
      </c>
      <c r="AN2368" s="41" t="str">
        <f>+IFERROR((VLOOKUP(C2368,'HB1238 24-25'!$N$5:$Q$9999,4,0)),"")</f>
        <v>No</v>
      </c>
      <c r="AO2368" s="33" t="str">
        <f t="shared" si="75"/>
        <v>No</v>
      </c>
    </row>
    <row r="2369" spans="1:41" x14ac:dyDescent="0.25">
      <c r="A2369" t="s">
        <v>2653</v>
      </c>
      <c r="B2369" t="s">
        <v>2311</v>
      </c>
      <c r="C2369" s="25">
        <v>1627</v>
      </c>
      <c r="D2369" t="s">
        <v>1756</v>
      </c>
      <c r="E2369" s="16">
        <v>0</v>
      </c>
      <c r="F2369" s="16">
        <v>0</v>
      </c>
      <c r="G2369" s="16">
        <v>0</v>
      </c>
      <c r="H2369" s="16">
        <v>0</v>
      </c>
      <c r="I2369" s="16">
        <v>0</v>
      </c>
      <c r="J2369" s="16">
        <v>0</v>
      </c>
      <c r="K2369" s="16">
        <v>0</v>
      </c>
      <c r="L2369" s="16">
        <v>0</v>
      </c>
      <c r="M2369" s="16">
        <v>0</v>
      </c>
      <c r="N2369" s="16">
        <v>0</v>
      </c>
      <c r="O2369" s="16">
        <v>0</v>
      </c>
      <c r="P2369" s="16">
        <v>2</v>
      </c>
      <c r="Q2369" s="16">
        <v>10</v>
      </c>
      <c r="R2369" s="16">
        <v>40</v>
      </c>
      <c r="S2369" s="16">
        <v>88</v>
      </c>
      <c r="T2369" s="73" t="s">
        <v>2979</v>
      </c>
      <c r="U2369" s="73" t="s">
        <v>2979</v>
      </c>
      <c r="V2369" s="73" t="s">
        <v>2979</v>
      </c>
      <c r="W2369" s="73" t="s">
        <v>2979</v>
      </c>
      <c r="X2369" s="73" t="s">
        <v>2979</v>
      </c>
      <c r="Y2369" s="73" t="s">
        <v>2979</v>
      </c>
      <c r="Z2369" s="73" t="s">
        <v>2979</v>
      </c>
      <c r="AA2369" s="73" t="s">
        <v>2979</v>
      </c>
      <c r="AB2369" s="73" t="s">
        <v>2979</v>
      </c>
      <c r="AC2369" s="73" t="s">
        <v>2979</v>
      </c>
      <c r="AD2369" s="73" t="s">
        <v>2979</v>
      </c>
      <c r="AE2369" s="15" t="s">
        <v>2004</v>
      </c>
      <c r="AF2369" s="15" t="s">
        <v>2004</v>
      </c>
      <c r="AG2369" s="54">
        <v>23</v>
      </c>
      <c r="AH2369" s="54">
        <v>41</v>
      </c>
      <c r="AI2369" s="41">
        <v>0.53569999999999995</v>
      </c>
      <c r="AJ2369" s="30">
        <v>0.47660000000000002</v>
      </c>
      <c r="AK2369" s="30">
        <v>0.66420000000000001</v>
      </c>
      <c r="AL2369" s="41">
        <f t="shared" si="74"/>
        <v>0.55879999999999996</v>
      </c>
      <c r="AM2369" s="30" t="str">
        <f>IFERROR((VLOOKUP(C2369,'CEP 24-25'!$F$5:$K$1282,6,0))," ")</f>
        <v xml:space="preserve"> </v>
      </c>
      <c r="AN2369" s="41" t="str">
        <f>+IFERROR((VLOOKUP(C2369,'HB1238 24-25'!$N$5:$Q$9999,4,0)),"")</f>
        <v/>
      </c>
      <c r="AO2369" s="33" t="str">
        <f t="shared" si="75"/>
        <v>Yes</v>
      </c>
    </row>
    <row r="2370" spans="1:41" x14ac:dyDescent="0.25">
      <c r="A2370" t="s">
        <v>2653</v>
      </c>
      <c r="B2370" t="s">
        <v>2311</v>
      </c>
      <c r="C2370" s="25">
        <v>2633</v>
      </c>
      <c r="D2370" t="s">
        <v>1759</v>
      </c>
      <c r="E2370" s="16">
        <v>0</v>
      </c>
      <c r="F2370" s="16">
        <v>0</v>
      </c>
      <c r="G2370" s="16">
        <v>0</v>
      </c>
      <c r="H2370" s="16">
        <v>0</v>
      </c>
      <c r="I2370" s="16">
        <v>0</v>
      </c>
      <c r="J2370" s="16">
        <v>0</v>
      </c>
      <c r="K2370" s="16">
        <v>0</v>
      </c>
      <c r="L2370" s="16">
        <v>0</v>
      </c>
      <c r="M2370" s="16">
        <v>0</v>
      </c>
      <c r="N2370" s="16">
        <v>0</v>
      </c>
      <c r="O2370" s="16">
        <v>0</v>
      </c>
      <c r="P2370" s="16">
        <v>451</v>
      </c>
      <c r="Q2370" s="16">
        <v>425</v>
      </c>
      <c r="R2370" s="16">
        <v>437</v>
      </c>
      <c r="S2370" s="16">
        <v>402</v>
      </c>
      <c r="T2370" s="73" t="s">
        <v>2979</v>
      </c>
      <c r="U2370" s="73" t="s">
        <v>2979</v>
      </c>
      <c r="V2370" s="73" t="s">
        <v>2979</v>
      </c>
      <c r="W2370" s="73" t="s">
        <v>2979</v>
      </c>
      <c r="X2370" s="73" t="s">
        <v>2979</v>
      </c>
      <c r="Y2370" s="73" t="s">
        <v>2979</v>
      </c>
      <c r="Z2370" s="73" t="s">
        <v>2979</v>
      </c>
      <c r="AA2370" s="73" t="s">
        <v>2979</v>
      </c>
      <c r="AB2370" s="73" t="s">
        <v>2979</v>
      </c>
      <c r="AC2370" s="73" t="s">
        <v>2979</v>
      </c>
      <c r="AD2370" s="73" t="s">
        <v>2979</v>
      </c>
      <c r="AE2370" s="54">
        <v>198</v>
      </c>
      <c r="AF2370" s="54">
        <v>184</v>
      </c>
      <c r="AG2370" s="54">
        <v>171</v>
      </c>
      <c r="AH2370" s="54">
        <v>152</v>
      </c>
      <c r="AI2370" s="41">
        <v>0.41110000000000002</v>
      </c>
      <c r="AJ2370" s="30">
        <v>0.3967</v>
      </c>
      <c r="AK2370" s="30">
        <v>0.42</v>
      </c>
      <c r="AL2370" s="41">
        <f t="shared" si="74"/>
        <v>0.4093</v>
      </c>
      <c r="AM2370" s="30" t="str">
        <f>IFERROR((VLOOKUP(C2370,'CEP 24-25'!$F$5:$K$1282,6,0))," ")</f>
        <v xml:space="preserve"> </v>
      </c>
      <c r="AN2370" s="41" t="str">
        <f>+IFERROR((VLOOKUP(C2370,'HB1238 24-25'!$N$5:$Q$9999,4,0)),"")</f>
        <v/>
      </c>
      <c r="AO2370" s="33" t="str">
        <f t="shared" si="75"/>
        <v>No</v>
      </c>
    </row>
    <row r="2371" spans="1:41" x14ac:dyDescent="0.25">
      <c r="A2371" t="s">
        <v>2653</v>
      </c>
      <c r="B2371" t="s">
        <v>2311</v>
      </c>
      <c r="C2371" s="25">
        <v>2481</v>
      </c>
      <c r="D2371" t="s">
        <v>1758</v>
      </c>
      <c r="E2371" s="16">
        <v>0</v>
      </c>
      <c r="F2371" s="16">
        <v>0</v>
      </c>
      <c r="G2371" s="16">
        <v>0</v>
      </c>
      <c r="H2371" s="16">
        <v>0</v>
      </c>
      <c r="I2371" s="16">
        <v>0</v>
      </c>
      <c r="J2371" s="16">
        <v>0</v>
      </c>
      <c r="K2371" s="16">
        <v>0</v>
      </c>
      <c r="L2371" s="16">
        <v>0</v>
      </c>
      <c r="M2371" s="16">
        <v>224</v>
      </c>
      <c r="N2371" s="16">
        <v>222</v>
      </c>
      <c r="O2371" s="16">
        <v>206</v>
      </c>
      <c r="P2371" s="16">
        <v>0</v>
      </c>
      <c r="Q2371" s="16">
        <v>0</v>
      </c>
      <c r="R2371" s="16">
        <v>0</v>
      </c>
      <c r="S2371" s="16">
        <v>0</v>
      </c>
      <c r="T2371" s="73" t="s">
        <v>2979</v>
      </c>
      <c r="U2371" s="73" t="s">
        <v>2979</v>
      </c>
      <c r="V2371" s="73" t="s">
        <v>2979</v>
      </c>
      <c r="W2371" s="73" t="s">
        <v>2979</v>
      </c>
      <c r="X2371" s="73" t="s">
        <v>2979</v>
      </c>
      <c r="Y2371" s="73" t="s">
        <v>2979</v>
      </c>
      <c r="Z2371" s="73" t="s">
        <v>2979</v>
      </c>
      <c r="AA2371" s="73" t="s">
        <v>2979</v>
      </c>
      <c r="AB2371" s="54">
        <v>113</v>
      </c>
      <c r="AC2371" s="54">
        <v>106</v>
      </c>
      <c r="AD2371" s="54">
        <v>112</v>
      </c>
      <c r="AE2371" s="73" t="s">
        <v>2979</v>
      </c>
      <c r="AF2371" s="73" t="s">
        <v>2979</v>
      </c>
      <c r="AG2371" s="73" t="s">
        <v>2979</v>
      </c>
      <c r="AH2371" s="73" t="s">
        <v>2979</v>
      </c>
      <c r="AI2371" s="41">
        <v>0.50770000000000004</v>
      </c>
      <c r="AJ2371" s="30">
        <v>0.46510000000000001</v>
      </c>
      <c r="AK2371" s="30">
        <v>0.50070000000000003</v>
      </c>
      <c r="AL2371" s="41">
        <f t="shared" si="74"/>
        <v>0.49120000000000003</v>
      </c>
      <c r="AM2371" s="30" t="str">
        <f>IFERROR((VLOOKUP(C2371,'CEP 24-25'!$F$5:$K$1282,6,0))," ")</f>
        <v xml:space="preserve"> </v>
      </c>
      <c r="AN2371" s="41" t="str">
        <f>+IFERROR((VLOOKUP(C2371,'HB1238 24-25'!$N$5:$Q$9999,4,0)),"")</f>
        <v/>
      </c>
      <c r="AO2371" s="33" t="str">
        <f t="shared" si="75"/>
        <v>No</v>
      </c>
    </row>
    <row r="2372" spans="1:41" x14ac:dyDescent="0.25">
      <c r="A2372" t="s">
        <v>2653</v>
      </c>
      <c r="B2372" t="s">
        <v>2311</v>
      </c>
      <c r="C2372" s="25">
        <v>4224</v>
      </c>
      <c r="D2372" t="s">
        <v>1761</v>
      </c>
      <c r="E2372" s="16">
        <v>0</v>
      </c>
      <c r="F2372" s="16">
        <v>68</v>
      </c>
      <c r="G2372" s="16">
        <v>0</v>
      </c>
      <c r="H2372" s="16">
        <v>56</v>
      </c>
      <c r="I2372" s="16">
        <v>74</v>
      </c>
      <c r="J2372" s="16">
        <v>81</v>
      </c>
      <c r="K2372" s="16">
        <v>61</v>
      </c>
      <c r="L2372" s="16">
        <v>80</v>
      </c>
      <c r="M2372" s="16">
        <v>0</v>
      </c>
      <c r="N2372" s="16">
        <v>0</v>
      </c>
      <c r="O2372" s="16">
        <v>0</v>
      </c>
      <c r="P2372" s="16">
        <v>0</v>
      </c>
      <c r="Q2372" s="16">
        <v>0</v>
      </c>
      <c r="R2372" s="16">
        <v>0</v>
      </c>
      <c r="S2372" s="16">
        <v>0</v>
      </c>
      <c r="T2372" s="73" t="s">
        <v>2979</v>
      </c>
      <c r="U2372" s="54">
        <v>28</v>
      </c>
      <c r="V2372" s="73" t="s">
        <v>2979</v>
      </c>
      <c r="W2372" s="54">
        <v>35</v>
      </c>
      <c r="X2372" s="54">
        <v>38</v>
      </c>
      <c r="Y2372" s="54">
        <v>43</v>
      </c>
      <c r="Z2372" s="54">
        <v>25</v>
      </c>
      <c r="AA2372" s="54">
        <v>33</v>
      </c>
      <c r="AB2372" s="73" t="s">
        <v>2979</v>
      </c>
      <c r="AC2372" s="73" t="s">
        <v>2979</v>
      </c>
      <c r="AD2372" s="73" t="s">
        <v>2979</v>
      </c>
      <c r="AE2372" s="73" t="s">
        <v>2979</v>
      </c>
      <c r="AF2372" s="73" t="s">
        <v>2979</v>
      </c>
      <c r="AG2372" s="73" t="s">
        <v>2979</v>
      </c>
      <c r="AH2372" s="73" t="s">
        <v>2979</v>
      </c>
      <c r="AI2372" s="41">
        <v>0.48099999999999998</v>
      </c>
      <c r="AJ2372" s="30">
        <v>0.43290000000000001</v>
      </c>
      <c r="AK2372" s="30">
        <v>0.4667</v>
      </c>
      <c r="AL2372" s="41">
        <f t="shared" ref="AL2372:AL2435" si="76">ROUND(AVERAGE(AI2372:AK2372),4)</f>
        <v>0.4602</v>
      </c>
      <c r="AM2372" s="30" t="str">
        <f>IFERROR((VLOOKUP(C2372,'CEP 24-25'!$F$5:$K$1282,6,0))," ")</f>
        <v xml:space="preserve"> </v>
      </c>
      <c r="AN2372" s="41" t="str">
        <f>+IFERROR((VLOOKUP(C2372,'HB1238 24-25'!$N$5:$Q$9999,4,0)),"")</f>
        <v/>
      </c>
      <c r="AO2372" s="33" t="str">
        <f t="shared" ref="AO2372:AO2435" si="77">IF(OR(AL2372&gt;=0.5, AM2372="Yes",AN2372="Yes"),"Yes","No")</f>
        <v>No</v>
      </c>
    </row>
    <row r="2373" spans="1:41" x14ac:dyDescent="0.25">
      <c r="A2373" t="s">
        <v>2654</v>
      </c>
      <c r="B2373" t="s">
        <v>2312</v>
      </c>
      <c r="C2373" s="25">
        <v>2783</v>
      </c>
      <c r="D2373" t="s">
        <v>1979</v>
      </c>
      <c r="E2373" s="16">
        <v>37</v>
      </c>
      <c r="F2373" s="16">
        <v>87</v>
      </c>
      <c r="G2373" s="16">
        <v>0</v>
      </c>
      <c r="H2373" s="16">
        <v>92</v>
      </c>
      <c r="I2373" s="16">
        <v>88</v>
      </c>
      <c r="J2373" s="16">
        <v>0</v>
      </c>
      <c r="K2373" s="16">
        <v>0</v>
      </c>
      <c r="L2373" s="16">
        <v>0</v>
      </c>
      <c r="M2373" s="16">
        <v>0</v>
      </c>
      <c r="N2373" s="16">
        <v>0</v>
      </c>
      <c r="O2373" s="16">
        <v>0</v>
      </c>
      <c r="P2373" s="16">
        <v>0</v>
      </c>
      <c r="Q2373" s="16">
        <v>0</v>
      </c>
      <c r="R2373" s="16">
        <v>0</v>
      </c>
      <c r="S2373" s="16">
        <v>0</v>
      </c>
      <c r="T2373" s="54">
        <v>25</v>
      </c>
      <c r="U2373" s="54">
        <v>51</v>
      </c>
      <c r="V2373" s="73" t="s">
        <v>2979</v>
      </c>
      <c r="W2373" s="54">
        <v>58</v>
      </c>
      <c r="X2373" s="54">
        <v>64</v>
      </c>
      <c r="Y2373" s="73" t="s">
        <v>2979</v>
      </c>
      <c r="Z2373" s="73" t="s">
        <v>2979</v>
      </c>
      <c r="AA2373" s="73" t="s">
        <v>2979</v>
      </c>
      <c r="AB2373" s="73" t="s">
        <v>2979</v>
      </c>
      <c r="AC2373" s="73" t="s">
        <v>2979</v>
      </c>
      <c r="AD2373" s="73" t="s">
        <v>2979</v>
      </c>
      <c r="AE2373" s="73" t="s">
        <v>2979</v>
      </c>
      <c r="AF2373" s="73" t="s">
        <v>2979</v>
      </c>
      <c r="AG2373" s="73" t="s">
        <v>2979</v>
      </c>
      <c r="AH2373" s="73" t="s">
        <v>2979</v>
      </c>
      <c r="AI2373" s="41">
        <v>0.65129999999999999</v>
      </c>
      <c r="AJ2373" s="30">
        <v>0.69230000000000003</v>
      </c>
      <c r="AK2373" s="30">
        <v>0.6542</v>
      </c>
      <c r="AL2373" s="41">
        <f t="shared" si="76"/>
        <v>0.66590000000000005</v>
      </c>
      <c r="AM2373" s="30" t="str">
        <f>IFERROR((VLOOKUP(C2373,'CEP 24-25'!$F$5:$K$1282,6,0))," ")</f>
        <v xml:space="preserve"> </v>
      </c>
      <c r="AN2373" s="41" t="str">
        <f>+IFERROR((VLOOKUP(C2373,'HB1238 24-25'!$N$5:$Q$9999,4,0)),"")</f>
        <v/>
      </c>
      <c r="AO2373" s="33" t="str">
        <f t="shared" si="77"/>
        <v>Yes</v>
      </c>
    </row>
    <row r="2374" spans="1:41" x14ac:dyDescent="0.25">
      <c r="A2374" t="s">
        <v>2654</v>
      </c>
      <c r="B2374" t="s">
        <v>2312</v>
      </c>
      <c r="C2374" s="25">
        <v>2240</v>
      </c>
      <c r="D2374" t="s">
        <v>1978</v>
      </c>
      <c r="E2374" s="16">
        <v>0</v>
      </c>
      <c r="F2374" s="16">
        <v>0</v>
      </c>
      <c r="G2374" s="16">
        <v>0</v>
      </c>
      <c r="H2374" s="16">
        <v>0</v>
      </c>
      <c r="I2374" s="16">
        <v>0</v>
      </c>
      <c r="J2374" s="16">
        <v>0</v>
      </c>
      <c r="K2374" s="16">
        <v>0</v>
      </c>
      <c r="L2374" s="16">
        <v>0</v>
      </c>
      <c r="M2374" s="16">
        <v>0</v>
      </c>
      <c r="N2374" s="16">
        <v>0</v>
      </c>
      <c r="O2374" s="16">
        <v>0</v>
      </c>
      <c r="P2374" s="16">
        <v>126</v>
      </c>
      <c r="Q2374" s="16">
        <v>110</v>
      </c>
      <c r="R2374" s="16">
        <v>99</v>
      </c>
      <c r="S2374" s="16">
        <v>120</v>
      </c>
      <c r="T2374" s="73" t="s">
        <v>2979</v>
      </c>
      <c r="U2374" s="73" t="s">
        <v>2979</v>
      </c>
      <c r="V2374" s="73" t="s">
        <v>2979</v>
      </c>
      <c r="W2374" s="73" t="s">
        <v>2979</v>
      </c>
      <c r="X2374" s="73" t="s">
        <v>2979</v>
      </c>
      <c r="Y2374" s="73" t="s">
        <v>2979</v>
      </c>
      <c r="Z2374" s="73" t="s">
        <v>2979</v>
      </c>
      <c r="AA2374" s="73" t="s">
        <v>2979</v>
      </c>
      <c r="AB2374" s="73" t="s">
        <v>2979</v>
      </c>
      <c r="AC2374" s="73" t="s">
        <v>2979</v>
      </c>
      <c r="AD2374" s="73" t="s">
        <v>2979</v>
      </c>
      <c r="AE2374" s="54">
        <v>82</v>
      </c>
      <c r="AF2374" s="54">
        <v>67</v>
      </c>
      <c r="AG2374" s="54">
        <v>63</v>
      </c>
      <c r="AH2374" s="54">
        <v>79</v>
      </c>
      <c r="AI2374" s="41">
        <v>0.63959999999999995</v>
      </c>
      <c r="AJ2374" s="30">
        <v>0.69110000000000005</v>
      </c>
      <c r="AK2374" s="30">
        <v>0.63</v>
      </c>
      <c r="AL2374" s="41">
        <f t="shared" si="76"/>
        <v>0.65359999999999996</v>
      </c>
      <c r="AM2374" s="30" t="str">
        <f>IFERROR((VLOOKUP(C2374,'CEP 24-25'!$F$5:$K$1282,6,0))," ")</f>
        <v xml:space="preserve"> </v>
      </c>
      <c r="AN2374" s="41" t="str">
        <f>+IFERROR((VLOOKUP(C2374,'HB1238 24-25'!$N$5:$Q$9999,4,0)),"")</f>
        <v/>
      </c>
      <c r="AO2374" s="33" t="str">
        <f t="shared" si="77"/>
        <v>Yes</v>
      </c>
    </row>
    <row r="2375" spans="1:41" x14ac:dyDescent="0.25">
      <c r="A2375" t="s">
        <v>2654</v>
      </c>
      <c r="B2375" t="s">
        <v>2312</v>
      </c>
      <c r="C2375" s="25">
        <v>4221</v>
      </c>
      <c r="D2375" t="s">
        <v>1980</v>
      </c>
      <c r="E2375" s="16">
        <v>0</v>
      </c>
      <c r="F2375" s="16">
        <v>0</v>
      </c>
      <c r="G2375" s="16">
        <v>0</v>
      </c>
      <c r="H2375" s="16">
        <v>0</v>
      </c>
      <c r="I2375" s="16">
        <v>0</v>
      </c>
      <c r="J2375" s="16">
        <v>97</v>
      </c>
      <c r="K2375" s="16">
        <v>85</v>
      </c>
      <c r="L2375" s="16">
        <v>89</v>
      </c>
      <c r="M2375" s="16">
        <v>0</v>
      </c>
      <c r="N2375" s="16">
        <v>0</v>
      </c>
      <c r="O2375" s="16">
        <v>0</v>
      </c>
      <c r="P2375" s="16">
        <v>0</v>
      </c>
      <c r="Q2375" s="16">
        <v>0</v>
      </c>
      <c r="R2375" s="16">
        <v>0</v>
      </c>
      <c r="S2375" s="16">
        <v>0</v>
      </c>
      <c r="T2375" s="73" t="s">
        <v>2979</v>
      </c>
      <c r="U2375" s="73" t="s">
        <v>2979</v>
      </c>
      <c r="V2375" s="73" t="s">
        <v>2979</v>
      </c>
      <c r="W2375" s="73" t="s">
        <v>2979</v>
      </c>
      <c r="X2375" s="73" t="s">
        <v>2979</v>
      </c>
      <c r="Y2375" s="54">
        <v>65</v>
      </c>
      <c r="Z2375" s="54">
        <v>53</v>
      </c>
      <c r="AA2375" s="54">
        <v>57</v>
      </c>
      <c r="AB2375" s="73" t="s">
        <v>2979</v>
      </c>
      <c r="AC2375" s="73" t="s">
        <v>2979</v>
      </c>
      <c r="AD2375" s="73" t="s">
        <v>2979</v>
      </c>
      <c r="AE2375" s="73" t="s">
        <v>2979</v>
      </c>
      <c r="AF2375" s="73" t="s">
        <v>2979</v>
      </c>
      <c r="AG2375" s="73" t="s">
        <v>2979</v>
      </c>
      <c r="AH2375" s="73" t="s">
        <v>2979</v>
      </c>
      <c r="AI2375" s="41">
        <v>0.64580000000000004</v>
      </c>
      <c r="AJ2375" s="30">
        <v>0.70340000000000003</v>
      </c>
      <c r="AK2375" s="30">
        <v>0.76890000000000003</v>
      </c>
      <c r="AL2375" s="41">
        <f t="shared" si="76"/>
        <v>0.70599999999999996</v>
      </c>
      <c r="AM2375" s="30" t="str">
        <f>IFERROR((VLOOKUP(C2375,'CEP 24-25'!$F$5:$K$1282,6,0))," ")</f>
        <v xml:space="preserve"> </v>
      </c>
      <c r="AN2375" s="41" t="str">
        <f>+IFERROR((VLOOKUP(C2375,'HB1238 24-25'!$N$5:$Q$9999,4,0)),"")</f>
        <v/>
      </c>
      <c r="AO2375" s="33" t="str">
        <f t="shared" si="77"/>
        <v>Yes</v>
      </c>
    </row>
    <row r="2376" spans="1:41" x14ac:dyDescent="0.25">
      <c r="A2376" s="149" t="s">
        <v>2654</v>
      </c>
      <c r="B2376" t="s">
        <v>2312</v>
      </c>
      <c r="C2376" s="25">
        <v>4481</v>
      </c>
      <c r="D2376" t="s">
        <v>1981</v>
      </c>
      <c r="E2376" s="16">
        <v>0</v>
      </c>
      <c r="F2376" s="16">
        <v>0</v>
      </c>
      <c r="G2376" s="16">
        <v>0</v>
      </c>
      <c r="H2376" s="16">
        <v>0</v>
      </c>
      <c r="I2376" s="16">
        <v>0</v>
      </c>
      <c r="J2376" s="16">
        <v>0</v>
      </c>
      <c r="K2376" s="16">
        <v>0</v>
      </c>
      <c r="L2376" s="16">
        <v>0</v>
      </c>
      <c r="M2376" s="16">
        <v>96</v>
      </c>
      <c r="N2376" s="16">
        <v>107</v>
      </c>
      <c r="O2376" s="16">
        <v>98</v>
      </c>
      <c r="P2376" s="16">
        <v>0</v>
      </c>
      <c r="Q2376" s="16">
        <v>0</v>
      </c>
      <c r="R2376" s="16">
        <v>0</v>
      </c>
      <c r="S2376" s="16">
        <v>0</v>
      </c>
      <c r="T2376" s="73" t="s">
        <v>2979</v>
      </c>
      <c r="U2376" s="73" t="s">
        <v>2979</v>
      </c>
      <c r="V2376" s="73" t="s">
        <v>2979</v>
      </c>
      <c r="W2376" s="73" t="s">
        <v>2979</v>
      </c>
      <c r="X2376" s="73" t="s">
        <v>2979</v>
      </c>
      <c r="Y2376" s="73" t="s">
        <v>2979</v>
      </c>
      <c r="Z2376" s="73" t="s">
        <v>2979</v>
      </c>
      <c r="AA2376" s="73" t="s">
        <v>2979</v>
      </c>
      <c r="AB2376" s="54">
        <v>66</v>
      </c>
      <c r="AC2376" s="54">
        <v>81</v>
      </c>
      <c r="AD2376" s="54">
        <v>64</v>
      </c>
      <c r="AE2376" s="73" t="s">
        <v>2979</v>
      </c>
      <c r="AF2376" s="73" t="s">
        <v>2979</v>
      </c>
      <c r="AG2376" s="73" t="s">
        <v>2979</v>
      </c>
      <c r="AH2376" s="73" t="s">
        <v>2979</v>
      </c>
      <c r="AI2376" s="41">
        <v>0.70099999999999996</v>
      </c>
      <c r="AJ2376" s="30">
        <v>0.68789999999999996</v>
      </c>
      <c r="AK2376" s="30">
        <v>0.69769999999999999</v>
      </c>
      <c r="AL2376" s="41">
        <f t="shared" si="76"/>
        <v>0.69550000000000001</v>
      </c>
      <c r="AM2376" s="30" t="str">
        <f>IFERROR((VLOOKUP(C2376,'CEP 24-25'!$F$5:$K$1282,6,0))," ")</f>
        <v xml:space="preserve"> </v>
      </c>
      <c r="AN2376" s="41" t="str">
        <f>+IFERROR((VLOOKUP(C2376,'HB1238 24-25'!$N$5:$Q$9999,4,0)),"")</f>
        <v/>
      </c>
      <c r="AO2376" s="33" t="str">
        <f t="shared" si="77"/>
        <v>Yes</v>
      </c>
    </row>
    <row r="2377" spans="1:41" x14ac:dyDescent="0.25">
      <c r="AJ2377" s="30"/>
      <c r="AK2377"/>
      <c r="AM2377" s="30" t="str">
        <f>IFERROR((VLOOKUP(C2377,'CEP 24-25'!$F$5:$K$1282,6,0))," ")</f>
        <v xml:space="preserve"> </v>
      </c>
      <c r="AN2377" s="41" t="str">
        <f>+IFERROR((VLOOKUP(C2377,'HB1238 24-25'!$N$5:$Q$9999,4,0)),"")</f>
        <v/>
      </c>
    </row>
    <row r="2378" spans="1:41" x14ac:dyDescent="0.25">
      <c r="AJ2378" s="30"/>
      <c r="AK2378"/>
      <c r="AM2378" s="30" t="str">
        <f>IFERROR((VLOOKUP(C2378,'CEP 24-25'!$F$5:$K$1282,6,0))," ")</f>
        <v xml:space="preserve"> </v>
      </c>
      <c r="AN2378" s="41" t="str">
        <f>+IFERROR((VLOOKUP(C2378,'HB1238 24-25'!$N$5:$Q$9999,4,0)),"")</f>
        <v/>
      </c>
    </row>
    <row r="2379" spans="1:41" x14ac:dyDescent="0.25">
      <c r="AJ2379" s="30"/>
      <c r="AK2379"/>
      <c r="AM2379" s="30" t="str">
        <f>IFERROR((VLOOKUP(C2379,'CEP 24-25'!$F$5:$K$1282,6,0))," ")</f>
        <v xml:space="preserve"> </v>
      </c>
      <c r="AN2379" s="41" t="str">
        <f>+IFERROR((VLOOKUP(C2379,'HB1238 24-25'!$N$5:$Q$9999,4,0)),"")</f>
        <v/>
      </c>
    </row>
    <row r="2380" spans="1:41" x14ac:dyDescent="0.25">
      <c r="AJ2380" s="30"/>
      <c r="AK2380"/>
      <c r="AM2380" s="30" t="str">
        <f>IFERROR((VLOOKUP(C2380,'CEP 24-25'!$F$5:$K$1282,6,0))," ")</f>
        <v xml:space="preserve"> </v>
      </c>
      <c r="AN2380" s="41" t="str">
        <f>+IFERROR((VLOOKUP(C2380,'HB1238 24-25'!$N$5:$Q$9999,4,0)),"")</f>
        <v/>
      </c>
    </row>
    <row r="2381" spans="1:41" x14ac:dyDescent="0.25">
      <c r="AJ2381" s="30"/>
      <c r="AK2381"/>
      <c r="AM2381" s="30" t="str">
        <f>IFERROR((VLOOKUP(C2381,'CEP 24-25'!$F$5:$K$1282,6,0))," ")</f>
        <v xml:space="preserve"> </v>
      </c>
      <c r="AN2381" s="41" t="str">
        <f>+IFERROR((VLOOKUP(C2381,'HB1238 24-25'!$N$5:$Q$9999,4,0)),"")</f>
        <v/>
      </c>
    </row>
    <row r="2382" spans="1:41" x14ac:dyDescent="0.25">
      <c r="AJ2382" s="30"/>
      <c r="AK2382"/>
      <c r="AM2382" s="30" t="str">
        <f>IFERROR((VLOOKUP(C2382,'CEP 24-25'!$F$5:$K$1282,6,0))," ")</f>
        <v xml:space="preserve"> </v>
      </c>
      <c r="AN2382" s="41" t="str">
        <f>+IFERROR((VLOOKUP(C2382,'HB1238 24-25'!$N$5:$Q$9999,4,0)),"")</f>
        <v/>
      </c>
    </row>
    <row r="2383" spans="1:41" x14ac:dyDescent="0.25">
      <c r="AJ2383" s="30"/>
      <c r="AK2383"/>
      <c r="AM2383" s="30" t="str">
        <f>IFERROR((VLOOKUP(C2383,'CEP 24-25'!$F$5:$K$1282,6,0))," ")</f>
        <v xml:space="preserve"> </v>
      </c>
      <c r="AN2383" s="41" t="str">
        <f>+IFERROR((VLOOKUP(C2383,'HB1238 24-25'!$N$5:$Q$9999,4,0)),"")</f>
        <v/>
      </c>
    </row>
    <row r="2384" spans="1:41" x14ac:dyDescent="0.25">
      <c r="AJ2384" s="30"/>
      <c r="AK2384"/>
      <c r="AM2384" s="30" t="str">
        <f>IFERROR((VLOOKUP(C2384,'CEP 24-25'!$F$5:$K$1282,6,0))," ")</f>
        <v xml:space="preserve"> </v>
      </c>
      <c r="AN2384" s="41" t="str">
        <f>+IFERROR((VLOOKUP(C2384,'HB1238 24-25'!$N$5:$Q$9999,4,0)),"")</f>
        <v/>
      </c>
    </row>
    <row r="2385" spans="36:40" x14ac:dyDescent="0.25">
      <c r="AJ2385" s="30"/>
      <c r="AK2385"/>
      <c r="AM2385" s="30" t="str">
        <f>IFERROR((VLOOKUP(C2385,'CEP 24-25'!$F$5:$K$1282,6,0))," ")</f>
        <v xml:space="preserve"> </v>
      </c>
      <c r="AN2385" s="41" t="str">
        <f>+IFERROR((VLOOKUP(C2385,'HB1238 24-25'!$N$5:$Q$9999,4,0)),"")</f>
        <v/>
      </c>
    </row>
    <row r="2386" spans="36:40" x14ac:dyDescent="0.25">
      <c r="AJ2386" s="30"/>
      <c r="AK2386"/>
      <c r="AM2386" s="30" t="str">
        <f>IFERROR((VLOOKUP(C2386,'CEP 24-25'!$F$5:$K$1282,6,0))," ")</f>
        <v xml:space="preserve"> </v>
      </c>
      <c r="AN2386" s="41" t="str">
        <f>+IFERROR((VLOOKUP(C2386,'HB1238 24-25'!$N$5:$Q$9999,4,0)),"")</f>
        <v/>
      </c>
    </row>
    <row r="2387" spans="36:40" x14ac:dyDescent="0.25">
      <c r="AJ2387" s="30"/>
      <c r="AK2387"/>
      <c r="AM2387" s="30" t="str">
        <f>IFERROR((VLOOKUP(C2387,'CEP 24-25'!$F$5:$K$1282,6,0))," ")</f>
        <v xml:space="preserve"> </v>
      </c>
      <c r="AN2387" s="41" t="str">
        <f>+IFERROR((VLOOKUP(C2387,'HB1238 24-25'!$N$5:$Q$9999,4,0)),"")</f>
        <v/>
      </c>
    </row>
    <row r="2388" spans="36:40" x14ac:dyDescent="0.25">
      <c r="AJ2388" s="30"/>
      <c r="AK2388"/>
      <c r="AM2388" s="30" t="str">
        <f>IFERROR((VLOOKUP(C2388,'CEP 24-25'!$F$5:$K$1282,6,0))," ")</f>
        <v xml:space="preserve"> </v>
      </c>
      <c r="AN2388" s="41" t="str">
        <f>+IFERROR((VLOOKUP(C2388,'HB1238 24-25'!$N$5:$Q$9999,4,0)),"")</f>
        <v/>
      </c>
    </row>
    <row r="2389" spans="36:40" x14ac:dyDescent="0.25">
      <c r="AJ2389" s="30"/>
      <c r="AK2389"/>
      <c r="AM2389" s="30" t="str">
        <f>IFERROR((VLOOKUP(C2389,'CEP 24-25'!$F$5:$K$1282,6,0))," ")</f>
        <v xml:space="preserve"> </v>
      </c>
      <c r="AN2389" s="41" t="str">
        <f>+IFERROR((VLOOKUP(C2389,'HB1238 24-25'!$N$5:$Q$9999,4,0)),"")</f>
        <v/>
      </c>
    </row>
    <row r="2390" spans="36:40" x14ac:dyDescent="0.25">
      <c r="AJ2390" s="30"/>
      <c r="AK2390"/>
      <c r="AM2390" s="30" t="str">
        <f>IFERROR((VLOOKUP(C2390,'CEP 24-25'!$F$5:$K$1282,6,0))," ")</f>
        <v xml:space="preserve"> </v>
      </c>
      <c r="AN2390" s="41" t="str">
        <f>+IFERROR((VLOOKUP(C2390,'HB1238 24-25'!$N$5:$Q$9999,4,0)),"")</f>
        <v/>
      </c>
    </row>
    <row r="2391" spans="36:40" x14ac:dyDescent="0.25">
      <c r="AJ2391" s="30"/>
      <c r="AK2391"/>
      <c r="AM2391" s="30" t="str">
        <f>IFERROR((VLOOKUP(C2391,'CEP 24-25'!$F$5:$K$1282,6,0))," ")</f>
        <v xml:space="preserve"> </v>
      </c>
      <c r="AN2391" s="41" t="str">
        <f>+IFERROR((VLOOKUP(C2391,'HB1238 24-25'!$N$5:$Q$9999,4,0)),"")</f>
        <v/>
      </c>
    </row>
    <row r="2392" spans="36:40" x14ac:dyDescent="0.25">
      <c r="AJ2392" s="30"/>
      <c r="AK2392"/>
      <c r="AM2392" s="30" t="str">
        <f>IFERROR((VLOOKUP(C2392,'CEP 24-25'!$F$5:$K$1282,6,0))," ")</f>
        <v xml:space="preserve"> </v>
      </c>
      <c r="AN2392" s="41" t="str">
        <f>+IFERROR((VLOOKUP(C2392,'HB1238 24-25'!$N$5:$Q$9999,4,0)),"")</f>
        <v/>
      </c>
    </row>
    <row r="2393" spans="36:40" x14ac:dyDescent="0.25">
      <c r="AJ2393" s="30"/>
      <c r="AK2393"/>
      <c r="AM2393" s="30" t="str">
        <f>IFERROR((VLOOKUP(C2393,'CEP 24-25'!$F$5:$K$1282,6,0))," ")</f>
        <v xml:space="preserve"> </v>
      </c>
      <c r="AN2393" s="41" t="str">
        <f>+IFERROR((VLOOKUP(C2393,'HB1238 24-25'!$N$5:$Q$9999,4,0)),"")</f>
        <v/>
      </c>
    </row>
    <row r="2394" spans="36:40" x14ac:dyDescent="0.25">
      <c r="AJ2394" s="30"/>
      <c r="AK2394"/>
      <c r="AM2394" s="30" t="str">
        <f>IFERROR((VLOOKUP(C2394,'CEP 24-25'!$F$5:$K$1282,6,0))," ")</f>
        <v xml:space="preserve"> </v>
      </c>
      <c r="AN2394" s="41" t="str">
        <f>+IFERROR((VLOOKUP(C2394,'HB1238 24-25'!$N$5:$Q$9999,4,0)),"")</f>
        <v/>
      </c>
    </row>
    <row r="2395" spans="36:40" x14ac:dyDescent="0.25">
      <c r="AJ2395" s="30"/>
      <c r="AK2395"/>
      <c r="AM2395" s="30" t="str">
        <f>IFERROR((VLOOKUP(C2395,'CEP 24-25'!$F$5:$K$1282,6,0))," ")</f>
        <v xml:space="preserve"> </v>
      </c>
      <c r="AN2395" s="41" t="str">
        <f>+IFERROR((VLOOKUP(C2395,'HB1238 24-25'!$N$5:$Q$9999,4,0)),"")</f>
        <v/>
      </c>
    </row>
    <row r="2396" spans="36:40" x14ac:dyDescent="0.25">
      <c r="AJ2396" s="30"/>
      <c r="AK2396"/>
      <c r="AM2396" s="30" t="str">
        <f>IFERROR((VLOOKUP(C2396,'CEP 24-25'!$F$5:$K$1282,6,0))," ")</f>
        <v xml:space="preserve"> </v>
      </c>
      <c r="AN2396" s="41" t="str">
        <f>+IFERROR((VLOOKUP(C2396,'HB1238 24-25'!$N$5:$Q$9999,4,0)),"")</f>
        <v/>
      </c>
    </row>
    <row r="2397" spans="36:40" x14ac:dyDescent="0.25">
      <c r="AJ2397" s="30"/>
      <c r="AK2397"/>
      <c r="AM2397" s="30" t="str">
        <f>IFERROR((VLOOKUP(C2397,'CEP 24-25'!$F$5:$K$1282,6,0))," ")</f>
        <v xml:space="preserve"> </v>
      </c>
      <c r="AN2397" s="41" t="str">
        <f>+IFERROR((VLOOKUP(C2397,'HB1238 24-25'!$N$5:$Q$9999,4,0)),"")</f>
        <v/>
      </c>
    </row>
    <row r="2398" spans="36:40" x14ac:dyDescent="0.25">
      <c r="AJ2398" s="30"/>
      <c r="AK2398"/>
      <c r="AM2398" s="30" t="str">
        <f>IFERROR((VLOOKUP(C2398,'CEP 24-25'!$F$5:$K$1282,6,0))," ")</f>
        <v xml:space="preserve"> </v>
      </c>
      <c r="AN2398" s="41" t="str">
        <f>+IFERROR((VLOOKUP(C2398,'HB1238 24-25'!$N$5:$Q$9999,4,0)),"")</f>
        <v/>
      </c>
    </row>
    <row r="2399" spans="36:40" x14ac:dyDescent="0.25">
      <c r="AJ2399" s="30"/>
      <c r="AK2399"/>
      <c r="AM2399" s="30" t="str">
        <f>IFERROR((VLOOKUP(C2399,'CEP 24-25'!$F$5:$K$1282,6,0))," ")</f>
        <v xml:space="preserve"> </v>
      </c>
      <c r="AN2399" s="41" t="str">
        <f>+IFERROR((VLOOKUP(C2399,'HB1238 24-25'!$N$5:$Q$9999,4,0)),"")</f>
        <v/>
      </c>
    </row>
    <row r="2400" spans="36:40" x14ac:dyDescent="0.25">
      <c r="AJ2400" s="30"/>
      <c r="AK2400"/>
      <c r="AM2400" s="30" t="str">
        <f>IFERROR((VLOOKUP(C2400,'CEP 24-25'!$F$5:$K$1282,6,0))," ")</f>
        <v xml:space="preserve"> </v>
      </c>
      <c r="AN2400" s="41" t="str">
        <f>+IFERROR((VLOOKUP(C2400,'HB1238 24-25'!$N$5:$Q$9999,4,0)),"")</f>
        <v/>
      </c>
    </row>
    <row r="2401" spans="36:40" x14ac:dyDescent="0.25">
      <c r="AJ2401" s="30"/>
      <c r="AK2401"/>
      <c r="AM2401" s="30" t="str">
        <f>IFERROR((VLOOKUP(C2401,'CEP 24-25'!$F$5:$K$1282,6,0))," ")</f>
        <v xml:space="preserve"> </v>
      </c>
      <c r="AN2401" s="41" t="str">
        <f>+IFERROR((VLOOKUP(C2401,'HB1238 24-25'!$N$5:$Q$9999,4,0)),"")</f>
        <v/>
      </c>
    </row>
    <row r="2402" spans="36:40" x14ac:dyDescent="0.25">
      <c r="AJ2402" s="30"/>
      <c r="AK2402"/>
      <c r="AM2402" s="30" t="str">
        <f>IFERROR((VLOOKUP(C2402,'CEP 24-25'!$F$5:$K$1282,6,0))," ")</f>
        <v xml:space="preserve"> </v>
      </c>
      <c r="AN2402" s="41" t="str">
        <f>+IFERROR((VLOOKUP(C2402,'HB1238 24-25'!$N$5:$Q$9999,4,0)),"")</f>
        <v/>
      </c>
    </row>
    <row r="2403" spans="36:40" x14ac:dyDescent="0.25">
      <c r="AJ2403" s="30"/>
      <c r="AK2403"/>
      <c r="AM2403" s="30" t="str">
        <f>IFERROR((VLOOKUP(C2403,'CEP 24-25'!$F$5:$K$1282,6,0))," ")</f>
        <v xml:space="preserve"> </v>
      </c>
      <c r="AN2403" s="41" t="str">
        <f>+IFERROR((VLOOKUP(C2403,'HB1238 24-25'!$N$5:$Q$9999,4,0)),"")</f>
        <v/>
      </c>
    </row>
    <row r="2404" spans="36:40" x14ac:dyDescent="0.25">
      <c r="AJ2404" s="30"/>
      <c r="AK2404"/>
      <c r="AM2404" s="30" t="str">
        <f>IFERROR((VLOOKUP(C2404,'CEP 24-25'!$F$5:$K$1282,6,0))," ")</f>
        <v xml:space="preserve"> </v>
      </c>
      <c r="AN2404" s="41" t="str">
        <f>+IFERROR((VLOOKUP(C2404,'HB1238 24-25'!$N$5:$Q$9999,4,0)),"")</f>
        <v/>
      </c>
    </row>
    <row r="2405" spans="36:40" x14ac:dyDescent="0.25">
      <c r="AJ2405" s="30"/>
      <c r="AK2405"/>
      <c r="AM2405" s="30" t="str">
        <f>IFERROR((VLOOKUP(C2405,'CEP 24-25'!$F$5:$K$1282,6,0))," ")</f>
        <v xml:space="preserve"> </v>
      </c>
      <c r="AN2405" s="41" t="str">
        <f>+IFERROR((VLOOKUP(C2405,'HB1238 24-25'!$N$5:$Q$9999,4,0)),"")</f>
        <v/>
      </c>
    </row>
    <row r="2406" spans="36:40" x14ac:dyDescent="0.25">
      <c r="AJ2406" s="30"/>
      <c r="AK2406"/>
      <c r="AM2406" s="30" t="str">
        <f>IFERROR((VLOOKUP(C2406,'CEP 24-25'!$F$5:$K$1282,6,0))," ")</f>
        <v xml:space="preserve"> </v>
      </c>
      <c r="AN2406" s="41" t="str">
        <f>+IFERROR((VLOOKUP(C2406,'HB1238 24-25'!$N$5:$Q$9999,4,0)),"")</f>
        <v/>
      </c>
    </row>
    <row r="2407" spans="36:40" x14ac:dyDescent="0.25">
      <c r="AJ2407" s="30"/>
      <c r="AK2407"/>
      <c r="AM2407" s="30" t="str">
        <f>IFERROR((VLOOKUP(C2407,'CEP 24-25'!$F$5:$K$1282,6,0))," ")</f>
        <v xml:space="preserve"> </v>
      </c>
      <c r="AN2407" s="41" t="str">
        <f>+IFERROR((VLOOKUP(C2407,'HB1238 24-25'!$N$5:$Q$9999,4,0)),"")</f>
        <v/>
      </c>
    </row>
    <row r="2408" spans="36:40" x14ac:dyDescent="0.25">
      <c r="AJ2408" s="30"/>
      <c r="AK2408"/>
      <c r="AM2408" s="30" t="str">
        <f>IFERROR((VLOOKUP(C2408,'CEP 24-25'!$F$5:$K$1282,6,0))," ")</f>
        <v xml:space="preserve"> </v>
      </c>
      <c r="AN2408" s="41" t="str">
        <f>+IFERROR((VLOOKUP(C2408,'HB1238 24-25'!$N$5:$Q$9999,4,0)),"")</f>
        <v/>
      </c>
    </row>
    <row r="2409" spans="36:40" x14ac:dyDescent="0.25">
      <c r="AJ2409" s="30"/>
      <c r="AK2409"/>
      <c r="AM2409" s="30" t="str">
        <f>IFERROR((VLOOKUP(C2409,'CEP 24-25'!$F$5:$K$1282,6,0))," ")</f>
        <v xml:space="preserve"> </v>
      </c>
      <c r="AN2409" s="41" t="str">
        <f>+IFERROR((VLOOKUP(C2409,'HB1238 24-25'!$N$5:$Q$9999,4,0)),"")</f>
        <v/>
      </c>
    </row>
    <row r="2410" spans="36:40" x14ac:dyDescent="0.25">
      <c r="AJ2410" s="30"/>
      <c r="AK2410"/>
      <c r="AM2410" s="30" t="str">
        <f>IFERROR((VLOOKUP(C2410,'CEP 24-25'!$F$5:$K$1282,6,0))," ")</f>
        <v xml:space="preserve"> </v>
      </c>
      <c r="AN2410" s="41" t="str">
        <f>+IFERROR((VLOOKUP(C2410,'HB1238 24-25'!$N$5:$Q$9999,4,0)),"")</f>
        <v/>
      </c>
    </row>
    <row r="2411" spans="36:40" x14ac:dyDescent="0.25">
      <c r="AJ2411" s="30"/>
      <c r="AK2411"/>
      <c r="AM2411" s="30" t="str">
        <f>IFERROR((VLOOKUP(C2411,'CEP 24-25'!$F$5:$K$1282,6,0))," ")</f>
        <v xml:space="preserve"> </v>
      </c>
      <c r="AN2411" s="41" t="str">
        <f>+IFERROR((VLOOKUP(C2411,'HB1238 24-25'!$N$5:$Q$9999,4,0)),"")</f>
        <v/>
      </c>
    </row>
    <row r="2412" spans="36:40" x14ac:dyDescent="0.25">
      <c r="AJ2412" s="30"/>
      <c r="AK2412"/>
      <c r="AM2412" s="30" t="str">
        <f>IFERROR((VLOOKUP(C2412,'CEP 24-25'!$F$5:$K$1282,6,0))," ")</f>
        <v xml:space="preserve"> </v>
      </c>
      <c r="AN2412" s="41" t="str">
        <f>+IFERROR((VLOOKUP(C2412,'HB1238 24-25'!$N$5:$Q$9999,4,0)),"")</f>
        <v/>
      </c>
    </row>
    <row r="2413" spans="36:40" x14ac:dyDescent="0.25">
      <c r="AJ2413" s="30"/>
      <c r="AK2413"/>
      <c r="AM2413" s="30" t="str">
        <f>IFERROR((VLOOKUP(C2413,'CEP 24-25'!$F$5:$K$1282,6,0))," ")</f>
        <v xml:space="preserve"> </v>
      </c>
      <c r="AN2413" s="41" t="str">
        <f>+IFERROR((VLOOKUP(C2413,'HB1238 24-25'!$N$5:$Q$9999,4,0)),"")</f>
        <v/>
      </c>
    </row>
    <row r="2414" spans="36:40" x14ac:dyDescent="0.25">
      <c r="AJ2414" s="30"/>
      <c r="AK2414"/>
      <c r="AM2414" s="30" t="str">
        <f>IFERROR((VLOOKUP(C2414,'CEP 24-25'!$F$5:$K$1282,6,0))," ")</f>
        <v xml:space="preserve"> </v>
      </c>
      <c r="AN2414" s="41" t="str">
        <f>+IFERROR((VLOOKUP(C2414,'HB1238 24-25'!$N$5:$Q$9999,4,0)),"")</f>
        <v/>
      </c>
    </row>
    <row r="2415" spans="36:40" x14ac:dyDescent="0.25">
      <c r="AJ2415" s="30"/>
      <c r="AK2415"/>
      <c r="AM2415" s="30" t="str">
        <f>IFERROR((VLOOKUP(C2415,'CEP 24-25'!$F$5:$K$1282,6,0))," ")</f>
        <v xml:space="preserve"> </v>
      </c>
      <c r="AN2415" s="41" t="str">
        <f>+IFERROR((VLOOKUP(C2415,'HB1238 24-25'!$N$5:$Q$9999,4,0)),"")</f>
        <v/>
      </c>
    </row>
    <row r="2416" spans="36:40" x14ac:dyDescent="0.25">
      <c r="AJ2416" s="30"/>
      <c r="AK2416"/>
      <c r="AM2416" s="30" t="str">
        <f>IFERROR((VLOOKUP(C2416,'CEP 24-25'!$F$5:$K$1282,6,0))," ")</f>
        <v xml:space="preserve"> </v>
      </c>
      <c r="AN2416" s="41" t="str">
        <f>+IFERROR((VLOOKUP(C2416,'HB1238 24-25'!$N$5:$Q$9999,4,0)),"")</f>
        <v/>
      </c>
    </row>
    <row r="2417" spans="36:40" x14ac:dyDescent="0.25">
      <c r="AJ2417" s="30"/>
      <c r="AK2417"/>
      <c r="AM2417" s="30" t="str">
        <f>IFERROR((VLOOKUP(C2417,'CEP 24-25'!$F$5:$K$1282,6,0))," ")</f>
        <v xml:space="preserve"> </v>
      </c>
      <c r="AN2417" s="41" t="str">
        <f>+IFERROR((VLOOKUP(C2417,'HB1238 24-25'!$N$5:$Q$9999,4,0)),"")</f>
        <v/>
      </c>
    </row>
    <row r="2418" spans="36:40" x14ac:dyDescent="0.25">
      <c r="AJ2418" s="30"/>
      <c r="AK2418"/>
      <c r="AM2418" s="30" t="str">
        <f>IFERROR((VLOOKUP(C2418,'CEP 24-25'!$F$5:$K$1282,6,0))," ")</f>
        <v xml:space="preserve"> </v>
      </c>
      <c r="AN2418" s="41" t="str">
        <f>+IFERROR((VLOOKUP(C2418,'HB1238 24-25'!$N$5:$Q$9999,4,0)),"")</f>
        <v/>
      </c>
    </row>
    <row r="2419" spans="36:40" x14ac:dyDescent="0.25">
      <c r="AJ2419" s="30"/>
      <c r="AK2419"/>
      <c r="AM2419" s="30" t="str">
        <f>IFERROR((VLOOKUP(C2419,'CEP 24-25'!$F$5:$K$1282,6,0))," ")</f>
        <v xml:space="preserve"> </v>
      </c>
      <c r="AN2419" s="41" t="str">
        <f>+IFERROR((VLOOKUP(C2419,'HB1238 24-25'!$N$5:$Q$9999,4,0)),"")</f>
        <v/>
      </c>
    </row>
    <row r="2420" spans="36:40" x14ac:dyDescent="0.25">
      <c r="AJ2420" s="30"/>
      <c r="AK2420"/>
      <c r="AM2420" s="30" t="str">
        <f>IFERROR((VLOOKUP(C2420,'CEP 24-25'!$F$5:$K$1282,6,0))," ")</f>
        <v xml:space="preserve"> </v>
      </c>
      <c r="AN2420" s="41" t="str">
        <f>+IFERROR((VLOOKUP(C2420,'HB1238 24-25'!$N$5:$Q$9999,4,0)),"")</f>
        <v/>
      </c>
    </row>
    <row r="2421" spans="36:40" x14ac:dyDescent="0.25">
      <c r="AJ2421" s="30"/>
      <c r="AK2421"/>
      <c r="AM2421" s="30" t="str">
        <f>IFERROR((VLOOKUP(C2421,'CEP 24-25'!$F$5:$K$1282,6,0))," ")</f>
        <v xml:space="preserve"> </v>
      </c>
      <c r="AN2421" s="41" t="str">
        <f>+IFERROR((VLOOKUP(C2421,'HB1238 24-25'!$N$5:$Q$9999,4,0)),"")</f>
        <v/>
      </c>
    </row>
    <row r="2422" spans="36:40" x14ac:dyDescent="0.25">
      <c r="AJ2422" s="30"/>
      <c r="AK2422"/>
      <c r="AM2422" s="30" t="str">
        <f>IFERROR((VLOOKUP(C2422,'CEP 24-25'!$F$5:$K$1282,6,0))," ")</f>
        <v xml:space="preserve"> </v>
      </c>
      <c r="AN2422" s="41" t="str">
        <f>+IFERROR((VLOOKUP(C2422,'HB1238 24-25'!$N$5:$Q$9999,4,0)),"")</f>
        <v/>
      </c>
    </row>
    <row r="2423" spans="36:40" x14ac:dyDescent="0.25">
      <c r="AJ2423" s="30"/>
      <c r="AK2423"/>
      <c r="AM2423" s="30" t="str">
        <f>IFERROR((VLOOKUP(C2423,'CEP 24-25'!$F$5:$K$1282,6,0))," ")</f>
        <v xml:space="preserve"> </v>
      </c>
      <c r="AN2423" s="41" t="str">
        <f>+IFERROR((VLOOKUP(C2423,'HB1238 24-25'!$N$5:$Q$9999,4,0)),"")</f>
        <v/>
      </c>
    </row>
    <row r="2424" spans="36:40" x14ac:dyDescent="0.25">
      <c r="AJ2424" s="30"/>
      <c r="AK2424"/>
      <c r="AM2424" s="30" t="str">
        <f>IFERROR((VLOOKUP(C2424,'CEP 24-25'!$F$5:$K$1282,6,0))," ")</f>
        <v xml:space="preserve"> </v>
      </c>
      <c r="AN2424" s="41" t="str">
        <f>+IFERROR((VLOOKUP(C2424,'HB1238 24-25'!$N$5:$Q$9999,4,0)),"")</f>
        <v/>
      </c>
    </row>
    <row r="2425" spans="36:40" x14ac:dyDescent="0.25">
      <c r="AJ2425" s="30"/>
      <c r="AK2425"/>
      <c r="AM2425" s="30" t="str">
        <f>IFERROR((VLOOKUP(C2425,'CEP 24-25'!$F$5:$K$1282,6,0))," ")</f>
        <v xml:space="preserve"> </v>
      </c>
      <c r="AN2425" s="41" t="str">
        <f>+IFERROR((VLOOKUP(C2425,'HB1238 24-25'!$N$5:$Q$9999,4,0)),"")</f>
        <v/>
      </c>
    </row>
    <row r="2426" spans="36:40" x14ac:dyDescent="0.25">
      <c r="AJ2426" s="30"/>
      <c r="AK2426"/>
      <c r="AM2426" s="30" t="str">
        <f>IFERROR((VLOOKUP(C2426,'CEP 24-25'!$F$5:$K$1282,6,0))," ")</f>
        <v xml:space="preserve"> </v>
      </c>
      <c r="AN2426" s="41" t="str">
        <f>+IFERROR((VLOOKUP(C2426,'HB1238 24-25'!$N$5:$Q$9999,4,0)),"")</f>
        <v/>
      </c>
    </row>
    <row r="2427" spans="36:40" x14ac:dyDescent="0.25">
      <c r="AJ2427" s="30"/>
      <c r="AK2427"/>
      <c r="AM2427" s="30" t="str">
        <f>IFERROR((VLOOKUP(C2427,'CEP 24-25'!$F$5:$K$1282,6,0))," ")</f>
        <v xml:space="preserve"> </v>
      </c>
      <c r="AN2427" s="41" t="str">
        <f>+IFERROR((VLOOKUP(C2427,'HB1238 24-25'!$N$5:$Q$9999,4,0)),"")</f>
        <v/>
      </c>
    </row>
    <row r="2428" spans="36:40" x14ac:dyDescent="0.25">
      <c r="AJ2428" s="30"/>
      <c r="AK2428"/>
      <c r="AM2428" s="30" t="str">
        <f>IFERROR((VLOOKUP(C2428,'CEP 24-25'!$F$5:$K$1282,6,0))," ")</f>
        <v xml:space="preserve"> </v>
      </c>
      <c r="AN2428" s="41" t="str">
        <f>+IFERROR((VLOOKUP(C2428,'HB1238 24-25'!$N$5:$Q$9999,4,0)),"")</f>
        <v/>
      </c>
    </row>
    <row r="2429" spans="36:40" x14ac:dyDescent="0.25">
      <c r="AJ2429" s="30"/>
      <c r="AK2429"/>
      <c r="AM2429" s="30" t="str">
        <f>IFERROR((VLOOKUP(C2429,'CEP 24-25'!$F$5:$K$1282,6,0))," ")</f>
        <v xml:space="preserve"> </v>
      </c>
      <c r="AN2429" s="41" t="str">
        <f>+IFERROR((VLOOKUP(C2429,'HB1238 24-25'!$N$5:$Q$9999,4,0)),"")</f>
        <v/>
      </c>
    </row>
    <row r="2430" spans="36:40" x14ac:dyDescent="0.25">
      <c r="AJ2430" s="30"/>
      <c r="AK2430"/>
      <c r="AM2430" s="30" t="str">
        <f>IFERROR((VLOOKUP(C2430,'CEP 24-25'!$F$5:$K$1282,6,0))," ")</f>
        <v xml:space="preserve"> </v>
      </c>
      <c r="AN2430" s="41" t="str">
        <f>+IFERROR((VLOOKUP(C2430,'HB1238 24-25'!$N$5:$Q$9999,4,0)),"")</f>
        <v/>
      </c>
    </row>
    <row r="2431" spans="36:40" x14ac:dyDescent="0.25">
      <c r="AJ2431" s="30"/>
      <c r="AK2431"/>
      <c r="AM2431" s="30" t="str">
        <f>IFERROR((VLOOKUP(C2431,'CEP 24-25'!$F$5:$K$1282,6,0))," ")</f>
        <v xml:space="preserve"> </v>
      </c>
      <c r="AN2431" s="41" t="str">
        <f>+IFERROR((VLOOKUP(C2431,'HB1238 24-25'!$N$5:$Q$9999,4,0)),"")</f>
        <v/>
      </c>
    </row>
    <row r="2432" spans="36:40" x14ac:dyDescent="0.25">
      <c r="AJ2432" s="30"/>
      <c r="AK2432"/>
      <c r="AM2432" s="30" t="str">
        <f>IFERROR((VLOOKUP(C2432,'CEP 24-25'!$F$5:$K$1282,6,0))," ")</f>
        <v xml:space="preserve"> </v>
      </c>
      <c r="AN2432" s="41" t="str">
        <f>+IFERROR((VLOOKUP(C2432,'HB1238 24-25'!$N$5:$Q$9999,4,0)),"")</f>
        <v/>
      </c>
    </row>
    <row r="2433" spans="36:40" x14ac:dyDescent="0.25">
      <c r="AJ2433" s="30"/>
      <c r="AK2433"/>
      <c r="AM2433" s="30" t="str">
        <f>IFERROR((VLOOKUP(C2433,'CEP 24-25'!$F$5:$K$1282,6,0))," ")</f>
        <v xml:space="preserve"> </v>
      </c>
      <c r="AN2433" s="41" t="str">
        <f>+IFERROR((VLOOKUP(C2433,'HB1238 24-25'!$N$5:$Q$9999,4,0)),"")</f>
        <v/>
      </c>
    </row>
    <row r="2434" spans="36:40" x14ac:dyDescent="0.25">
      <c r="AJ2434" s="30"/>
      <c r="AK2434"/>
      <c r="AM2434" s="30" t="str">
        <f>IFERROR((VLOOKUP(C2434,'CEP 24-25'!$F$5:$K$1282,6,0))," ")</f>
        <v xml:space="preserve"> </v>
      </c>
      <c r="AN2434" s="41" t="str">
        <f>+IFERROR((VLOOKUP(C2434,'HB1238 24-25'!$N$5:$Q$9999,4,0)),"")</f>
        <v/>
      </c>
    </row>
    <row r="2435" spans="36:40" x14ac:dyDescent="0.25">
      <c r="AJ2435" s="30"/>
      <c r="AK2435"/>
      <c r="AM2435" s="30" t="str">
        <f>IFERROR((VLOOKUP(C2435,'CEP 24-25'!$F$5:$K$1282,6,0))," ")</f>
        <v xml:space="preserve"> </v>
      </c>
      <c r="AN2435" s="41" t="str">
        <f>+IFERROR((VLOOKUP(C2435,'HB1238 24-25'!$N$5:$Q$9999,4,0)),"")</f>
        <v/>
      </c>
    </row>
    <row r="2436" spans="36:40" x14ac:dyDescent="0.25">
      <c r="AJ2436" s="30"/>
      <c r="AK2436"/>
      <c r="AM2436" s="30" t="str">
        <f>IFERROR((VLOOKUP(C2436,'CEP 24-25'!$F$5:$K$1282,6,0))," ")</f>
        <v xml:space="preserve"> </v>
      </c>
      <c r="AN2436" s="41" t="str">
        <f>+IFERROR((VLOOKUP(C2436,'HB1238 24-25'!$N$5:$Q$9999,4,0)),"")</f>
        <v/>
      </c>
    </row>
    <row r="2437" spans="36:40" x14ac:dyDescent="0.25">
      <c r="AJ2437" s="30"/>
      <c r="AK2437"/>
      <c r="AM2437" s="30" t="str">
        <f>IFERROR((VLOOKUP(C2437,'CEP 24-25'!$F$5:$K$1282,6,0))," ")</f>
        <v xml:space="preserve"> </v>
      </c>
      <c r="AN2437" s="41" t="str">
        <f>+IFERROR((VLOOKUP(C2437,'HB1238 24-25'!$N$5:$Q$9999,4,0)),"")</f>
        <v/>
      </c>
    </row>
    <row r="2438" spans="36:40" x14ac:dyDescent="0.25">
      <c r="AJ2438" s="30"/>
      <c r="AK2438"/>
      <c r="AM2438" s="30" t="str">
        <f>IFERROR((VLOOKUP(C2438,'CEP 24-25'!$F$5:$K$1282,6,0))," ")</f>
        <v xml:space="preserve"> </v>
      </c>
      <c r="AN2438" s="41" t="str">
        <f>+IFERROR((VLOOKUP(C2438,'HB1238 24-25'!$N$5:$Q$9999,4,0)),"")</f>
        <v/>
      </c>
    </row>
    <row r="2439" spans="36:40" x14ac:dyDescent="0.25">
      <c r="AJ2439" s="30"/>
      <c r="AK2439"/>
      <c r="AM2439" s="30" t="str">
        <f>IFERROR((VLOOKUP(C2439,'CEP 24-25'!$F$5:$K$1282,6,0))," ")</f>
        <v xml:space="preserve"> </v>
      </c>
      <c r="AN2439" s="41" t="str">
        <f>+IFERROR((VLOOKUP(C2439,'HB1238 24-25'!$N$5:$Q$9999,4,0)),"")</f>
        <v/>
      </c>
    </row>
    <row r="2440" spans="36:40" x14ac:dyDescent="0.25">
      <c r="AJ2440" s="30"/>
      <c r="AK2440"/>
      <c r="AM2440" s="30" t="str">
        <f>IFERROR((VLOOKUP(C2440,'CEP 24-25'!$F$5:$K$1282,6,0))," ")</f>
        <v xml:space="preserve"> </v>
      </c>
      <c r="AN2440" s="41" t="str">
        <f>+IFERROR((VLOOKUP(C2440,'HB1238 24-25'!$N$5:$Q$9999,4,0)),"")</f>
        <v/>
      </c>
    </row>
    <row r="2441" spans="36:40" x14ac:dyDescent="0.25">
      <c r="AJ2441" s="30"/>
      <c r="AK2441"/>
      <c r="AM2441" s="30" t="str">
        <f>IFERROR((VLOOKUP(C2441,'CEP 24-25'!$F$5:$K$1282,6,0))," ")</f>
        <v xml:space="preserve"> </v>
      </c>
      <c r="AN2441" s="41" t="str">
        <f>+IFERROR((VLOOKUP(C2441,'HB1238 24-25'!$N$5:$Q$9999,4,0)),"")</f>
        <v/>
      </c>
    </row>
    <row r="2442" spans="36:40" x14ac:dyDescent="0.25">
      <c r="AJ2442" s="30"/>
      <c r="AK2442"/>
      <c r="AM2442" s="30" t="str">
        <f>IFERROR((VLOOKUP(C2442,'CEP 24-25'!$F$5:$K$1282,6,0))," ")</f>
        <v xml:space="preserve"> </v>
      </c>
      <c r="AN2442" s="41" t="str">
        <f>+IFERROR((VLOOKUP(C2442,'HB1238 24-25'!$N$5:$Q$9999,4,0)),"")</f>
        <v/>
      </c>
    </row>
    <row r="2443" spans="36:40" x14ac:dyDescent="0.25">
      <c r="AJ2443" s="30"/>
      <c r="AK2443"/>
      <c r="AM2443" s="30" t="str">
        <f>IFERROR((VLOOKUP(C2443,'CEP 24-25'!$F$5:$K$1282,6,0))," ")</f>
        <v xml:space="preserve"> </v>
      </c>
      <c r="AN2443" s="41" t="str">
        <f>+IFERROR((VLOOKUP(C2443,'HB1238 24-25'!$N$5:$Q$9999,4,0)),"")</f>
        <v/>
      </c>
    </row>
    <row r="2444" spans="36:40" x14ac:dyDescent="0.25">
      <c r="AJ2444" s="30"/>
      <c r="AK2444"/>
      <c r="AM2444" s="30" t="str">
        <f>IFERROR((VLOOKUP(C2444,'CEP 24-25'!$F$5:$K$1282,6,0))," ")</f>
        <v xml:space="preserve"> </v>
      </c>
      <c r="AN2444" s="41" t="str">
        <f>+IFERROR((VLOOKUP(C2444,'HB1238 24-25'!$N$5:$Q$9999,4,0)),"")</f>
        <v/>
      </c>
    </row>
    <row r="2445" spans="36:40" x14ac:dyDescent="0.25">
      <c r="AJ2445" s="30"/>
      <c r="AK2445"/>
      <c r="AM2445" s="30" t="str">
        <f>IFERROR((VLOOKUP(C2445,'CEP 24-25'!$F$5:$K$1282,6,0))," ")</f>
        <v xml:space="preserve"> </v>
      </c>
      <c r="AN2445" s="41" t="str">
        <f>+IFERROR((VLOOKUP(C2445,'HB1238 24-25'!$N$5:$Q$9999,4,0)),"")</f>
        <v/>
      </c>
    </row>
    <row r="2446" spans="36:40" x14ac:dyDescent="0.25">
      <c r="AJ2446" s="30"/>
      <c r="AK2446"/>
      <c r="AM2446" s="30" t="str">
        <f>IFERROR((VLOOKUP(C2446,'CEP 24-25'!$F$5:$K$1282,6,0))," ")</f>
        <v xml:space="preserve"> </v>
      </c>
      <c r="AN2446" s="41" t="str">
        <f>+IFERROR((VLOOKUP(C2446,'HB1238 24-25'!$N$5:$Q$9999,4,0)),"")</f>
        <v/>
      </c>
    </row>
    <row r="2447" spans="36:40" x14ac:dyDescent="0.25">
      <c r="AJ2447" s="30"/>
      <c r="AK2447"/>
      <c r="AM2447" s="30" t="str">
        <f>IFERROR((VLOOKUP(C2447,'CEP 24-25'!$F$5:$K$1282,6,0))," ")</f>
        <v xml:space="preserve"> </v>
      </c>
      <c r="AN2447" s="41" t="str">
        <f>+IFERROR((VLOOKUP(C2447,'HB1238 24-25'!$N$5:$Q$9999,4,0)),"")</f>
        <v/>
      </c>
    </row>
    <row r="2448" spans="36:40" x14ac:dyDescent="0.25">
      <c r="AJ2448" s="30"/>
      <c r="AK2448"/>
      <c r="AM2448" s="30" t="str">
        <f>IFERROR((VLOOKUP(C2448,'CEP 24-25'!$F$5:$K$1282,6,0))," ")</f>
        <v xml:space="preserve"> </v>
      </c>
      <c r="AN2448" s="41" t="str">
        <f>+IFERROR((VLOOKUP(C2448,'HB1238 24-25'!$N$5:$Q$9999,4,0)),"")</f>
        <v/>
      </c>
    </row>
    <row r="2449" spans="36:40" x14ac:dyDescent="0.25">
      <c r="AJ2449" s="30"/>
      <c r="AK2449"/>
      <c r="AM2449" s="30" t="str">
        <f>IFERROR((VLOOKUP(C2449,'CEP 24-25'!$F$5:$K$1282,6,0))," ")</f>
        <v xml:space="preserve"> </v>
      </c>
      <c r="AN2449" s="41" t="str">
        <f>+IFERROR((VLOOKUP(C2449,'HB1238 24-25'!$N$5:$Q$9999,4,0)),"")</f>
        <v/>
      </c>
    </row>
    <row r="2450" spans="36:40" x14ac:dyDescent="0.25">
      <c r="AJ2450" s="30"/>
      <c r="AK2450"/>
      <c r="AM2450" s="30" t="str">
        <f>IFERROR((VLOOKUP(C2450,'CEP 24-25'!$F$5:$K$1282,6,0))," ")</f>
        <v xml:space="preserve"> </v>
      </c>
      <c r="AN2450" s="41" t="str">
        <f>+IFERROR((VLOOKUP(C2450,'HB1238 24-25'!$N$5:$Q$9999,4,0)),"")</f>
        <v/>
      </c>
    </row>
    <row r="2451" spans="36:40" x14ac:dyDescent="0.25">
      <c r="AJ2451" s="30"/>
      <c r="AK2451"/>
      <c r="AM2451" s="30" t="str">
        <f>IFERROR((VLOOKUP(C2451,'CEP 24-25'!$F$5:$K$1282,6,0))," ")</f>
        <v xml:space="preserve"> </v>
      </c>
      <c r="AN2451" s="41" t="str">
        <f>+IFERROR((VLOOKUP(C2451,'HB1238 24-25'!$N$5:$Q$9999,4,0)),"")</f>
        <v/>
      </c>
    </row>
    <row r="2452" spans="36:40" x14ac:dyDescent="0.25">
      <c r="AJ2452" s="30"/>
      <c r="AK2452"/>
      <c r="AM2452" s="30" t="str">
        <f>IFERROR((VLOOKUP(C2452,'CEP 24-25'!$F$5:$K$1282,6,0))," ")</f>
        <v xml:space="preserve"> </v>
      </c>
      <c r="AN2452" s="41" t="str">
        <f>+IFERROR((VLOOKUP(C2452,'HB1238 24-25'!$N$5:$Q$9999,4,0)),"")</f>
        <v/>
      </c>
    </row>
    <row r="2453" spans="36:40" x14ac:dyDescent="0.25">
      <c r="AJ2453" s="30"/>
      <c r="AK2453"/>
      <c r="AM2453" s="30" t="str">
        <f>IFERROR((VLOOKUP(C2453,'CEP 24-25'!$F$5:$K$1282,6,0))," ")</f>
        <v xml:space="preserve"> </v>
      </c>
      <c r="AN2453" s="41" t="str">
        <f>+IFERROR((VLOOKUP(C2453,'HB1238 24-25'!$N$5:$Q$9999,4,0)),"")</f>
        <v/>
      </c>
    </row>
    <row r="2454" spans="36:40" x14ac:dyDescent="0.25">
      <c r="AJ2454" s="30"/>
      <c r="AK2454"/>
      <c r="AM2454" s="30" t="str">
        <f>IFERROR((VLOOKUP(C2454,'CEP 24-25'!$F$5:$K$1282,6,0))," ")</f>
        <v xml:space="preserve"> </v>
      </c>
      <c r="AN2454" s="41" t="str">
        <f>+IFERROR((VLOOKUP(C2454,'HB1238 24-25'!$N$5:$Q$9999,4,0)),"")</f>
        <v/>
      </c>
    </row>
    <row r="2455" spans="36:40" x14ac:dyDescent="0.25">
      <c r="AJ2455" s="30"/>
      <c r="AK2455"/>
      <c r="AM2455" s="30" t="str">
        <f>IFERROR((VLOOKUP(C2455,'CEP 24-25'!$F$5:$K$1282,6,0))," ")</f>
        <v xml:space="preserve"> </v>
      </c>
      <c r="AN2455" s="41" t="str">
        <f>+IFERROR((VLOOKUP(C2455,'HB1238 24-25'!$N$5:$Q$9999,4,0)),"")</f>
        <v/>
      </c>
    </row>
    <row r="2456" spans="36:40" x14ac:dyDescent="0.25">
      <c r="AJ2456" s="30"/>
      <c r="AK2456"/>
      <c r="AM2456" s="30" t="str">
        <f>IFERROR((VLOOKUP(C2456,'CEP 24-25'!$F$5:$K$1282,6,0))," ")</f>
        <v xml:space="preserve"> </v>
      </c>
      <c r="AN2456" s="41" t="str">
        <f>+IFERROR((VLOOKUP(C2456,'HB1238 24-25'!$N$5:$Q$9999,4,0)),"")</f>
        <v/>
      </c>
    </row>
    <row r="2457" spans="36:40" x14ac:dyDescent="0.25">
      <c r="AJ2457" s="30"/>
      <c r="AK2457"/>
      <c r="AM2457" s="30" t="str">
        <f>IFERROR((VLOOKUP(C2457,'CEP 24-25'!$F$5:$K$1282,6,0))," ")</f>
        <v xml:space="preserve"> </v>
      </c>
      <c r="AN2457" s="41" t="str">
        <f>+IFERROR((VLOOKUP(C2457,'HB1238 24-25'!$N$5:$Q$9999,4,0)),"")</f>
        <v/>
      </c>
    </row>
    <row r="2458" spans="36:40" x14ac:dyDescent="0.25">
      <c r="AJ2458" s="30"/>
      <c r="AK2458"/>
      <c r="AM2458" s="30" t="str">
        <f>IFERROR((VLOOKUP(C2458,'CEP 24-25'!$F$5:$K$1282,6,0))," ")</f>
        <v xml:space="preserve"> </v>
      </c>
      <c r="AN2458" s="41" t="str">
        <f>+IFERROR((VLOOKUP(C2458,'HB1238 24-25'!$N$5:$Q$9999,4,0)),"")</f>
        <v/>
      </c>
    </row>
    <row r="2459" spans="36:40" x14ac:dyDescent="0.25">
      <c r="AJ2459" s="30"/>
      <c r="AK2459"/>
      <c r="AM2459" s="30" t="str">
        <f>IFERROR((VLOOKUP(C2459,'CEP 24-25'!$F$5:$K$1282,6,0))," ")</f>
        <v xml:space="preserve"> </v>
      </c>
      <c r="AN2459" s="41" t="str">
        <f>+IFERROR((VLOOKUP(C2459,'HB1238 24-25'!$N$5:$Q$9999,4,0)),"")</f>
        <v/>
      </c>
    </row>
    <row r="2460" spans="36:40" x14ac:dyDescent="0.25">
      <c r="AJ2460" s="30"/>
      <c r="AK2460"/>
      <c r="AM2460" s="30" t="str">
        <f>IFERROR((VLOOKUP(C2460,'CEP 24-25'!$F$5:$K$1282,6,0))," ")</f>
        <v xml:space="preserve"> </v>
      </c>
      <c r="AN2460" s="41" t="str">
        <f>+IFERROR((VLOOKUP(C2460,'HB1238 24-25'!$N$5:$Q$9999,4,0)),"")</f>
        <v/>
      </c>
    </row>
    <row r="2461" spans="36:40" x14ac:dyDescent="0.25">
      <c r="AJ2461" s="30"/>
      <c r="AK2461"/>
      <c r="AM2461" s="30" t="str">
        <f>IFERROR((VLOOKUP(C2461,'CEP 24-25'!$F$5:$K$1282,6,0))," ")</f>
        <v xml:space="preserve"> </v>
      </c>
      <c r="AN2461" s="41" t="str">
        <f>+IFERROR((VLOOKUP(C2461,'HB1238 24-25'!$N$5:$Q$9999,4,0)),"")</f>
        <v/>
      </c>
    </row>
    <row r="2462" spans="36:40" x14ac:dyDescent="0.25">
      <c r="AJ2462" s="30"/>
      <c r="AK2462"/>
      <c r="AM2462" s="30" t="str">
        <f>IFERROR((VLOOKUP(C2462,'CEP 24-25'!$F$5:$K$1282,6,0))," ")</f>
        <v xml:space="preserve"> </v>
      </c>
      <c r="AN2462" s="41" t="str">
        <f>+IFERROR((VLOOKUP(C2462,'HB1238 24-25'!$N$5:$Q$9999,4,0)),"")</f>
        <v/>
      </c>
    </row>
    <row r="2463" spans="36:40" x14ac:dyDescent="0.25">
      <c r="AJ2463" s="30"/>
      <c r="AK2463"/>
      <c r="AM2463" s="30" t="str">
        <f>IFERROR((VLOOKUP(C2463,'CEP 24-25'!$F$5:$K$1282,6,0))," ")</f>
        <v xml:space="preserve"> </v>
      </c>
      <c r="AN2463" s="41" t="str">
        <f>+IFERROR((VLOOKUP(C2463,'HB1238 24-25'!$N$5:$Q$9999,4,0)),"")</f>
        <v/>
      </c>
    </row>
    <row r="2464" spans="36:40" x14ac:dyDescent="0.25">
      <c r="AJ2464" s="30"/>
      <c r="AK2464"/>
      <c r="AM2464" s="30" t="str">
        <f>IFERROR((VLOOKUP(C2464,'CEP 24-25'!$F$5:$K$1282,6,0))," ")</f>
        <v xml:space="preserve"> </v>
      </c>
      <c r="AN2464" s="41" t="str">
        <f>+IFERROR((VLOOKUP(C2464,'HB1238 24-25'!$N$5:$Q$9999,4,0)),"")</f>
        <v/>
      </c>
    </row>
    <row r="2465" spans="36:40" x14ac:dyDescent="0.25">
      <c r="AJ2465" s="30"/>
      <c r="AK2465"/>
      <c r="AM2465" s="30" t="str">
        <f>IFERROR((VLOOKUP(C2465,'CEP 24-25'!$F$5:$K$1282,6,0))," ")</f>
        <v xml:space="preserve"> </v>
      </c>
      <c r="AN2465" s="41" t="str">
        <f>+IFERROR((VLOOKUP(C2465,'HB1238 24-25'!$N$5:$Q$9999,4,0)),"")</f>
        <v/>
      </c>
    </row>
    <row r="2466" spans="36:40" x14ac:dyDescent="0.25">
      <c r="AJ2466" s="30"/>
      <c r="AK2466"/>
      <c r="AM2466" s="30" t="str">
        <f>IFERROR((VLOOKUP(C2466,'CEP 24-25'!$F$5:$K$1282,6,0))," ")</f>
        <v xml:space="preserve"> </v>
      </c>
      <c r="AN2466" s="41" t="str">
        <f>+IFERROR((VLOOKUP(C2466,'HB1238 24-25'!$N$5:$Q$9999,4,0)),"")</f>
        <v/>
      </c>
    </row>
    <row r="2467" spans="36:40" x14ac:dyDescent="0.25">
      <c r="AJ2467" s="30"/>
      <c r="AK2467"/>
      <c r="AM2467" s="30" t="str">
        <f>IFERROR((VLOOKUP(C2467,'CEP 24-25'!$F$5:$K$1282,6,0))," ")</f>
        <v xml:space="preserve"> </v>
      </c>
      <c r="AN2467" s="41" t="str">
        <f>+IFERROR((VLOOKUP(C2467,'HB1238 24-25'!$N$5:$Q$9999,4,0)),"")</f>
        <v/>
      </c>
    </row>
    <row r="2468" spans="36:40" x14ac:dyDescent="0.25">
      <c r="AJ2468" s="30"/>
      <c r="AK2468"/>
      <c r="AM2468" s="30" t="str">
        <f>IFERROR((VLOOKUP(C2468,'CEP 24-25'!$F$5:$K$1282,6,0))," ")</f>
        <v xml:space="preserve"> </v>
      </c>
      <c r="AN2468" s="41" t="str">
        <f>+IFERROR((VLOOKUP(C2468,'HB1238 24-25'!$N$5:$Q$9999,4,0)),"")</f>
        <v/>
      </c>
    </row>
    <row r="2469" spans="36:40" x14ac:dyDescent="0.25">
      <c r="AJ2469" s="30"/>
      <c r="AK2469"/>
      <c r="AM2469" s="30" t="str">
        <f>IFERROR((VLOOKUP(C2469,'CEP 24-25'!$F$5:$K$1282,6,0))," ")</f>
        <v xml:space="preserve"> </v>
      </c>
      <c r="AN2469" s="41" t="str">
        <f>+IFERROR((VLOOKUP(C2469,'HB1238 24-25'!$N$5:$Q$9999,4,0)),"")</f>
        <v/>
      </c>
    </row>
    <row r="2470" spans="36:40" x14ac:dyDescent="0.25">
      <c r="AJ2470" s="30"/>
      <c r="AK2470"/>
      <c r="AM2470" s="30" t="str">
        <f>IFERROR((VLOOKUP(C2470,'CEP 24-25'!$F$5:$K$1282,6,0))," ")</f>
        <v xml:space="preserve"> </v>
      </c>
      <c r="AN2470" s="41" t="str">
        <f>+IFERROR((VLOOKUP(C2470,'HB1238 24-25'!$N$5:$Q$9999,4,0)),"")</f>
        <v/>
      </c>
    </row>
    <row r="2471" spans="36:40" x14ac:dyDescent="0.25">
      <c r="AJ2471" s="30"/>
      <c r="AK2471"/>
      <c r="AM2471" s="30" t="str">
        <f>IFERROR((VLOOKUP(C2471,'CEP 24-25'!$F$5:$K$1282,6,0))," ")</f>
        <v xml:space="preserve"> </v>
      </c>
      <c r="AN2471" s="41" t="str">
        <f>+IFERROR((VLOOKUP(C2471,'HB1238 24-25'!$N$5:$Q$9999,4,0)),"")</f>
        <v/>
      </c>
    </row>
    <row r="2472" spans="36:40" x14ac:dyDescent="0.25">
      <c r="AJ2472" s="30"/>
      <c r="AK2472"/>
      <c r="AM2472" s="30" t="str">
        <f>IFERROR((VLOOKUP(C2472,'CEP 24-25'!$F$5:$K$1282,6,0))," ")</f>
        <v xml:space="preserve"> </v>
      </c>
      <c r="AN2472" s="41" t="str">
        <f>+IFERROR((VLOOKUP(C2472,'HB1238 24-25'!$N$5:$Q$9999,4,0)),"")</f>
        <v/>
      </c>
    </row>
    <row r="2473" spans="36:40" x14ac:dyDescent="0.25">
      <c r="AJ2473" s="30"/>
      <c r="AK2473"/>
      <c r="AM2473" s="30" t="str">
        <f>IFERROR((VLOOKUP(C2473,'CEP 24-25'!$F$5:$K$1282,6,0))," ")</f>
        <v xml:space="preserve"> </v>
      </c>
      <c r="AN2473" s="41" t="str">
        <f>+IFERROR((VLOOKUP(C2473,'HB1238 24-25'!$N$5:$Q$9999,4,0)),"")</f>
        <v/>
      </c>
    </row>
    <row r="2474" spans="36:40" x14ac:dyDescent="0.25">
      <c r="AJ2474" s="30"/>
      <c r="AK2474"/>
      <c r="AM2474" s="30" t="str">
        <f>IFERROR((VLOOKUP(C2474,'CEP 24-25'!$F$5:$K$1282,6,0))," ")</f>
        <v xml:space="preserve"> </v>
      </c>
      <c r="AN2474" s="41" t="str">
        <f>+IFERROR((VLOOKUP(C2474,'HB1238 24-25'!$N$5:$Q$9999,4,0)),"")</f>
        <v/>
      </c>
    </row>
    <row r="2475" spans="36:40" x14ac:dyDescent="0.25">
      <c r="AJ2475" s="30"/>
      <c r="AK2475"/>
      <c r="AM2475" s="30" t="str">
        <f>IFERROR((VLOOKUP(C2475,'CEP 24-25'!$F$5:$K$1282,6,0))," ")</f>
        <v xml:space="preserve"> </v>
      </c>
      <c r="AN2475" s="41" t="str">
        <f>+IFERROR((VLOOKUP(C2475,'HB1238 24-25'!$N$5:$Q$9999,4,0)),"")</f>
        <v/>
      </c>
    </row>
    <row r="2476" spans="36:40" x14ac:dyDescent="0.25">
      <c r="AJ2476" s="30"/>
      <c r="AK2476"/>
      <c r="AM2476" s="30" t="str">
        <f>IFERROR((VLOOKUP(C2476,'CEP 24-25'!$F$5:$K$1282,6,0))," ")</f>
        <v xml:space="preserve"> </v>
      </c>
      <c r="AN2476" s="41" t="str">
        <f>+IFERROR((VLOOKUP(C2476,'HB1238 24-25'!$N$5:$Q$9999,4,0)),"")</f>
        <v/>
      </c>
    </row>
    <row r="2477" spans="36:40" x14ac:dyDescent="0.25">
      <c r="AJ2477" s="30"/>
      <c r="AK2477"/>
      <c r="AM2477" s="30" t="str">
        <f>IFERROR((VLOOKUP(C2477,'CEP 24-25'!$F$5:$K$1282,6,0))," ")</f>
        <v xml:space="preserve"> </v>
      </c>
      <c r="AN2477" s="41" t="str">
        <f>+IFERROR((VLOOKUP(C2477,'HB1238 24-25'!$N$5:$Q$9999,4,0)),"")</f>
        <v/>
      </c>
    </row>
    <row r="2478" spans="36:40" x14ac:dyDescent="0.25">
      <c r="AJ2478" s="30"/>
      <c r="AK2478"/>
      <c r="AM2478" s="30" t="str">
        <f>IFERROR((VLOOKUP(C2478,'CEP 24-25'!$F$5:$K$1282,6,0))," ")</f>
        <v xml:space="preserve"> </v>
      </c>
      <c r="AN2478" s="41" t="str">
        <f>+IFERROR((VLOOKUP(C2478,'HB1238 24-25'!$N$5:$Q$9999,4,0)),"")</f>
        <v/>
      </c>
    </row>
    <row r="2479" spans="36:40" x14ac:dyDescent="0.25">
      <c r="AJ2479" s="30"/>
      <c r="AK2479"/>
      <c r="AM2479" s="30" t="str">
        <f>IFERROR((VLOOKUP(C2479,'CEP 24-25'!$F$5:$K$1282,6,0))," ")</f>
        <v xml:space="preserve"> </v>
      </c>
      <c r="AN2479" s="41" t="str">
        <f>+IFERROR((VLOOKUP(C2479,'HB1238 24-25'!$N$5:$Q$9999,4,0)),"")</f>
        <v/>
      </c>
    </row>
    <row r="2480" spans="36:40" x14ac:dyDescent="0.25">
      <c r="AJ2480" s="30"/>
      <c r="AK2480"/>
      <c r="AM2480" s="30" t="str">
        <f>IFERROR((VLOOKUP(C2480,'CEP 24-25'!$F$5:$K$1282,6,0))," ")</f>
        <v xml:space="preserve"> </v>
      </c>
      <c r="AN2480" s="41" t="str">
        <f>+IFERROR((VLOOKUP(C2480,'HB1238 24-25'!$N$5:$Q$9999,4,0)),"")</f>
        <v/>
      </c>
    </row>
    <row r="2481" spans="36:40" x14ac:dyDescent="0.25">
      <c r="AJ2481" s="30"/>
      <c r="AK2481"/>
      <c r="AM2481" s="30" t="str">
        <f>IFERROR((VLOOKUP(C2481,'CEP 24-25'!$F$5:$K$1282,6,0))," ")</f>
        <v xml:space="preserve"> </v>
      </c>
      <c r="AN2481" s="41" t="str">
        <f>+IFERROR((VLOOKUP(C2481,'HB1238 24-25'!$N$5:$Q$9999,4,0)),"")</f>
        <v/>
      </c>
    </row>
    <row r="2482" spans="36:40" x14ac:dyDescent="0.25">
      <c r="AJ2482" s="30"/>
      <c r="AK2482"/>
      <c r="AM2482" s="30" t="str">
        <f>IFERROR((VLOOKUP(C2482,'CEP 24-25'!$F$5:$K$1282,6,0))," ")</f>
        <v xml:space="preserve"> </v>
      </c>
      <c r="AN2482" s="41" t="str">
        <f>+IFERROR((VLOOKUP(C2482,'HB1238 24-25'!$N$5:$Q$9999,4,0)),"")</f>
        <v/>
      </c>
    </row>
    <row r="2483" spans="36:40" x14ac:dyDescent="0.25">
      <c r="AJ2483" s="30"/>
      <c r="AK2483"/>
      <c r="AM2483" s="30" t="str">
        <f>IFERROR((VLOOKUP(C2483,'CEP 24-25'!$F$5:$K$1282,6,0))," ")</f>
        <v xml:space="preserve"> </v>
      </c>
      <c r="AN2483" s="41" t="str">
        <f>+IFERROR((VLOOKUP(C2483,'HB1238 24-25'!$N$5:$Q$9999,4,0)),"")</f>
        <v/>
      </c>
    </row>
    <row r="2484" spans="36:40" x14ac:dyDescent="0.25">
      <c r="AJ2484" s="30"/>
      <c r="AK2484"/>
      <c r="AM2484" s="30" t="str">
        <f>IFERROR((VLOOKUP(C2484,'CEP 24-25'!$F$5:$K$1282,6,0))," ")</f>
        <v xml:space="preserve"> </v>
      </c>
      <c r="AN2484" s="41" t="str">
        <f>+IFERROR((VLOOKUP(C2484,'HB1238 24-25'!$N$5:$Q$9999,4,0)),"")</f>
        <v/>
      </c>
    </row>
    <row r="2485" spans="36:40" x14ac:dyDescent="0.25">
      <c r="AJ2485" s="30"/>
      <c r="AK2485"/>
      <c r="AM2485" s="30" t="str">
        <f>IFERROR((VLOOKUP(C2485,'CEP 24-25'!$F$5:$K$1282,6,0))," ")</f>
        <v xml:space="preserve"> </v>
      </c>
      <c r="AN2485" s="41" t="str">
        <f>+IFERROR((VLOOKUP(C2485,'HB1238 24-25'!$N$5:$Q$9999,4,0)),"")</f>
        <v/>
      </c>
    </row>
    <row r="2486" spans="36:40" x14ac:dyDescent="0.25">
      <c r="AJ2486" s="30"/>
      <c r="AK2486"/>
      <c r="AM2486" s="30" t="str">
        <f>IFERROR((VLOOKUP(C2486,'CEP 24-25'!$F$5:$K$1282,6,0))," ")</f>
        <v xml:space="preserve"> </v>
      </c>
      <c r="AN2486" s="41" t="str">
        <f>+IFERROR((VLOOKUP(C2486,'HB1238 24-25'!$N$5:$Q$9999,4,0)),"")</f>
        <v/>
      </c>
    </row>
    <row r="2487" spans="36:40" x14ac:dyDescent="0.25">
      <c r="AJ2487" s="30"/>
      <c r="AK2487"/>
      <c r="AM2487" s="30" t="str">
        <f>IFERROR((VLOOKUP(C2487,'CEP 24-25'!$F$5:$K$1282,6,0))," ")</f>
        <v xml:space="preserve"> </v>
      </c>
      <c r="AN2487" s="41" t="str">
        <f>+IFERROR((VLOOKUP(C2487,'HB1238 24-25'!$N$5:$Q$9999,4,0)),"")</f>
        <v/>
      </c>
    </row>
    <row r="2488" spans="36:40" x14ac:dyDescent="0.25">
      <c r="AJ2488" s="30"/>
      <c r="AK2488"/>
      <c r="AM2488" s="30" t="str">
        <f>IFERROR((VLOOKUP(C2488,'CEP 24-25'!$F$5:$K$1282,6,0))," ")</f>
        <v xml:space="preserve"> </v>
      </c>
      <c r="AN2488" s="41" t="str">
        <f>+IFERROR((VLOOKUP(C2488,'HB1238 24-25'!$N$5:$Q$9999,4,0)),"")</f>
        <v/>
      </c>
    </row>
    <row r="2489" spans="36:40" x14ac:dyDescent="0.25">
      <c r="AJ2489" s="30"/>
      <c r="AK2489"/>
      <c r="AM2489" s="30" t="str">
        <f>IFERROR((VLOOKUP(C2489,'CEP 24-25'!$F$5:$K$1282,6,0))," ")</f>
        <v xml:space="preserve"> </v>
      </c>
      <c r="AN2489" s="41" t="str">
        <f>+IFERROR((VLOOKUP(C2489,'HB1238 24-25'!$N$5:$Q$9999,4,0)),"")</f>
        <v/>
      </c>
    </row>
    <row r="2490" spans="36:40" x14ac:dyDescent="0.25">
      <c r="AJ2490" s="30"/>
      <c r="AK2490"/>
      <c r="AM2490" s="30" t="str">
        <f>IFERROR((VLOOKUP(C2490,'CEP 24-25'!$F$5:$K$1282,6,0))," ")</f>
        <v xml:space="preserve"> </v>
      </c>
      <c r="AN2490" s="41" t="str">
        <f>+IFERROR((VLOOKUP(C2490,'HB1238 24-25'!$N$5:$Q$9999,4,0)),"")</f>
        <v/>
      </c>
    </row>
    <row r="2491" spans="36:40" x14ac:dyDescent="0.25">
      <c r="AJ2491" s="30"/>
      <c r="AK2491"/>
      <c r="AM2491" s="30" t="str">
        <f>IFERROR((VLOOKUP(C2491,'CEP 24-25'!$F$5:$K$1282,6,0))," ")</f>
        <v xml:space="preserve"> </v>
      </c>
      <c r="AN2491" s="41" t="str">
        <f>+IFERROR((VLOOKUP(C2491,'HB1238 24-25'!$N$5:$Q$9999,4,0)),"")</f>
        <v/>
      </c>
    </row>
    <row r="2492" spans="36:40" x14ac:dyDescent="0.25">
      <c r="AJ2492" s="30"/>
      <c r="AK2492"/>
      <c r="AM2492" s="30" t="str">
        <f>IFERROR((VLOOKUP(C2492,'CEP 24-25'!$F$5:$K$1282,6,0))," ")</f>
        <v xml:space="preserve"> </v>
      </c>
      <c r="AN2492" s="41" t="str">
        <f>+IFERROR((VLOOKUP(C2492,'HB1238 24-25'!$N$5:$Q$9999,4,0)),"")</f>
        <v/>
      </c>
    </row>
    <row r="2493" spans="36:40" x14ac:dyDescent="0.25">
      <c r="AJ2493" s="30"/>
      <c r="AK2493"/>
      <c r="AM2493" s="30" t="str">
        <f>IFERROR((VLOOKUP(C2493,'CEP 24-25'!$F$5:$K$1282,6,0))," ")</f>
        <v xml:space="preserve"> </v>
      </c>
      <c r="AN2493" s="41" t="str">
        <f>+IFERROR((VLOOKUP(C2493,'HB1238 24-25'!$N$5:$Q$9999,4,0)),"")</f>
        <v/>
      </c>
    </row>
    <row r="2494" spans="36:40" x14ac:dyDescent="0.25">
      <c r="AJ2494" s="30"/>
      <c r="AK2494"/>
      <c r="AM2494" s="30" t="str">
        <f>IFERROR((VLOOKUP(C2494,'CEP 24-25'!$F$5:$K$1282,6,0))," ")</f>
        <v xml:space="preserve"> </v>
      </c>
      <c r="AN2494" s="41" t="str">
        <f>+IFERROR((VLOOKUP(C2494,'HB1238 24-25'!$N$5:$Q$9999,4,0)),"")</f>
        <v/>
      </c>
    </row>
    <row r="2495" spans="36:40" x14ac:dyDescent="0.25">
      <c r="AJ2495" s="30"/>
      <c r="AK2495"/>
      <c r="AM2495" s="30" t="str">
        <f>IFERROR((VLOOKUP(C2495,'CEP 24-25'!$F$5:$K$1282,6,0))," ")</f>
        <v xml:space="preserve"> </v>
      </c>
      <c r="AN2495" s="41" t="str">
        <f>+IFERROR((VLOOKUP(C2495,'HB1238 24-25'!$N$5:$Q$9999,4,0)),"")</f>
        <v/>
      </c>
    </row>
    <row r="2496" spans="36:40" x14ac:dyDescent="0.25">
      <c r="AJ2496" s="30"/>
      <c r="AK2496"/>
      <c r="AM2496" s="30" t="str">
        <f>IFERROR((VLOOKUP(C2496,'CEP 24-25'!$F$5:$K$1282,6,0))," ")</f>
        <v xml:space="preserve"> </v>
      </c>
      <c r="AN2496" s="41" t="str">
        <f>+IFERROR((VLOOKUP(C2496,'HB1238 24-25'!$N$5:$Q$9999,4,0)),"")</f>
        <v/>
      </c>
    </row>
    <row r="2497" spans="36:40" x14ac:dyDescent="0.25">
      <c r="AJ2497" s="30"/>
      <c r="AK2497"/>
      <c r="AM2497" s="30" t="str">
        <f>IFERROR((VLOOKUP(C2497,'CEP 24-25'!$F$5:$K$1282,6,0))," ")</f>
        <v xml:space="preserve"> </v>
      </c>
      <c r="AN2497" s="41" t="str">
        <f>+IFERROR((VLOOKUP(C2497,'HB1238 24-25'!$N$5:$Q$9999,4,0)),"")</f>
        <v/>
      </c>
    </row>
    <row r="2498" spans="36:40" x14ac:dyDescent="0.25">
      <c r="AJ2498" s="30"/>
      <c r="AK2498"/>
      <c r="AM2498" s="30" t="str">
        <f>IFERROR((VLOOKUP(C2498,'CEP 24-25'!$F$5:$K$1282,6,0))," ")</f>
        <v xml:space="preserve"> </v>
      </c>
      <c r="AN2498" s="41" t="str">
        <f>+IFERROR((VLOOKUP(C2498,'HB1238 24-25'!$N$5:$Q$9999,4,0)),"")</f>
        <v/>
      </c>
    </row>
    <row r="2499" spans="36:40" x14ac:dyDescent="0.25">
      <c r="AJ2499" s="30"/>
      <c r="AK2499"/>
      <c r="AM2499" s="30" t="str">
        <f>IFERROR((VLOOKUP(C2499,'CEP 24-25'!$F$5:$K$1282,6,0))," ")</f>
        <v xml:space="preserve"> </v>
      </c>
      <c r="AN2499" s="41" t="str">
        <f>+IFERROR((VLOOKUP(C2499,'HB1238 24-25'!$N$5:$Q$9999,4,0)),"")</f>
        <v/>
      </c>
    </row>
    <row r="2500" spans="36:40" x14ac:dyDescent="0.25">
      <c r="AJ2500" s="30"/>
      <c r="AK2500"/>
      <c r="AM2500" s="30" t="str">
        <f>IFERROR((VLOOKUP(C2500,'CEP 24-25'!$F$5:$K$1282,6,0))," ")</f>
        <v xml:space="preserve"> </v>
      </c>
      <c r="AN2500" s="41" t="str">
        <f>+IFERROR((VLOOKUP(C2500,'HB1238 24-25'!$N$5:$Q$9999,4,0)),"")</f>
        <v/>
      </c>
    </row>
    <row r="2501" spans="36:40" x14ac:dyDescent="0.25">
      <c r="AJ2501" s="30"/>
      <c r="AK2501"/>
      <c r="AM2501" s="30" t="str">
        <f>IFERROR((VLOOKUP(C2501,'CEP 24-25'!$F$5:$K$1282,6,0))," ")</f>
        <v xml:space="preserve"> </v>
      </c>
      <c r="AN2501" s="41" t="str">
        <f>+IFERROR((VLOOKUP(C2501,'HB1238 24-25'!$N$5:$Q$9999,4,0)),"")</f>
        <v/>
      </c>
    </row>
    <row r="2502" spans="36:40" x14ac:dyDescent="0.25">
      <c r="AJ2502" s="30"/>
      <c r="AK2502"/>
      <c r="AM2502" s="30" t="str">
        <f>IFERROR((VLOOKUP(C2502,'CEP 24-25'!$F$5:$K$1282,6,0))," ")</f>
        <v xml:space="preserve"> </v>
      </c>
      <c r="AN2502" s="41" t="str">
        <f>+IFERROR((VLOOKUP(C2502,'HB1238 24-25'!$N$5:$Q$9999,4,0)),"")</f>
        <v/>
      </c>
    </row>
    <row r="2503" spans="36:40" x14ac:dyDescent="0.25">
      <c r="AJ2503" s="30"/>
      <c r="AK2503"/>
      <c r="AM2503" s="30" t="str">
        <f>IFERROR((VLOOKUP(C2503,'CEP 24-25'!$F$5:$K$1282,6,0))," ")</f>
        <v xml:space="preserve"> </v>
      </c>
      <c r="AN2503" s="41" t="str">
        <f>+IFERROR((VLOOKUP(C2503,'HB1238 24-25'!$N$5:$Q$9999,4,0)),"")</f>
        <v/>
      </c>
    </row>
    <row r="2504" spans="36:40" x14ac:dyDescent="0.25">
      <c r="AJ2504" s="30"/>
      <c r="AK2504"/>
      <c r="AM2504" s="30" t="str">
        <f>IFERROR((VLOOKUP(C2504,'CEP 24-25'!$F$5:$K$1282,6,0))," ")</f>
        <v xml:space="preserve"> </v>
      </c>
      <c r="AN2504" s="41" t="str">
        <f>+IFERROR((VLOOKUP(C2504,'HB1238 24-25'!$N$5:$Q$9999,4,0)),"")</f>
        <v/>
      </c>
    </row>
    <row r="2505" spans="36:40" x14ac:dyDescent="0.25">
      <c r="AJ2505" s="30"/>
      <c r="AK2505"/>
      <c r="AM2505" s="30" t="str">
        <f>IFERROR((VLOOKUP(C2505,'CEP 24-25'!$F$5:$K$1282,6,0))," ")</f>
        <v xml:space="preserve"> </v>
      </c>
      <c r="AN2505" s="41" t="str">
        <f>+IFERROR((VLOOKUP(C2505,'HB1238 24-25'!$N$5:$Q$9999,4,0)),"")</f>
        <v/>
      </c>
    </row>
    <row r="2506" spans="36:40" x14ac:dyDescent="0.25">
      <c r="AJ2506" s="30"/>
      <c r="AK2506"/>
      <c r="AM2506" s="30" t="str">
        <f>IFERROR((VLOOKUP(C2506,'CEP 24-25'!$F$5:$K$1282,6,0))," ")</f>
        <v xml:space="preserve"> </v>
      </c>
      <c r="AN2506" s="41" t="str">
        <f>+IFERROR((VLOOKUP(C2506,'HB1238 24-25'!$N$5:$Q$9999,4,0)),"")</f>
        <v/>
      </c>
    </row>
    <row r="2507" spans="36:40" x14ac:dyDescent="0.25">
      <c r="AJ2507" s="30"/>
      <c r="AK2507"/>
      <c r="AM2507" s="30" t="str">
        <f>IFERROR((VLOOKUP(C2507,'CEP 24-25'!$F$5:$K$1282,6,0))," ")</f>
        <v xml:space="preserve"> </v>
      </c>
      <c r="AN2507" s="41" t="str">
        <f>+IFERROR((VLOOKUP(C2507,'HB1238 24-25'!$N$5:$Q$9999,4,0)),"")</f>
        <v/>
      </c>
    </row>
    <row r="2508" spans="36:40" x14ac:dyDescent="0.25">
      <c r="AJ2508" s="30"/>
      <c r="AK2508"/>
      <c r="AM2508" s="30" t="str">
        <f>IFERROR((VLOOKUP(C2508,'CEP 24-25'!$F$5:$K$1282,6,0))," ")</f>
        <v xml:space="preserve"> </v>
      </c>
      <c r="AN2508" s="41" t="str">
        <f>+IFERROR((VLOOKUP(C2508,'HB1238 24-25'!$N$5:$Q$9999,4,0)),"")</f>
        <v/>
      </c>
    </row>
    <row r="2509" spans="36:40" x14ac:dyDescent="0.25">
      <c r="AJ2509" s="30"/>
      <c r="AK2509"/>
      <c r="AM2509" s="30" t="str">
        <f>IFERROR((VLOOKUP(C2509,'CEP 24-25'!$F$5:$K$1282,6,0))," ")</f>
        <v xml:space="preserve"> </v>
      </c>
      <c r="AN2509" s="41" t="str">
        <f>+IFERROR((VLOOKUP(C2509,'HB1238 24-25'!$N$5:$Q$9999,4,0)),"")</f>
        <v/>
      </c>
    </row>
    <row r="2510" spans="36:40" x14ac:dyDescent="0.25">
      <c r="AJ2510" s="30"/>
      <c r="AK2510"/>
      <c r="AM2510" s="30" t="str">
        <f>IFERROR((VLOOKUP(C2510,'CEP 24-25'!$F$5:$K$1282,6,0))," ")</f>
        <v xml:space="preserve"> </v>
      </c>
      <c r="AN2510" s="41" t="str">
        <f>+IFERROR((VLOOKUP(C2510,'HB1238 24-25'!$N$5:$Q$9999,4,0)),"")</f>
        <v/>
      </c>
    </row>
    <row r="2511" spans="36:40" x14ac:dyDescent="0.25">
      <c r="AJ2511" s="30"/>
      <c r="AK2511"/>
      <c r="AM2511" s="30" t="str">
        <f>IFERROR((VLOOKUP(C2511,'CEP 24-25'!$F$5:$K$1282,6,0))," ")</f>
        <v xml:space="preserve"> </v>
      </c>
      <c r="AN2511" s="41" t="str">
        <f>+IFERROR((VLOOKUP(C2511,'HB1238 24-25'!$N$5:$Q$9999,4,0)),"")</f>
        <v/>
      </c>
    </row>
    <row r="2512" spans="36:40" x14ac:dyDescent="0.25">
      <c r="AJ2512" s="30"/>
      <c r="AK2512"/>
      <c r="AM2512" s="30" t="str">
        <f>IFERROR((VLOOKUP(C2512,'CEP 24-25'!$F$5:$K$1282,6,0))," ")</f>
        <v xml:space="preserve"> </v>
      </c>
      <c r="AN2512" s="41" t="str">
        <f>+IFERROR((VLOOKUP(C2512,'HB1238 24-25'!$N$5:$Q$9999,4,0)),"")</f>
        <v/>
      </c>
    </row>
    <row r="2513" spans="36:40" x14ac:dyDescent="0.25">
      <c r="AJ2513" s="30"/>
      <c r="AK2513"/>
      <c r="AM2513" s="30" t="str">
        <f>IFERROR((VLOOKUP(C2513,'CEP 24-25'!$F$5:$K$1282,6,0))," ")</f>
        <v xml:space="preserve"> </v>
      </c>
      <c r="AN2513" s="41" t="str">
        <f>+IFERROR((VLOOKUP(C2513,'HB1238 24-25'!$N$5:$Q$9999,4,0)),"")</f>
        <v/>
      </c>
    </row>
    <row r="2514" spans="36:40" x14ac:dyDescent="0.25">
      <c r="AJ2514" s="30"/>
      <c r="AK2514"/>
      <c r="AM2514" s="30" t="str">
        <f>IFERROR((VLOOKUP(C2514,'CEP 24-25'!$F$5:$K$1282,6,0))," ")</f>
        <v xml:space="preserve"> </v>
      </c>
      <c r="AN2514" s="41" t="str">
        <f>+IFERROR((VLOOKUP(C2514,'HB1238 24-25'!$N$5:$Q$9999,4,0)),"")</f>
        <v/>
      </c>
    </row>
    <row r="2515" spans="36:40" x14ac:dyDescent="0.25">
      <c r="AJ2515" s="30"/>
      <c r="AK2515"/>
      <c r="AM2515" s="30" t="str">
        <f>IFERROR((VLOOKUP(C2515,'CEP 24-25'!$F$5:$K$1282,6,0))," ")</f>
        <v xml:space="preserve"> </v>
      </c>
      <c r="AN2515" s="41" t="str">
        <f>+IFERROR((VLOOKUP(C2515,'HB1238 24-25'!$N$5:$Q$9999,4,0)),"")</f>
        <v/>
      </c>
    </row>
    <row r="2516" spans="36:40" x14ac:dyDescent="0.25">
      <c r="AJ2516" s="30"/>
      <c r="AK2516"/>
      <c r="AM2516" s="30" t="str">
        <f>IFERROR((VLOOKUP(C2516,'CEP 24-25'!$F$5:$K$1282,6,0))," ")</f>
        <v xml:space="preserve"> </v>
      </c>
      <c r="AN2516" s="41" t="str">
        <f>+IFERROR((VLOOKUP(C2516,'HB1238 24-25'!$N$5:$Q$9999,4,0)),"")</f>
        <v/>
      </c>
    </row>
    <row r="2517" spans="36:40" x14ac:dyDescent="0.25">
      <c r="AJ2517" s="30"/>
      <c r="AK2517"/>
      <c r="AM2517" s="30" t="str">
        <f>IFERROR((VLOOKUP(C2517,'CEP 24-25'!$F$5:$K$1282,6,0))," ")</f>
        <v xml:space="preserve"> </v>
      </c>
      <c r="AN2517" s="41" t="str">
        <f>+IFERROR((VLOOKUP(C2517,'HB1238 24-25'!$N$5:$Q$9999,4,0)),"")</f>
        <v/>
      </c>
    </row>
    <row r="2518" spans="36:40" x14ac:dyDescent="0.25">
      <c r="AJ2518" s="30"/>
      <c r="AK2518"/>
      <c r="AM2518" s="30" t="str">
        <f>IFERROR((VLOOKUP(C2518,'CEP 24-25'!$F$5:$K$1282,6,0))," ")</f>
        <v xml:space="preserve"> </v>
      </c>
      <c r="AN2518" s="41" t="str">
        <f>+IFERROR((VLOOKUP(C2518,'HB1238 24-25'!$N$5:$Q$9999,4,0)),"")</f>
        <v/>
      </c>
    </row>
    <row r="2519" spans="36:40" x14ac:dyDescent="0.25">
      <c r="AJ2519" s="30"/>
      <c r="AK2519"/>
      <c r="AM2519" s="30" t="str">
        <f>IFERROR((VLOOKUP(C2519,'CEP 24-25'!$F$5:$K$1282,6,0))," ")</f>
        <v xml:space="preserve"> </v>
      </c>
      <c r="AN2519" s="41" t="str">
        <f>+IFERROR((VLOOKUP(C2519,'HB1238 24-25'!$N$5:$Q$9999,4,0)),"")</f>
        <v/>
      </c>
    </row>
    <row r="2520" spans="36:40" x14ac:dyDescent="0.25">
      <c r="AJ2520" s="30"/>
      <c r="AK2520"/>
      <c r="AM2520" s="30" t="str">
        <f>IFERROR((VLOOKUP(C2520,'CEP 24-25'!$F$5:$K$1282,6,0))," ")</f>
        <v xml:space="preserve"> </v>
      </c>
      <c r="AN2520" s="41" t="str">
        <f>+IFERROR((VLOOKUP(C2520,'HB1238 24-25'!$N$5:$Q$9999,4,0)),"")</f>
        <v/>
      </c>
    </row>
    <row r="2521" spans="36:40" x14ac:dyDescent="0.25">
      <c r="AJ2521" s="30"/>
      <c r="AK2521"/>
      <c r="AM2521" s="30" t="str">
        <f>IFERROR((VLOOKUP(C2521,'CEP 24-25'!$F$5:$K$1282,6,0))," ")</f>
        <v xml:space="preserve"> </v>
      </c>
      <c r="AN2521" s="41" t="str">
        <f>+IFERROR((VLOOKUP(C2521,'HB1238 24-25'!$N$5:$Q$9999,4,0)),"")</f>
        <v/>
      </c>
    </row>
    <row r="2522" spans="36:40" x14ac:dyDescent="0.25">
      <c r="AJ2522" s="30"/>
      <c r="AK2522"/>
      <c r="AM2522" s="30" t="str">
        <f>IFERROR((VLOOKUP(C2522,'CEP 24-25'!$F$5:$K$1282,6,0))," ")</f>
        <v xml:space="preserve"> </v>
      </c>
      <c r="AN2522" s="41" t="str">
        <f>+IFERROR((VLOOKUP(C2522,'HB1238 24-25'!$N$5:$Q$9999,4,0)),"")</f>
        <v/>
      </c>
    </row>
    <row r="2523" spans="36:40" x14ac:dyDescent="0.25">
      <c r="AJ2523" s="30"/>
      <c r="AK2523"/>
      <c r="AM2523" s="30" t="str">
        <f>IFERROR((VLOOKUP(C2523,'CEP 24-25'!$F$5:$K$1282,6,0))," ")</f>
        <v xml:space="preserve"> </v>
      </c>
      <c r="AN2523" s="41" t="str">
        <f>+IFERROR((VLOOKUP(C2523,'HB1238 24-25'!$N$5:$Q$9999,4,0)),"")</f>
        <v/>
      </c>
    </row>
    <row r="2524" spans="36:40" x14ac:dyDescent="0.25">
      <c r="AJ2524" s="30"/>
      <c r="AK2524"/>
      <c r="AM2524" s="30" t="str">
        <f>IFERROR((VLOOKUP(C2524,'CEP 24-25'!$F$5:$K$1282,6,0))," ")</f>
        <v xml:space="preserve"> </v>
      </c>
      <c r="AN2524" s="41" t="str">
        <f>+IFERROR((VLOOKUP(C2524,'HB1238 24-25'!$N$5:$Q$9999,4,0)),"")</f>
        <v/>
      </c>
    </row>
    <row r="2525" spans="36:40" x14ac:dyDescent="0.25">
      <c r="AJ2525" s="30"/>
      <c r="AK2525"/>
      <c r="AM2525" s="30" t="str">
        <f>IFERROR((VLOOKUP(C2525,'CEP 24-25'!$F$5:$K$1282,6,0))," ")</f>
        <v xml:space="preserve"> </v>
      </c>
      <c r="AN2525" s="41" t="str">
        <f>+IFERROR((VLOOKUP(C2525,'HB1238 24-25'!$N$5:$Q$9999,4,0)),"")</f>
        <v/>
      </c>
    </row>
    <row r="2526" spans="36:40" x14ac:dyDescent="0.25">
      <c r="AJ2526" s="30"/>
      <c r="AK2526"/>
      <c r="AM2526" s="30" t="str">
        <f>IFERROR((VLOOKUP(C2526,'CEP 24-25'!$F$5:$K$1282,6,0))," ")</f>
        <v xml:space="preserve"> </v>
      </c>
      <c r="AN2526" s="41" t="str">
        <f>+IFERROR((VLOOKUP(C2526,'HB1238 24-25'!$N$5:$Q$9999,4,0)),"")</f>
        <v/>
      </c>
    </row>
    <row r="2527" spans="36:40" x14ac:dyDescent="0.25">
      <c r="AJ2527" s="30"/>
      <c r="AK2527"/>
      <c r="AM2527" s="30" t="str">
        <f>IFERROR((VLOOKUP(C2527,'CEP 24-25'!$F$5:$K$1282,6,0))," ")</f>
        <v xml:space="preserve"> </v>
      </c>
      <c r="AN2527" s="41" t="str">
        <f>+IFERROR((VLOOKUP(C2527,'HB1238 24-25'!$N$5:$Q$9999,4,0)),"")</f>
        <v/>
      </c>
    </row>
    <row r="2528" spans="36:40" x14ac:dyDescent="0.25">
      <c r="AJ2528" s="30"/>
      <c r="AK2528"/>
      <c r="AM2528" s="30" t="str">
        <f>IFERROR((VLOOKUP(C2528,'CEP 24-25'!$F$5:$K$1282,6,0))," ")</f>
        <v xml:space="preserve"> </v>
      </c>
      <c r="AN2528" s="41" t="str">
        <f>+IFERROR((VLOOKUP(C2528,'HB1238 24-25'!$N$5:$Q$9999,4,0)),"")</f>
        <v/>
      </c>
    </row>
    <row r="2529" spans="36:40" x14ac:dyDescent="0.25">
      <c r="AJ2529" s="30"/>
      <c r="AK2529"/>
      <c r="AM2529" s="30" t="str">
        <f>IFERROR((VLOOKUP(C2529,'CEP 24-25'!$F$5:$K$1282,6,0))," ")</f>
        <v xml:space="preserve"> </v>
      </c>
      <c r="AN2529" s="41" t="str">
        <f>+IFERROR((VLOOKUP(C2529,'HB1238 24-25'!$N$5:$Q$9999,4,0)),"")</f>
        <v/>
      </c>
    </row>
    <row r="2530" spans="36:40" x14ac:dyDescent="0.25">
      <c r="AJ2530" s="30"/>
      <c r="AK2530"/>
      <c r="AM2530" s="30" t="str">
        <f>IFERROR((VLOOKUP(C2530,'CEP 24-25'!$F$5:$K$1282,6,0))," ")</f>
        <v xml:space="preserve"> </v>
      </c>
      <c r="AN2530" s="41" t="str">
        <f>+IFERROR((VLOOKUP(C2530,'HB1238 24-25'!$N$5:$Q$9999,4,0)),"")</f>
        <v/>
      </c>
    </row>
    <row r="2531" spans="36:40" x14ac:dyDescent="0.25">
      <c r="AJ2531" s="30"/>
      <c r="AK2531"/>
      <c r="AM2531" s="30" t="str">
        <f>IFERROR((VLOOKUP(C2531,'CEP 24-25'!$F$5:$K$1282,6,0))," ")</f>
        <v xml:space="preserve"> </v>
      </c>
      <c r="AN2531" s="41" t="str">
        <f>+IFERROR((VLOOKUP(C2531,'HB1238 24-25'!$N$5:$Q$9999,4,0)),"")</f>
        <v/>
      </c>
    </row>
    <row r="2532" spans="36:40" x14ac:dyDescent="0.25">
      <c r="AJ2532" s="30"/>
      <c r="AK2532"/>
      <c r="AM2532" s="30" t="str">
        <f>IFERROR((VLOOKUP(C2532,'CEP 24-25'!$F$5:$K$1282,6,0))," ")</f>
        <v xml:space="preserve"> </v>
      </c>
      <c r="AN2532" s="41" t="str">
        <f>+IFERROR((VLOOKUP(C2532,'HB1238 24-25'!$N$5:$Q$9999,4,0)),"")</f>
        <v/>
      </c>
    </row>
    <row r="2533" spans="36:40" x14ac:dyDescent="0.25">
      <c r="AJ2533" s="30"/>
      <c r="AK2533"/>
      <c r="AM2533" s="30" t="str">
        <f>IFERROR((VLOOKUP(C2533,'CEP 24-25'!$F$5:$K$1282,6,0))," ")</f>
        <v xml:space="preserve"> </v>
      </c>
      <c r="AN2533" s="41" t="str">
        <f>+IFERROR((VLOOKUP(C2533,'HB1238 24-25'!$N$5:$Q$9999,4,0)),"")</f>
        <v/>
      </c>
    </row>
    <row r="2534" spans="36:40" x14ac:dyDescent="0.25">
      <c r="AJ2534" s="30"/>
      <c r="AK2534"/>
      <c r="AM2534" s="30" t="str">
        <f>IFERROR((VLOOKUP(C2534,'CEP 24-25'!$F$5:$K$1282,6,0))," ")</f>
        <v xml:space="preserve"> </v>
      </c>
      <c r="AN2534" s="41" t="str">
        <f>+IFERROR((VLOOKUP(C2534,'HB1238 24-25'!$N$5:$Q$9999,4,0)),"")</f>
        <v/>
      </c>
    </row>
    <row r="2535" spans="36:40" x14ac:dyDescent="0.25">
      <c r="AJ2535" s="30"/>
      <c r="AK2535"/>
      <c r="AM2535" s="30" t="str">
        <f>IFERROR((VLOOKUP(C2535,'CEP 24-25'!$F$5:$K$1282,6,0))," ")</f>
        <v xml:space="preserve"> </v>
      </c>
      <c r="AN2535" s="41" t="str">
        <f>+IFERROR((VLOOKUP(C2535,'HB1238 24-25'!$N$5:$Q$9999,4,0)),"")</f>
        <v/>
      </c>
    </row>
    <row r="2536" spans="36:40" x14ac:dyDescent="0.25">
      <c r="AJ2536" s="30"/>
      <c r="AK2536"/>
      <c r="AM2536" s="30" t="str">
        <f>IFERROR((VLOOKUP(C2536,'CEP 24-25'!$F$5:$K$1282,6,0))," ")</f>
        <v xml:space="preserve"> </v>
      </c>
      <c r="AN2536" s="41" t="str">
        <f>+IFERROR((VLOOKUP(C2536,'HB1238 24-25'!$N$5:$Q$9999,4,0)),"")</f>
        <v/>
      </c>
    </row>
    <row r="2537" spans="36:40" x14ac:dyDescent="0.25">
      <c r="AJ2537" s="30"/>
      <c r="AK2537"/>
      <c r="AM2537" s="30" t="str">
        <f>IFERROR((VLOOKUP(C2537,'CEP 24-25'!$F$5:$K$1282,6,0))," ")</f>
        <v xml:space="preserve"> </v>
      </c>
      <c r="AN2537" s="41" t="str">
        <f>+IFERROR((VLOOKUP(C2537,'HB1238 24-25'!$N$5:$Q$9999,4,0)),"")</f>
        <v/>
      </c>
    </row>
    <row r="2538" spans="36:40" x14ac:dyDescent="0.25">
      <c r="AJ2538" s="30"/>
      <c r="AK2538"/>
      <c r="AM2538" s="30" t="str">
        <f>IFERROR((VLOOKUP(C2538,'CEP 24-25'!$F$5:$K$1282,6,0))," ")</f>
        <v xml:space="preserve"> </v>
      </c>
      <c r="AN2538" s="41" t="str">
        <f>+IFERROR((VLOOKUP(C2538,'HB1238 24-25'!$N$5:$Q$9999,4,0)),"")</f>
        <v/>
      </c>
    </row>
    <row r="2539" spans="36:40" x14ac:dyDescent="0.25">
      <c r="AJ2539" s="30"/>
      <c r="AK2539"/>
      <c r="AM2539" s="30" t="str">
        <f>IFERROR((VLOOKUP(C2539,'CEP 24-25'!$F$5:$K$1282,6,0))," ")</f>
        <v xml:space="preserve"> </v>
      </c>
      <c r="AN2539" s="41" t="str">
        <f>+IFERROR((VLOOKUP(C2539,'HB1238 24-25'!$N$5:$Q$9999,4,0)),"")</f>
        <v/>
      </c>
    </row>
    <row r="2540" spans="36:40" x14ac:dyDescent="0.25">
      <c r="AJ2540" s="30"/>
      <c r="AK2540"/>
      <c r="AM2540" s="30" t="str">
        <f>IFERROR((VLOOKUP(C2540,'CEP 24-25'!$F$5:$K$1282,6,0))," ")</f>
        <v xml:space="preserve"> </v>
      </c>
      <c r="AN2540" s="41" t="str">
        <f>+IFERROR((VLOOKUP(C2540,'HB1238 24-25'!$N$5:$Q$9999,4,0)),"")</f>
        <v/>
      </c>
    </row>
    <row r="2541" spans="36:40" x14ac:dyDescent="0.25">
      <c r="AJ2541" s="30"/>
      <c r="AK2541"/>
      <c r="AM2541" s="30" t="str">
        <f>IFERROR((VLOOKUP(C2541,'CEP 24-25'!$F$5:$K$1282,6,0))," ")</f>
        <v xml:space="preserve"> </v>
      </c>
      <c r="AN2541" s="41" t="str">
        <f>+IFERROR((VLOOKUP(C2541,'HB1238 24-25'!$N$5:$Q$9999,4,0)),"")</f>
        <v/>
      </c>
    </row>
    <row r="2542" spans="36:40" x14ac:dyDescent="0.25">
      <c r="AJ2542" s="30"/>
      <c r="AK2542"/>
      <c r="AM2542" s="30" t="str">
        <f>IFERROR((VLOOKUP(C2542,'CEP 24-25'!$F$5:$K$1282,6,0))," ")</f>
        <v xml:space="preserve"> </v>
      </c>
      <c r="AN2542" s="41" t="str">
        <f>+IFERROR((VLOOKUP(C2542,'HB1238 24-25'!$N$5:$Q$9999,4,0)),"")</f>
        <v/>
      </c>
    </row>
    <row r="2543" spans="36:40" x14ac:dyDescent="0.25">
      <c r="AJ2543" s="30"/>
      <c r="AK2543"/>
      <c r="AM2543" s="30" t="str">
        <f>IFERROR((VLOOKUP(C2543,'CEP 24-25'!$F$5:$K$1282,6,0))," ")</f>
        <v xml:space="preserve"> </v>
      </c>
      <c r="AN2543" s="41" t="str">
        <f>+IFERROR((VLOOKUP(C2543,'HB1238 24-25'!$N$5:$Q$9999,4,0)),"")</f>
        <v/>
      </c>
    </row>
    <row r="2544" spans="36:40" x14ac:dyDescent="0.25">
      <c r="AJ2544" s="30"/>
      <c r="AK2544"/>
      <c r="AM2544" s="30" t="str">
        <f>IFERROR((VLOOKUP(C2544,'CEP 24-25'!$F$5:$K$1282,6,0))," ")</f>
        <v xml:space="preserve"> </v>
      </c>
      <c r="AN2544" s="41" t="str">
        <f>+IFERROR((VLOOKUP(C2544,'HB1238 24-25'!$N$5:$Q$9999,4,0)),"")</f>
        <v/>
      </c>
    </row>
    <row r="2545" spans="36:40" x14ac:dyDescent="0.25">
      <c r="AJ2545" s="30"/>
      <c r="AK2545"/>
      <c r="AM2545" s="30" t="str">
        <f>IFERROR((VLOOKUP(C2545,'CEP 24-25'!$F$5:$K$1282,6,0))," ")</f>
        <v xml:space="preserve"> </v>
      </c>
      <c r="AN2545" s="41" t="str">
        <f>+IFERROR((VLOOKUP(C2545,'HB1238 24-25'!$N$5:$Q$9999,4,0)),"")</f>
        <v/>
      </c>
    </row>
    <row r="2546" spans="36:40" x14ac:dyDescent="0.25">
      <c r="AJ2546" s="30"/>
      <c r="AK2546"/>
      <c r="AM2546" s="30" t="str">
        <f>IFERROR((VLOOKUP(C2546,'CEP 24-25'!$F$5:$K$1282,6,0))," ")</f>
        <v xml:space="preserve"> </v>
      </c>
      <c r="AN2546" s="41" t="str">
        <f>+IFERROR((VLOOKUP(C2546,'HB1238 24-25'!$N$5:$Q$9999,4,0)),"")</f>
        <v/>
      </c>
    </row>
    <row r="2547" spans="36:40" x14ac:dyDescent="0.25">
      <c r="AJ2547" s="30"/>
      <c r="AK2547"/>
      <c r="AM2547" s="30" t="str">
        <f>IFERROR((VLOOKUP(C2547,'CEP 24-25'!$F$5:$K$1282,6,0))," ")</f>
        <v xml:space="preserve"> </v>
      </c>
      <c r="AN2547" s="41" t="str">
        <f>+IFERROR((VLOOKUP(C2547,'HB1238 24-25'!$N$5:$Q$9999,4,0)),"")</f>
        <v/>
      </c>
    </row>
    <row r="2548" spans="36:40" x14ac:dyDescent="0.25">
      <c r="AJ2548" s="30"/>
      <c r="AK2548"/>
      <c r="AM2548" s="30" t="str">
        <f>IFERROR((VLOOKUP(C2548,'CEP 24-25'!$F$5:$K$1282,6,0))," ")</f>
        <v xml:space="preserve"> </v>
      </c>
      <c r="AN2548" s="41" t="str">
        <f>+IFERROR((VLOOKUP(C2548,'HB1238 24-25'!$N$5:$Q$9999,4,0)),"")</f>
        <v/>
      </c>
    </row>
    <row r="2549" spans="36:40" x14ac:dyDescent="0.25">
      <c r="AJ2549" s="30"/>
      <c r="AK2549"/>
      <c r="AM2549" s="30" t="str">
        <f>IFERROR((VLOOKUP(C2549,'CEP 24-25'!$F$5:$K$1282,6,0))," ")</f>
        <v xml:space="preserve"> </v>
      </c>
      <c r="AN2549" s="41" t="str">
        <f>+IFERROR((VLOOKUP(C2549,'HB1238 24-25'!$N$5:$Q$9999,4,0)),"")</f>
        <v/>
      </c>
    </row>
    <row r="2550" spans="36:40" x14ac:dyDescent="0.25">
      <c r="AJ2550" s="30"/>
      <c r="AK2550"/>
      <c r="AM2550" s="30" t="str">
        <f>IFERROR((VLOOKUP(C2550,'CEP 24-25'!$F$5:$K$1282,6,0))," ")</f>
        <v xml:space="preserve"> </v>
      </c>
      <c r="AN2550" s="41" t="str">
        <f>+IFERROR((VLOOKUP(C2550,'HB1238 24-25'!$N$5:$Q$9999,4,0)),"")</f>
        <v/>
      </c>
    </row>
    <row r="2551" spans="36:40" x14ac:dyDescent="0.25">
      <c r="AJ2551" s="30"/>
      <c r="AK2551"/>
      <c r="AM2551" s="30" t="str">
        <f>IFERROR((VLOOKUP(C2551,'CEP 24-25'!$F$5:$K$1282,6,0))," ")</f>
        <v xml:space="preserve"> </v>
      </c>
      <c r="AN2551" s="41" t="str">
        <f>+IFERROR((VLOOKUP(C2551,'HB1238 24-25'!$N$5:$Q$9999,4,0)),"")</f>
        <v/>
      </c>
    </row>
    <row r="2552" spans="36:40" x14ac:dyDescent="0.25">
      <c r="AJ2552" s="30"/>
      <c r="AK2552"/>
      <c r="AM2552" s="30" t="str">
        <f>IFERROR((VLOOKUP(C2552,'CEP 24-25'!$F$5:$K$1282,6,0))," ")</f>
        <v xml:space="preserve"> </v>
      </c>
      <c r="AN2552" s="41" t="str">
        <f>+IFERROR((VLOOKUP(C2552,'HB1238 24-25'!$N$5:$Q$9999,4,0)),"")</f>
        <v/>
      </c>
    </row>
    <row r="2553" spans="36:40" x14ac:dyDescent="0.25">
      <c r="AJ2553" s="30"/>
      <c r="AK2553"/>
      <c r="AM2553" s="30" t="str">
        <f>IFERROR((VLOOKUP(C2553,'CEP 24-25'!$F$5:$K$1282,6,0))," ")</f>
        <v xml:space="preserve"> </v>
      </c>
      <c r="AN2553" s="41" t="str">
        <f>+IFERROR((VLOOKUP(C2553,'HB1238 24-25'!$N$5:$Q$9999,4,0)),"")</f>
        <v/>
      </c>
    </row>
    <row r="2554" spans="36:40" x14ac:dyDescent="0.25">
      <c r="AJ2554" s="30"/>
      <c r="AK2554"/>
      <c r="AM2554" s="30" t="str">
        <f>IFERROR((VLOOKUP(C2554,'CEP 24-25'!$F$5:$K$1282,6,0))," ")</f>
        <v xml:space="preserve"> </v>
      </c>
      <c r="AN2554" s="41" t="str">
        <f>+IFERROR((VLOOKUP(C2554,'HB1238 24-25'!$N$5:$Q$9999,4,0)),"")</f>
        <v/>
      </c>
    </row>
    <row r="2555" spans="36:40" x14ac:dyDescent="0.25">
      <c r="AJ2555" s="30"/>
      <c r="AK2555"/>
      <c r="AM2555" s="30" t="str">
        <f>IFERROR((VLOOKUP(C2555,'CEP 24-25'!$F$5:$K$1282,6,0))," ")</f>
        <v xml:space="preserve"> </v>
      </c>
      <c r="AN2555" s="41" t="str">
        <f>+IFERROR((VLOOKUP(C2555,'HB1238 24-25'!$N$5:$Q$9999,4,0)),"")</f>
        <v/>
      </c>
    </row>
    <row r="2556" spans="36:40" x14ac:dyDescent="0.25">
      <c r="AJ2556" s="30"/>
      <c r="AK2556"/>
      <c r="AM2556" s="30" t="str">
        <f>IFERROR((VLOOKUP(C2556,'CEP 24-25'!$F$5:$K$1282,6,0))," ")</f>
        <v xml:space="preserve"> </v>
      </c>
      <c r="AN2556" s="41" t="str">
        <f>+IFERROR((VLOOKUP(C2556,'HB1238 24-25'!$N$5:$Q$9999,4,0)),"")</f>
        <v/>
      </c>
    </row>
    <row r="2557" spans="36:40" x14ac:dyDescent="0.25">
      <c r="AJ2557" s="30"/>
      <c r="AK2557"/>
      <c r="AM2557" s="30" t="str">
        <f>IFERROR((VLOOKUP(C2557,'CEP 24-25'!$F$5:$K$1282,6,0))," ")</f>
        <v xml:space="preserve"> </v>
      </c>
      <c r="AN2557" s="41" t="str">
        <f>+IFERROR((VLOOKUP(C2557,'HB1238 24-25'!$N$5:$Q$9999,4,0)),"")</f>
        <v/>
      </c>
    </row>
    <row r="2558" spans="36:40" x14ac:dyDescent="0.25">
      <c r="AJ2558" s="30"/>
      <c r="AK2558"/>
      <c r="AM2558" s="30" t="str">
        <f>IFERROR((VLOOKUP(C2558,'CEP 24-25'!$F$5:$K$1282,6,0))," ")</f>
        <v xml:space="preserve"> </v>
      </c>
      <c r="AN2558" s="41" t="str">
        <f>+IFERROR((VLOOKUP(C2558,'HB1238 24-25'!$N$5:$Q$9999,4,0)),"")</f>
        <v/>
      </c>
    </row>
    <row r="2559" spans="36:40" x14ac:dyDescent="0.25">
      <c r="AJ2559" s="30"/>
      <c r="AK2559"/>
      <c r="AM2559" s="30" t="str">
        <f>IFERROR((VLOOKUP(C2559,'CEP 24-25'!$F$5:$K$1282,6,0))," ")</f>
        <v xml:space="preserve"> </v>
      </c>
      <c r="AN2559" s="41" t="str">
        <f>+IFERROR((VLOOKUP(C2559,'HB1238 24-25'!$N$5:$Q$9999,4,0)),"")</f>
        <v/>
      </c>
    </row>
    <row r="2560" spans="36:40" x14ac:dyDescent="0.25">
      <c r="AJ2560" s="30"/>
      <c r="AK2560"/>
      <c r="AM2560" s="30" t="str">
        <f>IFERROR((VLOOKUP(C2560,'CEP 24-25'!$F$5:$K$1282,6,0))," ")</f>
        <v xml:space="preserve"> </v>
      </c>
      <c r="AN2560" s="41" t="str">
        <f>+IFERROR((VLOOKUP(C2560,'HB1238 24-25'!$N$5:$Q$9999,4,0)),"")</f>
        <v/>
      </c>
    </row>
    <row r="2561" spans="36:40" x14ac:dyDescent="0.25">
      <c r="AJ2561" s="30"/>
      <c r="AK2561"/>
      <c r="AM2561" s="30" t="str">
        <f>IFERROR((VLOOKUP(C2561,'CEP 24-25'!$F$5:$K$1282,6,0))," ")</f>
        <v xml:space="preserve"> </v>
      </c>
      <c r="AN2561" s="41" t="str">
        <f>+IFERROR((VLOOKUP(C2561,'HB1238 24-25'!$N$5:$Q$9999,4,0)),"")</f>
        <v/>
      </c>
    </row>
    <row r="2562" spans="36:40" x14ac:dyDescent="0.25">
      <c r="AJ2562" s="30"/>
      <c r="AK2562"/>
      <c r="AM2562" s="30" t="str">
        <f>IFERROR((VLOOKUP(C2562,'CEP 24-25'!$F$5:$K$1282,6,0))," ")</f>
        <v xml:space="preserve"> </v>
      </c>
      <c r="AN2562" s="41" t="str">
        <f>+IFERROR((VLOOKUP(C2562,'HB1238 24-25'!$N$5:$Q$9999,4,0)),"")</f>
        <v/>
      </c>
    </row>
    <row r="2563" spans="36:40" x14ac:dyDescent="0.25">
      <c r="AJ2563" s="30"/>
      <c r="AK2563"/>
      <c r="AM2563" s="30" t="str">
        <f>IFERROR((VLOOKUP(C2563,'CEP 24-25'!$F$5:$K$1282,6,0))," ")</f>
        <v xml:space="preserve"> </v>
      </c>
      <c r="AN2563" s="41" t="str">
        <f>+IFERROR((VLOOKUP(C2563,'HB1238 24-25'!$N$5:$Q$9999,4,0)),"")</f>
        <v/>
      </c>
    </row>
    <row r="2564" spans="36:40" x14ac:dyDescent="0.25">
      <c r="AJ2564" s="30"/>
      <c r="AK2564"/>
      <c r="AM2564" s="30" t="str">
        <f>IFERROR((VLOOKUP(C2564,'CEP 24-25'!$F$5:$K$1282,6,0))," ")</f>
        <v xml:space="preserve"> </v>
      </c>
      <c r="AN2564" s="41" t="str">
        <f>+IFERROR((VLOOKUP(C2564,'HB1238 24-25'!$N$5:$Q$9999,4,0)),"")</f>
        <v/>
      </c>
    </row>
    <row r="2565" spans="36:40" x14ac:dyDescent="0.25">
      <c r="AJ2565" s="30"/>
      <c r="AK2565"/>
      <c r="AM2565" s="30" t="str">
        <f>IFERROR((VLOOKUP(C2565,'CEP 24-25'!$F$5:$K$1282,6,0))," ")</f>
        <v xml:space="preserve"> </v>
      </c>
      <c r="AN2565" s="41" t="str">
        <f>+IFERROR((VLOOKUP(C2565,'HB1238 24-25'!$N$5:$Q$9999,4,0)),"")</f>
        <v/>
      </c>
    </row>
    <row r="2566" spans="36:40" x14ac:dyDescent="0.25">
      <c r="AJ2566" s="30"/>
      <c r="AK2566"/>
      <c r="AM2566" s="30" t="str">
        <f>IFERROR((VLOOKUP(C2566,'CEP 24-25'!$F$5:$K$1282,6,0))," ")</f>
        <v xml:space="preserve"> </v>
      </c>
      <c r="AN2566" s="41" t="str">
        <f>+IFERROR((VLOOKUP(C2566,'HB1238 24-25'!$N$5:$Q$9999,4,0)),"")</f>
        <v/>
      </c>
    </row>
    <row r="2567" spans="36:40" x14ac:dyDescent="0.25">
      <c r="AJ2567" s="30"/>
      <c r="AK2567"/>
      <c r="AM2567" s="30" t="str">
        <f>IFERROR((VLOOKUP(C2567,'CEP 24-25'!$F$5:$K$1282,6,0))," ")</f>
        <v xml:space="preserve"> </v>
      </c>
      <c r="AN2567" s="41" t="str">
        <f>+IFERROR((VLOOKUP(C2567,'HB1238 24-25'!$N$5:$Q$9999,4,0)),"")</f>
        <v/>
      </c>
    </row>
    <row r="2568" spans="36:40" x14ac:dyDescent="0.25">
      <c r="AJ2568" s="30"/>
      <c r="AK2568"/>
      <c r="AM2568" s="30" t="str">
        <f>IFERROR((VLOOKUP(C2568,'CEP 24-25'!$F$5:$K$1282,6,0))," ")</f>
        <v xml:space="preserve"> </v>
      </c>
      <c r="AN2568" s="41" t="str">
        <f>+IFERROR((VLOOKUP(C2568,'HB1238 24-25'!$N$5:$Q$9999,4,0)),"")</f>
        <v/>
      </c>
    </row>
    <row r="2569" spans="36:40" x14ac:dyDescent="0.25">
      <c r="AJ2569" s="30"/>
      <c r="AK2569"/>
      <c r="AM2569" s="30" t="str">
        <f>IFERROR((VLOOKUP(C2569,'CEP 24-25'!$F$5:$K$1282,6,0))," ")</f>
        <v xml:space="preserve"> </v>
      </c>
      <c r="AN2569" s="41" t="str">
        <f>+IFERROR((VLOOKUP(C2569,'HB1238 24-25'!$N$5:$Q$9999,4,0)),"")</f>
        <v/>
      </c>
    </row>
    <row r="2570" spans="36:40" x14ac:dyDescent="0.25">
      <c r="AJ2570" s="30"/>
      <c r="AK2570"/>
      <c r="AM2570" s="30" t="str">
        <f>IFERROR((VLOOKUP(C2570,'CEP 24-25'!$F$5:$K$1282,6,0))," ")</f>
        <v xml:space="preserve"> </v>
      </c>
      <c r="AN2570" s="41" t="str">
        <f>+IFERROR((VLOOKUP(C2570,'HB1238 24-25'!$N$5:$Q$9999,4,0)),"")</f>
        <v/>
      </c>
    </row>
    <row r="2571" spans="36:40" x14ac:dyDescent="0.25">
      <c r="AJ2571" s="30"/>
      <c r="AK2571"/>
      <c r="AM2571" s="30" t="str">
        <f>IFERROR((VLOOKUP(C2571,'CEP 24-25'!$F$5:$K$1282,6,0))," ")</f>
        <v xml:space="preserve"> </v>
      </c>
      <c r="AN2571" s="41" t="str">
        <f>+IFERROR((VLOOKUP(C2571,'HB1238 24-25'!$N$5:$Q$9999,4,0)),"")</f>
        <v/>
      </c>
    </row>
    <row r="2572" spans="36:40" x14ac:dyDescent="0.25">
      <c r="AJ2572" s="30"/>
      <c r="AK2572"/>
      <c r="AM2572" s="30" t="str">
        <f>IFERROR((VLOOKUP(C2572,'CEP 24-25'!$F$5:$K$1282,6,0))," ")</f>
        <v xml:space="preserve"> </v>
      </c>
      <c r="AN2572" s="41" t="str">
        <f>+IFERROR((VLOOKUP(C2572,'HB1238 24-25'!$N$5:$Q$9999,4,0)),"")</f>
        <v/>
      </c>
    </row>
    <row r="2573" spans="36:40" x14ac:dyDescent="0.25">
      <c r="AJ2573" s="30"/>
      <c r="AK2573"/>
      <c r="AM2573" s="30" t="str">
        <f>IFERROR((VLOOKUP(C2573,'CEP 24-25'!$F$5:$K$1282,6,0))," ")</f>
        <v xml:space="preserve"> </v>
      </c>
      <c r="AN2573" s="41" t="str">
        <f>+IFERROR((VLOOKUP(C2573,'HB1238 24-25'!$N$5:$Q$9999,4,0)),"")</f>
        <v/>
      </c>
    </row>
    <row r="2574" spans="36:40" x14ac:dyDescent="0.25">
      <c r="AJ2574" s="30"/>
      <c r="AK2574"/>
      <c r="AM2574" s="30" t="str">
        <f>IFERROR((VLOOKUP(C2574,'CEP 24-25'!$F$5:$K$1282,6,0))," ")</f>
        <v xml:space="preserve"> </v>
      </c>
      <c r="AN2574" s="41" t="str">
        <f>+IFERROR((VLOOKUP(C2574,'HB1238 24-25'!$N$5:$Q$9999,4,0)),"")</f>
        <v/>
      </c>
    </row>
    <row r="2575" spans="36:40" x14ac:dyDescent="0.25">
      <c r="AJ2575" s="30"/>
      <c r="AK2575"/>
      <c r="AM2575" s="30" t="str">
        <f>IFERROR((VLOOKUP(C2575,'CEP 24-25'!$F$5:$K$1282,6,0))," ")</f>
        <v xml:space="preserve"> </v>
      </c>
      <c r="AN2575" s="41" t="str">
        <f>+IFERROR((VLOOKUP(C2575,'HB1238 24-25'!$N$5:$Q$9999,4,0)),"")</f>
        <v/>
      </c>
    </row>
    <row r="2576" spans="36:40" x14ac:dyDescent="0.25">
      <c r="AJ2576" s="30"/>
      <c r="AK2576"/>
      <c r="AM2576" s="30" t="str">
        <f>IFERROR((VLOOKUP(C2576,'CEP 24-25'!$F$5:$K$1282,6,0))," ")</f>
        <v xml:space="preserve"> </v>
      </c>
      <c r="AN2576" s="41" t="str">
        <f>+IFERROR((VLOOKUP(C2576,'HB1238 24-25'!$N$5:$Q$9999,4,0)),"")</f>
        <v/>
      </c>
    </row>
    <row r="2577" spans="36:40" x14ac:dyDescent="0.25">
      <c r="AJ2577" s="30"/>
      <c r="AK2577"/>
      <c r="AM2577" s="30" t="str">
        <f>IFERROR((VLOOKUP(C2577,'CEP 24-25'!$F$5:$K$1282,6,0))," ")</f>
        <v xml:space="preserve"> </v>
      </c>
      <c r="AN2577" s="41" t="str">
        <f>+IFERROR((VLOOKUP(C2577,'HB1238 24-25'!$N$5:$Q$9999,4,0)),"")</f>
        <v/>
      </c>
    </row>
    <row r="2578" spans="36:40" x14ac:dyDescent="0.25">
      <c r="AJ2578" s="30"/>
      <c r="AK2578"/>
      <c r="AM2578" s="30" t="str">
        <f>IFERROR((VLOOKUP(C2578,'CEP 24-25'!$F$5:$K$1282,6,0))," ")</f>
        <v xml:space="preserve"> </v>
      </c>
      <c r="AN2578" s="41" t="str">
        <f>+IFERROR((VLOOKUP(C2578,'HB1238 24-25'!$N$5:$Q$9999,4,0)),"")</f>
        <v/>
      </c>
    </row>
    <row r="2579" spans="36:40" x14ac:dyDescent="0.25">
      <c r="AJ2579" s="30"/>
      <c r="AK2579"/>
      <c r="AM2579" s="30" t="str">
        <f>IFERROR((VLOOKUP(C2579,'CEP 24-25'!$F$5:$K$1282,6,0))," ")</f>
        <v xml:space="preserve"> </v>
      </c>
      <c r="AN2579" s="41" t="str">
        <f>+IFERROR((VLOOKUP(C2579,'HB1238 24-25'!$N$5:$Q$9999,4,0)),"")</f>
        <v/>
      </c>
    </row>
    <row r="2580" spans="36:40" x14ac:dyDescent="0.25">
      <c r="AJ2580" s="30"/>
      <c r="AK2580"/>
      <c r="AM2580" s="30" t="str">
        <f>IFERROR((VLOOKUP(C2580,'CEP 24-25'!$F$5:$K$1282,6,0))," ")</f>
        <v xml:space="preserve"> </v>
      </c>
      <c r="AN2580" s="41" t="str">
        <f>+IFERROR((VLOOKUP(C2580,'HB1238 24-25'!$N$5:$Q$9999,4,0)),"")</f>
        <v/>
      </c>
    </row>
    <row r="2581" spans="36:40" x14ac:dyDescent="0.25">
      <c r="AJ2581" s="30"/>
      <c r="AK2581"/>
      <c r="AM2581" s="30" t="str">
        <f>IFERROR((VLOOKUP(C2581,'CEP 24-25'!$F$5:$K$1282,6,0))," ")</f>
        <v xml:space="preserve"> </v>
      </c>
      <c r="AN2581" s="41" t="str">
        <f>+IFERROR((VLOOKUP(C2581,'HB1238 24-25'!$N$5:$Q$9999,4,0)),"")</f>
        <v/>
      </c>
    </row>
    <row r="2582" spans="36:40" x14ac:dyDescent="0.25">
      <c r="AJ2582" s="30"/>
      <c r="AK2582"/>
      <c r="AM2582" s="30" t="str">
        <f>IFERROR((VLOOKUP(C2582,'CEP 24-25'!$F$5:$K$1282,6,0))," ")</f>
        <v xml:space="preserve"> </v>
      </c>
      <c r="AN2582" s="41" t="str">
        <f>+IFERROR((VLOOKUP(C2582,'HB1238 24-25'!$N$5:$Q$9999,4,0)),"")</f>
        <v/>
      </c>
    </row>
    <row r="2583" spans="36:40" x14ac:dyDescent="0.25">
      <c r="AJ2583" s="30"/>
      <c r="AK2583"/>
      <c r="AM2583" s="30" t="str">
        <f>IFERROR((VLOOKUP(C2583,'CEP 24-25'!$F$5:$K$1282,6,0))," ")</f>
        <v xml:space="preserve"> </v>
      </c>
      <c r="AN2583" s="41" t="str">
        <f>+IFERROR((VLOOKUP(C2583,'HB1238 24-25'!$N$5:$Q$9999,4,0)),"")</f>
        <v/>
      </c>
    </row>
    <row r="2584" spans="36:40" x14ac:dyDescent="0.25">
      <c r="AJ2584" s="30"/>
      <c r="AK2584"/>
      <c r="AM2584" s="30" t="str">
        <f>IFERROR((VLOOKUP(C2584,'CEP 24-25'!$F$5:$K$1282,6,0))," ")</f>
        <v xml:space="preserve"> </v>
      </c>
      <c r="AN2584" s="41" t="str">
        <f>+IFERROR((VLOOKUP(C2584,'HB1238 24-25'!$N$5:$Q$9999,4,0)),"")</f>
        <v/>
      </c>
    </row>
    <row r="2585" spans="36:40" x14ac:dyDescent="0.25">
      <c r="AJ2585" s="30"/>
      <c r="AK2585"/>
      <c r="AM2585" s="30" t="str">
        <f>IFERROR((VLOOKUP(C2585,'CEP 24-25'!$F$5:$K$1282,6,0))," ")</f>
        <v xml:space="preserve"> </v>
      </c>
      <c r="AN2585" s="41" t="str">
        <f>+IFERROR((VLOOKUP(C2585,'HB1238 24-25'!$N$5:$Q$9999,4,0)),"")</f>
        <v/>
      </c>
    </row>
    <row r="2586" spans="36:40" x14ac:dyDescent="0.25">
      <c r="AJ2586" s="30"/>
      <c r="AK2586"/>
      <c r="AM2586" s="30" t="str">
        <f>IFERROR((VLOOKUP(C2586,'CEP 24-25'!$F$5:$K$1282,6,0))," ")</f>
        <v xml:space="preserve"> </v>
      </c>
      <c r="AN2586" s="41" t="str">
        <f>+IFERROR((VLOOKUP(C2586,'HB1238 24-25'!$N$5:$Q$9999,4,0)),"")</f>
        <v/>
      </c>
    </row>
    <row r="2587" spans="36:40" x14ac:dyDescent="0.25">
      <c r="AJ2587" s="30"/>
      <c r="AK2587"/>
      <c r="AM2587" s="30" t="str">
        <f>IFERROR((VLOOKUP(C2587,'CEP 24-25'!$F$5:$K$1282,6,0))," ")</f>
        <v xml:space="preserve"> </v>
      </c>
      <c r="AN2587" s="41" t="str">
        <f>+IFERROR((VLOOKUP(C2587,'HB1238 24-25'!$N$5:$Q$9999,4,0)),"")</f>
        <v/>
      </c>
    </row>
    <row r="2588" spans="36:40" x14ac:dyDescent="0.25">
      <c r="AJ2588" s="30"/>
      <c r="AK2588"/>
      <c r="AM2588" s="30" t="str">
        <f>IFERROR((VLOOKUP(C2588,'CEP 24-25'!$F$5:$K$1282,6,0))," ")</f>
        <v xml:space="preserve"> </v>
      </c>
      <c r="AN2588" s="41" t="str">
        <f>+IFERROR((VLOOKUP(C2588,'HB1238 24-25'!$N$5:$Q$9999,4,0)),"")</f>
        <v/>
      </c>
    </row>
    <row r="2589" spans="36:40" x14ac:dyDescent="0.25">
      <c r="AJ2589" s="30"/>
      <c r="AK2589"/>
      <c r="AM2589" s="30" t="str">
        <f>IFERROR((VLOOKUP(C2589,'CEP 24-25'!$F$5:$K$1282,6,0))," ")</f>
        <v xml:space="preserve"> </v>
      </c>
      <c r="AN2589" s="41" t="str">
        <f>+IFERROR((VLOOKUP(C2589,'HB1238 24-25'!$N$5:$Q$9999,4,0)),"")</f>
        <v/>
      </c>
    </row>
    <row r="2590" spans="36:40" x14ac:dyDescent="0.25">
      <c r="AJ2590" s="30"/>
      <c r="AK2590"/>
      <c r="AM2590" s="30" t="str">
        <f>IFERROR((VLOOKUP(C2590,'CEP 24-25'!$F$5:$K$1282,6,0))," ")</f>
        <v xml:space="preserve"> </v>
      </c>
      <c r="AN2590" s="41" t="str">
        <f>+IFERROR((VLOOKUP(C2590,'HB1238 24-25'!$N$5:$Q$9999,4,0)),"")</f>
        <v/>
      </c>
    </row>
    <row r="2591" spans="36:40" x14ac:dyDescent="0.25">
      <c r="AJ2591" s="30"/>
      <c r="AK2591"/>
      <c r="AM2591" s="30" t="str">
        <f>IFERROR((VLOOKUP(C2591,'CEP 24-25'!$F$5:$K$1282,6,0))," ")</f>
        <v xml:space="preserve"> </v>
      </c>
      <c r="AN2591" s="41" t="str">
        <f>+IFERROR((VLOOKUP(C2591,'HB1238 24-25'!$N$5:$Q$9999,4,0)),"")</f>
        <v/>
      </c>
    </row>
    <row r="2592" spans="36:40" x14ac:dyDescent="0.25">
      <c r="AJ2592" s="30"/>
      <c r="AK2592"/>
      <c r="AM2592" s="30" t="str">
        <f>IFERROR((VLOOKUP(C2592,'CEP 24-25'!$F$5:$K$1282,6,0))," ")</f>
        <v xml:space="preserve"> </v>
      </c>
      <c r="AN2592" s="41" t="str">
        <f>+IFERROR((VLOOKUP(C2592,'HB1238 24-25'!$N$5:$Q$9999,4,0)),"")</f>
        <v/>
      </c>
    </row>
    <row r="2593" spans="36:40" x14ac:dyDescent="0.25">
      <c r="AJ2593" s="30"/>
      <c r="AK2593"/>
      <c r="AM2593" s="30" t="str">
        <f>IFERROR((VLOOKUP(C2593,'CEP 24-25'!$F$5:$K$1282,6,0))," ")</f>
        <v xml:space="preserve"> </v>
      </c>
      <c r="AN2593" s="41" t="str">
        <f>+IFERROR((VLOOKUP(C2593,'HB1238 24-25'!$N$5:$Q$9999,4,0)),"")</f>
        <v/>
      </c>
    </row>
    <row r="2594" spans="36:40" x14ac:dyDescent="0.25">
      <c r="AJ2594" s="30"/>
      <c r="AK2594"/>
      <c r="AM2594" s="30" t="str">
        <f>IFERROR((VLOOKUP(C2594,'CEP 24-25'!$F$5:$K$1282,6,0))," ")</f>
        <v xml:space="preserve"> </v>
      </c>
      <c r="AN2594" s="41" t="str">
        <f>+IFERROR((VLOOKUP(C2594,'HB1238 24-25'!$N$5:$Q$9999,4,0)),"")</f>
        <v/>
      </c>
    </row>
    <row r="2595" spans="36:40" x14ac:dyDescent="0.25">
      <c r="AJ2595" s="30"/>
      <c r="AK2595"/>
      <c r="AM2595" s="30" t="str">
        <f>IFERROR((VLOOKUP(C2595,'CEP 24-25'!$F$5:$K$1282,6,0))," ")</f>
        <v xml:space="preserve"> </v>
      </c>
      <c r="AN2595" s="41" t="str">
        <f>+IFERROR((VLOOKUP(C2595,'HB1238 24-25'!$N$5:$Q$9999,4,0)),"")</f>
        <v/>
      </c>
    </row>
    <row r="2596" spans="36:40" x14ac:dyDescent="0.25">
      <c r="AJ2596" s="30"/>
      <c r="AK2596"/>
      <c r="AM2596" s="30" t="str">
        <f>IFERROR((VLOOKUP(C2596,'CEP 24-25'!$F$5:$K$1282,6,0))," ")</f>
        <v xml:space="preserve"> </v>
      </c>
      <c r="AN2596" s="41" t="str">
        <f>+IFERROR((VLOOKUP(C2596,'HB1238 24-25'!$N$5:$Q$9999,4,0)),"")</f>
        <v/>
      </c>
    </row>
    <row r="2597" spans="36:40" x14ac:dyDescent="0.25">
      <c r="AJ2597" s="30"/>
      <c r="AK2597"/>
      <c r="AM2597" s="30" t="str">
        <f>IFERROR((VLOOKUP(C2597,'CEP 24-25'!$F$5:$K$1282,6,0))," ")</f>
        <v xml:space="preserve"> </v>
      </c>
      <c r="AN2597" s="41" t="str">
        <f>+IFERROR((VLOOKUP(C2597,'HB1238 24-25'!$N$5:$Q$9999,4,0)),"")</f>
        <v/>
      </c>
    </row>
    <row r="2598" spans="36:40" x14ac:dyDescent="0.25">
      <c r="AJ2598" s="30"/>
      <c r="AK2598"/>
      <c r="AM2598" s="30" t="str">
        <f>IFERROR((VLOOKUP(C2598,'CEP 24-25'!$F$5:$K$1282,6,0))," ")</f>
        <v xml:space="preserve"> </v>
      </c>
      <c r="AN2598" s="41" t="str">
        <f>+IFERROR((VLOOKUP(C2598,'HB1238 24-25'!$N$5:$Q$9999,4,0)),"")</f>
        <v/>
      </c>
    </row>
    <row r="2599" spans="36:40" x14ac:dyDescent="0.25">
      <c r="AJ2599" s="30"/>
      <c r="AK2599"/>
      <c r="AM2599" s="30" t="str">
        <f>IFERROR((VLOOKUP(C2599,'CEP 24-25'!$F$5:$K$1282,6,0))," ")</f>
        <v xml:space="preserve"> </v>
      </c>
      <c r="AN2599" s="41" t="str">
        <f>+IFERROR((VLOOKUP(C2599,'HB1238 24-25'!$N$5:$Q$9999,4,0)),"")</f>
        <v/>
      </c>
    </row>
    <row r="2600" spans="36:40" x14ac:dyDescent="0.25">
      <c r="AJ2600" s="30"/>
      <c r="AK2600"/>
      <c r="AM2600" s="30" t="str">
        <f>IFERROR((VLOOKUP(C2600,'CEP 24-25'!$F$5:$K$1282,6,0))," ")</f>
        <v xml:space="preserve"> </v>
      </c>
      <c r="AN2600" s="41" t="str">
        <f>+IFERROR((VLOOKUP(C2600,'HB1238 24-25'!$N$5:$Q$9999,4,0)),"")</f>
        <v/>
      </c>
    </row>
    <row r="2601" spans="36:40" x14ac:dyDescent="0.25">
      <c r="AJ2601" s="30"/>
      <c r="AK2601"/>
      <c r="AM2601" s="30" t="str">
        <f>IFERROR((VLOOKUP(C2601,'CEP 24-25'!$F$5:$K$1282,6,0))," ")</f>
        <v xml:space="preserve"> </v>
      </c>
      <c r="AN2601" s="41" t="str">
        <f>+IFERROR((VLOOKUP(C2601,'HB1238 24-25'!$N$5:$Q$9999,4,0)),"")</f>
        <v/>
      </c>
    </row>
    <row r="2602" spans="36:40" x14ac:dyDescent="0.25">
      <c r="AJ2602" s="30"/>
      <c r="AK2602"/>
      <c r="AM2602" s="30" t="str">
        <f>IFERROR((VLOOKUP(C2602,'CEP 24-25'!$F$5:$K$1282,6,0))," ")</f>
        <v xml:space="preserve"> </v>
      </c>
      <c r="AN2602" s="41" t="str">
        <f>+IFERROR((VLOOKUP(C2602,'HB1238 24-25'!$N$5:$Q$9999,4,0)),"")</f>
        <v/>
      </c>
    </row>
    <row r="2603" spans="36:40" x14ac:dyDescent="0.25">
      <c r="AJ2603" s="30"/>
      <c r="AK2603"/>
      <c r="AM2603" s="30" t="str">
        <f>IFERROR((VLOOKUP(C2603,'CEP 24-25'!$F$5:$K$1282,6,0))," ")</f>
        <v xml:space="preserve"> </v>
      </c>
      <c r="AN2603" s="41" t="str">
        <f>+IFERROR((VLOOKUP(C2603,'HB1238 24-25'!$N$5:$Q$9999,4,0)),"")</f>
        <v/>
      </c>
    </row>
    <row r="2604" spans="36:40" x14ac:dyDescent="0.25">
      <c r="AJ2604" s="30"/>
      <c r="AK2604"/>
      <c r="AM2604" s="30" t="str">
        <f>IFERROR((VLOOKUP(C2604,'CEP 24-25'!$F$5:$K$1282,6,0))," ")</f>
        <v xml:space="preserve"> </v>
      </c>
      <c r="AN2604" s="41" t="str">
        <f>+IFERROR((VLOOKUP(C2604,'HB1238 24-25'!$N$5:$Q$9999,4,0)),"")</f>
        <v/>
      </c>
    </row>
    <row r="2605" spans="36:40" x14ac:dyDescent="0.25">
      <c r="AJ2605" s="30"/>
      <c r="AK2605"/>
      <c r="AM2605" s="30" t="str">
        <f>IFERROR((VLOOKUP(C2605,'CEP 24-25'!$F$5:$K$1282,6,0))," ")</f>
        <v xml:space="preserve"> </v>
      </c>
      <c r="AN2605" s="41" t="str">
        <f>+IFERROR((VLOOKUP(C2605,'HB1238 24-25'!$N$5:$Q$9999,4,0)),"")</f>
        <v/>
      </c>
    </row>
    <row r="2606" spans="36:40" x14ac:dyDescent="0.25">
      <c r="AJ2606" s="30"/>
      <c r="AK2606"/>
      <c r="AM2606" s="30" t="str">
        <f>IFERROR((VLOOKUP(C2606,'CEP 24-25'!$F$5:$K$1282,6,0))," ")</f>
        <v xml:space="preserve"> </v>
      </c>
      <c r="AN2606" s="41" t="str">
        <f>+IFERROR((VLOOKUP(C2606,'HB1238 24-25'!$N$5:$Q$9999,4,0)),"")</f>
        <v/>
      </c>
    </row>
    <row r="2607" spans="36:40" x14ac:dyDescent="0.25">
      <c r="AJ2607" s="30"/>
      <c r="AK2607"/>
      <c r="AM2607" s="30" t="str">
        <f>IFERROR((VLOOKUP(C2607,'CEP 24-25'!$F$5:$K$1282,6,0))," ")</f>
        <v xml:space="preserve"> </v>
      </c>
      <c r="AN2607" s="41" t="str">
        <f>+IFERROR((VLOOKUP(C2607,'HB1238 24-25'!$N$5:$Q$9999,4,0)),"")</f>
        <v/>
      </c>
    </row>
    <row r="2608" spans="36:40" x14ac:dyDescent="0.25">
      <c r="AJ2608" s="30"/>
      <c r="AK2608"/>
      <c r="AM2608" s="30" t="str">
        <f>IFERROR((VLOOKUP(C2608,'CEP 24-25'!$F$5:$K$1282,6,0))," ")</f>
        <v xml:space="preserve"> </v>
      </c>
      <c r="AN2608" s="41" t="str">
        <f>+IFERROR((VLOOKUP(C2608,'HB1238 24-25'!$N$5:$Q$9999,4,0)),"")</f>
        <v/>
      </c>
    </row>
    <row r="2609" spans="36:40" x14ac:dyDescent="0.25">
      <c r="AJ2609" s="30"/>
      <c r="AK2609"/>
      <c r="AM2609" s="30" t="str">
        <f>IFERROR((VLOOKUP(C2609,'CEP 24-25'!$F$5:$K$1282,6,0))," ")</f>
        <v xml:space="preserve"> </v>
      </c>
      <c r="AN2609" s="41" t="str">
        <f>+IFERROR((VLOOKUP(C2609,'HB1238 24-25'!$N$5:$Q$9999,4,0)),"")</f>
        <v/>
      </c>
    </row>
    <row r="2610" spans="36:40" x14ac:dyDescent="0.25">
      <c r="AJ2610" s="30"/>
      <c r="AK2610"/>
      <c r="AM2610" s="30" t="str">
        <f>IFERROR((VLOOKUP(C2610,'CEP 24-25'!$F$5:$K$1282,6,0))," ")</f>
        <v xml:space="preserve"> </v>
      </c>
      <c r="AN2610" s="41" t="str">
        <f>+IFERROR((VLOOKUP(C2610,'HB1238 24-25'!$N$5:$Q$9999,4,0)),"")</f>
        <v/>
      </c>
    </row>
    <row r="2611" spans="36:40" x14ac:dyDescent="0.25">
      <c r="AJ2611" s="30"/>
      <c r="AK2611"/>
      <c r="AM2611" s="30" t="str">
        <f>IFERROR((VLOOKUP(C2611,'CEP 24-25'!$F$5:$K$1282,6,0))," ")</f>
        <v xml:space="preserve"> </v>
      </c>
      <c r="AN2611" s="41" t="str">
        <f>+IFERROR((VLOOKUP(C2611,'HB1238 24-25'!$N$5:$Q$9999,4,0)),"")</f>
        <v/>
      </c>
    </row>
    <row r="2612" spans="36:40" x14ac:dyDescent="0.25">
      <c r="AJ2612" s="30"/>
      <c r="AK2612"/>
      <c r="AM2612" s="30" t="str">
        <f>IFERROR((VLOOKUP(C2612,'CEP 24-25'!$F$5:$K$1282,6,0))," ")</f>
        <v xml:space="preserve"> </v>
      </c>
      <c r="AN2612" s="41" t="str">
        <f>+IFERROR((VLOOKUP(C2612,'HB1238 24-25'!$N$5:$Q$9999,4,0)),"")</f>
        <v/>
      </c>
    </row>
    <row r="2613" spans="36:40" x14ac:dyDescent="0.25">
      <c r="AJ2613" s="30"/>
      <c r="AK2613"/>
      <c r="AM2613" s="30" t="str">
        <f>IFERROR((VLOOKUP(C2613,'CEP 24-25'!$F$5:$K$1282,6,0))," ")</f>
        <v xml:space="preserve"> </v>
      </c>
      <c r="AN2613" s="41" t="str">
        <f>+IFERROR((VLOOKUP(C2613,'HB1238 24-25'!$N$5:$Q$9999,4,0)),"")</f>
        <v/>
      </c>
    </row>
    <row r="2614" spans="36:40" x14ac:dyDescent="0.25">
      <c r="AJ2614" s="30"/>
      <c r="AK2614"/>
      <c r="AM2614" s="30" t="str">
        <f>IFERROR((VLOOKUP(C2614,'CEP 24-25'!$F$5:$K$1282,6,0))," ")</f>
        <v xml:space="preserve"> </v>
      </c>
      <c r="AN2614" s="41" t="str">
        <f>+IFERROR((VLOOKUP(C2614,'HB1238 24-25'!$N$5:$Q$9999,4,0)),"")</f>
        <v/>
      </c>
    </row>
    <row r="2615" spans="36:40" x14ac:dyDescent="0.25">
      <c r="AJ2615" s="30"/>
      <c r="AK2615"/>
      <c r="AM2615" s="30" t="str">
        <f>IFERROR((VLOOKUP(C2615,'CEP 24-25'!$F$5:$K$1282,6,0))," ")</f>
        <v xml:space="preserve"> </v>
      </c>
      <c r="AN2615" s="41" t="str">
        <f>+IFERROR((VLOOKUP(C2615,'HB1238 24-25'!$N$5:$Q$9999,4,0)),"")</f>
        <v/>
      </c>
    </row>
    <row r="2616" spans="36:40" x14ac:dyDescent="0.25">
      <c r="AJ2616" s="30"/>
      <c r="AK2616"/>
      <c r="AM2616" s="30" t="str">
        <f>IFERROR((VLOOKUP(C2616,'CEP 24-25'!$F$5:$K$1282,6,0))," ")</f>
        <v xml:space="preserve"> </v>
      </c>
      <c r="AN2616" s="41" t="str">
        <f>+IFERROR((VLOOKUP(C2616,'HB1238 24-25'!$N$5:$Q$9999,4,0)),"")</f>
        <v/>
      </c>
    </row>
    <row r="2617" spans="36:40" x14ac:dyDescent="0.25">
      <c r="AJ2617" s="30"/>
      <c r="AK2617"/>
      <c r="AM2617" s="30" t="str">
        <f>IFERROR((VLOOKUP(C2617,'CEP 24-25'!$F$5:$K$1282,6,0))," ")</f>
        <v xml:space="preserve"> </v>
      </c>
      <c r="AN2617" s="41" t="str">
        <f>+IFERROR((VLOOKUP(C2617,'HB1238 24-25'!$N$5:$Q$9999,4,0)),"")</f>
        <v/>
      </c>
    </row>
    <row r="2618" spans="36:40" x14ac:dyDescent="0.25">
      <c r="AJ2618" s="30"/>
      <c r="AK2618"/>
      <c r="AM2618" s="30" t="str">
        <f>IFERROR((VLOOKUP(C2618,'CEP 24-25'!$F$5:$K$1282,6,0))," ")</f>
        <v xml:space="preserve"> </v>
      </c>
      <c r="AN2618" s="41" t="str">
        <f>+IFERROR((VLOOKUP(C2618,'HB1238 24-25'!$N$5:$Q$9999,4,0)),"")</f>
        <v/>
      </c>
    </row>
    <row r="2619" spans="36:40" x14ac:dyDescent="0.25">
      <c r="AJ2619" s="30"/>
      <c r="AK2619"/>
      <c r="AM2619" s="30" t="str">
        <f>IFERROR((VLOOKUP(C2619,'CEP 24-25'!$F$5:$K$1282,6,0))," ")</f>
        <v xml:space="preserve"> </v>
      </c>
      <c r="AN2619" s="41" t="str">
        <f>+IFERROR((VLOOKUP(C2619,'HB1238 24-25'!$N$5:$Q$9999,4,0)),"")</f>
        <v/>
      </c>
    </row>
    <row r="2620" spans="36:40" x14ac:dyDescent="0.25">
      <c r="AJ2620" s="30"/>
      <c r="AK2620"/>
      <c r="AM2620" s="30" t="str">
        <f>IFERROR((VLOOKUP(C2620,'CEP 24-25'!$F$5:$K$1282,6,0))," ")</f>
        <v xml:space="preserve"> </v>
      </c>
      <c r="AN2620" s="41" t="str">
        <f>+IFERROR((VLOOKUP(C2620,'HB1238 24-25'!$N$5:$Q$9999,4,0)),"")</f>
        <v/>
      </c>
    </row>
    <row r="2621" spans="36:40" x14ac:dyDescent="0.25">
      <c r="AJ2621" s="30"/>
      <c r="AK2621"/>
      <c r="AM2621" s="30" t="str">
        <f>IFERROR((VLOOKUP(C2621,'CEP 24-25'!$F$5:$K$1282,6,0))," ")</f>
        <v xml:space="preserve"> </v>
      </c>
      <c r="AN2621" s="41" t="str">
        <f>+IFERROR((VLOOKUP(C2621,'HB1238 24-25'!$N$5:$Q$9999,4,0)),"")</f>
        <v/>
      </c>
    </row>
    <row r="2622" spans="36:40" x14ac:dyDescent="0.25">
      <c r="AJ2622" s="30"/>
      <c r="AK2622"/>
      <c r="AM2622" s="30" t="str">
        <f>IFERROR((VLOOKUP(C2622,'CEP 24-25'!$F$5:$K$1282,6,0))," ")</f>
        <v xml:space="preserve"> </v>
      </c>
      <c r="AN2622" s="41" t="str">
        <f>+IFERROR((VLOOKUP(C2622,'HB1238 24-25'!$N$5:$Q$9999,4,0)),"")</f>
        <v/>
      </c>
    </row>
    <row r="2623" spans="36:40" x14ac:dyDescent="0.25">
      <c r="AJ2623" s="30"/>
      <c r="AK2623"/>
      <c r="AM2623" s="30" t="str">
        <f>IFERROR((VLOOKUP(C2623,'CEP 24-25'!$F$5:$K$1282,6,0))," ")</f>
        <v xml:space="preserve"> </v>
      </c>
      <c r="AN2623" s="41" t="str">
        <f>+IFERROR((VLOOKUP(C2623,'HB1238 24-25'!$N$5:$Q$9999,4,0)),"")</f>
        <v/>
      </c>
    </row>
    <row r="2624" spans="36:40" x14ac:dyDescent="0.25">
      <c r="AJ2624" s="30"/>
      <c r="AK2624"/>
      <c r="AM2624" s="30" t="str">
        <f>IFERROR((VLOOKUP(C2624,'CEP 24-25'!$F$5:$K$1282,6,0))," ")</f>
        <v xml:space="preserve"> </v>
      </c>
      <c r="AN2624" s="41" t="str">
        <f>+IFERROR((VLOOKUP(C2624,'HB1238 24-25'!$N$5:$Q$9999,4,0)),"")</f>
        <v/>
      </c>
    </row>
    <row r="2625" spans="36:40" x14ac:dyDescent="0.25">
      <c r="AJ2625" s="30"/>
      <c r="AK2625"/>
      <c r="AM2625" s="30" t="str">
        <f>IFERROR((VLOOKUP(C2625,'CEP 24-25'!$F$5:$K$1282,6,0))," ")</f>
        <v xml:space="preserve"> </v>
      </c>
      <c r="AN2625" s="41" t="str">
        <f>+IFERROR((VLOOKUP(C2625,'HB1238 24-25'!$N$5:$Q$9999,4,0)),"")</f>
        <v/>
      </c>
    </row>
    <row r="2626" spans="36:40" x14ac:dyDescent="0.25">
      <c r="AJ2626" s="30"/>
      <c r="AK2626"/>
      <c r="AM2626" s="30" t="str">
        <f>IFERROR((VLOOKUP(C2626,'CEP 24-25'!$F$5:$K$1282,6,0))," ")</f>
        <v xml:space="preserve"> </v>
      </c>
      <c r="AN2626" s="41" t="str">
        <f>+IFERROR((VLOOKUP(C2626,'HB1238 24-25'!$N$5:$Q$9999,4,0)),"")</f>
        <v/>
      </c>
    </row>
    <row r="2627" spans="36:40" x14ac:dyDescent="0.25">
      <c r="AJ2627" s="30"/>
      <c r="AK2627"/>
      <c r="AM2627" s="30" t="str">
        <f>IFERROR((VLOOKUP(C2627,'CEP 24-25'!$F$5:$K$1282,6,0))," ")</f>
        <v xml:space="preserve"> </v>
      </c>
      <c r="AN2627" s="41" t="str">
        <f>+IFERROR((VLOOKUP(C2627,'HB1238 24-25'!$N$5:$Q$9999,4,0)),"")</f>
        <v/>
      </c>
    </row>
    <row r="2628" spans="36:40" x14ac:dyDescent="0.25">
      <c r="AJ2628" s="30"/>
      <c r="AK2628"/>
      <c r="AM2628" s="30" t="str">
        <f>IFERROR((VLOOKUP(C2628,'CEP 24-25'!$F$5:$K$1282,6,0))," ")</f>
        <v xml:space="preserve"> </v>
      </c>
      <c r="AN2628" s="41" t="str">
        <f>+IFERROR((VLOOKUP(C2628,'HB1238 24-25'!$N$5:$Q$9999,4,0)),"")</f>
        <v/>
      </c>
    </row>
    <row r="2629" spans="36:40" x14ac:dyDescent="0.25">
      <c r="AJ2629" s="30"/>
      <c r="AK2629"/>
      <c r="AM2629" s="30" t="str">
        <f>IFERROR((VLOOKUP(C2629,'CEP 24-25'!$F$5:$K$1282,6,0))," ")</f>
        <v xml:space="preserve"> </v>
      </c>
      <c r="AN2629" s="41" t="str">
        <f>+IFERROR((VLOOKUP(C2629,'HB1238 24-25'!$N$5:$Q$9999,4,0)),"")</f>
        <v/>
      </c>
    </row>
    <row r="2630" spans="36:40" x14ac:dyDescent="0.25">
      <c r="AJ2630" s="30"/>
      <c r="AK2630"/>
      <c r="AM2630" s="30" t="str">
        <f>IFERROR((VLOOKUP(C2630,'CEP 24-25'!$F$5:$K$1282,6,0))," ")</f>
        <v xml:space="preserve"> </v>
      </c>
      <c r="AN2630" s="41" t="str">
        <f>+IFERROR((VLOOKUP(C2630,'HB1238 24-25'!$N$5:$Q$9999,4,0)),"")</f>
        <v/>
      </c>
    </row>
    <row r="2631" spans="36:40" x14ac:dyDescent="0.25">
      <c r="AJ2631" s="30"/>
      <c r="AK2631"/>
      <c r="AM2631" s="30" t="str">
        <f>IFERROR((VLOOKUP(C2631,'CEP 24-25'!$F$5:$K$1282,6,0))," ")</f>
        <v xml:space="preserve"> </v>
      </c>
      <c r="AN2631" s="41" t="str">
        <f>+IFERROR((VLOOKUP(C2631,'HB1238 24-25'!$N$5:$Q$9999,4,0)),"")</f>
        <v/>
      </c>
    </row>
    <row r="2632" spans="36:40" x14ac:dyDescent="0.25">
      <c r="AJ2632" s="30"/>
      <c r="AK2632"/>
      <c r="AM2632" s="30" t="str">
        <f>IFERROR((VLOOKUP(C2632,'CEP 24-25'!$F$5:$K$1282,6,0))," ")</f>
        <v xml:space="preserve"> </v>
      </c>
      <c r="AN2632" s="41" t="str">
        <f>+IFERROR((VLOOKUP(C2632,'HB1238 24-25'!$N$5:$Q$9999,4,0)),"")</f>
        <v/>
      </c>
    </row>
    <row r="2633" spans="36:40" x14ac:dyDescent="0.25">
      <c r="AJ2633" s="30"/>
      <c r="AK2633"/>
      <c r="AM2633" s="30" t="str">
        <f>IFERROR((VLOOKUP(C2633,'CEP 24-25'!$F$5:$K$1282,6,0))," ")</f>
        <v xml:space="preserve"> </v>
      </c>
      <c r="AN2633" s="41" t="str">
        <f>+IFERROR((VLOOKUP(C2633,'HB1238 24-25'!$N$5:$Q$9999,4,0)),"")</f>
        <v/>
      </c>
    </row>
    <row r="2634" spans="36:40" x14ac:dyDescent="0.25">
      <c r="AJ2634" s="30"/>
      <c r="AK2634"/>
      <c r="AM2634" s="30" t="str">
        <f>IFERROR((VLOOKUP(C2634,'CEP 24-25'!$F$5:$K$1282,6,0))," ")</f>
        <v xml:space="preserve"> </v>
      </c>
      <c r="AN2634" s="41" t="str">
        <f>+IFERROR((VLOOKUP(C2634,'HB1238 24-25'!$N$5:$Q$9999,4,0)),"")</f>
        <v/>
      </c>
    </row>
    <row r="2635" spans="36:40" x14ac:dyDescent="0.25">
      <c r="AJ2635" s="30"/>
      <c r="AK2635"/>
      <c r="AM2635" s="30" t="str">
        <f>IFERROR((VLOOKUP(C2635,'CEP 24-25'!$F$5:$K$1282,6,0))," ")</f>
        <v xml:space="preserve"> </v>
      </c>
      <c r="AN2635" s="41" t="str">
        <f>+IFERROR((VLOOKUP(C2635,'HB1238 24-25'!$N$5:$Q$9999,4,0)),"")</f>
        <v/>
      </c>
    </row>
    <row r="2636" spans="36:40" x14ac:dyDescent="0.25">
      <c r="AJ2636" s="30"/>
      <c r="AK2636"/>
      <c r="AM2636" s="30" t="str">
        <f>IFERROR((VLOOKUP(C2636,'CEP 24-25'!$F$5:$K$1282,6,0))," ")</f>
        <v xml:space="preserve"> </v>
      </c>
      <c r="AN2636" s="41" t="str">
        <f>+IFERROR((VLOOKUP(C2636,'HB1238 24-25'!$N$5:$Q$9999,4,0)),"")</f>
        <v/>
      </c>
    </row>
    <row r="2637" spans="36:40" x14ac:dyDescent="0.25">
      <c r="AJ2637" s="30"/>
      <c r="AK2637"/>
      <c r="AM2637" s="30" t="str">
        <f>IFERROR((VLOOKUP(C2637,'CEP 24-25'!$F$5:$K$1282,6,0))," ")</f>
        <v xml:space="preserve"> </v>
      </c>
      <c r="AN2637" s="41" t="str">
        <f>+IFERROR((VLOOKUP(C2637,'HB1238 24-25'!$N$5:$Q$9999,4,0)),"")</f>
        <v/>
      </c>
    </row>
    <row r="2638" spans="36:40" x14ac:dyDescent="0.25">
      <c r="AJ2638" s="30"/>
      <c r="AK2638"/>
      <c r="AM2638" s="30" t="str">
        <f>IFERROR((VLOOKUP(C2638,'CEP 24-25'!$F$5:$K$1282,6,0))," ")</f>
        <v xml:space="preserve"> </v>
      </c>
      <c r="AN2638" s="41" t="str">
        <f>+IFERROR((VLOOKUP(C2638,'HB1238 24-25'!$N$5:$Q$9999,4,0)),"")</f>
        <v/>
      </c>
    </row>
    <row r="2639" spans="36:40" x14ac:dyDescent="0.25">
      <c r="AJ2639" s="30"/>
      <c r="AK2639"/>
      <c r="AM2639" s="30" t="str">
        <f>IFERROR((VLOOKUP(C2639,'CEP 24-25'!$F$5:$K$1282,6,0))," ")</f>
        <v xml:space="preserve"> </v>
      </c>
      <c r="AN2639" s="41" t="str">
        <f>+IFERROR((VLOOKUP(C2639,'HB1238 24-25'!$N$5:$Q$9999,4,0)),"")</f>
        <v/>
      </c>
    </row>
    <row r="2640" spans="36:40" x14ac:dyDescent="0.25">
      <c r="AJ2640" s="30"/>
      <c r="AK2640"/>
      <c r="AM2640" s="30" t="str">
        <f>IFERROR((VLOOKUP(C2640,'CEP 24-25'!$F$5:$K$1282,6,0))," ")</f>
        <v xml:space="preserve"> </v>
      </c>
      <c r="AN2640" s="41" t="str">
        <f>+IFERROR((VLOOKUP(C2640,'HB1238 24-25'!$N$5:$Q$9999,4,0)),"")</f>
        <v/>
      </c>
    </row>
    <row r="2641" spans="36:40" x14ac:dyDescent="0.25">
      <c r="AJ2641" s="30"/>
      <c r="AK2641"/>
      <c r="AM2641" s="30" t="str">
        <f>IFERROR((VLOOKUP(C2641,'CEP 24-25'!$F$5:$K$1282,6,0))," ")</f>
        <v xml:space="preserve"> </v>
      </c>
      <c r="AN2641" s="41" t="str">
        <f>+IFERROR((VLOOKUP(C2641,'HB1238 24-25'!$N$5:$Q$9999,4,0)),"")</f>
        <v/>
      </c>
    </row>
    <row r="2642" spans="36:40" x14ac:dyDescent="0.25">
      <c r="AJ2642" s="30"/>
      <c r="AK2642"/>
      <c r="AM2642" s="30" t="str">
        <f>IFERROR((VLOOKUP(C2642,'CEP 24-25'!$F$5:$K$1282,6,0))," ")</f>
        <v xml:space="preserve"> </v>
      </c>
      <c r="AN2642" s="41" t="str">
        <f>+IFERROR((VLOOKUP(C2642,'HB1238 24-25'!$N$5:$Q$9999,4,0)),"")</f>
        <v/>
      </c>
    </row>
    <row r="2643" spans="36:40" x14ac:dyDescent="0.25">
      <c r="AJ2643" s="30"/>
      <c r="AK2643"/>
      <c r="AM2643" s="30" t="str">
        <f>IFERROR((VLOOKUP(C2643,'CEP 24-25'!$F$5:$K$1282,6,0))," ")</f>
        <v xml:space="preserve"> </v>
      </c>
      <c r="AN2643" s="41" t="str">
        <f>+IFERROR((VLOOKUP(C2643,'HB1238 24-25'!$N$5:$Q$9999,4,0)),"")</f>
        <v/>
      </c>
    </row>
    <row r="2644" spans="36:40" x14ac:dyDescent="0.25">
      <c r="AJ2644" s="30"/>
      <c r="AK2644"/>
      <c r="AM2644" s="30" t="str">
        <f>IFERROR((VLOOKUP(C2644,'CEP 24-25'!$F$5:$K$1282,6,0))," ")</f>
        <v xml:space="preserve"> </v>
      </c>
      <c r="AN2644" s="41" t="str">
        <f>+IFERROR((VLOOKUP(C2644,'HB1238 24-25'!$N$5:$Q$9999,4,0)),"")</f>
        <v/>
      </c>
    </row>
    <row r="2645" spans="36:40" x14ac:dyDescent="0.25">
      <c r="AJ2645" s="30"/>
      <c r="AK2645"/>
      <c r="AM2645" s="30" t="str">
        <f>IFERROR((VLOOKUP(C2645,'CEP 24-25'!$F$5:$K$1282,6,0))," ")</f>
        <v xml:space="preserve"> </v>
      </c>
      <c r="AN2645" s="41" t="str">
        <f>+IFERROR((VLOOKUP(C2645,'HB1238 24-25'!$N$5:$Q$9999,4,0)),"")</f>
        <v/>
      </c>
    </row>
    <row r="2646" spans="36:40" x14ac:dyDescent="0.25">
      <c r="AJ2646" s="30"/>
      <c r="AK2646"/>
      <c r="AM2646" s="30" t="str">
        <f>IFERROR((VLOOKUP(C2646,'CEP 24-25'!$F$5:$K$1282,6,0))," ")</f>
        <v xml:space="preserve"> </v>
      </c>
      <c r="AN2646" s="41" t="str">
        <f>+IFERROR((VLOOKUP(C2646,'HB1238 24-25'!$N$5:$Q$9999,4,0)),"")</f>
        <v/>
      </c>
    </row>
    <row r="2647" spans="36:40" x14ac:dyDescent="0.25">
      <c r="AJ2647" s="30"/>
      <c r="AK2647"/>
      <c r="AM2647" s="30" t="str">
        <f>IFERROR((VLOOKUP(C2647,'CEP 24-25'!$F$5:$K$1282,6,0))," ")</f>
        <v xml:space="preserve"> </v>
      </c>
      <c r="AN2647" s="41" t="str">
        <f>+IFERROR((VLOOKUP(C2647,'HB1238 24-25'!$N$5:$Q$9999,4,0)),"")</f>
        <v/>
      </c>
    </row>
    <row r="2648" spans="36:40" x14ac:dyDescent="0.25">
      <c r="AJ2648" s="30"/>
      <c r="AK2648"/>
      <c r="AM2648" s="30" t="str">
        <f>IFERROR((VLOOKUP(C2648,'CEP 24-25'!$F$5:$K$1282,6,0))," ")</f>
        <v xml:space="preserve"> </v>
      </c>
      <c r="AN2648" s="41" t="str">
        <f>+IFERROR((VLOOKUP(C2648,'HB1238 24-25'!$N$5:$Q$9999,4,0)),"")</f>
        <v/>
      </c>
    </row>
    <row r="2649" spans="36:40" x14ac:dyDescent="0.25">
      <c r="AJ2649" s="30"/>
      <c r="AK2649"/>
      <c r="AM2649" s="30" t="str">
        <f>IFERROR((VLOOKUP(C2649,'CEP 24-25'!$F$5:$K$1282,6,0))," ")</f>
        <v xml:space="preserve"> </v>
      </c>
      <c r="AN2649" s="41" t="str">
        <f>+IFERROR((VLOOKUP(C2649,'HB1238 24-25'!$N$5:$Q$9999,4,0)),"")</f>
        <v/>
      </c>
    </row>
    <row r="2650" spans="36:40" x14ac:dyDescent="0.25">
      <c r="AJ2650" s="30"/>
      <c r="AK2650"/>
      <c r="AM2650" s="30" t="str">
        <f>IFERROR((VLOOKUP(C2650,'CEP 24-25'!$F$5:$K$1282,6,0))," ")</f>
        <v xml:space="preserve"> </v>
      </c>
      <c r="AN2650" s="41" t="str">
        <f>+IFERROR((VLOOKUP(C2650,'HB1238 24-25'!$N$5:$Q$9999,4,0)),"")</f>
        <v/>
      </c>
    </row>
    <row r="2651" spans="36:40" x14ac:dyDescent="0.25">
      <c r="AJ2651" s="30"/>
      <c r="AK2651"/>
      <c r="AM2651" s="30" t="str">
        <f>IFERROR((VLOOKUP(C2651,'CEP 24-25'!$F$5:$K$1282,6,0))," ")</f>
        <v xml:space="preserve"> </v>
      </c>
      <c r="AN2651" s="41" t="str">
        <f>+IFERROR((VLOOKUP(C2651,'HB1238 24-25'!$N$5:$Q$9999,4,0)),"")</f>
        <v/>
      </c>
    </row>
    <row r="2652" spans="36:40" x14ac:dyDescent="0.25">
      <c r="AJ2652" s="30"/>
      <c r="AK2652"/>
      <c r="AM2652" s="30" t="str">
        <f>IFERROR((VLOOKUP(C2652,'CEP 24-25'!$F$5:$K$1282,6,0))," ")</f>
        <v xml:space="preserve"> </v>
      </c>
      <c r="AN2652" s="41" t="str">
        <f>+IFERROR((VLOOKUP(C2652,'HB1238 24-25'!$N$5:$Q$9999,4,0)),"")</f>
        <v/>
      </c>
    </row>
    <row r="2653" spans="36:40" x14ac:dyDescent="0.25">
      <c r="AJ2653" s="30"/>
      <c r="AK2653"/>
      <c r="AM2653" s="30" t="str">
        <f>IFERROR((VLOOKUP(C2653,'CEP 24-25'!$F$5:$K$1282,6,0))," ")</f>
        <v xml:space="preserve"> </v>
      </c>
      <c r="AN2653" s="41" t="str">
        <f>+IFERROR((VLOOKUP(C2653,'HB1238 24-25'!$N$5:$Q$9999,4,0)),"")</f>
        <v/>
      </c>
    </row>
    <row r="2654" spans="36:40" x14ac:dyDescent="0.25">
      <c r="AJ2654" s="30"/>
      <c r="AK2654"/>
      <c r="AM2654" s="30" t="str">
        <f>IFERROR((VLOOKUP(C2654,'CEP 24-25'!$F$5:$K$1282,6,0))," ")</f>
        <v xml:space="preserve"> </v>
      </c>
      <c r="AN2654" s="41" t="str">
        <f>+IFERROR((VLOOKUP(C2654,'HB1238 24-25'!$N$5:$Q$9999,4,0)),"")</f>
        <v/>
      </c>
    </row>
    <row r="2655" spans="36:40" x14ac:dyDescent="0.25">
      <c r="AJ2655" s="30"/>
      <c r="AK2655"/>
      <c r="AM2655" s="30" t="str">
        <f>IFERROR((VLOOKUP(C2655,'CEP 24-25'!$F$5:$K$1282,6,0))," ")</f>
        <v xml:space="preserve"> </v>
      </c>
      <c r="AN2655" s="41" t="str">
        <f>+IFERROR((VLOOKUP(C2655,'HB1238 24-25'!$N$5:$Q$9999,4,0)),"")</f>
        <v/>
      </c>
    </row>
    <row r="2656" spans="36:40" x14ac:dyDescent="0.25">
      <c r="AJ2656" s="30"/>
      <c r="AK2656"/>
      <c r="AM2656" s="30" t="str">
        <f>IFERROR((VLOOKUP(C2656,'CEP 24-25'!$F$5:$K$1282,6,0))," ")</f>
        <v xml:space="preserve"> </v>
      </c>
      <c r="AN2656" s="41" t="str">
        <f>+IFERROR((VLOOKUP(C2656,'HB1238 24-25'!$N$5:$Q$9999,4,0)),"")</f>
        <v/>
      </c>
    </row>
    <row r="2657" spans="36:40" x14ac:dyDescent="0.25">
      <c r="AJ2657" s="30"/>
      <c r="AK2657"/>
      <c r="AM2657" s="30" t="str">
        <f>IFERROR((VLOOKUP(C2657,'CEP 24-25'!$F$5:$K$1282,6,0))," ")</f>
        <v xml:space="preserve"> </v>
      </c>
      <c r="AN2657" s="41" t="str">
        <f>+IFERROR((VLOOKUP(C2657,'HB1238 24-25'!$N$5:$Q$9999,4,0)),"")</f>
        <v/>
      </c>
    </row>
    <row r="2658" spans="36:40" x14ac:dyDescent="0.25">
      <c r="AJ2658" s="30"/>
      <c r="AK2658"/>
      <c r="AM2658" s="30" t="str">
        <f>IFERROR((VLOOKUP(C2658,'CEP 24-25'!$F$5:$K$1282,6,0))," ")</f>
        <v xml:space="preserve"> </v>
      </c>
      <c r="AN2658" s="41" t="str">
        <f>+IFERROR((VLOOKUP(C2658,'HB1238 24-25'!$N$5:$Q$9999,4,0)),"")</f>
        <v/>
      </c>
    </row>
    <row r="2659" spans="36:40" x14ac:dyDescent="0.25">
      <c r="AJ2659" s="30"/>
      <c r="AK2659"/>
      <c r="AM2659" s="30" t="str">
        <f>IFERROR((VLOOKUP(C2659,'CEP 24-25'!$F$5:$K$1282,6,0))," ")</f>
        <v xml:space="preserve"> </v>
      </c>
      <c r="AN2659" s="41" t="str">
        <f>+IFERROR((VLOOKUP(C2659,'HB1238 24-25'!$N$5:$Q$9999,4,0)),"")</f>
        <v/>
      </c>
    </row>
    <row r="2660" spans="36:40" x14ac:dyDescent="0.25">
      <c r="AJ2660" s="30"/>
      <c r="AK2660"/>
      <c r="AM2660" s="30" t="str">
        <f>IFERROR((VLOOKUP(C2660,'CEP 24-25'!$F$5:$K$1282,6,0))," ")</f>
        <v xml:space="preserve"> </v>
      </c>
      <c r="AN2660" s="41" t="str">
        <f>+IFERROR((VLOOKUP(C2660,'HB1238 24-25'!$N$5:$Q$9999,4,0)),"")</f>
        <v/>
      </c>
    </row>
    <row r="2661" spans="36:40" x14ac:dyDescent="0.25">
      <c r="AJ2661" s="30"/>
      <c r="AK2661"/>
      <c r="AM2661" s="30" t="str">
        <f>IFERROR((VLOOKUP(C2661,'CEP 24-25'!$F$5:$K$1282,6,0))," ")</f>
        <v xml:space="preserve"> </v>
      </c>
      <c r="AN2661" s="41" t="str">
        <f>+IFERROR((VLOOKUP(C2661,'HB1238 24-25'!$N$5:$Q$9999,4,0)),"")</f>
        <v/>
      </c>
    </row>
    <row r="2662" spans="36:40" x14ac:dyDescent="0.25">
      <c r="AJ2662" s="30"/>
      <c r="AK2662"/>
      <c r="AM2662" s="30" t="str">
        <f>IFERROR((VLOOKUP(C2662,'CEP 24-25'!$F$5:$K$1282,6,0))," ")</f>
        <v xml:space="preserve"> </v>
      </c>
      <c r="AN2662" s="41" t="str">
        <f>+IFERROR((VLOOKUP(C2662,'HB1238 24-25'!$N$5:$Q$9999,4,0)),"")</f>
        <v/>
      </c>
    </row>
    <row r="2663" spans="36:40" x14ac:dyDescent="0.25">
      <c r="AJ2663" s="30"/>
      <c r="AK2663"/>
      <c r="AM2663" s="30" t="str">
        <f>IFERROR((VLOOKUP(C2663,'CEP 24-25'!$F$5:$K$1282,6,0))," ")</f>
        <v xml:space="preserve"> </v>
      </c>
      <c r="AN2663" s="41" t="str">
        <f>+IFERROR((VLOOKUP(C2663,'HB1238 24-25'!$N$5:$Q$9999,4,0)),"")</f>
        <v/>
      </c>
    </row>
    <row r="2664" spans="36:40" x14ac:dyDescent="0.25">
      <c r="AJ2664" s="30"/>
      <c r="AK2664"/>
      <c r="AM2664" s="30" t="str">
        <f>IFERROR((VLOOKUP(C2664,'CEP 24-25'!$F$5:$K$1282,6,0))," ")</f>
        <v xml:space="preserve"> </v>
      </c>
      <c r="AN2664" s="41" t="str">
        <f>+IFERROR((VLOOKUP(C2664,'HB1238 24-25'!$N$5:$Q$9999,4,0)),"")</f>
        <v/>
      </c>
    </row>
    <row r="2665" spans="36:40" x14ac:dyDescent="0.25">
      <c r="AJ2665" s="30"/>
      <c r="AK2665"/>
      <c r="AM2665" s="30" t="str">
        <f>IFERROR((VLOOKUP(C2665,'CEP 24-25'!$F$5:$K$1282,6,0))," ")</f>
        <v xml:space="preserve"> </v>
      </c>
      <c r="AN2665" s="41" t="str">
        <f>+IFERROR((VLOOKUP(C2665,'HB1238 24-25'!$N$5:$Q$9999,4,0)),"")</f>
        <v/>
      </c>
    </row>
    <row r="2666" spans="36:40" x14ac:dyDescent="0.25">
      <c r="AJ2666" s="30"/>
      <c r="AK2666"/>
      <c r="AM2666" s="30" t="str">
        <f>IFERROR((VLOOKUP(C2666,'CEP 24-25'!$F$5:$K$1282,6,0))," ")</f>
        <v xml:space="preserve"> </v>
      </c>
      <c r="AN2666" s="41" t="str">
        <f>+IFERROR((VLOOKUP(C2666,'HB1238 24-25'!$N$5:$Q$9999,4,0)),"")</f>
        <v/>
      </c>
    </row>
    <row r="2667" spans="36:40" x14ac:dyDescent="0.25">
      <c r="AJ2667" s="30"/>
      <c r="AK2667"/>
      <c r="AM2667" s="30" t="str">
        <f>IFERROR((VLOOKUP(C2667,'CEP 24-25'!$F$5:$K$1282,6,0))," ")</f>
        <v xml:space="preserve"> </v>
      </c>
      <c r="AN2667" s="41" t="str">
        <f>+IFERROR((VLOOKUP(C2667,'HB1238 24-25'!$N$5:$Q$9999,4,0)),"")</f>
        <v/>
      </c>
    </row>
    <row r="2668" spans="36:40" x14ac:dyDescent="0.25">
      <c r="AJ2668" s="30"/>
      <c r="AK2668"/>
      <c r="AM2668" s="30" t="str">
        <f>IFERROR((VLOOKUP(C2668,'CEP 24-25'!$F$5:$K$1282,6,0))," ")</f>
        <v xml:space="preserve"> </v>
      </c>
      <c r="AN2668" s="41" t="str">
        <f>+IFERROR((VLOOKUP(C2668,'HB1238 24-25'!$N$5:$Q$9999,4,0)),"")</f>
        <v/>
      </c>
    </row>
    <row r="2669" spans="36:40" x14ac:dyDescent="0.25">
      <c r="AJ2669" s="30"/>
      <c r="AK2669"/>
      <c r="AM2669" s="30" t="str">
        <f>IFERROR((VLOOKUP(C2669,'CEP 24-25'!$F$5:$K$1282,6,0))," ")</f>
        <v xml:space="preserve"> </v>
      </c>
      <c r="AN2669" s="41" t="str">
        <f>+IFERROR((VLOOKUP(C2669,'HB1238 24-25'!$N$5:$Q$9999,4,0)),"")</f>
        <v/>
      </c>
    </row>
    <row r="2670" spans="36:40" x14ac:dyDescent="0.25">
      <c r="AJ2670" s="30"/>
      <c r="AK2670"/>
      <c r="AM2670" s="30" t="str">
        <f>IFERROR((VLOOKUP(C2670,'CEP 24-25'!$F$5:$K$1282,6,0))," ")</f>
        <v xml:space="preserve"> </v>
      </c>
      <c r="AN2670" s="41" t="str">
        <f>+IFERROR((VLOOKUP(C2670,'HB1238 24-25'!$N$5:$Q$9999,4,0)),"")</f>
        <v/>
      </c>
    </row>
    <row r="2671" spans="36:40" x14ac:dyDescent="0.25">
      <c r="AJ2671" s="30"/>
      <c r="AK2671"/>
      <c r="AM2671" s="30" t="str">
        <f>IFERROR((VLOOKUP(C2671,'CEP 24-25'!$F$5:$K$1282,6,0))," ")</f>
        <v xml:space="preserve"> </v>
      </c>
      <c r="AN2671" s="41" t="str">
        <f>+IFERROR((VLOOKUP(C2671,'HB1238 24-25'!$N$5:$Q$9999,4,0)),"")</f>
        <v/>
      </c>
    </row>
    <row r="2672" spans="36:40" x14ac:dyDescent="0.25">
      <c r="AJ2672" s="30"/>
      <c r="AK2672"/>
      <c r="AM2672" s="30" t="str">
        <f>IFERROR((VLOOKUP(C2672,'CEP 24-25'!$F$5:$K$1282,6,0))," ")</f>
        <v xml:space="preserve"> </v>
      </c>
      <c r="AN2672" s="41" t="str">
        <f>+IFERROR((VLOOKUP(C2672,'HB1238 24-25'!$N$5:$Q$9999,4,0)),"")</f>
        <v/>
      </c>
    </row>
    <row r="2673" spans="36:40" x14ac:dyDescent="0.25">
      <c r="AJ2673" s="30"/>
      <c r="AK2673"/>
      <c r="AM2673" s="30" t="str">
        <f>IFERROR((VLOOKUP(C2673,'CEP 24-25'!$F$5:$K$1282,6,0))," ")</f>
        <v xml:space="preserve"> </v>
      </c>
      <c r="AN2673" s="41" t="str">
        <f>+IFERROR((VLOOKUP(C2673,'HB1238 24-25'!$N$5:$Q$9999,4,0)),"")</f>
        <v/>
      </c>
    </row>
    <row r="2674" spans="36:40" x14ac:dyDescent="0.25">
      <c r="AJ2674" s="30"/>
      <c r="AK2674"/>
      <c r="AM2674" s="30" t="str">
        <f>IFERROR((VLOOKUP(C2674,'CEP 24-25'!$F$5:$K$1282,6,0))," ")</f>
        <v xml:space="preserve"> </v>
      </c>
      <c r="AN2674" s="41" t="str">
        <f>+IFERROR((VLOOKUP(C2674,'HB1238 24-25'!$N$5:$Q$9999,4,0)),"")</f>
        <v/>
      </c>
    </row>
    <row r="2675" spans="36:40" x14ac:dyDescent="0.25">
      <c r="AJ2675" s="30"/>
      <c r="AK2675"/>
      <c r="AM2675" s="30" t="str">
        <f>IFERROR((VLOOKUP(C2675,'CEP 24-25'!$F$5:$K$1282,6,0))," ")</f>
        <v xml:space="preserve"> </v>
      </c>
      <c r="AN2675" s="41" t="str">
        <f>+IFERROR((VLOOKUP(C2675,'HB1238 24-25'!$N$5:$Q$9999,4,0)),"")</f>
        <v/>
      </c>
    </row>
    <row r="2676" spans="36:40" x14ac:dyDescent="0.25">
      <c r="AJ2676" s="30"/>
      <c r="AK2676"/>
      <c r="AM2676" s="30" t="str">
        <f>IFERROR((VLOOKUP(C2676,'CEP 24-25'!$F$5:$K$1282,6,0))," ")</f>
        <v xml:space="preserve"> </v>
      </c>
      <c r="AN2676" s="41" t="str">
        <f>+IFERROR((VLOOKUP(C2676,'HB1238 24-25'!$N$5:$Q$9999,4,0)),"")</f>
        <v/>
      </c>
    </row>
    <row r="2677" spans="36:40" x14ac:dyDescent="0.25">
      <c r="AJ2677" s="30"/>
      <c r="AK2677"/>
      <c r="AM2677" s="30" t="str">
        <f>IFERROR((VLOOKUP(C2677,'CEP 24-25'!$F$5:$K$1282,6,0))," ")</f>
        <v xml:space="preserve"> </v>
      </c>
      <c r="AN2677" s="41" t="str">
        <f>+IFERROR((VLOOKUP(C2677,'HB1238 24-25'!$N$5:$Q$9999,4,0)),"")</f>
        <v/>
      </c>
    </row>
    <row r="2678" spans="36:40" x14ac:dyDescent="0.25">
      <c r="AJ2678" s="30"/>
      <c r="AK2678"/>
      <c r="AM2678" s="30" t="str">
        <f>IFERROR((VLOOKUP(C2678,'CEP 24-25'!$F$5:$K$1282,6,0))," ")</f>
        <v xml:space="preserve"> </v>
      </c>
      <c r="AN2678" s="41" t="str">
        <f>+IFERROR((VLOOKUP(C2678,'HB1238 24-25'!$N$5:$Q$9999,4,0)),"")</f>
        <v/>
      </c>
    </row>
    <row r="2679" spans="36:40" x14ac:dyDescent="0.25">
      <c r="AJ2679" s="30"/>
      <c r="AK2679"/>
      <c r="AM2679" s="30" t="str">
        <f>IFERROR((VLOOKUP(C2679,'CEP 24-25'!$F$5:$K$1282,6,0))," ")</f>
        <v xml:space="preserve"> </v>
      </c>
      <c r="AN2679" s="41" t="str">
        <f>+IFERROR((VLOOKUP(C2679,'HB1238 24-25'!$N$5:$Q$9999,4,0)),"")</f>
        <v/>
      </c>
    </row>
    <row r="2680" spans="36:40" x14ac:dyDescent="0.25">
      <c r="AJ2680" s="30"/>
      <c r="AK2680"/>
      <c r="AM2680" s="30" t="str">
        <f>IFERROR((VLOOKUP(C2680,'CEP 24-25'!$F$5:$K$1282,6,0))," ")</f>
        <v xml:space="preserve"> </v>
      </c>
      <c r="AN2680" s="41" t="str">
        <f>+IFERROR((VLOOKUP(C2680,'HB1238 24-25'!$N$5:$Q$9999,4,0)),"")</f>
        <v/>
      </c>
    </row>
    <row r="2681" spans="36:40" x14ac:dyDescent="0.25">
      <c r="AJ2681" s="30"/>
      <c r="AK2681"/>
      <c r="AM2681" s="30" t="str">
        <f>IFERROR((VLOOKUP(C2681,'CEP 24-25'!$F$5:$K$1282,6,0))," ")</f>
        <v xml:space="preserve"> </v>
      </c>
      <c r="AN2681" s="41" t="str">
        <f>+IFERROR((VLOOKUP(C2681,'HB1238 24-25'!$N$5:$Q$9999,4,0)),"")</f>
        <v/>
      </c>
    </row>
    <row r="2682" spans="36:40" x14ac:dyDescent="0.25">
      <c r="AJ2682" s="30"/>
      <c r="AK2682"/>
      <c r="AM2682" s="30" t="str">
        <f>IFERROR((VLOOKUP(C2682,'CEP 24-25'!$F$5:$K$1282,6,0))," ")</f>
        <v xml:space="preserve"> </v>
      </c>
      <c r="AN2682" s="41" t="str">
        <f>+IFERROR((VLOOKUP(C2682,'HB1238 24-25'!$N$5:$Q$9999,4,0)),"")</f>
        <v/>
      </c>
    </row>
    <row r="2683" spans="36:40" x14ac:dyDescent="0.25">
      <c r="AJ2683" s="30"/>
      <c r="AK2683"/>
      <c r="AM2683" s="30" t="str">
        <f>IFERROR((VLOOKUP(C2683,'CEP 24-25'!$F$5:$K$1282,6,0))," ")</f>
        <v xml:space="preserve"> </v>
      </c>
      <c r="AN2683" s="41" t="str">
        <f>+IFERROR((VLOOKUP(C2683,'HB1238 24-25'!$N$5:$Q$9999,4,0)),"")</f>
        <v/>
      </c>
    </row>
    <row r="2684" spans="36:40" x14ac:dyDescent="0.25">
      <c r="AJ2684" s="30"/>
      <c r="AK2684"/>
      <c r="AM2684" s="30" t="str">
        <f>IFERROR((VLOOKUP(C2684,'CEP 24-25'!$F$5:$K$1282,6,0))," ")</f>
        <v xml:space="preserve"> </v>
      </c>
      <c r="AN2684" s="41" t="str">
        <f>+IFERROR((VLOOKUP(C2684,'HB1238 24-25'!$N$5:$Q$9999,4,0)),"")</f>
        <v/>
      </c>
    </row>
    <row r="2685" spans="36:40" x14ac:dyDescent="0.25">
      <c r="AJ2685" s="30"/>
      <c r="AK2685"/>
      <c r="AM2685" s="30" t="str">
        <f>IFERROR((VLOOKUP(C2685,'CEP 24-25'!$F$5:$K$1282,6,0))," ")</f>
        <v xml:space="preserve"> </v>
      </c>
      <c r="AN2685" s="41" t="str">
        <f>+IFERROR((VLOOKUP(C2685,'HB1238 24-25'!$N$5:$Q$9999,4,0)),"")</f>
        <v/>
      </c>
    </row>
    <row r="2686" spans="36:40" x14ac:dyDescent="0.25">
      <c r="AJ2686" s="30"/>
      <c r="AK2686"/>
      <c r="AM2686" s="30" t="str">
        <f>IFERROR((VLOOKUP(C2686,'CEP 24-25'!$F$5:$K$1282,6,0))," ")</f>
        <v xml:space="preserve"> </v>
      </c>
      <c r="AN2686" s="41" t="str">
        <f>+IFERROR((VLOOKUP(C2686,'HB1238 24-25'!$N$5:$Q$9999,4,0)),"")</f>
        <v/>
      </c>
    </row>
    <row r="2687" spans="36:40" x14ac:dyDescent="0.25">
      <c r="AJ2687" s="30"/>
      <c r="AK2687"/>
      <c r="AM2687" s="30" t="str">
        <f>IFERROR((VLOOKUP(C2687,'CEP 24-25'!$F$5:$K$1282,6,0))," ")</f>
        <v xml:space="preserve"> </v>
      </c>
      <c r="AN2687" s="41" t="str">
        <f>+IFERROR((VLOOKUP(C2687,'HB1238 24-25'!$N$5:$Q$9999,4,0)),"")</f>
        <v/>
      </c>
    </row>
    <row r="2688" spans="36:40" x14ac:dyDescent="0.25">
      <c r="AJ2688" s="30"/>
      <c r="AK2688"/>
      <c r="AM2688" s="30" t="str">
        <f>IFERROR((VLOOKUP(C2688,'CEP 24-25'!$F$5:$K$1282,6,0))," ")</f>
        <v xml:space="preserve"> </v>
      </c>
      <c r="AN2688" s="41" t="str">
        <f>+IFERROR((VLOOKUP(C2688,'HB1238 24-25'!$N$5:$Q$9999,4,0)),"")</f>
        <v/>
      </c>
    </row>
    <row r="2689" spans="36:40" x14ac:dyDescent="0.25">
      <c r="AJ2689" s="30"/>
      <c r="AK2689"/>
      <c r="AM2689" s="30" t="str">
        <f>IFERROR((VLOOKUP(C2689,'CEP 24-25'!$F$5:$K$1282,6,0))," ")</f>
        <v xml:space="preserve"> </v>
      </c>
      <c r="AN2689" s="41" t="str">
        <f>+IFERROR((VLOOKUP(C2689,'HB1238 24-25'!$N$5:$Q$9999,4,0)),"")</f>
        <v/>
      </c>
    </row>
    <row r="2690" spans="36:40" x14ac:dyDescent="0.25">
      <c r="AJ2690" s="30"/>
      <c r="AK2690"/>
      <c r="AM2690" s="30" t="str">
        <f>IFERROR((VLOOKUP(C2690,'CEP 24-25'!$F$5:$K$1282,6,0))," ")</f>
        <v xml:space="preserve"> </v>
      </c>
      <c r="AN2690" s="41" t="str">
        <f>+IFERROR((VLOOKUP(C2690,'HB1238 24-25'!$N$5:$Q$9999,4,0)),"")</f>
        <v/>
      </c>
    </row>
    <row r="2691" spans="36:40" x14ac:dyDescent="0.25">
      <c r="AJ2691" s="30"/>
      <c r="AK2691"/>
      <c r="AM2691" s="30" t="str">
        <f>IFERROR((VLOOKUP(C2691,'CEP 24-25'!$F$5:$K$1282,6,0))," ")</f>
        <v xml:space="preserve"> </v>
      </c>
      <c r="AN2691" s="41" t="str">
        <f>+IFERROR((VLOOKUP(C2691,'HB1238 24-25'!$N$5:$Q$9999,4,0)),"")</f>
        <v/>
      </c>
    </row>
    <row r="2692" spans="36:40" x14ac:dyDescent="0.25">
      <c r="AJ2692" s="30"/>
      <c r="AK2692"/>
      <c r="AM2692" s="30" t="str">
        <f>IFERROR((VLOOKUP(C2692,'CEP 24-25'!$F$5:$K$1282,6,0))," ")</f>
        <v xml:space="preserve"> </v>
      </c>
      <c r="AN2692" s="41" t="str">
        <f>+IFERROR((VLOOKUP(C2692,'HB1238 24-25'!$N$5:$Q$9999,4,0)),"")</f>
        <v/>
      </c>
    </row>
    <row r="2693" spans="36:40" x14ac:dyDescent="0.25">
      <c r="AJ2693" s="30"/>
      <c r="AK2693"/>
      <c r="AM2693" s="30" t="str">
        <f>IFERROR((VLOOKUP(C2693,'CEP 24-25'!$F$5:$K$1282,6,0))," ")</f>
        <v xml:space="preserve"> </v>
      </c>
      <c r="AN2693" s="41" t="str">
        <f>+IFERROR((VLOOKUP(C2693,'HB1238 24-25'!$N$5:$Q$9999,4,0)),"")</f>
        <v/>
      </c>
    </row>
    <row r="2694" spans="36:40" x14ac:dyDescent="0.25">
      <c r="AJ2694" s="30"/>
      <c r="AK2694"/>
      <c r="AM2694" s="30" t="str">
        <f>IFERROR((VLOOKUP(C2694,'CEP 24-25'!$F$5:$K$1282,6,0))," ")</f>
        <v xml:space="preserve"> </v>
      </c>
      <c r="AN2694" s="41" t="str">
        <f>+IFERROR((VLOOKUP(C2694,'HB1238 24-25'!$N$5:$Q$9999,4,0)),"")</f>
        <v/>
      </c>
    </row>
    <row r="2695" spans="36:40" x14ac:dyDescent="0.25">
      <c r="AJ2695" s="30"/>
      <c r="AK2695"/>
      <c r="AM2695" s="30" t="str">
        <f>IFERROR((VLOOKUP(C2695,'CEP 24-25'!$F$5:$K$1282,6,0))," ")</f>
        <v xml:space="preserve"> </v>
      </c>
      <c r="AN2695" s="41" t="str">
        <f>+IFERROR((VLOOKUP(C2695,'HB1238 24-25'!$N$5:$Q$9999,4,0)),"")</f>
        <v/>
      </c>
    </row>
    <row r="2696" spans="36:40" x14ac:dyDescent="0.25">
      <c r="AJ2696" s="30"/>
      <c r="AK2696"/>
      <c r="AM2696" s="30" t="str">
        <f>IFERROR((VLOOKUP(C2696,'CEP 24-25'!$F$5:$K$1282,6,0))," ")</f>
        <v xml:space="preserve"> </v>
      </c>
      <c r="AN2696" s="41" t="str">
        <f>+IFERROR((VLOOKUP(C2696,'HB1238 24-25'!$N$5:$Q$9999,4,0)),"")</f>
        <v/>
      </c>
    </row>
    <row r="2697" spans="36:40" x14ac:dyDescent="0.25">
      <c r="AJ2697" s="30"/>
      <c r="AK2697"/>
      <c r="AM2697" s="30" t="str">
        <f>IFERROR((VLOOKUP(C2697,'CEP 24-25'!$F$5:$K$1282,6,0))," ")</f>
        <v xml:space="preserve"> </v>
      </c>
      <c r="AN2697" s="41" t="str">
        <f>+IFERROR((VLOOKUP(C2697,'HB1238 24-25'!$N$5:$Q$9999,4,0)),"")</f>
        <v/>
      </c>
    </row>
    <row r="2698" spans="36:40" x14ac:dyDescent="0.25">
      <c r="AJ2698" s="30"/>
      <c r="AK2698"/>
      <c r="AM2698" s="30" t="str">
        <f>IFERROR((VLOOKUP(C2698,'CEP 24-25'!$F$5:$K$1282,6,0))," ")</f>
        <v xml:space="preserve"> </v>
      </c>
      <c r="AN2698" s="41" t="str">
        <f>+IFERROR((VLOOKUP(C2698,'HB1238 24-25'!$N$5:$Q$9999,4,0)),"")</f>
        <v/>
      </c>
    </row>
    <row r="2699" spans="36:40" x14ac:dyDescent="0.25">
      <c r="AJ2699" s="30"/>
      <c r="AK2699"/>
      <c r="AM2699" s="30" t="str">
        <f>IFERROR((VLOOKUP(C2699,'CEP 24-25'!$F$5:$K$1282,6,0))," ")</f>
        <v xml:space="preserve"> </v>
      </c>
      <c r="AN2699" s="41" t="str">
        <f>+IFERROR((VLOOKUP(C2699,'HB1238 24-25'!$N$5:$Q$9999,4,0)),"")</f>
        <v/>
      </c>
    </row>
    <row r="2700" spans="36:40" x14ac:dyDescent="0.25">
      <c r="AJ2700" s="30"/>
      <c r="AK2700"/>
      <c r="AM2700" s="30" t="str">
        <f>IFERROR((VLOOKUP(C2700,'CEP 24-25'!$F$5:$K$1282,6,0))," ")</f>
        <v xml:space="preserve"> </v>
      </c>
      <c r="AN2700" s="41" t="str">
        <f>+IFERROR((VLOOKUP(C2700,'HB1238 24-25'!$N$5:$Q$9999,4,0)),"")</f>
        <v/>
      </c>
    </row>
    <row r="2701" spans="36:40" x14ac:dyDescent="0.25">
      <c r="AJ2701" s="30"/>
      <c r="AK2701"/>
      <c r="AM2701" s="30" t="str">
        <f>IFERROR((VLOOKUP(C2701,'CEP 24-25'!$F$5:$K$1282,6,0))," ")</f>
        <v xml:space="preserve"> </v>
      </c>
      <c r="AN2701" s="41" t="str">
        <f>+IFERROR((VLOOKUP(C2701,'HB1238 24-25'!$N$5:$Q$9999,4,0)),"")</f>
        <v/>
      </c>
    </row>
    <row r="2702" spans="36:40" x14ac:dyDescent="0.25">
      <c r="AJ2702" s="30"/>
      <c r="AK2702"/>
      <c r="AM2702" s="30" t="str">
        <f>IFERROR((VLOOKUP(C2702,'CEP 24-25'!$F$5:$K$1282,6,0))," ")</f>
        <v xml:space="preserve"> </v>
      </c>
      <c r="AN2702" s="41" t="str">
        <f>+IFERROR((VLOOKUP(C2702,'HB1238 24-25'!$N$5:$Q$9999,4,0)),"")</f>
        <v/>
      </c>
    </row>
    <row r="2703" spans="36:40" x14ac:dyDescent="0.25">
      <c r="AJ2703" s="30"/>
      <c r="AK2703"/>
      <c r="AM2703" s="30" t="str">
        <f>IFERROR((VLOOKUP(C2703,'CEP 24-25'!$F$5:$K$1282,6,0))," ")</f>
        <v xml:space="preserve"> </v>
      </c>
      <c r="AN2703" s="41" t="str">
        <f>+IFERROR((VLOOKUP(C2703,'HB1238 24-25'!$N$5:$Q$9999,4,0)),"")</f>
        <v/>
      </c>
    </row>
    <row r="2704" spans="36:40" x14ac:dyDescent="0.25">
      <c r="AJ2704" s="30"/>
      <c r="AK2704"/>
      <c r="AM2704" s="30" t="str">
        <f>IFERROR((VLOOKUP(C2704,'CEP 24-25'!$F$5:$K$1282,6,0))," ")</f>
        <v xml:space="preserve"> </v>
      </c>
      <c r="AN2704" s="41" t="str">
        <f>+IFERROR((VLOOKUP(C2704,'HB1238 24-25'!$N$5:$Q$9999,4,0)),"")</f>
        <v/>
      </c>
    </row>
    <row r="2705" spans="36:40" x14ac:dyDescent="0.25">
      <c r="AJ2705" s="30"/>
      <c r="AK2705"/>
      <c r="AM2705" s="30" t="str">
        <f>IFERROR((VLOOKUP(C2705,'CEP 24-25'!$F$5:$K$1282,6,0))," ")</f>
        <v xml:space="preserve"> </v>
      </c>
      <c r="AN2705" s="41" t="str">
        <f>+IFERROR((VLOOKUP(C2705,'HB1238 24-25'!$N$5:$Q$9999,4,0)),"")</f>
        <v/>
      </c>
    </row>
    <row r="2706" spans="36:40" x14ac:dyDescent="0.25">
      <c r="AJ2706" s="30"/>
      <c r="AK2706"/>
      <c r="AM2706" s="30" t="str">
        <f>IFERROR((VLOOKUP(C2706,'CEP 24-25'!$F$5:$K$1282,6,0))," ")</f>
        <v xml:space="preserve"> </v>
      </c>
      <c r="AN2706" s="41" t="str">
        <f>+IFERROR((VLOOKUP(C2706,'HB1238 24-25'!$N$5:$Q$9999,4,0)),"")</f>
        <v/>
      </c>
    </row>
    <row r="2707" spans="36:40" x14ac:dyDescent="0.25">
      <c r="AJ2707" s="30"/>
      <c r="AK2707"/>
      <c r="AM2707" s="30" t="str">
        <f>IFERROR((VLOOKUP(C2707,'CEP 24-25'!$F$5:$K$1282,6,0))," ")</f>
        <v xml:space="preserve"> </v>
      </c>
      <c r="AN2707" s="41" t="str">
        <f>+IFERROR((VLOOKUP(C2707,'HB1238 24-25'!$N$5:$Q$9999,4,0)),"")</f>
        <v/>
      </c>
    </row>
    <row r="2708" spans="36:40" x14ac:dyDescent="0.25">
      <c r="AJ2708" s="30"/>
      <c r="AK2708"/>
      <c r="AM2708" s="30" t="str">
        <f>IFERROR((VLOOKUP(C2708,'CEP 24-25'!$F$5:$K$1282,6,0))," ")</f>
        <v xml:space="preserve"> </v>
      </c>
      <c r="AN2708" s="41" t="str">
        <f>+IFERROR((VLOOKUP(C2708,'HB1238 24-25'!$N$5:$Q$9999,4,0)),"")</f>
        <v/>
      </c>
    </row>
    <row r="2709" spans="36:40" x14ac:dyDescent="0.25">
      <c r="AJ2709" s="30"/>
      <c r="AK2709"/>
      <c r="AM2709" s="30" t="str">
        <f>IFERROR((VLOOKUP(C2709,'CEP 24-25'!$F$5:$K$1282,6,0))," ")</f>
        <v xml:space="preserve"> </v>
      </c>
      <c r="AN2709" s="41" t="str">
        <f>+IFERROR((VLOOKUP(C2709,'HB1238 24-25'!$N$5:$Q$9999,4,0)),"")</f>
        <v/>
      </c>
    </row>
    <row r="2710" spans="36:40" x14ac:dyDescent="0.25">
      <c r="AJ2710" s="30"/>
      <c r="AK2710"/>
      <c r="AM2710" s="30" t="str">
        <f>IFERROR((VLOOKUP(C2710,'CEP 24-25'!$F$5:$K$1282,6,0))," ")</f>
        <v xml:space="preserve"> </v>
      </c>
      <c r="AN2710" s="41" t="str">
        <f>+IFERROR((VLOOKUP(C2710,'HB1238 24-25'!$N$5:$Q$9999,4,0)),"")</f>
        <v/>
      </c>
    </row>
    <row r="2711" spans="36:40" x14ac:dyDescent="0.25">
      <c r="AJ2711" s="30"/>
      <c r="AK2711"/>
      <c r="AM2711" s="30" t="str">
        <f>IFERROR((VLOOKUP(C2711,'CEP 24-25'!$F$5:$K$1282,6,0))," ")</f>
        <v xml:space="preserve"> </v>
      </c>
      <c r="AN2711" s="41" t="str">
        <f>+IFERROR((VLOOKUP(C2711,'HB1238 24-25'!$N$5:$Q$9999,4,0)),"")</f>
        <v/>
      </c>
    </row>
    <row r="2712" spans="36:40" x14ac:dyDescent="0.25">
      <c r="AJ2712" s="30"/>
      <c r="AK2712"/>
      <c r="AM2712" s="30" t="str">
        <f>IFERROR((VLOOKUP(C2712,'CEP 24-25'!$F$5:$K$1282,6,0))," ")</f>
        <v xml:space="preserve"> </v>
      </c>
      <c r="AN2712" s="41" t="str">
        <f>+IFERROR((VLOOKUP(C2712,'HB1238 24-25'!$N$5:$Q$9999,4,0)),"")</f>
        <v/>
      </c>
    </row>
    <row r="2713" spans="36:40" x14ac:dyDescent="0.25">
      <c r="AJ2713" s="30"/>
      <c r="AK2713"/>
      <c r="AM2713" s="30" t="str">
        <f>IFERROR((VLOOKUP(C2713,'CEP 24-25'!$F$5:$K$1282,6,0))," ")</f>
        <v xml:space="preserve"> </v>
      </c>
      <c r="AN2713" s="41" t="str">
        <f>+IFERROR((VLOOKUP(C2713,'HB1238 24-25'!$N$5:$Q$9999,4,0)),"")</f>
        <v/>
      </c>
    </row>
    <row r="2714" spans="36:40" x14ac:dyDescent="0.25">
      <c r="AJ2714" s="30"/>
      <c r="AK2714"/>
      <c r="AM2714" s="30" t="str">
        <f>IFERROR((VLOOKUP(C2714,'CEP 24-25'!$F$5:$K$1282,6,0))," ")</f>
        <v xml:space="preserve"> </v>
      </c>
      <c r="AN2714" s="41" t="str">
        <f>+IFERROR((VLOOKUP(C2714,'HB1238 24-25'!$N$5:$Q$9999,4,0)),"")</f>
        <v/>
      </c>
    </row>
    <row r="2715" spans="36:40" x14ac:dyDescent="0.25">
      <c r="AJ2715" s="30"/>
      <c r="AK2715"/>
      <c r="AM2715" s="30" t="str">
        <f>IFERROR((VLOOKUP(C2715,'CEP 24-25'!$F$5:$K$1282,6,0))," ")</f>
        <v xml:space="preserve"> </v>
      </c>
      <c r="AN2715" s="41" t="str">
        <f>+IFERROR((VLOOKUP(C2715,'HB1238 24-25'!$N$5:$Q$9999,4,0)),"")</f>
        <v/>
      </c>
    </row>
    <row r="2716" spans="36:40" x14ac:dyDescent="0.25">
      <c r="AJ2716" s="30"/>
      <c r="AK2716"/>
      <c r="AM2716" s="30" t="str">
        <f>IFERROR((VLOOKUP(C2716,'CEP 24-25'!$F$5:$K$1282,6,0))," ")</f>
        <v xml:space="preserve"> </v>
      </c>
      <c r="AN2716" s="41" t="str">
        <f>+IFERROR((VLOOKUP(C2716,'HB1238 24-25'!$N$5:$Q$9999,4,0)),"")</f>
        <v/>
      </c>
    </row>
    <row r="2717" spans="36:40" x14ac:dyDescent="0.25">
      <c r="AJ2717" s="30"/>
      <c r="AK2717"/>
      <c r="AM2717" s="30" t="str">
        <f>IFERROR((VLOOKUP(C2717,'CEP 24-25'!$F$5:$K$1282,6,0))," ")</f>
        <v xml:space="preserve"> </v>
      </c>
      <c r="AN2717" s="41" t="str">
        <f>+IFERROR((VLOOKUP(C2717,'HB1238 24-25'!$N$5:$Q$9999,4,0)),"")</f>
        <v/>
      </c>
    </row>
    <row r="2718" spans="36:40" x14ac:dyDescent="0.25">
      <c r="AJ2718" s="30"/>
      <c r="AK2718"/>
      <c r="AM2718" s="30" t="str">
        <f>IFERROR((VLOOKUP(C2718,'CEP 24-25'!$F$5:$K$1282,6,0))," ")</f>
        <v xml:space="preserve"> </v>
      </c>
      <c r="AN2718" s="41" t="str">
        <f>+IFERROR((VLOOKUP(C2718,'HB1238 24-25'!$N$5:$Q$9999,4,0)),"")</f>
        <v/>
      </c>
    </row>
    <row r="2719" spans="36:40" x14ac:dyDescent="0.25">
      <c r="AJ2719" s="30"/>
      <c r="AK2719"/>
      <c r="AM2719" s="30" t="str">
        <f>IFERROR((VLOOKUP(C2719,'CEP 24-25'!$F$5:$K$1282,6,0))," ")</f>
        <v xml:space="preserve"> </v>
      </c>
      <c r="AN2719" s="41" t="str">
        <f>+IFERROR((VLOOKUP(C2719,'HB1238 24-25'!$N$5:$Q$9999,4,0)),"")</f>
        <v/>
      </c>
    </row>
    <row r="2720" spans="36:40" x14ac:dyDescent="0.25">
      <c r="AJ2720" s="30"/>
      <c r="AK2720"/>
      <c r="AM2720" s="30" t="str">
        <f>IFERROR((VLOOKUP(C2720,'CEP 24-25'!$F$5:$K$1282,6,0))," ")</f>
        <v xml:space="preserve"> </v>
      </c>
      <c r="AN2720" s="41" t="str">
        <f>+IFERROR((VLOOKUP(C2720,'HB1238 24-25'!$N$5:$Q$9999,4,0)),"")</f>
        <v/>
      </c>
    </row>
    <row r="2721" spans="36:40" x14ac:dyDescent="0.25">
      <c r="AJ2721" s="30"/>
      <c r="AK2721"/>
      <c r="AM2721" s="30" t="str">
        <f>IFERROR((VLOOKUP(C2721,'CEP 24-25'!$F$5:$K$1282,6,0))," ")</f>
        <v xml:space="preserve"> </v>
      </c>
      <c r="AN2721" s="41" t="str">
        <f>+IFERROR((VLOOKUP(C2721,'HB1238 24-25'!$N$5:$Q$9999,4,0)),"")</f>
        <v/>
      </c>
    </row>
    <row r="2722" spans="36:40" x14ac:dyDescent="0.25">
      <c r="AJ2722" s="30"/>
      <c r="AK2722"/>
      <c r="AM2722" s="30" t="str">
        <f>IFERROR((VLOOKUP(C2722,'CEP 24-25'!$F$5:$K$1282,6,0))," ")</f>
        <v xml:space="preserve"> </v>
      </c>
      <c r="AN2722" s="41" t="str">
        <f>+IFERROR((VLOOKUP(C2722,'HB1238 24-25'!$N$5:$Q$9999,4,0)),"")</f>
        <v/>
      </c>
    </row>
    <row r="2723" spans="36:40" x14ac:dyDescent="0.25">
      <c r="AJ2723" s="30"/>
      <c r="AK2723"/>
      <c r="AM2723" s="30" t="str">
        <f>IFERROR((VLOOKUP(C2723,'CEP 24-25'!$F$5:$K$1282,6,0))," ")</f>
        <v xml:space="preserve"> </v>
      </c>
      <c r="AN2723" s="41" t="str">
        <f>+IFERROR((VLOOKUP(C2723,'HB1238 24-25'!$N$5:$Q$9999,4,0)),"")</f>
        <v/>
      </c>
    </row>
    <row r="2724" spans="36:40" x14ac:dyDescent="0.25">
      <c r="AJ2724" s="30"/>
      <c r="AK2724"/>
      <c r="AM2724" s="30" t="str">
        <f>IFERROR((VLOOKUP(C2724,'CEP 24-25'!$F$5:$K$1282,6,0))," ")</f>
        <v xml:space="preserve"> </v>
      </c>
      <c r="AN2724" s="41" t="str">
        <f>+IFERROR((VLOOKUP(C2724,'HB1238 24-25'!$N$5:$Q$9999,4,0)),"")</f>
        <v/>
      </c>
    </row>
    <row r="2725" spans="36:40" x14ac:dyDescent="0.25">
      <c r="AJ2725" s="30"/>
      <c r="AK2725"/>
      <c r="AM2725" s="30" t="str">
        <f>IFERROR((VLOOKUP(C2725,'CEP 24-25'!$F$5:$K$1282,6,0))," ")</f>
        <v xml:space="preserve"> </v>
      </c>
      <c r="AN2725" s="41" t="str">
        <f>+IFERROR((VLOOKUP(C2725,'HB1238 24-25'!$N$5:$Q$9999,4,0)),"")</f>
        <v/>
      </c>
    </row>
    <row r="2726" spans="36:40" x14ac:dyDescent="0.25">
      <c r="AJ2726" s="30"/>
      <c r="AK2726"/>
      <c r="AM2726" s="30" t="str">
        <f>IFERROR((VLOOKUP(C2726,'CEP 24-25'!$F$5:$K$1282,6,0))," ")</f>
        <v xml:space="preserve"> </v>
      </c>
      <c r="AN2726" s="41" t="str">
        <f>+IFERROR((VLOOKUP(C2726,'HB1238 24-25'!$N$5:$Q$9999,4,0)),"")</f>
        <v/>
      </c>
    </row>
    <row r="2727" spans="36:40" x14ac:dyDescent="0.25">
      <c r="AJ2727" s="30"/>
      <c r="AK2727"/>
      <c r="AM2727" s="30" t="str">
        <f>IFERROR((VLOOKUP(C2727,'CEP 24-25'!$F$5:$K$1282,6,0))," ")</f>
        <v xml:space="preserve"> </v>
      </c>
      <c r="AN2727" s="41" t="str">
        <f>+IFERROR((VLOOKUP(C2727,'HB1238 24-25'!$N$5:$Q$9999,4,0)),"")</f>
        <v/>
      </c>
    </row>
    <row r="2728" spans="36:40" x14ac:dyDescent="0.25">
      <c r="AJ2728" s="30"/>
      <c r="AK2728"/>
      <c r="AM2728" s="30" t="str">
        <f>IFERROR((VLOOKUP(C2728,'CEP 24-25'!$F$5:$K$1282,6,0))," ")</f>
        <v xml:space="preserve"> </v>
      </c>
      <c r="AN2728" s="41" t="str">
        <f>+IFERROR((VLOOKUP(C2728,'HB1238 24-25'!$N$5:$Q$9999,4,0)),"")</f>
        <v/>
      </c>
    </row>
    <row r="2729" spans="36:40" x14ac:dyDescent="0.25">
      <c r="AJ2729" s="30"/>
      <c r="AK2729"/>
      <c r="AM2729" s="30" t="str">
        <f>IFERROR((VLOOKUP(C2729,'CEP 24-25'!$F$5:$K$1282,6,0))," ")</f>
        <v xml:space="preserve"> </v>
      </c>
      <c r="AN2729" s="41" t="str">
        <f>+IFERROR((VLOOKUP(C2729,'HB1238 24-25'!$N$5:$Q$9999,4,0)),"")</f>
        <v/>
      </c>
    </row>
    <row r="2730" spans="36:40" x14ac:dyDescent="0.25">
      <c r="AJ2730" s="30"/>
      <c r="AK2730"/>
      <c r="AM2730" s="30" t="str">
        <f>IFERROR((VLOOKUP(C2730,'CEP 24-25'!$F$5:$K$1282,6,0))," ")</f>
        <v xml:space="preserve"> </v>
      </c>
      <c r="AN2730" s="41" t="str">
        <f>+IFERROR((VLOOKUP(C2730,'HB1238 24-25'!$N$5:$Q$9999,4,0)),"")</f>
        <v/>
      </c>
    </row>
    <row r="2731" spans="36:40" x14ac:dyDescent="0.25">
      <c r="AJ2731" s="30"/>
      <c r="AK2731"/>
      <c r="AM2731" s="30" t="str">
        <f>IFERROR((VLOOKUP(C2731,'CEP 24-25'!$F$5:$K$1282,6,0))," ")</f>
        <v xml:space="preserve"> </v>
      </c>
      <c r="AN2731" s="41" t="str">
        <f>+IFERROR((VLOOKUP(C2731,'HB1238 24-25'!$N$5:$Q$9999,4,0)),"")</f>
        <v/>
      </c>
    </row>
    <row r="2732" spans="36:40" x14ac:dyDescent="0.25">
      <c r="AJ2732" s="30"/>
      <c r="AK2732"/>
      <c r="AM2732" s="30" t="str">
        <f>IFERROR((VLOOKUP(C2732,'CEP 24-25'!$F$5:$K$1282,6,0))," ")</f>
        <v xml:space="preserve"> </v>
      </c>
      <c r="AN2732" s="41" t="str">
        <f>+IFERROR((VLOOKUP(C2732,'HB1238 24-25'!$N$5:$Q$9999,4,0)),"")</f>
        <v/>
      </c>
    </row>
    <row r="2733" spans="36:40" x14ac:dyDescent="0.25">
      <c r="AJ2733" s="30"/>
      <c r="AK2733"/>
      <c r="AM2733" s="30" t="str">
        <f>IFERROR((VLOOKUP(C2733,'CEP 24-25'!$F$5:$K$1282,6,0))," ")</f>
        <v xml:space="preserve"> </v>
      </c>
      <c r="AN2733" s="41" t="str">
        <f>+IFERROR((VLOOKUP(C2733,'HB1238 24-25'!$N$5:$Q$9999,4,0)),"")</f>
        <v/>
      </c>
    </row>
    <row r="2734" spans="36:40" x14ac:dyDescent="0.25">
      <c r="AJ2734" s="30"/>
      <c r="AK2734"/>
      <c r="AM2734" s="30" t="str">
        <f>IFERROR((VLOOKUP(C2734,'CEP 24-25'!$F$5:$K$1282,6,0))," ")</f>
        <v xml:space="preserve"> </v>
      </c>
      <c r="AN2734" s="41" t="str">
        <f>+IFERROR((VLOOKUP(C2734,'HB1238 24-25'!$N$5:$Q$9999,4,0)),"")</f>
        <v/>
      </c>
    </row>
    <row r="2735" spans="36:40" x14ac:dyDescent="0.25">
      <c r="AJ2735" s="30"/>
      <c r="AK2735"/>
      <c r="AM2735" s="30" t="str">
        <f>IFERROR((VLOOKUP(C2735,'CEP 24-25'!$F$5:$K$1282,6,0))," ")</f>
        <v xml:space="preserve"> </v>
      </c>
      <c r="AN2735" s="41" t="str">
        <f>+IFERROR((VLOOKUP(C2735,'HB1238 24-25'!$N$5:$Q$9999,4,0)),"")</f>
        <v/>
      </c>
    </row>
    <row r="2736" spans="36:40" x14ac:dyDescent="0.25">
      <c r="AJ2736" s="30"/>
      <c r="AK2736"/>
      <c r="AM2736" s="30" t="str">
        <f>IFERROR((VLOOKUP(C2736,'CEP 24-25'!$F$5:$K$1282,6,0))," ")</f>
        <v xml:space="preserve"> </v>
      </c>
      <c r="AN2736" s="41" t="str">
        <f>+IFERROR((VLOOKUP(C2736,'HB1238 24-25'!$N$5:$Q$9999,4,0)),"")</f>
        <v/>
      </c>
    </row>
    <row r="2737" spans="36:40" x14ac:dyDescent="0.25">
      <c r="AJ2737" s="30"/>
      <c r="AK2737"/>
      <c r="AM2737" s="30" t="str">
        <f>IFERROR((VLOOKUP(C2737,'CEP 24-25'!$F$5:$K$1282,6,0))," ")</f>
        <v xml:space="preserve"> </v>
      </c>
      <c r="AN2737" s="41" t="str">
        <f>+IFERROR((VLOOKUP(C2737,'HB1238 24-25'!$N$5:$Q$9999,4,0)),"")</f>
        <v/>
      </c>
    </row>
    <row r="2738" spans="36:40" x14ac:dyDescent="0.25">
      <c r="AJ2738" s="30"/>
      <c r="AK2738"/>
      <c r="AM2738" s="30" t="str">
        <f>IFERROR((VLOOKUP(C2738,'CEP 24-25'!$F$5:$K$1282,6,0))," ")</f>
        <v xml:space="preserve"> </v>
      </c>
      <c r="AN2738" s="41" t="str">
        <f>+IFERROR((VLOOKUP(C2738,'HB1238 24-25'!$N$5:$Q$9999,4,0)),"")</f>
        <v/>
      </c>
    </row>
    <row r="2739" spans="36:40" x14ac:dyDescent="0.25">
      <c r="AJ2739" s="30"/>
      <c r="AK2739"/>
      <c r="AM2739" s="30" t="str">
        <f>IFERROR((VLOOKUP(C2739,'CEP 24-25'!$F$5:$K$1282,6,0))," ")</f>
        <v xml:space="preserve"> </v>
      </c>
      <c r="AN2739" s="41" t="str">
        <f>+IFERROR((VLOOKUP(C2739,'HB1238 24-25'!$N$5:$Q$9999,4,0)),"")</f>
        <v/>
      </c>
    </row>
    <row r="2740" spans="36:40" x14ac:dyDescent="0.25">
      <c r="AJ2740" s="30"/>
      <c r="AK2740"/>
      <c r="AM2740" s="30" t="str">
        <f>IFERROR((VLOOKUP(C2740,'CEP 24-25'!$F$5:$K$1282,6,0))," ")</f>
        <v xml:space="preserve"> </v>
      </c>
      <c r="AN2740" s="41" t="str">
        <f>+IFERROR((VLOOKUP(C2740,'HB1238 24-25'!$N$5:$Q$9999,4,0)),"")</f>
        <v/>
      </c>
    </row>
    <row r="2741" spans="36:40" x14ac:dyDescent="0.25">
      <c r="AJ2741" s="30"/>
      <c r="AK2741"/>
      <c r="AM2741" s="30" t="str">
        <f>IFERROR((VLOOKUP(C2741,'CEP 24-25'!$F$5:$K$1282,6,0))," ")</f>
        <v xml:space="preserve"> </v>
      </c>
      <c r="AN2741" s="41" t="str">
        <f>+IFERROR((VLOOKUP(C2741,'HB1238 24-25'!$N$5:$Q$9999,4,0)),"")</f>
        <v/>
      </c>
    </row>
    <row r="2742" spans="36:40" x14ac:dyDescent="0.25">
      <c r="AJ2742" s="30"/>
      <c r="AK2742"/>
      <c r="AM2742" s="30" t="str">
        <f>IFERROR((VLOOKUP(C2742,'CEP 24-25'!$F$5:$K$1282,6,0))," ")</f>
        <v xml:space="preserve"> </v>
      </c>
      <c r="AN2742" s="41" t="str">
        <f>+IFERROR((VLOOKUP(C2742,'HB1238 24-25'!$N$5:$Q$9999,4,0)),"")</f>
        <v/>
      </c>
    </row>
    <row r="2743" spans="36:40" x14ac:dyDescent="0.25">
      <c r="AJ2743" s="30"/>
      <c r="AK2743"/>
      <c r="AM2743" s="30" t="str">
        <f>IFERROR((VLOOKUP(C2743,'CEP 24-25'!$F$5:$K$1282,6,0))," ")</f>
        <v xml:space="preserve"> </v>
      </c>
      <c r="AN2743" s="41" t="str">
        <f>+IFERROR((VLOOKUP(C2743,'HB1238 24-25'!$N$5:$Q$9999,4,0)),"")</f>
        <v/>
      </c>
    </row>
    <row r="2744" spans="36:40" x14ac:dyDescent="0.25">
      <c r="AJ2744" s="30"/>
      <c r="AK2744"/>
      <c r="AM2744" s="30" t="str">
        <f>IFERROR((VLOOKUP(C2744,'CEP 24-25'!$F$5:$K$1282,6,0))," ")</f>
        <v xml:space="preserve"> </v>
      </c>
      <c r="AN2744" s="41" t="str">
        <f>+IFERROR((VLOOKUP(C2744,'HB1238 24-25'!$N$5:$Q$9999,4,0)),"")</f>
        <v/>
      </c>
    </row>
    <row r="2745" spans="36:40" x14ac:dyDescent="0.25">
      <c r="AJ2745" s="30"/>
      <c r="AK2745"/>
      <c r="AM2745" s="30" t="str">
        <f>IFERROR((VLOOKUP(C2745,'CEP 24-25'!$F$5:$K$1282,6,0))," ")</f>
        <v xml:space="preserve"> </v>
      </c>
      <c r="AN2745" s="41" t="str">
        <f>+IFERROR((VLOOKUP(C2745,'HB1238 24-25'!$N$5:$Q$9999,4,0)),"")</f>
        <v/>
      </c>
    </row>
    <row r="2746" spans="36:40" x14ac:dyDescent="0.25">
      <c r="AJ2746" s="30"/>
      <c r="AK2746"/>
      <c r="AM2746" s="30" t="str">
        <f>IFERROR((VLOOKUP(C2746,'CEP 24-25'!$F$5:$K$1282,6,0))," ")</f>
        <v xml:space="preserve"> </v>
      </c>
      <c r="AN2746" s="41" t="str">
        <f>+IFERROR((VLOOKUP(C2746,'HB1238 24-25'!$N$5:$Q$9999,4,0)),"")</f>
        <v/>
      </c>
    </row>
    <row r="2747" spans="36:40" x14ac:dyDescent="0.25">
      <c r="AJ2747" s="30"/>
      <c r="AK2747"/>
      <c r="AM2747" s="30" t="str">
        <f>IFERROR((VLOOKUP(C2747,'CEP 24-25'!$F$5:$K$1282,6,0))," ")</f>
        <v xml:space="preserve"> </v>
      </c>
      <c r="AN2747" s="41" t="str">
        <f>+IFERROR((VLOOKUP(C2747,'HB1238 24-25'!$N$5:$Q$9999,4,0)),"")</f>
        <v/>
      </c>
    </row>
    <row r="2748" spans="36:40" x14ac:dyDescent="0.25">
      <c r="AJ2748" s="30"/>
      <c r="AK2748"/>
      <c r="AM2748" s="30" t="str">
        <f>IFERROR((VLOOKUP(C2748,'CEP 24-25'!$F$5:$K$1282,6,0))," ")</f>
        <v xml:space="preserve"> </v>
      </c>
      <c r="AN2748" s="41" t="str">
        <f>+IFERROR((VLOOKUP(C2748,'HB1238 24-25'!$N$5:$Q$9999,4,0)),"")</f>
        <v/>
      </c>
    </row>
    <row r="2749" spans="36:40" x14ac:dyDescent="0.25">
      <c r="AJ2749" s="30"/>
      <c r="AK2749"/>
      <c r="AM2749" s="30" t="str">
        <f>IFERROR((VLOOKUP(C2749,'CEP 24-25'!$F$5:$K$1282,6,0))," ")</f>
        <v xml:space="preserve"> </v>
      </c>
      <c r="AN2749" s="41" t="str">
        <f>+IFERROR((VLOOKUP(C2749,'HB1238 24-25'!$N$5:$Q$9999,4,0)),"")</f>
        <v/>
      </c>
    </row>
    <row r="2750" spans="36:40" x14ac:dyDescent="0.25">
      <c r="AJ2750" s="30"/>
      <c r="AK2750"/>
      <c r="AM2750" s="30" t="str">
        <f>IFERROR((VLOOKUP(C2750,'CEP 24-25'!$F$5:$K$1282,6,0))," ")</f>
        <v xml:space="preserve"> </v>
      </c>
      <c r="AN2750" s="41" t="str">
        <f>+IFERROR((VLOOKUP(C2750,'HB1238 24-25'!$N$5:$Q$9999,4,0)),"")</f>
        <v/>
      </c>
    </row>
    <row r="2751" spans="36:40" x14ac:dyDescent="0.25">
      <c r="AJ2751" s="30"/>
      <c r="AK2751"/>
      <c r="AM2751" s="30" t="str">
        <f>IFERROR((VLOOKUP(C2751,'CEP 24-25'!$F$5:$K$1282,6,0))," ")</f>
        <v xml:space="preserve"> </v>
      </c>
      <c r="AN2751" s="41" t="str">
        <f>+IFERROR((VLOOKUP(C2751,'HB1238 24-25'!$N$5:$Q$9999,4,0)),"")</f>
        <v/>
      </c>
    </row>
    <row r="2752" spans="36:40" x14ac:dyDescent="0.25">
      <c r="AJ2752" s="30"/>
      <c r="AK2752"/>
      <c r="AM2752" s="30" t="str">
        <f>IFERROR((VLOOKUP(C2752,'CEP 24-25'!$F$5:$K$1282,6,0))," ")</f>
        <v xml:space="preserve"> </v>
      </c>
      <c r="AN2752" s="41" t="str">
        <f>+IFERROR((VLOOKUP(C2752,'HB1238 24-25'!$N$5:$Q$9999,4,0)),"")</f>
        <v/>
      </c>
    </row>
    <row r="2753" spans="36:40" x14ac:dyDescent="0.25">
      <c r="AJ2753" s="30"/>
      <c r="AK2753"/>
      <c r="AM2753" s="30" t="str">
        <f>IFERROR((VLOOKUP(C2753,'CEP 24-25'!$F$5:$K$1282,6,0))," ")</f>
        <v xml:space="preserve"> </v>
      </c>
      <c r="AN2753" s="41" t="str">
        <f>+IFERROR((VLOOKUP(C2753,'HB1238 24-25'!$N$5:$Q$9999,4,0)),"")</f>
        <v/>
      </c>
    </row>
    <row r="2754" spans="36:40" x14ac:dyDescent="0.25">
      <c r="AJ2754" s="30"/>
      <c r="AK2754"/>
      <c r="AM2754" s="30" t="str">
        <f>IFERROR((VLOOKUP(C2754,'CEP 24-25'!$F$5:$K$1282,6,0))," ")</f>
        <v xml:space="preserve"> </v>
      </c>
      <c r="AN2754" s="41" t="str">
        <f>+IFERROR((VLOOKUP(C2754,'HB1238 24-25'!$N$5:$Q$9999,4,0)),"")</f>
        <v/>
      </c>
    </row>
    <row r="2755" spans="36:40" x14ac:dyDescent="0.25">
      <c r="AJ2755" s="30"/>
      <c r="AK2755"/>
      <c r="AM2755" s="30" t="str">
        <f>IFERROR((VLOOKUP(C2755,'CEP 24-25'!$F$5:$K$1282,6,0))," ")</f>
        <v xml:space="preserve"> </v>
      </c>
      <c r="AN2755" s="41" t="str">
        <f>+IFERROR((VLOOKUP(C2755,'HB1238 24-25'!$N$5:$Q$9999,4,0)),"")</f>
        <v/>
      </c>
    </row>
    <row r="2756" spans="36:40" x14ac:dyDescent="0.25">
      <c r="AJ2756" s="30"/>
      <c r="AK2756"/>
      <c r="AM2756" s="30" t="str">
        <f>IFERROR((VLOOKUP(C2756,'CEP 24-25'!$F$5:$K$1282,6,0))," ")</f>
        <v xml:space="preserve"> </v>
      </c>
      <c r="AN2756" s="41" t="str">
        <f>+IFERROR((VLOOKUP(C2756,'HB1238 24-25'!$N$5:$Q$9999,4,0)),"")</f>
        <v/>
      </c>
    </row>
    <row r="2757" spans="36:40" x14ac:dyDescent="0.25">
      <c r="AJ2757" s="30"/>
      <c r="AK2757"/>
      <c r="AM2757" s="30" t="str">
        <f>IFERROR((VLOOKUP(C2757,'CEP 24-25'!$F$5:$K$1282,6,0))," ")</f>
        <v xml:space="preserve"> </v>
      </c>
      <c r="AN2757" s="41" t="str">
        <f>+IFERROR((VLOOKUP(C2757,'HB1238 24-25'!$N$5:$Q$9999,4,0)),"")</f>
        <v/>
      </c>
    </row>
    <row r="2758" spans="36:40" x14ac:dyDescent="0.25">
      <c r="AJ2758" s="30"/>
      <c r="AK2758"/>
      <c r="AM2758" s="30" t="str">
        <f>IFERROR((VLOOKUP(C2758,'CEP 24-25'!$F$5:$K$1282,6,0))," ")</f>
        <v xml:space="preserve"> </v>
      </c>
      <c r="AN2758" s="41" t="str">
        <f>+IFERROR((VLOOKUP(C2758,'HB1238 24-25'!$N$5:$Q$9999,4,0)),"")</f>
        <v/>
      </c>
    </row>
    <row r="2759" spans="36:40" x14ac:dyDescent="0.25">
      <c r="AJ2759" s="30"/>
      <c r="AK2759"/>
      <c r="AM2759" s="30" t="str">
        <f>IFERROR((VLOOKUP(C2759,'CEP 24-25'!$F$5:$K$1282,6,0))," ")</f>
        <v xml:space="preserve"> </v>
      </c>
      <c r="AN2759" s="41" t="str">
        <f>+IFERROR((VLOOKUP(C2759,'HB1238 24-25'!$N$5:$Q$9999,4,0)),"")</f>
        <v/>
      </c>
    </row>
    <row r="2760" spans="36:40" x14ac:dyDescent="0.25">
      <c r="AJ2760" s="30"/>
      <c r="AK2760"/>
      <c r="AM2760" s="30" t="str">
        <f>IFERROR((VLOOKUP(C2760,'CEP 24-25'!$F$5:$K$1282,6,0))," ")</f>
        <v xml:space="preserve"> </v>
      </c>
      <c r="AN2760" s="41" t="str">
        <f>+IFERROR((VLOOKUP(C2760,'HB1238 24-25'!$N$5:$Q$9999,4,0)),"")</f>
        <v/>
      </c>
    </row>
    <row r="2761" spans="36:40" x14ac:dyDescent="0.25">
      <c r="AJ2761" s="30"/>
      <c r="AK2761"/>
      <c r="AM2761" s="30" t="str">
        <f>IFERROR((VLOOKUP(C2761,'CEP 24-25'!$F$5:$K$1282,6,0))," ")</f>
        <v xml:space="preserve"> </v>
      </c>
      <c r="AN2761" s="41" t="str">
        <f>+IFERROR((VLOOKUP(C2761,'HB1238 24-25'!$N$5:$Q$9999,4,0)),"")</f>
        <v/>
      </c>
    </row>
    <row r="2762" spans="36:40" x14ac:dyDescent="0.25">
      <c r="AJ2762" s="30"/>
      <c r="AK2762"/>
      <c r="AM2762" s="30" t="str">
        <f>IFERROR((VLOOKUP(C2762,'CEP 24-25'!$F$5:$K$1282,6,0))," ")</f>
        <v xml:space="preserve"> </v>
      </c>
      <c r="AN2762" s="41" t="str">
        <f>+IFERROR((VLOOKUP(C2762,'HB1238 24-25'!$N$5:$Q$9999,4,0)),"")</f>
        <v/>
      </c>
    </row>
    <row r="2763" spans="36:40" x14ac:dyDescent="0.25">
      <c r="AJ2763" s="30"/>
      <c r="AK2763"/>
      <c r="AM2763" s="30" t="str">
        <f>IFERROR((VLOOKUP(C2763,'CEP 24-25'!$F$5:$K$1282,6,0))," ")</f>
        <v xml:space="preserve"> </v>
      </c>
      <c r="AN2763" s="41" t="str">
        <f>+IFERROR((VLOOKUP(C2763,'HB1238 24-25'!$N$5:$Q$9999,4,0)),"")</f>
        <v/>
      </c>
    </row>
    <row r="2764" spans="36:40" x14ac:dyDescent="0.25">
      <c r="AJ2764" s="30"/>
      <c r="AK2764"/>
      <c r="AM2764" s="30" t="str">
        <f>IFERROR((VLOOKUP(C2764,'CEP 24-25'!$F$5:$K$1282,6,0))," ")</f>
        <v xml:space="preserve"> </v>
      </c>
      <c r="AN2764" s="41" t="str">
        <f>+IFERROR((VLOOKUP(C2764,'HB1238 24-25'!$N$5:$Q$9999,4,0)),"")</f>
        <v/>
      </c>
    </row>
    <row r="2765" spans="36:40" x14ac:dyDescent="0.25">
      <c r="AJ2765" s="30"/>
      <c r="AK2765"/>
      <c r="AM2765" s="30" t="str">
        <f>IFERROR((VLOOKUP(C2765,'CEP 24-25'!$F$5:$K$1282,6,0))," ")</f>
        <v xml:space="preserve"> </v>
      </c>
      <c r="AN2765" s="41" t="str">
        <f>+IFERROR((VLOOKUP(C2765,'HB1238 24-25'!$N$5:$Q$9999,4,0)),"")</f>
        <v/>
      </c>
    </row>
    <row r="2766" spans="36:40" x14ac:dyDescent="0.25">
      <c r="AJ2766" s="30"/>
      <c r="AK2766"/>
      <c r="AM2766" s="30" t="str">
        <f>IFERROR((VLOOKUP(C2766,'CEP 24-25'!$F$5:$K$1282,6,0))," ")</f>
        <v xml:space="preserve"> </v>
      </c>
      <c r="AN2766" s="41" t="str">
        <f>+IFERROR((VLOOKUP(C2766,'HB1238 24-25'!$N$5:$Q$9999,4,0)),"")</f>
        <v/>
      </c>
    </row>
    <row r="2767" spans="36:40" x14ac:dyDescent="0.25">
      <c r="AJ2767" s="30"/>
      <c r="AK2767"/>
      <c r="AM2767" s="30" t="str">
        <f>IFERROR((VLOOKUP(C2767,'CEP 24-25'!$F$5:$K$1282,6,0))," ")</f>
        <v xml:space="preserve"> </v>
      </c>
      <c r="AN2767" s="41" t="str">
        <f>+IFERROR((VLOOKUP(C2767,'HB1238 24-25'!$N$5:$Q$9999,4,0)),"")</f>
        <v/>
      </c>
    </row>
    <row r="2768" spans="36:40" x14ac:dyDescent="0.25">
      <c r="AJ2768" s="30"/>
      <c r="AK2768"/>
      <c r="AM2768" s="30" t="str">
        <f>IFERROR((VLOOKUP(C2768,'CEP 24-25'!$F$5:$K$1282,6,0))," ")</f>
        <v xml:space="preserve"> </v>
      </c>
      <c r="AN2768" s="41" t="str">
        <f>+IFERROR((VLOOKUP(C2768,'HB1238 24-25'!$N$5:$Q$9999,4,0)),"")</f>
        <v/>
      </c>
    </row>
    <row r="2769" spans="36:40" x14ac:dyDescent="0.25">
      <c r="AJ2769" s="30"/>
      <c r="AK2769"/>
      <c r="AM2769" s="30" t="str">
        <f>IFERROR((VLOOKUP(C2769,'CEP 24-25'!$F$5:$K$1282,6,0))," ")</f>
        <v xml:space="preserve"> </v>
      </c>
      <c r="AN2769" s="41" t="str">
        <f>+IFERROR((VLOOKUP(C2769,'HB1238 24-25'!$N$5:$Q$9999,4,0)),"")</f>
        <v/>
      </c>
    </row>
    <row r="2770" spans="36:40" x14ac:dyDescent="0.25">
      <c r="AJ2770" s="30"/>
      <c r="AK2770"/>
      <c r="AM2770" s="30" t="str">
        <f>IFERROR((VLOOKUP(C2770,'CEP 24-25'!$F$5:$K$1282,6,0))," ")</f>
        <v xml:space="preserve"> </v>
      </c>
      <c r="AN2770" s="41" t="str">
        <f>+IFERROR((VLOOKUP(C2770,'HB1238 24-25'!$N$5:$Q$9999,4,0)),"")</f>
        <v/>
      </c>
    </row>
    <row r="2771" spans="36:40" x14ac:dyDescent="0.25">
      <c r="AJ2771" s="30"/>
      <c r="AK2771"/>
      <c r="AM2771" s="30" t="str">
        <f>IFERROR((VLOOKUP(C2771,'CEP 24-25'!$F$5:$K$1282,6,0))," ")</f>
        <v xml:space="preserve"> </v>
      </c>
      <c r="AN2771" s="41" t="str">
        <f>+IFERROR((VLOOKUP(C2771,'HB1238 24-25'!$N$5:$Q$9999,4,0)),"")</f>
        <v/>
      </c>
    </row>
    <row r="2772" spans="36:40" x14ac:dyDescent="0.25">
      <c r="AJ2772" s="30"/>
      <c r="AK2772"/>
      <c r="AM2772" s="30" t="str">
        <f>IFERROR((VLOOKUP(C2772,'CEP 24-25'!$F$5:$K$1282,6,0))," ")</f>
        <v xml:space="preserve"> </v>
      </c>
      <c r="AN2772" s="41" t="str">
        <f>+IFERROR((VLOOKUP(C2772,'HB1238 24-25'!$N$5:$Q$9999,4,0)),"")</f>
        <v/>
      </c>
    </row>
    <row r="2773" spans="36:40" x14ac:dyDescent="0.25">
      <c r="AJ2773" s="30"/>
      <c r="AK2773"/>
      <c r="AM2773" s="30" t="str">
        <f>IFERROR((VLOOKUP(C2773,'CEP 24-25'!$F$5:$K$1282,6,0))," ")</f>
        <v xml:space="preserve"> </v>
      </c>
      <c r="AN2773" s="41" t="str">
        <f>+IFERROR((VLOOKUP(C2773,'HB1238 24-25'!$N$5:$Q$9999,4,0)),"")</f>
        <v/>
      </c>
    </row>
    <row r="2774" spans="36:40" x14ac:dyDescent="0.25">
      <c r="AJ2774" s="30"/>
      <c r="AK2774"/>
      <c r="AM2774" s="30" t="str">
        <f>IFERROR((VLOOKUP(C2774,'CEP 24-25'!$F$5:$K$1282,6,0))," ")</f>
        <v xml:space="preserve"> </v>
      </c>
      <c r="AN2774" s="41" t="str">
        <f>+IFERROR((VLOOKUP(C2774,'HB1238 24-25'!$N$5:$Q$9999,4,0)),"")</f>
        <v/>
      </c>
    </row>
    <row r="2775" spans="36:40" x14ac:dyDescent="0.25">
      <c r="AJ2775" s="30"/>
      <c r="AK2775"/>
      <c r="AM2775" s="30" t="str">
        <f>IFERROR((VLOOKUP(C2775,'CEP 24-25'!$F$5:$K$1282,6,0))," ")</f>
        <v xml:space="preserve"> </v>
      </c>
      <c r="AN2775" s="41" t="str">
        <f>+IFERROR((VLOOKUP(C2775,'HB1238 24-25'!$N$5:$Q$9999,4,0)),"")</f>
        <v/>
      </c>
    </row>
    <row r="2776" spans="36:40" x14ac:dyDescent="0.25">
      <c r="AJ2776" s="30"/>
      <c r="AK2776"/>
      <c r="AM2776" s="30" t="str">
        <f>IFERROR((VLOOKUP(C2776,'CEP 24-25'!$F$5:$K$1282,6,0))," ")</f>
        <v xml:space="preserve"> </v>
      </c>
      <c r="AN2776" s="41" t="str">
        <f>+IFERROR((VLOOKUP(C2776,'HB1238 24-25'!$N$5:$Q$9999,4,0)),"")</f>
        <v/>
      </c>
    </row>
    <row r="2777" spans="36:40" x14ac:dyDescent="0.25">
      <c r="AJ2777" s="30"/>
      <c r="AK2777"/>
      <c r="AM2777" s="30" t="str">
        <f>IFERROR((VLOOKUP(C2777,'CEP 24-25'!$F$5:$K$1282,6,0))," ")</f>
        <v xml:space="preserve"> </v>
      </c>
      <c r="AN2777" s="41" t="str">
        <f>+IFERROR((VLOOKUP(C2777,'HB1238 24-25'!$N$5:$Q$9999,4,0)),"")</f>
        <v/>
      </c>
    </row>
  </sheetData>
  <autoFilter ref="A3:AP2777" xr:uid="{00000000-0001-0000-0200-000000000000}"/>
  <sortState xmlns:xlrd2="http://schemas.microsoft.com/office/spreadsheetml/2017/richdata2" ref="A4:AP2376">
    <sortCondition ref="B4:B2376"/>
    <sortCondition ref="D4:D2376"/>
  </sortState>
  <mergeCells count="3">
    <mergeCell ref="E2:S2"/>
    <mergeCell ref="T2:AH2"/>
    <mergeCell ref="A1:B1"/>
  </mergeCells>
  <conditionalFormatting sqref="AO2377:AO2421">
    <cfRule type="containsText" dxfId="7" priority="265" operator="containsText" text="Yes">
      <formula>NOT(ISERROR(SEARCH("Yes",AO2377)))</formula>
    </cfRule>
    <cfRule type="containsText" dxfId="6" priority="266" operator="containsText" text="No">
      <formula>NOT(ISERROR(SEARCH("No",AO2377)))</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4E9A8-D1B0-437F-8BA4-31BDE9C954B2}">
  <dimension ref="A1:R1305"/>
  <sheetViews>
    <sheetView workbookViewId="0">
      <selection activeCell="B12" sqref="B12"/>
    </sheetView>
  </sheetViews>
  <sheetFormatPr defaultColWidth="8.85546875" defaultRowHeight="15" x14ac:dyDescent="0.25"/>
  <cols>
    <col min="1" max="1" width="8.85546875" style="29"/>
    <col min="2" max="2" width="24.42578125" style="29" bestFit="1" customWidth="1"/>
    <col min="3" max="3" width="8.85546875" style="29"/>
    <col min="4" max="4" width="6.85546875" style="33" bestFit="1" customWidth="1"/>
    <col min="5" max="5" width="25.42578125" style="29" bestFit="1" customWidth="1"/>
    <col min="6" max="6" width="8.7109375" style="33" customWidth="1"/>
    <col min="7" max="7" width="36.7109375" style="29" customWidth="1"/>
    <col min="8" max="8" width="13.28515625" style="29" customWidth="1"/>
    <col min="9" max="9" width="12.5703125" style="29" customWidth="1"/>
    <col min="10" max="10" width="15.140625" style="29" customWidth="1"/>
    <col min="11" max="11" width="7.7109375" style="33" customWidth="1"/>
    <col min="12" max="12" width="8.85546875" style="33"/>
    <col min="13" max="13" width="14.7109375" style="29" bestFit="1" customWidth="1"/>
    <col min="14" max="14" width="14.85546875" style="29" bestFit="1" customWidth="1"/>
    <col min="15" max="15" width="8.85546875" style="29"/>
    <col min="16" max="16" width="26.140625" bestFit="1" customWidth="1"/>
    <col min="17" max="16384" width="8.85546875" style="29"/>
  </cols>
  <sheetData>
    <row r="1" spans="1:18" x14ac:dyDescent="0.25">
      <c r="A1" s="60" t="s">
        <v>2966</v>
      </c>
      <c r="D1" s="48" t="s">
        <v>2989</v>
      </c>
    </row>
    <row r="2" spans="1:18" x14ac:dyDescent="0.25">
      <c r="A2" s="55">
        <v>1</v>
      </c>
      <c r="B2" s="56">
        <f>+A2+1</f>
        <v>2</v>
      </c>
      <c r="C2" s="56">
        <f>+B2+1</f>
        <v>3</v>
      </c>
      <c r="F2" s="55">
        <v>1</v>
      </c>
      <c r="G2" s="56">
        <f>+F2+1</f>
        <v>2</v>
      </c>
      <c r="H2" s="56">
        <f t="shared" ref="H2:N2" si="0">+G2+1</f>
        <v>3</v>
      </c>
      <c r="I2" s="56">
        <f t="shared" si="0"/>
        <v>4</v>
      </c>
      <c r="J2" s="56">
        <f t="shared" si="0"/>
        <v>5</v>
      </c>
      <c r="K2" s="56">
        <f t="shared" si="0"/>
        <v>6</v>
      </c>
      <c r="L2" s="56">
        <f t="shared" si="0"/>
        <v>7</v>
      </c>
      <c r="M2" s="56">
        <f t="shared" si="0"/>
        <v>8</v>
      </c>
      <c r="N2" s="56">
        <f t="shared" si="0"/>
        <v>9</v>
      </c>
    </row>
    <row r="3" spans="1:18" x14ac:dyDescent="0.25">
      <c r="A3" s="99" t="s">
        <v>2999</v>
      </c>
      <c r="B3" s="99"/>
      <c r="C3" s="99"/>
      <c r="K3" s="165" t="s">
        <v>2945</v>
      </c>
      <c r="L3" s="166"/>
      <c r="M3" s="167"/>
    </row>
    <row r="4" spans="1:18" ht="45" x14ac:dyDescent="0.25">
      <c r="A4" s="102" t="s">
        <v>2002</v>
      </c>
      <c r="B4" s="103" t="s">
        <v>2007</v>
      </c>
      <c r="C4" s="104" t="s">
        <v>2454</v>
      </c>
      <c r="D4" s="62" t="s">
        <v>2002</v>
      </c>
      <c r="E4" s="58" t="s">
        <v>2007</v>
      </c>
      <c r="F4" s="57" t="s">
        <v>2005</v>
      </c>
      <c r="G4" s="57" t="s">
        <v>2006</v>
      </c>
      <c r="H4" s="59" t="s">
        <v>2946</v>
      </c>
      <c r="I4" s="59" t="s">
        <v>2947</v>
      </c>
      <c r="J4" s="59" t="s">
        <v>2948</v>
      </c>
      <c r="K4" s="59" t="s">
        <v>2949</v>
      </c>
      <c r="L4" s="59" t="s">
        <v>2950</v>
      </c>
      <c r="M4" s="59" t="s">
        <v>2951</v>
      </c>
      <c r="N4" s="63" t="s">
        <v>2952</v>
      </c>
      <c r="Q4"/>
      <c r="R4"/>
    </row>
    <row r="5" spans="1:18" x14ac:dyDescent="0.25">
      <c r="A5" t="s">
        <v>2455</v>
      </c>
      <c r="B5" t="s">
        <v>2008</v>
      </c>
      <c r="C5" s="61">
        <v>0.68179999999999996</v>
      </c>
      <c r="D5" s="76" t="s">
        <v>2455</v>
      </c>
      <c r="E5" s="77" t="s">
        <v>2008</v>
      </c>
      <c r="F5" s="76">
        <v>2834</v>
      </c>
      <c r="G5" s="77" t="s">
        <v>414</v>
      </c>
      <c r="H5" s="76" t="s">
        <v>2953</v>
      </c>
      <c r="I5" s="76" t="s">
        <v>2954</v>
      </c>
      <c r="J5" s="76"/>
      <c r="K5" s="75" t="s">
        <v>2394</v>
      </c>
      <c r="L5" s="78">
        <v>0.84130000000000005</v>
      </c>
      <c r="M5" s="79" t="s">
        <v>2655</v>
      </c>
      <c r="N5" s="80"/>
      <c r="Q5"/>
      <c r="R5"/>
    </row>
    <row r="6" spans="1:18" x14ac:dyDescent="0.25">
      <c r="A6" s="99" t="s">
        <v>2456</v>
      </c>
      <c r="B6" s="100" t="s">
        <v>2011</v>
      </c>
      <c r="C6" s="101">
        <v>0.30230000000000001</v>
      </c>
      <c r="D6" s="81" t="s">
        <v>2455</v>
      </c>
      <c r="E6" s="82" t="s">
        <v>2008</v>
      </c>
      <c r="F6" s="81">
        <v>3216</v>
      </c>
      <c r="G6" s="82" t="s">
        <v>416</v>
      </c>
      <c r="H6" s="81" t="s">
        <v>2953</v>
      </c>
      <c r="I6" s="81" t="s">
        <v>2954</v>
      </c>
      <c r="J6" s="81"/>
      <c r="K6" s="75" t="s">
        <v>2395</v>
      </c>
      <c r="L6" s="75"/>
      <c r="M6" s="79"/>
      <c r="N6" s="80"/>
      <c r="Q6"/>
      <c r="R6"/>
    </row>
    <row r="7" spans="1:18" x14ac:dyDescent="0.25">
      <c r="A7" s="99" t="s">
        <v>2457</v>
      </c>
      <c r="B7" s="100" t="s">
        <v>1218</v>
      </c>
      <c r="C7" s="101">
        <v>0.38969999999999999</v>
      </c>
      <c r="D7" s="81" t="s">
        <v>2455</v>
      </c>
      <c r="E7" s="82" t="s">
        <v>2008</v>
      </c>
      <c r="F7" s="81">
        <v>3857</v>
      </c>
      <c r="G7" s="82" t="s">
        <v>418</v>
      </c>
      <c r="H7" s="81" t="s">
        <v>2953</v>
      </c>
      <c r="I7" s="81" t="s">
        <v>2954</v>
      </c>
      <c r="J7" s="81"/>
      <c r="K7" s="75" t="s">
        <v>2394</v>
      </c>
      <c r="L7" s="78">
        <v>0.68149999999999999</v>
      </c>
      <c r="M7" s="79" t="s">
        <v>2656</v>
      </c>
      <c r="N7" s="80"/>
      <c r="Q7"/>
      <c r="R7"/>
    </row>
    <row r="8" spans="1:18" x14ac:dyDescent="0.25">
      <c r="A8" t="s">
        <v>2458</v>
      </c>
      <c r="B8" t="s">
        <v>2013</v>
      </c>
      <c r="C8" s="61">
        <v>0.56840000000000002</v>
      </c>
      <c r="D8" s="81" t="s">
        <v>2455</v>
      </c>
      <c r="E8" s="82" t="s">
        <v>2008</v>
      </c>
      <c r="F8" s="81">
        <v>3476</v>
      </c>
      <c r="G8" s="82" t="s">
        <v>417</v>
      </c>
      <c r="H8" s="81" t="s">
        <v>2953</v>
      </c>
      <c r="I8" s="81" t="s">
        <v>2954</v>
      </c>
      <c r="J8" s="81"/>
      <c r="K8" s="75" t="s">
        <v>2394</v>
      </c>
      <c r="L8" s="78">
        <v>0.5998</v>
      </c>
      <c r="M8" s="79" t="s">
        <v>2656</v>
      </c>
      <c r="N8" s="80"/>
      <c r="Q8"/>
      <c r="R8"/>
    </row>
    <row r="9" spans="1:18" x14ac:dyDescent="0.25">
      <c r="A9" s="99" t="s">
        <v>2686</v>
      </c>
      <c r="B9" s="100" t="s">
        <v>2015</v>
      </c>
      <c r="C9" s="101">
        <v>0.3851</v>
      </c>
      <c r="D9" s="81" t="s">
        <v>2455</v>
      </c>
      <c r="E9" s="82" t="s">
        <v>2008</v>
      </c>
      <c r="F9" s="81">
        <v>2449</v>
      </c>
      <c r="G9" s="82" t="s">
        <v>413</v>
      </c>
      <c r="H9" s="81" t="s">
        <v>2953</v>
      </c>
      <c r="I9" s="81" t="s">
        <v>2954</v>
      </c>
      <c r="J9" s="81"/>
      <c r="K9" s="75" t="s">
        <v>2394</v>
      </c>
      <c r="L9" s="78">
        <v>0.66930000000000001</v>
      </c>
      <c r="M9" s="79" t="s">
        <v>2656</v>
      </c>
      <c r="N9" s="80"/>
      <c r="Q9"/>
      <c r="R9"/>
    </row>
    <row r="10" spans="1:18" x14ac:dyDescent="0.25">
      <c r="A10" t="s">
        <v>2687</v>
      </c>
      <c r="B10" t="s">
        <v>2016</v>
      </c>
      <c r="C10" s="61">
        <v>0.20899999999999999</v>
      </c>
      <c r="D10" s="81" t="s">
        <v>2455</v>
      </c>
      <c r="E10" s="82" t="s">
        <v>2008</v>
      </c>
      <c r="F10" s="81">
        <v>2305</v>
      </c>
      <c r="G10" s="82" t="s">
        <v>412</v>
      </c>
      <c r="H10" s="81" t="s">
        <v>2953</v>
      </c>
      <c r="I10" s="81" t="s">
        <v>2954</v>
      </c>
      <c r="J10" s="81"/>
      <c r="K10" s="75" t="s">
        <v>2394</v>
      </c>
      <c r="L10" s="78">
        <v>0.67989999999999995</v>
      </c>
      <c r="M10" s="79" t="s">
        <v>2656</v>
      </c>
      <c r="N10" s="80"/>
      <c r="Q10"/>
      <c r="R10"/>
    </row>
    <row r="11" spans="1:18" x14ac:dyDescent="0.25">
      <c r="A11" t="s">
        <v>2459</v>
      </c>
      <c r="B11" t="s">
        <v>2017</v>
      </c>
      <c r="C11" s="61">
        <v>0.38069999999999998</v>
      </c>
      <c r="D11" s="81" t="s">
        <v>2455</v>
      </c>
      <c r="E11" s="82" t="s">
        <v>2008</v>
      </c>
      <c r="F11" s="81">
        <v>2763</v>
      </c>
      <c r="G11" s="82" t="s">
        <v>276</v>
      </c>
      <c r="H11" s="81" t="s">
        <v>2953</v>
      </c>
      <c r="I11" s="81" t="s">
        <v>2954</v>
      </c>
      <c r="J11" s="81"/>
      <c r="K11" s="75" t="s">
        <v>2394</v>
      </c>
      <c r="L11" s="78">
        <v>0.79139999999999999</v>
      </c>
      <c r="M11" s="79" t="s">
        <v>2655</v>
      </c>
      <c r="N11" s="80"/>
      <c r="Q11"/>
      <c r="R11"/>
    </row>
    <row r="12" spans="1:18" x14ac:dyDescent="0.25">
      <c r="A12" t="s">
        <v>2460</v>
      </c>
      <c r="B12" t="s">
        <v>2019</v>
      </c>
      <c r="C12" s="61">
        <v>0.45779999999999998</v>
      </c>
      <c r="D12" s="81" t="s">
        <v>2455</v>
      </c>
      <c r="E12" s="82" t="s">
        <v>2008</v>
      </c>
      <c r="F12" s="81">
        <v>2971</v>
      </c>
      <c r="G12" s="82" t="s">
        <v>415</v>
      </c>
      <c r="H12" s="81" t="s">
        <v>2953</v>
      </c>
      <c r="I12" s="81" t="s">
        <v>2954</v>
      </c>
      <c r="J12" s="81"/>
      <c r="K12" s="75" t="s">
        <v>2394</v>
      </c>
      <c r="L12" s="83">
        <v>0.83260000000000001</v>
      </c>
      <c r="M12" s="84" t="s">
        <v>2655</v>
      </c>
      <c r="N12" s="80"/>
      <c r="Q12"/>
      <c r="R12"/>
    </row>
    <row r="13" spans="1:18" x14ac:dyDescent="0.25">
      <c r="A13" t="s">
        <v>2461</v>
      </c>
      <c r="B13" t="s">
        <v>2023</v>
      </c>
      <c r="C13" s="61">
        <v>0.62960000000000005</v>
      </c>
      <c r="D13" s="81" t="s">
        <v>2456</v>
      </c>
      <c r="E13" s="82" t="s">
        <v>2011</v>
      </c>
      <c r="F13" s="81">
        <v>5176</v>
      </c>
      <c r="G13" s="82" t="s">
        <v>1403</v>
      </c>
      <c r="H13" s="81" t="s">
        <v>2955</v>
      </c>
      <c r="I13" s="81" t="s">
        <v>2955</v>
      </c>
      <c r="J13" s="81"/>
      <c r="K13" s="75" t="s">
        <v>2394</v>
      </c>
      <c r="L13" s="83">
        <v>0.54290000000000005</v>
      </c>
      <c r="M13" s="80" t="s">
        <v>2657</v>
      </c>
      <c r="N13" s="80"/>
      <c r="Q13"/>
      <c r="R13"/>
    </row>
    <row r="14" spans="1:18" x14ac:dyDescent="0.25">
      <c r="A14" t="s">
        <v>2462</v>
      </c>
      <c r="B14" t="s">
        <v>2024</v>
      </c>
      <c r="C14" s="61">
        <v>0.94989999999999997</v>
      </c>
      <c r="D14" s="81" t="s">
        <v>2457</v>
      </c>
      <c r="E14" s="82" t="s">
        <v>1218</v>
      </c>
      <c r="F14" s="85">
        <v>5495</v>
      </c>
      <c r="G14" s="82" t="s">
        <v>1517</v>
      </c>
      <c r="H14" s="81" t="s">
        <v>2955</v>
      </c>
      <c r="I14" s="81" t="s">
        <v>2955</v>
      </c>
      <c r="J14" s="81"/>
      <c r="K14" s="75" t="s">
        <v>2395</v>
      </c>
      <c r="L14" s="83"/>
      <c r="M14" s="84"/>
      <c r="N14" s="80"/>
      <c r="Q14"/>
      <c r="R14"/>
    </row>
    <row r="15" spans="1:18" x14ac:dyDescent="0.25">
      <c r="A15" t="s">
        <v>2463</v>
      </c>
      <c r="B15" t="s">
        <v>2025</v>
      </c>
      <c r="C15" s="61">
        <v>0.90639999999999998</v>
      </c>
      <c r="D15" s="81" t="s">
        <v>2457</v>
      </c>
      <c r="E15" s="82" t="s">
        <v>1218</v>
      </c>
      <c r="F15" s="86">
        <v>1714</v>
      </c>
      <c r="G15" s="82" t="s">
        <v>1509</v>
      </c>
      <c r="H15" s="81" t="s">
        <v>2956</v>
      </c>
      <c r="I15" s="81" t="s">
        <v>2956</v>
      </c>
      <c r="J15" s="81"/>
      <c r="K15" s="75" t="s">
        <v>2395</v>
      </c>
      <c r="L15" s="83"/>
      <c r="M15" s="84"/>
      <c r="N15" s="80"/>
      <c r="Q15"/>
      <c r="R15"/>
    </row>
    <row r="16" spans="1:18" x14ac:dyDescent="0.25">
      <c r="A16" t="s">
        <v>2464</v>
      </c>
      <c r="B16" t="s">
        <v>2026</v>
      </c>
      <c r="C16" s="61">
        <v>0.76119999999999999</v>
      </c>
      <c r="D16" s="81" t="s">
        <v>2457</v>
      </c>
      <c r="E16" s="82" t="s">
        <v>1218</v>
      </c>
      <c r="F16" s="81">
        <v>4287</v>
      </c>
      <c r="G16" s="82" t="s">
        <v>1513</v>
      </c>
      <c r="H16" s="81" t="s">
        <v>2955</v>
      </c>
      <c r="I16" s="81" t="s">
        <v>2955</v>
      </c>
      <c r="J16" s="81"/>
      <c r="K16" s="75" t="s">
        <v>2395</v>
      </c>
      <c r="L16" s="83"/>
      <c r="M16" s="84"/>
      <c r="N16" s="80"/>
      <c r="Q16"/>
      <c r="R16"/>
    </row>
    <row r="17" spans="1:18" x14ac:dyDescent="0.25">
      <c r="A17" t="s">
        <v>2465</v>
      </c>
      <c r="B17" t="s">
        <v>2027</v>
      </c>
      <c r="C17" s="61">
        <v>0.54559999999999997</v>
      </c>
      <c r="D17" s="81" t="s">
        <v>2458</v>
      </c>
      <c r="E17" s="82" t="s">
        <v>2013</v>
      </c>
      <c r="F17" s="81">
        <v>3825</v>
      </c>
      <c r="G17" s="82" t="s">
        <v>738</v>
      </c>
      <c r="H17" s="81" t="s">
        <v>2955</v>
      </c>
      <c r="I17" s="81" t="s">
        <v>2955</v>
      </c>
      <c r="J17" s="81"/>
      <c r="K17" s="75" t="s">
        <v>2394</v>
      </c>
      <c r="L17" s="83">
        <v>0.58740000000000003</v>
      </c>
      <c r="M17" s="84" t="s">
        <v>2657</v>
      </c>
      <c r="N17" s="80"/>
      <c r="Q17"/>
      <c r="R17"/>
    </row>
    <row r="18" spans="1:18" x14ac:dyDescent="0.25">
      <c r="A18" t="s">
        <v>2466</v>
      </c>
      <c r="B18" t="s">
        <v>2029</v>
      </c>
      <c r="C18" s="61">
        <v>0.66469999999999996</v>
      </c>
      <c r="D18" s="81" t="s">
        <v>2458</v>
      </c>
      <c r="E18" s="82" t="s">
        <v>2013</v>
      </c>
      <c r="F18" s="81">
        <v>5082</v>
      </c>
      <c r="G18" s="82" t="s">
        <v>746</v>
      </c>
      <c r="H18" s="81" t="s">
        <v>2955</v>
      </c>
      <c r="I18" s="81" t="s">
        <v>2955</v>
      </c>
      <c r="J18" s="81"/>
      <c r="K18" s="75" t="s">
        <v>2394</v>
      </c>
      <c r="L18" s="83">
        <v>0.53339999999999999</v>
      </c>
      <c r="M18" s="84" t="s">
        <v>2657</v>
      </c>
      <c r="N18" s="80"/>
      <c r="Q18"/>
      <c r="R18"/>
    </row>
    <row r="19" spans="1:18" x14ac:dyDescent="0.25">
      <c r="A19" t="s">
        <v>2467</v>
      </c>
      <c r="B19" t="s">
        <v>2033</v>
      </c>
      <c r="C19" s="61">
        <v>0.51829999999999998</v>
      </c>
      <c r="D19" s="81" t="s">
        <v>2458</v>
      </c>
      <c r="E19" s="82" t="s">
        <v>2013</v>
      </c>
      <c r="F19" s="81">
        <v>5037</v>
      </c>
      <c r="G19" s="82" t="s">
        <v>744</v>
      </c>
      <c r="H19" s="81" t="s">
        <v>2955</v>
      </c>
      <c r="I19" s="81" t="s">
        <v>2955</v>
      </c>
      <c r="J19" s="81"/>
      <c r="K19" s="75" t="s">
        <v>2395</v>
      </c>
      <c r="L19" s="83"/>
      <c r="M19" s="84"/>
      <c r="N19" s="80"/>
      <c r="Q19"/>
      <c r="R19"/>
    </row>
    <row r="20" spans="1:18" x14ac:dyDescent="0.25">
      <c r="A20" t="s">
        <v>2468</v>
      </c>
      <c r="B20" t="s">
        <v>2035</v>
      </c>
      <c r="C20" s="61">
        <v>0.3654</v>
      </c>
      <c r="D20" s="81" t="s">
        <v>2458</v>
      </c>
      <c r="E20" s="82" t="s">
        <v>2013</v>
      </c>
      <c r="F20" s="81">
        <v>4474</v>
      </c>
      <c r="G20" s="82" t="s">
        <v>743</v>
      </c>
      <c r="H20" s="81" t="s">
        <v>2955</v>
      </c>
      <c r="I20" s="81" t="s">
        <v>2955</v>
      </c>
      <c r="J20" s="81"/>
      <c r="K20" s="75" t="s">
        <v>2395</v>
      </c>
      <c r="L20" s="83"/>
      <c r="M20" s="84"/>
      <c r="N20" s="80"/>
      <c r="Q20"/>
      <c r="R20"/>
    </row>
    <row r="21" spans="1:18" x14ac:dyDescent="0.25">
      <c r="A21" t="s">
        <v>2469</v>
      </c>
      <c r="B21" t="s">
        <v>2036</v>
      </c>
      <c r="C21" s="61">
        <v>0.35980000000000001</v>
      </c>
      <c r="D21" s="81" t="s">
        <v>2458</v>
      </c>
      <c r="E21" s="82" t="s">
        <v>2013</v>
      </c>
      <c r="F21" s="81">
        <v>2795</v>
      </c>
      <c r="G21" s="82" t="s">
        <v>732</v>
      </c>
      <c r="H21" s="81" t="s">
        <v>2955</v>
      </c>
      <c r="I21" s="81" t="s">
        <v>2955</v>
      </c>
      <c r="J21" s="81"/>
      <c r="K21" s="75" t="s">
        <v>2394</v>
      </c>
      <c r="L21" s="83">
        <v>0.60329999999999995</v>
      </c>
      <c r="M21" s="84" t="s">
        <v>2657</v>
      </c>
      <c r="N21" s="80"/>
      <c r="Q21"/>
      <c r="R21"/>
    </row>
    <row r="22" spans="1:18" x14ac:dyDescent="0.25">
      <c r="A22" t="s">
        <v>2470</v>
      </c>
      <c r="B22" t="s">
        <v>2037</v>
      </c>
      <c r="C22" s="61">
        <v>0.70250000000000001</v>
      </c>
      <c r="D22" s="81" t="s">
        <v>2458</v>
      </c>
      <c r="E22" s="82" t="s">
        <v>2013</v>
      </c>
      <c r="F22" s="81">
        <v>5610</v>
      </c>
      <c r="G22" s="82" t="s">
        <v>2345</v>
      </c>
      <c r="H22" s="81" t="s">
        <v>2955</v>
      </c>
      <c r="I22" s="81" t="s">
        <v>2955</v>
      </c>
      <c r="J22" s="81"/>
      <c r="K22" s="75" t="s">
        <v>2395</v>
      </c>
      <c r="L22" s="78"/>
      <c r="M22" s="79"/>
      <c r="N22" s="80"/>
    </row>
    <row r="23" spans="1:18" x14ac:dyDescent="0.25">
      <c r="A23" t="s">
        <v>2471</v>
      </c>
      <c r="B23" t="s">
        <v>2038</v>
      </c>
      <c r="C23" s="61">
        <v>0.45810000000000001</v>
      </c>
      <c r="D23" s="81" t="s">
        <v>2458</v>
      </c>
      <c r="E23" s="82" t="s">
        <v>2013</v>
      </c>
      <c r="F23" s="81">
        <v>2394</v>
      </c>
      <c r="G23" s="82" t="s">
        <v>205</v>
      </c>
      <c r="H23" s="81" t="s">
        <v>2955</v>
      </c>
      <c r="I23" s="81" t="s">
        <v>2955</v>
      </c>
      <c r="J23" s="81"/>
      <c r="K23" s="75" t="s">
        <v>2394</v>
      </c>
      <c r="L23" s="78">
        <v>0.61660000000000004</v>
      </c>
      <c r="M23" s="79" t="s">
        <v>2657</v>
      </c>
      <c r="N23" s="80"/>
    </row>
    <row r="24" spans="1:18" x14ac:dyDescent="0.25">
      <c r="A24" t="s">
        <v>2472</v>
      </c>
      <c r="B24" t="s">
        <v>2039</v>
      </c>
      <c r="C24" s="61">
        <v>0.45519999999999999</v>
      </c>
      <c r="D24" s="81" t="s">
        <v>2458</v>
      </c>
      <c r="E24" s="82" t="s">
        <v>2013</v>
      </c>
      <c r="F24" s="81">
        <v>3439</v>
      </c>
      <c r="G24" s="82" t="s">
        <v>173</v>
      </c>
      <c r="H24" s="81" t="s">
        <v>2955</v>
      </c>
      <c r="I24" s="81" t="s">
        <v>2955</v>
      </c>
      <c r="J24" s="81"/>
      <c r="K24" s="75" t="s">
        <v>2394</v>
      </c>
      <c r="L24" s="78">
        <v>0.69330000000000003</v>
      </c>
      <c r="M24" s="79" t="s">
        <v>2657</v>
      </c>
      <c r="N24" s="80"/>
    </row>
    <row r="25" spans="1:18" x14ac:dyDescent="0.25">
      <c r="A25" t="s">
        <v>2473</v>
      </c>
      <c r="B25" t="s">
        <v>2040</v>
      </c>
      <c r="C25" s="61">
        <v>0.58360000000000001</v>
      </c>
      <c r="D25" s="81" t="s">
        <v>2458</v>
      </c>
      <c r="E25" s="82" t="s">
        <v>2013</v>
      </c>
      <c r="F25" s="81">
        <v>2932</v>
      </c>
      <c r="G25" s="82" t="s">
        <v>733</v>
      </c>
      <c r="H25" s="81" t="s">
        <v>2955</v>
      </c>
      <c r="I25" s="81" t="s">
        <v>2955</v>
      </c>
      <c r="J25" s="81"/>
      <c r="K25" s="75" t="s">
        <v>2394</v>
      </c>
      <c r="L25" s="78">
        <v>0.77600000000000002</v>
      </c>
      <c r="M25" s="79" t="s">
        <v>2657</v>
      </c>
      <c r="N25" s="80"/>
    </row>
    <row r="26" spans="1:18" x14ac:dyDescent="0.25">
      <c r="A26" t="s">
        <v>2474</v>
      </c>
      <c r="B26" t="s">
        <v>2041</v>
      </c>
      <c r="C26" s="61">
        <v>0.52859999999999996</v>
      </c>
      <c r="D26" s="81" t="s">
        <v>2458</v>
      </c>
      <c r="E26" s="82" t="s">
        <v>2013</v>
      </c>
      <c r="F26" s="81">
        <v>3745</v>
      </c>
      <c r="G26" s="82" t="s">
        <v>737</v>
      </c>
      <c r="H26" s="81" t="s">
        <v>2955</v>
      </c>
      <c r="I26" s="81" t="s">
        <v>2955</v>
      </c>
      <c r="J26" s="81"/>
      <c r="K26" s="75" t="s">
        <v>2395</v>
      </c>
      <c r="L26" s="78"/>
      <c r="M26" s="79"/>
      <c r="N26" s="80"/>
    </row>
    <row r="27" spans="1:18" x14ac:dyDescent="0.25">
      <c r="A27" t="s">
        <v>2475</v>
      </c>
      <c r="B27" t="s">
        <v>2042</v>
      </c>
      <c r="C27" s="61">
        <v>0.51580000000000004</v>
      </c>
      <c r="D27" s="81" t="s">
        <v>2458</v>
      </c>
      <c r="E27" s="82" t="s">
        <v>2013</v>
      </c>
      <c r="F27" s="81">
        <v>3669</v>
      </c>
      <c r="G27" s="82" t="s">
        <v>736</v>
      </c>
      <c r="H27" s="81" t="s">
        <v>2955</v>
      </c>
      <c r="I27" s="81" t="s">
        <v>2955</v>
      </c>
      <c r="J27" s="81"/>
      <c r="K27" s="75" t="s">
        <v>2394</v>
      </c>
      <c r="L27" s="78">
        <v>0.75009999999999999</v>
      </c>
      <c r="M27" s="79" t="s">
        <v>2657</v>
      </c>
      <c r="N27" s="80"/>
    </row>
    <row r="28" spans="1:18" x14ac:dyDescent="0.25">
      <c r="A28" t="s">
        <v>2476</v>
      </c>
      <c r="B28" t="s">
        <v>2043</v>
      </c>
      <c r="C28" s="61">
        <v>0.5544</v>
      </c>
      <c r="D28" s="81" t="s">
        <v>2458</v>
      </c>
      <c r="E28" s="82" t="s">
        <v>2013</v>
      </c>
      <c r="F28" s="81">
        <v>4347</v>
      </c>
      <c r="G28" s="82" t="s">
        <v>674</v>
      </c>
      <c r="H28" s="81" t="s">
        <v>2955</v>
      </c>
      <c r="I28" s="81" t="s">
        <v>2955</v>
      </c>
      <c r="J28" s="81"/>
      <c r="K28" s="75" t="s">
        <v>2395</v>
      </c>
      <c r="L28" s="78"/>
      <c r="M28" s="79"/>
      <c r="N28" s="80"/>
    </row>
    <row r="29" spans="1:18" x14ac:dyDescent="0.25">
      <c r="A29" s="99" t="s">
        <v>2698</v>
      </c>
      <c r="B29" s="100" t="s">
        <v>2044</v>
      </c>
      <c r="C29" s="101">
        <v>0.3579</v>
      </c>
      <c r="D29" s="81" t="s">
        <v>2458</v>
      </c>
      <c r="E29" s="82" t="s">
        <v>2013</v>
      </c>
      <c r="F29" s="81">
        <v>4417</v>
      </c>
      <c r="G29" s="82" t="s">
        <v>741</v>
      </c>
      <c r="H29" s="81" t="s">
        <v>2955</v>
      </c>
      <c r="I29" s="81" t="s">
        <v>2955</v>
      </c>
      <c r="J29" s="81"/>
      <c r="K29" s="75" t="s">
        <v>2394</v>
      </c>
      <c r="L29" s="78">
        <v>0.53849999999999998</v>
      </c>
      <c r="M29" s="79" t="s">
        <v>2657</v>
      </c>
      <c r="N29" s="80"/>
    </row>
    <row r="30" spans="1:18" x14ac:dyDescent="0.25">
      <c r="A30" t="s">
        <v>2477</v>
      </c>
      <c r="B30" t="s">
        <v>2045</v>
      </c>
      <c r="C30" s="61">
        <v>0.68879999999999997</v>
      </c>
      <c r="D30" s="81" t="s">
        <v>2458</v>
      </c>
      <c r="E30" s="82" t="s">
        <v>2013</v>
      </c>
      <c r="F30" s="81">
        <v>4120</v>
      </c>
      <c r="G30" s="82" t="s">
        <v>739</v>
      </c>
      <c r="H30" s="81" t="s">
        <v>2955</v>
      </c>
      <c r="I30" s="81" t="s">
        <v>2955</v>
      </c>
      <c r="J30" s="81"/>
      <c r="K30" s="75" t="s">
        <v>2395</v>
      </c>
      <c r="L30" s="78"/>
      <c r="M30" s="79"/>
      <c r="N30" s="80"/>
    </row>
    <row r="31" spans="1:18" x14ac:dyDescent="0.25">
      <c r="A31" t="s">
        <v>2478</v>
      </c>
      <c r="B31" t="s">
        <v>2047</v>
      </c>
      <c r="C31" s="61">
        <v>0.54490000000000005</v>
      </c>
      <c r="D31" s="81" t="s">
        <v>2458</v>
      </c>
      <c r="E31" s="82" t="s">
        <v>2013</v>
      </c>
      <c r="F31" s="81">
        <v>5051</v>
      </c>
      <c r="G31" s="82" t="s">
        <v>745</v>
      </c>
      <c r="H31" s="81" t="s">
        <v>2955</v>
      </c>
      <c r="I31" s="81" t="s">
        <v>2955</v>
      </c>
      <c r="J31" s="81"/>
      <c r="K31" s="75" t="s">
        <v>2395</v>
      </c>
      <c r="L31" s="78"/>
      <c r="M31" s="79"/>
      <c r="N31" s="80"/>
    </row>
    <row r="32" spans="1:18" x14ac:dyDescent="0.25">
      <c r="A32" t="s">
        <v>2479</v>
      </c>
      <c r="B32" t="s">
        <v>2049</v>
      </c>
      <c r="C32" s="61">
        <v>0.72550000000000003</v>
      </c>
      <c r="D32" s="81" t="s">
        <v>2458</v>
      </c>
      <c r="E32" s="82" t="s">
        <v>2013</v>
      </c>
      <c r="F32" s="81">
        <v>3525</v>
      </c>
      <c r="G32" s="82" t="s">
        <v>735</v>
      </c>
      <c r="H32" s="81" t="s">
        <v>2955</v>
      </c>
      <c r="I32" s="81" t="s">
        <v>2955</v>
      </c>
      <c r="J32" s="81"/>
      <c r="K32" s="75" t="s">
        <v>2394</v>
      </c>
      <c r="L32" s="78">
        <v>0.72189999999999999</v>
      </c>
      <c r="M32" s="79" t="s">
        <v>2657</v>
      </c>
      <c r="N32" s="80"/>
    </row>
    <row r="33" spans="1:14" x14ac:dyDescent="0.25">
      <c r="A33" t="s">
        <v>2480</v>
      </c>
      <c r="B33" t="s">
        <v>2050</v>
      </c>
      <c r="C33" s="61">
        <v>0.55069999999999997</v>
      </c>
      <c r="D33" s="81" t="s">
        <v>2458</v>
      </c>
      <c r="E33" s="82" t="s">
        <v>2013</v>
      </c>
      <c r="F33" s="81">
        <v>4462</v>
      </c>
      <c r="G33" s="82" t="s">
        <v>742</v>
      </c>
      <c r="H33" s="81" t="s">
        <v>2955</v>
      </c>
      <c r="I33" s="81" t="s">
        <v>2955</v>
      </c>
      <c r="J33" s="81"/>
      <c r="K33" s="75" t="s">
        <v>2394</v>
      </c>
      <c r="L33" s="78">
        <v>0.50949999999999995</v>
      </c>
      <c r="M33" s="79" t="s">
        <v>2657</v>
      </c>
      <c r="N33" s="80"/>
    </row>
    <row r="34" spans="1:14" x14ac:dyDescent="0.25">
      <c r="A34" t="s">
        <v>2481</v>
      </c>
      <c r="B34" t="s">
        <v>2051</v>
      </c>
      <c r="C34" s="61">
        <v>0.53720000000000001</v>
      </c>
      <c r="D34" s="81" t="s">
        <v>2458</v>
      </c>
      <c r="E34" s="82" t="s">
        <v>2013</v>
      </c>
      <c r="F34" s="81">
        <v>3169</v>
      </c>
      <c r="G34" s="82" t="s">
        <v>734</v>
      </c>
      <c r="H34" s="81" t="s">
        <v>2955</v>
      </c>
      <c r="I34" s="81" t="s">
        <v>2955</v>
      </c>
      <c r="J34" s="81"/>
      <c r="K34" s="75" t="s">
        <v>2394</v>
      </c>
      <c r="L34" s="78">
        <v>0.71619999999999995</v>
      </c>
      <c r="M34" s="79" t="s">
        <v>2657</v>
      </c>
      <c r="N34" s="80"/>
    </row>
    <row r="35" spans="1:14" x14ac:dyDescent="0.25">
      <c r="A35" t="s">
        <v>2482</v>
      </c>
      <c r="B35" t="s">
        <v>2052</v>
      </c>
      <c r="C35" s="61">
        <v>0.66479999999999995</v>
      </c>
      <c r="D35" s="81" t="s">
        <v>2458</v>
      </c>
      <c r="E35" s="82" t="s">
        <v>2013</v>
      </c>
      <c r="F35" s="81">
        <v>3227</v>
      </c>
      <c r="G35" s="82" t="s">
        <v>218</v>
      </c>
      <c r="H35" s="81" t="s">
        <v>2955</v>
      </c>
      <c r="I35" s="81" t="s">
        <v>2955</v>
      </c>
      <c r="J35" s="81"/>
      <c r="K35" s="75" t="s">
        <v>2394</v>
      </c>
      <c r="L35" s="78">
        <v>0.77249999999999996</v>
      </c>
      <c r="M35" s="79" t="s">
        <v>2657</v>
      </c>
      <c r="N35" s="80"/>
    </row>
    <row r="36" spans="1:14" x14ac:dyDescent="0.25">
      <c r="A36" s="99" t="s">
        <v>2703</v>
      </c>
      <c r="B36" s="100" t="s">
        <v>2055</v>
      </c>
      <c r="C36" s="101">
        <v>0.39510000000000001</v>
      </c>
      <c r="D36" s="81" t="s">
        <v>2458</v>
      </c>
      <c r="E36" s="82" t="s">
        <v>2013</v>
      </c>
      <c r="F36" s="81">
        <v>4385</v>
      </c>
      <c r="G36" s="82" t="s">
        <v>740</v>
      </c>
      <c r="H36" s="81" t="s">
        <v>2955</v>
      </c>
      <c r="I36" s="81" t="s">
        <v>2955</v>
      </c>
      <c r="J36" s="81"/>
      <c r="K36" s="75" t="s">
        <v>2394</v>
      </c>
      <c r="L36" s="78">
        <v>0.55669999999999997</v>
      </c>
      <c r="M36" s="79" t="s">
        <v>2657</v>
      </c>
      <c r="N36" s="80"/>
    </row>
    <row r="37" spans="1:14" x14ac:dyDescent="0.25">
      <c r="A37" t="s">
        <v>2706</v>
      </c>
      <c r="B37" t="s">
        <v>2058</v>
      </c>
      <c r="C37" s="61">
        <v>0.49490000000000001</v>
      </c>
      <c r="D37" s="81" t="s">
        <v>2458</v>
      </c>
      <c r="E37" s="82" t="s">
        <v>2013</v>
      </c>
      <c r="F37" s="81">
        <v>2659</v>
      </c>
      <c r="G37" s="82" t="s">
        <v>730</v>
      </c>
      <c r="H37" s="81" t="s">
        <v>2955</v>
      </c>
      <c r="I37" s="81" t="s">
        <v>2955</v>
      </c>
      <c r="J37" s="81"/>
      <c r="K37" s="75" t="s">
        <v>2394</v>
      </c>
      <c r="L37" s="78">
        <v>0.64280000000000004</v>
      </c>
      <c r="M37" s="79" t="s">
        <v>2657</v>
      </c>
      <c r="N37" s="80"/>
    </row>
    <row r="38" spans="1:14" x14ac:dyDescent="0.25">
      <c r="A38" t="s">
        <v>2483</v>
      </c>
      <c r="B38" t="s">
        <v>2059</v>
      </c>
      <c r="C38" s="61">
        <v>0.53210000000000002</v>
      </c>
      <c r="D38" s="81" t="s">
        <v>2458</v>
      </c>
      <c r="E38" s="82" t="s">
        <v>2013</v>
      </c>
      <c r="F38" s="81">
        <v>2326</v>
      </c>
      <c r="G38" s="82" t="s">
        <v>35</v>
      </c>
      <c r="H38" s="81" t="s">
        <v>2955</v>
      </c>
      <c r="I38" s="81" t="s">
        <v>2955</v>
      </c>
      <c r="J38" s="81"/>
      <c r="K38" s="75" t="s">
        <v>2394</v>
      </c>
      <c r="L38" s="78">
        <v>0.72909999999999997</v>
      </c>
      <c r="M38" s="79" t="s">
        <v>2657</v>
      </c>
      <c r="N38" s="80"/>
    </row>
    <row r="39" spans="1:14" x14ac:dyDescent="0.25">
      <c r="A39" t="s">
        <v>2484</v>
      </c>
      <c r="B39" t="s">
        <v>2060</v>
      </c>
      <c r="C39" s="61">
        <v>0.65980000000000005</v>
      </c>
      <c r="D39" s="92" t="s">
        <v>2458</v>
      </c>
      <c r="E39" s="141" t="s">
        <v>2013</v>
      </c>
      <c r="F39" s="92">
        <v>5733</v>
      </c>
      <c r="G39" s="141" t="s">
        <v>731</v>
      </c>
      <c r="H39" s="92" t="s">
        <v>2955</v>
      </c>
      <c r="I39" s="92" t="s">
        <v>2990</v>
      </c>
      <c r="J39" s="142" t="s">
        <v>2991</v>
      </c>
      <c r="K39" s="75" t="s">
        <v>2394</v>
      </c>
      <c r="L39" s="78">
        <v>0.69089999999999996</v>
      </c>
      <c r="M39" s="79" t="s">
        <v>2657</v>
      </c>
    </row>
    <row r="40" spans="1:14" x14ac:dyDescent="0.25">
      <c r="A40" t="s">
        <v>2485</v>
      </c>
      <c r="B40" t="s">
        <v>2062</v>
      </c>
      <c r="C40" s="61">
        <v>0.4501</v>
      </c>
      <c r="D40" s="81" t="s">
        <v>2458</v>
      </c>
      <c r="E40" s="82" t="s">
        <v>2013</v>
      </c>
      <c r="F40" s="81">
        <v>5717</v>
      </c>
      <c r="G40" s="82" t="s">
        <v>2658</v>
      </c>
      <c r="H40" s="81" t="s">
        <v>2955</v>
      </c>
      <c r="I40" s="81" t="s">
        <v>2955</v>
      </c>
      <c r="J40" s="81"/>
      <c r="K40" s="75" t="s">
        <v>2395</v>
      </c>
      <c r="L40" s="78"/>
      <c r="M40" s="79"/>
      <c r="N40" s="80"/>
    </row>
    <row r="41" spans="1:14" x14ac:dyDescent="0.25">
      <c r="A41" t="s">
        <v>2486</v>
      </c>
      <c r="B41" t="s">
        <v>2064</v>
      </c>
      <c r="C41" s="61">
        <v>0.53320000000000001</v>
      </c>
      <c r="D41" s="92" t="s">
        <v>2686</v>
      </c>
      <c r="E41" s="141" t="s">
        <v>2015</v>
      </c>
      <c r="F41" s="92">
        <v>3018</v>
      </c>
      <c r="G41" s="141" t="s">
        <v>247</v>
      </c>
      <c r="H41" s="92" t="s">
        <v>2990</v>
      </c>
      <c r="I41" s="92" t="s">
        <v>2990</v>
      </c>
      <c r="J41" s="142" t="s">
        <v>2991</v>
      </c>
      <c r="K41" s="75" t="s">
        <v>2395</v>
      </c>
      <c r="L41" s="78"/>
      <c r="M41" s="79"/>
    </row>
    <row r="42" spans="1:14" x14ac:dyDescent="0.25">
      <c r="A42" t="s">
        <v>2487</v>
      </c>
      <c r="B42" t="s">
        <v>2065</v>
      </c>
      <c r="C42" s="61">
        <v>0.48470000000000002</v>
      </c>
      <c r="D42" s="92" t="s">
        <v>2687</v>
      </c>
      <c r="E42" s="141" t="s">
        <v>2016</v>
      </c>
      <c r="F42" s="92">
        <v>3633</v>
      </c>
      <c r="G42" s="141" t="s">
        <v>710</v>
      </c>
      <c r="H42" s="92" t="s">
        <v>2990</v>
      </c>
      <c r="I42" s="92" t="s">
        <v>2990</v>
      </c>
      <c r="J42" s="142" t="s">
        <v>2991</v>
      </c>
      <c r="K42" s="75" t="s">
        <v>2395</v>
      </c>
      <c r="L42" s="78"/>
      <c r="M42" s="79"/>
    </row>
    <row r="43" spans="1:14" x14ac:dyDescent="0.25">
      <c r="A43" s="99" t="s">
        <v>2710</v>
      </c>
      <c r="B43" s="100" t="s">
        <v>2067</v>
      </c>
      <c r="C43" s="101">
        <v>0.44440000000000002</v>
      </c>
      <c r="D43" s="92" t="s">
        <v>2687</v>
      </c>
      <c r="E43" s="141" t="s">
        <v>2016</v>
      </c>
      <c r="F43" s="92">
        <v>3166</v>
      </c>
      <c r="G43" s="141" t="s">
        <v>695</v>
      </c>
      <c r="H43" s="92" t="s">
        <v>2990</v>
      </c>
      <c r="I43" s="92" t="s">
        <v>2990</v>
      </c>
      <c r="J43" s="142" t="s">
        <v>2991</v>
      </c>
      <c r="K43" s="75" t="s">
        <v>2394</v>
      </c>
      <c r="L43" s="78">
        <v>0.55359999999999998</v>
      </c>
      <c r="M43" s="79" t="s">
        <v>2657</v>
      </c>
    </row>
    <row r="44" spans="1:14" x14ac:dyDescent="0.25">
      <c r="A44" t="s">
        <v>2488</v>
      </c>
      <c r="B44" t="s">
        <v>2068</v>
      </c>
      <c r="C44" s="61">
        <v>0.54749999999999999</v>
      </c>
      <c r="D44" s="81" t="s">
        <v>2687</v>
      </c>
      <c r="E44" s="82" t="s">
        <v>2016</v>
      </c>
      <c r="F44" s="81">
        <v>3225</v>
      </c>
      <c r="G44" s="82" t="s">
        <v>699</v>
      </c>
      <c r="H44" s="81" t="s">
        <v>2956</v>
      </c>
      <c r="I44" s="81" t="s">
        <v>2956</v>
      </c>
      <c r="J44" s="81"/>
      <c r="K44" s="75" t="s">
        <v>2394</v>
      </c>
      <c r="L44" s="78">
        <v>0.5454</v>
      </c>
      <c r="M44" s="79" t="s">
        <v>2657</v>
      </c>
      <c r="N44" s="80"/>
    </row>
    <row r="45" spans="1:14" x14ac:dyDescent="0.25">
      <c r="A45" t="s">
        <v>2489</v>
      </c>
      <c r="B45" t="s">
        <v>2069</v>
      </c>
      <c r="C45" s="61">
        <v>0.58460000000000001</v>
      </c>
      <c r="D45" s="81" t="s">
        <v>2687</v>
      </c>
      <c r="E45" s="82" t="s">
        <v>2016</v>
      </c>
      <c r="F45" s="81">
        <v>3339</v>
      </c>
      <c r="G45" s="82" t="s">
        <v>702</v>
      </c>
      <c r="H45" s="81" t="s">
        <v>2956</v>
      </c>
      <c r="I45" s="81" t="s">
        <v>2956</v>
      </c>
      <c r="J45" s="81"/>
      <c r="K45" s="75" t="s">
        <v>2395</v>
      </c>
      <c r="L45" s="78"/>
      <c r="M45" s="79"/>
      <c r="N45" s="80"/>
    </row>
    <row r="46" spans="1:14" x14ac:dyDescent="0.25">
      <c r="A46" t="s">
        <v>2490</v>
      </c>
      <c r="B46" t="s">
        <v>2070</v>
      </c>
      <c r="C46" s="61">
        <v>0.57940000000000003</v>
      </c>
      <c r="D46" s="81" t="s">
        <v>2687</v>
      </c>
      <c r="E46" s="82" t="s">
        <v>2016</v>
      </c>
      <c r="F46" s="81">
        <v>3100</v>
      </c>
      <c r="G46" s="82" t="s">
        <v>694</v>
      </c>
      <c r="H46" s="81" t="s">
        <v>2956</v>
      </c>
      <c r="I46" s="81" t="s">
        <v>2956</v>
      </c>
      <c r="J46" s="81"/>
      <c r="K46" s="75" t="s">
        <v>2395</v>
      </c>
      <c r="L46" s="78"/>
      <c r="M46" s="79"/>
      <c r="N46" s="80"/>
    </row>
    <row r="47" spans="1:14" x14ac:dyDescent="0.25">
      <c r="A47" t="s">
        <v>2491</v>
      </c>
      <c r="B47" t="s">
        <v>2071</v>
      </c>
      <c r="C47" s="61">
        <v>0.56730000000000003</v>
      </c>
      <c r="D47" s="81" t="s">
        <v>2459</v>
      </c>
      <c r="E47" s="82" t="s">
        <v>2017</v>
      </c>
      <c r="F47" s="81">
        <v>3200</v>
      </c>
      <c r="G47" s="82" t="s">
        <v>1851</v>
      </c>
      <c r="H47" s="81" t="s">
        <v>2957</v>
      </c>
      <c r="I47" s="81" t="s">
        <v>2955</v>
      </c>
      <c r="J47" s="81"/>
      <c r="K47" s="75" t="s">
        <v>2394</v>
      </c>
      <c r="L47" s="78">
        <v>0.80740000000000001</v>
      </c>
      <c r="M47" s="79" t="s">
        <v>2659</v>
      </c>
      <c r="N47" s="80"/>
    </row>
    <row r="48" spans="1:14" x14ac:dyDescent="0.25">
      <c r="A48" t="s">
        <v>2492</v>
      </c>
      <c r="B48" t="s">
        <v>2072</v>
      </c>
      <c r="C48" s="61">
        <v>0.38019999999999998</v>
      </c>
      <c r="D48" s="81" t="s">
        <v>2459</v>
      </c>
      <c r="E48" s="82" t="s">
        <v>2017</v>
      </c>
      <c r="F48" s="81">
        <v>2431</v>
      </c>
      <c r="G48" s="82" t="s">
        <v>1847</v>
      </c>
      <c r="H48" s="81" t="s">
        <v>2955</v>
      </c>
      <c r="I48" s="81" t="s">
        <v>2955</v>
      </c>
      <c r="J48" s="81"/>
      <c r="K48" s="75" t="s">
        <v>2394</v>
      </c>
      <c r="L48" s="78">
        <v>0.54059999999999997</v>
      </c>
      <c r="M48" s="79" t="s">
        <v>2657</v>
      </c>
      <c r="N48" s="80"/>
    </row>
    <row r="49" spans="1:14" x14ac:dyDescent="0.25">
      <c r="A49" t="s">
        <v>2493</v>
      </c>
      <c r="B49" t="s">
        <v>2073</v>
      </c>
      <c r="C49" s="61">
        <v>0.34379999999999999</v>
      </c>
      <c r="D49" s="81" t="s">
        <v>2459</v>
      </c>
      <c r="E49" s="82" t="s">
        <v>2017</v>
      </c>
      <c r="F49" s="81">
        <v>2817</v>
      </c>
      <c r="G49" s="82" t="s">
        <v>1849</v>
      </c>
      <c r="H49" s="81" t="s">
        <v>2955</v>
      </c>
      <c r="I49" s="81" t="s">
        <v>2955</v>
      </c>
      <c r="J49" s="81"/>
      <c r="K49" s="75" t="s">
        <v>2395</v>
      </c>
      <c r="L49" s="78"/>
      <c r="M49" s="79"/>
      <c r="N49" s="80"/>
    </row>
    <row r="50" spans="1:14" x14ac:dyDescent="0.25">
      <c r="A50" t="s">
        <v>2494</v>
      </c>
      <c r="B50" t="s">
        <v>2074</v>
      </c>
      <c r="C50" s="61">
        <v>0.40739999999999998</v>
      </c>
      <c r="D50" s="81" t="s">
        <v>2459</v>
      </c>
      <c r="E50" s="82" t="s">
        <v>2017</v>
      </c>
      <c r="F50" s="81">
        <v>5239</v>
      </c>
      <c r="G50" s="82" t="s">
        <v>1859</v>
      </c>
      <c r="H50" s="81" t="s">
        <v>2957</v>
      </c>
      <c r="I50" s="81" t="s">
        <v>2955</v>
      </c>
      <c r="J50" s="81"/>
      <c r="K50" s="75" t="s">
        <v>2394</v>
      </c>
      <c r="L50" s="78">
        <v>0.6492</v>
      </c>
      <c r="M50" s="79" t="s">
        <v>2657</v>
      </c>
      <c r="N50" s="80"/>
    </row>
    <row r="51" spans="1:14" x14ac:dyDescent="0.25">
      <c r="A51" t="s">
        <v>2495</v>
      </c>
      <c r="B51" t="s">
        <v>2075</v>
      </c>
      <c r="C51" s="61">
        <v>0.58950000000000002</v>
      </c>
      <c r="D51" s="81" t="s">
        <v>2459</v>
      </c>
      <c r="E51" s="82" t="s">
        <v>2017</v>
      </c>
      <c r="F51" s="81">
        <v>2066</v>
      </c>
      <c r="G51" s="82" t="s">
        <v>1841</v>
      </c>
      <c r="H51" s="81" t="s">
        <v>2955</v>
      </c>
      <c r="I51" s="81" t="s">
        <v>2955</v>
      </c>
      <c r="J51" s="81"/>
      <c r="K51" s="75" t="s">
        <v>2395</v>
      </c>
      <c r="L51" s="78"/>
      <c r="M51" s="79"/>
      <c r="N51" s="80"/>
    </row>
    <row r="52" spans="1:14" x14ac:dyDescent="0.25">
      <c r="A52" t="s">
        <v>2496</v>
      </c>
      <c r="B52" t="s">
        <v>2076</v>
      </c>
      <c r="C52" s="61">
        <v>0.5625</v>
      </c>
      <c r="D52" s="81" t="s">
        <v>2459</v>
      </c>
      <c r="E52" s="82" t="s">
        <v>2017</v>
      </c>
      <c r="F52" s="81">
        <v>3134</v>
      </c>
      <c r="G52" s="82" t="s">
        <v>1850</v>
      </c>
      <c r="H52" s="81" t="s">
        <v>2955</v>
      </c>
      <c r="I52" s="81" t="s">
        <v>2955</v>
      </c>
      <c r="J52" s="81"/>
      <c r="K52" s="75" t="s">
        <v>2395</v>
      </c>
      <c r="L52" s="78"/>
      <c r="M52" s="79"/>
      <c r="N52" s="80"/>
    </row>
    <row r="53" spans="1:14" x14ac:dyDescent="0.25">
      <c r="A53" t="s">
        <v>2497</v>
      </c>
      <c r="B53" t="s">
        <v>2077</v>
      </c>
      <c r="C53" s="61">
        <v>0.64759999999999995</v>
      </c>
      <c r="D53" s="81" t="s">
        <v>2459</v>
      </c>
      <c r="E53" s="82" t="s">
        <v>2017</v>
      </c>
      <c r="F53" s="81">
        <v>4571</v>
      </c>
      <c r="G53" s="82" t="s">
        <v>1857</v>
      </c>
      <c r="H53" s="81" t="s">
        <v>2955</v>
      </c>
      <c r="I53" s="81" t="s">
        <v>2955</v>
      </c>
      <c r="J53" s="81"/>
      <c r="K53" s="75" t="s">
        <v>2395</v>
      </c>
      <c r="L53" s="78"/>
      <c r="M53" s="79"/>
      <c r="N53" s="80"/>
    </row>
    <row r="54" spans="1:14" x14ac:dyDescent="0.25">
      <c r="A54" s="99" t="s">
        <v>2498</v>
      </c>
      <c r="B54" s="100" t="s">
        <v>2078</v>
      </c>
      <c r="C54" s="101">
        <v>0.28989999999999999</v>
      </c>
      <c r="D54" s="81" t="s">
        <v>2459</v>
      </c>
      <c r="E54" s="82" t="s">
        <v>2017</v>
      </c>
      <c r="F54" s="81">
        <v>1647</v>
      </c>
      <c r="G54" s="82" t="s">
        <v>1839</v>
      </c>
      <c r="H54" s="81" t="s">
        <v>2955</v>
      </c>
      <c r="I54" s="81" t="s">
        <v>2955</v>
      </c>
      <c r="J54" s="81"/>
      <c r="K54" s="75" t="s">
        <v>2394</v>
      </c>
      <c r="L54" s="78">
        <v>0.57350000000000001</v>
      </c>
      <c r="M54" s="79" t="s">
        <v>2657</v>
      </c>
      <c r="N54" s="80"/>
    </row>
    <row r="55" spans="1:14" x14ac:dyDescent="0.25">
      <c r="A55" t="s">
        <v>2499</v>
      </c>
      <c r="B55" t="s">
        <v>2079</v>
      </c>
      <c r="C55" s="61">
        <v>0.56030000000000002</v>
      </c>
      <c r="D55" s="81" t="s">
        <v>2459</v>
      </c>
      <c r="E55" s="82" t="s">
        <v>2017</v>
      </c>
      <c r="F55" s="81">
        <v>2067</v>
      </c>
      <c r="G55" s="82" t="s">
        <v>128</v>
      </c>
      <c r="H55" s="81" t="s">
        <v>2955</v>
      </c>
      <c r="I55" s="81" t="s">
        <v>2955</v>
      </c>
      <c r="J55" s="81"/>
      <c r="K55" s="75" t="s">
        <v>2395</v>
      </c>
      <c r="L55" s="78"/>
      <c r="M55" s="79"/>
      <c r="N55" s="80"/>
    </row>
    <row r="56" spans="1:14" x14ac:dyDescent="0.25">
      <c r="A56" t="s">
        <v>2500</v>
      </c>
      <c r="B56" t="s">
        <v>2081</v>
      </c>
      <c r="C56" s="61">
        <v>0.38140000000000002</v>
      </c>
      <c r="D56" s="81" t="s">
        <v>2459</v>
      </c>
      <c r="E56" s="82" t="s">
        <v>2017</v>
      </c>
      <c r="F56" s="81">
        <v>3201</v>
      </c>
      <c r="G56" s="82" t="s">
        <v>1852</v>
      </c>
      <c r="H56" s="81" t="s">
        <v>2955</v>
      </c>
      <c r="I56" s="81" t="s">
        <v>2955</v>
      </c>
      <c r="J56" s="81"/>
      <c r="K56" s="75" t="s">
        <v>2394</v>
      </c>
      <c r="L56" s="78">
        <v>0.54610000000000003</v>
      </c>
      <c r="M56" s="79" t="s">
        <v>2657</v>
      </c>
      <c r="N56" s="80"/>
    </row>
    <row r="57" spans="1:14" x14ac:dyDescent="0.25">
      <c r="A57" t="s">
        <v>2501</v>
      </c>
      <c r="B57" t="s">
        <v>2082</v>
      </c>
      <c r="C57" s="61">
        <v>0.53939999999999999</v>
      </c>
      <c r="D57" s="81" t="s">
        <v>2459</v>
      </c>
      <c r="E57" s="82" t="s">
        <v>2017</v>
      </c>
      <c r="F57" s="81">
        <v>4515</v>
      </c>
      <c r="G57" s="82" t="s">
        <v>1856</v>
      </c>
      <c r="H57" s="81" t="s">
        <v>2955</v>
      </c>
      <c r="I57" s="81" t="s">
        <v>2955</v>
      </c>
      <c r="J57" s="81"/>
      <c r="K57" s="75" t="s">
        <v>2395</v>
      </c>
      <c r="L57" s="78"/>
      <c r="M57" s="79"/>
      <c r="N57" s="80"/>
    </row>
    <row r="58" spans="1:14" x14ac:dyDescent="0.25">
      <c r="A58" t="s">
        <v>2503</v>
      </c>
      <c r="B58" t="s">
        <v>2084</v>
      </c>
      <c r="C58" s="61">
        <v>0.57469999999999999</v>
      </c>
      <c r="D58" s="81" t="s">
        <v>2459</v>
      </c>
      <c r="E58" s="82" t="s">
        <v>2017</v>
      </c>
      <c r="F58" s="81">
        <v>2387</v>
      </c>
      <c r="G58" s="82" t="s">
        <v>1846</v>
      </c>
      <c r="H58" s="81" t="s">
        <v>2955</v>
      </c>
      <c r="I58" s="81" t="s">
        <v>2955</v>
      </c>
      <c r="J58" s="81"/>
      <c r="K58" s="75" t="s">
        <v>2395</v>
      </c>
      <c r="L58" s="78"/>
      <c r="M58" s="79"/>
      <c r="N58" s="80"/>
    </row>
    <row r="59" spans="1:14" x14ac:dyDescent="0.25">
      <c r="A59" t="s">
        <v>2504</v>
      </c>
      <c r="B59" t="s">
        <v>2085</v>
      </c>
      <c r="C59" s="61">
        <v>0.48709999999999998</v>
      </c>
      <c r="D59" s="81" t="s">
        <v>2459</v>
      </c>
      <c r="E59" s="82" t="s">
        <v>2017</v>
      </c>
      <c r="F59" s="81">
        <v>2075</v>
      </c>
      <c r="G59" s="82" t="s">
        <v>1842</v>
      </c>
      <c r="H59" s="81" t="s">
        <v>2955</v>
      </c>
      <c r="I59" s="81" t="s">
        <v>2955</v>
      </c>
      <c r="J59" s="81"/>
      <c r="K59" s="75" t="s">
        <v>2395</v>
      </c>
      <c r="L59" s="78"/>
      <c r="M59" s="79"/>
      <c r="N59" s="80"/>
    </row>
    <row r="60" spans="1:14" x14ac:dyDescent="0.25">
      <c r="A60" s="99" t="s">
        <v>2712</v>
      </c>
      <c r="B60" s="100" t="s">
        <v>2086</v>
      </c>
      <c r="C60" s="101">
        <v>0.4869</v>
      </c>
      <c r="D60" s="81" t="s">
        <v>2460</v>
      </c>
      <c r="E60" s="82" t="s">
        <v>2019</v>
      </c>
      <c r="F60" s="81">
        <v>5372</v>
      </c>
      <c r="G60" s="82" t="s">
        <v>1347</v>
      </c>
      <c r="H60" s="81" t="s">
        <v>2955</v>
      </c>
      <c r="I60" s="81" t="s">
        <v>2956</v>
      </c>
      <c r="J60" s="81"/>
      <c r="K60" s="75" t="s">
        <v>2395</v>
      </c>
      <c r="L60" s="78"/>
      <c r="M60" s="79"/>
      <c r="N60" s="80"/>
    </row>
    <row r="61" spans="1:14" x14ac:dyDescent="0.25">
      <c r="A61" t="s">
        <v>2505</v>
      </c>
      <c r="B61" t="s">
        <v>2087</v>
      </c>
      <c r="C61" s="61">
        <v>0.72050000000000003</v>
      </c>
      <c r="D61" s="81" t="s">
        <v>2460</v>
      </c>
      <c r="E61" s="82" t="s">
        <v>2019</v>
      </c>
      <c r="F61" s="81">
        <v>2807</v>
      </c>
      <c r="G61" s="82" t="s">
        <v>1328</v>
      </c>
      <c r="H61" s="81" t="s">
        <v>2955</v>
      </c>
      <c r="I61" s="81" t="s">
        <v>2956</v>
      </c>
      <c r="J61" s="81"/>
      <c r="K61" s="75" t="s">
        <v>2395</v>
      </c>
      <c r="L61" s="78"/>
      <c r="M61" s="79"/>
      <c r="N61" s="80"/>
    </row>
    <row r="62" spans="1:14" x14ac:dyDescent="0.25">
      <c r="A62" t="s">
        <v>2506</v>
      </c>
      <c r="B62" t="s">
        <v>2088</v>
      </c>
      <c r="C62" s="61">
        <v>0.72230000000000005</v>
      </c>
      <c r="D62" s="81" t="s">
        <v>2460</v>
      </c>
      <c r="E62" s="82" t="s">
        <v>2019</v>
      </c>
      <c r="F62" s="81">
        <v>3250</v>
      </c>
      <c r="G62" s="82" t="s">
        <v>1330</v>
      </c>
      <c r="H62" s="81" t="s">
        <v>2955</v>
      </c>
      <c r="I62" s="81" t="s">
        <v>2956</v>
      </c>
      <c r="J62" s="81"/>
      <c r="K62" s="75" t="s">
        <v>2394</v>
      </c>
      <c r="L62" s="78">
        <v>0.62749999999999995</v>
      </c>
      <c r="M62" s="79" t="s">
        <v>2657</v>
      </c>
      <c r="N62" s="80"/>
    </row>
    <row r="63" spans="1:14" x14ac:dyDescent="0.25">
      <c r="A63" t="s">
        <v>2507</v>
      </c>
      <c r="B63" t="s">
        <v>2090</v>
      </c>
      <c r="C63" s="61">
        <v>0.52249999999999996</v>
      </c>
      <c r="D63" s="81" t="s">
        <v>2460</v>
      </c>
      <c r="E63" s="82" t="s">
        <v>2019</v>
      </c>
      <c r="F63" s="81">
        <v>4296</v>
      </c>
      <c r="G63" s="82" t="s">
        <v>1338</v>
      </c>
      <c r="H63" s="81" t="s">
        <v>2955</v>
      </c>
      <c r="I63" s="81" t="s">
        <v>2956</v>
      </c>
      <c r="J63" s="81"/>
      <c r="K63" s="75" t="s">
        <v>2394</v>
      </c>
      <c r="L63" s="78">
        <v>0.56269999999999998</v>
      </c>
      <c r="M63" s="79" t="s">
        <v>2657</v>
      </c>
      <c r="N63" s="80"/>
    </row>
    <row r="64" spans="1:14" x14ac:dyDescent="0.25">
      <c r="A64" s="99" t="s">
        <v>2508</v>
      </c>
      <c r="B64" s="100" t="s">
        <v>2091</v>
      </c>
      <c r="C64" s="101">
        <v>0.39340000000000003</v>
      </c>
      <c r="D64" s="81" t="s">
        <v>2460</v>
      </c>
      <c r="E64" s="82" t="s">
        <v>2019</v>
      </c>
      <c r="F64" s="81">
        <v>4186</v>
      </c>
      <c r="G64" s="82" t="s">
        <v>1336</v>
      </c>
      <c r="H64" s="81" t="s">
        <v>2955</v>
      </c>
      <c r="I64" s="81" t="s">
        <v>2956</v>
      </c>
      <c r="J64" s="81"/>
      <c r="K64" s="75" t="s">
        <v>2394</v>
      </c>
      <c r="L64" s="78">
        <v>0.57479999999999998</v>
      </c>
      <c r="M64" s="79" t="s">
        <v>2657</v>
      </c>
      <c r="N64" s="80"/>
    </row>
    <row r="65" spans="1:14" x14ac:dyDescent="0.25">
      <c r="A65" t="s">
        <v>2509</v>
      </c>
      <c r="B65" t="s">
        <v>2092</v>
      </c>
      <c r="C65" s="61">
        <v>0.46629999999999999</v>
      </c>
      <c r="D65" s="81" t="s">
        <v>2460</v>
      </c>
      <c r="E65" s="82" t="s">
        <v>2019</v>
      </c>
      <c r="F65" s="81">
        <v>4331</v>
      </c>
      <c r="G65" s="82" t="s">
        <v>1340</v>
      </c>
      <c r="H65" s="81" t="s">
        <v>2955</v>
      </c>
      <c r="I65" s="81" t="s">
        <v>2956</v>
      </c>
      <c r="J65" s="81"/>
      <c r="K65" s="75" t="s">
        <v>2394</v>
      </c>
      <c r="L65" s="78">
        <v>0.54200000000000004</v>
      </c>
      <c r="M65" s="79" t="s">
        <v>2657</v>
      </c>
      <c r="N65" s="80"/>
    </row>
    <row r="66" spans="1:14" x14ac:dyDescent="0.25">
      <c r="A66" t="s">
        <v>2510</v>
      </c>
      <c r="B66" t="s">
        <v>2093</v>
      </c>
      <c r="C66" s="61">
        <v>0.73499999999999999</v>
      </c>
      <c r="D66" s="81" t="s">
        <v>2460</v>
      </c>
      <c r="E66" s="82" t="s">
        <v>2019</v>
      </c>
      <c r="F66" s="81">
        <v>1510</v>
      </c>
      <c r="G66" s="82" t="s">
        <v>1323</v>
      </c>
      <c r="H66" s="81" t="s">
        <v>2955</v>
      </c>
      <c r="I66" s="81" t="s">
        <v>2956</v>
      </c>
      <c r="J66" s="81"/>
      <c r="K66" s="75" t="s">
        <v>2394</v>
      </c>
      <c r="L66" s="78">
        <v>0.60570000000000002</v>
      </c>
      <c r="M66" s="79" t="s">
        <v>2657</v>
      </c>
      <c r="N66" s="80"/>
    </row>
    <row r="67" spans="1:14" x14ac:dyDescent="0.25">
      <c r="A67" t="s">
        <v>2511</v>
      </c>
      <c r="B67" t="s">
        <v>2094</v>
      </c>
      <c r="C67" s="61">
        <v>0.83130000000000004</v>
      </c>
      <c r="D67" s="81" t="s">
        <v>2460</v>
      </c>
      <c r="E67" s="82" t="s">
        <v>2019</v>
      </c>
      <c r="F67" s="81">
        <v>3649</v>
      </c>
      <c r="G67" s="82" t="s">
        <v>1331</v>
      </c>
      <c r="H67" s="81" t="s">
        <v>2955</v>
      </c>
      <c r="I67" s="81" t="s">
        <v>2956</v>
      </c>
      <c r="J67" s="81"/>
      <c r="K67" s="75" t="s">
        <v>2394</v>
      </c>
      <c r="L67" s="78">
        <v>0.64770000000000005</v>
      </c>
      <c r="M67" s="79" t="s">
        <v>2657</v>
      </c>
      <c r="N67" s="80"/>
    </row>
    <row r="68" spans="1:14" x14ac:dyDescent="0.25">
      <c r="A68" t="s">
        <v>2512</v>
      </c>
      <c r="B68" t="s">
        <v>2095</v>
      </c>
      <c r="C68" s="61">
        <v>0.90959999999999996</v>
      </c>
      <c r="D68" s="81" t="s">
        <v>2460</v>
      </c>
      <c r="E68" s="82" t="s">
        <v>2019</v>
      </c>
      <c r="F68" s="81">
        <v>2576</v>
      </c>
      <c r="G68" s="82" t="s">
        <v>1326</v>
      </c>
      <c r="H68" s="81" t="s">
        <v>2955</v>
      </c>
      <c r="I68" s="81" t="s">
        <v>2956</v>
      </c>
      <c r="J68" s="81"/>
      <c r="K68" s="75" t="s">
        <v>2395</v>
      </c>
      <c r="L68" s="78"/>
      <c r="M68" s="79"/>
      <c r="N68" s="80"/>
    </row>
    <row r="69" spans="1:14" x14ac:dyDescent="0.25">
      <c r="A69" t="s">
        <v>2513</v>
      </c>
      <c r="B69" t="s">
        <v>2096</v>
      </c>
      <c r="C69" s="61">
        <v>0.42399999999999999</v>
      </c>
      <c r="D69" s="81" t="s">
        <v>2460</v>
      </c>
      <c r="E69" s="82" t="s">
        <v>2019</v>
      </c>
      <c r="F69" s="86">
        <v>4578</v>
      </c>
      <c r="G69" s="89" t="s">
        <v>1343</v>
      </c>
      <c r="H69" s="81" t="s">
        <v>2956</v>
      </c>
      <c r="I69" s="81" t="s">
        <v>2956</v>
      </c>
      <c r="J69" s="81"/>
      <c r="K69" s="75" t="s">
        <v>2395</v>
      </c>
      <c r="L69" s="78"/>
      <c r="M69" s="79"/>
      <c r="N69" s="80"/>
    </row>
    <row r="70" spans="1:14" x14ac:dyDescent="0.25">
      <c r="A70" t="s">
        <v>2514</v>
      </c>
      <c r="B70" t="s">
        <v>2101</v>
      </c>
      <c r="C70" s="61">
        <v>0.52</v>
      </c>
      <c r="D70" s="81" t="s">
        <v>2460</v>
      </c>
      <c r="E70" s="82" t="s">
        <v>2019</v>
      </c>
      <c r="F70" s="81">
        <v>4099</v>
      </c>
      <c r="G70" s="82" t="s">
        <v>1299</v>
      </c>
      <c r="H70" s="81" t="s">
        <v>2955</v>
      </c>
      <c r="I70" s="81" t="s">
        <v>2956</v>
      </c>
      <c r="J70" s="81"/>
      <c r="K70" s="75" t="s">
        <v>2394</v>
      </c>
      <c r="L70" s="78">
        <v>0.57330000000000003</v>
      </c>
      <c r="M70" s="79" t="s">
        <v>2657</v>
      </c>
      <c r="N70" s="80"/>
    </row>
    <row r="71" spans="1:14" x14ac:dyDescent="0.25">
      <c r="A71" t="s">
        <v>2515</v>
      </c>
      <c r="B71" t="s">
        <v>2102</v>
      </c>
      <c r="C71" s="61">
        <v>0.80530000000000002</v>
      </c>
      <c r="D71" s="92" t="s">
        <v>2460</v>
      </c>
      <c r="E71" s="141" t="s">
        <v>2019</v>
      </c>
      <c r="F71" s="92">
        <v>5757</v>
      </c>
      <c r="G71" s="141" t="s">
        <v>2992</v>
      </c>
      <c r="H71" s="92" t="s">
        <v>2990</v>
      </c>
      <c r="I71" s="92" t="s">
        <v>2990</v>
      </c>
      <c r="J71" s="142" t="s">
        <v>2991</v>
      </c>
      <c r="K71" s="75" t="s">
        <v>2395</v>
      </c>
      <c r="L71" s="143" t="s">
        <v>2993</v>
      </c>
      <c r="M71" s="79"/>
    </row>
    <row r="72" spans="1:14" x14ac:dyDescent="0.25">
      <c r="A72" t="s">
        <v>2516</v>
      </c>
      <c r="B72" t="s">
        <v>2103</v>
      </c>
      <c r="C72" s="61">
        <v>0.70820000000000005</v>
      </c>
      <c r="D72" s="92" t="s">
        <v>2460</v>
      </c>
      <c r="E72" s="141" t="s">
        <v>2019</v>
      </c>
      <c r="F72" s="92">
        <v>4407</v>
      </c>
      <c r="G72" s="141" t="s">
        <v>219</v>
      </c>
      <c r="H72" s="92" t="s">
        <v>2990</v>
      </c>
      <c r="I72" s="92" t="s">
        <v>2990</v>
      </c>
      <c r="J72" s="142" t="s">
        <v>2991</v>
      </c>
      <c r="K72" s="75" t="s">
        <v>2395</v>
      </c>
      <c r="L72" s="78"/>
      <c r="M72" s="79"/>
    </row>
    <row r="73" spans="1:14" x14ac:dyDescent="0.25">
      <c r="A73" t="s">
        <v>2517</v>
      </c>
      <c r="B73" t="s">
        <v>2105</v>
      </c>
      <c r="C73" s="61">
        <v>0.73370000000000002</v>
      </c>
      <c r="D73" s="92" t="s">
        <v>2460</v>
      </c>
      <c r="E73" s="141" t="s">
        <v>2019</v>
      </c>
      <c r="F73" s="92">
        <v>5033</v>
      </c>
      <c r="G73" s="141" t="s">
        <v>1344</v>
      </c>
      <c r="H73" s="92" t="s">
        <v>2990</v>
      </c>
      <c r="I73" s="92" t="s">
        <v>2990</v>
      </c>
      <c r="J73" s="142" t="s">
        <v>2991</v>
      </c>
      <c r="K73" s="75" t="s">
        <v>2395</v>
      </c>
      <c r="L73" s="78"/>
      <c r="M73" s="79"/>
    </row>
    <row r="74" spans="1:14" x14ac:dyDescent="0.25">
      <c r="A74" t="s">
        <v>2518</v>
      </c>
      <c r="B74" t="s">
        <v>2106</v>
      </c>
      <c r="C74" s="61">
        <v>0.68440000000000001</v>
      </c>
      <c r="D74" s="81" t="s">
        <v>2460</v>
      </c>
      <c r="E74" s="82" t="s">
        <v>2019</v>
      </c>
      <c r="F74" s="81">
        <v>5635</v>
      </c>
      <c r="G74" s="82" t="s">
        <v>2431</v>
      </c>
      <c r="H74" s="81" t="s">
        <v>2955</v>
      </c>
      <c r="I74" s="81" t="s">
        <v>2956</v>
      </c>
      <c r="J74" s="81"/>
      <c r="K74" s="75" t="s">
        <v>2395</v>
      </c>
      <c r="L74" s="78"/>
      <c r="M74" s="79"/>
      <c r="N74" s="80"/>
    </row>
    <row r="75" spans="1:14" x14ac:dyDescent="0.25">
      <c r="A75" s="99" t="s">
        <v>2838</v>
      </c>
      <c r="B75" s="100" t="s">
        <v>2839</v>
      </c>
      <c r="C75" s="101">
        <v>0.52590000000000003</v>
      </c>
      <c r="D75" s="81" t="s">
        <v>2460</v>
      </c>
      <c r="E75" s="82" t="s">
        <v>2019</v>
      </c>
      <c r="F75" s="81">
        <v>5206</v>
      </c>
      <c r="G75" s="82" t="s">
        <v>236</v>
      </c>
      <c r="H75" s="81" t="s">
        <v>2955</v>
      </c>
      <c r="I75" s="81" t="s">
        <v>2956</v>
      </c>
      <c r="J75" s="81"/>
      <c r="K75" s="75" t="s">
        <v>2394</v>
      </c>
      <c r="L75" s="78">
        <v>0.50260000000000005</v>
      </c>
      <c r="M75" s="79" t="s">
        <v>2657</v>
      </c>
      <c r="N75" s="80"/>
    </row>
    <row r="76" spans="1:14" x14ac:dyDescent="0.25">
      <c r="A76" t="s">
        <v>2681</v>
      </c>
      <c r="B76" t="s">
        <v>2841</v>
      </c>
      <c r="C76" s="61">
        <v>0.61009999999999998</v>
      </c>
      <c r="D76" s="81" t="s">
        <v>2460</v>
      </c>
      <c r="E76" s="82" t="s">
        <v>2019</v>
      </c>
      <c r="F76" s="81">
        <v>4102</v>
      </c>
      <c r="G76" s="82" t="s">
        <v>1333</v>
      </c>
      <c r="H76" s="81" t="s">
        <v>2955</v>
      </c>
      <c r="I76" s="81" t="s">
        <v>2956</v>
      </c>
      <c r="J76" s="81"/>
      <c r="K76" s="75" t="s">
        <v>2395</v>
      </c>
      <c r="L76" s="78"/>
      <c r="M76" s="79"/>
      <c r="N76" s="80"/>
    </row>
    <row r="77" spans="1:14" x14ac:dyDescent="0.25">
      <c r="A77" t="s">
        <v>2719</v>
      </c>
      <c r="B77" t="s">
        <v>2340</v>
      </c>
      <c r="C77" s="61">
        <v>0.61670000000000003</v>
      </c>
      <c r="D77" s="81" t="s">
        <v>2460</v>
      </c>
      <c r="E77" s="82" t="s">
        <v>2019</v>
      </c>
      <c r="F77" s="81">
        <v>5665</v>
      </c>
      <c r="G77" s="82" t="s">
        <v>2432</v>
      </c>
      <c r="H77" s="81" t="s">
        <v>2955</v>
      </c>
      <c r="I77" s="81" t="s">
        <v>2956</v>
      </c>
      <c r="J77" s="81"/>
      <c r="K77" s="75" t="s">
        <v>2395</v>
      </c>
      <c r="L77" s="78"/>
      <c r="M77" s="79"/>
      <c r="N77" s="80"/>
    </row>
    <row r="78" spans="1:14" x14ac:dyDescent="0.25">
      <c r="A78" t="s">
        <v>2720</v>
      </c>
      <c r="B78" t="s">
        <v>2341</v>
      </c>
      <c r="C78" s="61">
        <v>0.57550000000000001</v>
      </c>
      <c r="D78" s="81" t="s">
        <v>2460</v>
      </c>
      <c r="E78" s="82" t="s">
        <v>2019</v>
      </c>
      <c r="F78" s="81">
        <v>4227</v>
      </c>
      <c r="G78" s="82" t="s">
        <v>1337</v>
      </c>
      <c r="H78" s="81" t="s">
        <v>2955</v>
      </c>
      <c r="I78" s="81" t="s">
        <v>2956</v>
      </c>
      <c r="J78" s="81"/>
      <c r="K78" s="75" t="s">
        <v>2395</v>
      </c>
      <c r="L78" s="78"/>
      <c r="M78" s="79"/>
      <c r="N78" s="80"/>
    </row>
    <row r="79" spans="1:14" x14ac:dyDescent="0.25">
      <c r="A79" t="s">
        <v>2519</v>
      </c>
      <c r="B79" t="s">
        <v>2107</v>
      </c>
      <c r="C79" s="61">
        <v>0.82379999999999998</v>
      </c>
      <c r="D79" s="81" t="s">
        <v>2460</v>
      </c>
      <c r="E79" s="82" t="s">
        <v>2019</v>
      </c>
      <c r="F79" s="81">
        <v>2543</v>
      </c>
      <c r="G79" s="82" t="s">
        <v>1325</v>
      </c>
      <c r="H79" s="81" t="s">
        <v>2955</v>
      </c>
      <c r="I79" s="81" t="s">
        <v>2956</v>
      </c>
      <c r="J79" s="81"/>
      <c r="K79" s="75" t="s">
        <v>2394</v>
      </c>
      <c r="L79" s="78">
        <v>0.53349999999999997</v>
      </c>
      <c r="M79" s="79" t="s">
        <v>2657</v>
      </c>
      <c r="N79" s="80"/>
    </row>
    <row r="80" spans="1:14" x14ac:dyDescent="0.25">
      <c r="A80" t="s">
        <v>2520</v>
      </c>
      <c r="B80" t="s">
        <v>2110</v>
      </c>
      <c r="C80" s="61">
        <v>0.68179999999999996</v>
      </c>
      <c r="D80" s="81" t="s">
        <v>2460</v>
      </c>
      <c r="E80" s="82" t="s">
        <v>2019</v>
      </c>
      <c r="F80" s="81">
        <v>4103</v>
      </c>
      <c r="G80" s="82" t="s">
        <v>1334</v>
      </c>
      <c r="H80" s="81" t="s">
        <v>2955</v>
      </c>
      <c r="I80" s="81" t="s">
        <v>2956</v>
      </c>
      <c r="J80" s="81"/>
      <c r="K80" s="75" t="s">
        <v>2394</v>
      </c>
      <c r="L80" s="78">
        <v>0.54830000000000001</v>
      </c>
      <c r="M80" s="79" t="s">
        <v>2657</v>
      </c>
      <c r="N80" s="80"/>
    </row>
    <row r="81" spans="1:14" x14ac:dyDescent="0.25">
      <c r="A81" t="s">
        <v>2521</v>
      </c>
      <c r="B81" t="s">
        <v>2112</v>
      </c>
      <c r="C81" s="61">
        <v>0.86839999999999995</v>
      </c>
      <c r="D81" s="81" t="s">
        <v>2460</v>
      </c>
      <c r="E81" s="82" t="s">
        <v>2019</v>
      </c>
      <c r="F81" s="81">
        <v>2399</v>
      </c>
      <c r="G81" s="82" t="s">
        <v>1324</v>
      </c>
      <c r="H81" s="81" t="s">
        <v>2955</v>
      </c>
      <c r="I81" s="81" t="s">
        <v>2956</v>
      </c>
      <c r="J81" s="81"/>
      <c r="K81" s="75" t="s">
        <v>2394</v>
      </c>
      <c r="L81" s="78">
        <v>0.60780000000000001</v>
      </c>
      <c r="M81" s="79" t="s">
        <v>2657</v>
      </c>
      <c r="N81" s="80"/>
    </row>
    <row r="82" spans="1:14" x14ac:dyDescent="0.25">
      <c r="A82" t="s">
        <v>2522</v>
      </c>
      <c r="B82" t="s">
        <v>2113</v>
      </c>
      <c r="C82" s="61">
        <v>0.58750000000000002</v>
      </c>
      <c r="D82" s="81" t="s">
        <v>2460</v>
      </c>
      <c r="E82" s="82" t="s">
        <v>2019</v>
      </c>
      <c r="F82" s="81">
        <v>4158</v>
      </c>
      <c r="G82" s="82" t="s">
        <v>1335</v>
      </c>
      <c r="H82" s="81" t="s">
        <v>2955</v>
      </c>
      <c r="I82" s="81" t="s">
        <v>2956</v>
      </c>
      <c r="J82" s="81"/>
      <c r="K82" s="75" t="s">
        <v>2394</v>
      </c>
      <c r="L82" s="78">
        <v>0.56610000000000005</v>
      </c>
      <c r="M82" s="79" t="s">
        <v>2657</v>
      </c>
      <c r="N82" s="80"/>
    </row>
    <row r="83" spans="1:14" x14ac:dyDescent="0.25">
      <c r="A83" t="s">
        <v>2523</v>
      </c>
      <c r="B83" t="s">
        <v>2114</v>
      </c>
      <c r="C83" s="61">
        <v>0.58799999999999997</v>
      </c>
      <c r="D83" s="81" t="s">
        <v>2460</v>
      </c>
      <c r="E83" s="82" t="s">
        <v>2019</v>
      </c>
      <c r="F83" s="81">
        <v>3751</v>
      </c>
      <c r="G83" s="82" t="s">
        <v>1332</v>
      </c>
      <c r="H83" s="81" t="s">
        <v>2955</v>
      </c>
      <c r="I83" s="81" t="s">
        <v>2956</v>
      </c>
      <c r="J83" s="81"/>
      <c r="K83" s="75" t="s">
        <v>2394</v>
      </c>
      <c r="L83" s="78">
        <v>0.6593</v>
      </c>
      <c r="M83" s="79" t="s">
        <v>2657</v>
      </c>
      <c r="N83" s="80"/>
    </row>
    <row r="84" spans="1:14" x14ac:dyDescent="0.25">
      <c r="A84" t="s">
        <v>2524</v>
      </c>
      <c r="B84" t="s">
        <v>2115</v>
      </c>
      <c r="C84" s="61">
        <v>0.5161</v>
      </c>
      <c r="D84" s="81" t="s">
        <v>2460</v>
      </c>
      <c r="E84" s="82" t="s">
        <v>2019</v>
      </c>
      <c r="F84" s="81">
        <v>1560</v>
      </c>
      <c r="G84" s="82" t="s">
        <v>2430</v>
      </c>
      <c r="H84" s="81" t="s">
        <v>2956</v>
      </c>
      <c r="I84" s="81" t="s">
        <v>2956</v>
      </c>
      <c r="J84" s="81"/>
      <c r="K84" s="75" t="s">
        <v>2395</v>
      </c>
      <c r="L84" s="78"/>
      <c r="M84" s="79"/>
      <c r="N84" s="80"/>
    </row>
    <row r="85" spans="1:14" x14ac:dyDescent="0.25">
      <c r="A85" t="s">
        <v>2525</v>
      </c>
      <c r="B85" t="s">
        <v>2116</v>
      </c>
      <c r="C85" s="61">
        <v>0.53800000000000003</v>
      </c>
      <c r="D85" s="81" t="s">
        <v>2461</v>
      </c>
      <c r="E85" s="82" t="s">
        <v>2023</v>
      </c>
      <c r="F85" s="81">
        <v>3641</v>
      </c>
      <c r="G85" s="82" t="s">
        <v>940</v>
      </c>
      <c r="H85" s="81" t="s">
        <v>2957</v>
      </c>
      <c r="I85" s="81" t="s">
        <v>2955</v>
      </c>
      <c r="J85" s="81"/>
      <c r="K85" s="75" t="s">
        <v>2394</v>
      </c>
      <c r="L85" s="78">
        <v>0.73839999999999995</v>
      </c>
      <c r="M85" s="79" t="s">
        <v>2657</v>
      </c>
      <c r="N85" s="80"/>
    </row>
    <row r="86" spans="1:14" x14ac:dyDescent="0.25">
      <c r="A86" t="s">
        <v>2526</v>
      </c>
      <c r="B86" t="s">
        <v>2117</v>
      </c>
      <c r="C86" s="61">
        <v>0.70530000000000004</v>
      </c>
      <c r="D86" s="81" t="s">
        <v>2461</v>
      </c>
      <c r="E86" s="82" t="s">
        <v>2023</v>
      </c>
      <c r="F86" s="81">
        <v>3109</v>
      </c>
      <c r="G86" s="82" t="s">
        <v>938</v>
      </c>
      <c r="H86" s="81" t="s">
        <v>2958</v>
      </c>
      <c r="I86" s="81" t="s">
        <v>2955</v>
      </c>
      <c r="J86" s="81"/>
      <c r="K86" s="75" t="s">
        <v>2394</v>
      </c>
      <c r="L86" s="78">
        <v>0.59830000000000005</v>
      </c>
      <c r="M86" s="79" t="s">
        <v>2657</v>
      </c>
      <c r="N86" s="80"/>
    </row>
    <row r="87" spans="1:14" x14ac:dyDescent="0.25">
      <c r="A87" s="99" t="s">
        <v>2527</v>
      </c>
      <c r="B87" s="100" t="s">
        <v>2119</v>
      </c>
      <c r="C87" s="101">
        <v>0.54220000000000002</v>
      </c>
      <c r="D87" s="81" t="s">
        <v>2461</v>
      </c>
      <c r="E87" s="82" t="s">
        <v>2023</v>
      </c>
      <c r="F87" s="81">
        <v>3108</v>
      </c>
      <c r="G87" s="82" t="s">
        <v>937</v>
      </c>
      <c r="H87" s="81" t="s">
        <v>2958</v>
      </c>
      <c r="I87" s="81" t="s">
        <v>2955</v>
      </c>
      <c r="J87" s="81"/>
      <c r="K87" s="75" t="s">
        <v>2394</v>
      </c>
      <c r="L87" s="78">
        <v>0.60460000000000003</v>
      </c>
      <c r="M87" s="79" t="s">
        <v>2657</v>
      </c>
      <c r="N87" s="80"/>
    </row>
    <row r="88" spans="1:14" x14ac:dyDescent="0.25">
      <c r="A88" t="s">
        <v>2528</v>
      </c>
      <c r="B88" t="s">
        <v>2121</v>
      </c>
      <c r="C88" s="61">
        <v>0.55479999999999996</v>
      </c>
      <c r="D88" s="81" t="s">
        <v>2461</v>
      </c>
      <c r="E88" s="82" t="s">
        <v>2023</v>
      </c>
      <c r="F88" s="81">
        <v>4421</v>
      </c>
      <c r="G88" s="82" t="s">
        <v>942</v>
      </c>
      <c r="H88" s="81" t="s">
        <v>2958</v>
      </c>
      <c r="I88" s="81" t="s">
        <v>2955</v>
      </c>
      <c r="J88" s="81"/>
      <c r="K88" s="75" t="s">
        <v>2395</v>
      </c>
      <c r="L88" s="78"/>
      <c r="M88" s="79"/>
      <c r="N88" s="80"/>
    </row>
    <row r="89" spans="1:14" x14ac:dyDescent="0.25">
      <c r="A89" t="s">
        <v>2529</v>
      </c>
      <c r="B89" t="s">
        <v>2123</v>
      </c>
      <c r="C89" s="61">
        <v>0.53990000000000005</v>
      </c>
      <c r="D89" s="81" t="s">
        <v>2461</v>
      </c>
      <c r="E89" s="82" t="s">
        <v>2023</v>
      </c>
      <c r="F89" s="81">
        <v>4441</v>
      </c>
      <c r="G89" s="82" t="s">
        <v>943</v>
      </c>
      <c r="H89" s="81" t="s">
        <v>2958</v>
      </c>
      <c r="I89" s="81" t="s">
        <v>2955</v>
      </c>
      <c r="J89" s="81"/>
      <c r="K89" s="75" t="s">
        <v>2394</v>
      </c>
      <c r="L89" s="78">
        <v>0.64929999999999999</v>
      </c>
      <c r="M89" s="79" t="s">
        <v>2657</v>
      </c>
      <c r="N89" s="80"/>
    </row>
    <row r="90" spans="1:14" x14ac:dyDescent="0.25">
      <c r="A90" s="99" t="s">
        <v>2530</v>
      </c>
      <c r="B90" s="100" t="s">
        <v>2125</v>
      </c>
      <c r="C90" s="101">
        <v>0.29149999999999998</v>
      </c>
      <c r="D90" s="81" t="s">
        <v>2461</v>
      </c>
      <c r="E90" s="82" t="s">
        <v>2023</v>
      </c>
      <c r="F90" s="81">
        <v>3171</v>
      </c>
      <c r="G90" s="82" t="s">
        <v>939</v>
      </c>
      <c r="H90" s="81" t="s">
        <v>2958</v>
      </c>
      <c r="I90" s="81" t="s">
        <v>2955</v>
      </c>
      <c r="J90" s="81"/>
      <c r="K90" s="75" t="s">
        <v>2394</v>
      </c>
      <c r="L90" s="78">
        <v>0.59530000000000005</v>
      </c>
      <c r="M90" s="79" t="s">
        <v>2657</v>
      </c>
      <c r="N90" s="80"/>
    </row>
    <row r="91" spans="1:14" x14ac:dyDescent="0.25">
      <c r="A91" s="99" t="s">
        <v>2531</v>
      </c>
      <c r="B91" s="100" t="s">
        <v>2127</v>
      </c>
      <c r="C91" s="101">
        <v>0.45140000000000002</v>
      </c>
      <c r="D91" s="81" t="s">
        <v>2461</v>
      </c>
      <c r="E91" s="82" t="s">
        <v>2023</v>
      </c>
      <c r="F91" s="81">
        <v>1737</v>
      </c>
      <c r="G91" s="82" t="s">
        <v>933</v>
      </c>
      <c r="H91" s="81" t="s">
        <v>2958</v>
      </c>
      <c r="I91" s="81" t="s">
        <v>2955</v>
      </c>
      <c r="J91" s="81"/>
      <c r="K91" s="75" t="s">
        <v>2394</v>
      </c>
      <c r="L91" s="78">
        <v>0.72470000000000001</v>
      </c>
      <c r="M91" s="79" t="s">
        <v>2657</v>
      </c>
      <c r="N91" s="80"/>
    </row>
    <row r="92" spans="1:14" x14ac:dyDescent="0.25">
      <c r="A92" t="s">
        <v>2532</v>
      </c>
      <c r="B92" t="s">
        <v>2128</v>
      </c>
      <c r="C92" s="61">
        <v>0.59460000000000002</v>
      </c>
      <c r="D92" s="81" t="s">
        <v>2461</v>
      </c>
      <c r="E92" s="82" t="s">
        <v>2023</v>
      </c>
      <c r="F92" s="81">
        <v>2853</v>
      </c>
      <c r="G92" s="82" t="s">
        <v>936</v>
      </c>
      <c r="H92" s="81" t="s">
        <v>2958</v>
      </c>
      <c r="I92" s="81" t="s">
        <v>2955</v>
      </c>
      <c r="J92" s="81"/>
      <c r="K92" s="75" t="s">
        <v>2394</v>
      </c>
      <c r="L92" s="78">
        <v>0.63129999999999997</v>
      </c>
      <c r="M92" s="79" t="s">
        <v>2657</v>
      </c>
      <c r="N92" s="80"/>
    </row>
    <row r="93" spans="1:14" x14ac:dyDescent="0.25">
      <c r="A93" t="s">
        <v>2533</v>
      </c>
      <c r="B93" t="s">
        <v>2130</v>
      </c>
      <c r="C93" s="61">
        <v>0.64249999999999996</v>
      </c>
      <c r="D93" s="81" t="s">
        <v>2461</v>
      </c>
      <c r="E93" s="82" t="s">
        <v>2023</v>
      </c>
      <c r="F93" s="81">
        <v>2613</v>
      </c>
      <c r="G93" s="82" t="s">
        <v>935</v>
      </c>
      <c r="H93" s="81" t="s">
        <v>2957</v>
      </c>
      <c r="I93" s="81" t="s">
        <v>2955</v>
      </c>
      <c r="J93" s="81"/>
      <c r="K93" s="75" t="s">
        <v>2394</v>
      </c>
      <c r="L93" s="78">
        <v>0.70589999999999997</v>
      </c>
      <c r="M93" s="79" t="s">
        <v>2657</v>
      </c>
      <c r="N93" s="80"/>
    </row>
    <row r="94" spans="1:14" x14ac:dyDescent="0.25">
      <c r="A94" t="s">
        <v>2534</v>
      </c>
      <c r="B94" t="s">
        <v>2131</v>
      </c>
      <c r="C94" s="61">
        <v>0.63149999999999995</v>
      </c>
      <c r="D94" s="81" t="s">
        <v>2462</v>
      </c>
      <c r="E94" s="82" t="s">
        <v>2024</v>
      </c>
      <c r="F94" s="81">
        <v>3293</v>
      </c>
      <c r="G94" s="82" t="s">
        <v>1111</v>
      </c>
      <c r="H94" s="81" t="s">
        <v>2953</v>
      </c>
      <c r="I94" s="81" t="s">
        <v>2954</v>
      </c>
      <c r="J94" s="81"/>
      <c r="K94" s="75" t="s">
        <v>2394</v>
      </c>
      <c r="L94" s="78">
        <v>0.97250000000000003</v>
      </c>
      <c r="M94" s="79" t="s">
        <v>2656</v>
      </c>
      <c r="N94" s="80"/>
    </row>
    <row r="95" spans="1:14" x14ac:dyDescent="0.25">
      <c r="A95" t="s">
        <v>2535</v>
      </c>
      <c r="B95" t="s">
        <v>2132</v>
      </c>
      <c r="C95" s="61">
        <v>0.39910000000000001</v>
      </c>
      <c r="D95" s="81" t="s">
        <v>2462</v>
      </c>
      <c r="E95" s="82" t="s">
        <v>2024</v>
      </c>
      <c r="F95" s="81">
        <v>2800</v>
      </c>
      <c r="G95" s="82" t="s">
        <v>1110</v>
      </c>
      <c r="H95" s="81" t="s">
        <v>2953</v>
      </c>
      <c r="I95" s="81" t="s">
        <v>2954</v>
      </c>
      <c r="J95" s="81"/>
      <c r="K95" s="75" t="s">
        <v>2394</v>
      </c>
      <c r="L95" s="78">
        <v>0.92589999999999995</v>
      </c>
      <c r="M95" s="79" t="s">
        <v>2656</v>
      </c>
      <c r="N95" s="80"/>
    </row>
    <row r="96" spans="1:14" x14ac:dyDescent="0.25">
      <c r="A96" t="s">
        <v>2536</v>
      </c>
      <c r="B96" t="s">
        <v>2343</v>
      </c>
      <c r="C96" s="61">
        <v>0.87180000000000002</v>
      </c>
      <c r="D96" s="81" t="s">
        <v>2463</v>
      </c>
      <c r="E96" s="82" t="s">
        <v>2025</v>
      </c>
      <c r="F96" s="81">
        <v>2562</v>
      </c>
      <c r="G96" s="82" t="s">
        <v>308</v>
      </c>
      <c r="H96" s="81" t="s">
        <v>2953</v>
      </c>
      <c r="I96" s="81" t="s">
        <v>2955</v>
      </c>
      <c r="J96" s="81"/>
      <c r="K96" s="75" t="s">
        <v>2394</v>
      </c>
      <c r="L96" s="78">
        <v>0.93940000000000001</v>
      </c>
      <c r="M96" s="79" t="s">
        <v>2656</v>
      </c>
      <c r="N96" s="80"/>
    </row>
    <row r="97" spans="1:14" x14ac:dyDescent="0.25">
      <c r="A97" t="s">
        <v>2537</v>
      </c>
      <c r="B97" t="s">
        <v>2134</v>
      </c>
      <c r="C97" s="61">
        <v>0.92859999999999998</v>
      </c>
      <c r="D97" s="81" t="s">
        <v>2463</v>
      </c>
      <c r="E97" s="82" t="s">
        <v>2025</v>
      </c>
      <c r="F97" s="81">
        <v>2788</v>
      </c>
      <c r="G97" s="82" t="s">
        <v>309</v>
      </c>
      <c r="H97" s="81" t="s">
        <v>2953</v>
      </c>
      <c r="I97" s="81" t="s">
        <v>2955</v>
      </c>
      <c r="J97" s="81"/>
      <c r="K97" s="75" t="s">
        <v>2394</v>
      </c>
      <c r="L97" s="78">
        <v>0.84419999999999995</v>
      </c>
      <c r="M97" s="79" t="s">
        <v>2656</v>
      </c>
      <c r="N97" s="80"/>
    </row>
    <row r="98" spans="1:14" x14ac:dyDescent="0.25">
      <c r="A98" t="s">
        <v>2538</v>
      </c>
      <c r="B98" t="s">
        <v>2135</v>
      </c>
      <c r="C98" s="61">
        <v>0.62080000000000002</v>
      </c>
      <c r="D98" s="81" t="s">
        <v>2463</v>
      </c>
      <c r="E98" s="82" t="s">
        <v>2025</v>
      </c>
      <c r="F98" s="81">
        <v>4213</v>
      </c>
      <c r="G98" s="82" t="s">
        <v>310</v>
      </c>
      <c r="H98" s="81" t="s">
        <v>2953</v>
      </c>
      <c r="I98" s="81" t="s">
        <v>2955</v>
      </c>
      <c r="J98" s="81"/>
      <c r="K98" s="75" t="s">
        <v>2394</v>
      </c>
      <c r="L98" s="78">
        <v>0.9143</v>
      </c>
      <c r="M98" s="79" t="s">
        <v>2656</v>
      </c>
      <c r="N98" s="80"/>
    </row>
    <row r="99" spans="1:14" x14ac:dyDescent="0.25">
      <c r="A99" t="s">
        <v>2539</v>
      </c>
      <c r="B99" t="s">
        <v>2137</v>
      </c>
      <c r="C99" s="61">
        <v>0.99119999999999997</v>
      </c>
      <c r="D99" s="81" t="s">
        <v>2464</v>
      </c>
      <c r="E99" s="82" t="s">
        <v>2026</v>
      </c>
      <c r="F99" s="81">
        <v>2836</v>
      </c>
      <c r="G99" s="82" t="s">
        <v>467</v>
      </c>
      <c r="H99" s="81" t="s">
        <v>2958</v>
      </c>
      <c r="I99" s="81" t="s">
        <v>2958</v>
      </c>
      <c r="J99" s="81"/>
      <c r="K99" s="75" t="s">
        <v>2394</v>
      </c>
      <c r="L99" s="78">
        <v>0.78310000000000002</v>
      </c>
      <c r="M99" s="79" t="s">
        <v>2657</v>
      </c>
      <c r="N99" s="80"/>
    </row>
    <row r="100" spans="1:14" x14ac:dyDescent="0.25">
      <c r="A100" t="s">
        <v>2540</v>
      </c>
      <c r="B100" t="s">
        <v>2139</v>
      </c>
      <c r="C100" s="61">
        <v>0.65839999999999999</v>
      </c>
      <c r="D100" s="81" t="s">
        <v>2465</v>
      </c>
      <c r="E100" s="90" t="s">
        <v>2027</v>
      </c>
      <c r="F100" s="81">
        <v>3603</v>
      </c>
      <c r="G100" s="82" t="s">
        <v>1389</v>
      </c>
      <c r="H100" s="81" t="s">
        <v>2955</v>
      </c>
      <c r="I100" s="81" t="s">
        <v>2955</v>
      </c>
      <c r="J100" s="81"/>
      <c r="K100" s="75" t="s">
        <v>2394</v>
      </c>
      <c r="L100" s="78">
        <v>0.75539999999999996</v>
      </c>
      <c r="M100" s="79" t="s">
        <v>2657</v>
      </c>
      <c r="N100" s="80"/>
    </row>
    <row r="101" spans="1:14" x14ac:dyDescent="0.25">
      <c r="A101" t="s">
        <v>2541</v>
      </c>
      <c r="B101" t="s">
        <v>2140</v>
      </c>
      <c r="C101" s="61">
        <v>0.18859999999999999</v>
      </c>
      <c r="D101" s="81" t="s">
        <v>2465</v>
      </c>
      <c r="E101" s="82" t="s">
        <v>2027</v>
      </c>
      <c r="F101" s="81">
        <v>4412</v>
      </c>
      <c r="G101" s="82" t="s">
        <v>1390</v>
      </c>
      <c r="H101" s="81" t="s">
        <v>2955</v>
      </c>
      <c r="I101" s="81" t="s">
        <v>2955</v>
      </c>
      <c r="J101" s="81"/>
      <c r="K101" s="75" t="s">
        <v>2395</v>
      </c>
      <c r="L101" s="78"/>
      <c r="M101" s="79"/>
      <c r="N101" s="80"/>
    </row>
    <row r="102" spans="1:14" x14ac:dyDescent="0.25">
      <c r="A102" t="s">
        <v>2542</v>
      </c>
      <c r="B102" t="s">
        <v>2141</v>
      </c>
      <c r="C102" s="61">
        <v>0.78349999999999997</v>
      </c>
      <c r="D102" s="81" t="s">
        <v>2465</v>
      </c>
      <c r="E102" s="82" t="s">
        <v>2027</v>
      </c>
      <c r="F102" s="81">
        <v>2362</v>
      </c>
      <c r="G102" s="82" t="s">
        <v>1385</v>
      </c>
      <c r="H102" s="81" t="s">
        <v>2955</v>
      </c>
      <c r="I102" s="81" t="s">
        <v>2955</v>
      </c>
      <c r="J102" s="81"/>
      <c r="K102" s="75" t="s">
        <v>2395</v>
      </c>
      <c r="L102" s="78"/>
      <c r="M102" s="79"/>
      <c r="N102" s="80"/>
    </row>
    <row r="103" spans="1:14" x14ac:dyDescent="0.25">
      <c r="A103" t="s">
        <v>2543</v>
      </c>
      <c r="B103" t="s">
        <v>2142</v>
      </c>
      <c r="C103" s="61">
        <v>0.50609999999999999</v>
      </c>
      <c r="D103" s="81" t="s">
        <v>2465</v>
      </c>
      <c r="E103" s="82" t="s">
        <v>2027</v>
      </c>
      <c r="F103" s="81">
        <v>2379</v>
      </c>
      <c r="G103" s="82" t="s">
        <v>1386</v>
      </c>
      <c r="H103" s="81" t="s">
        <v>2955</v>
      </c>
      <c r="I103" s="81" t="s">
        <v>2955</v>
      </c>
      <c r="J103" s="81"/>
      <c r="K103" s="75" t="s">
        <v>2395</v>
      </c>
      <c r="L103" s="78"/>
      <c r="M103" s="79"/>
      <c r="N103" s="80"/>
    </row>
    <row r="104" spans="1:14" x14ac:dyDescent="0.25">
      <c r="A104" t="s">
        <v>2545</v>
      </c>
      <c r="B104" t="s">
        <v>2144</v>
      </c>
      <c r="C104" s="61">
        <v>0.26700000000000002</v>
      </c>
      <c r="D104" s="81" t="s">
        <v>2465</v>
      </c>
      <c r="E104" s="82" t="s">
        <v>2027</v>
      </c>
      <c r="F104" s="81">
        <v>3251</v>
      </c>
      <c r="G104" s="82" t="s">
        <v>1388</v>
      </c>
      <c r="H104" s="81" t="s">
        <v>2955</v>
      </c>
      <c r="I104" s="81" t="s">
        <v>2955</v>
      </c>
      <c r="J104" s="81"/>
      <c r="K104" s="75" t="s">
        <v>2394</v>
      </c>
      <c r="L104" s="78">
        <v>0.6835</v>
      </c>
      <c r="M104" s="79" t="s">
        <v>2657</v>
      </c>
      <c r="N104" s="80"/>
    </row>
    <row r="105" spans="1:14" x14ac:dyDescent="0.25">
      <c r="A105" t="s">
        <v>2547</v>
      </c>
      <c r="B105" t="s">
        <v>2150</v>
      </c>
      <c r="C105" s="61">
        <v>0.31219999999999998</v>
      </c>
      <c r="D105" s="81" t="s">
        <v>2465</v>
      </c>
      <c r="E105" s="82" t="s">
        <v>2027</v>
      </c>
      <c r="F105" s="86">
        <v>2946</v>
      </c>
      <c r="G105" s="89" t="s">
        <v>1387</v>
      </c>
      <c r="H105" s="81" t="s">
        <v>2955</v>
      </c>
      <c r="I105" s="81" t="s">
        <v>2955</v>
      </c>
      <c r="J105" s="81"/>
      <c r="K105" s="75" t="s">
        <v>2394</v>
      </c>
      <c r="L105" s="78">
        <v>0.57530000000000003</v>
      </c>
      <c r="M105" s="79" t="s">
        <v>2657</v>
      </c>
      <c r="N105" s="80"/>
    </row>
    <row r="106" spans="1:14" x14ac:dyDescent="0.25">
      <c r="A106" t="s">
        <v>2548</v>
      </c>
      <c r="B106" t="s">
        <v>2152</v>
      </c>
      <c r="C106" s="61">
        <v>0.54379999999999995</v>
      </c>
      <c r="D106" s="81" t="s">
        <v>2466</v>
      </c>
      <c r="E106" s="82" t="s">
        <v>2029</v>
      </c>
      <c r="F106" s="81">
        <v>3422</v>
      </c>
      <c r="G106" s="82" t="s">
        <v>137</v>
      </c>
      <c r="H106" s="81" t="s">
        <v>2954</v>
      </c>
      <c r="I106" s="81" t="s">
        <v>2954</v>
      </c>
      <c r="J106" s="81"/>
      <c r="K106" s="75" t="s">
        <v>2394</v>
      </c>
      <c r="L106" s="78">
        <v>0.65159999999999996</v>
      </c>
      <c r="M106" s="79" t="s">
        <v>2657</v>
      </c>
      <c r="N106" s="80"/>
    </row>
    <row r="107" spans="1:14" x14ac:dyDescent="0.25">
      <c r="A107" t="s">
        <v>2549</v>
      </c>
      <c r="B107" t="s">
        <v>2153</v>
      </c>
      <c r="C107" s="61">
        <v>0.63390000000000002</v>
      </c>
      <c r="D107" s="81" t="s">
        <v>2466</v>
      </c>
      <c r="E107" s="82" t="s">
        <v>2029</v>
      </c>
      <c r="F107" s="81">
        <v>2594</v>
      </c>
      <c r="G107" s="82" t="s">
        <v>135</v>
      </c>
      <c r="H107" s="81" t="s">
        <v>2954</v>
      </c>
      <c r="I107" s="81" t="s">
        <v>2954</v>
      </c>
      <c r="J107" s="81"/>
      <c r="K107" s="75" t="s">
        <v>2394</v>
      </c>
      <c r="L107" s="78">
        <v>0.72699999999999998</v>
      </c>
      <c r="M107" s="79" t="s">
        <v>2657</v>
      </c>
      <c r="N107" s="80"/>
    </row>
    <row r="108" spans="1:14" x14ac:dyDescent="0.25">
      <c r="A108" t="s">
        <v>2550</v>
      </c>
      <c r="B108" t="s">
        <v>2154</v>
      </c>
      <c r="C108" s="61">
        <v>0.5575</v>
      </c>
      <c r="D108" s="81" t="s">
        <v>2466</v>
      </c>
      <c r="E108" s="82" t="s">
        <v>2029</v>
      </c>
      <c r="F108" s="81">
        <v>3145</v>
      </c>
      <c r="G108" s="82" t="s">
        <v>136</v>
      </c>
      <c r="H108" s="81" t="s">
        <v>2954</v>
      </c>
      <c r="I108" s="81" t="s">
        <v>2954</v>
      </c>
      <c r="J108" s="81"/>
      <c r="K108" s="75" t="s">
        <v>2394</v>
      </c>
      <c r="L108" s="78">
        <v>0.73919999999999997</v>
      </c>
      <c r="M108" s="79" t="s">
        <v>2657</v>
      </c>
      <c r="N108" s="80"/>
    </row>
    <row r="109" spans="1:14" x14ac:dyDescent="0.25">
      <c r="A109" t="s">
        <v>2551</v>
      </c>
      <c r="B109" t="s">
        <v>2155</v>
      </c>
      <c r="C109" s="61">
        <v>0.996</v>
      </c>
      <c r="D109" s="81" t="s">
        <v>2467</v>
      </c>
      <c r="E109" s="82" t="s">
        <v>2033</v>
      </c>
      <c r="F109" s="81">
        <v>2762</v>
      </c>
      <c r="G109" s="82" t="s">
        <v>285</v>
      </c>
      <c r="H109" s="81" t="s">
        <v>2955</v>
      </c>
      <c r="I109" s="81" t="s">
        <v>2955</v>
      </c>
      <c r="J109" s="81"/>
      <c r="K109" s="75" t="s">
        <v>2394</v>
      </c>
      <c r="L109" s="78">
        <v>0.52949999999999997</v>
      </c>
      <c r="M109" s="79" t="s">
        <v>2657</v>
      </c>
      <c r="N109" s="80"/>
    </row>
    <row r="110" spans="1:14" x14ac:dyDescent="0.25">
      <c r="A110" t="s">
        <v>2552</v>
      </c>
      <c r="B110" t="s">
        <v>2156</v>
      </c>
      <c r="C110" s="61">
        <v>0.53590000000000004</v>
      </c>
      <c r="D110" s="81" t="s">
        <v>2467</v>
      </c>
      <c r="E110" s="82" t="s">
        <v>2033</v>
      </c>
      <c r="F110" s="81">
        <v>2281</v>
      </c>
      <c r="G110" s="82" t="s">
        <v>284</v>
      </c>
      <c r="H110" s="81" t="s">
        <v>2955</v>
      </c>
      <c r="I110" s="81" t="s">
        <v>2955</v>
      </c>
      <c r="J110" s="81"/>
      <c r="K110" s="75" t="s">
        <v>2395</v>
      </c>
      <c r="L110" s="78"/>
      <c r="M110" s="79"/>
      <c r="N110" s="80"/>
    </row>
    <row r="111" spans="1:14" x14ac:dyDescent="0.25">
      <c r="A111" t="s">
        <v>2553</v>
      </c>
      <c r="B111" t="s">
        <v>2158</v>
      </c>
      <c r="C111" s="61">
        <v>0.63229999999999997</v>
      </c>
      <c r="D111" s="81" t="s">
        <v>2467</v>
      </c>
      <c r="E111" s="82" t="s">
        <v>2033</v>
      </c>
      <c r="F111" s="81">
        <v>3969</v>
      </c>
      <c r="G111" s="82" t="s">
        <v>286</v>
      </c>
      <c r="H111" s="81" t="s">
        <v>2955</v>
      </c>
      <c r="I111" s="81" t="s">
        <v>2955</v>
      </c>
      <c r="J111" s="81"/>
      <c r="K111" s="75" t="s">
        <v>2395</v>
      </c>
      <c r="L111" s="78"/>
      <c r="M111" s="79"/>
      <c r="N111" s="80"/>
    </row>
    <row r="112" spans="1:14" x14ac:dyDescent="0.25">
      <c r="A112" t="s">
        <v>2554</v>
      </c>
      <c r="B112" t="s">
        <v>2160</v>
      </c>
      <c r="C112" s="61">
        <v>0.49730000000000002</v>
      </c>
      <c r="D112" s="81" t="s">
        <v>2468</v>
      </c>
      <c r="E112" s="82" t="s">
        <v>2035</v>
      </c>
      <c r="F112" s="85">
        <v>5472</v>
      </c>
      <c r="G112" s="91" t="s">
        <v>981</v>
      </c>
      <c r="H112" s="81" t="s">
        <v>2955</v>
      </c>
      <c r="I112" s="81" t="s">
        <v>2955</v>
      </c>
      <c r="J112" s="82"/>
      <c r="K112" s="75" t="s">
        <v>2395</v>
      </c>
      <c r="L112" s="80"/>
      <c r="M112" s="84"/>
      <c r="N112" s="14"/>
    </row>
    <row r="113" spans="1:14" x14ac:dyDescent="0.25">
      <c r="A113" t="s">
        <v>2555</v>
      </c>
      <c r="B113" t="s">
        <v>2161</v>
      </c>
      <c r="C113" s="61">
        <v>0.52549999999999997</v>
      </c>
      <c r="D113" s="81" t="s">
        <v>2468</v>
      </c>
      <c r="E113" s="82" t="s">
        <v>2035</v>
      </c>
      <c r="F113" s="81">
        <v>4015</v>
      </c>
      <c r="G113" s="82" t="s">
        <v>969</v>
      </c>
      <c r="H113" s="81" t="s">
        <v>2955</v>
      </c>
      <c r="I113" s="81" t="s">
        <v>2955</v>
      </c>
      <c r="J113" s="81"/>
      <c r="K113" s="75" t="s">
        <v>2395</v>
      </c>
      <c r="L113" s="78"/>
      <c r="M113" s="79"/>
      <c r="N113" s="80"/>
    </row>
    <row r="114" spans="1:14" x14ac:dyDescent="0.25">
      <c r="A114" t="s">
        <v>2556</v>
      </c>
      <c r="B114" t="s">
        <v>2163</v>
      </c>
      <c r="C114" s="61">
        <v>0.52969999999999995</v>
      </c>
      <c r="D114" s="81" t="s">
        <v>2468</v>
      </c>
      <c r="E114" s="82" t="s">
        <v>2035</v>
      </c>
      <c r="F114" s="81">
        <v>3791</v>
      </c>
      <c r="G114" s="82" t="s">
        <v>967</v>
      </c>
      <c r="H114" s="81" t="s">
        <v>2955</v>
      </c>
      <c r="I114" s="81" t="s">
        <v>2955</v>
      </c>
      <c r="J114" s="81"/>
      <c r="K114" s="75" t="s">
        <v>2394</v>
      </c>
      <c r="L114" s="78">
        <v>0.50629999999999997</v>
      </c>
      <c r="M114" s="79" t="s">
        <v>2657</v>
      </c>
      <c r="N114" s="80"/>
    </row>
    <row r="115" spans="1:14" x14ac:dyDescent="0.25">
      <c r="A115" t="s">
        <v>2557</v>
      </c>
      <c r="B115" t="s">
        <v>2164</v>
      </c>
      <c r="C115" s="61">
        <v>1</v>
      </c>
      <c r="D115" s="81" t="s">
        <v>2468</v>
      </c>
      <c r="E115" s="82" t="s">
        <v>2035</v>
      </c>
      <c r="F115" s="81">
        <v>4527</v>
      </c>
      <c r="G115" s="82" t="s">
        <v>980</v>
      </c>
      <c r="H115" s="81" t="s">
        <v>2955</v>
      </c>
      <c r="I115" s="81" t="s">
        <v>2955</v>
      </c>
      <c r="J115" s="81"/>
      <c r="K115" s="75" t="s">
        <v>2395</v>
      </c>
      <c r="L115" s="78"/>
      <c r="M115" s="79"/>
      <c r="N115" s="80"/>
    </row>
    <row r="116" spans="1:14" x14ac:dyDescent="0.25">
      <c r="A116" t="s">
        <v>2558</v>
      </c>
      <c r="B116" t="s">
        <v>2165</v>
      </c>
      <c r="C116" s="61">
        <v>0.5978</v>
      </c>
      <c r="D116" s="81" t="s">
        <v>2468</v>
      </c>
      <c r="E116" s="82" t="s">
        <v>2035</v>
      </c>
      <c r="F116" s="81">
        <v>4135</v>
      </c>
      <c r="G116" s="82" t="s">
        <v>973</v>
      </c>
      <c r="H116" s="81" t="s">
        <v>2955</v>
      </c>
      <c r="I116" s="81" t="s">
        <v>2955</v>
      </c>
      <c r="J116" s="81"/>
      <c r="K116" s="75" t="s">
        <v>2394</v>
      </c>
      <c r="L116" s="78">
        <v>0.51</v>
      </c>
      <c r="M116" s="79" t="s">
        <v>2657</v>
      </c>
      <c r="N116" s="80"/>
    </row>
    <row r="117" spans="1:14" x14ac:dyDescent="0.25">
      <c r="A117" t="s">
        <v>2559</v>
      </c>
      <c r="B117" t="s">
        <v>2167</v>
      </c>
      <c r="C117" s="61">
        <v>0.50629999999999997</v>
      </c>
      <c r="D117" s="81" t="s">
        <v>2469</v>
      </c>
      <c r="E117" s="82" t="s">
        <v>2036</v>
      </c>
      <c r="F117" s="81">
        <v>3259</v>
      </c>
      <c r="G117" s="82" t="s">
        <v>1607</v>
      </c>
      <c r="H117" s="81" t="s">
        <v>2955</v>
      </c>
      <c r="I117" s="81" t="s">
        <v>2955</v>
      </c>
      <c r="J117" s="81"/>
      <c r="K117" s="75" t="s">
        <v>2394</v>
      </c>
      <c r="L117" s="78">
        <v>0.50219999999999998</v>
      </c>
      <c r="M117" s="79" t="s">
        <v>2657</v>
      </c>
      <c r="N117" s="80"/>
    </row>
    <row r="118" spans="1:14" x14ac:dyDescent="0.25">
      <c r="A118" t="s">
        <v>2560</v>
      </c>
      <c r="B118" t="s">
        <v>2168</v>
      </c>
      <c r="C118" s="61">
        <v>0.73109999999999997</v>
      </c>
      <c r="D118" s="81" t="s">
        <v>2469</v>
      </c>
      <c r="E118" s="82" t="s">
        <v>2036</v>
      </c>
      <c r="F118" s="81">
        <v>3260</v>
      </c>
      <c r="G118" s="82" t="s">
        <v>1668</v>
      </c>
      <c r="H118" s="81" t="s">
        <v>2955</v>
      </c>
      <c r="I118" s="81" t="s">
        <v>2955</v>
      </c>
      <c r="J118" s="81"/>
      <c r="K118" s="75" t="s">
        <v>2394</v>
      </c>
      <c r="L118" s="78">
        <v>0.53039999999999998</v>
      </c>
      <c r="M118" s="79" t="s">
        <v>2657</v>
      </c>
      <c r="N118" s="80"/>
    </row>
    <row r="119" spans="1:14" x14ac:dyDescent="0.25">
      <c r="A119" t="s">
        <v>2561</v>
      </c>
      <c r="B119" t="s">
        <v>2169</v>
      </c>
      <c r="C119" s="61">
        <v>0.75470000000000004</v>
      </c>
      <c r="D119" s="81" t="s">
        <v>2469</v>
      </c>
      <c r="E119" s="82" t="s">
        <v>2036</v>
      </c>
      <c r="F119" s="81">
        <v>2892</v>
      </c>
      <c r="G119" s="82" t="s">
        <v>1663</v>
      </c>
      <c r="H119" s="81" t="s">
        <v>2955</v>
      </c>
      <c r="I119" s="81" t="s">
        <v>2955</v>
      </c>
      <c r="J119" s="81"/>
      <c r="K119" s="75" t="s">
        <v>2394</v>
      </c>
      <c r="L119" s="78">
        <v>0.6452</v>
      </c>
      <c r="M119" s="79" t="s">
        <v>2657</v>
      </c>
      <c r="N119" s="80"/>
    </row>
    <row r="120" spans="1:14" x14ac:dyDescent="0.25">
      <c r="A120" t="s">
        <v>2562</v>
      </c>
      <c r="B120" t="s">
        <v>2171</v>
      </c>
      <c r="C120" s="61">
        <v>0.56899999999999995</v>
      </c>
      <c r="D120" s="81" t="s">
        <v>2469</v>
      </c>
      <c r="E120" s="82" t="s">
        <v>2036</v>
      </c>
      <c r="F120" s="81">
        <v>2157</v>
      </c>
      <c r="G120" s="82" t="s">
        <v>1661</v>
      </c>
      <c r="H120" s="81" t="s">
        <v>2955</v>
      </c>
      <c r="I120" s="81" t="s">
        <v>2955</v>
      </c>
      <c r="J120" s="81"/>
      <c r="K120" s="75" t="s">
        <v>2395</v>
      </c>
      <c r="L120" s="78"/>
      <c r="M120" s="79"/>
      <c r="N120" s="80"/>
    </row>
    <row r="121" spans="1:14" x14ac:dyDescent="0.25">
      <c r="A121" t="s">
        <v>2563</v>
      </c>
      <c r="B121" t="s">
        <v>2172</v>
      </c>
      <c r="C121" s="61">
        <v>0.59619999999999995</v>
      </c>
      <c r="D121" s="92" t="s">
        <v>2469</v>
      </c>
      <c r="E121" s="141" t="s">
        <v>2036</v>
      </c>
      <c r="F121" s="92">
        <v>3573</v>
      </c>
      <c r="G121" s="141" t="s">
        <v>1672</v>
      </c>
      <c r="H121" s="92" t="s">
        <v>2990</v>
      </c>
      <c r="I121" s="92" t="s">
        <v>2990</v>
      </c>
      <c r="J121" s="142" t="s">
        <v>2991</v>
      </c>
      <c r="K121" s="75" t="s">
        <v>2395</v>
      </c>
      <c r="L121" s="78"/>
      <c r="M121" s="79"/>
    </row>
    <row r="122" spans="1:14" x14ac:dyDescent="0.25">
      <c r="A122" t="s">
        <v>2564</v>
      </c>
      <c r="B122" t="s">
        <v>2173</v>
      </c>
      <c r="C122" s="61">
        <v>0.43209999999999998</v>
      </c>
      <c r="D122" s="81" t="s">
        <v>2469</v>
      </c>
      <c r="E122" s="82" t="s">
        <v>2036</v>
      </c>
      <c r="F122" s="81">
        <v>3127</v>
      </c>
      <c r="G122" s="82" t="s">
        <v>1667</v>
      </c>
      <c r="H122" s="81" t="s">
        <v>2955</v>
      </c>
      <c r="I122" s="81" t="s">
        <v>2955</v>
      </c>
      <c r="J122" s="81"/>
      <c r="K122" s="75" t="s">
        <v>2394</v>
      </c>
      <c r="L122" s="78">
        <v>0.50370000000000004</v>
      </c>
      <c r="M122" s="79" t="s">
        <v>2657</v>
      </c>
      <c r="N122" s="80"/>
    </row>
    <row r="123" spans="1:14" x14ac:dyDescent="0.25">
      <c r="A123" t="s">
        <v>2565</v>
      </c>
      <c r="B123" t="s">
        <v>2174</v>
      </c>
      <c r="C123" s="61">
        <v>0.6351</v>
      </c>
      <c r="D123" s="81" t="s">
        <v>2469</v>
      </c>
      <c r="E123" s="82" t="s">
        <v>2036</v>
      </c>
      <c r="F123" s="81">
        <v>3918</v>
      </c>
      <c r="G123" s="82" t="s">
        <v>1673</v>
      </c>
      <c r="H123" s="81" t="s">
        <v>2955</v>
      </c>
      <c r="I123" s="81" t="s">
        <v>2955</v>
      </c>
      <c r="J123" s="81"/>
      <c r="K123" s="75" t="s">
        <v>2394</v>
      </c>
      <c r="L123" s="78">
        <v>0.51949999999999996</v>
      </c>
      <c r="M123" s="79" t="s">
        <v>2657</v>
      </c>
      <c r="N123" s="80"/>
    </row>
    <row r="124" spans="1:14" x14ac:dyDescent="0.25">
      <c r="A124" t="s">
        <v>2566</v>
      </c>
      <c r="B124" t="s">
        <v>2178</v>
      </c>
      <c r="C124" s="61">
        <v>0.749</v>
      </c>
      <c r="D124" s="81" t="s">
        <v>2469</v>
      </c>
      <c r="E124" s="82" t="s">
        <v>2036</v>
      </c>
      <c r="F124" s="81">
        <v>2776</v>
      </c>
      <c r="G124" s="82" t="s">
        <v>1662</v>
      </c>
      <c r="H124" s="81" t="s">
        <v>2955</v>
      </c>
      <c r="I124" s="81" t="s">
        <v>2955</v>
      </c>
      <c r="J124" s="81"/>
      <c r="K124" s="75" t="s">
        <v>2394</v>
      </c>
      <c r="L124" s="78">
        <v>0.63500000000000001</v>
      </c>
      <c r="M124" s="79" t="s">
        <v>2657</v>
      </c>
      <c r="N124" s="80"/>
    </row>
    <row r="125" spans="1:14" x14ac:dyDescent="0.25">
      <c r="A125" t="s">
        <v>2567</v>
      </c>
      <c r="B125" t="s">
        <v>2179</v>
      </c>
      <c r="C125" s="61">
        <v>0.63170000000000004</v>
      </c>
      <c r="D125" s="81" t="s">
        <v>2469</v>
      </c>
      <c r="E125" s="82" t="s">
        <v>2036</v>
      </c>
      <c r="F125" s="81">
        <v>2113</v>
      </c>
      <c r="G125" s="82" t="s">
        <v>1660</v>
      </c>
      <c r="H125" s="81" t="s">
        <v>2955</v>
      </c>
      <c r="I125" s="81" t="s">
        <v>2955</v>
      </c>
      <c r="J125" s="81"/>
      <c r="K125" s="75" t="s">
        <v>2394</v>
      </c>
      <c r="L125" s="78">
        <v>0.61399999999999999</v>
      </c>
      <c r="M125" s="79" t="s">
        <v>2657</v>
      </c>
      <c r="N125" s="80"/>
    </row>
    <row r="126" spans="1:14" x14ac:dyDescent="0.25">
      <c r="A126" t="s">
        <v>2568</v>
      </c>
      <c r="B126" t="s">
        <v>2180</v>
      </c>
      <c r="C126" s="61">
        <v>0.70089999999999997</v>
      </c>
      <c r="D126" s="81" t="s">
        <v>2469</v>
      </c>
      <c r="E126" s="82" t="s">
        <v>2036</v>
      </c>
      <c r="F126" s="81">
        <v>4098</v>
      </c>
      <c r="G126" s="82" t="s">
        <v>1675</v>
      </c>
      <c r="H126" s="81" t="s">
        <v>2955</v>
      </c>
      <c r="I126" s="81" t="s">
        <v>2955</v>
      </c>
      <c r="J126" s="81"/>
      <c r="K126" s="75" t="s">
        <v>2395</v>
      </c>
      <c r="L126" s="78"/>
      <c r="M126" s="79"/>
      <c r="N126" s="80"/>
    </row>
    <row r="127" spans="1:14" x14ac:dyDescent="0.25">
      <c r="A127" t="s">
        <v>2569</v>
      </c>
      <c r="B127" t="s">
        <v>2182</v>
      </c>
      <c r="C127" s="61">
        <v>0.60809999999999997</v>
      </c>
      <c r="D127" s="81" t="s">
        <v>2469</v>
      </c>
      <c r="E127" s="82" t="s">
        <v>2036</v>
      </c>
      <c r="F127" s="81">
        <v>2953</v>
      </c>
      <c r="G127" s="82" t="s">
        <v>1664</v>
      </c>
      <c r="H127" s="81" t="s">
        <v>2955</v>
      </c>
      <c r="I127" s="81" t="s">
        <v>2955</v>
      </c>
      <c r="J127" s="81"/>
      <c r="K127" s="75" t="s">
        <v>2394</v>
      </c>
      <c r="L127" s="78">
        <v>0.57879999999999998</v>
      </c>
      <c r="M127" s="79" t="s">
        <v>2657</v>
      </c>
      <c r="N127" s="80"/>
    </row>
    <row r="128" spans="1:14" x14ac:dyDescent="0.25">
      <c r="A128" t="s">
        <v>2570</v>
      </c>
      <c r="B128" t="s">
        <v>2183</v>
      </c>
      <c r="C128" s="61">
        <v>0.28549999999999998</v>
      </c>
      <c r="D128" s="81" t="s">
        <v>2469</v>
      </c>
      <c r="E128" s="82" t="s">
        <v>2036</v>
      </c>
      <c r="F128" s="81">
        <v>5541</v>
      </c>
      <c r="G128" s="82" t="s">
        <v>1682</v>
      </c>
      <c r="H128" s="81" t="s">
        <v>2955</v>
      </c>
      <c r="I128" s="81" t="s">
        <v>2955</v>
      </c>
      <c r="J128" s="81"/>
      <c r="K128" s="75" t="s">
        <v>2395</v>
      </c>
      <c r="L128" s="78"/>
      <c r="M128" s="79"/>
      <c r="N128" s="80"/>
    </row>
    <row r="129" spans="1:14" x14ac:dyDescent="0.25">
      <c r="A129" t="s">
        <v>2571</v>
      </c>
      <c r="B129" t="s">
        <v>2184</v>
      </c>
      <c r="C129" s="61">
        <v>0.44569999999999999</v>
      </c>
      <c r="D129" s="81" t="s">
        <v>2469</v>
      </c>
      <c r="E129" s="82" t="s">
        <v>2036</v>
      </c>
      <c r="F129" s="81">
        <v>3307</v>
      </c>
      <c r="G129" s="82" t="s">
        <v>1669</v>
      </c>
      <c r="H129" s="81" t="s">
        <v>2955</v>
      </c>
      <c r="I129" s="81" t="s">
        <v>2955</v>
      </c>
      <c r="J129" s="81"/>
      <c r="K129" s="75" t="s">
        <v>2395</v>
      </c>
      <c r="L129" s="78"/>
      <c r="M129" s="79"/>
      <c r="N129" s="80"/>
    </row>
    <row r="130" spans="1:14" x14ac:dyDescent="0.25">
      <c r="A130" t="s">
        <v>2572</v>
      </c>
      <c r="B130" t="s">
        <v>2185</v>
      </c>
      <c r="C130" s="61">
        <v>0.56179999999999997</v>
      </c>
      <c r="D130" s="81" t="s">
        <v>2469</v>
      </c>
      <c r="E130" s="82" t="s">
        <v>2036</v>
      </c>
      <c r="F130" s="81">
        <v>3064</v>
      </c>
      <c r="G130" s="82" t="s">
        <v>1665</v>
      </c>
      <c r="H130" s="81" t="s">
        <v>2955</v>
      </c>
      <c r="I130" s="81" t="s">
        <v>2955</v>
      </c>
      <c r="J130" s="81"/>
      <c r="K130" s="75" t="s">
        <v>2395</v>
      </c>
      <c r="L130" s="78"/>
      <c r="M130" s="79"/>
      <c r="N130" s="80"/>
    </row>
    <row r="131" spans="1:14" x14ac:dyDescent="0.25">
      <c r="A131" t="s">
        <v>2573</v>
      </c>
      <c r="B131" t="s">
        <v>2186</v>
      </c>
      <c r="C131" s="61">
        <v>0.71109999999999995</v>
      </c>
      <c r="D131" s="81" t="s">
        <v>2470</v>
      </c>
      <c r="E131" s="82" t="s">
        <v>2037</v>
      </c>
      <c r="F131" s="81">
        <v>2166</v>
      </c>
      <c r="G131" s="82" t="s">
        <v>1059</v>
      </c>
      <c r="H131" s="81" t="s">
        <v>2959</v>
      </c>
      <c r="I131" s="81" t="s">
        <v>2955</v>
      </c>
      <c r="J131" s="81"/>
      <c r="K131" s="75" t="s">
        <v>2394</v>
      </c>
      <c r="L131" s="78">
        <v>0.6139</v>
      </c>
      <c r="M131" s="79" t="s">
        <v>2657</v>
      </c>
      <c r="N131" s="80"/>
    </row>
    <row r="132" spans="1:14" x14ac:dyDescent="0.25">
      <c r="A132" t="s">
        <v>2575</v>
      </c>
      <c r="B132" t="s">
        <v>2189</v>
      </c>
      <c r="C132" s="61">
        <v>0.71879999999999999</v>
      </c>
      <c r="D132" s="81" t="s">
        <v>2470</v>
      </c>
      <c r="E132" s="82" t="s">
        <v>2037</v>
      </c>
      <c r="F132" s="81">
        <v>3240</v>
      </c>
      <c r="G132" s="82" t="s">
        <v>1064</v>
      </c>
      <c r="H132" s="81" t="s">
        <v>2959</v>
      </c>
      <c r="I132" s="81" t="s">
        <v>2955</v>
      </c>
      <c r="J132" s="81"/>
      <c r="K132" s="75" t="s">
        <v>2394</v>
      </c>
      <c r="L132" s="78">
        <v>0.74529999999999996</v>
      </c>
      <c r="M132" s="79" t="s">
        <v>2657</v>
      </c>
      <c r="N132" s="80"/>
    </row>
    <row r="133" spans="1:14" x14ac:dyDescent="0.25">
      <c r="A133" t="s">
        <v>2576</v>
      </c>
      <c r="B133" t="s">
        <v>2190</v>
      </c>
      <c r="C133" s="61">
        <v>0.89300000000000002</v>
      </c>
      <c r="D133" s="81" t="s">
        <v>2470</v>
      </c>
      <c r="E133" s="82" t="s">
        <v>2037</v>
      </c>
      <c r="F133" s="81">
        <v>2244</v>
      </c>
      <c r="G133" s="82" t="s">
        <v>1060</v>
      </c>
      <c r="H133" s="81" t="s">
        <v>2959</v>
      </c>
      <c r="I133" s="81" t="s">
        <v>2955</v>
      </c>
      <c r="J133" s="81"/>
      <c r="K133" s="75" t="s">
        <v>2394</v>
      </c>
      <c r="L133" s="78">
        <v>0.76349999999999996</v>
      </c>
      <c r="M133" s="79" t="s">
        <v>2655</v>
      </c>
      <c r="N133" s="80"/>
    </row>
    <row r="134" spans="1:14" x14ac:dyDescent="0.25">
      <c r="A134" t="s">
        <v>2577</v>
      </c>
      <c r="B134" t="s">
        <v>2191</v>
      </c>
      <c r="C134" s="61">
        <v>0.73089999999999999</v>
      </c>
      <c r="D134" s="81" t="s">
        <v>2470</v>
      </c>
      <c r="E134" s="82" t="s">
        <v>2037</v>
      </c>
      <c r="F134" s="81">
        <v>2704</v>
      </c>
      <c r="G134" s="82" t="s">
        <v>1062</v>
      </c>
      <c r="H134" s="81" t="s">
        <v>2959</v>
      </c>
      <c r="I134" s="81" t="s">
        <v>2955</v>
      </c>
      <c r="J134" s="81"/>
      <c r="K134" s="75" t="s">
        <v>2394</v>
      </c>
      <c r="L134" s="78">
        <v>0.70730000000000004</v>
      </c>
      <c r="M134" s="79" t="s">
        <v>2655</v>
      </c>
      <c r="N134" s="80"/>
    </row>
    <row r="135" spans="1:14" x14ac:dyDescent="0.25">
      <c r="A135" t="s">
        <v>2578</v>
      </c>
      <c r="B135" t="s">
        <v>2193</v>
      </c>
      <c r="C135" s="61">
        <v>0.8014</v>
      </c>
      <c r="D135" s="81" t="s">
        <v>2470</v>
      </c>
      <c r="E135" s="82" t="s">
        <v>2037</v>
      </c>
      <c r="F135" s="81">
        <v>5359</v>
      </c>
      <c r="G135" s="82" t="s">
        <v>1065</v>
      </c>
      <c r="H135" s="81" t="s">
        <v>2959</v>
      </c>
      <c r="I135" s="81" t="s">
        <v>2955</v>
      </c>
      <c r="J135" s="81"/>
      <c r="K135" s="75" t="s">
        <v>2394</v>
      </c>
      <c r="L135" s="78">
        <v>0.51</v>
      </c>
      <c r="M135" s="79" t="s">
        <v>2655</v>
      </c>
      <c r="N135" s="80"/>
    </row>
    <row r="136" spans="1:14" x14ac:dyDescent="0.25">
      <c r="A136" t="s">
        <v>2579</v>
      </c>
      <c r="B136" t="s">
        <v>2194</v>
      </c>
      <c r="C136" s="61">
        <v>0.91300000000000003</v>
      </c>
      <c r="D136" s="81" t="s">
        <v>2470</v>
      </c>
      <c r="E136" s="82" t="s">
        <v>2037</v>
      </c>
      <c r="F136" s="81">
        <v>3172</v>
      </c>
      <c r="G136" s="82" t="s">
        <v>1063</v>
      </c>
      <c r="H136" s="81" t="s">
        <v>2959</v>
      </c>
      <c r="I136" s="81" t="s">
        <v>2955</v>
      </c>
      <c r="J136" s="81"/>
      <c r="K136" s="75" t="s">
        <v>2394</v>
      </c>
      <c r="L136" s="78">
        <v>0.78820000000000001</v>
      </c>
      <c r="M136" s="79" t="s">
        <v>2655</v>
      </c>
      <c r="N136" s="80"/>
    </row>
    <row r="137" spans="1:14" x14ac:dyDescent="0.25">
      <c r="A137" t="s">
        <v>2867</v>
      </c>
      <c r="B137" t="s">
        <v>2868</v>
      </c>
      <c r="C137" s="61">
        <v>1</v>
      </c>
      <c r="D137" s="81" t="s">
        <v>2470</v>
      </c>
      <c r="E137" s="82" t="s">
        <v>2037</v>
      </c>
      <c r="F137" s="81">
        <v>2291</v>
      </c>
      <c r="G137" s="82" t="s">
        <v>1061</v>
      </c>
      <c r="H137" s="81" t="s">
        <v>2959</v>
      </c>
      <c r="I137" s="81" t="s">
        <v>2955</v>
      </c>
      <c r="J137" s="81"/>
      <c r="K137" s="75" t="s">
        <v>2394</v>
      </c>
      <c r="L137" s="78">
        <v>0.73129999999999995</v>
      </c>
      <c r="M137" s="79" t="s">
        <v>2655</v>
      </c>
      <c r="N137" s="80"/>
    </row>
    <row r="138" spans="1:14" x14ac:dyDescent="0.25">
      <c r="A138" t="s">
        <v>2580</v>
      </c>
      <c r="B138" t="s">
        <v>2196</v>
      </c>
      <c r="C138" s="61">
        <v>0.73440000000000005</v>
      </c>
      <c r="D138" s="81" t="s">
        <v>2470</v>
      </c>
      <c r="E138" s="82" t="s">
        <v>2037</v>
      </c>
      <c r="F138" s="81">
        <v>2768</v>
      </c>
      <c r="G138" s="82" t="s">
        <v>35</v>
      </c>
      <c r="H138" s="81" t="s">
        <v>2959</v>
      </c>
      <c r="I138" s="81" t="s">
        <v>2955</v>
      </c>
      <c r="J138" s="81"/>
      <c r="K138" s="75" t="s">
        <v>2394</v>
      </c>
      <c r="L138" s="78">
        <v>0.81140000000000001</v>
      </c>
      <c r="M138" s="79" t="s">
        <v>2655</v>
      </c>
      <c r="N138" s="80"/>
    </row>
    <row r="139" spans="1:14" x14ac:dyDescent="0.25">
      <c r="A139" t="s">
        <v>2581</v>
      </c>
      <c r="B139" t="s">
        <v>2197</v>
      </c>
      <c r="C139" s="61">
        <v>0.72289999999999999</v>
      </c>
      <c r="D139" s="81" t="s">
        <v>2471</v>
      </c>
      <c r="E139" s="82" t="s">
        <v>2038</v>
      </c>
      <c r="F139" s="81">
        <v>4311</v>
      </c>
      <c r="G139" s="82" t="s">
        <v>1053</v>
      </c>
      <c r="H139" s="81" t="s">
        <v>2955</v>
      </c>
      <c r="I139" s="81" t="s">
        <v>2955</v>
      </c>
      <c r="J139" s="81"/>
      <c r="K139" s="75" t="s">
        <v>2395</v>
      </c>
      <c r="L139" s="78"/>
      <c r="M139" s="79"/>
      <c r="N139" s="80"/>
    </row>
    <row r="140" spans="1:14" x14ac:dyDescent="0.25">
      <c r="A140" t="s">
        <v>2582</v>
      </c>
      <c r="B140" t="s">
        <v>2199</v>
      </c>
      <c r="C140" s="61">
        <v>0.59130000000000005</v>
      </c>
      <c r="D140" s="81" t="s">
        <v>2471</v>
      </c>
      <c r="E140" s="82" t="s">
        <v>2038</v>
      </c>
      <c r="F140" s="81">
        <v>5509</v>
      </c>
      <c r="G140" s="82" t="s">
        <v>1055</v>
      </c>
      <c r="H140" s="81" t="s">
        <v>2955</v>
      </c>
      <c r="I140" s="81" t="s">
        <v>2955</v>
      </c>
      <c r="J140" s="81"/>
      <c r="K140" s="75" t="s">
        <v>2395</v>
      </c>
      <c r="L140" s="78"/>
      <c r="M140" s="79"/>
      <c r="N140" s="80"/>
    </row>
    <row r="141" spans="1:14" x14ac:dyDescent="0.25">
      <c r="A141" s="99" t="s">
        <v>2751</v>
      </c>
      <c r="B141" s="100" t="s">
        <v>2396</v>
      </c>
      <c r="C141" s="101">
        <v>0.54549999999999998</v>
      </c>
      <c r="D141" s="81" t="s">
        <v>2471</v>
      </c>
      <c r="E141" s="82" t="s">
        <v>2038</v>
      </c>
      <c r="F141" s="81">
        <v>5369</v>
      </c>
      <c r="G141" s="82" t="s">
        <v>1054</v>
      </c>
      <c r="H141" s="81" t="s">
        <v>2955</v>
      </c>
      <c r="I141" s="81" t="s">
        <v>2955</v>
      </c>
      <c r="J141" s="81"/>
      <c r="K141" s="75" t="s">
        <v>2394</v>
      </c>
      <c r="L141" s="78">
        <v>0.78680000000000005</v>
      </c>
      <c r="M141" s="79" t="s">
        <v>2657</v>
      </c>
      <c r="N141" s="80"/>
    </row>
    <row r="142" spans="1:14" x14ac:dyDescent="0.25">
      <c r="A142" t="s">
        <v>2583</v>
      </c>
      <c r="B142" t="s">
        <v>2201</v>
      </c>
      <c r="C142" s="61">
        <v>0.53710000000000002</v>
      </c>
      <c r="D142" s="81" t="s">
        <v>2471</v>
      </c>
      <c r="E142" s="82" t="s">
        <v>2038</v>
      </c>
      <c r="F142" s="81">
        <v>5510</v>
      </c>
      <c r="G142" s="82" t="s">
        <v>1056</v>
      </c>
      <c r="H142" s="81" t="s">
        <v>2955</v>
      </c>
      <c r="I142" s="81" t="s">
        <v>2955</v>
      </c>
      <c r="J142" s="81"/>
      <c r="K142" s="75" t="s">
        <v>2394</v>
      </c>
      <c r="L142" s="78">
        <v>0.50419999999999998</v>
      </c>
      <c r="M142" s="79" t="s">
        <v>2657</v>
      </c>
      <c r="N142" s="80"/>
    </row>
    <row r="143" spans="1:14" x14ac:dyDescent="0.25">
      <c r="A143" t="s">
        <v>2584</v>
      </c>
      <c r="B143" t="s">
        <v>2202</v>
      </c>
      <c r="C143" s="61">
        <v>0.50829999999999997</v>
      </c>
      <c r="D143" s="81" t="s">
        <v>2472</v>
      </c>
      <c r="E143" s="82" t="s">
        <v>2039</v>
      </c>
      <c r="F143" s="81">
        <v>2954</v>
      </c>
      <c r="G143" s="82" t="s">
        <v>1688</v>
      </c>
      <c r="H143" s="81" t="s">
        <v>2955</v>
      </c>
      <c r="I143" s="81" t="s">
        <v>2956</v>
      </c>
      <c r="J143" s="81"/>
      <c r="K143" s="75" t="s">
        <v>2395</v>
      </c>
      <c r="L143" s="78"/>
      <c r="M143" s="79"/>
      <c r="N143" s="80"/>
    </row>
    <row r="144" spans="1:14" x14ac:dyDescent="0.25">
      <c r="A144" t="s">
        <v>2585</v>
      </c>
      <c r="B144" t="s">
        <v>2203</v>
      </c>
      <c r="C144" s="61">
        <v>0.52559999999999996</v>
      </c>
      <c r="D144" s="92" t="s">
        <v>2472</v>
      </c>
      <c r="E144" s="141" t="s">
        <v>2039</v>
      </c>
      <c r="F144" s="92">
        <v>3610</v>
      </c>
      <c r="G144" s="141" t="s">
        <v>1690</v>
      </c>
      <c r="H144" s="92" t="s">
        <v>2990</v>
      </c>
      <c r="I144" s="92" t="s">
        <v>2990</v>
      </c>
      <c r="J144" s="142" t="s">
        <v>2991</v>
      </c>
      <c r="K144" s="75" t="s">
        <v>2395</v>
      </c>
      <c r="L144" s="78"/>
      <c r="M144" s="79"/>
    </row>
    <row r="145" spans="1:14" x14ac:dyDescent="0.25">
      <c r="A145" s="99" t="s">
        <v>2752</v>
      </c>
      <c r="B145" s="100" t="s">
        <v>2204</v>
      </c>
      <c r="C145" s="101">
        <v>0.46760000000000002</v>
      </c>
      <c r="D145" s="81" t="s">
        <v>2472</v>
      </c>
      <c r="E145" s="90" t="s">
        <v>2039</v>
      </c>
      <c r="F145" s="81">
        <v>2447</v>
      </c>
      <c r="G145" s="82" t="s">
        <v>1687</v>
      </c>
      <c r="H145" s="81" t="s">
        <v>2955</v>
      </c>
      <c r="I145" s="81" t="s">
        <v>2956</v>
      </c>
      <c r="J145" s="81"/>
      <c r="K145" s="75" t="s">
        <v>2395</v>
      </c>
      <c r="L145" s="78"/>
      <c r="M145" s="79"/>
      <c r="N145" s="80"/>
    </row>
    <row r="146" spans="1:14" x14ac:dyDescent="0.25">
      <c r="A146" t="s">
        <v>2586</v>
      </c>
      <c r="B146" t="s">
        <v>2205</v>
      </c>
      <c r="C146" s="61">
        <v>0.83189999999999997</v>
      </c>
      <c r="D146" s="81" t="s">
        <v>2472</v>
      </c>
      <c r="E146" s="82" t="s">
        <v>2039</v>
      </c>
      <c r="F146" s="81">
        <v>5294</v>
      </c>
      <c r="G146" s="82" t="s">
        <v>1694</v>
      </c>
      <c r="H146" s="81" t="s">
        <v>2955</v>
      </c>
      <c r="I146" s="81" t="s">
        <v>2956</v>
      </c>
      <c r="J146" s="81"/>
      <c r="K146" s="75" t="s">
        <v>2395</v>
      </c>
      <c r="L146" s="78"/>
      <c r="M146" s="79"/>
      <c r="N146" s="80"/>
    </row>
    <row r="147" spans="1:14" x14ac:dyDescent="0.25">
      <c r="A147" t="s">
        <v>2753</v>
      </c>
      <c r="B147" t="s">
        <v>2206</v>
      </c>
      <c r="C147" s="61">
        <v>0.55469999999999997</v>
      </c>
      <c r="D147" s="81" t="s">
        <v>2472</v>
      </c>
      <c r="E147" s="82" t="s">
        <v>2039</v>
      </c>
      <c r="F147" s="81">
        <v>3761</v>
      </c>
      <c r="G147" s="82" t="s">
        <v>1691</v>
      </c>
      <c r="H147" s="81" t="s">
        <v>2955</v>
      </c>
      <c r="I147" s="81" t="s">
        <v>2956</v>
      </c>
      <c r="J147" s="81"/>
      <c r="K147" s="75" t="s">
        <v>2394</v>
      </c>
      <c r="L147" s="78">
        <v>0.5373</v>
      </c>
      <c r="M147" s="79" t="s">
        <v>2657</v>
      </c>
      <c r="N147" s="80"/>
    </row>
    <row r="148" spans="1:14" x14ac:dyDescent="0.25">
      <c r="A148" t="s">
        <v>2587</v>
      </c>
      <c r="B148" t="s">
        <v>2207</v>
      </c>
      <c r="C148" s="61">
        <v>0.71989999999999998</v>
      </c>
      <c r="D148" s="81" t="s">
        <v>2472</v>
      </c>
      <c r="E148" s="82" t="s">
        <v>2039</v>
      </c>
      <c r="F148" s="81">
        <v>2814</v>
      </c>
      <c r="G148" s="82" t="s">
        <v>771</v>
      </c>
      <c r="H148" s="81" t="s">
        <v>2955</v>
      </c>
      <c r="I148" s="81" t="s">
        <v>2956</v>
      </c>
      <c r="J148" s="81"/>
      <c r="K148" s="75" t="s">
        <v>2394</v>
      </c>
      <c r="L148" s="78">
        <v>0.68400000000000005</v>
      </c>
      <c r="M148" s="79" t="s">
        <v>2657</v>
      </c>
      <c r="N148" s="80"/>
    </row>
    <row r="149" spans="1:14" x14ac:dyDescent="0.25">
      <c r="A149" t="s">
        <v>2754</v>
      </c>
      <c r="B149" t="s">
        <v>2208</v>
      </c>
      <c r="C149" s="61">
        <v>0.35930000000000001</v>
      </c>
      <c r="D149" s="81" t="s">
        <v>2472</v>
      </c>
      <c r="E149" s="82" t="s">
        <v>2039</v>
      </c>
      <c r="F149" s="81">
        <v>1769</v>
      </c>
      <c r="G149" s="82" t="s">
        <v>1686</v>
      </c>
      <c r="H149" s="81" t="s">
        <v>2955</v>
      </c>
      <c r="I149" s="81" t="s">
        <v>2956</v>
      </c>
      <c r="J149" s="81"/>
      <c r="K149" s="75" t="s">
        <v>2394</v>
      </c>
      <c r="L149" s="78">
        <v>0.73470000000000002</v>
      </c>
      <c r="M149" s="79" t="s">
        <v>2657</v>
      </c>
      <c r="N149" s="80"/>
    </row>
    <row r="150" spans="1:14" x14ac:dyDescent="0.25">
      <c r="A150" t="s">
        <v>2588</v>
      </c>
      <c r="B150" t="s">
        <v>2209</v>
      </c>
      <c r="C150" s="61">
        <v>0.39810000000000001</v>
      </c>
      <c r="D150" s="81" t="s">
        <v>2472</v>
      </c>
      <c r="E150" s="82" t="s">
        <v>2039</v>
      </c>
      <c r="F150" s="86">
        <v>5269</v>
      </c>
      <c r="G150" s="89" t="s">
        <v>1693</v>
      </c>
      <c r="H150" s="81" t="s">
        <v>2955</v>
      </c>
      <c r="I150" s="81" t="s">
        <v>2956</v>
      </c>
      <c r="J150" s="81"/>
      <c r="K150" s="75" t="s">
        <v>2394</v>
      </c>
      <c r="L150" s="78">
        <v>0.51119999999999999</v>
      </c>
      <c r="M150" s="79" t="s">
        <v>2657</v>
      </c>
      <c r="N150" s="80"/>
    </row>
    <row r="151" spans="1:14" x14ac:dyDescent="0.25">
      <c r="A151" s="99" t="s">
        <v>2589</v>
      </c>
      <c r="B151" s="100" t="s">
        <v>2210</v>
      </c>
      <c r="C151" s="101">
        <v>0.69230000000000003</v>
      </c>
      <c r="D151" s="81" t="s">
        <v>2472</v>
      </c>
      <c r="E151" s="82" t="s">
        <v>2039</v>
      </c>
      <c r="F151" s="81">
        <v>3309</v>
      </c>
      <c r="G151" s="82" t="s">
        <v>1689</v>
      </c>
      <c r="H151" s="81" t="s">
        <v>2956</v>
      </c>
      <c r="I151" s="81" t="s">
        <v>2956</v>
      </c>
      <c r="J151" s="81"/>
      <c r="K151" s="75" t="s">
        <v>2395</v>
      </c>
      <c r="L151" s="78"/>
      <c r="M151" s="79"/>
      <c r="N151" s="80"/>
    </row>
    <row r="152" spans="1:14" x14ac:dyDescent="0.25">
      <c r="A152" t="s">
        <v>2755</v>
      </c>
      <c r="B152" t="s">
        <v>2211</v>
      </c>
      <c r="C152" s="61">
        <v>0.47370000000000001</v>
      </c>
      <c r="D152" s="81" t="s">
        <v>2473</v>
      </c>
      <c r="E152" s="82" t="s">
        <v>2040</v>
      </c>
      <c r="F152" s="81">
        <v>5523</v>
      </c>
      <c r="G152" s="82" t="s">
        <v>1729</v>
      </c>
      <c r="H152" s="81" t="s">
        <v>2955</v>
      </c>
      <c r="I152" s="81" t="s">
        <v>2955</v>
      </c>
      <c r="J152" s="81"/>
      <c r="K152" s="75" t="s">
        <v>2394</v>
      </c>
      <c r="L152" s="78">
        <v>0.90349999999999997</v>
      </c>
      <c r="M152" s="79" t="s">
        <v>2657</v>
      </c>
      <c r="N152" s="80"/>
    </row>
    <row r="153" spans="1:14" x14ac:dyDescent="0.25">
      <c r="A153" t="s">
        <v>2590</v>
      </c>
      <c r="B153" t="s">
        <v>2212</v>
      </c>
      <c r="C153" s="61">
        <v>0.93910000000000005</v>
      </c>
      <c r="D153" s="81" t="s">
        <v>2473</v>
      </c>
      <c r="E153" s="82" t="s">
        <v>2040</v>
      </c>
      <c r="F153" s="86">
        <v>2664</v>
      </c>
      <c r="G153" s="89" t="s">
        <v>1728</v>
      </c>
      <c r="H153" s="81" t="s">
        <v>2955</v>
      </c>
      <c r="I153" s="81" t="s">
        <v>2955</v>
      </c>
      <c r="J153" s="81"/>
      <c r="K153" s="75" t="s">
        <v>2394</v>
      </c>
      <c r="L153" s="78">
        <v>0.60350000000000004</v>
      </c>
      <c r="M153" s="79" t="s">
        <v>2657</v>
      </c>
      <c r="N153" s="80"/>
    </row>
    <row r="154" spans="1:14" x14ac:dyDescent="0.25">
      <c r="A154" t="s">
        <v>2591</v>
      </c>
      <c r="B154" t="s">
        <v>2213</v>
      </c>
      <c r="C154" s="61">
        <v>0.48249999999999998</v>
      </c>
      <c r="D154" s="81" t="s">
        <v>2473</v>
      </c>
      <c r="E154" s="82" t="s">
        <v>2040</v>
      </c>
      <c r="F154" s="81">
        <v>2404</v>
      </c>
      <c r="G154" s="82" t="s">
        <v>1727</v>
      </c>
      <c r="H154" s="81" t="s">
        <v>2955</v>
      </c>
      <c r="I154" s="81" t="s">
        <v>2955</v>
      </c>
      <c r="J154" s="81"/>
      <c r="K154" s="75" t="s">
        <v>2394</v>
      </c>
      <c r="L154" s="78">
        <v>0.50139999999999996</v>
      </c>
      <c r="M154" s="79" t="s">
        <v>2657</v>
      </c>
      <c r="N154" s="80"/>
    </row>
    <row r="155" spans="1:14" x14ac:dyDescent="0.25">
      <c r="A155" t="s">
        <v>2592</v>
      </c>
      <c r="B155" t="s">
        <v>2124</v>
      </c>
      <c r="C155" s="61">
        <v>0.90910000000000002</v>
      </c>
      <c r="D155" s="81" t="s">
        <v>2473</v>
      </c>
      <c r="E155" s="82" t="s">
        <v>2040</v>
      </c>
      <c r="F155" s="81">
        <v>1763</v>
      </c>
      <c r="G155" s="82" t="s">
        <v>2349</v>
      </c>
      <c r="H155" s="81" t="s">
        <v>2955</v>
      </c>
      <c r="I155" s="81" t="s">
        <v>2955</v>
      </c>
      <c r="J155" s="81"/>
      <c r="K155" s="75" t="s">
        <v>2394</v>
      </c>
      <c r="L155" s="78">
        <v>0.54979999999999996</v>
      </c>
      <c r="M155" s="79" t="s">
        <v>2657</v>
      </c>
      <c r="N155" s="80"/>
    </row>
    <row r="156" spans="1:14" x14ac:dyDescent="0.25">
      <c r="A156" t="s">
        <v>2593</v>
      </c>
      <c r="B156" t="s">
        <v>2214</v>
      </c>
      <c r="C156" s="61">
        <v>0.80900000000000005</v>
      </c>
      <c r="D156" s="81" t="s">
        <v>2474</v>
      </c>
      <c r="E156" s="82" t="s">
        <v>2041</v>
      </c>
      <c r="F156" s="81">
        <v>5549</v>
      </c>
      <c r="G156" s="82" t="s">
        <v>1368</v>
      </c>
      <c r="H156" s="81" t="s">
        <v>2955</v>
      </c>
      <c r="I156" s="81" t="s">
        <v>2955</v>
      </c>
      <c r="J156" s="81"/>
      <c r="K156" s="75" t="s">
        <v>2394</v>
      </c>
      <c r="L156" s="78">
        <v>0.54220000000000002</v>
      </c>
      <c r="M156" s="79" t="s">
        <v>2657</v>
      </c>
      <c r="N156" s="80"/>
    </row>
    <row r="157" spans="1:14" x14ac:dyDescent="0.25">
      <c r="A157" t="s">
        <v>2594</v>
      </c>
      <c r="B157" t="s">
        <v>2215</v>
      </c>
      <c r="C157" s="61">
        <v>0.76190000000000002</v>
      </c>
      <c r="D157" s="81" t="s">
        <v>2475</v>
      </c>
      <c r="E157" s="82" t="s">
        <v>2042</v>
      </c>
      <c r="F157" s="81">
        <v>4552</v>
      </c>
      <c r="G157" s="82" t="s">
        <v>472</v>
      </c>
      <c r="H157" s="81" t="s">
        <v>2955</v>
      </c>
      <c r="I157" s="81" t="s">
        <v>2955</v>
      </c>
      <c r="J157" s="81"/>
      <c r="K157" s="75" t="s">
        <v>2394</v>
      </c>
      <c r="L157" s="78">
        <v>0.52010000000000001</v>
      </c>
      <c r="M157" s="79" t="s">
        <v>2657</v>
      </c>
      <c r="N157" s="80"/>
    </row>
    <row r="158" spans="1:14" x14ac:dyDescent="0.25">
      <c r="A158" t="s">
        <v>2595</v>
      </c>
      <c r="B158" t="s">
        <v>2339</v>
      </c>
      <c r="C158" s="61">
        <v>0.71030000000000004</v>
      </c>
      <c r="D158" s="81" t="s">
        <v>2475</v>
      </c>
      <c r="E158" s="82" t="s">
        <v>2042</v>
      </c>
      <c r="F158" s="81">
        <v>2697</v>
      </c>
      <c r="G158" s="82" t="s">
        <v>471</v>
      </c>
      <c r="H158" s="81" t="s">
        <v>2955</v>
      </c>
      <c r="I158" s="81" t="s">
        <v>2955</v>
      </c>
      <c r="J158" s="81"/>
      <c r="K158" s="75" t="s">
        <v>2394</v>
      </c>
      <c r="L158" s="78">
        <v>0.55530000000000002</v>
      </c>
      <c r="M158" s="79" t="s">
        <v>2657</v>
      </c>
      <c r="N158" s="80"/>
    </row>
    <row r="159" spans="1:14" x14ac:dyDescent="0.25">
      <c r="A159" t="s">
        <v>2596</v>
      </c>
      <c r="B159" t="s">
        <v>2217</v>
      </c>
      <c r="C159" s="61">
        <v>0.58689999999999998</v>
      </c>
      <c r="D159" s="81" t="s">
        <v>2475</v>
      </c>
      <c r="E159" s="82" t="s">
        <v>2042</v>
      </c>
      <c r="F159" s="81">
        <v>3275</v>
      </c>
      <c r="G159" s="82" t="s">
        <v>2350</v>
      </c>
      <c r="H159" s="81" t="s">
        <v>2955</v>
      </c>
      <c r="I159" s="81" t="s">
        <v>2955</v>
      </c>
      <c r="J159" s="81"/>
      <c r="K159" s="75" t="s">
        <v>2395</v>
      </c>
      <c r="L159" s="78"/>
      <c r="M159" s="79"/>
      <c r="N159" s="80"/>
    </row>
    <row r="160" spans="1:14" x14ac:dyDescent="0.25">
      <c r="A160" t="s">
        <v>2597</v>
      </c>
      <c r="B160" t="s">
        <v>2219</v>
      </c>
      <c r="C160" s="61">
        <v>0.53410000000000002</v>
      </c>
      <c r="D160" s="81" t="s">
        <v>2476</v>
      </c>
      <c r="E160" s="82" t="s">
        <v>2043</v>
      </c>
      <c r="F160" s="81">
        <v>2299</v>
      </c>
      <c r="G160" s="82" t="s">
        <v>19</v>
      </c>
      <c r="H160" s="81" t="s">
        <v>2955</v>
      </c>
      <c r="I160" s="81" t="s">
        <v>2955</v>
      </c>
      <c r="J160" s="81"/>
      <c r="K160" s="75" t="s">
        <v>2395</v>
      </c>
      <c r="L160" s="78"/>
      <c r="M160" s="79"/>
      <c r="N160" s="80"/>
    </row>
    <row r="161" spans="1:14" x14ac:dyDescent="0.25">
      <c r="A161" t="s">
        <v>2598</v>
      </c>
      <c r="B161" t="s">
        <v>2220</v>
      </c>
      <c r="C161" s="61">
        <v>0.56689999999999996</v>
      </c>
      <c r="D161" s="81" t="s">
        <v>2476</v>
      </c>
      <c r="E161" s="82" t="s">
        <v>2043</v>
      </c>
      <c r="F161" s="85">
        <v>1617</v>
      </c>
      <c r="G161" s="91" t="s">
        <v>18</v>
      </c>
      <c r="H161" s="81" t="s">
        <v>2956</v>
      </c>
      <c r="I161" s="81" t="s">
        <v>2956</v>
      </c>
      <c r="J161" s="81"/>
      <c r="K161" s="75" t="s">
        <v>2394</v>
      </c>
      <c r="L161" s="78">
        <v>0.77</v>
      </c>
      <c r="M161" s="79" t="s">
        <v>2657</v>
      </c>
      <c r="N161" s="80"/>
    </row>
    <row r="162" spans="1:14" x14ac:dyDescent="0.25">
      <c r="A162" t="s">
        <v>2599</v>
      </c>
      <c r="B162" t="s">
        <v>2221</v>
      </c>
      <c r="C162" s="61">
        <v>0.3654</v>
      </c>
      <c r="D162" s="81" t="s">
        <v>2476</v>
      </c>
      <c r="E162" s="82" t="s">
        <v>2043</v>
      </c>
      <c r="F162" s="85">
        <v>5413</v>
      </c>
      <c r="G162" s="91" t="s">
        <v>26</v>
      </c>
      <c r="H162" s="81" t="s">
        <v>2956</v>
      </c>
      <c r="I162" s="81" t="s">
        <v>2956</v>
      </c>
      <c r="J162" s="81"/>
      <c r="K162" s="75" t="s">
        <v>2395</v>
      </c>
      <c r="L162" s="78"/>
      <c r="M162" s="79"/>
      <c r="N162" s="80"/>
    </row>
    <row r="163" spans="1:14" x14ac:dyDescent="0.25">
      <c r="A163" s="99" t="s">
        <v>2759</v>
      </c>
      <c r="B163" s="100" t="s">
        <v>2223</v>
      </c>
      <c r="C163" s="101">
        <v>0.46489999999999998</v>
      </c>
      <c r="D163" s="81" t="s">
        <v>2476</v>
      </c>
      <c r="E163" s="82" t="s">
        <v>2043</v>
      </c>
      <c r="F163" s="81">
        <v>2962</v>
      </c>
      <c r="G163" s="82" t="s">
        <v>22</v>
      </c>
      <c r="H163" s="81" t="s">
        <v>2955</v>
      </c>
      <c r="I163" s="81" t="s">
        <v>2955</v>
      </c>
      <c r="J163" s="81"/>
      <c r="K163" s="75" t="s">
        <v>2394</v>
      </c>
      <c r="L163" s="78">
        <v>0.82440000000000002</v>
      </c>
      <c r="M163" s="79" t="s">
        <v>2657</v>
      </c>
      <c r="N163" s="80"/>
    </row>
    <row r="164" spans="1:14" x14ac:dyDescent="0.25">
      <c r="A164" t="s">
        <v>2600</v>
      </c>
      <c r="B164" t="s">
        <v>2224</v>
      </c>
      <c r="C164" s="61">
        <v>0.48980000000000001</v>
      </c>
      <c r="D164" s="81" t="s">
        <v>2476</v>
      </c>
      <c r="E164" s="82" t="s">
        <v>2043</v>
      </c>
      <c r="F164" s="81">
        <v>4384</v>
      </c>
      <c r="G164" s="82" t="s">
        <v>25</v>
      </c>
      <c r="H164" s="81" t="s">
        <v>2955</v>
      </c>
      <c r="I164" s="81" t="s">
        <v>2955</v>
      </c>
      <c r="J164" s="81"/>
      <c r="K164" s="75" t="s">
        <v>2395</v>
      </c>
      <c r="L164" s="78"/>
      <c r="M164" s="79"/>
      <c r="N164" s="80"/>
    </row>
    <row r="165" spans="1:14" x14ac:dyDescent="0.25">
      <c r="A165" t="s">
        <v>2601</v>
      </c>
      <c r="B165" t="s">
        <v>2226</v>
      </c>
      <c r="C165" s="61">
        <v>0.48509999999999998</v>
      </c>
      <c r="D165" s="81" t="s">
        <v>2476</v>
      </c>
      <c r="E165" s="82" t="s">
        <v>2043</v>
      </c>
      <c r="F165" s="81">
        <v>3266</v>
      </c>
      <c r="G165" s="82" t="s">
        <v>23</v>
      </c>
      <c r="H165" s="81" t="s">
        <v>2955</v>
      </c>
      <c r="I165" s="81" t="s">
        <v>2955</v>
      </c>
      <c r="J165" s="81"/>
      <c r="K165" s="75" t="s">
        <v>2394</v>
      </c>
      <c r="L165" s="78">
        <v>0.70979999999999999</v>
      </c>
      <c r="M165" s="79" t="s">
        <v>2657</v>
      </c>
      <c r="N165" s="80"/>
    </row>
    <row r="166" spans="1:14" x14ac:dyDescent="0.25">
      <c r="A166" t="s">
        <v>2602</v>
      </c>
      <c r="B166" t="s">
        <v>2227</v>
      </c>
      <c r="C166" s="61">
        <v>0.63690000000000002</v>
      </c>
      <c r="D166" s="81" t="s">
        <v>2476</v>
      </c>
      <c r="E166" s="82" t="s">
        <v>2043</v>
      </c>
      <c r="F166" s="81">
        <v>2501</v>
      </c>
      <c r="G166" s="82" t="s">
        <v>20</v>
      </c>
      <c r="H166" s="81" t="s">
        <v>2955</v>
      </c>
      <c r="I166" s="81" t="s">
        <v>2955</v>
      </c>
      <c r="J166" s="81"/>
      <c r="K166" s="75" t="s">
        <v>2394</v>
      </c>
      <c r="L166" s="78">
        <v>0.58430000000000004</v>
      </c>
      <c r="M166" s="79" t="s">
        <v>2657</v>
      </c>
      <c r="N166" s="80"/>
    </row>
    <row r="167" spans="1:14" x14ac:dyDescent="0.25">
      <c r="A167" t="s">
        <v>2603</v>
      </c>
      <c r="B167" t="s">
        <v>2228</v>
      </c>
      <c r="C167" s="61">
        <v>0.68130000000000002</v>
      </c>
      <c r="D167" s="81" t="s">
        <v>2476</v>
      </c>
      <c r="E167" s="82" t="s">
        <v>2043</v>
      </c>
      <c r="F167" s="81">
        <v>2823</v>
      </c>
      <c r="G167" s="82" t="s">
        <v>21</v>
      </c>
      <c r="H167" s="81" t="s">
        <v>2955</v>
      </c>
      <c r="I167" s="81" t="s">
        <v>2955</v>
      </c>
      <c r="J167" s="81"/>
      <c r="K167" s="75" t="s">
        <v>2394</v>
      </c>
      <c r="L167" s="78">
        <v>0.61029999999999995</v>
      </c>
      <c r="M167" s="79" t="s">
        <v>2657</v>
      </c>
      <c r="N167" s="80"/>
    </row>
    <row r="168" spans="1:14" x14ac:dyDescent="0.25">
      <c r="A168" t="s">
        <v>2604</v>
      </c>
      <c r="B168" t="s">
        <v>2231</v>
      </c>
      <c r="C168" s="61">
        <v>0.40450000000000003</v>
      </c>
      <c r="D168" s="92" t="s">
        <v>2698</v>
      </c>
      <c r="E168" s="141" t="s">
        <v>2044</v>
      </c>
      <c r="F168" s="92">
        <v>1987</v>
      </c>
      <c r="G168" s="141" t="s">
        <v>1007</v>
      </c>
      <c r="H168" s="92" t="s">
        <v>2990</v>
      </c>
      <c r="I168" s="92" t="s">
        <v>2990</v>
      </c>
      <c r="J168" s="142" t="s">
        <v>2991</v>
      </c>
      <c r="K168" s="75" t="s">
        <v>2394</v>
      </c>
      <c r="L168" s="78">
        <v>0.63549999999999995</v>
      </c>
      <c r="M168" s="79" t="s">
        <v>2657</v>
      </c>
    </row>
    <row r="169" spans="1:14" x14ac:dyDescent="0.25">
      <c r="A169" t="s">
        <v>2605</v>
      </c>
      <c r="B169" t="s">
        <v>2232</v>
      </c>
      <c r="C169" s="61">
        <v>0.50880000000000003</v>
      </c>
      <c r="D169" s="81" t="s">
        <v>2477</v>
      </c>
      <c r="E169" s="82" t="s">
        <v>2045</v>
      </c>
      <c r="F169" s="81">
        <v>3454</v>
      </c>
      <c r="G169" s="82" t="s">
        <v>1283</v>
      </c>
      <c r="H169" s="81" t="s">
        <v>2956</v>
      </c>
      <c r="I169" s="81" t="s">
        <v>2956</v>
      </c>
      <c r="J169" s="81"/>
      <c r="K169" s="75" t="s">
        <v>2395</v>
      </c>
      <c r="L169" s="78"/>
      <c r="M169" s="79"/>
      <c r="N169" s="80"/>
    </row>
    <row r="170" spans="1:14" x14ac:dyDescent="0.25">
      <c r="A170" t="s">
        <v>2606</v>
      </c>
      <c r="B170" t="s">
        <v>2233</v>
      </c>
      <c r="C170" s="61">
        <v>0.55589999999999995</v>
      </c>
      <c r="D170" s="81" t="s">
        <v>2477</v>
      </c>
      <c r="E170" s="82" t="s">
        <v>2045</v>
      </c>
      <c r="F170" s="81">
        <v>3457</v>
      </c>
      <c r="G170" s="82" t="s">
        <v>1286</v>
      </c>
      <c r="H170" s="81" t="s">
        <v>2956</v>
      </c>
      <c r="I170" s="81" t="s">
        <v>2956</v>
      </c>
      <c r="J170" s="81"/>
      <c r="K170" s="75" t="s">
        <v>2395</v>
      </c>
      <c r="L170" s="78"/>
      <c r="M170" s="79"/>
      <c r="N170" s="80"/>
    </row>
    <row r="171" spans="1:14" x14ac:dyDescent="0.25">
      <c r="A171" t="s">
        <v>2607</v>
      </c>
      <c r="B171" t="s">
        <v>2234</v>
      </c>
      <c r="C171" s="61">
        <v>0.50619999999999998</v>
      </c>
      <c r="D171" s="81" t="s">
        <v>2477</v>
      </c>
      <c r="E171" s="82" t="s">
        <v>2045</v>
      </c>
      <c r="F171" s="81">
        <v>5386</v>
      </c>
      <c r="G171" s="82" t="s">
        <v>2660</v>
      </c>
      <c r="H171" s="81" t="s">
        <v>2955</v>
      </c>
      <c r="I171" s="81" t="s">
        <v>2956</v>
      </c>
      <c r="J171" s="81"/>
      <c r="K171" s="75" t="s">
        <v>2395</v>
      </c>
      <c r="L171" s="78"/>
      <c r="M171" s="79"/>
      <c r="N171" s="80"/>
    </row>
    <row r="172" spans="1:14" x14ac:dyDescent="0.25">
      <c r="A172" s="99" t="s">
        <v>2608</v>
      </c>
      <c r="B172" s="100" t="s">
        <v>2235</v>
      </c>
      <c r="C172" s="101">
        <v>0.4723</v>
      </c>
      <c r="D172" s="81" t="s">
        <v>2477</v>
      </c>
      <c r="E172" s="82" t="s">
        <v>2045</v>
      </c>
      <c r="F172" s="81">
        <v>2425</v>
      </c>
      <c r="G172" s="82" t="s">
        <v>1274</v>
      </c>
      <c r="H172" s="81" t="s">
        <v>2955</v>
      </c>
      <c r="I172" s="81" t="s">
        <v>2956</v>
      </c>
      <c r="J172" s="81"/>
      <c r="K172" s="75" t="s">
        <v>2394</v>
      </c>
      <c r="L172" s="78">
        <v>0.7762</v>
      </c>
      <c r="M172" s="79" t="s">
        <v>2657</v>
      </c>
      <c r="N172" s="80"/>
    </row>
    <row r="173" spans="1:14" x14ac:dyDescent="0.25">
      <c r="A173" t="s">
        <v>2609</v>
      </c>
      <c r="B173" t="s">
        <v>2237</v>
      </c>
      <c r="C173" s="61">
        <v>0.66949999999999998</v>
      </c>
      <c r="D173" s="81" t="s">
        <v>2477</v>
      </c>
      <c r="E173" s="82" t="s">
        <v>2045</v>
      </c>
      <c r="F173" s="81">
        <v>5411</v>
      </c>
      <c r="G173" s="82" t="s">
        <v>1294</v>
      </c>
      <c r="H173" s="81" t="s">
        <v>2955</v>
      </c>
      <c r="I173" s="81" t="s">
        <v>2956</v>
      </c>
      <c r="J173" s="81"/>
      <c r="K173" s="75" t="s">
        <v>2394</v>
      </c>
      <c r="L173" s="78">
        <v>0.76129999999999998</v>
      </c>
      <c r="M173" s="79" t="s">
        <v>2657</v>
      </c>
      <c r="N173" s="80"/>
    </row>
    <row r="174" spans="1:14" x14ac:dyDescent="0.25">
      <c r="A174" s="99" t="s">
        <v>2765</v>
      </c>
      <c r="B174" s="100" t="s">
        <v>2238</v>
      </c>
      <c r="C174" s="101">
        <v>0.29459999999999997</v>
      </c>
      <c r="D174" s="81" t="s">
        <v>2477</v>
      </c>
      <c r="E174" s="82" t="s">
        <v>2045</v>
      </c>
      <c r="F174" s="81">
        <v>2943</v>
      </c>
      <c r="G174" s="82" t="s">
        <v>1277</v>
      </c>
      <c r="H174" s="81" t="s">
        <v>2957</v>
      </c>
      <c r="I174" s="81" t="s">
        <v>2956</v>
      </c>
      <c r="J174" s="81"/>
      <c r="K174" s="75" t="s">
        <v>2394</v>
      </c>
      <c r="L174" s="78">
        <v>0.78059999999999996</v>
      </c>
      <c r="M174" s="79" t="s">
        <v>2659</v>
      </c>
      <c r="N174" s="80"/>
    </row>
    <row r="175" spans="1:14" x14ac:dyDescent="0.25">
      <c r="A175" s="99" t="s">
        <v>2766</v>
      </c>
      <c r="B175" s="100" t="s">
        <v>2239</v>
      </c>
      <c r="C175" s="101">
        <v>0.43369999999999997</v>
      </c>
      <c r="D175" s="81" t="s">
        <v>2477</v>
      </c>
      <c r="E175" s="82" t="s">
        <v>2045</v>
      </c>
      <c r="F175" s="81">
        <v>3455</v>
      </c>
      <c r="G175" s="82" t="s">
        <v>1284</v>
      </c>
      <c r="H175" s="81" t="s">
        <v>2955</v>
      </c>
      <c r="I175" s="81" t="s">
        <v>2956</v>
      </c>
      <c r="J175" s="81"/>
      <c r="K175" s="75" t="s">
        <v>2394</v>
      </c>
      <c r="L175" s="78">
        <v>0.7369</v>
      </c>
      <c r="M175" s="79" t="s">
        <v>2657</v>
      </c>
      <c r="N175" s="80"/>
    </row>
    <row r="176" spans="1:14" x14ac:dyDescent="0.25">
      <c r="A176" t="s">
        <v>2610</v>
      </c>
      <c r="B176" t="s">
        <v>2240</v>
      </c>
      <c r="C176" s="61">
        <v>0.76190000000000002</v>
      </c>
      <c r="D176" s="81" t="s">
        <v>2477</v>
      </c>
      <c r="E176" s="82" t="s">
        <v>2045</v>
      </c>
      <c r="F176" s="81">
        <v>4396</v>
      </c>
      <c r="G176" s="82" t="s">
        <v>1083</v>
      </c>
      <c r="H176" s="81" t="s">
        <v>2956</v>
      </c>
      <c r="I176" s="81" t="s">
        <v>2956</v>
      </c>
      <c r="J176" s="81"/>
      <c r="K176" s="75" t="s">
        <v>2395</v>
      </c>
      <c r="L176" s="78"/>
      <c r="M176" s="79"/>
      <c r="N176" s="80"/>
    </row>
    <row r="177" spans="1:14" x14ac:dyDescent="0.25">
      <c r="A177" s="99" t="s">
        <v>2611</v>
      </c>
      <c r="B177" s="100" t="s">
        <v>2241</v>
      </c>
      <c r="C177" s="101">
        <v>0.21590000000000001</v>
      </c>
      <c r="D177" s="81" t="s">
        <v>2477</v>
      </c>
      <c r="E177" s="82" t="s">
        <v>2045</v>
      </c>
      <c r="F177" s="81">
        <v>5387</v>
      </c>
      <c r="G177" s="82" t="s">
        <v>1293</v>
      </c>
      <c r="H177" s="81" t="s">
        <v>2957</v>
      </c>
      <c r="I177" s="81" t="s">
        <v>2956</v>
      </c>
      <c r="J177" s="81"/>
      <c r="K177" s="75" t="s">
        <v>2394</v>
      </c>
      <c r="L177" s="78">
        <v>0.88190000000000002</v>
      </c>
      <c r="M177" s="79" t="s">
        <v>2657</v>
      </c>
      <c r="N177" s="80"/>
    </row>
    <row r="178" spans="1:14" x14ac:dyDescent="0.25">
      <c r="A178" t="s">
        <v>2612</v>
      </c>
      <c r="B178" t="s">
        <v>2243</v>
      </c>
      <c r="C178" s="61">
        <v>0.74260000000000004</v>
      </c>
      <c r="D178" s="81" t="s">
        <v>2477</v>
      </c>
      <c r="E178" s="82" t="s">
        <v>2045</v>
      </c>
      <c r="F178" s="81">
        <v>5027</v>
      </c>
      <c r="G178" s="82" t="s">
        <v>1289</v>
      </c>
      <c r="H178" s="81" t="s">
        <v>2956</v>
      </c>
      <c r="I178" s="81" t="s">
        <v>2956</v>
      </c>
      <c r="J178" s="81"/>
      <c r="K178" s="75" t="s">
        <v>2394</v>
      </c>
      <c r="L178" s="78">
        <v>0.6159</v>
      </c>
      <c r="M178" s="79" t="s">
        <v>2657</v>
      </c>
      <c r="N178" s="80"/>
    </row>
    <row r="179" spans="1:14" x14ac:dyDescent="0.25">
      <c r="A179" t="s">
        <v>2613</v>
      </c>
      <c r="B179" t="s">
        <v>2244</v>
      </c>
      <c r="C179" s="61">
        <v>0.64710000000000001</v>
      </c>
      <c r="D179" s="81" t="s">
        <v>2477</v>
      </c>
      <c r="E179" s="82" t="s">
        <v>2045</v>
      </c>
      <c r="F179" s="81">
        <v>3298</v>
      </c>
      <c r="G179" s="82" t="s">
        <v>1281</v>
      </c>
      <c r="H179" s="81" t="s">
        <v>2956</v>
      </c>
      <c r="I179" s="81" t="s">
        <v>2956</v>
      </c>
      <c r="J179" s="81"/>
      <c r="K179" s="75" t="s">
        <v>2394</v>
      </c>
      <c r="L179" s="78">
        <v>0.56820000000000004</v>
      </c>
      <c r="M179" s="79" t="s">
        <v>2657</v>
      </c>
      <c r="N179" s="80"/>
    </row>
    <row r="180" spans="1:14" x14ac:dyDescent="0.25">
      <c r="A180" t="s">
        <v>2614</v>
      </c>
      <c r="B180" t="s">
        <v>2245</v>
      </c>
      <c r="C180" s="61">
        <v>0.32950000000000002</v>
      </c>
      <c r="D180" s="81" t="s">
        <v>2477</v>
      </c>
      <c r="E180" s="82" t="s">
        <v>2045</v>
      </c>
      <c r="F180" s="81">
        <v>3248</v>
      </c>
      <c r="G180" s="82" t="s">
        <v>1279</v>
      </c>
      <c r="H180" s="81" t="s">
        <v>2955</v>
      </c>
      <c r="I180" s="81" t="s">
        <v>2956</v>
      </c>
      <c r="J180" s="81"/>
      <c r="K180" s="75" t="s">
        <v>2394</v>
      </c>
      <c r="L180" s="78">
        <v>0.7319</v>
      </c>
      <c r="M180" s="79" t="s">
        <v>2657</v>
      </c>
      <c r="N180" s="80"/>
    </row>
    <row r="181" spans="1:14" x14ac:dyDescent="0.25">
      <c r="A181" t="s">
        <v>2615</v>
      </c>
      <c r="B181" t="s">
        <v>2246</v>
      </c>
      <c r="C181" s="61">
        <v>0.28489999999999999</v>
      </c>
      <c r="D181" s="81" t="s">
        <v>2477</v>
      </c>
      <c r="E181" s="82" t="s">
        <v>2045</v>
      </c>
      <c r="F181" s="81">
        <v>3117</v>
      </c>
      <c r="G181" s="82" t="s">
        <v>1278</v>
      </c>
      <c r="H181" s="81" t="s">
        <v>2956</v>
      </c>
      <c r="I181" s="81" t="s">
        <v>2956</v>
      </c>
      <c r="J181" s="81"/>
      <c r="K181" s="75" t="s">
        <v>2395</v>
      </c>
      <c r="L181" s="78"/>
      <c r="M181" s="79"/>
      <c r="N181" s="80"/>
    </row>
    <row r="182" spans="1:14" x14ac:dyDescent="0.25">
      <c r="A182" t="s">
        <v>2616</v>
      </c>
      <c r="B182" t="s">
        <v>2249</v>
      </c>
      <c r="C182" s="61">
        <v>0.59830000000000005</v>
      </c>
      <c r="D182" s="81" t="s">
        <v>2477</v>
      </c>
      <c r="E182" s="82" t="s">
        <v>2045</v>
      </c>
      <c r="F182" s="81">
        <v>3351</v>
      </c>
      <c r="G182" s="82" t="s">
        <v>1282</v>
      </c>
      <c r="H182" s="81" t="s">
        <v>2955</v>
      </c>
      <c r="I182" s="81" t="s">
        <v>2956</v>
      </c>
      <c r="J182" s="81"/>
      <c r="K182" s="75" t="s">
        <v>2394</v>
      </c>
      <c r="L182" s="78">
        <v>0.69399999999999995</v>
      </c>
      <c r="M182" s="79" t="s">
        <v>2657</v>
      </c>
      <c r="N182" s="80"/>
    </row>
    <row r="183" spans="1:14" x14ac:dyDescent="0.25">
      <c r="A183" t="s">
        <v>2617</v>
      </c>
      <c r="B183" t="s">
        <v>2250</v>
      </c>
      <c r="C183" s="61">
        <v>0.54169999999999996</v>
      </c>
      <c r="D183" s="81" t="s">
        <v>2477</v>
      </c>
      <c r="E183" s="82" t="s">
        <v>2045</v>
      </c>
      <c r="F183" s="81">
        <v>3456</v>
      </c>
      <c r="G183" s="82" t="s">
        <v>1285</v>
      </c>
      <c r="H183" s="81" t="s">
        <v>2956</v>
      </c>
      <c r="I183" s="81" t="s">
        <v>2956</v>
      </c>
      <c r="J183" s="81"/>
      <c r="K183" s="75" t="s">
        <v>2395</v>
      </c>
      <c r="L183" s="78"/>
      <c r="M183" s="79"/>
      <c r="N183" s="80"/>
    </row>
    <row r="184" spans="1:14" x14ac:dyDescent="0.25">
      <c r="A184" t="s">
        <v>2618</v>
      </c>
      <c r="B184" t="s">
        <v>2251</v>
      </c>
      <c r="C184" s="61">
        <v>0.4919</v>
      </c>
      <c r="D184" s="81" t="s">
        <v>2477</v>
      </c>
      <c r="E184" s="90" t="s">
        <v>2045</v>
      </c>
      <c r="F184" s="81">
        <v>2652</v>
      </c>
      <c r="G184" s="82" t="s">
        <v>1276</v>
      </c>
      <c r="H184" s="81" t="s">
        <v>2957</v>
      </c>
      <c r="I184" s="81" t="s">
        <v>2956</v>
      </c>
      <c r="J184" s="81"/>
      <c r="K184" s="75" t="s">
        <v>2394</v>
      </c>
      <c r="L184" s="78">
        <v>0.93969999999999998</v>
      </c>
      <c r="M184" s="79" t="s">
        <v>2659</v>
      </c>
      <c r="N184" s="80"/>
    </row>
    <row r="185" spans="1:14" x14ac:dyDescent="0.25">
      <c r="A185" t="s">
        <v>2619</v>
      </c>
      <c r="B185" t="s">
        <v>2254</v>
      </c>
      <c r="C185" s="61">
        <v>0.79169999999999996</v>
      </c>
      <c r="D185" s="81" t="s">
        <v>2477</v>
      </c>
      <c r="E185" s="90" t="s">
        <v>2045</v>
      </c>
      <c r="F185" s="81">
        <v>3602</v>
      </c>
      <c r="G185" s="82" t="s">
        <v>1287</v>
      </c>
      <c r="H185" s="81" t="s">
        <v>2958</v>
      </c>
      <c r="I185" s="81" t="s">
        <v>2956</v>
      </c>
      <c r="J185" s="81"/>
      <c r="K185" s="75" t="s">
        <v>2394</v>
      </c>
      <c r="L185" s="78">
        <v>0.86519999999999997</v>
      </c>
      <c r="M185" s="79" t="s">
        <v>2657</v>
      </c>
      <c r="N185" s="80"/>
    </row>
    <row r="186" spans="1:14" x14ac:dyDescent="0.25">
      <c r="A186" t="s">
        <v>2620</v>
      </c>
      <c r="B186" t="s">
        <v>2258</v>
      </c>
      <c r="C186" s="61">
        <v>0.51949999999999996</v>
      </c>
      <c r="D186" s="81" t="s">
        <v>2477</v>
      </c>
      <c r="E186" s="90" t="s">
        <v>2045</v>
      </c>
      <c r="F186" s="81">
        <v>5364</v>
      </c>
      <c r="G186" s="82" t="s">
        <v>1291</v>
      </c>
      <c r="H186" s="81" t="s">
        <v>2956</v>
      </c>
      <c r="I186" s="81" t="s">
        <v>2956</v>
      </c>
      <c r="J186" s="81"/>
      <c r="K186" s="75" t="s">
        <v>2395</v>
      </c>
      <c r="L186" s="78"/>
      <c r="M186" s="79"/>
      <c r="N186" s="80"/>
    </row>
    <row r="187" spans="1:14" x14ac:dyDescent="0.25">
      <c r="A187" t="s">
        <v>2677</v>
      </c>
      <c r="B187" t="s">
        <v>2261</v>
      </c>
      <c r="C187" s="61">
        <v>0.59119999999999995</v>
      </c>
      <c r="D187" s="81" t="s">
        <v>2477</v>
      </c>
      <c r="E187" s="90" t="s">
        <v>2045</v>
      </c>
      <c r="F187" s="81">
        <v>3763</v>
      </c>
      <c r="G187" s="82" t="s">
        <v>1288</v>
      </c>
      <c r="H187" s="81" t="s">
        <v>2955</v>
      </c>
      <c r="I187" s="81" t="s">
        <v>2956</v>
      </c>
      <c r="J187" s="81"/>
      <c r="K187" s="75" t="s">
        <v>2395</v>
      </c>
      <c r="L187" s="78"/>
      <c r="M187" s="79"/>
      <c r="N187" s="80"/>
    </row>
    <row r="188" spans="1:14" x14ac:dyDescent="0.25">
      <c r="A188" t="s">
        <v>2621</v>
      </c>
      <c r="B188" t="s">
        <v>2263</v>
      </c>
      <c r="C188" s="61">
        <v>0.8</v>
      </c>
      <c r="D188" s="81" t="s">
        <v>2477</v>
      </c>
      <c r="E188" s="82" t="s">
        <v>2045</v>
      </c>
      <c r="F188" s="81">
        <v>2189</v>
      </c>
      <c r="G188" s="82" t="s">
        <v>1273</v>
      </c>
      <c r="H188" s="81" t="s">
        <v>2957</v>
      </c>
      <c r="I188" s="81" t="s">
        <v>2956</v>
      </c>
      <c r="J188" s="81"/>
      <c r="K188" s="75" t="s">
        <v>2394</v>
      </c>
      <c r="L188" s="78">
        <v>0.74309999999999998</v>
      </c>
      <c r="M188" s="79" t="s">
        <v>2659</v>
      </c>
      <c r="N188" s="80"/>
    </row>
    <row r="189" spans="1:14" x14ac:dyDescent="0.25">
      <c r="A189" s="99" t="s">
        <v>2776</v>
      </c>
      <c r="B189" s="100" t="s">
        <v>2264</v>
      </c>
      <c r="C189" s="101">
        <v>0.31950000000000001</v>
      </c>
      <c r="D189" s="81" t="s">
        <v>2477</v>
      </c>
      <c r="E189" s="82" t="s">
        <v>2045</v>
      </c>
      <c r="F189" s="81">
        <v>5365</v>
      </c>
      <c r="G189" s="82" t="s">
        <v>1292</v>
      </c>
      <c r="H189" s="81" t="s">
        <v>2956</v>
      </c>
      <c r="I189" s="81" t="s">
        <v>2956</v>
      </c>
      <c r="J189" s="81"/>
      <c r="K189" s="75" t="s">
        <v>2395</v>
      </c>
      <c r="L189" s="78"/>
      <c r="M189" s="79"/>
      <c r="N189" s="80"/>
    </row>
    <row r="190" spans="1:14" x14ac:dyDescent="0.25">
      <c r="A190" t="s">
        <v>2622</v>
      </c>
      <c r="B190" t="s">
        <v>2265</v>
      </c>
      <c r="C190" s="61">
        <v>0.93879999999999997</v>
      </c>
      <c r="D190" s="81" t="s">
        <v>2477</v>
      </c>
      <c r="E190" s="82" t="s">
        <v>2045</v>
      </c>
      <c r="F190" s="81">
        <v>3500</v>
      </c>
      <c r="G190" s="82" t="s">
        <v>2351</v>
      </c>
      <c r="H190" s="81" t="s">
        <v>2956</v>
      </c>
      <c r="I190" s="81" t="s">
        <v>2956</v>
      </c>
      <c r="J190" s="81"/>
      <c r="K190" s="75" t="s">
        <v>2394</v>
      </c>
      <c r="L190" s="78">
        <v>0.56859999999999999</v>
      </c>
      <c r="M190" s="79" t="s">
        <v>2657</v>
      </c>
      <c r="N190" s="80"/>
    </row>
    <row r="191" spans="1:14" x14ac:dyDescent="0.25">
      <c r="A191" t="s">
        <v>2623</v>
      </c>
      <c r="B191" t="s">
        <v>2267</v>
      </c>
      <c r="C191" s="61">
        <v>0.57509999999999994</v>
      </c>
      <c r="D191" s="81" t="s">
        <v>2477</v>
      </c>
      <c r="E191" s="82" t="s">
        <v>2045</v>
      </c>
      <c r="F191" s="81">
        <v>2651</v>
      </c>
      <c r="G191" s="82" t="s">
        <v>1275</v>
      </c>
      <c r="H191" s="81" t="s">
        <v>2957</v>
      </c>
      <c r="I191" s="81" t="s">
        <v>2956</v>
      </c>
      <c r="J191" s="81"/>
      <c r="K191" s="75" t="s">
        <v>2394</v>
      </c>
      <c r="L191" s="78">
        <v>0.92589999999999995</v>
      </c>
      <c r="M191" s="79" t="s">
        <v>2659</v>
      </c>
      <c r="N191" s="80"/>
    </row>
    <row r="192" spans="1:14" x14ac:dyDescent="0.25">
      <c r="A192" t="s">
        <v>2624</v>
      </c>
      <c r="B192" t="s">
        <v>2268</v>
      </c>
      <c r="C192" s="61">
        <v>0.77329999999999999</v>
      </c>
      <c r="D192" s="81" t="s">
        <v>2477</v>
      </c>
      <c r="E192" s="82" t="s">
        <v>2045</v>
      </c>
      <c r="F192" s="81">
        <v>3249</v>
      </c>
      <c r="G192" s="82" t="s">
        <v>1280</v>
      </c>
      <c r="H192" s="81" t="s">
        <v>2957</v>
      </c>
      <c r="I192" s="81" t="s">
        <v>2956</v>
      </c>
      <c r="J192" s="81"/>
      <c r="K192" s="75" t="s">
        <v>2394</v>
      </c>
      <c r="L192" s="78">
        <v>0.91690000000000005</v>
      </c>
      <c r="M192" s="79" t="s">
        <v>2659</v>
      </c>
      <c r="N192" s="80"/>
    </row>
    <row r="193" spans="1:14" x14ac:dyDescent="0.25">
      <c r="A193" t="s">
        <v>2625</v>
      </c>
      <c r="B193" t="s">
        <v>2270</v>
      </c>
      <c r="C193" s="61">
        <v>0.65629999999999999</v>
      </c>
      <c r="D193" s="81" t="s">
        <v>2478</v>
      </c>
      <c r="E193" s="82" t="s">
        <v>2047</v>
      </c>
      <c r="F193" s="81">
        <v>5362</v>
      </c>
      <c r="G193" s="82" t="s">
        <v>1831</v>
      </c>
      <c r="H193" s="81" t="s">
        <v>2955</v>
      </c>
      <c r="I193" s="81" t="s">
        <v>2955</v>
      </c>
      <c r="J193" s="82"/>
      <c r="K193" s="75" t="s">
        <v>2394</v>
      </c>
      <c r="L193" s="78">
        <v>0.51549999999999996</v>
      </c>
      <c r="M193" s="79" t="s">
        <v>2657</v>
      </c>
      <c r="N193" s="80"/>
    </row>
    <row r="194" spans="1:14" x14ac:dyDescent="0.25">
      <c r="A194" t="s">
        <v>2626</v>
      </c>
      <c r="B194" t="s">
        <v>2271</v>
      </c>
      <c r="C194" s="61">
        <v>0.4728</v>
      </c>
      <c r="D194" s="81" t="s">
        <v>2478</v>
      </c>
      <c r="E194" s="82" t="s">
        <v>2047</v>
      </c>
      <c r="F194" s="81">
        <v>2114</v>
      </c>
      <c r="G194" s="82" t="s">
        <v>1829</v>
      </c>
      <c r="H194" s="81" t="s">
        <v>2955</v>
      </c>
      <c r="I194" s="81" t="s">
        <v>2955</v>
      </c>
      <c r="J194" s="81"/>
      <c r="K194" s="75" t="s">
        <v>2394</v>
      </c>
      <c r="L194" s="78">
        <v>0.5383</v>
      </c>
      <c r="M194" s="79" t="s">
        <v>2657</v>
      </c>
      <c r="N194" s="80"/>
    </row>
    <row r="195" spans="1:14" x14ac:dyDescent="0.25">
      <c r="A195" t="s">
        <v>2627</v>
      </c>
      <c r="B195" t="s">
        <v>2273</v>
      </c>
      <c r="C195" s="61">
        <v>0.45619999999999999</v>
      </c>
      <c r="D195" s="81" t="s">
        <v>2478</v>
      </c>
      <c r="E195" s="82" t="s">
        <v>2047</v>
      </c>
      <c r="F195" s="81">
        <v>3541</v>
      </c>
      <c r="G195" s="82" t="s">
        <v>1830</v>
      </c>
      <c r="H195" s="81" t="s">
        <v>2955</v>
      </c>
      <c r="I195" s="81" t="s">
        <v>2955</v>
      </c>
      <c r="J195" s="82"/>
      <c r="K195" s="75" t="s">
        <v>2394</v>
      </c>
      <c r="L195" s="78">
        <v>0.5786</v>
      </c>
      <c r="M195" s="79" t="s">
        <v>2657</v>
      </c>
      <c r="N195" s="80"/>
    </row>
    <row r="196" spans="1:14" x14ac:dyDescent="0.25">
      <c r="A196" t="s">
        <v>2628</v>
      </c>
      <c r="B196" t="s">
        <v>2274</v>
      </c>
      <c r="C196" s="61">
        <v>0.70389999999999997</v>
      </c>
      <c r="D196" s="81" t="s">
        <v>2479</v>
      </c>
      <c r="E196" s="82" t="s">
        <v>2049</v>
      </c>
      <c r="F196" s="81">
        <v>3508</v>
      </c>
      <c r="G196" s="82" t="s">
        <v>1745</v>
      </c>
      <c r="H196" s="81" t="s">
        <v>2958</v>
      </c>
      <c r="I196" s="81" t="s">
        <v>2958</v>
      </c>
      <c r="J196" s="82"/>
      <c r="K196" s="75" t="s">
        <v>2394</v>
      </c>
      <c r="L196" s="83">
        <v>0.76790000000000003</v>
      </c>
      <c r="M196" s="79" t="s">
        <v>2657</v>
      </c>
      <c r="N196" s="80"/>
    </row>
    <row r="197" spans="1:14" x14ac:dyDescent="0.25">
      <c r="A197" t="s">
        <v>2629</v>
      </c>
      <c r="B197" t="s">
        <v>2275</v>
      </c>
      <c r="C197" s="61">
        <v>0.93710000000000004</v>
      </c>
      <c r="D197" s="81" t="s">
        <v>2480</v>
      </c>
      <c r="E197" s="82" t="s">
        <v>2050</v>
      </c>
      <c r="F197" s="81">
        <v>3613</v>
      </c>
      <c r="G197" s="82" t="s">
        <v>1464</v>
      </c>
      <c r="H197" s="81" t="s">
        <v>2955</v>
      </c>
      <c r="I197" s="81" t="s">
        <v>2955</v>
      </c>
      <c r="J197" s="82"/>
      <c r="K197" s="75" t="s">
        <v>2394</v>
      </c>
      <c r="L197" s="78">
        <v>0.54159999999999997</v>
      </c>
      <c r="M197" s="79" t="s">
        <v>2657</v>
      </c>
      <c r="N197" s="80"/>
    </row>
    <row r="198" spans="1:14" x14ac:dyDescent="0.25">
      <c r="A198" t="s">
        <v>2630</v>
      </c>
      <c r="B198" t="s">
        <v>2279</v>
      </c>
      <c r="C198" s="61">
        <v>0.749</v>
      </c>
      <c r="D198" s="81" t="s">
        <v>2480</v>
      </c>
      <c r="E198" s="82" t="s">
        <v>2050</v>
      </c>
      <c r="F198" s="81">
        <v>4049</v>
      </c>
      <c r="G198" s="82" t="s">
        <v>1022</v>
      </c>
      <c r="H198" s="81" t="s">
        <v>2955</v>
      </c>
      <c r="I198" s="81" t="s">
        <v>2955</v>
      </c>
      <c r="J198" s="82"/>
      <c r="K198" s="75" t="s">
        <v>2394</v>
      </c>
      <c r="L198" s="78">
        <v>0.52749999999999997</v>
      </c>
      <c r="M198" s="79" t="s">
        <v>2657</v>
      </c>
      <c r="N198" s="80"/>
    </row>
    <row r="199" spans="1:14" x14ac:dyDescent="0.25">
      <c r="A199" t="s">
        <v>2631</v>
      </c>
      <c r="B199" t="s">
        <v>2281</v>
      </c>
      <c r="C199" s="61">
        <v>0.88290000000000002</v>
      </c>
      <c r="D199" s="81" t="s">
        <v>2480</v>
      </c>
      <c r="E199" s="82" t="s">
        <v>2050</v>
      </c>
      <c r="F199" s="81">
        <v>3012</v>
      </c>
      <c r="G199" s="82" t="s">
        <v>1833</v>
      </c>
      <c r="H199" s="81" t="s">
        <v>2955</v>
      </c>
      <c r="I199" s="81" t="s">
        <v>2955</v>
      </c>
      <c r="J199" s="82"/>
      <c r="K199" s="75" t="s">
        <v>2394</v>
      </c>
      <c r="L199" s="78">
        <v>0.59889999999999999</v>
      </c>
      <c r="M199" s="79" t="s">
        <v>2657</v>
      </c>
      <c r="N199" s="80"/>
    </row>
    <row r="200" spans="1:14" x14ac:dyDescent="0.25">
      <c r="A200" t="s">
        <v>2632</v>
      </c>
      <c r="B200" t="s">
        <v>2283</v>
      </c>
      <c r="C200" s="61">
        <v>0.22850000000000001</v>
      </c>
      <c r="D200" s="81" t="s">
        <v>2481</v>
      </c>
      <c r="E200" s="82" t="s">
        <v>2051</v>
      </c>
      <c r="F200" s="81">
        <v>3831</v>
      </c>
      <c r="G200" s="82" t="s">
        <v>1739</v>
      </c>
      <c r="H200" s="81" t="s">
        <v>2955</v>
      </c>
      <c r="I200" s="81" t="s">
        <v>2955</v>
      </c>
      <c r="J200" s="82"/>
      <c r="K200" s="75" t="s">
        <v>2394</v>
      </c>
      <c r="L200" s="78">
        <v>0.50870000000000004</v>
      </c>
      <c r="M200" s="79" t="s">
        <v>2657</v>
      </c>
      <c r="N200" s="80"/>
    </row>
    <row r="201" spans="1:14" x14ac:dyDescent="0.25">
      <c r="A201" t="s">
        <v>2633</v>
      </c>
      <c r="B201" t="s">
        <v>2284</v>
      </c>
      <c r="C201" s="61">
        <v>0.48480000000000001</v>
      </c>
      <c r="D201" s="81" t="s">
        <v>2481</v>
      </c>
      <c r="E201" s="82" t="s">
        <v>2051</v>
      </c>
      <c r="F201" s="81">
        <v>3310</v>
      </c>
      <c r="G201" s="82" t="s">
        <v>1738</v>
      </c>
      <c r="H201" s="81" t="s">
        <v>2955</v>
      </c>
      <c r="I201" s="81" t="s">
        <v>2955</v>
      </c>
      <c r="J201" s="82"/>
      <c r="K201" s="75" t="s">
        <v>2395</v>
      </c>
      <c r="L201" s="78"/>
      <c r="M201" s="79"/>
      <c r="N201" s="80"/>
    </row>
    <row r="202" spans="1:14" x14ac:dyDescent="0.25">
      <c r="A202" t="s">
        <v>2634</v>
      </c>
      <c r="B202" t="s">
        <v>2286</v>
      </c>
      <c r="C202" s="61">
        <v>0.9919</v>
      </c>
      <c r="D202" s="81" t="s">
        <v>2481</v>
      </c>
      <c r="E202" s="82" t="s">
        <v>2051</v>
      </c>
      <c r="F202" s="81">
        <v>4180</v>
      </c>
      <c r="G202" s="82" t="s">
        <v>1740</v>
      </c>
      <c r="H202" s="81" t="s">
        <v>2955</v>
      </c>
      <c r="I202" s="81" t="s">
        <v>2955</v>
      </c>
      <c r="J202" s="82"/>
      <c r="K202" s="75" t="s">
        <v>2394</v>
      </c>
      <c r="L202" s="78">
        <v>0.5696</v>
      </c>
      <c r="M202" s="79" t="s">
        <v>2657</v>
      </c>
      <c r="N202" s="80"/>
    </row>
    <row r="203" spans="1:14" x14ac:dyDescent="0.25">
      <c r="A203" t="s">
        <v>2635</v>
      </c>
      <c r="B203" t="s">
        <v>2287</v>
      </c>
      <c r="C203" s="61">
        <v>0.57789999999999997</v>
      </c>
      <c r="D203" s="81" t="s">
        <v>2481</v>
      </c>
      <c r="E203" s="82" t="s">
        <v>2051</v>
      </c>
      <c r="F203" s="81">
        <v>2957</v>
      </c>
      <c r="G203" s="82" t="s">
        <v>1737</v>
      </c>
      <c r="H203" s="81" t="s">
        <v>2955</v>
      </c>
      <c r="I203" s="81" t="s">
        <v>2955</v>
      </c>
      <c r="J203" s="82"/>
      <c r="K203" s="75" t="s">
        <v>2394</v>
      </c>
      <c r="L203" s="78">
        <v>0.50870000000000004</v>
      </c>
      <c r="M203" s="79" t="s">
        <v>2657</v>
      </c>
      <c r="N203" s="80"/>
    </row>
    <row r="204" spans="1:14" x14ac:dyDescent="0.25">
      <c r="A204" t="s">
        <v>2636</v>
      </c>
      <c r="B204" t="s">
        <v>2288</v>
      </c>
      <c r="C204" s="61">
        <v>0.92300000000000004</v>
      </c>
      <c r="D204" s="81" t="s">
        <v>2481</v>
      </c>
      <c r="E204" s="82" t="s">
        <v>2051</v>
      </c>
      <c r="F204" s="81">
        <v>1594</v>
      </c>
      <c r="G204" s="82" t="s">
        <v>1736</v>
      </c>
      <c r="H204" s="81" t="s">
        <v>2955</v>
      </c>
      <c r="I204" s="81" t="s">
        <v>2955</v>
      </c>
      <c r="J204" s="82"/>
      <c r="K204" s="75" t="s">
        <v>2394</v>
      </c>
      <c r="L204" s="78">
        <v>0.54410000000000003</v>
      </c>
      <c r="M204" s="79" t="s">
        <v>2657</v>
      </c>
      <c r="N204" s="80"/>
    </row>
    <row r="205" spans="1:14" x14ac:dyDescent="0.25">
      <c r="A205" t="s">
        <v>2637</v>
      </c>
      <c r="B205" t="s">
        <v>2289</v>
      </c>
      <c r="C205" s="61">
        <v>0.56779999999999997</v>
      </c>
      <c r="D205" s="81" t="s">
        <v>2482</v>
      </c>
      <c r="E205" s="82" t="s">
        <v>2052</v>
      </c>
      <c r="F205" s="81">
        <v>2577</v>
      </c>
      <c r="G205" s="82" t="s">
        <v>1382</v>
      </c>
      <c r="H205" s="81" t="s">
        <v>2959</v>
      </c>
      <c r="I205" s="81" t="s">
        <v>2955</v>
      </c>
      <c r="J205" s="82"/>
      <c r="K205" s="75" t="s">
        <v>2394</v>
      </c>
      <c r="L205" s="78">
        <v>0.72850000000000004</v>
      </c>
      <c r="M205" s="79" t="s">
        <v>2657</v>
      </c>
      <c r="N205" s="80"/>
    </row>
    <row r="206" spans="1:14" x14ac:dyDescent="0.25">
      <c r="A206" t="s">
        <v>2638</v>
      </c>
      <c r="B206" t="s">
        <v>2290</v>
      </c>
      <c r="C206" s="61">
        <v>0.55130000000000001</v>
      </c>
      <c r="D206" s="81" t="s">
        <v>2482</v>
      </c>
      <c r="E206" s="82" t="s">
        <v>2052</v>
      </c>
      <c r="F206" s="81">
        <v>2810</v>
      </c>
      <c r="G206" s="82" t="s">
        <v>1383</v>
      </c>
      <c r="H206" s="81" t="s">
        <v>2959</v>
      </c>
      <c r="I206" s="81" t="s">
        <v>2955</v>
      </c>
      <c r="J206" s="82"/>
      <c r="K206" s="75" t="s">
        <v>2394</v>
      </c>
      <c r="L206" s="78">
        <v>0.61109999999999998</v>
      </c>
      <c r="M206" s="79" t="s">
        <v>2657</v>
      </c>
      <c r="N206" s="80"/>
    </row>
    <row r="207" spans="1:14" x14ac:dyDescent="0.25">
      <c r="A207" t="s">
        <v>2639</v>
      </c>
      <c r="B207" t="s">
        <v>2291</v>
      </c>
      <c r="C207" s="61">
        <v>0.84750000000000003</v>
      </c>
      <c r="D207" s="81" t="s">
        <v>2703</v>
      </c>
      <c r="E207" s="82" t="s">
        <v>2055</v>
      </c>
      <c r="F207" s="81">
        <v>2693</v>
      </c>
      <c r="G207" s="82" t="s">
        <v>378</v>
      </c>
      <c r="H207" s="81" t="s">
        <v>2956</v>
      </c>
      <c r="I207" s="81" t="s">
        <v>2956</v>
      </c>
      <c r="J207" s="82"/>
      <c r="K207" s="75" t="s">
        <v>2395</v>
      </c>
      <c r="L207" s="78"/>
      <c r="M207" s="79"/>
      <c r="N207" s="80"/>
    </row>
    <row r="208" spans="1:14" x14ac:dyDescent="0.25">
      <c r="A208" t="s">
        <v>2640</v>
      </c>
      <c r="B208" t="s">
        <v>2292</v>
      </c>
      <c r="C208" s="61">
        <v>0.82379999999999998</v>
      </c>
      <c r="D208" s="81" t="s">
        <v>2706</v>
      </c>
      <c r="E208" s="82" t="s">
        <v>2058</v>
      </c>
      <c r="F208" s="81">
        <v>2862</v>
      </c>
      <c r="G208" s="82" t="s">
        <v>1071</v>
      </c>
      <c r="H208" s="81" t="s">
        <v>2956</v>
      </c>
      <c r="I208" s="81" t="s">
        <v>2956</v>
      </c>
      <c r="J208" s="82"/>
      <c r="K208" s="75" t="s">
        <v>2394</v>
      </c>
      <c r="L208" s="78">
        <v>0.55189999999999995</v>
      </c>
      <c r="M208" s="79" t="s">
        <v>2657</v>
      </c>
      <c r="N208" s="80"/>
    </row>
    <row r="209" spans="1:14" x14ac:dyDescent="0.25">
      <c r="A209" t="s">
        <v>2641</v>
      </c>
      <c r="B209" t="s">
        <v>2294</v>
      </c>
      <c r="C209" s="61">
        <v>0.74390000000000001</v>
      </c>
      <c r="D209" s="81" t="s">
        <v>2483</v>
      </c>
      <c r="E209" s="90" t="s">
        <v>2059</v>
      </c>
      <c r="F209" s="81">
        <v>2006</v>
      </c>
      <c r="G209" s="82" t="s">
        <v>323</v>
      </c>
      <c r="H209" s="81" t="s">
        <v>2957</v>
      </c>
      <c r="I209" s="81" t="s">
        <v>2956</v>
      </c>
      <c r="J209" s="82"/>
      <c r="K209" s="75" t="s">
        <v>2394</v>
      </c>
      <c r="L209" s="78">
        <v>0.59189999999999998</v>
      </c>
      <c r="M209" s="79" t="s">
        <v>2657</v>
      </c>
      <c r="N209" s="80"/>
    </row>
    <row r="210" spans="1:14" x14ac:dyDescent="0.25">
      <c r="A210" t="s">
        <v>2787</v>
      </c>
      <c r="B210" t="s">
        <v>2295</v>
      </c>
      <c r="C210" s="61">
        <v>0.46589999999999998</v>
      </c>
      <c r="D210" s="81" t="s">
        <v>2484</v>
      </c>
      <c r="E210" s="82" t="s">
        <v>2060</v>
      </c>
      <c r="F210" s="81">
        <v>2770</v>
      </c>
      <c r="G210" s="82" t="s">
        <v>1144</v>
      </c>
      <c r="H210" s="81" t="s">
        <v>2958</v>
      </c>
      <c r="I210" s="81" t="s">
        <v>2954</v>
      </c>
      <c r="J210" s="82"/>
      <c r="K210" s="75" t="s">
        <v>2394</v>
      </c>
      <c r="L210" s="78">
        <v>0.60809999999999997</v>
      </c>
      <c r="M210" s="79" t="s">
        <v>2657</v>
      </c>
      <c r="N210" s="80"/>
    </row>
    <row r="211" spans="1:14" x14ac:dyDescent="0.25">
      <c r="A211" t="s">
        <v>2642</v>
      </c>
      <c r="B211" t="s">
        <v>2296</v>
      </c>
      <c r="C211" s="61">
        <v>0.74950000000000006</v>
      </c>
      <c r="D211" s="81" t="s">
        <v>2484</v>
      </c>
      <c r="E211" s="82" t="s">
        <v>2060</v>
      </c>
      <c r="F211" s="81">
        <v>2423</v>
      </c>
      <c r="G211" s="82" t="s">
        <v>1143</v>
      </c>
      <c r="H211" s="81" t="s">
        <v>2958</v>
      </c>
      <c r="I211" s="81" t="s">
        <v>2954</v>
      </c>
      <c r="J211" s="82"/>
      <c r="K211" s="75" t="s">
        <v>2394</v>
      </c>
      <c r="L211" s="78">
        <v>0.56540000000000001</v>
      </c>
      <c r="M211" s="79" t="s">
        <v>2657</v>
      </c>
      <c r="N211" s="80"/>
    </row>
    <row r="212" spans="1:14" x14ac:dyDescent="0.25">
      <c r="A212" t="s">
        <v>2643</v>
      </c>
      <c r="B212" t="s">
        <v>2297</v>
      </c>
      <c r="C212" s="61">
        <v>0.58399999999999996</v>
      </c>
      <c r="D212" s="81" t="s">
        <v>2484</v>
      </c>
      <c r="E212" s="82" t="s">
        <v>2060</v>
      </c>
      <c r="F212" s="86">
        <v>5539</v>
      </c>
      <c r="G212" s="89" t="s">
        <v>2427</v>
      </c>
      <c r="H212" s="81" t="s">
        <v>2958</v>
      </c>
      <c r="I212" s="81" t="s">
        <v>2954</v>
      </c>
      <c r="J212" s="82"/>
      <c r="K212" s="75" t="s">
        <v>2394</v>
      </c>
      <c r="L212" s="83">
        <v>0.73909999999999998</v>
      </c>
      <c r="M212" s="79" t="s">
        <v>2657</v>
      </c>
      <c r="N212" s="80"/>
    </row>
    <row r="213" spans="1:14" x14ac:dyDescent="0.25">
      <c r="A213" t="s">
        <v>2644</v>
      </c>
      <c r="B213" t="s">
        <v>2298</v>
      </c>
      <c r="C213" s="61">
        <v>0.52390000000000003</v>
      </c>
      <c r="D213" s="81" t="s">
        <v>2485</v>
      </c>
      <c r="E213" s="82" t="s">
        <v>2062</v>
      </c>
      <c r="F213" s="81">
        <v>3609</v>
      </c>
      <c r="G213" s="82" t="s">
        <v>1578</v>
      </c>
      <c r="H213" s="81" t="s">
        <v>2955</v>
      </c>
      <c r="I213" s="81" t="s">
        <v>2955</v>
      </c>
      <c r="J213" s="82"/>
      <c r="K213" s="75" t="s">
        <v>2394</v>
      </c>
      <c r="L213" s="78">
        <v>0.51749999999999996</v>
      </c>
      <c r="M213" s="79" t="s">
        <v>2657</v>
      </c>
      <c r="N213" s="80"/>
    </row>
    <row r="214" spans="1:14" x14ac:dyDescent="0.25">
      <c r="A214" t="s">
        <v>2645</v>
      </c>
      <c r="B214" t="s">
        <v>2299</v>
      </c>
      <c r="C214" s="61">
        <v>0.46389999999999998</v>
      </c>
      <c r="D214" s="81" t="s">
        <v>2485</v>
      </c>
      <c r="E214" s="82" t="s">
        <v>2062</v>
      </c>
      <c r="F214" s="81">
        <v>3188</v>
      </c>
      <c r="G214" s="82" t="s">
        <v>1577</v>
      </c>
      <c r="H214" s="81" t="s">
        <v>2955</v>
      </c>
      <c r="I214" s="81" t="s">
        <v>2955</v>
      </c>
      <c r="J214" s="82"/>
      <c r="K214" s="75" t="s">
        <v>2395</v>
      </c>
      <c r="L214" s="78"/>
      <c r="M214" s="79"/>
      <c r="N214" s="80"/>
    </row>
    <row r="215" spans="1:14" x14ac:dyDescent="0.25">
      <c r="A215" t="s">
        <v>2647</v>
      </c>
      <c r="B215" t="s">
        <v>2300</v>
      </c>
      <c r="C215" s="61">
        <v>0.69669999999999999</v>
      </c>
      <c r="D215" s="81" t="s">
        <v>2486</v>
      </c>
      <c r="E215" s="82" t="s">
        <v>2064</v>
      </c>
      <c r="F215" s="81">
        <v>2830</v>
      </c>
      <c r="G215" s="82" t="s">
        <v>266</v>
      </c>
      <c r="H215" s="81" t="s">
        <v>2957</v>
      </c>
      <c r="I215" s="81" t="s">
        <v>2956</v>
      </c>
      <c r="J215" s="82"/>
      <c r="K215" s="75" t="s">
        <v>2394</v>
      </c>
      <c r="L215" s="78">
        <v>0.56910000000000005</v>
      </c>
      <c r="M215" s="79" t="s">
        <v>2657</v>
      </c>
      <c r="N215" s="80"/>
    </row>
    <row r="216" spans="1:14" x14ac:dyDescent="0.25">
      <c r="A216" t="s">
        <v>2648</v>
      </c>
      <c r="B216" t="s">
        <v>2398</v>
      </c>
      <c r="C216" s="61">
        <v>0.68630000000000002</v>
      </c>
      <c r="D216" s="81" t="s">
        <v>2486</v>
      </c>
      <c r="E216" s="82" t="s">
        <v>2064</v>
      </c>
      <c r="F216" s="81">
        <v>2302</v>
      </c>
      <c r="G216" s="82" t="s">
        <v>265</v>
      </c>
      <c r="H216" s="81" t="s">
        <v>2956</v>
      </c>
      <c r="I216" s="81" t="s">
        <v>2956</v>
      </c>
      <c r="J216" s="82"/>
      <c r="K216" s="75" t="s">
        <v>2394</v>
      </c>
      <c r="L216" s="78">
        <v>0.52059999999999995</v>
      </c>
      <c r="M216" s="79" t="s">
        <v>2657</v>
      </c>
      <c r="N216" s="80"/>
    </row>
    <row r="217" spans="1:14" x14ac:dyDescent="0.25">
      <c r="A217" t="s">
        <v>2792</v>
      </c>
      <c r="B217" t="s">
        <v>2305</v>
      </c>
      <c r="C217" s="61">
        <v>0.66959999999999997</v>
      </c>
      <c r="D217" s="81" t="s">
        <v>2486</v>
      </c>
      <c r="E217" s="82" t="s">
        <v>2064</v>
      </c>
      <c r="F217" s="81">
        <v>4011</v>
      </c>
      <c r="G217" s="82" t="s">
        <v>267</v>
      </c>
      <c r="H217" s="81" t="s">
        <v>2956</v>
      </c>
      <c r="I217" s="81" t="s">
        <v>2956</v>
      </c>
      <c r="J217" s="82"/>
      <c r="K217" s="75" t="s">
        <v>2394</v>
      </c>
      <c r="L217" s="78">
        <v>0.53439999999999999</v>
      </c>
      <c r="M217" s="79" t="s">
        <v>2657</v>
      </c>
      <c r="N217" s="80"/>
    </row>
    <row r="218" spans="1:14" x14ac:dyDescent="0.25">
      <c r="A218" t="s">
        <v>2649</v>
      </c>
      <c r="B218" t="s">
        <v>2306</v>
      </c>
      <c r="C218" s="61">
        <v>0.74260000000000004</v>
      </c>
      <c r="D218" s="92" t="s">
        <v>2487</v>
      </c>
      <c r="E218" s="141" t="s">
        <v>2065</v>
      </c>
      <c r="F218" s="92">
        <v>2173</v>
      </c>
      <c r="G218" s="141" t="s">
        <v>1716</v>
      </c>
      <c r="H218" s="92" t="s">
        <v>2990</v>
      </c>
      <c r="I218" s="92" t="s">
        <v>2990</v>
      </c>
      <c r="J218" s="142" t="s">
        <v>2991</v>
      </c>
      <c r="K218" s="75" t="s">
        <v>2394</v>
      </c>
      <c r="L218" s="78">
        <v>0.5101</v>
      </c>
      <c r="M218" s="79" t="s">
        <v>2657</v>
      </c>
    </row>
    <row r="219" spans="1:14" x14ac:dyDescent="0.25">
      <c r="A219" t="s">
        <v>2650</v>
      </c>
      <c r="B219" t="s">
        <v>2307</v>
      </c>
      <c r="C219" s="61">
        <v>0.59379999999999999</v>
      </c>
      <c r="D219" s="92" t="s">
        <v>2487</v>
      </c>
      <c r="E219" s="141" t="s">
        <v>2065</v>
      </c>
      <c r="F219" s="92">
        <v>5734</v>
      </c>
      <c r="G219" s="141" t="s">
        <v>2832</v>
      </c>
      <c r="H219" s="92" t="s">
        <v>2990</v>
      </c>
      <c r="I219" s="92" t="s">
        <v>2990</v>
      </c>
      <c r="J219" s="142" t="s">
        <v>2991</v>
      </c>
      <c r="K219" s="75" t="s">
        <v>2394</v>
      </c>
      <c r="L219" s="78">
        <v>0.60870000000000002</v>
      </c>
      <c r="M219" s="79" t="s">
        <v>2657</v>
      </c>
    </row>
    <row r="220" spans="1:14" x14ac:dyDescent="0.25">
      <c r="A220" t="s">
        <v>2651</v>
      </c>
      <c r="B220" t="s">
        <v>2308</v>
      </c>
      <c r="C220" s="61">
        <v>0.83530000000000004</v>
      </c>
      <c r="D220" s="81" t="s">
        <v>2487</v>
      </c>
      <c r="E220" s="82" t="s">
        <v>2065</v>
      </c>
      <c r="F220" s="81">
        <v>5270</v>
      </c>
      <c r="G220" s="82" t="s">
        <v>2661</v>
      </c>
      <c r="H220" s="81" t="s">
        <v>2955</v>
      </c>
      <c r="I220" s="81" t="s">
        <v>2955</v>
      </c>
      <c r="J220" s="82"/>
      <c r="K220" s="75" t="s">
        <v>2395</v>
      </c>
      <c r="L220" s="78"/>
      <c r="M220" s="79"/>
      <c r="N220" s="80"/>
    </row>
    <row r="221" spans="1:14" x14ac:dyDescent="0.25">
      <c r="A221" s="99" t="s">
        <v>2793</v>
      </c>
      <c r="B221" s="100" t="s">
        <v>2309</v>
      </c>
      <c r="C221" s="101">
        <v>0.438</v>
      </c>
      <c r="D221" s="81" t="s">
        <v>2487</v>
      </c>
      <c r="E221" s="82" t="s">
        <v>2065</v>
      </c>
      <c r="F221" s="81">
        <v>2430</v>
      </c>
      <c r="G221" s="82" t="s">
        <v>1717</v>
      </c>
      <c r="H221" s="81" t="s">
        <v>2956</v>
      </c>
      <c r="I221" s="81" t="s">
        <v>2956</v>
      </c>
      <c r="J221" s="82"/>
      <c r="K221" s="75" t="s">
        <v>2394</v>
      </c>
      <c r="L221" s="78">
        <v>0.53659999999999997</v>
      </c>
      <c r="M221" s="79" t="s">
        <v>2657</v>
      </c>
      <c r="N221" s="80"/>
    </row>
    <row r="222" spans="1:14" x14ac:dyDescent="0.25">
      <c r="A222" t="s">
        <v>2652</v>
      </c>
      <c r="B222" t="s">
        <v>2310</v>
      </c>
      <c r="C222" s="61">
        <v>0.8538</v>
      </c>
      <c r="D222" s="81" t="s">
        <v>2487</v>
      </c>
      <c r="E222" s="82" t="s">
        <v>2065</v>
      </c>
      <c r="F222" s="81">
        <v>3261</v>
      </c>
      <c r="G222" s="82" t="s">
        <v>1718</v>
      </c>
      <c r="H222" s="81" t="s">
        <v>2955</v>
      </c>
      <c r="I222" s="81" t="s">
        <v>2955</v>
      </c>
      <c r="J222" s="82"/>
      <c r="K222" s="75" t="s">
        <v>2394</v>
      </c>
      <c r="L222" s="78">
        <v>0.53090000000000004</v>
      </c>
      <c r="M222" s="79" t="s">
        <v>2657</v>
      </c>
      <c r="N222" s="80"/>
    </row>
    <row r="223" spans="1:14" x14ac:dyDescent="0.25">
      <c r="A223" t="s">
        <v>2653</v>
      </c>
      <c r="B223" t="s">
        <v>2311</v>
      </c>
      <c r="C223" s="61">
        <v>0.46560000000000001</v>
      </c>
      <c r="D223" s="92" t="s">
        <v>2710</v>
      </c>
      <c r="E223" s="141" t="s">
        <v>2067</v>
      </c>
      <c r="F223" s="92">
        <v>2278</v>
      </c>
      <c r="G223" s="141" t="s">
        <v>1821</v>
      </c>
      <c r="H223" s="92" t="s">
        <v>2960</v>
      </c>
      <c r="I223" s="92" t="s">
        <v>2990</v>
      </c>
      <c r="J223" s="142" t="s">
        <v>2991</v>
      </c>
      <c r="K223" s="75" t="s">
        <v>2394</v>
      </c>
      <c r="L223" s="78">
        <v>0.74070000000000003</v>
      </c>
      <c r="M223" s="79" t="s">
        <v>2657</v>
      </c>
    </row>
    <row r="224" spans="1:14" x14ac:dyDescent="0.25">
      <c r="A224" t="s">
        <v>2654</v>
      </c>
      <c r="B224" t="s">
        <v>2312</v>
      </c>
      <c r="C224" s="61">
        <v>0.5786</v>
      </c>
      <c r="D224" s="92" t="s">
        <v>2488</v>
      </c>
      <c r="E224" s="141" t="s">
        <v>2068</v>
      </c>
      <c r="F224" s="92">
        <v>1712</v>
      </c>
      <c r="G224" s="141" t="s">
        <v>1696</v>
      </c>
      <c r="H224" s="92" t="s">
        <v>2955</v>
      </c>
      <c r="I224" s="92" t="s">
        <v>2955</v>
      </c>
      <c r="J224" s="142" t="s">
        <v>2991</v>
      </c>
      <c r="K224" s="75" t="s">
        <v>2395</v>
      </c>
      <c r="L224" s="78"/>
      <c r="M224" s="79"/>
    </row>
    <row r="225" spans="1:14" x14ac:dyDescent="0.25">
      <c r="C225" s="61"/>
      <c r="D225" s="81" t="s">
        <v>2488</v>
      </c>
      <c r="E225" s="82" t="s">
        <v>2068</v>
      </c>
      <c r="F225" s="81">
        <v>4097</v>
      </c>
      <c r="G225" s="82" t="s">
        <v>2353</v>
      </c>
      <c r="H225" s="81" t="s">
        <v>2955</v>
      </c>
      <c r="I225" s="81" t="s">
        <v>2955</v>
      </c>
      <c r="J225" s="82"/>
      <c r="K225" s="75" t="s">
        <v>2394</v>
      </c>
      <c r="L225" s="78">
        <v>0.56530000000000002</v>
      </c>
      <c r="M225" s="79" t="s">
        <v>2657</v>
      </c>
      <c r="N225" s="80"/>
    </row>
    <row r="226" spans="1:14" x14ac:dyDescent="0.25">
      <c r="C226" s="61"/>
      <c r="D226" s="81" t="s">
        <v>2488</v>
      </c>
      <c r="E226" s="82" t="s">
        <v>2068</v>
      </c>
      <c r="F226" s="81">
        <v>3360</v>
      </c>
      <c r="G226" s="82" t="s">
        <v>1700</v>
      </c>
      <c r="H226" s="81" t="s">
        <v>2955</v>
      </c>
      <c r="I226" s="81" t="s">
        <v>2955</v>
      </c>
      <c r="J226" s="82"/>
      <c r="K226" s="75" t="s">
        <v>2395</v>
      </c>
      <c r="L226" s="78"/>
      <c r="M226" s="79"/>
      <c r="N226" s="80"/>
    </row>
    <row r="227" spans="1:14" x14ac:dyDescent="0.25">
      <c r="A227"/>
      <c r="B227"/>
      <c r="C227"/>
      <c r="D227" s="81" t="s">
        <v>2488</v>
      </c>
      <c r="E227" s="82" t="s">
        <v>2068</v>
      </c>
      <c r="F227" s="81">
        <v>5346</v>
      </c>
      <c r="G227" s="82" t="s">
        <v>1701</v>
      </c>
      <c r="H227" s="81" t="s">
        <v>2955</v>
      </c>
      <c r="I227" s="81" t="s">
        <v>2955</v>
      </c>
      <c r="J227" s="82"/>
      <c r="K227" s="75" t="s">
        <v>2394</v>
      </c>
      <c r="L227" s="78">
        <v>0.6099</v>
      </c>
      <c r="M227" s="79" t="s">
        <v>2657</v>
      </c>
      <c r="N227" s="80"/>
    </row>
    <row r="228" spans="1:14" x14ac:dyDescent="0.25">
      <c r="A228"/>
      <c r="B228"/>
      <c r="C228"/>
      <c r="D228" s="81" t="s">
        <v>2488</v>
      </c>
      <c r="E228" s="82" t="s">
        <v>2068</v>
      </c>
      <c r="F228" s="85">
        <v>5433</v>
      </c>
      <c r="G228" s="91" t="s">
        <v>1703</v>
      </c>
      <c r="H228" s="81" t="s">
        <v>2955</v>
      </c>
      <c r="I228" s="81" t="s">
        <v>2955</v>
      </c>
      <c r="J228" s="82"/>
      <c r="K228" s="75" t="s">
        <v>2395</v>
      </c>
      <c r="L228" s="78"/>
      <c r="M228" s="79"/>
      <c r="N228" s="80"/>
    </row>
    <row r="229" spans="1:14" x14ac:dyDescent="0.25">
      <c r="A229"/>
      <c r="B229"/>
      <c r="C229"/>
      <c r="D229" s="81" t="s">
        <v>2488</v>
      </c>
      <c r="E229" s="82" t="s">
        <v>2068</v>
      </c>
      <c r="F229" s="81">
        <v>2955</v>
      </c>
      <c r="G229" s="82" t="s">
        <v>1698</v>
      </c>
      <c r="H229" s="81" t="s">
        <v>2955</v>
      </c>
      <c r="I229" s="81" t="s">
        <v>2955</v>
      </c>
      <c r="J229" s="82"/>
      <c r="K229" s="75" t="s">
        <v>2394</v>
      </c>
      <c r="L229" s="78">
        <v>0.64019999999999999</v>
      </c>
      <c r="M229" s="79" t="s">
        <v>2657</v>
      </c>
      <c r="N229" s="80"/>
    </row>
    <row r="230" spans="1:14" x14ac:dyDescent="0.25">
      <c r="A230"/>
      <c r="B230"/>
      <c r="C230"/>
      <c r="D230" s="81" t="s">
        <v>2488</v>
      </c>
      <c r="E230" s="82" t="s">
        <v>2068</v>
      </c>
      <c r="F230" s="81">
        <v>2653</v>
      </c>
      <c r="G230" s="82" t="s">
        <v>1697</v>
      </c>
      <c r="H230" s="81" t="s">
        <v>2955</v>
      </c>
      <c r="I230" s="81" t="s">
        <v>2955</v>
      </c>
      <c r="J230" s="82"/>
      <c r="K230" s="75" t="s">
        <v>2394</v>
      </c>
      <c r="L230" s="78">
        <v>0.81699999999999995</v>
      </c>
      <c r="M230" s="79" t="s">
        <v>2657</v>
      </c>
      <c r="N230" s="80"/>
    </row>
    <row r="231" spans="1:14" x14ac:dyDescent="0.25">
      <c r="A231"/>
      <c r="B231"/>
      <c r="C231"/>
      <c r="D231" s="81" t="s">
        <v>2488</v>
      </c>
      <c r="E231" s="82" t="s">
        <v>2068</v>
      </c>
      <c r="F231" s="81">
        <v>3128</v>
      </c>
      <c r="G231" s="82" t="s">
        <v>1699</v>
      </c>
      <c r="H231" s="81" t="s">
        <v>2955</v>
      </c>
      <c r="I231" s="81" t="s">
        <v>2955</v>
      </c>
      <c r="J231" s="82"/>
      <c r="K231" s="75" t="s">
        <v>2394</v>
      </c>
      <c r="L231" s="78">
        <v>0.60240000000000005</v>
      </c>
      <c r="M231" s="79" t="s">
        <v>2657</v>
      </c>
      <c r="N231" s="80"/>
    </row>
    <row r="232" spans="1:14" x14ac:dyDescent="0.25">
      <c r="A232"/>
      <c r="B232"/>
      <c r="C232"/>
      <c r="D232" s="81" t="s">
        <v>2489</v>
      </c>
      <c r="E232" s="82" t="s">
        <v>2069</v>
      </c>
      <c r="F232" s="81">
        <v>4055</v>
      </c>
      <c r="G232" s="82" t="s">
        <v>1942</v>
      </c>
      <c r="H232" s="81" t="s">
        <v>2955</v>
      </c>
      <c r="I232" s="81" t="s">
        <v>2955</v>
      </c>
      <c r="J232" s="82"/>
      <c r="K232" s="75" t="s">
        <v>2394</v>
      </c>
      <c r="L232" s="78">
        <v>0.58409999999999995</v>
      </c>
      <c r="M232" s="79" t="s">
        <v>2657</v>
      </c>
      <c r="N232" s="80"/>
    </row>
    <row r="233" spans="1:14" x14ac:dyDescent="0.25">
      <c r="A233"/>
      <c r="B233"/>
      <c r="C233"/>
      <c r="D233" s="81" t="s">
        <v>2489</v>
      </c>
      <c r="E233" s="82" t="s">
        <v>2069</v>
      </c>
      <c r="F233" s="81">
        <v>4487</v>
      </c>
      <c r="G233" s="82" t="s">
        <v>1943</v>
      </c>
      <c r="H233" s="81" t="s">
        <v>2955</v>
      </c>
      <c r="I233" s="81" t="s">
        <v>2955</v>
      </c>
      <c r="J233" s="82"/>
      <c r="K233" s="75" t="s">
        <v>2394</v>
      </c>
      <c r="L233" s="78">
        <v>0.59199999999999997</v>
      </c>
      <c r="M233" s="79" t="s">
        <v>2657</v>
      </c>
      <c r="N233" s="80"/>
    </row>
    <row r="234" spans="1:14" x14ac:dyDescent="0.25">
      <c r="A234"/>
      <c r="B234"/>
      <c r="C234"/>
      <c r="D234" s="81" t="s">
        <v>2489</v>
      </c>
      <c r="E234" s="82" t="s">
        <v>2069</v>
      </c>
      <c r="F234" s="81">
        <v>2344</v>
      </c>
      <c r="G234" s="82" t="s">
        <v>1700</v>
      </c>
      <c r="H234" s="81" t="s">
        <v>2955</v>
      </c>
      <c r="I234" s="81" t="s">
        <v>2955</v>
      </c>
      <c r="J234" s="82"/>
      <c r="K234" s="75" t="s">
        <v>2394</v>
      </c>
      <c r="L234" s="78">
        <v>0.56920000000000004</v>
      </c>
      <c r="M234" s="79" t="s">
        <v>2657</v>
      </c>
      <c r="N234" s="80"/>
    </row>
    <row r="235" spans="1:14" x14ac:dyDescent="0.25">
      <c r="A235"/>
      <c r="B235"/>
      <c r="C235"/>
      <c r="D235" s="81" t="s">
        <v>2489</v>
      </c>
      <c r="E235" s="82" t="s">
        <v>2069</v>
      </c>
      <c r="F235" s="81">
        <v>2530</v>
      </c>
      <c r="G235" s="82" t="s">
        <v>1940</v>
      </c>
      <c r="H235" s="81" t="s">
        <v>2955</v>
      </c>
      <c r="I235" s="81" t="s">
        <v>2955</v>
      </c>
      <c r="J235" s="82"/>
      <c r="K235" s="75" t="s">
        <v>2394</v>
      </c>
      <c r="L235" s="78">
        <v>0.52</v>
      </c>
      <c r="M235" s="79" t="s">
        <v>2657</v>
      </c>
      <c r="N235" s="80"/>
    </row>
    <row r="236" spans="1:14" x14ac:dyDescent="0.25">
      <c r="A236"/>
      <c r="B236"/>
      <c r="C236"/>
      <c r="D236" s="81" t="s">
        <v>2489</v>
      </c>
      <c r="E236" s="82" t="s">
        <v>2069</v>
      </c>
      <c r="F236" s="81">
        <v>2821</v>
      </c>
      <c r="G236" s="82" t="s">
        <v>1941</v>
      </c>
      <c r="H236" s="81" t="s">
        <v>2955</v>
      </c>
      <c r="I236" s="81" t="s">
        <v>2955</v>
      </c>
      <c r="J236" s="82"/>
      <c r="K236" s="75" t="s">
        <v>2394</v>
      </c>
      <c r="L236" s="78">
        <v>0.59340000000000004</v>
      </c>
      <c r="M236" s="79" t="s">
        <v>2657</v>
      </c>
      <c r="N236" s="80"/>
    </row>
    <row r="237" spans="1:14" x14ac:dyDescent="0.25">
      <c r="C237" s="61"/>
      <c r="D237" s="81" t="s">
        <v>2490</v>
      </c>
      <c r="E237" s="82" t="s">
        <v>2070</v>
      </c>
      <c r="F237" s="81">
        <v>3659</v>
      </c>
      <c r="G237" s="82" t="s">
        <v>318</v>
      </c>
      <c r="H237" s="81" t="s">
        <v>2955</v>
      </c>
      <c r="I237" s="81" t="s">
        <v>2955</v>
      </c>
      <c r="J237" s="82"/>
      <c r="K237" s="75" t="s">
        <v>2395</v>
      </c>
      <c r="L237" s="78"/>
      <c r="M237" s="79"/>
      <c r="N237" s="80"/>
    </row>
    <row r="238" spans="1:14" x14ac:dyDescent="0.25">
      <c r="C238" s="61"/>
      <c r="D238" s="81" t="s">
        <v>2490</v>
      </c>
      <c r="E238" s="82" t="s">
        <v>2070</v>
      </c>
      <c r="F238" s="81">
        <v>5700</v>
      </c>
      <c r="G238" s="82" t="s">
        <v>2409</v>
      </c>
      <c r="H238" s="81" t="s">
        <v>2955</v>
      </c>
      <c r="I238" s="81" t="s">
        <v>2955</v>
      </c>
      <c r="J238" s="82"/>
      <c r="K238" s="75" t="s">
        <v>2394</v>
      </c>
      <c r="L238" s="78">
        <v>0.5726</v>
      </c>
      <c r="M238" s="79" t="s">
        <v>2657</v>
      </c>
      <c r="N238" s="80"/>
    </row>
    <row r="239" spans="1:14" x14ac:dyDescent="0.25">
      <c r="C239" s="61"/>
      <c r="D239" s="81" t="s">
        <v>2490</v>
      </c>
      <c r="E239" s="82" t="s">
        <v>2070</v>
      </c>
      <c r="F239" s="81">
        <v>3372</v>
      </c>
      <c r="G239" s="82" t="s">
        <v>317</v>
      </c>
      <c r="H239" s="81" t="s">
        <v>2955</v>
      </c>
      <c r="I239" s="81" t="s">
        <v>2955</v>
      </c>
      <c r="J239" s="82"/>
      <c r="K239" s="75" t="s">
        <v>2394</v>
      </c>
      <c r="L239" s="78">
        <v>0.59040000000000004</v>
      </c>
      <c r="M239" s="79" t="s">
        <v>2657</v>
      </c>
      <c r="N239" s="80"/>
    </row>
    <row r="240" spans="1:14" x14ac:dyDescent="0.25">
      <c r="C240" s="61"/>
      <c r="D240" s="81" t="s">
        <v>2490</v>
      </c>
      <c r="E240" s="82" t="s">
        <v>2070</v>
      </c>
      <c r="F240" s="81">
        <v>2727</v>
      </c>
      <c r="G240" s="82" t="s">
        <v>313</v>
      </c>
      <c r="H240" s="81" t="s">
        <v>2955</v>
      </c>
      <c r="I240" s="81" t="s">
        <v>2955</v>
      </c>
      <c r="J240" s="82"/>
      <c r="K240" s="75" t="s">
        <v>2394</v>
      </c>
      <c r="L240" s="78">
        <v>0.55059999999999998</v>
      </c>
      <c r="M240" s="79" t="s">
        <v>2657</v>
      </c>
      <c r="N240" s="80"/>
    </row>
    <row r="241" spans="3:14" x14ac:dyDescent="0.25">
      <c r="C241" s="61"/>
      <c r="D241" s="81" t="s">
        <v>2490</v>
      </c>
      <c r="E241" s="82" t="s">
        <v>2070</v>
      </c>
      <c r="F241" s="81">
        <v>2966</v>
      </c>
      <c r="G241" s="82" t="s">
        <v>314</v>
      </c>
      <c r="H241" s="81" t="s">
        <v>2955</v>
      </c>
      <c r="I241" s="81" t="s">
        <v>2955</v>
      </c>
      <c r="J241" s="82"/>
      <c r="K241" s="75" t="s">
        <v>2394</v>
      </c>
      <c r="L241" s="78">
        <v>0.51559999999999995</v>
      </c>
      <c r="M241" s="79" t="s">
        <v>2657</v>
      </c>
      <c r="N241" s="80"/>
    </row>
    <row r="242" spans="3:14" x14ac:dyDescent="0.25">
      <c r="C242" s="61"/>
      <c r="D242" s="81" t="s">
        <v>2490</v>
      </c>
      <c r="E242" s="82" t="s">
        <v>2070</v>
      </c>
      <c r="F242" s="81">
        <v>3212</v>
      </c>
      <c r="G242" s="82" t="s">
        <v>316</v>
      </c>
      <c r="H242" s="81" t="s">
        <v>2955</v>
      </c>
      <c r="I242" s="81" t="s">
        <v>2955</v>
      </c>
      <c r="J242" s="82"/>
      <c r="K242" s="75" t="s">
        <v>2394</v>
      </c>
      <c r="L242" s="78">
        <v>0.61480000000000001</v>
      </c>
      <c r="M242" s="79" t="s">
        <v>2657</v>
      </c>
      <c r="N242" s="80"/>
    </row>
    <row r="243" spans="3:14" x14ac:dyDescent="0.25">
      <c r="C243" s="61"/>
      <c r="D243" s="81" t="s">
        <v>2490</v>
      </c>
      <c r="E243" s="82" t="s">
        <v>2070</v>
      </c>
      <c r="F243" s="81">
        <v>3083</v>
      </c>
      <c r="G243" s="82" t="s">
        <v>315</v>
      </c>
      <c r="H243" s="81" t="s">
        <v>2955</v>
      </c>
      <c r="I243" s="81" t="s">
        <v>2955</v>
      </c>
      <c r="J243" s="82"/>
      <c r="K243" s="75" t="s">
        <v>2394</v>
      </c>
      <c r="L243" s="78">
        <v>0.67679999999999996</v>
      </c>
      <c r="M243" s="79" t="s">
        <v>2657</v>
      </c>
      <c r="N243" s="80"/>
    </row>
    <row r="244" spans="3:14" x14ac:dyDescent="0.25">
      <c r="C244" s="61"/>
      <c r="D244" s="81" t="s">
        <v>2490</v>
      </c>
      <c r="E244" s="82" t="s">
        <v>2070</v>
      </c>
      <c r="F244" s="81">
        <v>2563</v>
      </c>
      <c r="G244" s="82" t="s">
        <v>312</v>
      </c>
      <c r="H244" s="81" t="s">
        <v>2959</v>
      </c>
      <c r="I244" s="81" t="s">
        <v>2955</v>
      </c>
      <c r="J244" s="82"/>
      <c r="K244" s="75" t="s">
        <v>2394</v>
      </c>
      <c r="L244" s="78">
        <v>0.87050000000000005</v>
      </c>
      <c r="M244" s="79" t="s">
        <v>2659</v>
      </c>
      <c r="N244" s="80"/>
    </row>
    <row r="245" spans="3:14" x14ac:dyDescent="0.25">
      <c r="C245" s="61"/>
      <c r="D245" s="81" t="s">
        <v>2490</v>
      </c>
      <c r="E245" s="82" t="s">
        <v>2070</v>
      </c>
      <c r="F245" s="81">
        <v>5701</v>
      </c>
      <c r="G245" s="82" t="s">
        <v>2410</v>
      </c>
      <c r="H245" s="81" t="s">
        <v>2955</v>
      </c>
      <c r="I245" s="81" t="s">
        <v>2955</v>
      </c>
      <c r="J245" s="82"/>
      <c r="K245" s="75" t="s">
        <v>2394</v>
      </c>
      <c r="L245" s="78">
        <v>0.56269999999999998</v>
      </c>
      <c r="M245" s="79" t="s">
        <v>2657</v>
      </c>
      <c r="N245" s="80"/>
    </row>
    <row r="246" spans="3:14" x14ac:dyDescent="0.25">
      <c r="C246" s="61"/>
      <c r="D246" s="81" t="s">
        <v>2491</v>
      </c>
      <c r="E246" s="82" t="s">
        <v>2071</v>
      </c>
      <c r="F246" s="81">
        <v>3554</v>
      </c>
      <c r="G246" s="82" t="s">
        <v>998</v>
      </c>
      <c r="H246" s="81" t="s">
        <v>2957</v>
      </c>
      <c r="I246" s="81" t="s">
        <v>2958</v>
      </c>
      <c r="J246" s="82"/>
      <c r="K246" s="75" t="s">
        <v>2394</v>
      </c>
      <c r="L246" s="78">
        <v>0.61660000000000004</v>
      </c>
      <c r="M246" s="79" t="s">
        <v>2657</v>
      </c>
      <c r="N246" s="80"/>
    </row>
    <row r="247" spans="3:14" x14ac:dyDescent="0.25">
      <c r="C247" s="61"/>
      <c r="D247" s="81" t="s">
        <v>2492</v>
      </c>
      <c r="E247" s="82" t="s">
        <v>2072</v>
      </c>
      <c r="F247" s="81">
        <v>2808</v>
      </c>
      <c r="G247" s="82" t="s">
        <v>1353</v>
      </c>
      <c r="H247" s="81" t="s">
        <v>2955</v>
      </c>
      <c r="I247" s="81" t="s">
        <v>2955</v>
      </c>
      <c r="J247" s="82"/>
      <c r="K247" s="75" t="s">
        <v>2394</v>
      </c>
      <c r="L247" s="78">
        <v>0.54159999999999997</v>
      </c>
      <c r="M247" s="79" t="s">
        <v>2657</v>
      </c>
      <c r="N247" s="80"/>
    </row>
    <row r="248" spans="3:14" x14ac:dyDescent="0.25">
      <c r="C248" s="61"/>
      <c r="D248" s="81" t="s">
        <v>2493</v>
      </c>
      <c r="E248" s="82" t="s">
        <v>2073</v>
      </c>
      <c r="F248" s="81">
        <v>3560</v>
      </c>
      <c r="G248" s="82" t="s">
        <v>1498</v>
      </c>
      <c r="H248" s="81" t="s">
        <v>2956</v>
      </c>
      <c r="I248" s="81" t="s">
        <v>2956</v>
      </c>
      <c r="J248" s="82"/>
      <c r="K248" s="75" t="s">
        <v>2395</v>
      </c>
      <c r="L248" s="78"/>
      <c r="M248" s="79"/>
      <c r="N248" s="80"/>
    </row>
    <row r="249" spans="3:14" x14ac:dyDescent="0.25">
      <c r="C249" s="61"/>
      <c r="D249" s="81" t="s">
        <v>2493</v>
      </c>
      <c r="E249" s="82" t="s">
        <v>2073</v>
      </c>
      <c r="F249" s="81">
        <v>3409</v>
      </c>
      <c r="G249" s="82" t="s">
        <v>1489</v>
      </c>
      <c r="H249" s="81" t="s">
        <v>2955</v>
      </c>
      <c r="I249" s="81" t="s">
        <v>2956</v>
      </c>
      <c r="J249" s="82"/>
      <c r="K249" s="75" t="s">
        <v>2394</v>
      </c>
      <c r="L249" s="78">
        <v>0.73809999999999998</v>
      </c>
      <c r="M249" s="79" t="s">
        <v>2657</v>
      </c>
      <c r="N249" s="80"/>
    </row>
    <row r="250" spans="3:14" x14ac:dyDescent="0.25">
      <c r="C250" s="61"/>
      <c r="D250" s="81" t="s">
        <v>2493</v>
      </c>
      <c r="E250" s="82" t="s">
        <v>2073</v>
      </c>
      <c r="F250" s="86">
        <v>3304</v>
      </c>
      <c r="G250" s="89" t="s">
        <v>1487</v>
      </c>
      <c r="H250" s="81" t="s">
        <v>2956</v>
      </c>
      <c r="I250" s="81" t="s">
        <v>2956</v>
      </c>
      <c r="J250" s="82"/>
      <c r="K250" s="75" t="s">
        <v>2395</v>
      </c>
      <c r="L250" s="78"/>
      <c r="M250" s="79"/>
      <c r="N250" s="80"/>
    </row>
    <row r="251" spans="3:14" x14ac:dyDescent="0.25">
      <c r="C251" s="61"/>
      <c r="D251" s="81" t="s">
        <v>2493</v>
      </c>
      <c r="E251" s="82" t="s">
        <v>2073</v>
      </c>
      <c r="F251" s="81">
        <v>3534</v>
      </c>
      <c r="G251" s="82" t="s">
        <v>1496</v>
      </c>
      <c r="H251" s="81" t="s">
        <v>2956</v>
      </c>
      <c r="I251" s="81" t="s">
        <v>2956</v>
      </c>
      <c r="J251" s="82"/>
      <c r="K251" s="75" t="s">
        <v>2394</v>
      </c>
      <c r="L251" s="78">
        <v>0.53459999999999996</v>
      </c>
      <c r="M251" s="79" t="s">
        <v>2657</v>
      </c>
      <c r="N251" s="80"/>
    </row>
    <row r="252" spans="3:14" x14ac:dyDescent="0.25">
      <c r="C252" s="61"/>
      <c r="D252" s="81" t="s">
        <v>2493</v>
      </c>
      <c r="E252" s="82" t="s">
        <v>2073</v>
      </c>
      <c r="F252" s="81">
        <v>3691</v>
      </c>
      <c r="G252" s="82" t="s">
        <v>1504</v>
      </c>
      <c r="H252" s="81" t="s">
        <v>2956</v>
      </c>
      <c r="I252" s="81" t="s">
        <v>2956</v>
      </c>
      <c r="J252" s="82"/>
      <c r="K252" s="75" t="s">
        <v>2394</v>
      </c>
      <c r="L252" s="78">
        <v>0.64370000000000005</v>
      </c>
      <c r="M252" s="79" t="s">
        <v>2657</v>
      </c>
      <c r="N252" s="80"/>
    </row>
    <row r="253" spans="3:14" x14ac:dyDescent="0.25">
      <c r="C253" s="61"/>
      <c r="D253" s="81" t="s">
        <v>2493</v>
      </c>
      <c r="E253" s="82" t="s">
        <v>2073</v>
      </c>
      <c r="F253" s="81">
        <v>3754</v>
      </c>
      <c r="G253" s="82" t="s">
        <v>1505</v>
      </c>
      <c r="H253" s="81" t="s">
        <v>2956</v>
      </c>
      <c r="I253" s="81" t="s">
        <v>2956</v>
      </c>
      <c r="J253" s="82"/>
      <c r="K253" s="75" t="s">
        <v>2395</v>
      </c>
      <c r="L253" s="78"/>
      <c r="M253" s="79"/>
      <c r="N253" s="80"/>
    </row>
    <row r="254" spans="3:14" x14ac:dyDescent="0.25">
      <c r="C254" s="61"/>
      <c r="D254" s="92" t="s">
        <v>2493</v>
      </c>
      <c r="E254" s="141" t="s">
        <v>2073</v>
      </c>
      <c r="F254" s="92">
        <v>3185</v>
      </c>
      <c r="G254" s="141" t="s">
        <v>2400</v>
      </c>
      <c r="H254" s="92" t="s">
        <v>2990</v>
      </c>
      <c r="I254" s="92" t="s">
        <v>2990</v>
      </c>
      <c r="J254" s="142" t="s">
        <v>2991</v>
      </c>
      <c r="K254" s="75" t="s">
        <v>2395</v>
      </c>
      <c r="L254" s="143" t="s">
        <v>2994</v>
      </c>
      <c r="M254" s="79"/>
    </row>
    <row r="255" spans="3:14" x14ac:dyDescent="0.25">
      <c r="C255" s="61"/>
      <c r="D255" s="81" t="s">
        <v>2493</v>
      </c>
      <c r="E255" s="82" t="s">
        <v>2073</v>
      </c>
      <c r="F255" s="81">
        <v>3122</v>
      </c>
      <c r="G255" s="82" t="s">
        <v>1481</v>
      </c>
      <c r="H255" s="81" t="s">
        <v>2956</v>
      </c>
      <c r="I255" s="81" t="s">
        <v>2956</v>
      </c>
      <c r="J255" s="82"/>
      <c r="K255" s="75" t="s">
        <v>2395</v>
      </c>
      <c r="L255" s="78"/>
      <c r="M255" s="79"/>
      <c r="N255" s="80"/>
    </row>
    <row r="256" spans="3:14" x14ac:dyDescent="0.25">
      <c r="C256" s="61"/>
      <c r="D256" s="92" t="s">
        <v>2493</v>
      </c>
      <c r="E256" s="141" t="s">
        <v>2073</v>
      </c>
      <c r="F256" s="92">
        <v>3755</v>
      </c>
      <c r="G256" s="141" t="s">
        <v>1506</v>
      </c>
      <c r="H256" s="92" t="s">
        <v>2990</v>
      </c>
      <c r="I256" s="92" t="s">
        <v>2990</v>
      </c>
      <c r="J256" s="142" t="s">
        <v>2991</v>
      </c>
      <c r="K256" s="75" t="s">
        <v>2395</v>
      </c>
      <c r="L256" s="78"/>
      <c r="M256" s="79"/>
    </row>
    <row r="257" spans="3:14" x14ac:dyDescent="0.25">
      <c r="C257" s="61"/>
      <c r="D257" s="92" t="s">
        <v>2493</v>
      </c>
      <c r="E257" s="141" t="s">
        <v>2073</v>
      </c>
      <c r="F257" s="92">
        <v>3254</v>
      </c>
      <c r="G257" s="141" t="s">
        <v>1484</v>
      </c>
      <c r="H257" s="92" t="s">
        <v>2990</v>
      </c>
      <c r="I257" s="92" t="s">
        <v>2990</v>
      </c>
      <c r="J257" s="142" t="s">
        <v>2991</v>
      </c>
      <c r="K257" s="75" t="s">
        <v>2394</v>
      </c>
      <c r="L257" s="78">
        <v>0.52769999999999995</v>
      </c>
      <c r="M257" s="79" t="s">
        <v>2657</v>
      </c>
    </row>
    <row r="258" spans="3:14" x14ac:dyDescent="0.25">
      <c r="C258" s="61"/>
      <c r="D258" s="81" t="s">
        <v>2493</v>
      </c>
      <c r="E258" s="82" t="s">
        <v>2073</v>
      </c>
      <c r="F258" s="81">
        <v>3854</v>
      </c>
      <c r="G258" s="82" t="s">
        <v>1507</v>
      </c>
      <c r="H258" s="81" t="s">
        <v>2956</v>
      </c>
      <c r="I258" s="81" t="s">
        <v>2956</v>
      </c>
      <c r="J258" s="82"/>
      <c r="K258" s="75" t="s">
        <v>2394</v>
      </c>
      <c r="L258" s="78">
        <v>0.5282</v>
      </c>
      <c r="M258" s="79" t="s">
        <v>2657</v>
      </c>
      <c r="N258" s="80"/>
    </row>
    <row r="259" spans="3:14" x14ac:dyDescent="0.25">
      <c r="C259" s="61"/>
      <c r="D259" s="92" t="s">
        <v>2493</v>
      </c>
      <c r="E259" s="141" t="s">
        <v>2073</v>
      </c>
      <c r="F259" s="92">
        <v>3410</v>
      </c>
      <c r="G259" s="141" t="s">
        <v>1490</v>
      </c>
      <c r="H259" s="92" t="s">
        <v>2990</v>
      </c>
      <c r="I259" s="92" t="s">
        <v>2990</v>
      </c>
      <c r="J259" s="142" t="s">
        <v>2991</v>
      </c>
      <c r="K259" s="75" t="s">
        <v>2394</v>
      </c>
      <c r="L259" s="78">
        <v>0.54979999999999996</v>
      </c>
      <c r="M259" s="79" t="s">
        <v>2657</v>
      </c>
    </row>
    <row r="260" spans="3:14" x14ac:dyDescent="0.25">
      <c r="C260" s="61"/>
      <c r="D260" s="81" t="s">
        <v>2494</v>
      </c>
      <c r="E260" s="82" t="s">
        <v>2074</v>
      </c>
      <c r="F260" s="81">
        <v>1924</v>
      </c>
      <c r="G260" s="82" t="s">
        <v>2662</v>
      </c>
      <c r="H260" s="81" t="s">
        <v>2955</v>
      </c>
      <c r="I260" s="81" t="s">
        <v>2955</v>
      </c>
      <c r="J260" s="82"/>
      <c r="K260" s="75" t="s">
        <v>2395</v>
      </c>
      <c r="L260" s="78"/>
      <c r="M260" s="79"/>
      <c r="N260" s="80"/>
    </row>
    <row r="261" spans="3:14" x14ac:dyDescent="0.25">
      <c r="C261" s="61"/>
      <c r="D261" s="81" t="s">
        <v>2494</v>
      </c>
      <c r="E261" s="82" t="s">
        <v>2074</v>
      </c>
      <c r="F261" s="81">
        <v>5718</v>
      </c>
      <c r="G261" s="82" t="s">
        <v>2663</v>
      </c>
      <c r="H261" s="81" t="s">
        <v>2955</v>
      </c>
      <c r="I261" s="81" t="s">
        <v>2955</v>
      </c>
      <c r="J261" s="82"/>
      <c r="K261" s="75" t="s">
        <v>2395</v>
      </c>
      <c r="L261" s="78"/>
      <c r="M261" s="79"/>
      <c r="N261" s="80"/>
    </row>
    <row r="262" spans="3:14" x14ac:dyDescent="0.25">
      <c r="C262" s="61"/>
      <c r="D262" s="92" t="s">
        <v>2494</v>
      </c>
      <c r="E262" s="141" t="s">
        <v>2074</v>
      </c>
      <c r="F262" s="92">
        <v>5097</v>
      </c>
      <c r="G262" s="141" t="s">
        <v>1004</v>
      </c>
      <c r="H262" s="92" t="s">
        <v>2990</v>
      </c>
      <c r="I262" s="92" t="s">
        <v>2990</v>
      </c>
      <c r="J262" s="142" t="s">
        <v>2991</v>
      </c>
      <c r="K262" s="75" t="s">
        <v>2394</v>
      </c>
      <c r="L262" s="78">
        <v>0.62339999999999995</v>
      </c>
      <c r="M262" s="79" t="s">
        <v>2657</v>
      </c>
    </row>
    <row r="263" spans="3:14" x14ac:dyDescent="0.25">
      <c r="C263" s="61"/>
      <c r="D263" s="81" t="s">
        <v>2494</v>
      </c>
      <c r="E263" s="82" t="s">
        <v>2074</v>
      </c>
      <c r="F263" s="81">
        <v>2741</v>
      </c>
      <c r="G263" s="82" t="s">
        <v>423</v>
      </c>
      <c r="H263" s="81" t="s">
        <v>2955</v>
      </c>
      <c r="I263" s="81" t="s">
        <v>2955</v>
      </c>
      <c r="J263" s="82"/>
      <c r="K263" s="75" t="s">
        <v>2395</v>
      </c>
      <c r="L263" s="78"/>
      <c r="M263" s="79"/>
      <c r="N263" s="80"/>
    </row>
    <row r="264" spans="3:14" x14ac:dyDescent="0.25">
      <c r="C264" s="61"/>
      <c r="D264" s="81" t="s">
        <v>2494</v>
      </c>
      <c r="E264" s="82" t="s">
        <v>2074</v>
      </c>
      <c r="F264" s="81">
        <v>3596</v>
      </c>
      <c r="G264" s="82" t="s">
        <v>1002</v>
      </c>
      <c r="H264" s="81" t="s">
        <v>2955</v>
      </c>
      <c r="I264" s="81" t="s">
        <v>2955</v>
      </c>
      <c r="J264" s="82"/>
      <c r="K264" s="75" t="s">
        <v>2394</v>
      </c>
      <c r="L264" s="78">
        <v>0.5645</v>
      </c>
      <c r="M264" s="79" t="s">
        <v>2657</v>
      </c>
      <c r="N264" s="80"/>
    </row>
    <row r="265" spans="3:14" x14ac:dyDescent="0.25">
      <c r="C265" s="61"/>
      <c r="D265" s="81" t="s">
        <v>2495</v>
      </c>
      <c r="E265" s="82" t="s">
        <v>2075</v>
      </c>
      <c r="F265" s="81">
        <v>3217</v>
      </c>
      <c r="G265" s="82" t="s">
        <v>436</v>
      </c>
      <c r="H265" s="81" t="s">
        <v>2959</v>
      </c>
      <c r="I265" s="81" t="s">
        <v>2955</v>
      </c>
      <c r="J265" s="82"/>
      <c r="K265" s="75" t="s">
        <v>2394</v>
      </c>
      <c r="L265" s="78">
        <v>0.6472</v>
      </c>
      <c r="M265" s="79" t="s">
        <v>2655</v>
      </c>
      <c r="N265" s="80"/>
    </row>
    <row r="266" spans="3:14" x14ac:dyDescent="0.25">
      <c r="C266" s="61"/>
      <c r="D266" s="81" t="s">
        <v>2495</v>
      </c>
      <c r="E266" s="82" t="s">
        <v>2075</v>
      </c>
      <c r="F266" s="81">
        <v>2137</v>
      </c>
      <c r="G266" s="82" t="s">
        <v>435</v>
      </c>
      <c r="H266" s="81" t="s">
        <v>2959</v>
      </c>
      <c r="I266" s="81" t="s">
        <v>2955</v>
      </c>
      <c r="J266" s="82"/>
      <c r="K266" s="75" t="s">
        <v>2394</v>
      </c>
      <c r="L266" s="78">
        <v>0.62180000000000002</v>
      </c>
      <c r="M266" s="79" t="s">
        <v>2657</v>
      </c>
      <c r="N266" s="80"/>
    </row>
    <row r="267" spans="3:14" x14ac:dyDescent="0.25">
      <c r="C267" s="61"/>
      <c r="D267" s="81" t="s">
        <v>2495</v>
      </c>
      <c r="E267" s="82" t="s">
        <v>2075</v>
      </c>
      <c r="F267" s="81">
        <v>4245</v>
      </c>
      <c r="G267" s="82" t="s">
        <v>437</v>
      </c>
      <c r="H267" s="81" t="s">
        <v>2959</v>
      </c>
      <c r="I267" s="81" t="s">
        <v>2955</v>
      </c>
      <c r="J267" s="82"/>
      <c r="K267" s="75" t="s">
        <v>2394</v>
      </c>
      <c r="L267" s="78">
        <v>0.63780000000000003</v>
      </c>
      <c r="M267" s="79" t="s">
        <v>2655</v>
      </c>
      <c r="N267" s="80"/>
    </row>
    <row r="268" spans="3:14" x14ac:dyDescent="0.25">
      <c r="C268" s="61"/>
      <c r="D268" s="81" t="s">
        <v>2496</v>
      </c>
      <c r="E268" s="82" t="s">
        <v>2076</v>
      </c>
      <c r="F268" s="81">
        <v>2207</v>
      </c>
      <c r="G268" s="82" t="s">
        <v>1912</v>
      </c>
      <c r="H268" s="81" t="s">
        <v>2955</v>
      </c>
      <c r="I268" s="81" t="s">
        <v>2955</v>
      </c>
      <c r="J268" s="82"/>
      <c r="K268" s="75" t="s">
        <v>2394</v>
      </c>
      <c r="L268" s="78">
        <v>0.57220000000000004</v>
      </c>
      <c r="M268" s="79" t="s">
        <v>2657</v>
      </c>
      <c r="N268" s="80"/>
    </row>
    <row r="269" spans="3:14" x14ac:dyDescent="0.25">
      <c r="C269" s="61"/>
      <c r="D269" s="81" t="s">
        <v>2497</v>
      </c>
      <c r="E269" s="82" t="s">
        <v>2077</v>
      </c>
      <c r="F269" s="81">
        <v>3317</v>
      </c>
      <c r="G269" s="82" t="s">
        <v>93</v>
      </c>
      <c r="H269" s="81" t="s">
        <v>2954</v>
      </c>
      <c r="I269" s="81" t="s">
        <v>2954</v>
      </c>
      <c r="J269" s="82"/>
      <c r="K269" s="75" t="s">
        <v>2394</v>
      </c>
      <c r="L269" s="78">
        <v>0.59009999999999996</v>
      </c>
      <c r="M269" s="79" t="s">
        <v>2657</v>
      </c>
      <c r="N269" s="80"/>
    </row>
    <row r="270" spans="3:14" x14ac:dyDescent="0.25">
      <c r="C270" s="61"/>
      <c r="D270" s="81" t="s">
        <v>2497</v>
      </c>
      <c r="E270" s="82" t="s">
        <v>2077</v>
      </c>
      <c r="F270" s="81">
        <v>2688</v>
      </c>
      <c r="G270" s="82" t="s">
        <v>92</v>
      </c>
      <c r="H270" s="81" t="s">
        <v>2954</v>
      </c>
      <c r="I270" s="81" t="s">
        <v>2954</v>
      </c>
      <c r="J270" s="82"/>
      <c r="K270" s="75" t="s">
        <v>2394</v>
      </c>
      <c r="L270" s="78">
        <v>0.6431</v>
      </c>
      <c r="M270" s="79" t="s">
        <v>2657</v>
      </c>
      <c r="N270" s="80"/>
    </row>
    <row r="271" spans="3:14" x14ac:dyDescent="0.25">
      <c r="C271" s="61"/>
      <c r="D271" s="81" t="s">
        <v>2498</v>
      </c>
      <c r="E271" s="82" t="s">
        <v>2078</v>
      </c>
      <c r="F271" s="85">
        <v>5491</v>
      </c>
      <c r="G271" s="91" t="s">
        <v>2417</v>
      </c>
      <c r="H271" s="81" t="s">
        <v>2955</v>
      </c>
      <c r="I271" s="81" t="s">
        <v>2955</v>
      </c>
      <c r="J271" s="82"/>
      <c r="K271" s="75" t="s">
        <v>2395</v>
      </c>
      <c r="L271" s="78"/>
      <c r="M271" s="79"/>
      <c r="N271" s="80"/>
    </row>
    <row r="272" spans="3:14" x14ac:dyDescent="0.25">
      <c r="C272" s="61"/>
      <c r="D272" s="81" t="s">
        <v>2499</v>
      </c>
      <c r="E272" s="82" t="s">
        <v>2079</v>
      </c>
      <c r="F272" s="81">
        <v>2793</v>
      </c>
      <c r="G272" s="82" t="s">
        <v>401</v>
      </c>
      <c r="H272" s="81" t="s">
        <v>2955</v>
      </c>
      <c r="I272" s="81" t="s">
        <v>2955</v>
      </c>
      <c r="J272" s="82"/>
      <c r="K272" s="75" t="s">
        <v>2394</v>
      </c>
      <c r="L272" s="78">
        <v>0.57669999999999999</v>
      </c>
      <c r="M272" s="79" t="s">
        <v>2657</v>
      </c>
      <c r="N272" s="80"/>
    </row>
    <row r="273" spans="3:14" x14ac:dyDescent="0.25">
      <c r="C273" s="61"/>
      <c r="D273" s="81" t="s">
        <v>2499</v>
      </c>
      <c r="E273" s="82" t="s">
        <v>2079</v>
      </c>
      <c r="F273" s="81">
        <v>2920</v>
      </c>
      <c r="G273" s="82" t="s">
        <v>402</v>
      </c>
      <c r="H273" s="81" t="s">
        <v>2955</v>
      </c>
      <c r="I273" s="81" t="s">
        <v>2955</v>
      </c>
      <c r="J273" s="82"/>
      <c r="K273" s="75" t="s">
        <v>2395</v>
      </c>
      <c r="L273" s="78"/>
      <c r="M273" s="79"/>
      <c r="N273" s="80"/>
    </row>
    <row r="274" spans="3:14" x14ac:dyDescent="0.25">
      <c r="C274" s="61"/>
      <c r="D274" s="81" t="s">
        <v>2499</v>
      </c>
      <c r="E274" s="82" t="s">
        <v>2079</v>
      </c>
      <c r="F274" s="81">
        <v>3373</v>
      </c>
      <c r="G274" s="82" t="s">
        <v>404</v>
      </c>
      <c r="H274" s="81" t="s">
        <v>2955</v>
      </c>
      <c r="I274" s="81" t="s">
        <v>2955</v>
      </c>
      <c r="J274" s="82"/>
      <c r="K274" s="75" t="s">
        <v>2394</v>
      </c>
      <c r="L274" s="78">
        <v>0.56579999999999997</v>
      </c>
      <c r="M274" s="79" t="s">
        <v>2657</v>
      </c>
      <c r="N274" s="80"/>
    </row>
    <row r="275" spans="3:14" x14ac:dyDescent="0.25">
      <c r="C275" s="61"/>
      <c r="D275" s="81" t="s">
        <v>2499</v>
      </c>
      <c r="E275" s="82" t="s">
        <v>2079</v>
      </c>
      <c r="F275" s="81">
        <v>3092</v>
      </c>
      <c r="G275" s="82" t="s">
        <v>403</v>
      </c>
      <c r="H275" s="81" t="s">
        <v>2955</v>
      </c>
      <c r="I275" s="81" t="s">
        <v>2955</v>
      </c>
      <c r="J275" s="82"/>
      <c r="K275" s="75" t="s">
        <v>2394</v>
      </c>
      <c r="L275" s="78">
        <v>0.60129999999999995</v>
      </c>
      <c r="M275" s="79" t="s">
        <v>2657</v>
      </c>
      <c r="N275" s="80"/>
    </row>
    <row r="276" spans="3:14" x14ac:dyDescent="0.25">
      <c r="C276" s="61"/>
      <c r="D276" s="81" t="s">
        <v>2499</v>
      </c>
      <c r="E276" s="82" t="s">
        <v>2079</v>
      </c>
      <c r="F276" s="81">
        <v>2695</v>
      </c>
      <c r="G276" s="82" t="s">
        <v>400</v>
      </c>
      <c r="H276" s="81" t="s">
        <v>2955</v>
      </c>
      <c r="I276" s="81" t="s">
        <v>2955</v>
      </c>
      <c r="J276" s="82"/>
      <c r="K276" s="75" t="s">
        <v>2394</v>
      </c>
      <c r="L276" s="78">
        <v>0.59009999999999996</v>
      </c>
      <c r="M276" s="79" t="s">
        <v>2657</v>
      </c>
      <c r="N276" s="80"/>
    </row>
    <row r="277" spans="3:14" x14ac:dyDescent="0.25">
      <c r="C277" s="61"/>
      <c r="D277" s="81" t="s">
        <v>2500</v>
      </c>
      <c r="E277" s="82" t="s">
        <v>2081</v>
      </c>
      <c r="F277" s="81">
        <v>3407</v>
      </c>
      <c r="G277" s="82" t="s">
        <v>103</v>
      </c>
      <c r="H277" s="81" t="s">
        <v>2955</v>
      </c>
      <c r="I277" s="81" t="s">
        <v>2955</v>
      </c>
      <c r="J277" s="82"/>
      <c r="K277" s="75" t="s">
        <v>2394</v>
      </c>
      <c r="L277" s="78">
        <v>0.50990000000000002</v>
      </c>
      <c r="M277" s="79" t="s">
        <v>2657</v>
      </c>
      <c r="N277" s="80"/>
    </row>
    <row r="278" spans="3:14" x14ac:dyDescent="0.25">
      <c r="C278" s="61"/>
      <c r="D278" s="81" t="s">
        <v>2500</v>
      </c>
      <c r="E278" s="82" t="s">
        <v>2081</v>
      </c>
      <c r="F278" s="81">
        <v>3752</v>
      </c>
      <c r="G278" s="82" t="s">
        <v>1434</v>
      </c>
      <c r="H278" s="81" t="s">
        <v>2955</v>
      </c>
      <c r="I278" s="81" t="s">
        <v>2955</v>
      </c>
      <c r="J278" s="82"/>
      <c r="K278" s="75" t="s">
        <v>2395</v>
      </c>
      <c r="L278" s="78"/>
      <c r="M278" s="79"/>
      <c r="N278" s="80"/>
    </row>
    <row r="279" spans="3:14" x14ac:dyDescent="0.25">
      <c r="C279" s="61"/>
      <c r="D279" s="81" t="s">
        <v>2500</v>
      </c>
      <c r="E279" s="82" t="s">
        <v>2081</v>
      </c>
      <c r="F279" s="81">
        <v>3184</v>
      </c>
      <c r="G279" s="82" t="s">
        <v>493</v>
      </c>
      <c r="H279" s="81" t="s">
        <v>2955</v>
      </c>
      <c r="I279" s="81" t="s">
        <v>2955</v>
      </c>
      <c r="J279" s="82"/>
      <c r="K279" s="75" t="s">
        <v>2394</v>
      </c>
      <c r="L279" s="78">
        <v>0.6321</v>
      </c>
      <c r="M279" s="79" t="s">
        <v>2657</v>
      </c>
      <c r="N279" s="80"/>
    </row>
    <row r="280" spans="3:14" x14ac:dyDescent="0.25">
      <c r="C280" s="61"/>
      <c r="D280" s="81" t="s">
        <v>2500</v>
      </c>
      <c r="E280" s="82" t="s">
        <v>2081</v>
      </c>
      <c r="F280" s="81">
        <v>2126</v>
      </c>
      <c r="G280" s="82" t="s">
        <v>1426</v>
      </c>
      <c r="H280" s="81" t="s">
        <v>2955</v>
      </c>
      <c r="I280" s="81" t="s">
        <v>2955</v>
      </c>
      <c r="J280" s="82"/>
      <c r="K280" s="75" t="s">
        <v>2394</v>
      </c>
      <c r="L280" s="78">
        <v>0.53120000000000001</v>
      </c>
      <c r="M280" s="79" t="s">
        <v>2657</v>
      </c>
      <c r="N280" s="80"/>
    </row>
    <row r="281" spans="3:14" x14ac:dyDescent="0.25">
      <c r="C281" s="61"/>
      <c r="D281" s="81" t="s">
        <v>2500</v>
      </c>
      <c r="E281" s="82" t="s">
        <v>2081</v>
      </c>
      <c r="F281" s="81">
        <v>3253</v>
      </c>
      <c r="G281" s="82" t="s">
        <v>843</v>
      </c>
      <c r="H281" s="81" t="s">
        <v>2955</v>
      </c>
      <c r="I281" s="81" t="s">
        <v>2955</v>
      </c>
      <c r="J281" s="82"/>
      <c r="K281" s="75" t="s">
        <v>2394</v>
      </c>
      <c r="L281" s="78">
        <v>0.60109999999999997</v>
      </c>
      <c r="M281" s="79" t="s">
        <v>2657</v>
      </c>
      <c r="N281" s="80"/>
    </row>
    <row r="282" spans="3:14" x14ac:dyDescent="0.25">
      <c r="C282" s="61"/>
      <c r="D282" s="81" t="s">
        <v>2500</v>
      </c>
      <c r="E282" s="82" t="s">
        <v>2081</v>
      </c>
      <c r="F282" s="81">
        <v>2065</v>
      </c>
      <c r="G282" s="82" t="s">
        <v>1425</v>
      </c>
      <c r="H282" s="81" t="s">
        <v>2955</v>
      </c>
      <c r="I282" s="81" t="s">
        <v>2955</v>
      </c>
      <c r="J282" s="82"/>
      <c r="K282" s="75" t="s">
        <v>2394</v>
      </c>
      <c r="L282" s="78">
        <v>0.61950000000000005</v>
      </c>
      <c r="M282" s="79" t="s">
        <v>2657</v>
      </c>
      <c r="N282" s="80"/>
    </row>
    <row r="283" spans="3:14" x14ac:dyDescent="0.25">
      <c r="C283" s="61"/>
      <c r="D283" s="81" t="s">
        <v>2500</v>
      </c>
      <c r="E283" s="82" t="s">
        <v>2081</v>
      </c>
      <c r="F283" s="81">
        <v>2883</v>
      </c>
      <c r="G283" s="82" t="s">
        <v>1431</v>
      </c>
      <c r="H283" s="81" t="s">
        <v>2958</v>
      </c>
      <c r="I283" s="81" t="s">
        <v>2955</v>
      </c>
      <c r="J283" s="82"/>
      <c r="K283" s="75" t="s">
        <v>2394</v>
      </c>
      <c r="L283" s="78">
        <v>0.83009999999999995</v>
      </c>
      <c r="M283" s="79" t="s">
        <v>2657</v>
      </c>
      <c r="N283" s="80"/>
    </row>
    <row r="284" spans="3:14" x14ac:dyDescent="0.25">
      <c r="C284" s="61"/>
      <c r="D284" s="81" t="s">
        <v>2500</v>
      </c>
      <c r="E284" s="82" t="s">
        <v>2081</v>
      </c>
      <c r="F284" s="81">
        <v>2751</v>
      </c>
      <c r="G284" s="82" t="s">
        <v>1429</v>
      </c>
      <c r="H284" s="81" t="s">
        <v>2955</v>
      </c>
      <c r="I284" s="81" t="s">
        <v>2955</v>
      </c>
      <c r="J284" s="82"/>
      <c r="K284" s="75" t="s">
        <v>2394</v>
      </c>
      <c r="L284" s="78">
        <v>0.59119999999999995</v>
      </c>
      <c r="M284" s="79" t="s">
        <v>2657</v>
      </c>
      <c r="N284" s="80"/>
    </row>
    <row r="285" spans="3:14" x14ac:dyDescent="0.25">
      <c r="C285" s="61"/>
      <c r="D285" s="81" t="s">
        <v>2500</v>
      </c>
      <c r="E285" s="82" t="s">
        <v>2081</v>
      </c>
      <c r="F285" s="81">
        <v>3533</v>
      </c>
      <c r="G285" s="82" t="s">
        <v>70</v>
      </c>
      <c r="H285" s="81" t="s">
        <v>2955</v>
      </c>
      <c r="I285" s="81" t="s">
        <v>2955</v>
      </c>
      <c r="J285" s="82"/>
      <c r="K285" s="75" t="s">
        <v>2395</v>
      </c>
      <c r="L285" s="78"/>
      <c r="M285" s="79"/>
      <c r="N285" s="80"/>
    </row>
    <row r="286" spans="3:14" x14ac:dyDescent="0.25">
      <c r="C286" s="61"/>
      <c r="D286" s="81" t="s">
        <v>2500</v>
      </c>
      <c r="E286" s="82" t="s">
        <v>2081</v>
      </c>
      <c r="F286" s="81">
        <v>2811</v>
      </c>
      <c r="G286" s="82" t="s">
        <v>1430</v>
      </c>
      <c r="H286" s="81" t="s">
        <v>2955</v>
      </c>
      <c r="I286" s="81" t="s">
        <v>2955</v>
      </c>
      <c r="J286" s="82"/>
      <c r="K286" s="75" t="s">
        <v>2394</v>
      </c>
      <c r="L286" s="78">
        <v>0.58009999999999995</v>
      </c>
      <c r="M286" s="79" t="s">
        <v>2657</v>
      </c>
      <c r="N286" s="80"/>
    </row>
    <row r="287" spans="3:14" x14ac:dyDescent="0.25">
      <c r="C287" s="61"/>
      <c r="D287" s="81" t="s">
        <v>2500</v>
      </c>
      <c r="E287" s="82" t="s">
        <v>2081</v>
      </c>
      <c r="F287" s="81">
        <v>2669</v>
      </c>
      <c r="G287" s="82" t="s">
        <v>1410</v>
      </c>
      <c r="H287" s="81" t="s">
        <v>2955</v>
      </c>
      <c r="I287" s="81" t="s">
        <v>2955</v>
      </c>
      <c r="J287" s="82"/>
      <c r="K287" s="75" t="s">
        <v>2394</v>
      </c>
      <c r="L287" s="78">
        <v>0.65200000000000002</v>
      </c>
      <c r="M287" s="79" t="s">
        <v>2657</v>
      </c>
      <c r="N287" s="80"/>
    </row>
    <row r="288" spans="3:14" x14ac:dyDescent="0.25">
      <c r="C288" s="61"/>
      <c r="D288" s="81" t="s">
        <v>2500</v>
      </c>
      <c r="E288" s="82" t="s">
        <v>2081</v>
      </c>
      <c r="F288" s="81">
        <v>3686</v>
      </c>
      <c r="G288" s="82" t="s">
        <v>1433</v>
      </c>
      <c r="H288" s="81" t="s">
        <v>2955</v>
      </c>
      <c r="I288" s="81" t="s">
        <v>2955</v>
      </c>
      <c r="J288" s="82"/>
      <c r="K288" s="75" t="s">
        <v>2395</v>
      </c>
      <c r="L288" s="78"/>
      <c r="M288" s="79"/>
      <c r="N288" s="80"/>
    </row>
    <row r="289" spans="3:14" x14ac:dyDescent="0.25">
      <c r="C289" s="61"/>
      <c r="D289" s="81" t="s">
        <v>2500</v>
      </c>
      <c r="E289" s="82" t="s">
        <v>2081</v>
      </c>
      <c r="F289" s="81">
        <v>2364</v>
      </c>
      <c r="G289" s="82" t="s">
        <v>1427</v>
      </c>
      <c r="H289" s="81" t="s">
        <v>2955</v>
      </c>
      <c r="I289" s="81" t="s">
        <v>2955</v>
      </c>
      <c r="J289" s="82"/>
      <c r="K289" s="75" t="s">
        <v>2394</v>
      </c>
      <c r="L289" s="78">
        <v>0.63660000000000005</v>
      </c>
      <c r="M289" s="79" t="s">
        <v>2657</v>
      </c>
      <c r="N289" s="80"/>
    </row>
    <row r="290" spans="3:14" x14ac:dyDescent="0.25">
      <c r="C290" s="61"/>
      <c r="D290" s="92" t="s">
        <v>2500</v>
      </c>
      <c r="E290" s="141" t="s">
        <v>2081</v>
      </c>
      <c r="F290" s="92">
        <v>4530</v>
      </c>
      <c r="G290" s="141" t="s">
        <v>1443</v>
      </c>
      <c r="H290" s="92" t="s">
        <v>2990</v>
      </c>
      <c r="I290" s="92" t="s">
        <v>2990</v>
      </c>
      <c r="J290" s="142" t="s">
        <v>2991</v>
      </c>
      <c r="K290" s="75" t="s">
        <v>2395</v>
      </c>
      <c r="L290" s="78"/>
      <c r="M290" s="79"/>
    </row>
    <row r="291" spans="3:14" x14ac:dyDescent="0.25">
      <c r="C291" s="61"/>
      <c r="D291" s="81" t="s">
        <v>2500</v>
      </c>
      <c r="E291" s="82" t="s">
        <v>2081</v>
      </c>
      <c r="F291" s="81">
        <v>4137</v>
      </c>
      <c r="G291" s="82" t="s">
        <v>1436</v>
      </c>
      <c r="H291" s="81" t="s">
        <v>2957</v>
      </c>
      <c r="I291" s="81" t="s">
        <v>2955</v>
      </c>
      <c r="J291" s="82"/>
      <c r="K291" s="75" t="s">
        <v>2394</v>
      </c>
      <c r="L291" s="78">
        <v>0.61980000000000002</v>
      </c>
      <c r="M291" s="79" t="s">
        <v>2657</v>
      </c>
      <c r="N291" s="80"/>
    </row>
    <row r="292" spans="3:14" x14ac:dyDescent="0.25">
      <c r="C292" s="61"/>
      <c r="D292" s="81" t="s">
        <v>2500</v>
      </c>
      <c r="E292" s="82" t="s">
        <v>2081</v>
      </c>
      <c r="F292" s="81">
        <v>2545</v>
      </c>
      <c r="G292" s="82" t="s">
        <v>1428</v>
      </c>
      <c r="H292" s="81" t="s">
        <v>2955</v>
      </c>
      <c r="I292" s="81" t="s">
        <v>2955</v>
      </c>
      <c r="J292" s="82"/>
      <c r="K292" s="75" t="s">
        <v>2395</v>
      </c>
      <c r="L292" s="78"/>
      <c r="M292" s="79"/>
      <c r="N292" s="80"/>
    </row>
    <row r="293" spans="3:14" x14ac:dyDescent="0.25">
      <c r="C293" s="61"/>
      <c r="D293" s="81" t="s">
        <v>2500</v>
      </c>
      <c r="E293" s="82" t="s">
        <v>2081</v>
      </c>
      <c r="F293" s="81">
        <v>3002</v>
      </c>
      <c r="G293" s="82" t="s">
        <v>1432</v>
      </c>
      <c r="H293" s="81" t="s">
        <v>2955</v>
      </c>
      <c r="I293" s="81" t="s">
        <v>2955</v>
      </c>
      <c r="J293" s="82"/>
      <c r="K293" s="75" t="s">
        <v>2395</v>
      </c>
      <c r="L293" s="78"/>
      <c r="M293" s="79"/>
      <c r="N293" s="80"/>
    </row>
    <row r="294" spans="3:14" x14ac:dyDescent="0.25">
      <c r="C294" s="61"/>
      <c r="D294" s="81" t="s">
        <v>2500</v>
      </c>
      <c r="E294" s="82" t="s">
        <v>2081</v>
      </c>
      <c r="F294" s="81">
        <v>2752</v>
      </c>
      <c r="G294" s="82" t="s">
        <v>341</v>
      </c>
      <c r="H294" s="81" t="s">
        <v>2955</v>
      </c>
      <c r="I294" s="81" t="s">
        <v>2955</v>
      </c>
      <c r="J294" s="82"/>
      <c r="K294" s="75" t="s">
        <v>2395</v>
      </c>
      <c r="L294" s="78"/>
      <c r="M294" s="79"/>
      <c r="N294" s="80"/>
    </row>
    <row r="295" spans="3:14" x14ac:dyDescent="0.25">
      <c r="C295" s="61"/>
      <c r="D295" s="81" t="s">
        <v>2500</v>
      </c>
      <c r="E295" s="82" t="s">
        <v>2081</v>
      </c>
      <c r="F295" s="81">
        <v>4125</v>
      </c>
      <c r="G295" s="82" t="s">
        <v>1435</v>
      </c>
      <c r="H295" s="81" t="s">
        <v>2955</v>
      </c>
      <c r="I295" s="81" t="s">
        <v>2955</v>
      </c>
      <c r="J295" s="82"/>
      <c r="K295" s="75" t="s">
        <v>2395</v>
      </c>
      <c r="L295" s="78"/>
      <c r="M295" s="79"/>
      <c r="N295" s="80"/>
    </row>
    <row r="296" spans="3:14" x14ac:dyDescent="0.25">
      <c r="C296" s="61"/>
      <c r="D296" s="81" t="s">
        <v>2501</v>
      </c>
      <c r="E296" s="82" t="s">
        <v>2082</v>
      </c>
      <c r="F296" s="81">
        <v>1646</v>
      </c>
      <c r="G296" s="82" t="s">
        <v>195</v>
      </c>
      <c r="H296" s="81" t="s">
        <v>2955</v>
      </c>
      <c r="I296" s="81" t="s">
        <v>2955</v>
      </c>
      <c r="J296" s="82"/>
      <c r="K296" s="75" t="s">
        <v>2394</v>
      </c>
      <c r="L296" s="78">
        <v>0.67569999999999997</v>
      </c>
      <c r="M296" s="79" t="s">
        <v>2657</v>
      </c>
      <c r="N296" s="80"/>
    </row>
    <row r="297" spans="3:14" x14ac:dyDescent="0.25">
      <c r="C297" s="61"/>
      <c r="D297" s="81" t="s">
        <v>2501</v>
      </c>
      <c r="E297" s="82" t="s">
        <v>2082</v>
      </c>
      <c r="F297" s="81">
        <v>4299</v>
      </c>
      <c r="G297" s="82" t="s">
        <v>216</v>
      </c>
      <c r="H297" s="81" t="s">
        <v>2955</v>
      </c>
      <c r="I297" s="81" t="s">
        <v>2955</v>
      </c>
      <c r="J297" s="82"/>
      <c r="K297" s="75" t="s">
        <v>2394</v>
      </c>
      <c r="L297" s="78">
        <v>0.52470000000000006</v>
      </c>
      <c r="M297" s="79" t="s">
        <v>2657</v>
      </c>
      <c r="N297" s="80"/>
    </row>
    <row r="298" spans="3:14" x14ac:dyDescent="0.25">
      <c r="C298" s="61"/>
      <c r="D298" s="81" t="s">
        <v>2501</v>
      </c>
      <c r="E298" s="82" t="s">
        <v>2082</v>
      </c>
      <c r="F298" s="81">
        <v>3736</v>
      </c>
      <c r="G298" s="82" t="s">
        <v>204</v>
      </c>
      <c r="H298" s="81" t="s">
        <v>2955</v>
      </c>
      <c r="I298" s="81" t="s">
        <v>2955</v>
      </c>
      <c r="J298" s="82"/>
      <c r="K298" s="75" t="s">
        <v>2394</v>
      </c>
      <c r="L298" s="78">
        <v>0.67490000000000006</v>
      </c>
      <c r="M298" s="79" t="s">
        <v>2657</v>
      </c>
      <c r="N298" s="80"/>
    </row>
    <row r="299" spans="3:14" x14ac:dyDescent="0.25">
      <c r="C299" s="61"/>
      <c r="D299" s="81" t="s">
        <v>2501</v>
      </c>
      <c r="E299" s="82" t="s">
        <v>2082</v>
      </c>
      <c r="F299" s="81">
        <v>3785</v>
      </c>
      <c r="G299" s="82" t="s">
        <v>205</v>
      </c>
      <c r="H299" s="81" t="s">
        <v>2955</v>
      </c>
      <c r="I299" s="81" t="s">
        <v>2955</v>
      </c>
      <c r="J299" s="82"/>
      <c r="K299" s="75" t="s">
        <v>2394</v>
      </c>
      <c r="L299" s="78">
        <v>0.63929999999999998</v>
      </c>
      <c r="M299" s="79" t="s">
        <v>2657</v>
      </c>
      <c r="N299" s="80"/>
    </row>
    <row r="300" spans="3:14" x14ac:dyDescent="0.25">
      <c r="C300" s="61"/>
      <c r="D300" s="81" t="s">
        <v>2501</v>
      </c>
      <c r="E300" s="82" t="s">
        <v>2082</v>
      </c>
      <c r="F300" s="81">
        <v>4587</v>
      </c>
      <c r="G300" s="82" t="s">
        <v>225</v>
      </c>
      <c r="H300" s="81" t="s">
        <v>2955</v>
      </c>
      <c r="I300" s="81" t="s">
        <v>2955</v>
      </c>
      <c r="J300" s="82"/>
      <c r="K300" s="75" t="s">
        <v>2395</v>
      </c>
      <c r="L300" s="78"/>
      <c r="M300" s="79"/>
      <c r="N300" s="80"/>
    </row>
    <row r="301" spans="3:14" x14ac:dyDescent="0.25">
      <c r="C301" s="61"/>
      <c r="D301" s="81" t="s">
        <v>2501</v>
      </c>
      <c r="E301" s="82" t="s">
        <v>2082</v>
      </c>
      <c r="F301" s="81">
        <v>3320</v>
      </c>
      <c r="G301" s="82" t="s">
        <v>202</v>
      </c>
      <c r="H301" s="81" t="s">
        <v>2955</v>
      </c>
      <c r="I301" s="81" t="s">
        <v>2955</v>
      </c>
      <c r="J301" s="82"/>
      <c r="K301" s="75" t="s">
        <v>2394</v>
      </c>
      <c r="L301" s="78">
        <v>0.67769999999999997</v>
      </c>
      <c r="M301" s="79" t="s">
        <v>2657</v>
      </c>
      <c r="N301" s="80"/>
    </row>
    <row r="302" spans="3:14" x14ac:dyDescent="0.25">
      <c r="C302" s="61"/>
      <c r="D302" s="81" t="s">
        <v>2501</v>
      </c>
      <c r="E302" s="82" t="s">
        <v>2082</v>
      </c>
      <c r="F302" s="81">
        <v>3822</v>
      </c>
      <c r="G302" s="82" t="s">
        <v>206</v>
      </c>
      <c r="H302" s="81" t="s">
        <v>2955</v>
      </c>
      <c r="I302" s="81" t="s">
        <v>2955</v>
      </c>
      <c r="J302" s="82"/>
      <c r="K302" s="75" t="s">
        <v>2394</v>
      </c>
      <c r="L302" s="78">
        <v>0.67500000000000004</v>
      </c>
      <c r="M302" s="79" t="s">
        <v>2657</v>
      </c>
      <c r="N302" s="80"/>
    </row>
    <row r="303" spans="3:14" x14ac:dyDescent="0.25">
      <c r="C303" s="61"/>
      <c r="D303" s="81" t="s">
        <v>2501</v>
      </c>
      <c r="E303" s="82" t="s">
        <v>2082</v>
      </c>
      <c r="F303" s="81">
        <v>3148</v>
      </c>
      <c r="G303" s="82" t="s">
        <v>200</v>
      </c>
      <c r="H303" s="81" t="s">
        <v>2955</v>
      </c>
      <c r="I303" s="81" t="s">
        <v>2955</v>
      </c>
      <c r="J303" s="82"/>
      <c r="K303" s="75" t="s">
        <v>2394</v>
      </c>
      <c r="L303" s="78">
        <v>0.61460000000000004</v>
      </c>
      <c r="M303" s="79" t="s">
        <v>2657</v>
      </c>
      <c r="N303" s="80"/>
    </row>
    <row r="304" spans="3:14" x14ac:dyDescent="0.25">
      <c r="C304" s="61"/>
      <c r="D304" s="81" t="s">
        <v>2501</v>
      </c>
      <c r="E304" s="82" t="s">
        <v>2082</v>
      </c>
      <c r="F304" s="81">
        <v>5612</v>
      </c>
      <c r="G304" s="82" t="s">
        <v>2354</v>
      </c>
      <c r="H304" s="81" t="s">
        <v>2955</v>
      </c>
      <c r="I304" s="81" t="s">
        <v>2955</v>
      </c>
      <c r="J304" s="82"/>
      <c r="K304" s="75" t="s">
        <v>2395</v>
      </c>
      <c r="L304" s="78"/>
      <c r="M304" s="79"/>
      <c r="N304" s="80"/>
    </row>
    <row r="305" spans="3:14" x14ac:dyDescent="0.25">
      <c r="C305" s="61"/>
      <c r="D305" s="81" t="s">
        <v>2501</v>
      </c>
      <c r="E305" s="82" t="s">
        <v>2082</v>
      </c>
      <c r="F305" s="81">
        <v>5136</v>
      </c>
      <c r="G305" s="82" t="s">
        <v>227</v>
      </c>
      <c r="H305" s="81" t="s">
        <v>2955</v>
      </c>
      <c r="I305" s="81" t="s">
        <v>2955</v>
      </c>
      <c r="J305" s="82"/>
      <c r="K305" s="75" t="s">
        <v>2394</v>
      </c>
      <c r="L305" s="78">
        <v>0.62419999999999998</v>
      </c>
      <c r="M305" s="79" t="s">
        <v>2657</v>
      </c>
      <c r="N305" s="80"/>
    </row>
    <row r="306" spans="3:14" x14ac:dyDescent="0.25">
      <c r="C306" s="61"/>
      <c r="D306" s="81" t="s">
        <v>2501</v>
      </c>
      <c r="E306" s="82" t="s">
        <v>2082</v>
      </c>
      <c r="F306" s="81">
        <v>2724</v>
      </c>
      <c r="G306" s="82" t="s">
        <v>197</v>
      </c>
      <c r="H306" s="81" t="s">
        <v>2955</v>
      </c>
      <c r="I306" s="81" t="s">
        <v>2955</v>
      </c>
      <c r="J306" s="82"/>
      <c r="K306" s="75" t="s">
        <v>2394</v>
      </c>
      <c r="L306" s="78">
        <v>0.57940000000000003</v>
      </c>
      <c r="M306" s="79" t="s">
        <v>2657</v>
      </c>
      <c r="N306" s="80"/>
    </row>
    <row r="307" spans="3:14" x14ac:dyDescent="0.25">
      <c r="C307" s="61"/>
      <c r="D307" s="81" t="s">
        <v>2501</v>
      </c>
      <c r="E307" s="82" t="s">
        <v>2082</v>
      </c>
      <c r="F307" s="81">
        <v>3971</v>
      </c>
      <c r="G307" s="82" t="s">
        <v>209</v>
      </c>
      <c r="H307" s="81" t="s">
        <v>2955</v>
      </c>
      <c r="I307" s="81" t="s">
        <v>2955</v>
      </c>
      <c r="J307" s="82"/>
      <c r="K307" s="75" t="s">
        <v>2394</v>
      </c>
      <c r="L307" s="78">
        <v>0.63660000000000005</v>
      </c>
      <c r="M307" s="79" t="s">
        <v>2657</v>
      </c>
      <c r="N307" s="80"/>
    </row>
    <row r="308" spans="3:14" x14ac:dyDescent="0.25">
      <c r="C308" s="61"/>
      <c r="D308" s="81" t="s">
        <v>2501</v>
      </c>
      <c r="E308" s="82" t="s">
        <v>2082</v>
      </c>
      <c r="F308" s="81">
        <v>4499</v>
      </c>
      <c r="G308" s="82" t="s">
        <v>220</v>
      </c>
      <c r="H308" s="81" t="s">
        <v>2955</v>
      </c>
      <c r="I308" s="81" t="s">
        <v>2955</v>
      </c>
      <c r="J308" s="82"/>
      <c r="K308" s="75" t="s">
        <v>2395</v>
      </c>
      <c r="L308" s="78"/>
      <c r="M308" s="79"/>
      <c r="N308" s="80"/>
    </row>
    <row r="309" spans="3:14" x14ac:dyDescent="0.25">
      <c r="C309" s="61"/>
      <c r="D309" s="81" t="s">
        <v>2501</v>
      </c>
      <c r="E309" s="82" t="s">
        <v>2082</v>
      </c>
      <c r="F309" s="81">
        <v>4498</v>
      </c>
      <c r="G309" s="82" t="s">
        <v>219</v>
      </c>
      <c r="H309" s="81" t="s">
        <v>2955</v>
      </c>
      <c r="I309" s="81" t="s">
        <v>2955</v>
      </c>
      <c r="J309" s="82"/>
      <c r="K309" s="75" t="s">
        <v>2394</v>
      </c>
      <c r="L309" s="78">
        <v>0.51149999999999995</v>
      </c>
      <c r="M309" s="79" t="s">
        <v>2657</v>
      </c>
      <c r="N309" s="80"/>
    </row>
    <row r="310" spans="3:14" x14ac:dyDescent="0.25">
      <c r="C310" s="61"/>
      <c r="D310" s="81" t="s">
        <v>2501</v>
      </c>
      <c r="E310" s="82" t="s">
        <v>2082</v>
      </c>
      <c r="F310" s="81">
        <v>4380</v>
      </c>
      <c r="G310" s="82" t="s">
        <v>217</v>
      </c>
      <c r="H310" s="81" t="s">
        <v>2955</v>
      </c>
      <c r="I310" s="81" t="s">
        <v>2955</v>
      </c>
      <c r="J310" s="82"/>
      <c r="K310" s="75" t="s">
        <v>2395</v>
      </c>
      <c r="L310" s="78"/>
      <c r="M310" s="79"/>
      <c r="N310" s="80"/>
    </row>
    <row r="311" spans="3:14" x14ac:dyDescent="0.25">
      <c r="C311" s="61"/>
      <c r="D311" s="81" t="s">
        <v>2501</v>
      </c>
      <c r="E311" s="82" t="s">
        <v>2082</v>
      </c>
      <c r="F311" s="81">
        <v>4163</v>
      </c>
      <c r="G311" s="82" t="s">
        <v>214</v>
      </c>
      <c r="H311" s="81" t="s">
        <v>2955</v>
      </c>
      <c r="I311" s="81" t="s">
        <v>2955</v>
      </c>
      <c r="J311" s="82"/>
      <c r="K311" s="75" t="s">
        <v>2394</v>
      </c>
      <c r="L311" s="78">
        <v>0.60970000000000002</v>
      </c>
      <c r="M311" s="79" t="s">
        <v>2657</v>
      </c>
      <c r="N311" s="80"/>
    </row>
    <row r="312" spans="3:14" x14ac:dyDescent="0.25">
      <c r="C312" s="61"/>
      <c r="D312" s="81" t="s">
        <v>2501</v>
      </c>
      <c r="E312" s="82" t="s">
        <v>2082</v>
      </c>
      <c r="F312" s="81">
        <v>5310</v>
      </c>
      <c r="G312" s="82" t="s">
        <v>228</v>
      </c>
      <c r="H312" s="81" t="s">
        <v>2955</v>
      </c>
      <c r="I312" s="81" t="s">
        <v>2955</v>
      </c>
      <c r="J312" s="82"/>
      <c r="K312" s="75" t="s">
        <v>2395</v>
      </c>
      <c r="L312" s="78"/>
      <c r="M312" s="79"/>
      <c r="N312" s="80"/>
    </row>
    <row r="313" spans="3:14" x14ac:dyDescent="0.25">
      <c r="C313" s="61"/>
      <c r="D313" s="81" t="s">
        <v>2501</v>
      </c>
      <c r="E313" s="82" t="s">
        <v>2082</v>
      </c>
      <c r="F313" s="81">
        <v>4523</v>
      </c>
      <c r="G313" s="82" t="s">
        <v>221</v>
      </c>
      <c r="H313" s="81" t="s">
        <v>2955</v>
      </c>
      <c r="I313" s="81" t="s">
        <v>2955</v>
      </c>
      <c r="J313" s="82"/>
      <c r="K313" s="75" t="s">
        <v>2394</v>
      </c>
      <c r="L313" s="78">
        <v>0.58799999999999997</v>
      </c>
      <c r="M313" s="79" t="s">
        <v>2657</v>
      </c>
      <c r="N313" s="80"/>
    </row>
    <row r="314" spans="3:14" x14ac:dyDescent="0.25">
      <c r="C314" s="61"/>
      <c r="D314" s="81" t="s">
        <v>2501</v>
      </c>
      <c r="E314" s="82" t="s">
        <v>2082</v>
      </c>
      <c r="F314" s="81">
        <v>1926</v>
      </c>
      <c r="G314" s="82" t="s">
        <v>196</v>
      </c>
      <c r="H314" s="81" t="s">
        <v>2955</v>
      </c>
      <c r="I314" s="81" t="s">
        <v>2955</v>
      </c>
      <c r="J314" s="82"/>
      <c r="K314" s="75" t="s">
        <v>2395</v>
      </c>
      <c r="L314" s="78"/>
      <c r="M314" s="79"/>
      <c r="N314" s="80"/>
    </row>
    <row r="315" spans="3:14" x14ac:dyDescent="0.25">
      <c r="C315" s="61"/>
      <c r="D315" s="81" t="s">
        <v>2501</v>
      </c>
      <c r="E315" s="82" t="s">
        <v>2082</v>
      </c>
      <c r="F315" s="81">
        <v>4560</v>
      </c>
      <c r="G315" s="82" t="s">
        <v>222</v>
      </c>
      <c r="H315" s="81" t="s">
        <v>2955</v>
      </c>
      <c r="I315" s="81" t="s">
        <v>2955</v>
      </c>
      <c r="J315" s="82"/>
      <c r="K315" s="75" t="s">
        <v>2395</v>
      </c>
      <c r="L315" s="78"/>
      <c r="M315" s="79"/>
      <c r="N315" s="80"/>
    </row>
    <row r="316" spans="3:14" x14ac:dyDescent="0.25">
      <c r="C316" s="61"/>
      <c r="D316" s="81" t="s">
        <v>2501</v>
      </c>
      <c r="E316" s="82" t="s">
        <v>2082</v>
      </c>
      <c r="F316" s="81">
        <v>3994</v>
      </c>
      <c r="G316" s="82" t="s">
        <v>210</v>
      </c>
      <c r="H316" s="81" t="s">
        <v>2955</v>
      </c>
      <c r="I316" s="81" t="s">
        <v>2955</v>
      </c>
      <c r="J316" s="82"/>
      <c r="K316" s="75" t="s">
        <v>2394</v>
      </c>
      <c r="L316" s="78">
        <v>0.59499999999999997</v>
      </c>
      <c r="M316" s="79" t="s">
        <v>2657</v>
      </c>
      <c r="N316" s="80"/>
    </row>
    <row r="317" spans="3:14" x14ac:dyDescent="0.25">
      <c r="C317" s="61"/>
      <c r="D317" s="81" t="s">
        <v>2501</v>
      </c>
      <c r="E317" s="82" t="s">
        <v>2082</v>
      </c>
      <c r="F317" s="81">
        <v>4042</v>
      </c>
      <c r="G317" s="82" t="s">
        <v>29</v>
      </c>
      <c r="H317" s="81" t="s">
        <v>2955</v>
      </c>
      <c r="I317" s="81" t="s">
        <v>2955</v>
      </c>
      <c r="J317" s="82"/>
      <c r="K317" s="75" t="s">
        <v>2394</v>
      </c>
      <c r="L317" s="78">
        <v>0.58350000000000002</v>
      </c>
      <c r="M317" s="79" t="s">
        <v>2657</v>
      </c>
      <c r="N317" s="80"/>
    </row>
    <row r="318" spans="3:14" x14ac:dyDescent="0.25">
      <c r="C318" s="61"/>
      <c r="D318" s="81" t="s">
        <v>2501</v>
      </c>
      <c r="E318" s="82" t="s">
        <v>2082</v>
      </c>
      <c r="F318" s="81">
        <v>3618</v>
      </c>
      <c r="G318" s="82" t="s">
        <v>203</v>
      </c>
      <c r="H318" s="81" t="s">
        <v>2955</v>
      </c>
      <c r="I318" s="81" t="s">
        <v>2955</v>
      </c>
      <c r="J318" s="82"/>
      <c r="K318" s="75" t="s">
        <v>2394</v>
      </c>
      <c r="L318" s="78">
        <v>0.64929999999999999</v>
      </c>
      <c r="M318" s="79" t="s">
        <v>2657</v>
      </c>
      <c r="N318" s="80"/>
    </row>
    <row r="319" spans="3:14" x14ac:dyDescent="0.25">
      <c r="C319" s="61"/>
      <c r="D319" s="81" t="s">
        <v>2501</v>
      </c>
      <c r="E319" s="82" t="s">
        <v>2082</v>
      </c>
      <c r="F319" s="81">
        <v>2829</v>
      </c>
      <c r="G319" s="82" t="s">
        <v>198</v>
      </c>
      <c r="H319" s="81" t="s">
        <v>2955</v>
      </c>
      <c r="I319" s="81" t="s">
        <v>2955</v>
      </c>
      <c r="J319" s="82"/>
      <c r="K319" s="75" t="s">
        <v>2394</v>
      </c>
      <c r="L319" s="78">
        <v>0.6169</v>
      </c>
      <c r="M319" s="79" t="s">
        <v>2657</v>
      </c>
      <c r="N319" s="80"/>
    </row>
    <row r="320" spans="3:14" x14ac:dyDescent="0.25">
      <c r="C320" s="61"/>
      <c r="D320" s="81" t="s">
        <v>2501</v>
      </c>
      <c r="E320" s="82" t="s">
        <v>2082</v>
      </c>
      <c r="F320" s="81">
        <v>4162</v>
      </c>
      <c r="G320" s="82" t="s">
        <v>213</v>
      </c>
      <c r="H320" s="81" t="s">
        <v>2955</v>
      </c>
      <c r="I320" s="81" t="s">
        <v>2955</v>
      </c>
      <c r="J320" s="82"/>
      <c r="K320" s="75" t="s">
        <v>2395</v>
      </c>
      <c r="L320" s="78"/>
      <c r="M320" s="79"/>
      <c r="N320" s="80"/>
    </row>
    <row r="321" spans="3:14" x14ac:dyDescent="0.25">
      <c r="C321" s="61"/>
      <c r="D321" s="81" t="s">
        <v>2501</v>
      </c>
      <c r="E321" s="82" t="s">
        <v>2082</v>
      </c>
      <c r="F321" s="81">
        <v>2912</v>
      </c>
      <c r="G321" s="82" t="s">
        <v>199</v>
      </c>
      <c r="H321" s="81" t="s">
        <v>2955</v>
      </c>
      <c r="I321" s="81" t="s">
        <v>2955</v>
      </c>
      <c r="J321" s="82"/>
      <c r="K321" s="75" t="s">
        <v>2394</v>
      </c>
      <c r="L321" s="78">
        <v>0.72019999999999995</v>
      </c>
      <c r="M321" s="79" t="s">
        <v>2657</v>
      </c>
      <c r="N321" s="80"/>
    </row>
    <row r="322" spans="3:14" x14ac:dyDescent="0.25">
      <c r="C322" s="61"/>
      <c r="D322" s="81" t="s">
        <v>2501</v>
      </c>
      <c r="E322" s="82" t="s">
        <v>2082</v>
      </c>
      <c r="F322" s="81">
        <v>4209</v>
      </c>
      <c r="G322" s="82" t="s">
        <v>215</v>
      </c>
      <c r="H322" s="81" t="s">
        <v>2955</v>
      </c>
      <c r="I322" s="81" t="s">
        <v>2955</v>
      </c>
      <c r="J322" s="82"/>
      <c r="K322" s="75" t="s">
        <v>2395</v>
      </c>
      <c r="L322" s="78"/>
      <c r="M322" s="79"/>
      <c r="N322" s="80"/>
    </row>
    <row r="323" spans="3:14" x14ac:dyDescent="0.25">
      <c r="C323" s="61"/>
      <c r="D323" s="81" t="s">
        <v>2501</v>
      </c>
      <c r="E323" s="82" t="s">
        <v>2082</v>
      </c>
      <c r="F323" s="81">
        <v>4445</v>
      </c>
      <c r="G323" s="82" t="s">
        <v>218</v>
      </c>
      <c r="H323" s="81" t="s">
        <v>2955</v>
      </c>
      <c r="I323" s="81" t="s">
        <v>2955</v>
      </c>
      <c r="J323" s="82"/>
      <c r="K323" s="75" t="s">
        <v>2395</v>
      </c>
      <c r="L323" s="78"/>
      <c r="M323" s="79"/>
      <c r="N323" s="80"/>
    </row>
    <row r="324" spans="3:14" x14ac:dyDescent="0.25">
      <c r="C324" s="61"/>
      <c r="D324" s="81" t="s">
        <v>2501</v>
      </c>
      <c r="E324" s="82" t="s">
        <v>2082</v>
      </c>
      <c r="F324" s="81">
        <v>3995</v>
      </c>
      <c r="G324" s="82" t="s">
        <v>211</v>
      </c>
      <c r="H324" s="81" t="s">
        <v>2955</v>
      </c>
      <c r="I324" s="81" t="s">
        <v>2955</v>
      </c>
      <c r="J324" s="82"/>
      <c r="K324" s="75" t="s">
        <v>2395</v>
      </c>
      <c r="L324" s="78"/>
      <c r="M324" s="79"/>
      <c r="N324" s="80"/>
    </row>
    <row r="325" spans="3:14" x14ac:dyDescent="0.25">
      <c r="C325" s="61"/>
      <c r="D325" s="81" t="s">
        <v>2501</v>
      </c>
      <c r="E325" s="82" t="s">
        <v>2082</v>
      </c>
      <c r="F325" s="81">
        <v>4561</v>
      </c>
      <c r="G325" s="82" t="s">
        <v>223</v>
      </c>
      <c r="H325" s="81" t="s">
        <v>2955</v>
      </c>
      <c r="I325" s="81" t="s">
        <v>2955</v>
      </c>
      <c r="J325" s="82"/>
      <c r="K325" s="75" t="s">
        <v>2395</v>
      </c>
      <c r="L325" s="78"/>
      <c r="M325" s="79"/>
      <c r="N325" s="80"/>
    </row>
    <row r="326" spans="3:14" x14ac:dyDescent="0.25">
      <c r="C326" s="61"/>
      <c r="D326" s="81" t="s">
        <v>2501</v>
      </c>
      <c r="E326" s="82" t="s">
        <v>2082</v>
      </c>
      <c r="F326" s="81">
        <v>3149</v>
      </c>
      <c r="G326" s="82" t="s">
        <v>201</v>
      </c>
      <c r="H326" s="81" t="s">
        <v>2955</v>
      </c>
      <c r="I326" s="81" t="s">
        <v>2955</v>
      </c>
      <c r="J326" s="82"/>
      <c r="K326" s="75" t="s">
        <v>2394</v>
      </c>
      <c r="L326" s="78">
        <v>0.57140000000000002</v>
      </c>
      <c r="M326" s="79" t="s">
        <v>2657</v>
      </c>
      <c r="N326" s="80"/>
    </row>
    <row r="327" spans="3:14" x14ac:dyDescent="0.25">
      <c r="C327" s="61"/>
      <c r="D327" s="81" t="s">
        <v>2501</v>
      </c>
      <c r="E327" s="82" t="s">
        <v>2082</v>
      </c>
      <c r="F327" s="81">
        <v>3823</v>
      </c>
      <c r="G327" s="82" t="s">
        <v>207</v>
      </c>
      <c r="H327" s="81" t="s">
        <v>2955</v>
      </c>
      <c r="I327" s="81" t="s">
        <v>2955</v>
      </c>
      <c r="J327" s="82"/>
      <c r="K327" s="75" t="s">
        <v>2394</v>
      </c>
      <c r="L327" s="78">
        <v>0.58199999999999996</v>
      </c>
      <c r="M327" s="79" t="s">
        <v>2657</v>
      </c>
      <c r="N327" s="80"/>
    </row>
    <row r="328" spans="3:14" x14ac:dyDescent="0.25">
      <c r="C328" s="61"/>
      <c r="D328" s="81" t="s">
        <v>2501</v>
      </c>
      <c r="E328" s="82" t="s">
        <v>2082</v>
      </c>
      <c r="F328" s="81">
        <v>3970</v>
      </c>
      <c r="G328" s="82" t="s">
        <v>208</v>
      </c>
      <c r="H328" s="81" t="s">
        <v>2955</v>
      </c>
      <c r="I328" s="81" t="s">
        <v>2955</v>
      </c>
      <c r="J328" s="82"/>
      <c r="K328" s="75" t="s">
        <v>2394</v>
      </c>
      <c r="L328" s="78">
        <v>0.55430000000000001</v>
      </c>
      <c r="M328" s="79" t="s">
        <v>2657</v>
      </c>
      <c r="N328" s="80"/>
    </row>
    <row r="329" spans="3:14" x14ac:dyDescent="0.25">
      <c r="C329" s="61"/>
      <c r="D329" s="81" t="s">
        <v>2501</v>
      </c>
      <c r="E329" s="82" t="s">
        <v>2082</v>
      </c>
      <c r="F329" s="81">
        <v>5111</v>
      </c>
      <c r="G329" s="82" t="s">
        <v>226</v>
      </c>
      <c r="H329" s="81" t="s">
        <v>2955</v>
      </c>
      <c r="I329" s="81" t="s">
        <v>2955</v>
      </c>
      <c r="J329" s="82"/>
      <c r="K329" s="75" t="s">
        <v>2395</v>
      </c>
      <c r="L329" s="78"/>
      <c r="M329" s="79"/>
      <c r="N329" s="80"/>
    </row>
    <row r="330" spans="3:14" x14ac:dyDescent="0.25">
      <c r="C330" s="61"/>
      <c r="D330" s="81" t="s">
        <v>2501</v>
      </c>
      <c r="E330" s="82" t="s">
        <v>2082</v>
      </c>
      <c r="F330" s="81">
        <v>4051</v>
      </c>
      <c r="G330" s="82" t="s">
        <v>212</v>
      </c>
      <c r="H330" s="81" t="s">
        <v>2955</v>
      </c>
      <c r="I330" s="81" t="s">
        <v>2955</v>
      </c>
      <c r="J330" s="82"/>
      <c r="K330" s="75" t="s">
        <v>2394</v>
      </c>
      <c r="L330" s="78">
        <v>0.623</v>
      </c>
      <c r="M330" s="79" t="s">
        <v>2657</v>
      </c>
      <c r="N330" s="80"/>
    </row>
    <row r="331" spans="3:14" x14ac:dyDescent="0.25">
      <c r="C331" s="61"/>
      <c r="D331" s="81" t="s">
        <v>2501</v>
      </c>
      <c r="E331" s="82" t="s">
        <v>2082</v>
      </c>
      <c r="F331" s="81">
        <v>4579</v>
      </c>
      <c r="G331" s="82" t="s">
        <v>224</v>
      </c>
      <c r="H331" s="81" t="s">
        <v>2955</v>
      </c>
      <c r="I331" s="81" t="s">
        <v>2955</v>
      </c>
      <c r="J331" s="82"/>
      <c r="K331" s="75" t="s">
        <v>2395</v>
      </c>
      <c r="L331" s="78"/>
      <c r="M331" s="79"/>
      <c r="N331" s="80"/>
    </row>
    <row r="332" spans="3:14" x14ac:dyDescent="0.25">
      <c r="C332" s="61"/>
      <c r="D332" s="81" t="s">
        <v>2503</v>
      </c>
      <c r="E332" s="82" t="s">
        <v>2084</v>
      </c>
      <c r="F332" s="81">
        <v>3519</v>
      </c>
      <c r="G332" s="82" t="s">
        <v>590</v>
      </c>
      <c r="H332" s="81" t="s">
        <v>2958</v>
      </c>
      <c r="I332" s="81" t="s">
        <v>2955</v>
      </c>
      <c r="J332" s="82"/>
      <c r="K332" s="75" t="s">
        <v>2394</v>
      </c>
      <c r="L332" s="78">
        <v>0.64510000000000001</v>
      </c>
      <c r="M332" s="79" t="s">
        <v>2657</v>
      </c>
      <c r="N332" s="80"/>
    </row>
    <row r="333" spans="3:14" x14ac:dyDescent="0.25">
      <c r="C333" s="61"/>
      <c r="D333" s="81" t="s">
        <v>2503</v>
      </c>
      <c r="E333" s="82" t="s">
        <v>2084</v>
      </c>
      <c r="F333" s="81">
        <v>3700</v>
      </c>
      <c r="G333" s="82" t="s">
        <v>601</v>
      </c>
      <c r="H333" s="81" t="s">
        <v>2955</v>
      </c>
      <c r="I333" s="81" t="s">
        <v>2955</v>
      </c>
      <c r="J333" s="82"/>
      <c r="K333" s="75" t="s">
        <v>2394</v>
      </c>
      <c r="L333" s="78">
        <v>0.61250000000000004</v>
      </c>
      <c r="M333" s="79" t="s">
        <v>2657</v>
      </c>
      <c r="N333" s="80"/>
    </row>
    <row r="334" spans="3:14" x14ac:dyDescent="0.25">
      <c r="C334" s="61"/>
      <c r="D334" s="81" t="s">
        <v>2503</v>
      </c>
      <c r="E334" s="82" t="s">
        <v>2084</v>
      </c>
      <c r="F334" s="81">
        <v>3547</v>
      </c>
      <c r="G334" s="82" t="s">
        <v>591</v>
      </c>
      <c r="H334" s="81" t="s">
        <v>2955</v>
      </c>
      <c r="I334" s="81" t="s">
        <v>2955</v>
      </c>
      <c r="J334" s="82"/>
      <c r="K334" s="75" t="s">
        <v>2394</v>
      </c>
      <c r="L334" s="78">
        <v>0.53639999999999999</v>
      </c>
      <c r="M334" s="79" t="s">
        <v>2657</v>
      </c>
      <c r="N334" s="80"/>
    </row>
    <row r="335" spans="3:14" x14ac:dyDescent="0.25">
      <c r="C335" s="61"/>
      <c r="D335" s="81" t="s">
        <v>2503</v>
      </c>
      <c r="E335" s="82" t="s">
        <v>2084</v>
      </c>
      <c r="F335" s="85">
        <v>5163</v>
      </c>
      <c r="G335" s="91" t="s">
        <v>614</v>
      </c>
      <c r="H335" s="81" t="s">
        <v>2957</v>
      </c>
      <c r="I335" s="81" t="s">
        <v>2955</v>
      </c>
      <c r="J335" s="82"/>
      <c r="K335" s="75" t="s">
        <v>2394</v>
      </c>
      <c r="L335" s="78">
        <v>0.69610000000000005</v>
      </c>
      <c r="M335" s="79" t="s">
        <v>2657</v>
      </c>
      <c r="N335" s="80"/>
    </row>
    <row r="336" spans="3:14" x14ac:dyDescent="0.25">
      <c r="C336" s="61"/>
      <c r="D336" s="81" t="s">
        <v>2503</v>
      </c>
      <c r="E336" s="82" t="s">
        <v>2084</v>
      </c>
      <c r="F336" s="81">
        <v>3766</v>
      </c>
      <c r="G336" s="82" t="s">
        <v>604</v>
      </c>
      <c r="H336" s="81" t="s">
        <v>2955</v>
      </c>
      <c r="I336" s="81" t="s">
        <v>2955</v>
      </c>
      <c r="J336" s="82"/>
      <c r="K336" s="75" t="s">
        <v>2394</v>
      </c>
      <c r="L336" s="78">
        <v>0.52869999999999995</v>
      </c>
      <c r="M336" s="79" t="s">
        <v>2657</v>
      </c>
      <c r="N336" s="80"/>
    </row>
    <row r="337" spans="3:14" x14ac:dyDescent="0.25">
      <c r="C337" s="61"/>
      <c r="D337" s="81" t="s">
        <v>2503</v>
      </c>
      <c r="E337" s="82" t="s">
        <v>2084</v>
      </c>
      <c r="F337" s="86">
        <v>1950</v>
      </c>
      <c r="G337" s="89" t="s">
        <v>580</v>
      </c>
      <c r="H337" s="81" t="s">
        <v>2958</v>
      </c>
      <c r="I337" s="81" t="s">
        <v>2955</v>
      </c>
      <c r="J337" s="82"/>
      <c r="K337" s="75" t="s">
        <v>2394</v>
      </c>
      <c r="L337" s="78">
        <v>0.60429999999999995</v>
      </c>
      <c r="M337" s="79" t="s">
        <v>2657</v>
      </c>
      <c r="N337" s="80"/>
    </row>
    <row r="338" spans="3:14" x14ac:dyDescent="0.25">
      <c r="C338" s="61"/>
      <c r="D338" s="81" t="s">
        <v>2503</v>
      </c>
      <c r="E338" s="82" t="s">
        <v>2084</v>
      </c>
      <c r="F338" s="81">
        <v>4470</v>
      </c>
      <c r="G338" s="82" t="s">
        <v>609</v>
      </c>
      <c r="H338" s="81" t="s">
        <v>2955</v>
      </c>
      <c r="I338" s="81" t="s">
        <v>2955</v>
      </c>
      <c r="J338" s="82"/>
      <c r="K338" s="75" t="s">
        <v>2394</v>
      </c>
      <c r="L338" s="78">
        <v>0.55700000000000005</v>
      </c>
      <c r="M338" s="79" t="s">
        <v>2657</v>
      </c>
      <c r="N338" s="80"/>
    </row>
    <row r="339" spans="3:14" x14ac:dyDescent="0.25">
      <c r="C339" s="61"/>
      <c r="D339" s="81" t="s">
        <v>2503</v>
      </c>
      <c r="E339" s="82" t="s">
        <v>2084</v>
      </c>
      <c r="F339" s="81">
        <v>2417</v>
      </c>
      <c r="G339" s="82" t="s">
        <v>582</v>
      </c>
      <c r="H339" s="81" t="s">
        <v>2955</v>
      </c>
      <c r="I339" s="81" t="s">
        <v>2955</v>
      </c>
      <c r="J339" s="82"/>
      <c r="K339" s="75" t="s">
        <v>2394</v>
      </c>
      <c r="L339" s="78">
        <v>0.66879999999999995</v>
      </c>
      <c r="M339" s="79" t="s">
        <v>2657</v>
      </c>
      <c r="N339" s="80"/>
    </row>
    <row r="340" spans="3:14" x14ac:dyDescent="0.25">
      <c r="C340" s="61"/>
      <c r="D340" s="81" t="s">
        <v>2503</v>
      </c>
      <c r="E340" s="82" t="s">
        <v>2084</v>
      </c>
      <c r="F340" s="81">
        <v>1789</v>
      </c>
      <c r="G340" s="82" t="s">
        <v>579</v>
      </c>
      <c r="H340" s="81" t="s">
        <v>2955</v>
      </c>
      <c r="I340" s="81" t="s">
        <v>2955</v>
      </c>
      <c r="J340" s="82"/>
      <c r="K340" s="75" t="s">
        <v>2395</v>
      </c>
      <c r="L340" s="78"/>
      <c r="M340" s="79"/>
      <c r="N340" s="80"/>
    </row>
    <row r="341" spans="3:14" x14ac:dyDescent="0.25">
      <c r="C341" s="61"/>
      <c r="D341" s="81" t="s">
        <v>2503</v>
      </c>
      <c r="E341" s="82" t="s">
        <v>2084</v>
      </c>
      <c r="F341" s="86">
        <v>4426</v>
      </c>
      <c r="G341" s="89" t="s">
        <v>608</v>
      </c>
      <c r="H341" s="81" t="s">
        <v>2955</v>
      </c>
      <c r="I341" s="81" t="s">
        <v>2955</v>
      </c>
      <c r="J341" s="82"/>
      <c r="K341" s="75" t="s">
        <v>2395</v>
      </c>
      <c r="L341" s="78"/>
      <c r="M341" s="79"/>
      <c r="N341" s="80"/>
    </row>
    <row r="342" spans="3:14" x14ac:dyDescent="0.25">
      <c r="C342" s="61"/>
      <c r="D342" s="81" t="s">
        <v>2503</v>
      </c>
      <c r="E342" s="82" t="s">
        <v>2084</v>
      </c>
      <c r="F342" s="81">
        <v>3898</v>
      </c>
      <c r="G342" s="82" t="s">
        <v>605</v>
      </c>
      <c r="H342" s="81" t="s">
        <v>2958</v>
      </c>
      <c r="I342" s="81" t="s">
        <v>2955</v>
      </c>
      <c r="J342" s="82"/>
      <c r="K342" s="75" t="s">
        <v>2394</v>
      </c>
      <c r="L342" s="78">
        <v>0.59340000000000004</v>
      </c>
      <c r="M342" s="79" t="s">
        <v>2657</v>
      </c>
      <c r="N342" s="80"/>
    </row>
    <row r="343" spans="3:14" x14ac:dyDescent="0.25">
      <c r="C343" s="61"/>
      <c r="D343" s="81" t="s">
        <v>2503</v>
      </c>
      <c r="E343" s="82" t="s">
        <v>2084</v>
      </c>
      <c r="F343" s="81">
        <v>3701</v>
      </c>
      <c r="G343" s="82" t="s">
        <v>602</v>
      </c>
      <c r="H343" s="81" t="s">
        <v>2955</v>
      </c>
      <c r="I343" s="81" t="s">
        <v>2955</v>
      </c>
      <c r="J343" s="82"/>
      <c r="K343" s="75" t="s">
        <v>2394</v>
      </c>
      <c r="L343" s="78">
        <v>0.65749999999999997</v>
      </c>
      <c r="M343" s="79" t="s">
        <v>2657</v>
      </c>
      <c r="N343" s="80"/>
    </row>
    <row r="344" spans="3:14" x14ac:dyDescent="0.25">
      <c r="C344" s="61"/>
      <c r="D344" s="81" t="s">
        <v>2503</v>
      </c>
      <c r="E344" s="82" t="s">
        <v>2084</v>
      </c>
      <c r="F344" s="81">
        <v>3738</v>
      </c>
      <c r="G344" s="82" t="s">
        <v>603</v>
      </c>
      <c r="H344" s="81" t="s">
        <v>2958</v>
      </c>
      <c r="I344" s="81" t="s">
        <v>2955</v>
      </c>
      <c r="J344" s="82"/>
      <c r="K344" s="75" t="s">
        <v>2394</v>
      </c>
      <c r="L344" s="78">
        <v>0.70709999999999995</v>
      </c>
      <c r="M344" s="79" t="s">
        <v>2657</v>
      </c>
      <c r="N344" s="80"/>
    </row>
    <row r="345" spans="3:14" x14ac:dyDescent="0.25">
      <c r="C345" s="61"/>
      <c r="D345" s="81" t="s">
        <v>2503</v>
      </c>
      <c r="E345" s="82" t="s">
        <v>2084</v>
      </c>
      <c r="F345" s="81">
        <v>3568</v>
      </c>
      <c r="G345" s="82" t="s">
        <v>593</v>
      </c>
      <c r="H345" s="81" t="s">
        <v>2957</v>
      </c>
      <c r="I345" s="81" t="s">
        <v>2955</v>
      </c>
      <c r="J345" s="82"/>
      <c r="K345" s="75" t="s">
        <v>2394</v>
      </c>
      <c r="L345" s="78">
        <v>0.83120000000000005</v>
      </c>
      <c r="M345" s="79" t="s">
        <v>2657</v>
      </c>
      <c r="N345" s="80"/>
    </row>
    <row r="346" spans="3:14" x14ac:dyDescent="0.25">
      <c r="C346" s="61"/>
      <c r="D346" s="81" t="s">
        <v>2503</v>
      </c>
      <c r="E346" s="82" t="s">
        <v>2084</v>
      </c>
      <c r="F346" s="81">
        <v>2841</v>
      </c>
      <c r="G346" s="82" t="s">
        <v>583</v>
      </c>
      <c r="H346" s="81" t="s">
        <v>2955</v>
      </c>
      <c r="I346" s="81" t="s">
        <v>2955</v>
      </c>
      <c r="J346" s="82"/>
      <c r="K346" s="75" t="s">
        <v>2394</v>
      </c>
      <c r="L346" s="78">
        <v>0.53969999999999996</v>
      </c>
      <c r="M346" s="79" t="s">
        <v>2657</v>
      </c>
      <c r="N346" s="80"/>
    </row>
    <row r="347" spans="3:14" x14ac:dyDescent="0.25">
      <c r="C347" s="61"/>
      <c r="D347" s="81" t="s">
        <v>2503</v>
      </c>
      <c r="E347" s="82" t="s">
        <v>2084</v>
      </c>
      <c r="F347" s="86">
        <v>3381</v>
      </c>
      <c r="G347" s="89" t="s">
        <v>588</v>
      </c>
      <c r="H347" s="81" t="s">
        <v>2955</v>
      </c>
      <c r="I347" s="81" t="s">
        <v>2955</v>
      </c>
      <c r="J347" s="82"/>
      <c r="K347" s="75" t="s">
        <v>2394</v>
      </c>
      <c r="L347" s="78">
        <v>0.61380000000000001</v>
      </c>
      <c r="M347" s="79" t="s">
        <v>2657</v>
      </c>
      <c r="N347" s="80"/>
    </row>
    <row r="348" spans="3:14" x14ac:dyDescent="0.25">
      <c r="C348" s="61"/>
      <c r="D348" s="81" t="s">
        <v>2503</v>
      </c>
      <c r="E348" s="82" t="s">
        <v>2084</v>
      </c>
      <c r="F348" s="81">
        <v>3627</v>
      </c>
      <c r="G348" s="82" t="s">
        <v>599</v>
      </c>
      <c r="H348" s="81" t="s">
        <v>2957</v>
      </c>
      <c r="I348" s="81" t="s">
        <v>2955</v>
      </c>
      <c r="J348" s="82"/>
      <c r="K348" s="75" t="s">
        <v>2394</v>
      </c>
      <c r="L348" s="78">
        <v>0.78790000000000004</v>
      </c>
      <c r="M348" s="79" t="s">
        <v>2655</v>
      </c>
      <c r="N348" s="80"/>
    </row>
    <row r="349" spans="3:14" x14ac:dyDescent="0.25">
      <c r="C349" s="61"/>
      <c r="D349" s="81" t="s">
        <v>2503</v>
      </c>
      <c r="E349" s="82" t="s">
        <v>2084</v>
      </c>
      <c r="F349" s="81">
        <v>4480</v>
      </c>
      <c r="G349" s="82" t="s">
        <v>610</v>
      </c>
      <c r="H349" s="81" t="s">
        <v>2955</v>
      </c>
      <c r="I349" s="81" t="s">
        <v>2955</v>
      </c>
      <c r="J349" s="82"/>
      <c r="K349" s="75" t="s">
        <v>2395</v>
      </c>
      <c r="L349" s="78"/>
      <c r="M349" s="79"/>
      <c r="N349" s="80"/>
    </row>
    <row r="350" spans="3:14" x14ac:dyDescent="0.25">
      <c r="C350" s="61"/>
      <c r="D350" s="81" t="s">
        <v>2503</v>
      </c>
      <c r="E350" s="82" t="s">
        <v>2084</v>
      </c>
      <c r="F350" s="81">
        <v>3159</v>
      </c>
      <c r="G350" s="82" t="s">
        <v>584</v>
      </c>
      <c r="H350" s="81" t="s">
        <v>2957</v>
      </c>
      <c r="I350" s="81" t="s">
        <v>2955</v>
      </c>
      <c r="J350" s="82"/>
      <c r="K350" s="75" t="s">
        <v>2394</v>
      </c>
      <c r="L350" s="78">
        <v>0.71330000000000005</v>
      </c>
      <c r="M350" s="79" t="s">
        <v>2664</v>
      </c>
      <c r="N350" s="80"/>
    </row>
    <row r="351" spans="3:14" x14ac:dyDescent="0.25">
      <c r="C351" s="61"/>
      <c r="D351" s="81" t="s">
        <v>2503</v>
      </c>
      <c r="E351" s="82" t="s">
        <v>2084</v>
      </c>
      <c r="F351" s="81">
        <v>3625</v>
      </c>
      <c r="G351" s="82" t="s">
        <v>597</v>
      </c>
      <c r="H351" s="81" t="s">
        <v>2955</v>
      </c>
      <c r="I351" s="81" t="s">
        <v>2955</v>
      </c>
      <c r="J351" s="82"/>
      <c r="K351" s="75" t="s">
        <v>2394</v>
      </c>
      <c r="L351" s="78">
        <v>0.58860000000000001</v>
      </c>
      <c r="M351" s="79" t="s">
        <v>2657</v>
      </c>
      <c r="N351" s="80"/>
    </row>
    <row r="352" spans="3:14" x14ac:dyDescent="0.25">
      <c r="C352" s="61"/>
      <c r="D352" s="81" t="s">
        <v>2503</v>
      </c>
      <c r="E352" s="82" t="s">
        <v>2084</v>
      </c>
      <c r="F352" s="86">
        <v>3432</v>
      </c>
      <c r="G352" s="89" t="s">
        <v>509</v>
      </c>
      <c r="H352" s="81" t="s">
        <v>2957</v>
      </c>
      <c r="I352" s="81" t="s">
        <v>2955</v>
      </c>
      <c r="J352" s="82"/>
      <c r="K352" s="75" t="s">
        <v>2394</v>
      </c>
      <c r="L352" s="78">
        <v>0.8609</v>
      </c>
      <c r="M352" s="79" t="s">
        <v>2655</v>
      </c>
      <c r="N352" s="80"/>
    </row>
    <row r="353" spans="3:14" x14ac:dyDescent="0.25">
      <c r="C353" s="61"/>
      <c r="D353" s="81" t="s">
        <v>2503</v>
      </c>
      <c r="E353" s="82" t="s">
        <v>2084</v>
      </c>
      <c r="F353" s="81">
        <v>5348</v>
      </c>
      <c r="G353" s="82" t="s">
        <v>615</v>
      </c>
      <c r="H353" s="81" t="s">
        <v>2957</v>
      </c>
      <c r="I353" s="81" t="s">
        <v>2955</v>
      </c>
      <c r="J353" s="82"/>
      <c r="K353" s="75" t="s">
        <v>2394</v>
      </c>
      <c r="L353" s="78">
        <v>0.55730000000000002</v>
      </c>
      <c r="M353" s="79" t="s">
        <v>2657</v>
      </c>
      <c r="N353" s="80"/>
    </row>
    <row r="354" spans="3:14" x14ac:dyDescent="0.25">
      <c r="C354" s="61"/>
      <c r="D354" s="81" t="s">
        <v>2503</v>
      </c>
      <c r="E354" s="82" t="s">
        <v>2084</v>
      </c>
      <c r="F354" s="81">
        <v>3329</v>
      </c>
      <c r="G354" s="82" t="s">
        <v>587</v>
      </c>
      <c r="H354" s="81" t="s">
        <v>2957</v>
      </c>
      <c r="I354" s="81" t="s">
        <v>2955</v>
      </c>
      <c r="J354" s="82"/>
      <c r="K354" s="75" t="s">
        <v>2394</v>
      </c>
      <c r="L354" s="78">
        <v>0.74729999999999996</v>
      </c>
      <c r="M354" s="79" t="s">
        <v>2664</v>
      </c>
      <c r="N354" s="80"/>
    </row>
    <row r="355" spans="3:14" x14ac:dyDescent="0.25">
      <c r="C355" s="61"/>
      <c r="D355" s="81" t="s">
        <v>2503</v>
      </c>
      <c r="E355" s="82" t="s">
        <v>2084</v>
      </c>
      <c r="F355" s="81">
        <v>4422</v>
      </c>
      <c r="G355" s="82" t="s">
        <v>544</v>
      </c>
      <c r="H355" s="81" t="s">
        <v>2957</v>
      </c>
      <c r="I355" s="81" t="s">
        <v>2955</v>
      </c>
      <c r="J355" s="82"/>
      <c r="K355" s="75" t="s">
        <v>2394</v>
      </c>
      <c r="L355" s="78">
        <v>0.69889999999999997</v>
      </c>
      <c r="M355" s="79" t="s">
        <v>2657</v>
      </c>
      <c r="N355" s="80"/>
    </row>
    <row r="356" spans="3:14" x14ac:dyDescent="0.25">
      <c r="C356" s="61"/>
      <c r="D356" s="81" t="s">
        <v>2503</v>
      </c>
      <c r="E356" s="82" t="s">
        <v>2084</v>
      </c>
      <c r="F356" s="81">
        <v>3626</v>
      </c>
      <c r="G356" s="82" t="s">
        <v>598</v>
      </c>
      <c r="H356" s="81" t="s">
        <v>2958</v>
      </c>
      <c r="I356" s="81" t="s">
        <v>2955</v>
      </c>
      <c r="J356" s="82"/>
      <c r="K356" s="75" t="s">
        <v>2394</v>
      </c>
      <c r="L356" s="78">
        <v>0.6946</v>
      </c>
      <c r="M356" s="79" t="s">
        <v>2657</v>
      </c>
      <c r="N356" s="80"/>
    </row>
    <row r="357" spans="3:14" x14ac:dyDescent="0.25">
      <c r="C357" s="61"/>
      <c r="D357" s="81" t="s">
        <v>2503</v>
      </c>
      <c r="E357" s="82" t="s">
        <v>2084</v>
      </c>
      <c r="F357" s="81">
        <v>5029</v>
      </c>
      <c r="G357" s="82" t="s">
        <v>612</v>
      </c>
      <c r="H357" s="81" t="s">
        <v>2958</v>
      </c>
      <c r="I357" s="81" t="s">
        <v>2955</v>
      </c>
      <c r="J357" s="82"/>
      <c r="K357" s="75" t="s">
        <v>2394</v>
      </c>
      <c r="L357" s="78">
        <v>0.70220000000000005</v>
      </c>
      <c r="M357" s="79" t="s">
        <v>2657</v>
      </c>
      <c r="N357" s="80"/>
    </row>
    <row r="358" spans="3:14" x14ac:dyDescent="0.25">
      <c r="C358" s="61"/>
      <c r="D358" s="81" t="s">
        <v>2503</v>
      </c>
      <c r="E358" s="82" t="s">
        <v>2084</v>
      </c>
      <c r="F358" s="81">
        <v>4374</v>
      </c>
      <c r="G358" s="82" t="s">
        <v>607</v>
      </c>
      <c r="H358" s="81" t="s">
        <v>2955</v>
      </c>
      <c r="I358" s="81" t="s">
        <v>2955</v>
      </c>
      <c r="J358" s="82"/>
      <c r="K358" s="75" t="s">
        <v>2394</v>
      </c>
      <c r="L358" s="78">
        <v>0.51629999999999998</v>
      </c>
      <c r="M358" s="79" t="s">
        <v>2657</v>
      </c>
      <c r="N358" s="80"/>
    </row>
    <row r="359" spans="3:14" x14ac:dyDescent="0.25">
      <c r="C359" s="61"/>
      <c r="D359" s="81" t="s">
        <v>2503</v>
      </c>
      <c r="E359" s="82" t="s">
        <v>2084</v>
      </c>
      <c r="F359" s="81">
        <v>4343</v>
      </c>
      <c r="G359" s="82" t="s">
        <v>606</v>
      </c>
      <c r="H359" s="81" t="s">
        <v>2957</v>
      </c>
      <c r="I359" s="81" t="s">
        <v>2955</v>
      </c>
      <c r="J359" s="82"/>
      <c r="K359" s="75" t="s">
        <v>2394</v>
      </c>
      <c r="L359" s="78">
        <v>0.67710000000000004</v>
      </c>
      <c r="M359" s="79" t="s">
        <v>2657</v>
      </c>
      <c r="N359" s="80"/>
    </row>
    <row r="360" spans="3:14" x14ac:dyDescent="0.25">
      <c r="C360" s="61"/>
      <c r="D360" s="81" t="s">
        <v>2503</v>
      </c>
      <c r="E360" s="82" t="s">
        <v>2084</v>
      </c>
      <c r="F360" s="81">
        <v>3160</v>
      </c>
      <c r="G360" s="82" t="s">
        <v>585</v>
      </c>
      <c r="H360" s="81" t="s">
        <v>2955</v>
      </c>
      <c r="I360" s="81" t="s">
        <v>2955</v>
      </c>
      <c r="J360" s="82"/>
      <c r="K360" s="75" t="s">
        <v>2394</v>
      </c>
      <c r="L360" s="78">
        <v>0.63109999999999999</v>
      </c>
      <c r="M360" s="79" t="s">
        <v>2657</v>
      </c>
      <c r="N360" s="80"/>
    </row>
    <row r="361" spans="3:14" x14ac:dyDescent="0.25">
      <c r="C361" s="61"/>
      <c r="D361" s="81" t="s">
        <v>2503</v>
      </c>
      <c r="E361" s="82" t="s">
        <v>2084</v>
      </c>
      <c r="F361" s="81">
        <v>3567</v>
      </c>
      <c r="G361" s="82" t="s">
        <v>592</v>
      </c>
      <c r="H361" s="81" t="s">
        <v>2957</v>
      </c>
      <c r="I361" s="81" t="s">
        <v>2955</v>
      </c>
      <c r="J361" s="82"/>
      <c r="K361" s="75" t="s">
        <v>2394</v>
      </c>
      <c r="L361" s="78">
        <v>0.78580000000000005</v>
      </c>
      <c r="M361" s="79" t="s">
        <v>2655</v>
      </c>
      <c r="N361" s="80"/>
    </row>
    <row r="362" spans="3:14" x14ac:dyDescent="0.25">
      <c r="C362" s="61"/>
      <c r="D362" s="81" t="s">
        <v>2503</v>
      </c>
      <c r="E362" s="82" t="s">
        <v>2084</v>
      </c>
      <c r="F362" s="85">
        <v>5473</v>
      </c>
      <c r="G362" s="91" t="s">
        <v>616</v>
      </c>
      <c r="H362" s="81" t="s">
        <v>2955</v>
      </c>
      <c r="I362" s="81" t="s">
        <v>2955</v>
      </c>
      <c r="J362" s="82"/>
      <c r="K362" s="75" t="s">
        <v>2394</v>
      </c>
      <c r="L362" s="79">
        <v>0.64770000000000005</v>
      </c>
      <c r="M362" s="79" t="s">
        <v>2657</v>
      </c>
      <c r="N362" s="14"/>
    </row>
    <row r="363" spans="3:14" x14ac:dyDescent="0.25">
      <c r="C363" s="61"/>
      <c r="D363" s="81" t="s">
        <v>2503</v>
      </c>
      <c r="E363" s="82" t="s">
        <v>2084</v>
      </c>
      <c r="F363" s="81">
        <v>3584</v>
      </c>
      <c r="G363" s="82" t="s">
        <v>596</v>
      </c>
      <c r="H363" s="81" t="s">
        <v>2955</v>
      </c>
      <c r="I363" s="81" t="s">
        <v>2955</v>
      </c>
      <c r="J363" s="82"/>
      <c r="K363" s="75" t="s">
        <v>2394</v>
      </c>
      <c r="L363" s="78">
        <v>0.58450000000000002</v>
      </c>
      <c r="M363" s="79" t="s">
        <v>2657</v>
      </c>
      <c r="N363" s="80"/>
    </row>
    <row r="364" spans="3:14" x14ac:dyDescent="0.25">
      <c r="C364" s="61"/>
      <c r="D364" s="81" t="s">
        <v>2503</v>
      </c>
      <c r="E364" s="82" t="s">
        <v>2084</v>
      </c>
      <c r="F364" s="81">
        <v>4570</v>
      </c>
      <c r="G364" s="82" t="s">
        <v>611</v>
      </c>
      <c r="H364" s="81" t="s">
        <v>2955</v>
      </c>
      <c r="I364" s="81" t="s">
        <v>2955</v>
      </c>
      <c r="J364" s="82"/>
      <c r="K364" s="75" t="s">
        <v>2394</v>
      </c>
      <c r="L364" s="78">
        <v>0.62360000000000004</v>
      </c>
      <c r="M364" s="79" t="s">
        <v>2657</v>
      </c>
      <c r="N364" s="80"/>
    </row>
    <row r="365" spans="3:14" x14ac:dyDescent="0.25">
      <c r="C365" s="61"/>
      <c r="D365" s="81" t="s">
        <v>2503</v>
      </c>
      <c r="E365" s="82" t="s">
        <v>2084</v>
      </c>
      <c r="F365" s="81">
        <v>3431</v>
      </c>
      <c r="G365" s="82" t="s">
        <v>589</v>
      </c>
      <c r="H365" s="81" t="s">
        <v>2958</v>
      </c>
      <c r="I365" s="81" t="s">
        <v>2955</v>
      </c>
      <c r="J365" s="82"/>
      <c r="K365" s="75" t="s">
        <v>2394</v>
      </c>
      <c r="L365" s="78">
        <v>0.72430000000000005</v>
      </c>
      <c r="M365" s="79" t="s">
        <v>2657</v>
      </c>
      <c r="N365" s="80"/>
    </row>
    <row r="366" spans="3:14" x14ac:dyDescent="0.25">
      <c r="C366" s="61"/>
      <c r="D366" s="81" t="s">
        <v>2503</v>
      </c>
      <c r="E366" s="82" t="s">
        <v>2084</v>
      </c>
      <c r="F366" s="81">
        <v>3628</v>
      </c>
      <c r="G366" s="82" t="s">
        <v>600</v>
      </c>
      <c r="H366" s="81" t="s">
        <v>2955</v>
      </c>
      <c r="I366" s="81" t="s">
        <v>2955</v>
      </c>
      <c r="J366" s="82"/>
      <c r="K366" s="75" t="s">
        <v>2394</v>
      </c>
      <c r="L366" s="78">
        <v>0.59870000000000001</v>
      </c>
      <c r="M366" s="79" t="s">
        <v>2657</v>
      </c>
      <c r="N366" s="80"/>
    </row>
    <row r="367" spans="3:14" x14ac:dyDescent="0.25">
      <c r="C367" s="61"/>
      <c r="D367" s="81" t="s">
        <v>2503</v>
      </c>
      <c r="E367" s="82" t="s">
        <v>2084</v>
      </c>
      <c r="F367" s="81">
        <v>3582</v>
      </c>
      <c r="G367" s="82" t="s">
        <v>594</v>
      </c>
      <c r="H367" s="81" t="s">
        <v>2955</v>
      </c>
      <c r="I367" s="81" t="s">
        <v>2955</v>
      </c>
      <c r="J367" s="82"/>
      <c r="K367" s="75" t="s">
        <v>2394</v>
      </c>
      <c r="L367" s="78">
        <v>0.72660000000000002</v>
      </c>
      <c r="M367" s="79" t="s">
        <v>2657</v>
      </c>
      <c r="N367" s="80"/>
    </row>
    <row r="368" spans="3:14" x14ac:dyDescent="0.25">
      <c r="C368" s="61"/>
      <c r="D368" s="81" t="s">
        <v>2503</v>
      </c>
      <c r="E368" s="82" t="s">
        <v>2084</v>
      </c>
      <c r="F368" s="81">
        <v>3583</v>
      </c>
      <c r="G368" s="82" t="s">
        <v>595</v>
      </c>
      <c r="H368" s="81" t="s">
        <v>2957</v>
      </c>
      <c r="I368" s="81" t="s">
        <v>2955</v>
      </c>
      <c r="J368" s="82"/>
      <c r="K368" s="75" t="s">
        <v>2394</v>
      </c>
      <c r="L368" s="78">
        <v>0.81730000000000003</v>
      </c>
      <c r="M368" s="79" t="s">
        <v>2655</v>
      </c>
      <c r="N368" s="80"/>
    </row>
    <row r="369" spans="3:14" x14ac:dyDescent="0.25">
      <c r="C369" s="61"/>
      <c r="D369" s="81" t="s">
        <v>2503</v>
      </c>
      <c r="E369" s="82" t="s">
        <v>2084</v>
      </c>
      <c r="F369" s="81">
        <v>3328</v>
      </c>
      <c r="G369" s="82" t="s">
        <v>586</v>
      </c>
      <c r="H369" s="81" t="s">
        <v>2955</v>
      </c>
      <c r="I369" s="81" t="s">
        <v>2955</v>
      </c>
      <c r="J369" s="82"/>
      <c r="K369" s="75" t="s">
        <v>2394</v>
      </c>
      <c r="L369" s="78">
        <v>0.5696</v>
      </c>
      <c r="M369" s="79" t="s">
        <v>2657</v>
      </c>
      <c r="N369" s="80"/>
    </row>
    <row r="370" spans="3:14" x14ac:dyDescent="0.25">
      <c r="C370" s="61"/>
      <c r="D370" s="81" t="s">
        <v>2504</v>
      </c>
      <c r="E370" s="82" t="s">
        <v>2085</v>
      </c>
      <c r="F370" s="81">
        <v>2263</v>
      </c>
      <c r="G370" s="82" t="s">
        <v>1862</v>
      </c>
      <c r="H370" s="81" t="s">
        <v>2955</v>
      </c>
      <c r="I370" s="81" t="s">
        <v>2955</v>
      </c>
      <c r="J370" s="82"/>
      <c r="K370" s="75" t="s">
        <v>2395</v>
      </c>
      <c r="L370" s="78"/>
      <c r="M370" s="79"/>
      <c r="N370" s="80"/>
    </row>
    <row r="371" spans="3:14" x14ac:dyDescent="0.25">
      <c r="C371" s="61"/>
      <c r="D371" s="81" t="s">
        <v>2504</v>
      </c>
      <c r="E371" s="82" t="s">
        <v>2085</v>
      </c>
      <c r="F371" s="85">
        <v>5207</v>
      </c>
      <c r="G371" s="91" t="s">
        <v>570</v>
      </c>
      <c r="H371" s="81" t="s">
        <v>2955</v>
      </c>
      <c r="I371" s="81" t="s">
        <v>2955</v>
      </c>
      <c r="J371" s="82"/>
      <c r="K371" s="75" t="s">
        <v>2394</v>
      </c>
      <c r="L371" s="78">
        <v>0.50580000000000003</v>
      </c>
      <c r="M371" s="79" t="s">
        <v>2657</v>
      </c>
      <c r="N371" s="80"/>
    </row>
    <row r="372" spans="3:14" x14ac:dyDescent="0.25">
      <c r="C372" s="61"/>
      <c r="D372" s="81" t="s">
        <v>2504</v>
      </c>
      <c r="E372" s="82" t="s">
        <v>2085</v>
      </c>
      <c r="F372" s="81">
        <v>2458</v>
      </c>
      <c r="G372" s="82" t="s">
        <v>1554</v>
      </c>
      <c r="H372" s="81" t="s">
        <v>2955</v>
      </c>
      <c r="I372" s="81" t="s">
        <v>2955</v>
      </c>
      <c r="J372" s="82"/>
      <c r="K372" s="75" t="s">
        <v>2394</v>
      </c>
      <c r="L372" s="78">
        <v>0.52039999999999997</v>
      </c>
      <c r="M372" s="79" t="s">
        <v>2657</v>
      </c>
      <c r="N372" s="80"/>
    </row>
    <row r="373" spans="3:14" x14ac:dyDescent="0.25">
      <c r="C373" s="61"/>
      <c r="D373" s="81" t="s">
        <v>2504</v>
      </c>
      <c r="E373" s="82" t="s">
        <v>2085</v>
      </c>
      <c r="F373" s="81">
        <v>2607</v>
      </c>
      <c r="G373" s="82" t="s">
        <v>1864</v>
      </c>
      <c r="H373" s="81" t="s">
        <v>2955</v>
      </c>
      <c r="I373" s="81" t="s">
        <v>2955</v>
      </c>
      <c r="J373" s="82"/>
      <c r="K373" s="75" t="s">
        <v>2395</v>
      </c>
      <c r="L373" s="78"/>
      <c r="M373" s="79"/>
      <c r="N373" s="80"/>
    </row>
    <row r="374" spans="3:14" x14ac:dyDescent="0.25">
      <c r="C374" s="61"/>
      <c r="D374" s="81" t="s">
        <v>2504</v>
      </c>
      <c r="E374" s="82" t="s">
        <v>2085</v>
      </c>
      <c r="F374" s="81">
        <v>4482</v>
      </c>
      <c r="G374" s="82" t="s">
        <v>1867</v>
      </c>
      <c r="H374" s="81" t="s">
        <v>2955</v>
      </c>
      <c r="I374" s="81" t="s">
        <v>2955</v>
      </c>
      <c r="J374" s="82"/>
      <c r="K374" s="75" t="s">
        <v>2394</v>
      </c>
      <c r="L374" s="78">
        <v>0.55349999999999999</v>
      </c>
      <c r="M374" s="79" t="s">
        <v>2657</v>
      </c>
      <c r="N374" s="80"/>
    </row>
    <row r="375" spans="3:14" x14ac:dyDescent="0.25">
      <c r="C375" s="61"/>
      <c r="D375" s="92" t="s">
        <v>2504</v>
      </c>
      <c r="E375" s="141" t="s">
        <v>2085</v>
      </c>
      <c r="F375" s="92">
        <v>2488</v>
      </c>
      <c r="G375" s="141" t="s">
        <v>1863</v>
      </c>
      <c r="H375" s="92" t="s">
        <v>2990</v>
      </c>
      <c r="I375" s="92" t="s">
        <v>2990</v>
      </c>
      <c r="J375" s="142" t="s">
        <v>2991</v>
      </c>
      <c r="K375" s="75" t="s">
        <v>2395</v>
      </c>
      <c r="L375" s="78"/>
      <c r="M375" s="79"/>
    </row>
    <row r="376" spans="3:14" x14ac:dyDescent="0.25">
      <c r="C376" s="61"/>
      <c r="D376" s="81" t="s">
        <v>2504</v>
      </c>
      <c r="E376" s="82" t="s">
        <v>2085</v>
      </c>
      <c r="F376" s="86">
        <v>4554</v>
      </c>
      <c r="G376" s="89" t="s">
        <v>1676</v>
      </c>
      <c r="H376" s="81" t="s">
        <v>2955</v>
      </c>
      <c r="I376" s="81" t="s">
        <v>2955</v>
      </c>
      <c r="J376" s="82"/>
      <c r="K376" s="75" t="s">
        <v>2394</v>
      </c>
      <c r="L376" s="78">
        <v>0.51200000000000001</v>
      </c>
      <c r="M376" s="79" t="s">
        <v>2657</v>
      </c>
      <c r="N376" s="80"/>
    </row>
    <row r="377" spans="3:14" x14ac:dyDescent="0.25">
      <c r="C377" s="61"/>
      <c r="D377" s="92" t="s">
        <v>2504</v>
      </c>
      <c r="E377" s="141" t="s">
        <v>2085</v>
      </c>
      <c r="F377" s="92">
        <v>5747</v>
      </c>
      <c r="G377" s="141" t="s">
        <v>371</v>
      </c>
      <c r="H377" s="92" t="s">
        <v>2990</v>
      </c>
      <c r="I377" s="92" t="s">
        <v>2990</v>
      </c>
      <c r="J377" s="142" t="s">
        <v>2991</v>
      </c>
      <c r="K377" s="75" t="s">
        <v>2395</v>
      </c>
      <c r="L377" s="143" t="s">
        <v>2994</v>
      </c>
      <c r="M377" s="79"/>
    </row>
    <row r="378" spans="3:14" x14ac:dyDescent="0.25">
      <c r="C378" s="61"/>
      <c r="D378" s="81" t="s">
        <v>2504</v>
      </c>
      <c r="E378" s="82" t="s">
        <v>2085</v>
      </c>
      <c r="F378" s="81">
        <v>4130</v>
      </c>
      <c r="G378" s="82" t="s">
        <v>1866</v>
      </c>
      <c r="H378" s="81" t="s">
        <v>2955</v>
      </c>
      <c r="I378" s="81" t="s">
        <v>2955</v>
      </c>
      <c r="J378" s="82"/>
      <c r="K378" s="75" t="s">
        <v>2395</v>
      </c>
      <c r="L378" s="78"/>
      <c r="M378" s="79"/>
      <c r="N378" s="80"/>
    </row>
    <row r="379" spans="3:14" x14ac:dyDescent="0.25">
      <c r="C379" s="61"/>
      <c r="D379" s="81" t="s">
        <v>2504</v>
      </c>
      <c r="E379" s="82" t="s">
        <v>2085</v>
      </c>
      <c r="F379" s="81">
        <v>3762</v>
      </c>
      <c r="G379" s="82" t="s">
        <v>1865</v>
      </c>
      <c r="H379" s="81" t="s">
        <v>2955</v>
      </c>
      <c r="I379" s="81" t="s">
        <v>2955</v>
      </c>
      <c r="J379" s="82"/>
      <c r="K379" s="75" t="s">
        <v>2395</v>
      </c>
      <c r="L379" s="78"/>
      <c r="M379" s="79"/>
      <c r="N379" s="80"/>
    </row>
    <row r="380" spans="3:14" x14ac:dyDescent="0.25">
      <c r="C380" s="61"/>
      <c r="D380" s="92" t="s">
        <v>2712</v>
      </c>
      <c r="E380" s="141" t="s">
        <v>2086</v>
      </c>
      <c r="F380" s="92">
        <v>5671</v>
      </c>
      <c r="G380" s="141" t="s">
        <v>2433</v>
      </c>
      <c r="H380" s="92" t="s">
        <v>2990</v>
      </c>
      <c r="I380" s="92" t="s">
        <v>2990</v>
      </c>
      <c r="J380" s="142" t="s">
        <v>2991</v>
      </c>
      <c r="K380" s="75" t="s">
        <v>2394</v>
      </c>
      <c r="L380" s="78">
        <v>0.51119999999999999</v>
      </c>
      <c r="M380" s="79" t="s">
        <v>2657</v>
      </c>
    </row>
    <row r="381" spans="3:14" x14ac:dyDescent="0.25">
      <c r="C381" s="61"/>
      <c r="D381" s="92" t="s">
        <v>2712</v>
      </c>
      <c r="E381" s="141" t="s">
        <v>2086</v>
      </c>
      <c r="F381" s="92">
        <v>3798</v>
      </c>
      <c r="G381" s="141" t="s">
        <v>1365</v>
      </c>
      <c r="H381" s="92" t="s">
        <v>2990</v>
      </c>
      <c r="I381" s="92" t="s">
        <v>2990</v>
      </c>
      <c r="J381" s="142" t="s">
        <v>2991</v>
      </c>
      <c r="K381" s="75" t="s">
        <v>2394</v>
      </c>
      <c r="L381" s="78">
        <v>0.50409999999999999</v>
      </c>
      <c r="M381" s="79" t="s">
        <v>2657</v>
      </c>
    </row>
    <row r="382" spans="3:14" x14ac:dyDescent="0.25">
      <c r="C382" s="61"/>
      <c r="D382" s="81" t="s">
        <v>2505</v>
      </c>
      <c r="E382" s="82" t="s">
        <v>2087</v>
      </c>
      <c r="F382" s="81">
        <v>3078</v>
      </c>
      <c r="G382" s="82" t="s">
        <v>62</v>
      </c>
      <c r="H382" s="81" t="s">
        <v>2957</v>
      </c>
      <c r="I382" s="81" t="s">
        <v>2956</v>
      </c>
      <c r="J382" s="82"/>
      <c r="K382" s="75" t="s">
        <v>2394</v>
      </c>
      <c r="L382" s="78">
        <v>0.75449999999999995</v>
      </c>
      <c r="M382" s="79" t="s">
        <v>2657</v>
      </c>
      <c r="N382" s="80"/>
    </row>
    <row r="383" spans="3:14" x14ac:dyDescent="0.25">
      <c r="C383" s="61"/>
      <c r="D383" s="81" t="s">
        <v>2505</v>
      </c>
      <c r="E383" s="82" t="s">
        <v>2087</v>
      </c>
      <c r="F383" s="81">
        <v>4031</v>
      </c>
      <c r="G383" s="82" t="s">
        <v>63</v>
      </c>
      <c r="H383" s="81" t="s">
        <v>2957</v>
      </c>
      <c r="I383" s="81" t="s">
        <v>2956</v>
      </c>
      <c r="J383" s="82"/>
      <c r="K383" s="75" t="s">
        <v>2394</v>
      </c>
      <c r="L383" s="78">
        <v>0.73980000000000001</v>
      </c>
      <c r="M383" s="79" t="s">
        <v>2657</v>
      </c>
      <c r="N383" s="80"/>
    </row>
    <row r="384" spans="3:14" x14ac:dyDescent="0.25">
      <c r="C384" s="61"/>
      <c r="D384" s="81" t="s">
        <v>2505</v>
      </c>
      <c r="E384" s="82" t="s">
        <v>2087</v>
      </c>
      <c r="F384" s="81">
        <v>2367</v>
      </c>
      <c r="G384" s="82" t="s">
        <v>61</v>
      </c>
      <c r="H384" s="81" t="s">
        <v>2958</v>
      </c>
      <c r="I384" s="81" t="s">
        <v>2958</v>
      </c>
      <c r="J384" s="82"/>
      <c r="K384" s="75" t="s">
        <v>2394</v>
      </c>
      <c r="L384" s="78">
        <v>0.68389999999999995</v>
      </c>
      <c r="M384" s="79" t="s">
        <v>2657</v>
      </c>
      <c r="N384" s="80"/>
    </row>
    <row r="385" spans="3:14" x14ac:dyDescent="0.25">
      <c r="C385" s="61"/>
      <c r="D385" s="81" t="s">
        <v>2506</v>
      </c>
      <c r="E385" s="82" t="s">
        <v>2088</v>
      </c>
      <c r="F385" s="81">
        <v>3180</v>
      </c>
      <c r="G385" s="82" t="s">
        <v>1316</v>
      </c>
      <c r="H385" s="81" t="s">
        <v>2957</v>
      </c>
      <c r="I385" s="81" t="s">
        <v>2958</v>
      </c>
      <c r="J385" s="82"/>
      <c r="K385" s="75" t="s">
        <v>2394</v>
      </c>
      <c r="L385" s="78">
        <v>0.72109999999999996</v>
      </c>
      <c r="M385" s="79" t="s">
        <v>2655</v>
      </c>
      <c r="N385" s="80"/>
    </row>
    <row r="386" spans="3:14" x14ac:dyDescent="0.25">
      <c r="C386" s="61"/>
      <c r="D386" s="81" t="s">
        <v>2506</v>
      </c>
      <c r="E386" s="82" t="s">
        <v>2088</v>
      </c>
      <c r="F386" s="81">
        <v>2398</v>
      </c>
      <c r="G386" s="82" t="s">
        <v>1312</v>
      </c>
      <c r="H386" s="81" t="s">
        <v>2957</v>
      </c>
      <c r="I386" s="81" t="s">
        <v>2958</v>
      </c>
      <c r="J386" s="82"/>
      <c r="K386" s="75" t="s">
        <v>2394</v>
      </c>
      <c r="L386" s="78">
        <v>0.61470000000000002</v>
      </c>
      <c r="M386" s="79" t="s">
        <v>2655</v>
      </c>
      <c r="N386" s="80"/>
    </row>
    <row r="387" spans="3:14" x14ac:dyDescent="0.25">
      <c r="C387" s="61"/>
      <c r="D387" s="81" t="s">
        <v>2506</v>
      </c>
      <c r="E387" s="82" t="s">
        <v>2088</v>
      </c>
      <c r="F387" s="81">
        <v>3301</v>
      </c>
      <c r="G387" s="82" t="s">
        <v>1318</v>
      </c>
      <c r="H387" s="81" t="s">
        <v>2957</v>
      </c>
      <c r="I387" s="81" t="s">
        <v>2958</v>
      </c>
      <c r="J387" s="82"/>
      <c r="K387" s="75" t="s">
        <v>2394</v>
      </c>
      <c r="L387" s="78">
        <v>0.80279999999999996</v>
      </c>
      <c r="M387" s="79" t="s">
        <v>2655</v>
      </c>
      <c r="N387" s="80"/>
    </row>
    <row r="388" spans="3:14" x14ac:dyDescent="0.25">
      <c r="C388" s="61"/>
      <c r="D388" s="81" t="s">
        <v>2506</v>
      </c>
      <c r="E388" s="82" t="s">
        <v>2088</v>
      </c>
      <c r="F388" s="81">
        <v>2257</v>
      </c>
      <c r="G388" s="82" t="s">
        <v>1310</v>
      </c>
      <c r="H388" s="81" t="s">
        <v>2957</v>
      </c>
      <c r="I388" s="81" t="s">
        <v>2958</v>
      </c>
      <c r="J388" s="82"/>
      <c r="K388" s="75" t="s">
        <v>2394</v>
      </c>
      <c r="L388" s="78">
        <v>0.58089999999999997</v>
      </c>
      <c r="M388" s="79" t="s">
        <v>2657</v>
      </c>
      <c r="N388" s="80"/>
    </row>
    <row r="389" spans="3:14" x14ac:dyDescent="0.25">
      <c r="C389" s="61"/>
      <c r="D389" s="81" t="s">
        <v>2506</v>
      </c>
      <c r="E389" s="82" t="s">
        <v>2088</v>
      </c>
      <c r="F389" s="81">
        <v>5436</v>
      </c>
      <c r="G389" s="82" t="s">
        <v>2669</v>
      </c>
      <c r="H389" s="81" t="s">
        <v>2957</v>
      </c>
      <c r="I389" s="81" t="s">
        <v>2958</v>
      </c>
      <c r="J389" s="82"/>
      <c r="K389" s="75" t="s">
        <v>2395</v>
      </c>
      <c r="L389" s="83"/>
      <c r="M389" s="84"/>
      <c r="N389" s="80"/>
    </row>
    <row r="390" spans="3:14" x14ac:dyDescent="0.25">
      <c r="C390" s="61"/>
      <c r="D390" s="81" t="s">
        <v>2506</v>
      </c>
      <c r="E390" s="82" t="s">
        <v>2088</v>
      </c>
      <c r="F390" s="81">
        <v>3532</v>
      </c>
      <c r="G390" s="82" t="s">
        <v>1320</v>
      </c>
      <c r="H390" s="81" t="s">
        <v>2957</v>
      </c>
      <c r="I390" s="81" t="s">
        <v>2958</v>
      </c>
      <c r="J390" s="82"/>
      <c r="K390" s="75" t="s">
        <v>2394</v>
      </c>
      <c r="L390" s="83">
        <v>0.74680000000000002</v>
      </c>
      <c r="M390" s="84" t="s">
        <v>2655</v>
      </c>
      <c r="N390" s="80"/>
    </row>
    <row r="391" spans="3:14" x14ac:dyDescent="0.25">
      <c r="C391" s="61"/>
      <c r="D391" s="81" t="s">
        <v>2506</v>
      </c>
      <c r="E391" s="82" t="s">
        <v>2088</v>
      </c>
      <c r="F391" s="81">
        <v>2876</v>
      </c>
      <c r="G391" s="82" t="s">
        <v>1313</v>
      </c>
      <c r="H391" s="81" t="s">
        <v>2957</v>
      </c>
      <c r="I391" s="81" t="s">
        <v>2958</v>
      </c>
      <c r="J391" s="82"/>
      <c r="K391" s="75" t="s">
        <v>2394</v>
      </c>
      <c r="L391" s="83">
        <v>0.63829999999999998</v>
      </c>
      <c r="M391" s="84" t="s">
        <v>2657</v>
      </c>
      <c r="N391" s="80"/>
    </row>
    <row r="392" spans="3:14" x14ac:dyDescent="0.25">
      <c r="C392" s="61"/>
      <c r="D392" s="81" t="s">
        <v>2506</v>
      </c>
      <c r="E392" s="82" t="s">
        <v>2088</v>
      </c>
      <c r="F392" s="81">
        <v>4063</v>
      </c>
      <c r="G392" s="82" t="s">
        <v>1322</v>
      </c>
      <c r="H392" s="81" t="s">
        <v>2957</v>
      </c>
      <c r="I392" s="81" t="s">
        <v>2958</v>
      </c>
      <c r="J392" s="82"/>
      <c r="K392" s="75" t="s">
        <v>2394</v>
      </c>
      <c r="L392" s="83">
        <v>0.63639999999999997</v>
      </c>
      <c r="M392" s="84" t="s">
        <v>2655</v>
      </c>
      <c r="N392" s="80"/>
    </row>
    <row r="393" spans="3:14" x14ac:dyDescent="0.25">
      <c r="C393" s="61"/>
      <c r="D393" s="81" t="s">
        <v>2506</v>
      </c>
      <c r="E393" s="82" t="s">
        <v>2088</v>
      </c>
      <c r="F393" s="81">
        <v>3000</v>
      </c>
      <c r="G393" s="82" t="s">
        <v>1315</v>
      </c>
      <c r="H393" s="81" t="s">
        <v>2957</v>
      </c>
      <c r="I393" s="81" t="s">
        <v>2958</v>
      </c>
      <c r="J393" s="82"/>
      <c r="K393" s="75" t="s">
        <v>2394</v>
      </c>
      <c r="L393" s="83">
        <v>0.99009999999999998</v>
      </c>
      <c r="M393" s="84" t="s">
        <v>2655</v>
      </c>
      <c r="N393" s="80"/>
    </row>
    <row r="394" spans="3:14" x14ac:dyDescent="0.25">
      <c r="C394" s="61"/>
      <c r="D394" s="81" t="s">
        <v>2506</v>
      </c>
      <c r="E394" s="82" t="s">
        <v>2088</v>
      </c>
      <c r="F394" s="81">
        <v>2945</v>
      </c>
      <c r="G394" s="82" t="s">
        <v>1314</v>
      </c>
      <c r="H394" s="81" t="s">
        <v>2957</v>
      </c>
      <c r="I394" s="81" t="s">
        <v>2958</v>
      </c>
      <c r="J394" s="82"/>
      <c r="K394" s="75" t="s">
        <v>2394</v>
      </c>
      <c r="L394" s="83">
        <v>0.9859</v>
      </c>
      <c r="M394" s="84" t="s">
        <v>2655</v>
      </c>
      <c r="N394" s="80"/>
    </row>
    <row r="395" spans="3:14" x14ac:dyDescent="0.25">
      <c r="C395" s="61"/>
      <c r="D395" s="81" t="s">
        <v>2506</v>
      </c>
      <c r="E395" s="82" t="s">
        <v>2088</v>
      </c>
      <c r="F395" s="81">
        <v>2340</v>
      </c>
      <c r="G395" s="82" t="s">
        <v>1311</v>
      </c>
      <c r="H395" s="81" t="s">
        <v>2957</v>
      </c>
      <c r="I395" s="81" t="s">
        <v>2958</v>
      </c>
      <c r="J395" s="82"/>
      <c r="K395" s="75" t="s">
        <v>2394</v>
      </c>
      <c r="L395" s="83">
        <v>0.72289999999999999</v>
      </c>
      <c r="M395" s="84" t="s">
        <v>2655</v>
      </c>
      <c r="N395" s="80"/>
    </row>
    <row r="396" spans="3:14" x14ac:dyDescent="0.25">
      <c r="C396" s="61"/>
      <c r="D396" s="81" t="s">
        <v>2506</v>
      </c>
      <c r="E396" s="82" t="s">
        <v>2088</v>
      </c>
      <c r="F396" s="81">
        <v>3300</v>
      </c>
      <c r="G396" s="82" t="s">
        <v>1317</v>
      </c>
      <c r="H396" s="81" t="s">
        <v>2957</v>
      </c>
      <c r="I396" s="81" t="s">
        <v>2958</v>
      </c>
      <c r="J396" s="82"/>
      <c r="K396" s="75" t="s">
        <v>2394</v>
      </c>
      <c r="L396" s="83">
        <v>0.6825</v>
      </c>
      <c r="M396" s="84" t="s">
        <v>2655</v>
      </c>
      <c r="N396" s="80"/>
    </row>
    <row r="397" spans="3:14" x14ac:dyDescent="0.25">
      <c r="C397" s="61"/>
      <c r="D397" s="81" t="s">
        <v>2506</v>
      </c>
      <c r="E397" s="82" t="s">
        <v>2088</v>
      </c>
      <c r="F397" s="81">
        <v>3401</v>
      </c>
      <c r="G397" s="82" t="s">
        <v>1319</v>
      </c>
      <c r="H397" s="81" t="s">
        <v>2957</v>
      </c>
      <c r="I397" s="81" t="s">
        <v>2958</v>
      </c>
      <c r="J397" s="82"/>
      <c r="K397" s="75" t="s">
        <v>2394</v>
      </c>
      <c r="L397" s="83">
        <v>0.79139999999999999</v>
      </c>
      <c r="M397" s="84" t="s">
        <v>2655</v>
      </c>
      <c r="N397" s="80"/>
    </row>
    <row r="398" spans="3:14" x14ac:dyDescent="0.25">
      <c r="C398" s="61"/>
      <c r="D398" s="81" t="s">
        <v>2506</v>
      </c>
      <c r="E398" s="82" t="s">
        <v>2088</v>
      </c>
      <c r="F398" s="81">
        <v>3648</v>
      </c>
      <c r="G398" s="82" t="s">
        <v>1321</v>
      </c>
      <c r="H398" s="81" t="s">
        <v>2957</v>
      </c>
      <c r="I398" s="81" t="s">
        <v>2958</v>
      </c>
      <c r="J398" s="82"/>
      <c r="K398" s="75" t="s">
        <v>2394</v>
      </c>
      <c r="L398" s="83">
        <v>0.75829999999999997</v>
      </c>
      <c r="M398" s="84" t="s">
        <v>2657</v>
      </c>
      <c r="N398" s="80"/>
    </row>
    <row r="399" spans="3:14" x14ac:dyDescent="0.25">
      <c r="C399" s="61"/>
      <c r="D399" s="81" t="s">
        <v>2507</v>
      </c>
      <c r="E399" s="82" t="s">
        <v>2090</v>
      </c>
      <c r="F399" s="81">
        <v>2895</v>
      </c>
      <c r="G399" s="82" t="s">
        <v>1631</v>
      </c>
      <c r="H399" s="81" t="s">
        <v>2955</v>
      </c>
      <c r="I399" s="81" t="s">
        <v>2955</v>
      </c>
      <c r="J399" s="82"/>
      <c r="K399" s="75" t="s">
        <v>2394</v>
      </c>
      <c r="L399" s="83">
        <v>0.50209999999999999</v>
      </c>
      <c r="M399" s="84" t="s">
        <v>2657</v>
      </c>
      <c r="N399" s="80"/>
    </row>
    <row r="400" spans="3:14" x14ac:dyDescent="0.25">
      <c r="C400" s="61"/>
      <c r="D400" s="81" t="s">
        <v>2508</v>
      </c>
      <c r="E400" s="82" t="s">
        <v>2091</v>
      </c>
      <c r="F400" s="81">
        <v>3048</v>
      </c>
      <c r="G400" s="82" t="s">
        <v>1017</v>
      </c>
      <c r="H400" s="81" t="s">
        <v>2955</v>
      </c>
      <c r="I400" s="81" t="s">
        <v>2955</v>
      </c>
      <c r="J400" s="82"/>
      <c r="K400" s="75" t="s">
        <v>2395</v>
      </c>
      <c r="L400" s="78"/>
      <c r="M400" s="79"/>
      <c r="N400" s="80"/>
    </row>
    <row r="401" spans="3:14" x14ac:dyDescent="0.25">
      <c r="C401" s="61"/>
      <c r="D401" s="81" t="s">
        <v>2509</v>
      </c>
      <c r="E401" s="82" t="s">
        <v>2092</v>
      </c>
      <c r="F401" s="81">
        <v>2856</v>
      </c>
      <c r="G401" s="82" t="s">
        <v>1020</v>
      </c>
      <c r="H401" s="81" t="s">
        <v>2955</v>
      </c>
      <c r="I401" s="81" t="s">
        <v>2955</v>
      </c>
      <c r="J401" s="82"/>
      <c r="K401" s="75" t="s">
        <v>2395</v>
      </c>
      <c r="L401" s="78"/>
      <c r="M401" s="79"/>
      <c r="N401" s="80"/>
    </row>
    <row r="402" spans="3:14" x14ac:dyDescent="0.25">
      <c r="C402" s="61"/>
      <c r="D402" s="81" t="s">
        <v>2509</v>
      </c>
      <c r="E402" s="82" t="s">
        <v>2092</v>
      </c>
      <c r="F402" s="81">
        <v>3393</v>
      </c>
      <c r="G402" s="82" t="s">
        <v>1021</v>
      </c>
      <c r="H402" s="81" t="s">
        <v>2955</v>
      </c>
      <c r="I402" s="81" t="s">
        <v>2955</v>
      </c>
      <c r="J402" s="82"/>
      <c r="K402" s="75" t="s">
        <v>2394</v>
      </c>
      <c r="L402" s="83">
        <v>0.68079999999999996</v>
      </c>
      <c r="M402" s="84" t="s">
        <v>2657</v>
      </c>
      <c r="N402" s="80"/>
    </row>
    <row r="403" spans="3:14" x14ac:dyDescent="0.25">
      <c r="C403" s="61"/>
      <c r="D403" s="81" t="s">
        <v>2509</v>
      </c>
      <c r="E403" s="82" t="s">
        <v>2092</v>
      </c>
      <c r="F403" s="81">
        <v>2677</v>
      </c>
      <c r="G403" s="82" t="s">
        <v>1019</v>
      </c>
      <c r="H403" s="81" t="s">
        <v>2955</v>
      </c>
      <c r="I403" s="81" t="s">
        <v>2955</v>
      </c>
      <c r="J403" s="82"/>
      <c r="K403" s="75" t="s">
        <v>2394</v>
      </c>
      <c r="L403" s="83">
        <v>0.63060000000000005</v>
      </c>
      <c r="M403" s="84" t="s">
        <v>2657</v>
      </c>
      <c r="N403" s="80"/>
    </row>
    <row r="404" spans="3:14" x14ac:dyDescent="0.25">
      <c r="C404" s="61"/>
      <c r="D404" s="81" t="s">
        <v>2510</v>
      </c>
      <c r="E404" s="82" t="s">
        <v>2093</v>
      </c>
      <c r="F404" s="85">
        <v>2802</v>
      </c>
      <c r="G404" s="91" t="s">
        <v>410</v>
      </c>
      <c r="H404" s="81" t="s">
        <v>2954</v>
      </c>
      <c r="I404" s="81" t="s">
        <v>2954</v>
      </c>
      <c r="J404" s="82"/>
      <c r="K404" s="75" t="s">
        <v>2394</v>
      </c>
      <c r="L404" s="83">
        <v>0.73009999999999997</v>
      </c>
      <c r="M404" s="84" t="s">
        <v>2657</v>
      </c>
      <c r="N404" s="80"/>
    </row>
    <row r="405" spans="3:14" x14ac:dyDescent="0.25">
      <c r="C405" s="61"/>
      <c r="D405" s="81" t="s">
        <v>2510</v>
      </c>
      <c r="E405" s="82" t="s">
        <v>2093</v>
      </c>
      <c r="F405" s="81">
        <v>2801</v>
      </c>
      <c r="G405" s="82" t="s">
        <v>409</v>
      </c>
      <c r="H405" s="81" t="s">
        <v>2954</v>
      </c>
      <c r="I405" s="81" t="s">
        <v>2954</v>
      </c>
      <c r="J405" s="82"/>
      <c r="K405" s="75" t="s">
        <v>2394</v>
      </c>
      <c r="L405" s="83">
        <v>0.70689999999999997</v>
      </c>
      <c r="M405" s="84" t="s">
        <v>2657</v>
      </c>
      <c r="N405" s="80"/>
    </row>
    <row r="406" spans="3:14" x14ac:dyDescent="0.25">
      <c r="C406" s="61"/>
      <c r="D406" s="81" t="s">
        <v>2511</v>
      </c>
      <c r="E406" s="82" t="s">
        <v>2094</v>
      </c>
      <c r="F406" s="81">
        <v>1776</v>
      </c>
      <c r="G406" s="82" t="s">
        <v>1952</v>
      </c>
      <c r="H406" s="81" t="s">
        <v>2959</v>
      </c>
      <c r="I406" s="81" t="s">
        <v>2955</v>
      </c>
      <c r="J406" s="82"/>
      <c r="K406" s="75" t="s">
        <v>2394</v>
      </c>
      <c r="L406" s="83">
        <v>0.91390000000000005</v>
      </c>
      <c r="M406" s="84" t="s">
        <v>2657</v>
      </c>
      <c r="N406" s="80"/>
    </row>
    <row r="407" spans="3:14" x14ac:dyDescent="0.25">
      <c r="C407" s="61"/>
      <c r="D407" s="81" t="s">
        <v>2511</v>
      </c>
      <c r="E407" s="82" t="s">
        <v>2094</v>
      </c>
      <c r="F407" s="81">
        <v>2555</v>
      </c>
      <c r="G407" s="82" t="s">
        <v>1954</v>
      </c>
      <c r="H407" s="81" t="s">
        <v>2959</v>
      </c>
      <c r="I407" s="81" t="s">
        <v>2955</v>
      </c>
      <c r="J407" s="82"/>
      <c r="K407" s="75" t="s">
        <v>2394</v>
      </c>
      <c r="L407" s="83">
        <v>0.80289999999999995</v>
      </c>
      <c r="M407" s="84" t="s">
        <v>2655</v>
      </c>
      <c r="N407" s="80"/>
    </row>
    <row r="408" spans="3:14" x14ac:dyDescent="0.25">
      <c r="C408" s="61"/>
      <c r="D408" s="81" t="s">
        <v>2511</v>
      </c>
      <c r="E408" s="82" t="s">
        <v>2094</v>
      </c>
      <c r="F408" s="81">
        <v>3071</v>
      </c>
      <c r="G408" s="82" t="s">
        <v>1957</v>
      </c>
      <c r="H408" s="81" t="s">
        <v>2959</v>
      </c>
      <c r="I408" s="81" t="s">
        <v>2955</v>
      </c>
      <c r="J408" s="82"/>
      <c r="K408" s="75" t="s">
        <v>2394</v>
      </c>
      <c r="L408" s="83">
        <v>0.84050000000000002</v>
      </c>
      <c r="M408" s="84" t="s">
        <v>2655</v>
      </c>
      <c r="N408" s="80"/>
    </row>
    <row r="409" spans="3:14" x14ac:dyDescent="0.25">
      <c r="C409" s="61"/>
      <c r="D409" s="81" t="s">
        <v>2511</v>
      </c>
      <c r="E409" s="82" t="s">
        <v>2094</v>
      </c>
      <c r="F409" s="81">
        <v>2345</v>
      </c>
      <c r="G409" s="82" t="s">
        <v>1953</v>
      </c>
      <c r="H409" s="81" t="s">
        <v>2959</v>
      </c>
      <c r="I409" s="81" t="s">
        <v>2955</v>
      </c>
      <c r="J409" s="82"/>
      <c r="K409" s="75" t="s">
        <v>2394</v>
      </c>
      <c r="L409" s="83">
        <v>0.84030000000000005</v>
      </c>
      <c r="M409" s="84" t="s">
        <v>2655</v>
      </c>
      <c r="N409" s="80"/>
    </row>
    <row r="410" spans="3:14" x14ac:dyDescent="0.25">
      <c r="C410" s="61"/>
      <c r="D410" s="81" t="s">
        <v>2511</v>
      </c>
      <c r="E410" s="82" t="s">
        <v>2094</v>
      </c>
      <c r="F410" s="81">
        <v>3013</v>
      </c>
      <c r="G410" s="82" t="s">
        <v>1956</v>
      </c>
      <c r="H410" s="81" t="s">
        <v>2959</v>
      </c>
      <c r="I410" s="81" t="s">
        <v>2955</v>
      </c>
      <c r="J410" s="82"/>
      <c r="K410" s="75" t="s">
        <v>2394</v>
      </c>
      <c r="L410" s="83">
        <v>0.87080000000000002</v>
      </c>
      <c r="M410" s="84" t="s">
        <v>2655</v>
      </c>
      <c r="N410" s="80"/>
    </row>
    <row r="411" spans="3:14" x14ac:dyDescent="0.25">
      <c r="C411" s="61"/>
      <c r="D411" s="81" t="s">
        <v>2511</v>
      </c>
      <c r="E411" s="82" t="s">
        <v>2094</v>
      </c>
      <c r="F411" s="81">
        <v>2756</v>
      </c>
      <c r="G411" s="82" t="s">
        <v>1955</v>
      </c>
      <c r="H411" s="81" t="s">
        <v>2959</v>
      </c>
      <c r="I411" s="81" t="s">
        <v>2955</v>
      </c>
      <c r="J411" s="82"/>
      <c r="K411" s="75" t="s">
        <v>2394</v>
      </c>
      <c r="L411" s="83">
        <v>0.8216</v>
      </c>
      <c r="M411" s="84" t="s">
        <v>2655</v>
      </c>
      <c r="N411" s="80"/>
    </row>
    <row r="412" spans="3:14" x14ac:dyDescent="0.25">
      <c r="C412" s="61"/>
      <c r="D412" s="81" t="s">
        <v>2512</v>
      </c>
      <c r="E412" s="82" t="s">
        <v>2095</v>
      </c>
      <c r="F412" s="81">
        <v>3314</v>
      </c>
      <c r="G412" s="82" t="s">
        <v>1977</v>
      </c>
      <c r="H412" s="81" t="s">
        <v>2957</v>
      </c>
      <c r="I412" s="81" t="s">
        <v>2956</v>
      </c>
      <c r="J412" s="82"/>
      <c r="K412" s="75" t="s">
        <v>2394</v>
      </c>
      <c r="L412" s="83">
        <v>1</v>
      </c>
      <c r="M412" s="84" t="s">
        <v>2655</v>
      </c>
      <c r="N412" s="80"/>
    </row>
    <row r="413" spans="3:14" x14ac:dyDescent="0.25">
      <c r="C413" s="61"/>
      <c r="D413" s="81" t="s">
        <v>2512</v>
      </c>
      <c r="E413" s="82" t="s">
        <v>2095</v>
      </c>
      <c r="F413" s="81">
        <v>2531</v>
      </c>
      <c r="G413" s="82" t="s">
        <v>1976</v>
      </c>
      <c r="H413" s="81" t="s">
        <v>2957</v>
      </c>
      <c r="I413" s="81" t="s">
        <v>2956</v>
      </c>
      <c r="J413" s="82"/>
      <c r="K413" s="75" t="s">
        <v>2394</v>
      </c>
      <c r="L413" s="83">
        <v>1</v>
      </c>
      <c r="M413" s="84" t="s">
        <v>2655</v>
      </c>
      <c r="N413" s="80"/>
    </row>
    <row r="414" spans="3:14" x14ac:dyDescent="0.25">
      <c r="C414" s="61"/>
      <c r="D414" s="81" t="s">
        <v>2512</v>
      </c>
      <c r="E414" s="82" t="s">
        <v>2095</v>
      </c>
      <c r="F414" s="81">
        <v>4535</v>
      </c>
      <c r="G414" s="82" t="s">
        <v>1599</v>
      </c>
      <c r="H414" s="81" t="s">
        <v>2957</v>
      </c>
      <c r="I414" s="81" t="s">
        <v>2956</v>
      </c>
      <c r="J414" s="82"/>
      <c r="K414" s="75" t="s">
        <v>2394</v>
      </c>
      <c r="L414" s="83">
        <v>1</v>
      </c>
      <c r="M414" s="84" t="s">
        <v>2655</v>
      </c>
      <c r="N414" s="80"/>
    </row>
    <row r="415" spans="3:14" x14ac:dyDescent="0.25">
      <c r="C415" s="61"/>
      <c r="D415" s="81" t="s">
        <v>2513</v>
      </c>
      <c r="E415" s="82" t="s">
        <v>2096</v>
      </c>
      <c r="F415" s="81">
        <v>5171</v>
      </c>
      <c r="G415" s="82" t="s">
        <v>1583</v>
      </c>
      <c r="H415" s="81" t="s">
        <v>2955</v>
      </c>
      <c r="I415" s="81" t="s">
        <v>2955</v>
      </c>
      <c r="J415" s="82"/>
      <c r="K415" s="75" t="s">
        <v>2394</v>
      </c>
      <c r="L415" s="83">
        <v>0.6331</v>
      </c>
      <c r="M415" s="84" t="s">
        <v>2657</v>
      </c>
      <c r="N415" s="80"/>
    </row>
    <row r="416" spans="3:14" x14ac:dyDescent="0.25">
      <c r="C416" s="61"/>
      <c r="D416" s="92" t="s">
        <v>2513</v>
      </c>
      <c r="E416" s="141" t="s">
        <v>2096</v>
      </c>
      <c r="F416" s="92">
        <v>4113</v>
      </c>
      <c r="G416" s="141" t="s">
        <v>1580</v>
      </c>
      <c r="H416" s="92" t="s">
        <v>2990</v>
      </c>
      <c r="I416" s="92" t="s">
        <v>2990</v>
      </c>
      <c r="J416" s="142" t="s">
        <v>2991</v>
      </c>
      <c r="K416" s="75" t="s">
        <v>2395</v>
      </c>
      <c r="L416" s="78"/>
      <c r="M416" s="79"/>
    </row>
    <row r="417" spans="3:14" x14ac:dyDescent="0.25">
      <c r="C417" s="61"/>
      <c r="D417" s="81" t="s">
        <v>2513</v>
      </c>
      <c r="E417" s="82" t="s">
        <v>2096</v>
      </c>
      <c r="F417" s="81">
        <v>5349</v>
      </c>
      <c r="G417" s="82" t="s">
        <v>1584</v>
      </c>
      <c r="H417" s="81" t="s">
        <v>2955</v>
      </c>
      <c r="I417" s="81" t="s">
        <v>2955</v>
      </c>
      <c r="J417" s="82"/>
      <c r="K417" s="75" t="s">
        <v>2394</v>
      </c>
      <c r="L417" s="83">
        <v>0.68369999999999997</v>
      </c>
      <c r="M417" s="84" t="s">
        <v>2657</v>
      </c>
      <c r="N417" s="80"/>
    </row>
    <row r="418" spans="3:14" x14ac:dyDescent="0.25">
      <c r="C418" s="61"/>
      <c r="D418" s="81" t="s">
        <v>2514</v>
      </c>
      <c r="E418" s="82" t="s">
        <v>2101</v>
      </c>
      <c r="F418" s="81">
        <v>2743</v>
      </c>
      <c r="G418" s="82" t="s">
        <v>1077</v>
      </c>
      <c r="H418" s="81" t="s">
        <v>2957</v>
      </c>
      <c r="I418" s="81" t="s">
        <v>2956</v>
      </c>
      <c r="J418" s="82"/>
      <c r="K418" s="75" t="s">
        <v>2394</v>
      </c>
      <c r="L418" s="83">
        <v>0.5091</v>
      </c>
      <c r="M418" s="84" t="s">
        <v>2655</v>
      </c>
      <c r="N418" s="80"/>
    </row>
    <row r="419" spans="3:14" x14ac:dyDescent="0.25">
      <c r="C419" s="61"/>
      <c r="D419" s="81" t="s">
        <v>2514</v>
      </c>
      <c r="E419" s="82" t="s">
        <v>2101</v>
      </c>
      <c r="F419" s="81">
        <v>3113</v>
      </c>
      <c r="G419" s="82" t="s">
        <v>1078</v>
      </c>
      <c r="H419" s="81" t="s">
        <v>2957</v>
      </c>
      <c r="I419" s="81" t="s">
        <v>2956</v>
      </c>
      <c r="J419" s="82"/>
      <c r="K419" s="75" t="s">
        <v>2394</v>
      </c>
      <c r="L419" s="83">
        <v>0.5333</v>
      </c>
      <c r="M419" s="84" t="s">
        <v>2655</v>
      </c>
      <c r="N419" s="80"/>
    </row>
    <row r="420" spans="3:14" x14ac:dyDescent="0.25">
      <c r="C420" s="61"/>
      <c r="D420" s="81" t="s">
        <v>2515</v>
      </c>
      <c r="E420" s="82" t="s">
        <v>2102</v>
      </c>
      <c r="F420" s="81">
        <v>4559</v>
      </c>
      <c r="G420" s="82" t="s">
        <v>1975</v>
      </c>
      <c r="H420" s="81" t="s">
        <v>2954</v>
      </c>
      <c r="I420" s="81" t="s">
        <v>2954</v>
      </c>
      <c r="J420" s="82"/>
      <c r="K420" s="75" t="s">
        <v>2394</v>
      </c>
      <c r="L420" s="83">
        <v>0.80420000000000003</v>
      </c>
      <c r="M420" s="84" t="s">
        <v>2657</v>
      </c>
      <c r="N420" s="80"/>
    </row>
    <row r="421" spans="3:14" x14ac:dyDescent="0.25">
      <c r="C421" s="61"/>
      <c r="D421" s="81" t="s">
        <v>2515</v>
      </c>
      <c r="E421" s="82" t="s">
        <v>2102</v>
      </c>
      <c r="F421" s="81">
        <v>2718</v>
      </c>
      <c r="G421" s="82" t="s">
        <v>1972</v>
      </c>
      <c r="H421" s="81" t="s">
        <v>2954</v>
      </c>
      <c r="I421" s="81" t="s">
        <v>2954</v>
      </c>
      <c r="J421" s="82"/>
      <c r="K421" s="75" t="s">
        <v>2394</v>
      </c>
      <c r="L421" s="83">
        <v>0.82099999999999995</v>
      </c>
      <c r="M421" s="84" t="s">
        <v>2657</v>
      </c>
      <c r="N421" s="80"/>
    </row>
    <row r="422" spans="3:14" x14ac:dyDescent="0.25">
      <c r="C422" s="61"/>
      <c r="D422" s="81" t="s">
        <v>2515</v>
      </c>
      <c r="E422" s="82" t="s">
        <v>2102</v>
      </c>
      <c r="F422" s="81">
        <v>3072</v>
      </c>
      <c r="G422" s="82" t="s">
        <v>1973</v>
      </c>
      <c r="H422" s="81" t="s">
        <v>2954</v>
      </c>
      <c r="I422" s="81" t="s">
        <v>2954</v>
      </c>
      <c r="J422" s="82"/>
      <c r="K422" s="75" t="s">
        <v>2394</v>
      </c>
      <c r="L422" s="83">
        <v>0.7833</v>
      </c>
      <c r="M422" s="84" t="s">
        <v>2657</v>
      </c>
      <c r="N422" s="80"/>
    </row>
    <row r="423" spans="3:14" x14ac:dyDescent="0.25">
      <c r="C423" s="61"/>
      <c r="D423" s="81" t="s">
        <v>2515</v>
      </c>
      <c r="E423" s="82" t="s">
        <v>2102</v>
      </c>
      <c r="F423" s="81">
        <v>3073</v>
      </c>
      <c r="G423" s="82" t="s">
        <v>1974</v>
      </c>
      <c r="H423" s="81" t="s">
        <v>2954</v>
      </c>
      <c r="I423" s="81" t="s">
        <v>2954</v>
      </c>
      <c r="J423" s="82"/>
      <c r="K423" s="75" t="s">
        <v>2394</v>
      </c>
      <c r="L423" s="83">
        <v>0.86170000000000002</v>
      </c>
      <c r="M423" s="84" t="s">
        <v>2657</v>
      </c>
      <c r="N423" s="80"/>
    </row>
    <row r="424" spans="3:14" x14ac:dyDescent="0.25">
      <c r="C424" s="61"/>
      <c r="D424" s="81" t="s">
        <v>2516</v>
      </c>
      <c r="E424" s="82" t="s">
        <v>2103</v>
      </c>
      <c r="F424" s="81">
        <v>2765</v>
      </c>
      <c r="G424" s="82" t="s">
        <v>640</v>
      </c>
      <c r="H424" s="81" t="s">
        <v>2960</v>
      </c>
      <c r="I424" s="81" t="s">
        <v>2955</v>
      </c>
      <c r="J424" s="82"/>
      <c r="K424" s="75" t="s">
        <v>2394</v>
      </c>
      <c r="L424" s="83">
        <v>0.74299999999999999</v>
      </c>
      <c r="M424" s="84" t="s">
        <v>2657</v>
      </c>
      <c r="N424" s="80"/>
    </row>
    <row r="425" spans="3:14" x14ac:dyDescent="0.25">
      <c r="C425" s="61"/>
      <c r="D425" s="81" t="s">
        <v>2516</v>
      </c>
      <c r="E425" s="82" t="s">
        <v>2103</v>
      </c>
      <c r="F425" s="86">
        <v>5028</v>
      </c>
      <c r="G425" s="89" t="s">
        <v>655</v>
      </c>
      <c r="H425" s="81" t="s">
        <v>2955</v>
      </c>
      <c r="I425" s="81" t="s">
        <v>2955</v>
      </c>
      <c r="J425" s="82"/>
      <c r="K425" s="75" t="s">
        <v>2394</v>
      </c>
      <c r="L425" s="83">
        <v>0.53129999999999999</v>
      </c>
      <c r="M425" s="84" t="s">
        <v>2657</v>
      </c>
      <c r="N425" s="80"/>
    </row>
    <row r="426" spans="3:14" x14ac:dyDescent="0.25">
      <c r="C426" s="61"/>
      <c r="D426" s="81" t="s">
        <v>2516</v>
      </c>
      <c r="E426" s="82" t="s">
        <v>2103</v>
      </c>
      <c r="F426" s="81">
        <v>2982</v>
      </c>
      <c r="G426" s="82" t="s">
        <v>645</v>
      </c>
      <c r="H426" s="81" t="s">
        <v>2958</v>
      </c>
      <c r="I426" s="81" t="s">
        <v>2955</v>
      </c>
      <c r="J426" s="82"/>
      <c r="K426" s="75" t="s">
        <v>2394</v>
      </c>
      <c r="L426" s="83">
        <v>0.80300000000000005</v>
      </c>
      <c r="M426" s="84" t="s">
        <v>2657</v>
      </c>
      <c r="N426" s="80"/>
    </row>
    <row r="427" spans="3:14" x14ac:dyDescent="0.25">
      <c r="C427" s="61"/>
      <c r="D427" s="81" t="s">
        <v>2516</v>
      </c>
      <c r="E427" s="82" t="s">
        <v>2103</v>
      </c>
      <c r="F427" s="81">
        <v>3163</v>
      </c>
      <c r="G427" s="82" t="s">
        <v>205</v>
      </c>
      <c r="H427" s="81" t="s">
        <v>2958</v>
      </c>
      <c r="I427" s="81" t="s">
        <v>2955</v>
      </c>
      <c r="J427" s="82"/>
      <c r="K427" s="75" t="s">
        <v>2394</v>
      </c>
      <c r="L427" s="83">
        <v>0.82350000000000001</v>
      </c>
      <c r="M427" s="84" t="s">
        <v>2657</v>
      </c>
      <c r="N427" s="80"/>
    </row>
    <row r="428" spans="3:14" x14ac:dyDescent="0.25">
      <c r="C428" s="61"/>
      <c r="D428" s="81" t="s">
        <v>2516</v>
      </c>
      <c r="E428" s="82" t="s">
        <v>2103</v>
      </c>
      <c r="F428" s="81">
        <v>2926</v>
      </c>
      <c r="G428" s="82" t="s">
        <v>643</v>
      </c>
      <c r="H428" s="81" t="s">
        <v>2954</v>
      </c>
      <c r="I428" s="81" t="s">
        <v>2955</v>
      </c>
      <c r="J428" s="82"/>
      <c r="K428" s="75" t="s">
        <v>2394</v>
      </c>
      <c r="L428" s="83">
        <v>0.7712</v>
      </c>
      <c r="M428" s="84" t="s">
        <v>2657</v>
      </c>
      <c r="N428" s="80"/>
    </row>
    <row r="429" spans="3:14" x14ac:dyDescent="0.25">
      <c r="C429" s="61"/>
      <c r="D429" s="81" t="s">
        <v>2516</v>
      </c>
      <c r="E429" s="82" t="s">
        <v>2103</v>
      </c>
      <c r="F429" s="81">
        <v>3098</v>
      </c>
      <c r="G429" s="82" t="s">
        <v>55</v>
      </c>
      <c r="H429" s="81" t="s">
        <v>2958</v>
      </c>
      <c r="I429" s="81" t="s">
        <v>2955</v>
      </c>
      <c r="J429" s="82"/>
      <c r="K429" s="75" t="s">
        <v>2394</v>
      </c>
      <c r="L429" s="83">
        <v>0.79930000000000001</v>
      </c>
      <c r="M429" s="84" t="s">
        <v>2657</v>
      </c>
      <c r="N429" s="80"/>
    </row>
    <row r="430" spans="3:14" x14ac:dyDescent="0.25">
      <c r="C430" s="61"/>
      <c r="D430" s="81" t="s">
        <v>2516</v>
      </c>
      <c r="E430" s="82" t="s">
        <v>2103</v>
      </c>
      <c r="F430" s="81">
        <v>2418</v>
      </c>
      <c r="G430" s="82" t="s">
        <v>636</v>
      </c>
      <c r="H430" s="81" t="s">
        <v>2955</v>
      </c>
      <c r="I430" s="81" t="s">
        <v>2955</v>
      </c>
      <c r="J430" s="82"/>
      <c r="K430" s="75" t="s">
        <v>2394</v>
      </c>
      <c r="L430" s="83">
        <v>0.56359999999999999</v>
      </c>
      <c r="M430" s="84" t="s">
        <v>2657</v>
      </c>
      <c r="N430" s="80"/>
    </row>
    <row r="431" spans="3:14" x14ac:dyDescent="0.25">
      <c r="C431" s="61"/>
      <c r="D431" s="81" t="s">
        <v>2516</v>
      </c>
      <c r="E431" s="82" t="s">
        <v>2103</v>
      </c>
      <c r="F431" s="81">
        <v>3099</v>
      </c>
      <c r="G431" s="82" t="s">
        <v>197</v>
      </c>
      <c r="H431" s="81" t="s">
        <v>2958</v>
      </c>
      <c r="I431" s="81" t="s">
        <v>2955</v>
      </c>
      <c r="J431" s="82"/>
      <c r="K431" s="75" t="s">
        <v>2394</v>
      </c>
      <c r="L431" s="83">
        <v>0.77310000000000001</v>
      </c>
      <c r="M431" s="84" t="s">
        <v>2657</v>
      </c>
      <c r="N431" s="80"/>
    </row>
    <row r="432" spans="3:14" x14ac:dyDescent="0.25">
      <c r="C432" s="61"/>
      <c r="D432" s="81" t="s">
        <v>2516</v>
      </c>
      <c r="E432" s="82" t="s">
        <v>2103</v>
      </c>
      <c r="F432" s="81">
        <v>5551</v>
      </c>
      <c r="G432" s="82" t="s">
        <v>1357</v>
      </c>
      <c r="H432" s="81" t="s">
        <v>2958</v>
      </c>
      <c r="I432" s="81" t="s">
        <v>2955</v>
      </c>
      <c r="J432" s="82"/>
      <c r="K432" s="75" t="s">
        <v>2394</v>
      </c>
      <c r="L432" s="83">
        <v>0.82750000000000001</v>
      </c>
      <c r="M432" s="84" t="s">
        <v>2657</v>
      </c>
      <c r="N432" s="80"/>
    </row>
    <row r="433" spans="3:14" x14ac:dyDescent="0.25">
      <c r="C433" s="61"/>
      <c r="D433" s="81" t="s">
        <v>2516</v>
      </c>
      <c r="E433" s="82" t="s">
        <v>2103</v>
      </c>
      <c r="F433" s="81">
        <v>2844</v>
      </c>
      <c r="G433" s="82" t="s">
        <v>642</v>
      </c>
      <c r="H433" s="81" t="s">
        <v>2955</v>
      </c>
      <c r="I433" s="81" t="s">
        <v>2955</v>
      </c>
      <c r="J433" s="82"/>
      <c r="K433" s="75" t="s">
        <v>2395</v>
      </c>
      <c r="L433" s="78"/>
      <c r="M433" s="79"/>
      <c r="N433" s="80"/>
    </row>
    <row r="434" spans="3:14" x14ac:dyDescent="0.25">
      <c r="C434" s="61"/>
      <c r="D434" s="81" t="s">
        <v>2516</v>
      </c>
      <c r="E434" s="82" t="s">
        <v>2103</v>
      </c>
      <c r="F434" s="81">
        <v>2699</v>
      </c>
      <c r="G434" s="82" t="s">
        <v>638</v>
      </c>
      <c r="H434" s="81" t="s">
        <v>2958</v>
      </c>
      <c r="I434" s="81" t="s">
        <v>2955</v>
      </c>
      <c r="J434" s="82"/>
      <c r="K434" s="75" t="s">
        <v>2394</v>
      </c>
      <c r="L434" s="83">
        <v>0.77229999999999999</v>
      </c>
      <c r="M434" s="84" t="s">
        <v>2657</v>
      </c>
      <c r="N434" s="80"/>
    </row>
    <row r="435" spans="3:14" x14ac:dyDescent="0.25">
      <c r="C435" s="61"/>
      <c r="D435" s="81" t="s">
        <v>2516</v>
      </c>
      <c r="E435" s="82" t="s">
        <v>2103</v>
      </c>
      <c r="F435" s="81">
        <v>2325</v>
      </c>
      <c r="G435" s="82" t="s">
        <v>635</v>
      </c>
      <c r="H435" s="81" t="s">
        <v>2955</v>
      </c>
      <c r="I435" s="81" t="s">
        <v>2955</v>
      </c>
      <c r="J435" s="82"/>
      <c r="K435" s="75" t="s">
        <v>2394</v>
      </c>
      <c r="L435" s="83">
        <v>0.72350000000000003</v>
      </c>
      <c r="M435" s="84" t="s">
        <v>2657</v>
      </c>
      <c r="N435" s="80"/>
    </row>
    <row r="436" spans="3:14" x14ac:dyDescent="0.25">
      <c r="C436" s="61"/>
      <c r="D436" s="81" t="s">
        <v>2516</v>
      </c>
      <c r="E436" s="82" t="s">
        <v>2103</v>
      </c>
      <c r="F436" s="81">
        <v>3165</v>
      </c>
      <c r="G436" s="82" t="s">
        <v>648</v>
      </c>
      <c r="H436" s="81" t="s">
        <v>2954</v>
      </c>
      <c r="I436" s="81" t="s">
        <v>2955</v>
      </c>
      <c r="J436" s="82"/>
      <c r="K436" s="75" t="s">
        <v>2394</v>
      </c>
      <c r="L436" s="83">
        <v>0.78769999999999996</v>
      </c>
      <c r="M436" s="84" t="s">
        <v>2657</v>
      </c>
      <c r="N436" s="80"/>
    </row>
    <row r="437" spans="3:14" x14ac:dyDescent="0.25">
      <c r="C437" s="61"/>
      <c r="D437" s="81" t="s">
        <v>2516</v>
      </c>
      <c r="E437" s="82" t="s">
        <v>2103</v>
      </c>
      <c r="F437" s="81">
        <v>3278</v>
      </c>
      <c r="G437" s="82" t="s">
        <v>649</v>
      </c>
      <c r="H437" s="81" t="s">
        <v>2961</v>
      </c>
      <c r="I437" s="81" t="s">
        <v>2955</v>
      </c>
      <c r="J437" s="82"/>
      <c r="K437" s="75" t="s">
        <v>2394</v>
      </c>
      <c r="L437" s="83">
        <v>0.93210000000000004</v>
      </c>
      <c r="M437" s="84" t="s">
        <v>2659</v>
      </c>
      <c r="N437" s="80"/>
    </row>
    <row r="438" spans="3:14" x14ac:dyDescent="0.25">
      <c r="C438" s="61"/>
      <c r="D438" s="81" t="s">
        <v>2516</v>
      </c>
      <c r="E438" s="82" t="s">
        <v>2103</v>
      </c>
      <c r="F438" s="81">
        <v>3097</v>
      </c>
      <c r="G438" s="82" t="s">
        <v>647</v>
      </c>
      <c r="H438" s="81" t="s">
        <v>2955</v>
      </c>
      <c r="I438" s="81" t="s">
        <v>2955</v>
      </c>
      <c r="J438" s="82"/>
      <c r="K438" s="75" t="s">
        <v>2395</v>
      </c>
      <c r="L438" s="78"/>
      <c r="M438" s="79"/>
      <c r="N438" s="80"/>
    </row>
    <row r="439" spans="3:14" x14ac:dyDescent="0.25">
      <c r="C439" s="61"/>
      <c r="D439" s="81" t="s">
        <v>2516</v>
      </c>
      <c r="E439" s="82" t="s">
        <v>2103</v>
      </c>
      <c r="F439" s="81">
        <v>2734</v>
      </c>
      <c r="G439" s="82" t="s">
        <v>639</v>
      </c>
      <c r="H439" s="81" t="s">
        <v>2958</v>
      </c>
      <c r="I439" s="81" t="s">
        <v>2955</v>
      </c>
      <c r="J439" s="82"/>
      <c r="K439" s="75" t="s">
        <v>2394</v>
      </c>
      <c r="L439" s="83">
        <v>0.77559999999999996</v>
      </c>
      <c r="M439" s="84" t="s">
        <v>2657</v>
      </c>
      <c r="N439" s="80"/>
    </row>
    <row r="440" spans="3:14" x14ac:dyDescent="0.25">
      <c r="C440" s="61"/>
      <c r="D440" s="81" t="s">
        <v>2516</v>
      </c>
      <c r="E440" s="82" t="s">
        <v>2103</v>
      </c>
      <c r="F440" s="81">
        <v>2984</v>
      </c>
      <c r="G440" s="82" t="s">
        <v>389</v>
      </c>
      <c r="H440" s="81" t="s">
        <v>2961</v>
      </c>
      <c r="I440" s="81" t="s">
        <v>2955</v>
      </c>
      <c r="J440" s="82"/>
      <c r="K440" s="75" t="s">
        <v>2394</v>
      </c>
      <c r="L440" s="83">
        <v>0.88549999999999995</v>
      </c>
      <c r="M440" s="84" t="s">
        <v>2659</v>
      </c>
      <c r="N440" s="80"/>
    </row>
    <row r="441" spans="3:14" x14ac:dyDescent="0.25">
      <c r="C441" s="61"/>
      <c r="D441" s="81" t="s">
        <v>2516</v>
      </c>
      <c r="E441" s="82" t="s">
        <v>2103</v>
      </c>
      <c r="F441" s="81">
        <v>3279</v>
      </c>
      <c r="G441" s="82" t="s">
        <v>650</v>
      </c>
      <c r="H441" s="81" t="s">
        <v>2955</v>
      </c>
      <c r="I441" s="81" t="s">
        <v>2955</v>
      </c>
      <c r="J441" s="82"/>
      <c r="K441" s="75" t="s">
        <v>2394</v>
      </c>
      <c r="L441" s="83">
        <v>0.59030000000000005</v>
      </c>
      <c r="M441" s="84" t="s">
        <v>2657</v>
      </c>
      <c r="N441" s="80"/>
    </row>
    <row r="442" spans="3:14" x14ac:dyDescent="0.25">
      <c r="C442" s="61"/>
      <c r="D442" s="81" t="s">
        <v>2516</v>
      </c>
      <c r="E442" s="82" t="s">
        <v>2103</v>
      </c>
      <c r="F442" s="81">
        <v>2144</v>
      </c>
      <c r="G442" s="82" t="s">
        <v>634</v>
      </c>
      <c r="H442" s="81" t="s">
        <v>2961</v>
      </c>
      <c r="I442" s="81" t="s">
        <v>2955</v>
      </c>
      <c r="J442" s="82"/>
      <c r="K442" s="75" t="s">
        <v>2394</v>
      </c>
      <c r="L442" s="83">
        <v>0.86729999999999996</v>
      </c>
      <c r="M442" s="84" t="s">
        <v>2659</v>
      </c>
      <c r="N442" s="80"/>
    </row>
    <row r="443" spans="3:14" x14ac:dyDescent="0.25">
      <c r="C443" s="61"/>
      <c r="D443" s="81" t="s">
        <v>2516</v>
      </c>
      <c r="E443" s="82" t="s">
        <v>2103</v>
      </c>
      <c r="F443" s="81">
        <v>1972</v>
      </c>
      <c r="G443" s="82" t="s">
        <v>633</v>
      </c>
      <c r="H443" s="81" t="s">
        <v>2960</v>
      </c>
      <c r="I443" s="81" t="s">
        <v>2955</v>
      </c>
      <c r="J443" s="82"/>
      <c r="K443" s="75" t="s">
        <v>2394</v>
      </c>
      <c r="L443" s="83">
        <v>0.84730000000000005</v>
      </c>
      <c r="M443" s="84" t="s">
        <v>2664</v>
      </c>
      <c r="N443" s="80"/>
    </row>
    <row r="444" spans="3:14" x14ac:dyDescent="0.25">
      <c r="C444" s="61"/>
      <c r="D444" s="81" t="s">
        <v>2516</v>
      </c>
      <c r="E444" s="82" t="s">
        <v>2103</v>
      </c>
      <c r="F444" s="81">
        <v>2983</v>
      </c>
      <c r="G444" s="82" t="s">
        <v>646</v>
      </c>
      <c r="H444" s="81" t="s">
        <v>2955</v>
      </c>
      <c r="I444" s="81" t="s">
        <v>2955</v>
      </c>
      <c r="J444" s="82"/>
      <c r="K444" s="75" t="s">
        <v>2395</v>
      </c>
      <c r="L444" s="78"/>
      <c r="M444" s="79"/>
      <c r="N444" s="80"/>
    </row>
    <row r="445" spans="3:14" x14ac:dyDescent="0.25">
      <c r="C445" s="61"/>
      <c r="D445" s="81" t="s">
        <v>2516</v>
      </c>
      <c r="E445" s="82" t="s">
        <v>2103</v>
      </c>
      <c r="F445" s="81">
        <v>3333</v>
      </c>
      <c r="G445" s="82" t="s">
        <v>215</v>
      </c>
      <c r="H445" s="81" t="s">
        <v>2958</v>
      </c>
      <c r="I445" s="81" t="s">
        <v>2955</v>
      </c>
      <c r="J445" s="82"/>
      <c r="K445" s="75" t="s">
        <v>2394</v>
      </c>
      <c r="L445" s="83">
        <v>0.68010000000000004</v>
      </c>
      <c r="M445" s="84" t="s">
        <v>2657</v>
      </c>
      <c r="N445" s="80"/>
    </row>
    <row r="446" spans="3:14" x14ac:dyDescent="0.25">
      <c r="C446" s="61"/>
      <c r="D446" s="81" t="s">
        <v>2516</v>
      </c>
      <c r="E446" s="82" t="s">
        <v>2103</v>
      </c>
      <c r="F446" s="81">
        <v>3335</v>
      </c>
      <c r="G446" s="82" t="s">
        <v>651</v>
      </c>
      <c r="H446" s="81" t="s">
        <v>2958</v>
      </c>
      <c r="I446" s="81" t="s">
        <v>2955</v>
      </c>
      <c r="J446" s="82"/>
      <c r="K446" s="75" t="s">
        <v>2394</v>
      </c>
      <c r="L446" s="83">
        <v>0.67100000000000004</v>
      </c>
      <c r="M446" s="84" t="s">
        <v>2657</v>
      </c>
      <c r="N446" s="80"/>
    </row>
    <row r="447" spans="3:14" x14ac:dyDescent="0.25">
      <c r="C447" s="61"/>
      <c r="D447" s="81" t="s">
        <v>2516</v>
      </c>
      <c r="E447" s="82" t="s">
        <v>2103</v>
      </c>
      <c r="F447" s="81">
        <v>2270</v>
      </c>
      <c r="G447" s="82" t="s">
        <v>2319</v>
      </c>
      <c r="H447" s="81" t="s">
        <v>2955</v>
      </c>
      <c r="I447" s="81" t="s">
        <v>2955</v>
      </c>
      <c r="J447" s="82"/>
      <c r="K447" s="75" t="s">
        <v>2395</v>
      </c>
      <c r="L447" s="78"/>
      <c r="M447" s="79"/>
      <c r="N447" s="80"/>
    </row>
    <row r="448" spans="3:14" x14ac:dyDescent="0.25">
      <c r="C448" s="61"/>
      <c r="D448" s="81" t="s">
        <v>2516</v>
      </c>
      <c r="E448" s="82" t="s">
        <v>2103</v>
      </c>
      <c r="F448" s="81">
        <v>3553</v>
      </c>
      <c r="G448" s="82" t="s">
        <v>654</v>
      </c>
      <c r="H448" s="81" t="s">
        <v>2955</v>
      </c>
      <c r="I448" s="81" t="s">
        <v>2955</v>
      </c>
      <c r="J448" s="82"/>
      <c r="K448" s="75" t="s">
        <v>2395</v>
      </c>
      <c r="L448" s="78"/>
      <c r="M448" s="79"/>
      <c r="N448" s="80"/>
    </row>
    <row r="449" spans="3:14" x14ac:dyDescent="0.25">
      <c r="C449" s="61"/>
      <c r="D449" s="81" t="s">
        <v>2516</v>
      </c>
      <c r="E449" s="82" t="s">
        <v>2103</v>
      </c>
      <c r="F449" s="81">
        <v>3382</v>
      </c>
      <c r="G449" s="82" t="s">
        <v>652</v>
      </c>
      <c r="H449" s="81" t="s">
        <v>2961</v>
      </c>
      <c r="I449" s="81" t="s">
        <v>2955</v>
      </c>
      <c r="J449" s="82"/>
      <c r="K449" s="75" t="s">
        <v>2394</v>
      </c>
      <c r="L449" s="83">
        <v>0.83640000000000003</v>
      </c>
      <c r="M449" s="84" t="s">
        <v>2659</v>
      </c>
      <c r="N449" s="80"/>
    </row>
    <row r="450" spans="3:14" x14ac:dyDescent="0.25">
      <c r="C450" s="61"/>
      <c r="D450" s="81" t="s">
        <v>2516</v>
      </c>
      <c r="E450" s="82" t="s">
        <v>2103</v>
      </c>
      <c r="F450" s="81">
        <v>2842</v>
      </c>
      <c r="G450" s="82" t="s">
        <v>641</v>
      </c>
      <c r="H450" s="81" t="s">
        <v>2955</v>
      </c>
      <c r="I450" s="81" t="s">
        <v>2955</v>
      </c>
      <c r="J450" s="82"/>
      <c r="K450" s="75" t="s">
        <v>2394</v>
      </c>
      <c r="L450" s="83">
        <v>0.56579999999999997</v>
      </c>
      <c r="M450" s="84" t="s">
        <v>2657</v>
      </c>
      <c r="N450" s="80"/>
    </row>
    <row r="451" spans="3:14" x14ac:dyDescent="0.25">
      <c r="C451" s="61"/>
      <c r="D451" s="81" t="s">
        <v>2516</v>
      </c>
      <c r="E451" s="82" t="s">
        <v>2103</v>
      </c>
      <c r="F451" s="81">
        <v>2927</v>
      </c>
      <c r="G451" s="82" t="s">
        <v>644</v>
      </c>
      <c r="H451" s="81" t="s">
        <v>2955</v>
      </c>
      <c r="I451" s="81" t="s">
        <v>2955</v>
      </c>
      <c r="J451" s="82"/>
      <c r="K451" s="75" t="s">
        <v>2395</v>
      </c>
      <c r="L451" s="78"/>
      <c r="M451" s="79"/>
      <c r="N451" s="80"/>
    </row>
    <row r="452" spans="3:14" x14ac:dyDescent="0.25">
      <c r="C452" s="61"/>
      <c r="D452" s="81" t="s">
        <v>2516</v>
      </c>
      <c r="E452" s="82" t="s">
        <v>2103</v>
      </c>
      <c r="F452" s="81">
        <v>3483</v>
      </c>
      <c r="G452" s="82" t="s">
        <v>653</v>
      </c>
      <c r="H452" s="81" t="s">
        <v>2958</v>
      </c>
      <c r="I452" s="81" t="s">
        <v>2955</v>
      </c>
      <c r="J452" s="82"/>
      <c r="K452" s="75" t="s">
        <v>2394</v>
      </c>
      <c r="L452" s="83">
        <v>0.51</v>
      </c>
      <c r="M452" s="84" t="s">
        <v>2659</v>
      </c>
      <c r="N452" s="80"/>
    </row>
    <row r="453" spans="3:14" x14ac:dyDescent="0.25">
      <c r="C453" s="61"/>
      <c r="D453" s="81" t="s">
        <v>2516</v>
      </c>
      <c r="E453" s="82" t="s">
        <v>2103</v>
      </c>
      <c r="F453" s="92">
        <v>5119</v>
      </c>
      <c r="G453" s="91" t="s">
        <v>2665</v>
      </c>
      <c r="H453" s="81" t="s">
        <v>2961</v>
      </c>
      <c r="I453" s="81" t="s">
        <v>2955</v>
      </c>
      <c r="J453" s="82"/>
      <c r="K453" s="75" t="s">
        <v>2394</v>
      </c>
      <c r="L453" s="83">
        <v>0.51</v>
      </c>
      <c r="M453" s="84" t="s">
        <v>2659</v>
      </c>
      <c r="N453" s="80"/>
    </row>
    <row r="454" spans="3:14" x14ac:dyDescent="0.25">
      <c r="C454" s="61"/>
      <c r="D454" s="81" t="s">
        <v>2516</v>
      </c>
      <c r="E454" s="82" t="s">
        <v>2103</v>
      </c>
      <c r="F454" s="81">
        <v>2639</v>
      </c>
      <c r="G454" s="82" t="s">
        <v>637</v>
      </c>
      <c r="H454" s="81" t="s">
        <v>2961</v>
      </c>
      <c r="I454" s="81" t="s">
        <v>2955</v>
      </c>
      <c r="J454" s="82"/>
      <c r="K454" s="75" t="s">
        <v>2394</v>
      </c>
      <c r="L454" s="83">
        <v>0.89629999999999999</v>
      </c>
      <c r="M454" s="84" t="s">
        <v>2659</v>
      </c>
      <c r="N454" s="80"/>
    </row>
    <row r="455" spans="3:14" x14ac:dyDescent="0.25">
      <c r="C455" s="61"/>
      <c r="D455" s="81" t="s">
        <v>2517</v>
      </c>
      <c r="E455" s="82" t="s">
        <v>2105</v>
      </c>
      <c r="F455" s="81">
        <v>2310</v>
      </c>
      <c r="G455" s="82" t="s">
        <v>1096</v>
      </c>
      <c r="H455" s="81" t="s">
        <v>2959</v>
      </c>
      <c r="I455" s="81" t="s">
        <v>2954</v>
      </c>
      <c r="J455" s="82"/>
      <c r="K455" s="75" t="s">
        <v>2394</v>
      </c>
      <c r="L455" s="83">
        <v>1</v>
      </c>
      <c r="M455" s="84" t="s">
        <v>2655</v>
      </c>
      <c r="N455" s="80"/>
    </row>
    <row r="456" spans="3:14" x14ac:dyDescent="0.25">
      <c r="C456" s="61"/>
      <c r="D456" s="81" t="s">
        <v>2518</v>
      </c>
      <c r="E456" s="82" t="s">
        <v>2106</v>
      </c>
      <c r="F456" s="81">
        <v>2972</v>
      </c>
      <c r="G456" s="82" t="s">
        <v>422</v>
      </c>
      <c r="H456" s="81" t="s">
        <v>2960</v>
      </c>
      <c r="I456" s="81" t="s">
        <v>2958</v>
      </c>
      <c r="J456" s="82"/>
      <c r="K456" s="75" t="s">
        <v>2394</v>
      </c>
      <c r="L456" s="83">
        <v>0.72650000000000003</v>
      </c>
      <c r="M456" s="84" t="s">
        <v>2655</v>
      </c>
      <c r="N456" s="80"/>
    </row>
    <row r="457" spans="3:14" x14ac:dyDescent="0.25">
      <c r="C457" s="61"/>
      <c r="D457" s="81" t="s">
        <v>2518</v>
      </c>
      <c r="E457" s="82" t="s">
        <v>2106</v>
      </c>
      <c r="F457" s="81">
        <v>2268</v>
      </c>
      <c r="G457" s="82" t="s">
        <v>334</v>
      </c>
      <c r="H457" s="81" t="s">
        <v>2960</v>
      </c>
      <c r="I457" s="81" t="s">
        <v>2958</v>
      </c>
      <c r="J457" s="82"/>
      <c r="K457" s="75" t="s">
        <v>2394</v>
      </c>
      <c r="L457" s="83">
        <v>0.73660000000000003</v>
      </c>
      <c r="M457" s="84" t="s">
        <v>2655</v>
      </c>
      <c r="N457" s="80"/>
    </row>
    <row r="458" spans="3:14" x14ac:dyDescent="0.25">
      <c r="C458" s="61"/>
      <c r="D458" s="81" t="s">
        <v>2518</v>
      </c>
      <c r="E458" s="82" t="s">
        <v>2106</v>
      </c>
      <c r="F458" s="81">
        <v>3622</v>
      </c>
      <c r="G458" s="82" t="s">
        <v>424</v>
      </c>
      <c r="H458" s="81" t="s">
        <v>2958</v>
      </c>
      <c r="I458" s="81" t="s">
        <v>2958</v>
      </c>
      <c r="J458" s="82"/>
      <c r="K458" s="75" t="s">
        <v>2394</v>
      </c>
      <c r="L458" s="83">
        <v>0.65620000000000001</v>
      </c>
      <c r="M458" s="84" t="s">
        <v>2657</v>
      </c>
      <c r="N458" s="80"/>
    </row>
    <row r="459" spans="3:14" x14ac:dyDescent="0.25">
      <c r="C459" s="61"/>
      <c r="D459" s="81" t="s">
        <v>2518</v>
      </c>
      <c r="E459" s="82" t="s">
        <v>2106</v>
      </c>
      <c r="F459" s="81">
        <v>5191</v>
      </c>
      <c r="G459" s="82" t="s">
        <v>425</v>
      </c>
      <c r="H459" s="81" t="s">
        <v>2958</v>
      </c>
      <c r="I459" s="81" t="s">
        <v>2958</v>
      </c>
      <c r="J459" s="82"/>
      <c r="K459" s="75" t="s">
        <v>2394</v>
      </c>
      <c r="L459" s="83">
        <v>0.67010000000000003</v>
      </c>
      <c r="M459" s="84" t="s">
        <v>2657</v>
      </c>
      <c r="N459" s="80"/>
    </row>
    <row r="460" spans="3:14" x14ac:dyDescent="0.25">
      <c r="C460" s="61"/>
      <c r="D460" s="81" t="s">
        <v>2518</v>
      </c>
      <c r="E460" s="82" t="s">
        <v>2106</v>
      </c>
      <c r="F460" s="81">
        <v>2391</v>
      </c>
      <c r="G460" s="82" t="s">
        <v>421</v>
      </c>
      <c r="H460" s="81" t="s">
        <v>2960</v>
      </c>
      <c r="I460" s="81" t="s">
        <v>2958</v>
      </c>
      <c r="J460" s="82"/>
      <c r="K460" s="75" t="s">
        <v>2394</v>
      </c>
      <c r="L460" s="83">
        <v>0.69289999999999996</v>
      </c>
      <c r="M460" s="84" t="s">
        <v>2664</v>
      </c>
      <c r="N460" s="80"/>
    </row>
    <row r="461" spans="3:14" x14ac:dyDescent="0.25">
      <c r="C461" s="61"/>
      <c r="D461" s="81" t="s">
        <v>2518</v>
      </c>
      <c r="E461" s="82" t="s">
        <v>2106</v>
      </c>
      <c r="F461" s="81">
        <v>3621</v>
      </c>
      <c r="G461" s="82" t="s">
        <v>423</v>
      </c>
      <c r="H461" s="81" t="s">
        <v>2960</v>
      </c>
      <c r="I461" s="81" t="s">
        <v>2958</v>
      </c>
      <c r="J461" s="82"/>
      <c r="K461" s="75" t="s">
        <v>2394</v>
      </c>
      <c r="L461" s="83">
        <v>0.77159999999999995</v>
      </c>
      <c r="M461" s="84" t="s">
        <v>2655</v>
      </c>
      <c r="N461" s="80"/>
    </row>
    <row r="462" spans="3:14" x14ac:dyDescent="0.25">
      <c r="C462" s="61"/>
      <c r="D462" s="92" t="s">
        <v>2838</v>
      </c>
      <c r="E462" s="141" t="s">
        <v>2839</v>
      </c>
      <c r="F462" s="92">
        <v>5736</v>
      </c>
      <c r="G462" s="141" t="s">
        <v>2840</v>
      </c>
      <c r="H462" s="92" t="s">
        <v>2990</v>
      </c>
      <c r="I462" s="92" t="s">
        <v>2990</v>
      </c>
      <c r="J462" s="142" t="s">
        <v>2991</v>
      </c>
      <c r="K462" s="75" t="s">
        <v>2394</v>
      </c>
      <c r="L462" s="78">
        <v>0.52590000000000003</v>
      </c>
      <c r="M462" s="79" t="s">
        <v>2657</v>
      </c>
    </row>
    <row r="463" spans="3:14" x14ac:dyDescent="0.25">
      <c r="C463" s="61"/>
      <c r="D463" s="81" t="s">
        <v>2681</v>
      </c>
      <c r="E463" s="82" t="s">
        <v>2841</v>
      </c>
      <c r="F463" s="81">
        <v>5661</v>
      </c>
      <c r="G463" s="82" t="s">
        <v>2434</v>
      </c>
      <c r="H463" s="81" t="s">
        <v>2956</v>
      </c>
      <c r="I463" s="81" t="s">
        <v>2956</v>
      </c>
      <c r="J463" s="82"/>
      <c r="K463" s="75" t="s">
        <v>2394</v>
      </c>
      <c r="L463" s="78">
        <v>0.57850000000000001</v>
      </c>
      <c r="M463" s="78" t="s">
        <v>2657</v>
      </c>
      <c r="N463" s="80"/>
    </row>
    <row r="464" spans="3:14" x14ac:dyDescent="0.25">
      <c r="C464" s="61"/>
      <c r="D464" s="81" t="s">
        <v>2719</v>
      </c>
      <c r="E464" s="82" t="s">
        <v>2340</v>
      </c>
      <c r="F464" s="81">
        <v>5517</v>
      </c>
      <c r="G464" s="82" t="s">
        <v>932</v>
      </c>
      <c r="H464" s="81" t="s">
        <v>2956</v>
      </c>
      <c r="I464" s="81" t="s">
        <v>2956</v>
      </c>
      <c r="J464" s="82"/>
      <c r="K464" s="75" t="s">
        <v>2394</v>
      </c>
      <c r="L464" s="78">
        <v>0.61629999999999996</v>
      </c>
      <c r="M464" s="78" t="s">
        <v>2657</v>
      </c>
      <c r="N464" s="80"/>
    </row>
    <row r="465" spans="3:14" x14ac:dyDescent="0.25">
      <c r="C465" s="61"/>
      <c r="D465" s="81" t="s">
        <v>2720</v>
      </c>
      <c r="E465" s="82" t="s">
        <v>2341</v>
      </c>
      <c r="F465" s="81">
        <v>5608</v>
      </c>
      <c r="G465" s="82" t="s">
        <v>2357</v>
      </c>
      <c r="H465" s="81" t="s">
        <v>2956</v>
      </c>
      <c r="I465" s="81" t="s">
        <v>2956</v>
      </c>
      <c r="J465" s="82"/>
      <c r="K465" s="75" t="s">
        <v>2394</v>
      </c>
      <c r="L465" s="78">
        <v>0.52390000000000003</v>
      </c>
      <c r="M465" s="78" t="s">
        <v>2657</v>
      </c>
      <c r="N465" s="80"/>
    </row>
    <row r="466" spans="3:14" x14ac:dyDescent="0.25">
      <c r="C466" s="61"/>
      <c r="D466" s="81" t="s">
        <v>2519</v>
      </c>
      <c r="E466" s="82" t="s">
        <v>2107</v>
      </c>
      <c r="F466" s="81">
        <v>2603</v>
      </c>
      <c r="G466" s="82" t="s">
        <v>324</v>
      </c>
      <c r="H466" s="81" t="s">
        <v>2959</v>
      </c>
      <c r="I466" s="81" t="s">
        <v>2954</v>
      </c>
      <c r="J466" s="82"/>
      <c r="K466" s="75" t="s">
        <v>2394</v>
      </c>
      <c r="L466" s="83">
        <v>0.80069999999999997</v>
      </c>
      <c r="M466" s="84" t="s">
        <v>2657</v>
      </c>
      <c r="N466" s="80"/>
    </row>
    <row r="467" spans="3:14" x14ac:dyDescent="0.25">
      <c r="C467" s="61"/>
      <c r="D467" s="81" t="s">
        <v>2520</v>
      </c>
      <c r="E467" s="82" t="s">
        <v>2110</v>
      </c>
      <c r="F467" s="81">
        <v>3214</v>
      </c>
      <c r="G467" s="82" t="s">
        <v>360</v>
      </c>
      <c r="H467" s="81" t="s">
        <v>2957</v>
      </c>
      <c r="I467" s="81" t="s">
        <v>2956</v>
      </c>
      <c r="J467" s="82"/>
      <c r="K467" s="75" t="s">
        <v>2394</v>
      </c>
      <c r="L467" s="83">
        <v>0.5907</v>
      </c>
      <c r="M467" s="84" t="s">
        <v>2657</v>
      </c>
      <c r="N467" s="80"/>
    </row>
    <row r="468" spans="3:14" x14ac:dyDescent="0.25">
      <c r="C468" s="61"/>
      <c r="D468" s="81" t="s">
        <v>2521</v>
      </c>
      <c r="E468" s="82" t="s">
        <v>2112</v>
      </c>
      <c r="F468" s="81">
        <v>2602</v>
      </c>
      <c r="G468" s="82" t="s">
        <v>322</v>
      </c>
      <c r="H468" s="81" t="s">
        <v>2959</v>
      </c>
      <c r="I468" s="81" t="s">
        <v>2955</v>
      </c>
      <c r="J468" s="82"/>
      <c r="K468" s="75" t="s">
        <v>2394</v>
      </c>
      <c r="L468" s="83">
        <v>0.86839999999999995</v>
      </c>
      <c r="M468" s="84" t="s">
        <v>2655</v>
      </c>
      <c r="N468" s="80"/>
    </row>
    <row r="469" spans="3:14" x14ac:dyDescent="0.25">
      <c r="C469" s="61"/>
      <c r="D469" s="81" t="s">
        <v>2522</v>
      </c>
      <c r="E469" s="82" t="s">
        <v>2113</v>
      </c>
      <c r="F469" s="81">
        <v>3323</v>
      </c>
      <c r="G469" s="82" t="s">
        <v>303</v>
      </c>
      <c r="H469" s="81" t="s">
        <v>2958</v>
      </c>
      <c r="I469" s="81" t="s">
        <v>2955</v>
      </c>
      <c r="J469" s="82"/>
      <c r="K469" s="75" t="s">
        <v>2394</v>
      </c>
      <c r="L469" s="83">
        <v>0.77890000000000004</v>
      </c>
      <c r="M469" s="84" t="s">
        <v>2657</v>
      </c>
      <c r="N469" s="80"/>
    </row>
    <row r="470" spans="3:14" x14ac:dyDescent="0.25">
      <c r="C470" s="61"/>
      <c r="D470" s="81" t="s">
        <v>2522</v>
      </c>
      <c r="E470" s="82" t="s">
        <v>2113</v>
      </c>
      <c r="F470" s="81">
        <v>3082</v>
      </c>
      <c r="G470" s="82" t="s">
        <v>301</v>
      </c>
      <c r="H470" s="81" t="s">
        <v>2955</v>
      </c>
      <c r="I470" s="81" t="s">
        <v>2955</v>
      </c>
      <c r="J470" s="82"/>
      <c r="K470" s="75" t="s">
        <v>2394</v>
      </c>
      <c r="L470" s="83">
        <v>0.54110000000000003</v>
      </c>
      <c r="M470" s="84" t="s">
        <v>2657</v>
      </c>
      <c r="N470" s="80"/>
    </row>
    <row r="471" spans="3:14" x14ac:dyDescent="0.25">
      <c r="C471" s="61"/>
      <c r="D471" s="81" t="s">
        <v>2522</v>
      </c>
      <c r="E471" s="82" t="s">
        <v>2113</v>
      </c>
      <c r="F471" s="81">
        <v>2913</v>
      </c>
      <c r="G471" s="82" t="s">
        <v>299</v>
      </c>
      <c r="H471" s="81" t="s">
        <v>2955</v>
      </c>
      <c r="I471" s="81" t="s">
        <v>2955</v>
      </c>
      <c r="J471" s="82"/>
      <c r="K471" s="75" t="s">
        <v>2395</v>
      </c>
      <c r="L471" s="78"/>
      <c r="M471" s="79"/>
      <c r="N471" s="80"/>
    </row>
    <row r="472" spans="3:14" x14ac:dyDescent="0.25">
      <c r="C472" s="61"/>
      <c r="D472" s="81" t="s">
        <v>2522</v>
      </c>
      <c r="E472" s="82" t="s">
        <v>2113</v>
      </c>
      <c r="F472" s="81">
        <v>3322</v>
      </c>
      <c r="G472" s="82" t="s">
        <v>302</v>
      </c>
      <c r="H472" s="81" t="s">
        <v>2955</v>
      </c>
      <c r="I472" s="81" t="s">
        <v>2955</v>
      </c>
      <c r="J472" s="82"/>
      <c r="K472" s="75" t="s">
        <v>2394</v>
      </c>
      <c r="L472" s="83">
        <v>0.59670000000000001</v>
      </c>
      <c r="M472" s="84" t="s">
        <v>2657</v>
      </c>
      <c r="N472" s="80"/>
    </row>
    <row r="473" spans="3:14" x14ac:dyDescent="0.25">
      <c r="C473" s="61"/>
      <c r="D473" s="81" t="s">
        <v>2522</v>
      </c>
      <c r="E473" s="82" t="s">
        <v>2113</v>
      </c>
      <c r="F473" s="81">
        <v>2916</v>
      </c>
      <c r="G473" s="82" t="s">
        <v>300</v>
      </c>
      <c r="H473" s="81" t="s">
        <v>2955</v>
      </c>
      <c r="I473" s="81" t="s">
        <v>2955</v>
      </c>
      <c r="J473" s="82"/>
      <c r="K473" s="75" t="s">
        <v>2394</v>
      </c>
      <c r="L473" s="83">
        <v>0.65</v>
      </c>
      <c r="M473" s="84" t="s">
        <v>2657</v>
      </c>
      <c r="N473" s="80"/>
    </row>
    <row r="474" spans="3:14" x14ac:dyDescent="0.25">
      <c r="C474" s="61"/>
      <c r="D474" s="81" t="s">
        <v>2522</v>
      </c>
      <c r="E474" s="82" t="s">
        <v>2113</v>
      </c>
      <c r="F474" s="81">
        <v>2266</v>
      </c>
      <c r="G474" s="82" t="s">
        <v>296</v>
      </c>
      <c r="H474" s="81" t="s">
        <v>2955</v>
      </c>
      <c r="I474" s="81" t="s">
        <v>2955</v>
      </c>
      <c r="J474" s="82"/>
      <c r="K474" s="75" t="s">
        <v>2394</v>
      </c>
      <c r="L474" s="83">
        <v>0.54790000000000005</v>
      </c>
      <c r="M474" s="84" t="s">
        <v>2657</v>
      </c>
      <c r="N474" s="80"/>
    </row>
    <row r="475" spans="3:14" x14ac:dyDescent="0.25">
      <c r="C475" s="61"/>
      <c r="D475" s="81" t="s">
        <v>2522</v>
      </c>
      <c r="E475" s="82" t="s">
        <v>2113</v>
      </c>
      <c r="F475" s="81">
        <v>5675</v>
      </c>
      <c r="G475" s="82" t="s">
        <v>2407</v>
      </c>
      <c r="H475" s="81" t="s">
        <v>2955</v>
      </c>
      <c r="I475" s="81" t="s">
        <v>2955</v>
      </c>
      <c r="J475" s="82"/>
      <c r="K475" s="75" t="s">
        <v>2394</v>
      </c>
      <c r="L475" s="83">
        <v>0.60729999999999995</v>
      </c>
      <c r="M475" s="84" t="s">
        <v>2657</v>
      </c>
      <c r="N475" s="80"/>
    </row>
    <row r="476" spans="3:14" x14ac:dyDescent="0.25">
      <c r="C476" s="61"/>
      <c r="D476" s="81" t="s">
        <v>2522</v>
      </c>
      <c r="E476" s="82" t="s">
        <v>2113</v>
      </c>
      <c r="F476" s="81">
        <v>2596</v>
      </c>
      <c r="G476" s="82" t="s">
        <v>297</v>
      </c>
      <c r="H476" s="81" t="s">
        <v>2955</v>
      </c>
      <c r="I476" s="81" t="s">
        <v>2955</v>
      </c>
      <c r="J476" s="82"/>
      <c r="K476" s="75" t="s">
        <v>2395</v>
      </c>
      <c r="L476" s="78"/>
      <c r="M476" s="79"/>
      <c r="N476" s="80"/>
    </row>
    <row r="477" spans="3:14" x14ac:dyDescent="0.25">
      <c r="C477" s="61"/>
      <c r="D477" s="81" t="s">
        <v>2522</v>
      </c>
      <c r="E477" s="82" t="s">
        <v>2113</v>
      </c>
      <c r="F477" s="81">
        <v>2624</v>
      </c>
      <c r="G477" s="82" t="s">
        <v>298</v>
      </c>
      <c r="H477" s="81" t="s">
        <v>2958</v>
      </c>
      <c r="I477" s="81" t="s">
        <v>2955</v>
      </c>
      <c r="J477" s="82"/>
      <c r="K477" s="75" t="s">
        <v>2394</v>
      </c>
      <c r="L477" s="83">
        <v>0.83120000000000005</v>
      </c>
      <c r="M477" s="84" t="s">
        <v>2657</v>
      </c>
      <c r="N477" s="80"/>
    </row>
    <row r="478" spans="3:14" x14ac:dyDescent="0.25">
      <c r="C478" s="61"/>
      <c r="D478" s="81" t="s">
        <v>2523</v>
      </c>
      <c r="E478" s="82" t="s">
        <v>2114</v>
      </c>
      <c r="F478" s="81">
        <v>4418</v>
      </c>
      <c r="G478" s="82" t="s">
        <v>48</v>
      </c>
      <c r="H478" s="81" t="s">
        <v>2960</v>
      </c>
      <c r="I478" s="81" t="s">
        <v>2956</v>
      </c>
      <c r="J478" s="82"/>
      <c r="K478" s="75" t="s">
        <v>2394</v>
      </c>
      <c r="L478" s="83">
        <v>0.95289999999999997</v>
      </c>
      <c r="M478" s="84" t="s">
        <v>2656</v>
      </c>
      <c r="N478" s="80"/>
    </row>
    <row r="479" spans="3:14" x14ac:dyDescent="0.25">
      <c r="C479" s="61"/>
      <c r="D479" s="81" t="s">
        <v>2523</v>
      </c>
      <c r="E479" s="82" t="s">
        <v>2114</v>
      </c>
      <c r="F479" s="81">
        <v>5520</v>
      </c>
      <c r="G479" s="82" t="s">
        <v>56</v>
      </c>
      <c r="H479" s="81" t="s">
        <v>2955</v>
      </c>
      <c r="I479" s="81" t="s">
        <v>2956</v>
      </c>
      <c r="J479" s="82"/>
      <c r="K479" s="75" t="s">
        <v>2395</v>
      </c>
      <c r="L479" s="78"/>
      <c r="M479" s="79"/>
      <c r="N479" s="80"/>
    </row>
    <row r="480" spans="3:14" x14ac:dyDescent="0.25">
      <c r="C480" s="61"/>
      <c r="D480" s="81" t="s">
        <v>2523</v>
      </c>
      <c r="E480" s="82" t="s">
        <v>2114</v>
      </c>
      <c r="F480" s="81">
        <v>4072</v>
      </c>
      <c r="G480" s="82" t="s">
        <v>42</v>
      </c>
      <c r="H480" s="81" t="s">
        <v>2960</v>
      </c>
      <c r="I480" s="81" t="s">
        <v>2956</v>
      </c>
      <c r="J480" s="82"/>
      <c r="K480" s="75" t="s">
        <v>2394</v>
      </c>
      <c r="L480" s="83">
        <v>0.7</v>
      </c>
      <c r="M480" s="84" t="s">
        <v>2656</v>
      </c>
      <c r="N480" s="80"/>
    </row>
    <row r="481" spans="3:14" x14ac:dyDescent="0.25">
      <c r="C481" s="61"/>
      <c r="D481" s="81" t="s">
        <v>2523</v>
      </c>
      <c r="E481" s="82" t="s">
        <v>2114</v>
      </c>
      <c r="F481" s="81">
        <v>4202</v>
      </c>
      <c r="G481" s="82" t="s">
        <v>47</v>
      </c>
      <c r="H481" s="81" t="s">
        <v>2958</v>
      </c>
      <c r="I481" s="81" t="s">
        <v>2956</v>
      </c>
      <c r="J481" s="82"/>
      <c r="K481" s="75" t="s">
        <v>2395</v>
      </c>
      <c r="L481" s="78"/>
      <c r="M481" s="79"/>
      <c r="N481" s="80"/>
    </row>
    <row r="482" spans="3:14" x14ac:dyDescent="0.25">
      <c r="C482" s="61"/>
      <c r="D482" s="81" t="s">
        <v>2523</v>
      </c>
      <c r="E482" s="82" t="s">
        <v>2114</v>
      </c>
      <c r="F482" s="81">
        <v>5439</v>
      </c>
      <c r="G482" s="82" t="s">
        <v>55</v>
      </c>
      <c r="H482" s="81" t="s">
        <v>2954</v>
      </c>
      <c r="I482" s="81" t="s">
        <v>2956</v>
      </c>
      <c r="J482" s="82"/>
      <c r="K482" s="75" t="s">
        <v>2394</v>
      </c>
      <c r="L482" s="83">
        <v>0.79659999999999997</v>
      </c>
      <c r="M482" s="84" t="s">
        <v>2657</v>
      </c>
      <c r="N482" s="80"/>
    </row>
    <row r="483" spans="3:14" x14ac:dyDescent="0.25">
      <c r="C483" s="61"/>
      <c r="D483" s="81" t="s">
        <v>2523</v>
      </c>
      <c r="E483" s="82" t="s">
        <v>2114</v>
      </c>
      <c r="F483" s="81">
        <v>5220</v>
      </c>
      <c r="G483" s="82" t="s">
        <v>53</v>
      </c>
      <c r="H483" s="81" t="s">
        <v>2955</v>
      </c>
      <c r="I483" s="81" t="s">
        <v>2956</v>
      </c>
      <c r="J483" s="82"/>
      <c r="K483" s="75" t="s">
        <v>2395</v>
      </c>
      <c r="L483" s="78"/>
      <c r="M483" s="79"/>
      <c r="N483" s="80"/>
    </row>
    <row r="484" spans="3:14" x14ac:dyDescent="0.25">
      <c r="C484" s="61"/>
      <c r="D484" s="81" t="s">
        <v>2523</v>
      </c>
      <c r="E484" s="82" t="s">
        <v>2114</v>
      </c>
      <c r="F484" s="81">
        <v>4028</v>
      </c>
      <c r="G484" s="82" t="s">
        <v>41</v>
      </c>
      <c r="H484" s="81" t="s">
        <v>2955</v>
      </c>
      <c r="I484" s="81" t="s">
        <v>2956</v>
      </c>
      <c r="J484" s="82"/>
      <c r="K484" s="75" t="s">
        <v>2395</v>
      </c>
      <c r="L484" s="78"/>
      <c r="M484" s="79"/>
      <c r="N484" s="80"/>
    </row>
    <row r="485" spans="3:14" x14ac:dyDescent="0.25">
      <c r="C485" s="61"/>
      <c r="D485" s="81" t="s">
        <v>2523</v>
      </c>
      <c r="E485" s="82" t="s">
        <v>2114</v>
      </c>
      <c r="F485" s="81">
        <v>2824</v>
      </c>
      <c r="G485" s="82" t="s">
        <v>31</v>
      </c>
      <c r="H485" s="81" t="s">
        <v>2960</v>
      </c>
      <c r="I485" s="81" t="s">
        <v>2956</v>
      </c>
      <c r="J485" s="82"/>
      <c r="K485" s="75" t="s">
        <v>2394</v>
      </c>
      <c r="L485" s="83">
        <v>0.91679999999999995</v>
      </c>
      <c r="M485" s="84" t="s">
        <v>2656</v>
      </c>
      <c r="N485" s="80"/>
    </row>
    <row r="486" spans="3:14" x14ac:dyDescent="0.25">
      <c r="C486" s="61"/>
      <c r="D486" s="81" t="s">
        <v>2523</v>
      </c>
      <c r="E486" s="82" t="s">
        <v>2114</v>
      </c>
      <c r="F486" s="81">
        <v>3315</v>
      </c>
      <c r="G486" s="82" t="s">
        <v>37</v>
      </c>
      <c r="H486" s="81" t="s">
        <v>2960</v>
      </c>
      <c r="I486" s="81" t="s">
        <v>2956</v>
      </c>
      <c r="J486" s="82"/>
      <c r="K486" s="75" t="s">
        <v>2394</v>
      </c>
      <c r="L486" s="83">
        <v>0.80059999999999998</v>
      </c>
      <c r="M486" s="84" t="s">
        <v>2664</v>
      </c>
      <c r="N486" s="80"/>
    </row>
    <row r="487" spans="3:14" x14ac:dyDescent="0.25">
      <c r="C487" s="61"/>
      <c r="D487" s="81" t="s">
        <v>2523</v>
      </c>
      <c r="E487" s="82" t="s">
        <v>2114</v>
      </c>
      <c r="F487" s="81">
        <v>5521</v>
      </c>
      <c r="G487" s="82" t="s">
        <v>57</v>
      </c>
      <c r="H487" s="81" t="s">
        <v>2960</v>
      </c>
      <c r="I487" s="81" t="s">
        <v>2956</v>
      </c>
      <c r="J487" s="82"/>
      <c r="K487" s="75" t="s">
        <v>2394</v>
      </c>
      <c r="L487" s="83">
        <v>0.51</v>
      </c>
      <c r="M487" s="84" t="s">
        <v>2657</v>
      </c>
      <c r="N487" s="80"/>
    </row>
    <row r="488" spans="3:14" x14ac:dyDescent="0.25">
      <c r="C488" s="61"/>
      <c r="D488" s="81" t="s">
        <v>2523</v>
      </c>
      <c r="E488" s="82" t="s">
        <v>2114</v>
      </c>
      <c r="F488" s="81">
        <v>3077</v>
      </c>
      <c r="G488" s="82" t="s">
        <v>34</v>
      </c>
      <c r="H488" s="81" t="s">
        <v>2960</v>
      </c>
      <c r="I488" s="81" t="s">
        <v>2956</v>
      </c>
      <c r="J488" s="82"/>
      <c r="K488" s="75" t="s">
        <v>2394</v>
      </c>
      <c r="L488" s="83">
        <v>0.76529999999999998</v>
      </c>
      <c r="M488" s="84" t="s">
        <v>2656</v>
      </c>
      <c r="N488" s="80"/>
    </row>
    <row r="489" spans="3:14" x14ac:dyDescent="0.25">
      <c r="C489" s="61"/>
      <c r="D489" s="81" t="s">
        <v>2523</v>
      </c>
      <c r="E489" s="82" t="s">
        <v>2114</v>
      </c>
      <c r="F489" s="81">
        <v>3267</v>
      </c>
      <c r="G489" s="82" t="s">
        <v>36</v>
      </c>
      <c r="H489" s="81" t="s">
        <v>2960</v>
      </c>
      <c r="I489" s="81" t="s">
        <v>2956</v>
      </c>
      <c r="J489" s="82"/>
      <c r="K489" s="75" t="s">
        <v>2394</v>
      </c>
      <c r="L489" s="83">
        <v>0.79090000000000005</v>
      </c>
      <c r="M489" s="84" t="s">
        <v>2664</v>
      </c>
      <c r="N489" s="80"/>
    </row>
    <row r="490" spans="3:14" x14ac:dyDescent="0.25">
      <c r="C490" s="61"/>
      <c r="D490" s="81" t="s">
        <v>2523</v>
      </c>
      <c r="E490" s="82" t="s">
        <v>2114</v>
      </c>
      <c r="F490" s="81">
        <v>4429</v>
      </c>
      <c r="G490" s="82" t="s">
        <v>49</v>
      </c>
      <c r="H490" s="81" t="s">
        <v>2958</v>
      </c>
      <c r="I490" s="81" t="s">
        <v>2956</v>
      </c>
      <c r="J490" s="82"/>
      <c r="K490" s="75" t="s">
        <v>2394</v>
      </c>
      <c r="L490" s="83">
        <v>0.54949999999999999</v>
      </c>
      <c r="M490" s="84" t="s">
        <v>2657</v>
      </c>
      <c r="N490" s="80"/>
    </row>
    <row r="491" spans="3:14" x14ac:dyDescent="0.25">
      <c r="C491" s="61"/>
      <c r="D491" s="81" t="s">
        <v>2523</v>
      </c>
      <c r="E491" s="82" t="s">
        <v>2114</v>
      </c>
      <c r="F491" s="81">
        <v>3731</v>
      </c>
      <c r="G491" s="82" t="s">
        <v>40</v>
      </c>
      <c r="H491" s="81" t="s">
        <v>2955</v>
      </c>
      <c r="I491" s="81" t="s">
        <v>2956</v>
      </c>
      <c r="J491" s="82"/>
      <c r="K491" s="75" t="s">
        <v>2395</v>
      </c>
      <c r="L491" s="78"/>
      <c r="M491" s="79"/>
      <c r="N491" s="80"/>
    </row>
    <row r="492" spans="3:14" x14ac:dyDescent="0.25">
      <c r="C492" s="61"/>
      <c r="D492" s="81" t="s">
        <v>2523</v>
      </c>
      <c r="E492" s="82" t="s">
        <v>2114</v>
      </c>
      <c r="F492" s="81">
        <v>2826</v>
      </c>
      <c r="G492" s="82" t="s">
        <v>33</v>
      </c>
      <c r="H492" s="81" t="s">
        <v>2960</v>
      </c>
      <c r="I492" s="81" t="s">
        <v>2956</v>
      </c>
      <c r="J492" s="82"/>
      <c r="K492" s="75" t="s">
        <v>2394</v>
      </c>
      <c r="L492" s="83">
        <v>0.68610000000000004</v>
      </c>
      <c r="M492" s="84" t="s">
        <v>2657</v>
      </c>
      <c r="N492" s="80"/>
    </row>
    <row r="493" spans="3:14" x14ac:dyDescent="0.25">
      <c r="C493" s="61"/>
      <c r="D493" s="81" t="s">
        <v>2523</v>
      </c>
      <c r="E493" s="82" t="s">
        <v>2114</v>
      </c>
      <c r="F493" s="81">
        <v>1884</v>
      </c>
      <c r="G493" s="82" t="s">
        <v>29</v>
      </c>
      <c r="H493" s="81" t="s">
        <v>2960</v>
      </c>
      <c r="I493" s="81" t="s">
        <v>2956</v>
      </c>
      <c r="J493" s="82"/>
      <c r="K493" s="75" t="s">
        <v>2394</v>
      </c>
      <c r="L493" s="83">
        <v>0.67110000000000003</v>
      </c>
      <c r="M493" s="84" t="s">
        <v>2657</v>
      </c>
      <c r="N493" s="80"/>
    </row>
    <row r="494" spans="3:14" x14ac:dyDescent="0.25">
      <c r="C494" s="61"/>
      <c r="D494" s="81" t="s">
        <v>2523</v>
      </c>
      <c r="E494" s="82" t="s">
        <v>2114</v>
      </c>
      <c r="F494" s="81">
        <v>4181</v>
      </c>
      <c r="G494" s="82" t="s">
        <v>46</v>
      </c>
      <c r="H494" s="81" t="s">
        <v>2960</v>
      </c>
      <c r="I494" s="81" t="s">
        <v>2956</v>
      </c>
      <c r="J494" s="82"/>
      <c r="K494" s="75" t="s">
        <v>2394</v>
      </c>
      <c r="L494" s="83">
        <v>0.58760000000000001</v>
      </c>
      <c r="M494" s="84" t="s">
        <v>2657</v>
      </c>
      <c r="N494" s="80"/>
    </row>
    <row r="495" spans="3:14" x14ac:dyDescent="0.25">
      <c r="C495" s="61"/>
      <c r="D495" s="92" t="s">
        <v>2523</v>
      </c>
      <c r="E495" s="141" t="s">
        <v>2114</v>
      </c>
      <c r="F495" s="92">
        <v>1941</v>
      </c>
      <c r="G495" s="141" t="s">
        <v>30</v>
      </c>
      <c r="H495" s="92" t="s">
        <v>2990</v>
      </c>
      <c r="I495" s="92" t="s">
        <v>2990</v>
      </c>
      <c r="J495" s="142" t="s">
        <v>2991</v>
      </c>
      <c r="K495" s="75" t="s">
        <v>2395</v>
      </c>
      <c r="L495" s="78"/>
      <c r="M495" s="79"/>
    </row>
    <row r="496" spans="3:14" x14ac:dyDescent="0.25">
      <c r="C496" s="61"/>
      <c r="D496" s="81" t="s">
        <v>2523</v>
      </c>
      <c r="E496" s="82" t="s">
        <v>2114</v>
      </c>
      <c r="F496" s="81">
        <v>3472</v>
      </c>
      <c r="G496" s="82" t="s">
        <v>39</v>
      </c>
      <c r="H496" s="81" t="s">
        <v>2960</v>
      </c>
      <c r="I496" s="81" t="s">
        <v>2956</v>
      </c>
      <c r="J496" s="82"/>
      <c r="K496" s="75" t="s">
        <v>2394</v>
      </c>
      <c r="L496" s="83">
        <v>0.92290000000000005</v>
      </c>
      <c r="M496" s="84" t="s">
        <v>2656</v>
      </c>
      <c r="N496" s="80"/>
    </row>
    <row r="497" spans="3:14" x14ac:dyDescent="0.25">
      <c r="C497" s="61"/>
      <c r="D497" s="81" t="s">
        <v>2523</v>
      </c>
      <c r="E497" s="82" t="s">
        <v>2114</v>
      </c>
      <c r="F497" s="81">
        <v>5106</v>
      </c>
      <c r="G497" s="82" t="s">
        <v>52</v>
      </c>
      <c r="H497" s="81" t="s">
        <v>2960</v>
      </c>
      <c r="I497" s="81" t="s">
        <v>2956</v>
      </c>
      <c r="J497" s="82"/>
      <c r="K497" s="75" t="s">
        <v>2394</v>
      </c>
      <c r="L497" s="83">
        <v>0.66769999999999996</v>
      </c>
      <c r="M497" s="84" t="s">
        <v>2657</v>
      </c>
      <c r="N497" s="80"/>
    </row>
    <row r="498" spans="3:14" x14ac:dyDescent="0.25">
      <c r="C498" s="61"/>
      <c r="D498" s="81" t="s">
        <v>2523</v>
      </c>
      <c r="E498" s="82" t="s">
        <v>2114</v>
      </c>
      <c r="F498" s="81">
        <v>4446</v>
      </c>
      <c r="G498" s="82" t="s">
        <v>50</v>
      </c>
      <c r="H498" s="81" t="s">
        <v>2955</v>
      </c>
      <c r="I498" s="81" t="s">
        <v>2956</v>
      </c>
      <c r="J498" s="82"/>
      <c r="K498" s="75" t="s">
        <v>2395</v>
      </c>
      <c r="L498" s="78"/>
      <c r="M498" s="79"/>
      <c r="N498" s="80"/>
    </row>
    <row r="499" spans="3:14" x14ac:dyDescent="0.25">
      <c r="C499" s="61"/>
      <c r="D499" s="81" t="s">
        <v>2523</v>
      </c>
      <c r="E499" s="82" t="s">
        <v>2114</v>
      </c>
      <c r="F499" s="81">
        <v>5438</v>
      </c>
      <c r="G499" s="82" t="s">
        <v>54</v>
      </c>
      <c r="H499" s="81" t="s">
        <v>2955</v>
      </c>
      <c r="I499" s="81" t="s">
        <v>2956</v>
      </c>
      <c r="J499" s="82"/>
      <c r="K499" s="75" t="s">
        <v>2395</v>
      </c>
      <c r="L499" s="78"/>
      <c r="M499" s="79"/>
      <c r="N499" s="80"/>
    </row>
    <row r="500" spans="3:14" x14ac:dyDescent="0.25">
      <c r="C500" s="61"/>
      <c r="D500" s="81" t="s">
        <v>2523</v>
      </c>
      <c r="E500" s="82" t="s">
        <v>2114</v>
      </c>
      <c r="F500" s="81">
        <v>4073</v>
      </c>
      <c r="G500" s="82" t="s">
        <v>43</v>
      </c>
      <c r="H500" s="81" t="s">
        <v>2960</v>
      </c>
      <c r="I500" s="81" t="s">
        <v>2956</v>
      </c>
      <c r="J500" s="82"/>
      <c r="K500" s="75" t="s">
        <v>2394</v>
      </c>
      <c r="L500" s="78">
        <v>0.62390000000000001</v>
      </c>
      <c r="M500" s="79" t="s">
        <v>2657</v>
      </c>
      <c r="N500" s="80"/>
    </row>
    <row r="501" spans="3:14" x14ac:dyDescent="0.25">
      <c r="C501" s="61"/>
      <c r="D501" s="81" t="s">
        <v>2523</v>
      </c>
      <c r="E501" s="82" t="s">
        <v>2114</v>
      </c>
      <c r="F501" s="81">
        <v>4484</v>
      </c>
      <c r="G501" s="82" t="s">
        <v>51</v>
      </c>
      <c r="H501" s="81" t="s">
        <v>2955</v>
      </c>
      <c r="I501" s="81" t="s">
        <v>2956</v>
      </c>
      <c r="J501" s="82"/>
      <c r="K501" s="75" t="s">
        <v>2394</v>
      </c>
      <c r="L501" s="78">
        <v>0.52739999999999998</v>
      </c>
      <c r="M501" s="79" t="s">
        <v>2657</v>
      </c>
      <c r="N501" s="80"/>
    </row>
    <row r="502" spans="3:14" x14ac:dyDescent="0.25">
      <c r="C502" s="61"/>
      <c r="D502" s="81" t="s">
        <v>2523</v>
      </c>
      <c r="E502" s="82" t="s">
        <v>2114</v>
      </c>
      <c r="F502" s="81">
        <v>4136</v>
      </c>
      <c r="G502" s="82" t="s">
        <v>45</v>
      </c>
      <c r="H502" s="81" t="s">
        <v>2954</v>
      </c>
      <c r="I502" s="81" t="s">
        <v>2956</v>
      </c>
      <c r="J502" s="82"/>
      <c r="K502" s="75" t="s">
        <v>2394</v>
      </c>
      <c r="L502" s="78">
        <v>0.53600000000000003</v>
      </c>
      <c r="M502" s="79" t="s">
        <v>2666</v>
      </c>
      <c r="N502" s="80"/>
    </row>
    <row r="503" spans="3:14" x14ac:dyDescent="0.25">
      <c r="C503" s="61"/>
      <c r="D503" s="81" t="s">
        <v>2523</v>
      </c>
      <c r="E503" s="82" t="s">
        <v>2114</v>
      </c>
      <c r="F503" s="81">
        <v>4118</v>
      </c>
      <c r="G503" s="82" t="s">
        <v>44</v>
      </c>
      <c r="H503" s="81" t="s">
        <v>2955</v>
      </c>
      <c r="I503" s="81" t="s">
        <v>2956</v>
      </c>
      <c r="J503" s="82"/>
      <c r="K503" s="75" t="s">
        <v>2395</v>
      </c>
      <c r="L503" s="78"/>
      <c r="M503" s="79"/>
      <c r="N503" s="80"/>
    </row>
    <row r="504" spans="3:14" x14ac:dyDescent="0.25">
      <c r="C504" s="61"/>
      <c r="D504" s="81" t="s">
        <v>2523</v>
      </c>
      <c r="E504" s="82" t="s">
        <v>2114</v>
      </c>
      <c r="F504" s="81">
        <v>3369</v>
      </c>
      <c r="G504" s="82" t="s">
        <v>38</v>
      </c>
      <c r="H504" s="81" t="s">
        <v>2960</v>
      </c>
      <c r="I504" s="81" t="s">
        <v>2956</v>
      </c>
      <c r="J504" s="82"/>
      <c r="K504" s="75" t="s">
        <v>2394</v>
      </c>
      <c r="L504" s="78">
        <v>0.72460000000000002</v>
      </c>
      <c r="M504" s="79" t="s">
        <v>2656</v>
      </c>
      <c r="N504" s="80"/>
    </row>
    <row r="505" spans="3:14" x14ac:dyDescent="0.25">
      <c r="C505" s="61"/>
      <c r="D505" s="81" t="s">
        <v>2523</v>
      </c>
      <c r="E505" s="82" t="s">
        <v>2114</v>
      </c>
      <c r="F505" s="81">
        <v>3144</v>
      </c>
      <c r="G505" s="82" t="s">
        <v>35</v>
      </c>
      <c r="H505" s="81" t="s">
        <v>2960</v>
      </c>
      <c r="I505" s="81" t="s">
        <v>2956</v>
      </c>
      <c r="J505" s="82"/>
      <c r="K505" s="75" t="s">
        <v>2394</v>
      </c>
      <c r="L505" s="78">
        <v>0.81079999999999997</v>
      </c>
      <c r="M505" s="79" t="s">
        <v>2656</v>
      </c>
      <c r="N505" s="80"/>
    </row>
    <row r="506" spans="3:14" x14ac:dyDescent="0.25">
      <c r="C506" s="61"/>
      <c r="D506" s="81" t="s">
        <v>2523</v>
      </c>
      <c r="E506" s="82" t="s">
        <v>2114</v>
      </c>
      <c r="F506" s="81">
        <v>2825</v>
      </c>
      <c r="G506" s="82" t="s">
        <v>32</v>
      </c>
      <c r="H506" s="81" t="s">
        <v>2960</v>
      </c>
      <c r="I506" s="81" t="s">
        <v>2956</v>
      </c>
      <c r="J506" s="82"/>
      <c r="K506" s="75" t="s">
        <v>2394</v>
      </c>
      <c r="L506" s="78">
        <v>0.92989999999999995</v>
      </c>
      <c r="M506" s="79" t="s">
        <v>2664</v>
      </c>
      <c r="N506" s="80"/>
    </row>
    <row r="507" spans="3:14" x14ac:dyDescent="0.25">
      <c r="C507" s="61"/>
      <c r="D507" s="81" t="s">
        <v>2524</v>
      </c>
      <c r="E507" s="82" t="s">
        <v>2115</v>
      </c>
      <c r="F507" s="81">
        <v>5738</v>
      </c>
      <c r="G507" s="82" t="s">
        <v>2845</v>
      </c>
      <c r="H507" s="81" t="s">
        <v>2956</v>
      </c>
      <c r="I507" s="81" t="s">
        <v>2956</v>
      </c>
      <c r="J507" s="82"/>
      <c r="K507" s="75" t="s">
        <v>2395</v>
      </c>
      <c r="L507" s="78"/>
      <c r="M507" s="79"/>
      <c r="N507" s="80"/>
    </row>
    <row r="508" spans="3:14" x14ac:dyDescent="0.25">
      <c r="C508" s="61"/>
      <c r="D508" s="81" t="s">
        <v>2524</v>
      </c>
      <c r="E508" s="82" t="s">
        <v>2115</v>
      </c>
      <c r="F508" s="81">
        <v>4353</v>
      </c>
      <c r="G508" s="82" t="s">
        <v>882</v>
      </c>
      <c r="H508" s="81" t="s">
        <v>2956</v>
      </c>
      <c r="I508" s="81" t="s">
        <v>2956</v>
      </c>
      <c r="J508" s="82"/>
      <c r="K508" s="75" t="s">
        <v>2395</v>
      </c>
      <c r="L508" s="78"/>
      <c r="M508" s="79"/>
      <c r="N508" s="80"/>
    </row>
    <row r="509" spans="3:14" x14ac:dyDescent="0.25">
      <c r="C509" s="61"/>
      <c r="D509" s="81" t="s">
        <v>2524</v>
      </c>
      <c r="E509" s="82" t="s">
        <v>2115</v>
      </c>
      <c r="F509" s="81">
        <v>4440</v>
      </c>
      <c r="G509" s="82" t="s">
        <v>886</v>
      </c>
      <c r="H509" s="81" t="s">
        <v>2956</v>
      </c>
      <c r="I509" s="81" t="s">
        <v>2956</v>
      </c>
      <c r="J509" s="82"/>
      <c r="K509" s="75" t="s">
        <v>2395</v>
      </c>
      <c r="L509" s="78"/>
      <c r="M509" s="79"/>
      <c r="N509" s="80"/>
    </row>
    <row r="510" spans="3:14" x14ac:dyDescent="0.25">
      <c r="C510" s="61"/>
      <c r="D510" s="81" t="s">
        <v>2524</v>
      </c>
      <c r="E510" s="82" t="s">
        <v>2115</v>
      </c>
      <c r="F510" s="81">
        <v>3676</v>
      </c>
      <c r="G510" s="82" t="s">
        <v>869</v>
      </c>
      <c r="H510" s="81" t="s">
        <v>2956</v>
      </c>
      <c r="I510" s="81" t="s">
        <v>2956</v>
      </c>
      <c r="J510" s="82"/>
      <c r="K510" s="75" t="s">
        <v>2395</v>
      </c>
      <c r="L510" s="78"/>
      <c r="M510" s="79"/>
      <c r="N510" s="80"/>
    </row>
    <row r="511" spans="3:14" x14ac:dyDescent="0.25">
      <c r="C511" s="61"/>
      <c r="D511" s="81" t="s">
        <v>2524</v>
      </c>
      <c r="E511" s="82" t="s">
        <v>2115</v>
      </c>
      <c r="F511" s="81">
        <v>3388</v>
      </c>
      <c r="G511" s="82" t="s">
        <v>863</v>
      </c>
      <c r="H511" s="81" t="s">
        <v>2956</v>
      </c>
      <c r="I511" s="81" t="s">
        <v>2956</v>
      </c>
      <c r="J511" s="82"/>
      <c r="K511" s="75" t="s">
        <v>2394</v>
      </c>
      <c r="L511" s="78">
        <v>0.52990000000000004</v>
      </c>
      <c r="M511" s="79" t="s">
        <v>2657</v>
      </c>
      <c r="N511" s="80"/>
    </row>
    <row r="512" spans="3:14" x14ac:dyDescent="0.25">
      <c r="C512" s="61"/>
      <c r="D512" s="81" t="s">
        <v>2524</v>
      </c>
      <c r="E512" s="82" t="s">
        <v>2115</v>
      </c>
      <c r="F512" s="81">
        <v>4126</v>
      </c>
      <c r="G512" s="82" t="s">
        <v>875</v>
      </c>
      <c r="H512" s="81" t="s">
        <v>2956</v>
      </c>
      <c r="I512" s="81" t="s">
        <v>2956</v>
      </c>
      <c r="J512" s="82"/>
      <c r="K512" s="75" t="s">
        <v>2395</v>
      </c>
      <c r="L512" s="78"/>
      <c r="M512" s="79"/>
      <c r="N512" s="80"/>
    </row>
    <row r="513" spans="3:14" x14ac:dyDescent="0.25">
      <c r="C513" s="61"/>
      <c r="D513" s="81" t="s">
        <v>2524</v>
      </c>
      <c r="E513" s="82" t="s">
        <v>2115</v>
      </c>
      <c r="F513" s="81">
        <v>2851</v>
      </c>
      <c r="G513" s="82" t="s">
        <v>861</v>
      </c>
      <c r="H513" s="81" t="s">
        <v>2954</v>
      </c>
      <c r="I513" s="81" t="s">
        <v>2956</v>
      </c>
      <c r="J513" s="82"/>
      <c r="K513" s="75" t="s">
        <v>2394</v>
      </c>
      <c r="L513" s="78">
        <v>0.7641</v>
      </c>
      <c r="M513" s="79" t="s">
        <v>2666</v>
      </c>
      <c r="N513" s="80"/>
    </row>
    <row r="514" spans="3:14" x14ac:dyDescent="0.25">
      <c r="C514" s="61"/>
      <c r="D514" s="92" t="s">
        <v>2524</v>
      </c>
      <c r="E514" s="141" t="s">
        <v>2115</v>
      </c>
      <c r="F514" s="92">
        <v>4545</v>
      </c>
      <c r="G514" s="141" t="s">
        <v>893</v>
      </c>
      <c r="H514" s="92" t="s">
        <v>2990</v>
      </c>
      <c r="I514" s="92" t="s">
        <v>2990</v>
      </c>
      <c r="J514" s="142" t="s">
        <v>2991</v>
      </c>
      <c r="K514" s="75" t="s">
        <v>2394</v>
      </c>
      <c r="L514" s="78">
        <v>0.51100000000000001</v>
      </c>
      <c r="M514" s="79" t="s">
        <v>2657</v>
      </c>
    </row>
    <row r="515" spans="3:14" x14ac:dyDescent="0.25">
      <c r="C515" s="61"/>
      <c r="D515" s="81" t="s">
        <v>2524</v>
      </c>
      <c r="E515" s="82" t="s">
        <v>2115</v>
      </c>
      <c r="F515" s="81">
        <v>3678</v>
      </c>
      <c r="G515" s="82" t="s">
        <v>871</v>
      </c>
      <c r="H515" s="81" t="s">
        <v>2956</v>
      </c>
      <c r="I515" s="81" t="s">
        <v>2956</v>
      </c>
      <c r="J515" s="82"/>
      <c r="K515" s="75" t="s">
        <v>2395</v>
      </c>
      <c r="L515" s="78"/>
      <c r="M515" s="79"/>
      <c r="N515" s="80"/>
    </row>
    <row r="516" spans="3:14" x14ac:dyDescent="0.25">
      <c r="C516" s="61"/>
      <c r="D516" s="81" t="s">
        <v>2524</v>
      </c>
      <c r="E516" s="82" t="s">
        <v>2115</v>
      </c>
      <c r="F516" s="81">
        <v>4413</v>
      </c>
      <c r="G516" s="82" t="s">
        <v>884</v>
      </c>
      <c r="H516" s="81" t="s">
        <v>2954</v>
      </c>
      <c r="I516" s="81" t="s">
        <v>2956</v>
      </c>
      <c r="J516" s="82"/>
      <c r="K516" s="75" t="s">
        <v>2394</v>
      </c>
      <c r="L516" s="78">
        <v>0.8</v>
      </c>
      <c r="M516" s="79" t="s">
        <v>2666</v>
      </c>
      <c r="N516" s="80"/>
    </row>
    <row r="517" spans="3:14" x14ac:dyDescent="0.25">
      <c r="C517" s="61"/>
      <c r="D517" s="81" t="s">
        <v>2524</v>
      </c>
      <c r="E517" s="82" t="s">
        <v>2115</v>
      </c>
      <c r="F517" s="81">
        <v>4489</v>
      </c>
      <c r="G517" s="82" t="s">
        <v>890</v>
      </c>
      <c r="H517" s="81" t="s">
        <v>2956</v>
      </c>
      <c r="I517" s="81" t="s">
        <v>2956</v>
      </c>
      <c r="J517" s="82"/>
      <c r="K517" s="75" t="s">
        <v>2394</v>
      </c>
      <c r="L517" s="78">
        <v>0.51339999999999997</v>
      </c>
      <c r="M517" s="79" t="s">
        <v>2657</v>
      </c>
      <c r="N517" s="80"/>
    </row>
    <row r="518" spans="3:14" x14ac:dyDescent="0.25">
      <c r="C518" s="61"/>
      <c r="D518" s="81" t="s">
        <v>2524</v>
      </c>
      <c r="E518" s="82" t="s">
        <v>2115</v>
      </c>
      <c r="F518" s="81">
        <v>3708</v>
      </c>
      <c r="G518" s="82" t="s">
        <v>873</v>
      </c>
      <c r="H518" s="81" t="s">
        <v>2956</v>
      </c>
      <c r="I518" s="81" t="s">
        <v>2956</v>
      </c>
      <c r="J518" s="82"/>
      <c r="K518" s="75" t="s">
        <v>2395</v>
      </c>
      <c r="L518" s="78"/>
      <c r="M518" s="79"/>
      <c r="N518" s="80"/>
    </row>
    <row r="519" spans="3:14" x14ac:dyDescent="0.25">
      <c r="C519" s="61"/>
      <c r="D519" s="81" t="s">
        <v>2524</v>
      </c>
      <c r="E519" s="82" t="s">
        <v>2115</v>
      </c>
      <c r="F519" s="81">
        <v>4345</v>
      </c>
      <c r="G519" s="82" t="s">
        <v>881</v>
      </c>
      <c r="H519" s="81" t="s">
        <v>2956</v>
      </c>
      <c r="I519" s="81" t="s">
        <v>2956</v>
      </c>
      <c r="J519" s="82"/>
      <c r="K519" s="75" t="s">
        <v>2394</v>
      </c>
      <c r="L519" s="78">
        <v>0.52590000000000003</v>
      </c>
      <c r="M519" s="79" t="s">
        <v>2657</v>
      </c>
      <c r="N519" s="80"/>
    </row>
    <row r="520" spans="3:14" x14ac:dyDescent="0.25">
      <c r="C520" s="61"/>
      <c r="D520" s="92" t="s">
        <v>2524</v>
      </c>
      <c r="E520" s="141" t="s">
        <v>2115</v>
      </c>
      <c r="F520" s="92">
        <v>5275</v>
      </c>
      <c r="G520" s="141" t="s">
        <v>896</v>
      </c>
      <c r="H520" s="92" t="s">
        <v>2990</v>
      </c>
      <c r="I520" s="92" t="s">
        <v>2990</v>
      </c>
      <c r="J520" s="142" t="s">
        <v>2991</v>
      </c>
      <c r="K520" s="75" t="s">
        <v>2394</v>
      </c>
      <c r="L520" s="78">
        <v>0.62380000000000002</v>
      </c>
      <c r="M520" s="79" t="s">
        <v>2657</v>
      </c>
    </row>
    <row r="521" spans="3:14" x14ac:dyDescent="0.25">
      <c r="C521" s="61"/>
      <c r="D521" s="81" t="s">
        <v>2524</v>
      </c>
      <c r="E521" s="82" t="s">
        <v>2115</v>
      </c>
      <c r="F521" s="81">
        <v>4301</v>
      </c>
      <c r="G521" s="82" t="s">
        <v>880</v>
      </c>
      <c r="H521" s="81" t="s">
        <v>2956</v>
      </c>
      <c r="I521" s="81" t="s">
        <v>2956</v>
      </c>
      <c r="J521" s="82"/>
      <c r="K521" s="75" t="s">
        <v>2395</v>
      </c>
      <c r="L521" s="78"/>
      <c r="M521" s="79"/>
      <c r="N521" s="80"/>
    </row>
    <row r="522" spans="3:14" x14ac:dyDescent="0.25">
      <c r="C522" s="61"/>
      <c r="D522" s="81" t="s">
        <v>2524</v>
      </c>
      <c r="E522" s="82" t="s">
        <v>2115</v>
      </c>
      <c r="F522" s="81">
        <v>4520</v>
      </c>
      <c r="G522" s="82" t="s">
        <v>892</v>
      </c>
      <c r="H522" s="81" t="s">
        <v>2954</v>
      </c>
      <c r="I522" s="81" t="s">
        <v>2956</v>
      </c>
      <c r="J522" s="82"/>
      <c r="K522" s="75" t="s">
        <v>2394</v>
      </c>
      <c r="L522" s="78">
        <v>0.77090000000000003</v>
      </c>
      <c r="M522" s="79" t="s">
        <v>2666</v>
      </c>
      <c r="N522" s="80"/>
    </row>
    <row r="523" spans="3:14" x14ac:dyDescent="0.25">
      <c r="C523" s="61"/>
      <c r="D523" s="81" t="s">
        <v>2524</v>
      </c>
      <c r="E523" s="82" t="s">
        <v>2115</v>
      </c>
      <c r="F523" s="81">
        <v>5676</v>
      </c>
      <c r="G523" s="82" t="s">
        <v>2421</v>
      </c>
      <c r="H523" s="81" t="s">
        <v>2956</v>
      </c>
      <c r="I523" s="81" t="s">
        <v>2956</v>
      </c>
      <c r="J523" s="82"/>
      <c r="K523" s="75" t="s">
        <v>2395</v>
      </c>
      <c r="L523" s="78"/>
      <c r="M523" s="79"/>
      <c r="N523" s="80"/>
    </row>
    <row r="524" spans="3:14" x14ac:dyDescent="0.25">
      <c r="C524" s="61"/>
      <c r="D524" s="81" t="s">
        <v>2524</v>
      </c>
      <c r="E524" s="82" t="s">
        <v>2115</v>
      </c>
      <c r="F524" s="81">
        <v>4492</v>
      </c>
      <c r="G524" s="82" t="s">
        <v>891</v>
      </c>
      <c r="H524" s="81" t="s">
        <v>2956</v>
      </c>
      <c r="I524" s="81" t="s">
        <v>2956</v>
      </c>
      <c r="J524" s="82"/>
      <c r="K524" s="75" t="s">
        <v>2395</v>
      </c>
      <c r="L524" s="78"/>
      <c r="M524" s="79"/>
      <c r="N524" s="80"/>
    </row>
    <row r="525" spans="3:14" x14ac:dyDescent="0.25">
      <c r="C525" s="61"/>
      <c r="D525" s="81" t="s">
        <v>2524</v>
      </c>
      <c r="E525" s="82" t="s">
        <v>2115</v>
      </c>
      <c r="F525" s="81">
        <v>2797</v>
      </c>
      <c r="G525" s="82" t="s">
        <v>860</v>
      </c>
      <c r="H525" s="81" t="s">
        <v>2954</v>
      </c>
      <c r="I525" s="81" t="s">
        <v>2956</v>
      </c>
      <c r="J525" s="82"/>
      <c r="K525" s="75" t="s">
        <v>2394</v>
      </c>
      <c r="L525" s="78">
        <v>0.7107</v>
      </c>
      <c r="M525" s="79" t="s">
        <v>2666</v>
      </c>
      <c r="N525" s="80"/>
    </row>
    <row r="526" spans="3:14" x14ac:dyDescent="0.25">
      <c r="C526" s="61"/>
      <c r="D526" s="92" t="s">
        <v>2524</v>
      </c>
      <c r="E526" s="141" t="s">
        <v>2115</v>
      </c>
      <c r="F526" s="92">
        <v>3640</v>
      </c>
      <c r="G526" s="141" t="s">
        <v>868</v>
      </c>
      <c r="H526" s="92" t="s">
        <v>2990</v>
      </c>
      <c r="I526" s="92" t="s">
        <v>2990</v>
      </c>
      <c r="J526" s="142" t="s">
        <v>2991</v>
      </c>
      <c r="K526" s="75" t="s">
        <v>2395</v>
      </c>
      <c r="L526" s="78"/>
      <c r="M526" s="79"/>
    </row>
    <row r="527" spans="3:14" x14ac:dyDescent="0.25">
      <c r="C527" s="61"/>
      <c r="D527" s="92" t="s">
        <v>2524</v>
      </c>
      <c r="E527" s="141" t="s">
        <v>2115</v>
      </c>
      <c r="F527" s="92">
        <v>4128</v>
      </c>
      <c r="G527" s="141" t="s">
        <v>877</v>
      </c>
      <c r="H527" s="92" t="s">
        <v>2990</v>
      </c>
      <c r="I527" s="92" t="s">
        <v>2990</v>
      </c>
      <c r="J527" s="142" t="s">
        <v>2991</v>
      </c>
      <c r="K527" s="75" t="s">
        <v>2395</v>
      </c>
      <c r="L527" s="78"/>
      <c r="M527" s="79"/>
    </row>
    <row r="528" spans="3:14" x14ac:dyDescent="0.25">
      <c r="C528" s="61"/>
      <c r="D528" s="81" t="s">
        <v>2524</v>
      </c>
      <c r="E528" s="82" t="s">
        <v>2115</v>
      </c>
      <c r="F528" s="81">
        <v>3550</v>
      </c>
      <c r="G528" s="82" t="s">
        <v>866</v>
      </c>
      <c r="H528" s="81" t="s">
        <v>2956</v>
      </c>
      <c r="I528" s="81" t="s">
        <v>2956</v>
      </c>
      <c r="J528" s="82"/>
      <c r="K528" s="75" t="s">
        <v>2395</v>
      </c>
      <c r="L528" s="78"/>
      <c r="M528" s="79"/>
      <c r="N528" s="80"/>
    </row>
    <row r="529" spans="3:14" x14ac:dyDescent="0.25">
      <c r="C529" s="61"/>
      <c r="D529" s="81" t="s">
        <v>2524</v>
      </c>
      <c r="E529" s="82" t="s">
        <v>2115</v>
      </c>
      <c r="F529" s="86">
        <v>4294</v>
      </c>
      <c r="G529" s="82" t="s">
        <v>879</v>
      </c>
      <c r="H529" s="81" t="s">
        <v>2956</v>
      </c>
      <c r="I529" s="81" t="s">
        <v>2956</v>
      </c>
      <c r="J529" s="82"/>
      <c r="K529" s="75" t="s">
        <v>2394</v>
      </c>
      <c r="L529" s="78">
        <v>0.5494</v>
      </c>
      <c r="M529" s="79" t="s">
        <v>2657</v>
      </c>
      <c r="N529" s="80"/>
    </row>
    <row r="530" spans="3:14" x14ac:dyDescent="0.25">
      <c r="C530" s="61"/>
      <c r="D530" s="81" t="s">
        <v>2524</v>
      </c>
      <c r="E530" s="82" t="s">
        <v>2115</v>
      </c>
      <c r="F530" s="81">
        <v>4127</v>
      </c>
      <c r="G530" s="82" t="s">
        <v>876</v>
      </c>
      <c r="H530" s="81" t="s">
        <v>2956</v>
      </c>
      <c r="I530" s="81" t="s">
        <v>2956</v>
      </c>
      <c r="J530" s="82"/>
      <c r="K530" s="75" t="s">
        <v>2395</v>
      </c>
      <c r="L530" s="78"/>
      <c r="M530" s="79"/>
      <c r="N530" s="80"/>
    </row>
    <row r="531" spans="3:14" x14ac:dyDescent="0.25">
      <c r="C531" s="61"/>
      <c r="D531" s="81" t="s">
        <v>2524</v>
      </c>
      <c r="E531" s="82" t="s">
        <v>2115</v>
      </c>
      <c r="F531" s="81">
        <v>4465</v>
      </c>
      <c r="G531" s="82" t="s">
        <v>887</v>
      </c>
      <c r="H531" s="81" t="s">
        <v>2954</v>
      </c>
      <c r="I531" s="81" t="s">
        <v>2956</v>
      </c>
      <c r="J531" s="82"/>
      <c r="K531" s="75" t="s">
        <v>2394</v>
      </c>
      <c r="L531" s="78">
        <v>0.70069999999999999</v>
      </c>
      <c r="M531" s="79" t="s">
        <v>2666</v>
      </c>
      <c r="N531" s="80"/>
    </row>
    <row r="532" spans="3:14" x14ac:dyDescent="0.25">
      <c r="C532" s="61"/>
      <c r="D532" s="81" t="s">
        <v>2524</v>
      </c>
      <c r="E532" s="82" t="s">
        <v>2115</v>
      </c>
      <c r="F532" s="81">
        <v>3764</v>
      </c>
      <c r="G532" s="82" t="s">
        <v>874</v>
      </c>
      <c r="H532" s="81" t="s">
        <v>2956</v>
      </c>
      <c r="I532" s="81" t="s">
        <v>2956</v>
      </c>
      <c r="J532" s="82"/>
      <c r="K532" s="75" t="s">
        <v>2394</v>
      </c>
      <c r="L532" s="78">
        <v>0.64049999999999996</v>
      </c>
      <c r="M532" s="79" t="s">
        <v>2657</v>
      </c>
      <c r="N532" s="80"/>
    </row>
    <row r="533" spans="3:14" x14ac:dyDescent="0.25">
      <c r="C533" s="61"/>
      <c r="D533" s="81" t="s">
        <v>2524</v>
      </c>
      <c r="E533" s="82" t="s">
        <v>2115</v>
      </c>
      <c r="F533" s="81">
        <v>2565</v>
      </c>
      <c r="G533" s="82" t="s">
        <v>859</v>
      </c>
      <c r="H533" s="81" t="s">
        <v>2956</v>
      </c>
      <c r="I533" s="81" t="s">
        <v>2956</v>
      </c>
      <c r="J533" s="82"/>
      <c r="K533" s="75" t="s">
        <v>2395</v>
      </c>
      <c r="L533" s="78"/>
      <c r="M533" s="79"/>
      <c r="N533" s="80"/>
    </row>
    <row r="534" spans="3:14" x14ac:dyDescent="0.25">
      <c r="C534" s="61"/>
      <c r="D534" s="81" t="s">
        <v>2524</v>
      </c>
      <c r="E534" s="82" t="s">
        <v>2115</v>
      </c>
      <c r="F534" s="81">
        <v>3233</v>
      </c>
      <c r="G534" s="82" t="s">
        <v>862</v>
      </c>
      <c r="H534" s="81" t="s">
        <v>2956</v>
      </c>
      <c r="I534" s="81" t="s">
        <v>2956</v>
      </c>
      <c r="J534" s="82"/>
      <c r="K534" s="75" t="s">
        <v>2394</v>
      </c>
      <c r="L534" s="78">
        <v>0.61160000000000003</v>
      </c>
      <c r="M534" s="79" t="s">
        <v>2657</v>
      </c>
      <c r="N534" s="80"/>
    </row>
    <row r="535" spans="3:14" x14ac:dyDescent="0.25">
      <c r="C535" s="61"/>
      <c r="D535" s="81" t="s">
        <v>2524</v>
      </c>
      <c r="E535" s="82" t="s">
        <v>2115</v>
      </c>
      <c r="F535" s="81">
        <v>5016</v>
      </c>
      <c r="G535" s="82" t="s">
        <v>895</v>
      </c>
      <c r="H535" s="81" t="s">
        <v>2954</v>
      </c>
      <c r="I535" s="81" t="s">
        <v>2956</v>
      </c>
      <c r="J535" s="82"/>
      <c r="K535" s="75" t="s">
        <v>2394</v>
      </c>
      <c r="L535" s="78">
        <v>0.75270000000000004</v>
      </c>
      <c r="M535" s="79" t="s">
        <v>2666</v>
      </c>
      <c r="N535" s="80"/>
    </row>
    <row r="536" spans="3:14" x14ac:dyDescent="0.25">
      <c r="C536" s="61"/>
      <c r="D536" s="81" t="s">
        <v>2524</v>
      </c>
      <c r="E536" s="82" t="s">
        <v>2115</v>
      </c>
      <c r="F536" s="81">
        <v>4581</v>
      </c>
      <c r="G536" s="82" t="s">
        <v>894</v>
      </c>
      <c r="H536" s="81" t="s">
        <v>2954</v>
      </c>
      <c r="I536" s="81" t="s">
        <v>2956</v>
      </c>
      <c r="J536" s="82"/>
      <c r="K536" s="75" t="s">
        <v>2394</v>
      </c>
      <c r="L536" s="78">
        <v>0.69869999999999999</v>
      </c>
      <c r="M536" s="79" t="s">
        <v>2666</v>
      </c>
      <c r="N536" s="80"/>
    </row>
    <row r="537" spans="3:14" x14ac:dyDescent="0.25">
      <c r="C537" s="61"/>
      <c r="D537" s="81" t="s">
        <v>2524</v>
      </c>
      <c r="E537" s="82" t="s">
        <v>2115</v>
      </c>
      <c r="F537" s="81">
        <v>4356</v>
      </c>
      <c r="G537" s="82" t="s">
        <v>883</v>
      </c>
      <c r="H537" s="81" t="s">
        <v>2954</v>
      </c>
      <c r="I537" s="81" t="s">
        <v>2956</v>
      </c>
      <c r="J537" s="82"/>
      <c r="K537" s="75" t="s">
        <v>2394</v>
      </c>
      <c r="L537" s="78">
        <v>0.74480000000000002</v>
      </c>
      <c r="M537" s="79" t="s">
        <v>2666</v>
      </c>
      <c r="N537" s="80"/>
    </row>
    <row r="538" spans="3:14" x14ac:dyDescent="0.25">
      <c r="C538" s="61"/>
      <c r="D538" s="81" t="s">
        <v>2524</v>
      </c>
      <c r="E538" s="82" t="s">
        <v>2115</v>
      </c>
      <c r="F538" s="81">
        <v>4485</v>
      </c>
      <c r="G538" s="82" t="s">
        <v>889</v>
      </c>
      <c r="H538" s="81" t="s">
        <v>2956</v>
      </c>
      <c r="I538" s="81" t="s">
        <v>2956</v>
      </c>
      <c r="J538" s="82"/>
      <c r="K538" s="75" t="s">
        <v>2395</v>
      </c>
      <c r="L538" s="78"/>
      <c r="M538" s="79"/>
      <c r="N538" s="80"/>
    </row>
    <row r="539" spans="3:14" x14ac:dyDescent="0.25">
      <c r="C539" s="61"/>
      <c r="D539" s="81" t="s">
        <v>2524</v>
      </c>
      <c r="E539" s="82" t="s">
        <v>2115</v>
      </c>
      <c r="F539" s="81">
        <v>5178</v>
      </c>
      <c r="G539" s="82" t="s">
        <v>587</v>
      </c>
      <c r="H539" s="81" t="s">
        <v>2954</v>
      </c>
      <c r="I539" s="81" t="s">
        <v>2956</v>
      </c>
      <c r="J539" s="82"/>
      <c r="K539" s="75" t="s">
        <v>2394</v>
      </c>
      <c r="L539" s="78">
        <v>0.69440000000000002</v>
      </c>
      <c r="M539" s="79" t="s">
        <v>2666</v>
      </c>
      <c r="N539" s="80"/>
    </row>
    <row r="540" spans="3:14" x14ac:dyDescent="0.25">
      <c r="C540" s="61"/>
      <c r="D540" s="81" t="s">
        <v>2524</v>
      </c>
      <c r="E540" s="82" t="s">
        <v>2115</v>
      </c>
      <c r="F540" s="81">
        <v>3491</v>
      </c>
      <c r="G540" s="82" t="s">
        <v>865</v>
      </c>
      <c r="H540" s="81" t="s">
        <v>2954</v>
      </c>
      <c r="I540" s="81" t="s">
        <v>2956</v>
      </c>
      <c r="J540" s="82"/>
      <c r="K540" s="75" t="s">
        <v>2394</v>
      </c>
      <c r="L540" s="78">
        <v>0.71640000000000004</v>
      </c>
      <c r="M540" s="79" t="s">
        <v>2666</v>
      </c>
      <c r="N540" s="80"/>
    </row>
    <row r="541" spans="3:14" x14ac:dyDescent="0.25">
      <c r="C541" s="61"/>
      <c r="D541" s="81" t="s">
        <v>2524</v>
      </c>
      <c r="E541" s="82" t="s">
        <v>2115</v>
      </c>
      <c r="F541" s="81">
        <v>3593</v>
      </c>
      <c r="G541" s="82" t="s">
        <v>867</v>
      </c>
      <c r="H541" s="81" t="s">
        <v>2954</v>
      </c>
      <c r="I541" s="81" t="s">
        <v>2956</v>
      </c>
      <c r="J541" s="82"/>
      <c r="K541" s="75" t="s">
        <v>2394</v>
      </c>
      <c r="L541" s="78">
        <v>0.7026</v>
      </c>
      <c r="M541" s="79" t="s">
        <v>2666</v>
      </c>
      <c r="N541" s="80"/>
    </row>
    <row r="542" spans="3:14" x14ac:dyDescent="0.25">
      <c r="C542" s="61"/>
      <c r="D542" s="81" t="s">
        <v>2524</v>
      </c>
      <c r="E542" s="82" t="s">
        <v>2115</v>
      </c>
      <c r="F542" s="81">
        <v>4293</v>
      </c>
      <c r="G542" s="82" t="s">
        <v>878</v>
      </c>
      <c r="H542" s="81" t="s">
        <v>2956</v>
      </c>
      <c r="I542" s="81" t="s">
        <v>2956</v>
      </c>
      <c r="J542" s="82"/>
      <c r="K542" s="75" t="s">
        <v>2395</v>
      </c>
      <c r="L542" s="78"/>
      <c r="M542" s="79"/>
      <c r="N542" s="80"/>
    </row>
    <row r="543" spans="3:14" x14ac:dyDescent="0.25">
      <c r="C543" s="61"/>
      <c r="D543" s="81" t="s">
        <v>2524</v>
      </c>
      <c r="E543" s="82" t="s">
        <v>2115</v>
      </c>
      <c r="F543" s="81">
        <v>5677</v>
      </c>
      <c r="G543" s="82" t="s">
        <v>2422</v>
      </c>
      <c r="H543" s="81" t="s">
        <v>2954</v>
      </c>
      <c r="I543" s="81" t="s">
        <v>2956</v>
      </c>
      <c r="J543" s="82"/>
      <c r="K543" s="75" t="s">
        <v>2395</v>
      </c>
      <c r="L543" s="78"/>
      <c r="M543" s="79"/>
      <c r="N543" s="80"/>
    </row>
    <row r="544" spans="3:14" x14ac:dyDescent="0.25">
      <c r="C544" s="61"/>
      <c r="D544" s="81" t="s">
        <v>2524</v>
      </c>
      <c r="E544" s="82" t="s">
        <v>2115</v>
      </c>
      <c r="F544" s="81">
        <v>4466</v>
      </c>
      <c r="G544" s="82" t="s">
        <v>888</v>
      </c>
      <c r="H544" s="81" t="s">
        <v>2956</v>
      </c>
      <c r="I544" s="81" t="s">
        <v>2956</v>
      </c>
      <c r="J544" s="82"/>
      <c r="K544" s="75" t="s">
        <v>2395</v>
      </c>
      <c r="L544" s="78"/>
      <c r="M544" s="79"/>
      <c r="N544" s="80"/>
    </row>
    <row r="545" spans="3:14" x14ac:dyDescent="0.25">
      <c r="C545" s="61"/>
      <c r="D545" s="81" t="s">
        <v>2524</v>
      </c>
      <c r="E545" s="82" t="s">
        <v>2115</v>
      </c>
      <c r="F545" s="81">
        <v>3389</v>
      </c>
      <c r="G545" s="82" t="s">
        <v>864</v>
      </c>
      <c r="H545" s="81" t="s">
        <v>2954</v>
      </c>
      <c r="I545" s="81" t="s">
        <v>2956</v>
      </c>
      <c r="J545" s="82"/>
      <c r="K545" s="75" t="s">
        <v>2394</v>
      </c>
      <c r="L545" s="78">
        <v>0.7742</v>
      </c>
      <c r="M545" s="79" t="s">
        <v>2666</v>
      </c>
      <c r="N545" s="80"/>
    </row>
    <row r="546" spans="3:14" x14ac:dyDescent="0.25">
      <c r="C546" s="61"/>
      <c r="D546" s="92" t="s">
        <v>2524</v>
      </c>
      <c r="E546" s="141" t="s">
        <v>2115</v>
      </c>
      <c r="F546" s="92">
        <v>3707</v>
      </c>
      <c r="G546" s="141" t="s">
        <v>872</v>
      </c>
      <c r="H546" s="92" t="s">
        <v>2990</v>
      </c>
      <c r="I546" s="92" t="s">
        <v>2990</v>
      </c>
      <c r="J546" s="142" t="s">
        <v>2991</v>
      </c>
      <c r="K546" s="75" t="s">
        <v>2395</v>
      </c>
      <c r="L546" s="78"/>
      <c r="M546" s="79"/>
    </row>
    <row r="547" spans="3:14" x14ac:dyDescent="0.25">
      <c r="C547" s="61"/>
      <c r="D547" s="81" t="s">
        <v>2524</v>
      </c>
      <c r="E547" s="82" t="s">
        <v>2115</v>
      </c>
      <c r="F547" s="81">
        <v>3677</v>
      </c>
      <c r="G547" s="82" t="s">
        <v>870</v>
      </c>
      <c r="H547" s="81" t="s">
        <v>2954</v>
      </c>
      <c r="I547" s="81" t="s">
        <v>2956</v>
      </c>
      <c r="J547" s="82"/>
      <c r="K547" s="75" t="s">
        <v>2394</v>
      </c>
      <c r="L547" s="78">
        <v>0.70899999999999996</v>
      </c>
      <c r="M547" s="79" t="s">
        <v>2666</v>
      </c>
      <c r="N547" s="80"/>
    </row>
    <row r="548" spans="3:14" x14ac:dyDescent="0.25">
      <c r="C548" s="61"/>
      <c r="D548" s="81" t="s">
        <v>2524</v>
      </c>
      <c r="E548" s="82" t="s">
        <v>2115</v>
      </c>
      <c r="F548" s="81">
        <v>4420</v>
      </c>
      <c r="G548" s="82" t="s">
        <v>885</v>
      </c>
      <c r="H548" s="81" t="s">
        <v>2956</v>
      </c>
      <c r="I548" s="81" t="s">
        <v>2956</v>
      </c>
      <c r="J548" s="82"/>
      <c r="K548" s="75" t="s">
        <v>2395</v>
      </c>
      <c r="L548" s="78"/>
      <c r="M548" s="79"/>
      <c r="N548" s="80"/>
    </row>
    <row r="549" spans="3:14" x14ac:dyDescent="0.25">
      <c r="C549" s="61"/>
      <c r="D549" s="92" t="s">
        <v>2524</v>
      </c>
      <c r="E549" s="141" t="s">
        <v>2115</v>
      </c>
      <c r="F549" s="92">
        <v>5440</v>
      </c>
      <c r="G549" s="141" t="s">
        <v>897</v>
      </c>
      <c r="H549" s="92" t="s">
        <v>2990</v>
      </c>
      <c r="I549" s="92" t="s">
        <v>2990</v>
      </c>
      <c r="J549" s="142" t="s">
        <v>2991</v>
      </c>
      <c r="K549" s="75" t="s">
        <v>2394</v>
      </c>
      <c r="L549" s="78">
        <v>0.65859999999999996</v>
      </c>
      <c r="M549" s="79" t="s">
        <v>2657</v>
      </c>
    </row>
    <row r="550" spans="3:14" x14ac:dyDescent="0.25">
      <c r="C550" s="61"/>
      <c r="D550" s="81" t="s">
        <v>2525</v>
      </c>
      <c r="E550" s="82" t="s">
        <v>2116</v>
      </c>
      <c r="F550" s="81">
        <v>2385</v>
      </c>
      <c r="G550" s="82" t="s">
        <v>1752</v>
      </c>
      <c r="H550" s="81" t="s">
        <v>2955</v>
      </c>
      <c r="I550" s="81" t="s">
        <v>2955</v>
      </c>
      <c r="J550" s="82"/>
      <c r="K550" s="75" t="s">
        <v>2394</v>
      </c>
      <c r="L550" s="78">
        <v>0.57650000000000001</v>
      </c>
      <c r="M550" s="79" t="s">
        <v>2657</v>
      </c>
      <c r="N550" s="80"/>
    </row>
    <row r="551" spans="3:14" x14ac:dyDescent="0.25">
      <c r="C551" s="61"/>
      <c r="D551" s="81" t="s">
        <v>2525</v>
      </c>
      <c r="E551" s="82" t="s">
        <v>2116</v>
      </c>
      <c r="F551" s="81">
        <v>4206</v>
      </c>
      <c r="G551" s="82" t="s">
        <v>1754</v>
      </c>
      <c r="H551" s="81" t="s">
        <v>2955</v>
      </c>
      <c r="I551" s="81" t="s">
        <v>2955</v>
      </c>
      <c r="J551" s="82"/>
      <c r="K551" s="75" t="s">
        <v>2394</v>
      </c>
      <c r="L551" s="78">
        <v>0.56289999999999996</v>
      </c>
      <c r="M551" s="79" t="s">
        <v>2657</v>
      </c>
      <c r="N551" s="80"/>
    </row>
    <row r="552" spans="3:14" x14ac:dyDescent="0.25">
      <c r="C552" s="61"/>
      <c r="D552" s="81" t="s">
        <v>2525</v>
      </c>
      <c r="E552" s="82" t="s">
        <v>2116</v>
      </c>
      <c r="F552" s="81">
        <v>3198</v>
      </c>
      <c r="G552" s="82" t="s">
        <v>1753</v>
      </c>
      <c r="H552" s="81" t="s">
        <v>2955</v>
      </c>
      <c r="I552" s="81" t="s">
        <v>2955</v>
      </c>
      <c r="J552" s="82"/>
      <c r="K552" s="75" t="s">
        <v>2394</v>
      </c>
      <c r="L552" s="78">
        <v>0.60809999999999997</v>
      </c>
      <c r="M552" s="79" t="s">
        <v>2657</v>
      </c>
      <c r="N552" s="80"/>
    </row>
    <row r="553" spans="3:14" x14ac:dyDescent="0.25">
      <c r="C553" s="61"/>
      <c r="D553" s="81" t="s">
        <v>2526</v>
      </c>
      <c r="E553" s="82" t="s">
        <v>2117</v>
      </c>
      <c r="F553" s="81">
        <v>2904</v>
      </c>
      <c r="G553" s="82" t="s">
        <v>59</v>
      </c>
      <c r="H553" s="81" t="s">
        <v>2957</v>
      </c>
      <c r="I553" s="81" t="s">
        <v>2958</v>
      </c>
      <c r="J553" s="82"/>
      <c r="K553" s="75" t="s">
        <v>2394</v>
      </c>
      <c r="L553" s="78">
        <v>0.58079999999999998</v>
      </c>
      <c r="M553" s="79" t="s">
        <v>2657</v>
      </c>
      <c r="N553" s="80"/>
    </row>
    <row r="554" spans="3:14" x14ac:dyDescent="0.25">
      <c r="C554" s="61"/>
      <c r="D554" s="81" t="s">
        <v>2526</v>
      </c>
      <c r="E554" s="82" t="s">
        <v>2117</v>
      </c>
      <c r="F554" s="81">
        <v>3961</v>
      </c>
      <c r="G554" s="82" t="s">
        <v>60</v>
      </c>
      <c r="H554" s="81" t="s">
        <v>2957</v>
      </c>
      <c r="I554" s="81" t="s">
        <v>2958</v>
      </c>
      <c r="J554" s="82"/>
      <c r="K554" s="75" t="s">
        <v>2394</v>
      </c>
      <c r="L554" s="78">
        <v>0.70840000000000003</v>
      </c>
      <c r="M554" s="79" t="s">
        <v>2657</v>
      </c>
      <c r="N554" s="80"/>
    </row>
    <row r="555" spans="3:14" x14ac:dyDescent="0.25">
      <c r="C555" s="61"/>
      <c r="D555" s="81" t="s">
        <v>2527</v>
      </c>
      <c r="E555" s="82" t="s">
        <v>2119</v>
      </c>
      <c r="F555" s="81">
        <v>3494</v>
      </c>
      <c r="G555" s="82" t="s">
        <v>1018</v>
      </c>
      <c r="H555" s="81" t="s">
        <v>2957</v>
      </c>
      <c r="I555" s="81" t="s">
        <v>2955</v>
      </c>
      <c r="J555" s="82"/>
      <c r="K555" s="75" t="s">
        <v>2395</v>
      </c>
      <c r="L555" s="78"/>
      <c r="M555" s="79"/>
      <c r="N555" s="80"/>
    </row>
    <row r="556" spans="3:14" x14ac:dyDescent="0.25">
      <c r="C556" s="61"/>
      <c r="D556" s="81" t="s">
        <v>2528</v>
      </c>
      <c r="E556" s="82" t="s">
        <v>2121</v>
      </c>
      <c r="F556" s="81">
        <v>2522</v>
      </c>
      <c r="G556" s="82" t="s">
        <v>1405</v>
      </c>
      <c r="H556" s="81" t="s">
        <v>2958</v>
      </c>
      <c r="I556" s="81" t="s">
        <v>2958</v>
      </c>
      <c r="J556" s="82"/>
      <c r="K556" s="75" t="s">
        <v>2394</v>
      </c>
      <c r="L556" s="78">
        <v>0.61409999999999998</v>
      </c>
      <c r="M556" s="79" t="s">
        <v>2657</v>
      </c>
      <c r="N556" s="80"/>
    </row>
    <row r="557" spans="3:14" x14ac:dyDescent="0.25">
      <c r="C557" s="61"/>
      <c r="D557" s="81" t="s">
        <v>2528</v>
      </c>
      <c r="E557" s="82" t="s">
        <v>2121</v>
      </c>
      <c r="F557" s="81">
        <v>2276</v>
      </c>
      <c r="G557" s="82" t="s">
        <v>1404</v>
      </c>
      <c r="H557" s="81" t="s">
        <v>2958</v>
      </c>
      <c r="I557" s="81" t="s">
        <v>2958</v>
      </c>
      <c r="J557" s="82"/>
      <c r="K557" s="75" t="s">
        <v>2395</v>
      </c>
      <c r="L557" s="78"/>
      <c r="M557" s="79"/>
      <c r="N557" s="80"/>
    </row>
    <row r="558" spans="3:14" x14ac:dyDescent="0.25">
      <c r="C558" s="61"/>
      <c r="D558" s="81" t="s">
        <v>2528</v>
      </c>
      <c r="E558" s="82" t="s">
        <v>2121</v>
      </c>
      <c r="F558" s="81">
        <v>3900</v>
      </c>
      <c r="G558" s="82" t="s">
        <v>1406</v>
      </c>
      <c r="H558" s="81" t="s">
        <v>2958</v>
      </c>
      <c r="I558" s="81" t="s">
        <v>2958</v>
      </c>
      <c r="J558" s="82"/>
      <c r="K558" s="75" t="s">
        <v>2394</v>
      </c>
      <c r="L558" s="78">
        <v>0.59870000000000001</v>
      </c>
      <c r="M558" s="79" t="s">
        <v>2657</v>
      </c>
      <c r="N558" s="80"/>
    </row>
    <row r="559" spans="3:14" x14ac:dyDescent="0.25">
      <c r="C559" s="61"/>
      <c r="D559" s="81" t="s">
        <v>2529</v>
      </c>
      <c r="E559" s="82" t="s">
        <v>2123</v>
      </c>
      <c r="F559" s="81">
        <v>4260</v>
      </c>
      <c r="G559" s="82" t="s">
        <v>98</v>
      </c>
      <c r="H559" s="81" t="s">
        <v>2955</v>
      </c>
      <c r="I559" s="81" t="s">
        <v>2955</v>
      </c>
      <c r="J559" s="82"/>
      <c r="K559" s="75" t="s">
        <v>2394</v>
      </c>
      <c r="L559" s="78">
        <v>0.53390000000000004</v>
      </c>
      <c r="M559" s="79" t="s">
        <v>2657</v>
      </c>
      <c r="N559" s="80"/>
    </row>
    <row r="560" spans="3:14" x14ac:dyDescent="0.25">
      <c r="C560" s="61"/>
      <c r="D560" s="81" t="s">
        <v>2529</v>
      </c>
      <c r="E560" s="82" t="s">
        <v>2123</v>
      </c>
      <c r="F560" s="81">
        <v>2317</v>
      </c>
      <c r="G560" s="82" t="s">
        <v>95</v>
      </c>
      <c r="H560" s="81" t="s">
        <v>2955</v>
      </c>
      <c r="I560" s="81" t="s">
        <v>2955</v>
      </c>
      <c r="J560" s="82"/>
      <c r="K560" s="75" t="s">
        <v>2394</v>
      </c>
      <c r="L560" s="78">
        <v>0.63580000000000003</v>
      </c>
      <c r="M560" s="79" t="s">
        <v>2657</v>
      </c>
      <c r="N560" s="80"/>
    </row>
    <row r="561" spans="3:14" x14ac:dyDescent="0.25">
      <c r="C561" s="61"/>
      <c r="D561" s="81" t="s">
        <v>2529</v>
      </c>
      <c r="E561" s="82" t="s">
        <v>2123</v>
      </c>
      <c r="F561" s="81">
        <v>1940</v>
      </c>
      <c r="G561" s="82" t="s">
        <v>94</v>
      </c>
      <c r="H561" s="81" t="s">
        <v>2955</v>
      </c>
      <c r="I561" s="81" t="s">
        <v>2955</v>
      </c>
      <c r="J561" s="82"/>
      <c r="K561" s="75" t="s">
        <v>2394</v>
      </c>
      <c r="L561" s="78">
        <v>0.68600000000000005</v>
      </c>
      <c r="M561" s="79" t="s">
        <v>2657</v>
      </c>
      <c r="N561" s="80"/>
    </row>
    <row r="562" spans="3:14" x14ac:dyDescent="0.25">
      <c r="C562" s="61"/>
      <c r="D562" s="81" t="s">
        <v>2529</v>
      </c>
      <c r="E562" s="82" t="s">
        <v>2123</v>
      </c>
      <c r="F562" s="81">
        <v>1675</v>
      </c>
      <c r="G562" s="82" t="s">
        <v>2668</v>
      </c>
      <c r="H562" s="81" t="s">
        <v>2955</v>
      </c>
      <c r="I562" s="81" t="s">
        <v>2955</v>
      </c>
      <c r="J562" s="82"/>
      <c r="K562" s="75" t="s">
        <v>2395</v>
      </c>
      <c r="L562" s="78"/>
      <c r="M562" s="79"/>
      <c r="N562" s="80"/>
    </row>
    <row r="563" spans="3:14" x14ac:dyDescent="0.25">
      <c r="C563" s="61"/>
      <c r="D563" s="81" t="s">
        <v>2529</v>
      </c>
      <c r="E563" s="82" t="s">
        <v>2123</v>
      </c>
      <c r="F563" s="81">
        <v>2689</v>
      </c>
      <c r="G563" s="82" t="s">
        <v>96</v>
      </c>
      <c r="H563" s="81" t="s">
        <v>2955</v>
      </c>
      <c r="I563" s="81" t="s">
        <v>2955</v>
      </c>
      <c r="J563" s="82"/>
      <c r="K563" s="75" t="s">
        <v>2394</v>
      </c>
      <c r="L563" s="78">
        <v>0.60009999999999997</v>
      </c>
      <c r="M563" s="79" t="s">
        <v>2657</v>
      </c>
      <c r="N563" s="80"/>
    </row>
    <row r="564" spans="3:14" x14ac:dyDescent="0.25">
      <c r="C564" s="61"/>
      <c r="D564" s="81" t="s">
        <v>2530</v>
      </c>
      <c r="E564" s="82" t="s">
        <v>2125</v>
      </c>
      <c r="F564" s="85">
        <v>5441</v>
      </c>
      <c r="G564" s="82" t="s">
        <v>2669</v>
      </c>
      <c r="H564" s="81" t="s">
        <v>2955</v>
      </c>
      <c r="I564" s="81" t="s">
        <v>2955</v>
      </c>
      <c r="J564" s="82"/>
      <c r="K564" s="75" t="s">
        <v>2395</v>
      </c>
      <c r="L564" s="78"/>
      <c r="M564" s="79"/>
      <c r="N564" s="80"/>
    </row>
    <row r="565" spans="3:14" x14ac:dyDescent="0.25">
      <c r="C565" s="61"/>
      <c r="D565" s="81" t="s">
        <v>2531</v>
      </c>
      <c r="E565" s="82" t="s">
        <v>2127</v>
      </c>
      <c r="F565" s="81">
        <v>4576</v>
      </c>
      <c r="G565" s="82" t="s">
        <v>1570</v>
      </c>
      <c r="H565" s="81" t="s">
        <v>2955</v>
      </c>
      <c r="I565" s="81" t="s">
        <v>2955</v>
      </c>
      <c r="J565" s="82"/>
      <c r="K565" s="75" t="s">
        <v>2395</v>
      </c>
      <c r="L565" s="78"/>
      <c r="M565" s="79"/>
      <c r="N565" s="80"/>
    </row>
    <row r="566" spans="3:14" x14ac:dyDescent="0.25">
      <c r="C566" s="61"/>
      <c r="D566" s="81" t="s">
        <v>2531</v>
      </c>
      <c r="E566" s="82" t="s">
        <v>2127</v>
      </c>
      <c r="F566" s="81">
        <v>4477</v>
      </c>
      <c r="G566" s="82" t="s">
        <v>1569</v>
      </c>
      <c r="H566" s="81" t="s">
        <v>2955</v>
      </c>
      <c r="I566" s="81" t="s">
        <v>2955</v>
      </c>
      <c r="J566" s="82"/>
      <c r="K566" s="75" t="s">
        <v>2395</v>
      </c>
      <c r="L566" s="78"/>
      <c r="M566" s="79"/>
      <c r="N566" s="80"/>
    </row>
    <row r="567" spans="3:14" x14ac:dyDescent="0.25">
      <c r="C567" s="61"/>
      <c r="D567" s="81" t="s">
        <v>2531</v>
      </c>
      <c r="E567" s="82" t="s">
        <v>2127</v>
      </c>
      <c r="F567" s="81">
        <v>3255</v>
      </c>
      <c r="G567" s="82" t="s">
        <v>1566</v>
      </c>
      <c r="H567" s="81" t="s">
        <v>2955</v>
      </c>
      <c r="I567" s="81" t="s">
        <v>2955</v>
      </c>
      <c r="J567" s="82"/>
      <c r="K567" s="75" t="s">
        <v>2395</v>
      </c>
      <c r="L567" s="78"/>
      <c r="M567" s="79"/>
      <c r="N567" s="80"/>
    </row>
    <row r="568" spans="3:14" x14ac:dyDescent="0.25">
      <c r="C568" s="61"/>
      <c r="D568" s="81" t="s">
        <v>2532</v>
      </c>
      <c r="E568" s="82" t="s">
        <v>2128</v>
      </c>
      <c r="F568" s="81">
        <v>3137</v>
      </c>
      <c r="G568" s="82" t="s">
        <v>1899</v>
      </c>
      <c r="H568" s="81" t="s">
        <v>2955</v>
      </c>
      <c r="I568" s="81" t="s">
        <v>2956</v>
      </c>
      <c r="J568" s="82"/>
      <c r="K568" s="75" t="s">
        <v>2394</v>
      </c>
      <c r="L568" s="78">
        <v>0.57730000000000004</v>
      </c>
      <c r="M568" s="79" t="s">
        <v>2657</v>
      </c>
      <c r="N568" s="80"/>
    </row>
    <row r="569" spans="3:14" x14ac:dyDescent="0.25">
      <c r="C569" s="61"/>
      <c r="D569" s="81" t="s">
        <v>2533</v>
      </c>
      <c r="E569" s="82" t="s">
        <v>2130</v>
      </c>
      <c r="F569" s="81">
        <v>3421</v>
      </c>
      <c r="G569" s="82" t="s">
        <v>13</v>
      </c>
      <c r="H569" s="81" t="s">
        <v>2953</v>
      </c>
      <c r="I569" s="81" t="s">
        <v>2954</v>
      </c>
      <c r="J569" s="82"/>
      <c r="K569" s="75" t="s">
        <v>2394</v>
      </c>
      <c r="L569" s="78">
        <v>0.71109999999999995</v>
      </c>
      <c r="M569" s="79" t="s">
        <v>2655</v>
      </c>
      <c r="N569" s="80"/>
    </row>
    <row r="570" spans="3:14" x14ac:dyDescent="0.25">
      <c r="C570" s="61"/>
      <c r="D570" s="92" t="s">
        <v>2533</v>
      </c>
      <c r="E570" s="141" t="s">
        <v>2130</v>
      </c>
      <c r="F570" s="92">
        <v>2903</v>
      </c>
      <c r="G570" s="141" t="s">
        <v>12</v>
      </c>
      <c r="H570" s="92" t="s">
        <v>2990</v>
      </c>
      <c r="I570" s="92" t="s">
        <v>2990</v>
      </c>
      <c r="J570" s="142" t="s">
        <v>2991</v>
      </c>
      <c r="K570" s="75" t="s">
        <v>2394</v>
      </c>
      <c r="L570" s="78">
        <v>0.79149999999999998</v>
      </c>
      <c r="M570" s="79" t="s">
        <v>2657</v>
      </c>
    </row>
    <row r="571" spans="3:14" x14ac:dyDescent="0.25">
      <c r="C571" s="61"/>
      <c r="D571" s="92" t="s">
        <v>2533</v>
      </c>
      <c r="E571" s="141" t="s">
        <v>2130</v>
      </c>
      <c r="F571" s="92">
        <v>5293</v>
      </c>
      <c r="G571" s="141" t="s">
        <v>14</v>
      </c>
      <c r="H571" s="92" t="s">
        <v>2990</v>
      </c>
      <c r="I571" s="92" t="s">
        <v>2990</v>
      </c>
      <c r="J571" s="142" t="s">
        <v>2991</v>
      </c>
      <c r="K571" s="75" t="s">
        <v>2394</v>
      </c>
      <c r="L571" s="78">
        <v>0.71909999999999996</v>
      </c>
      <c r="M571" s="79" t="s">
        <v>2657</v>
      </c>
    </row>
    <row r="572" spans="3:14" x14ac:dyDescent="0.25">
      <c r="C572" s="61"/>
      <c r="D572" s="81" t="s">
        <v>2534</v>
      </c>
      <c r="E572" s="82" t="s">
        <v>2131</v>
      </c>
      <c r="F572" s="81">
        <v>2665</v>
      </c>
      <c r="G572" s="82" t="s">
        <v>2670</v>
      </c>
      <c r="H572" s="81" t="s">
        <v>2955</v>
      </c>
      <c r="I572" s="81" t="s">
        <v>2955</v>
      </c>
      <c r="J572" s="82"/>
      <c r="K572" s="75" t="s">
        <v>2395</v>
      </c>
      <c r="L572" s="78"/>
      <c r="M572" s="79"/>
      <c r="N572" s="80"/>
    </row>
    <row r="573" spans="3:14" x14ac:dyDescent="0.25">
      <c r="C573" s="61"/>
      <c r="D573" s="81" t="s">
        <v>2534</v>
      </c>
      <c r="E573" s="82" t="s">
        <v>2131</v>
      </c>
      <c r="F573" s="81">
        <v>3475</v>
      </c>
      <c r="G573" s="82" t="s">
        <v>205</v>
      </c>
      <c r="H573" s="81" t="s">
        <v>2955</v>
      </c>
      <c r="I573" s="81" t="s">
        <v>2955</v>
      </c>
      <c r="J573" s="82"/>
      <c r="K573" s="75" t="s">
        <v>2394</v>
      </c>
      <c r="L573" s="78">
        <v>0.62219999999999998</v>
      </c>
      <c r="M573" s="79" t="s">
        <v>2657</v>
      </c>
      <c r="N573" s="80"/>
    </row>
    <row r="574" spans="3:14" x14ac:dyDescent="0.25">
      <c r="C574" s="61"/>
      <c r="D574" s="81" t="s">
        <v>2534</v>
      </c>
      <c r="E574" s="82" t="s">
        <v>2131</v>
      </c>
      <c r="F574" s="81">
        <v>3211</v>
      </c>
      <c r="G574" s="82" t="s">
        <v>278</v>
      </c>
      <c r="H574" s="81" t="s">
        <v>2955</v>
      </c>
      <c r="I574" s="81" t="s">
        <v>2955</v>
      </c>
      <c r="J574" s="82"/>
      <c r="K574" s="75" t="s">
        <v>2394</v>
      </c>
      <c r="L574" s="78">
        <v>0.51619999999999999</v>
      </c>
      <c r="M574" s="79" t="s">
        <v>2657</v>
      </c>
      <c r="N574" s="80"/>
    </row>
    <row r="575" spans="3:14" x14ac:dyDescent="0.25">
      <c r="C575" s="61"/>
      <c r="D575" s="81" t="s">
        <v>2534</v>
      </c>
      <c r="E575" s="82" t="s">
        <v>2131</v>
      </c>
      <c r="F575" s="81">
        <v>2369</v>
      </c>
      <c r="G575" s="82" t="s">
        <v>270</v>
      </c>
      <c r="H575" s="81" t="s">
        <v>2955</v>
      </c>
      <c r="I575" s="81" t="s">
        <v>2955</v>
      </c>
      <c r="J575" s="82"/>
      <c r="K575" s="75" t="s">
        <v>2395</v>
      </c>
      <c r="L575" s="78"/>
      <c r="M575" s="79"/>
      <c r="N575" s="80"/>
    </row>
    <row r="576" spans="3:14" x14ac:dyDescent="0.25">
      <c r="C576" s="61"/>
      <c r="D576" s="81" t="s">
        <v>2534</v>
      </c>
      <c r="E576" s="82" t="s">
        <v>2131</v>
      </c>
      <c r="F576" s="81">
        <v>2319</v>
      </c>
      <c r="G576" s="82" t="s">
        <v>269</v>
      </c>
      <c r="H576" s="81" t="s">
        <v>2955</v>
      </c>
      <c r="I576" s="81" t="s">
        <v>2955</v>
      </c>
      <c r="J576" s="82"/>
      <c r="K576" s="75" t="s">
        <v>2394</v>
      </c>
      <c r="L576" s="78">
        <v>0.78469999999999995</v>
      </c>
      <c r="M576" s="79" t="s">
        <v>2657</v>
      </c>
      <c r="N576" s="80"/>
    </row>
    <row r="577" spans="3:14" x14ac:dyDescent="0.25">
      <c r="C577" s="61"/>
      <c r="D577" s="81" t="s">
        <v>2534</v>
      </c>
      <c r="E577" s="82" t="s">
        <v>2131</v>
      </c>
      <c r="F577" s="86">
        <v>3151</v>
      </c>
      <c r="G577" s="89" t="s">
        <v>277</v>
      </c>
      <c r="H577" s="81" t="s">
        <v>2955</v>
      </c>
      <c r="I577" s="81" t="s">
        <v>2955</v>
      </c>
      <c r="J577" s="82"/>
      <c r="K577" s="75" t="s">
        <v>2395</v>
      </c>
      <c r="L577" s="78"/>
      <c r="M577" s="79"/>
      <c r="N577" s="80"/>
    </row>
    <row r="578" spans="3:14" x14ac:dyDescent="0.25">
      <c r="C578" s="61"/>
      <c r="D578" s="81" t="s">
        <v>2534</v>
      </c>
      <c r="E578" s="82" t="s">
        <v>2131</v>
      </c>
      <c r="F578" s="81">
        <v>3658</v>
      </c>
      <c r="G578" s="82" t="s">
        <v>279</v>
      </c>
      <c r="H578" s="81" t="s">
        <v>2955</v>
      </c>
      <c r="I578" s="81" t="s">
        <v>2955</v>
      </c>
      <c r="J578" s="82"/>
      <c r="K578" s="75" t="s">
        <v>2394</v>
      </c>
      <c r="L578" s="78">
        <v>0.72770000000000001</v>
      </c>
      <c r="M578" s="79" t="s">
        <v>2657</v>
      </c>
      <c r="N578" s="80"/>
    </row>
    <row r="579" spans="3:14" x14ac:dyDescent="0.25">
      <c r="C579" s="61"/>
      <c r="D579" s="81" t="s">
        <v>2534</v>
      </c>
      <c r="E579" s="82" t="s">
        <v>2131</v>
      </c>
      <c r="F579" s="81">
        <v>2831</v>
      </c>
      <c r="G579" s="82" t="s">
        <v>274</v>
      </c>
      <c r="H579" s="81" t="s">
        <v>2955</v>
      </c>
      <c r="I579" s="81" t="s">
        <v>2955</v>
      </c>
      <c r="J579" s="82"/>
      <c r="K579" s="75" t="s">
        <v>2394</v>
      </c>
      <c r="L579" s="78">
        <v>0.74029999999999996</v>
      </c>
      <c r="M579" s="79" t="s">
        <v>2657</v>
      </c>
      <c r="N579" s="80"/>
    </row>
    <row r="580" spans="3:14" x14ac:dyDescent="0.25">
      <c r="C580" s="61"/>
      <c r="D580" s="81" t="s">
        <v>2534</v>
      </c>
      <c r="E580" s="82" t="s">
        <v>2131</v>
      </c>
      <c r="F580" s="81">
        <v>4574</v>
      </c>
      <c r="G580" s="82" t="s">
        <v>280</v>
      </c>
      <c r="H580" s="81" t="s">
        <v>2955</v>
      </c>
      <c r="I580" s="81" t="s">
        <v>2955</v>
      </c>
      <c r="J580" s="82"/>
      <c r="K580" s="75" t="s">
        <v>2394</v>
      </c>
      <c r="L580" s="78">
        <v>0.53859999999999997</v>
      </c>
      <c r="M580" s="79" t="s">
        <v>2657</v>
      </c>
      <c r="N580" s="80"/>
    </row>
    <row r="581" spans="3:14" x14ac:dyDescent="0.25">
      <c r="C581" s="61"/>
      <c r="D581" s="81" t="s">
        <v>2534</v>
      </c>
      <c r="E581" s="82" t="s">
        <v>2131</v>
      </c>
      <c r="F581" s="81">
        <v>2914</v>
      </c>
      <c r="G581" s="82" t="s">
        <v>275</v>
      </c>
      <c r="H581" s="81" t="s">
        <v>2955</v>
      </c>
      <c r="I581" s="81" t="s">
        <v>2955</v>
      </c>
      <c r="J581" s="82"/>
      <c r="K581" s="75" t="s">
        <v>2394</v>
      </c>
      <c r="L581" s="78">
        <v>0.72509999999999997</v>
      </c>
      <c r="M581" s="79" t="s">
        <v>2657</v>
      </c>
      <c r="N581" s="80"/>
    </row>
    <row r="582" spans="3:14" x14ac:dyDescent="0.25">
      <c r="C582" s="61"/>
      <c r="D582" s="81" t="s">
        <v>2534</v>
      </c>
      <c r="E582" s="82" t="s">
        <v>2131</v>
      </c>
      <c r="F582" s="81">
        <v>2726</v>
      </c>
      <c r="G582" s="82" t="s">
        <v>273</v>
      </c>
      <c r="H582" s="81" t="s">
        <v>2955</v>
      </c>
      <c r="I582" s="81" t="s">
        <v>2955</v>
      </c>
      <c r="J582" s="82"/>
      <c r="K582" s="75" t="s">
        <v>2394</v>
      </c>
      <c r="L582" s="78">
        <v>0.71989999999999998</v>
      </c>
      <c r="M582" s="79" t="s">
        <v>2657</v>
      </c>
      <c r="N582" s="80"/>
    </row>
    <row r="583" spans="3:14" x14ac:dyDescent="0.25">
      <c r="C583" s="61"/>
      <c r="D583" s="81" t="s">
        <v>2534</v>
      </c>
      <c r="E583" s="82" t="s">
        <v>2131</v>
      </c>
      <c r="F583" s="81">
        <v>2416</v>
      </c>
      <c r="G583" s="82" t="s">
        <v>272</v>
      </c>
      <c r="H583" s="81" t="s">
        <v>2955</v>
      </c>
      <c r="I583" s="81" t="s">
        <v>2955</v>
      </c>
      <c r="J583" s="82"/>
      <c r="K583" s="75" t="s">
        <v>2394</v>
      </c>
      <c r="L583" s="78">
        <v>0.65069999999999995</v>
      </c>
      <c r="M583" s="79" t="s">
        <v>2657</v>
      </c>
      <c r="N583" s="80"/>
    </row>
    <row r="584" spans="3:14" x14ac:dyDescent="0.25">
      <c r="C584" s="61"/>
      <c r="D584" s="81" t="s">
        <v>2534</v>
      </c>
      <c r="E584" s="82" t="s">
        <v>2131</v>
      </c>
      <c r="F584" s="81">
        <v>3019</v>
      </c>
      <c r="G584" s="82" t="s">
        <v>276</v>
      </c>
      <c r="H584" s="81" t="s">
        <v>2955</v>
      </c>
      <c r="I584" s="81" t="s">
        <v>2955</v>
      </c>
      <c r="J584" s="82"/>
      <c r="K584" s="75" t="s">
        <v>2395</v>
      </c>
      <c r="L584" s="78"/>
      <c r="M584" s="79"/>
      <c r="N584" s="80"/>
    </row>
    <row r="585" spans="3:14" x14ac:dyDescent="0.25">
      <c r="C585" s="61"/>
      <c r="D585" s="81" t="s">
        <v>2534</v>
      </c>
      <c r="E585" s="82" t="s">
        <v>2131</v>
      </c>
      <c r="F585" s="81">
        <v>2370</v>
      </c>
      <c r="G585" s="82" t="s">
        <v>271</v>
      </c>
      <c r="H585" s="81" t="s">
        <v>2955</v>
      </c>
      <c r="I585" s="81" t="s">
        <v>2955</v>
      </c>
      <c r="J585" s="82"/>
      <c r="K585" s="75" t="s">
        <v>2394</v>
      </c>
      <c r="L585" s="78">
        <v>0.84550000000000003</v>
      </c>
      <c r="M585" s="79" t="s">
        <v>2657</v>
      </c>
      <c r="N585" s="80"/>
    </row>
    <row r="586" spans="3:14" x14ac:dyDescent="0.25">
      <c r="C586" s="61"/>
      <c r="D586" s="81" t="s">
        <v>2535</v>
      </c>
      <c r="E586" s="82" t="s">
        <v>2132</v>
      </c>
      <c r="F586" s="81">
        <v>2480</v>
      </c>
      <c r="G586" s="82" t="s">
        <v>1742</v>
      </c>
      <c r="H586" s="81" t="s">
        <v>2957</v>
      </c>
      <c r="I586" s="81" t="s">
        <v>2955</v>
      </c>
      <c r="J586" s="82"/>
      <c r="K586" s="75" t="s">
        <v>2394</v>
      </c>
      <c r="L586" s="78">
        <v>0.73470000000000002</v>
      </c>
      <c r="M586" s="79" t="s">
        <v>2657</v>
      </c>
      <c r="N586" s="80"/>
    </row>
    <row r="587" spans="3:14" x14ac:dyDescent="0.25">
      <c r="C587" s="61"/>
      <c r="D587" s="81" t="s">
        <v>2536</v>
      </c>
      <c r="E587" s="82" t="s">
        <v>2343</v>
      </c>
      <c r="F587" s="81">
        <v>5609</v>
      </c>
      <c r="G587" s="82" t="s">
        <v>2359</v>
      </c>
      <c r="H587" s="81" t="s">
        <v>2955</v>
      </c>
      <c r="I587" s="81" t="s">
        <v>2955</v>
      </c>
      <c r="J587" s="82"/>
      <c r="K587" s="75" t="s">
        <v>2394</v>
      </c>
      <c r="L587" s="78">
        <v>0.8891</v>
      </c>
      <c r="M587" s="79" t="s">
        <v>2657</v>
      </c>
      <c r="N587" s="80"/>
    </row>
    <row r="588" spans="3:14" x14ac:dyDescent="0.25">
      <c r="C588" s="61"/>
      <c r="D588" s="81" t="s">
        <v>2537</v>
      </c>
      <c r="E588" s="82" t="s">
        <v>2134</v>
      </c>
      <c r="F588" s="81">
        <v>5373</v>
      </c>
      <c r="G588" s="82" t="s">
        <v>1896</v>
      </c>
      <c r="H588" s="81" t="s">
        <v>2953</v>
      </c>
      <c r="I588" s="81" t="s">
        <v>2954</v>
      </c>
      <c r="J588" s="82"/>
      <c r="K588" s="75" t="s">
        <v>2394</v>
      </c>
      <c r="L588" s="78">
        <v>0.92859999999999998</v>
      </c>
      <c r="M588" s="79" t="s">
        <v>2656</v>
      </c>
      <c r="N588" s="80"/>
    </row>
    <row r="589" spans="3:14" x14ac:dyDescent="0.25">
      <c r="C589" s="61"/>
      <c r="D589" s="81" t="s">
        <v>2538</v>
      </c>
      <c r="E589" s="82" t="s">
        <v>2135</v>
      </c>
      <c r="F589" s="81">
        <v>3049</v>
      </c>
      <c r="G589" s="82" t="s">
        <v>1027</v>
      </c>
      <c r="H589" s="81" t="s">
        <v>2958</v>
      </c>
      <c r="I589" s="81" t="s">
        <v>2958</v>
      </c>
      <c r="J589" s="82"/>
      <c r="K589" s="75" t="s">
        <v>2394</v>
      </c>
      <c r="L589" s="78">
        <v>0.6532</v>
      </c>
      <c r="M589" s="79" t="s">
        <v>2657</v>
      </c>
      <c r="N589" s="80"/>
    </row>
    <row r="590" spans="3:14" x14ac:dyDescent="0.25">
      <c r="C590" s="61"/>
      <c r="D590" s="81" t="s">
        <v>2538</v>
      </c>
      <c r="E590" s="82" t="s">
        <v>2135</v>
      </c>
      <c r="F590" s="81">
        <v>3111</v>
      </c>
      <c r="G590" s="82" t="s">
        <v>1028</v>
      </c>
      <c r="H590" s="81" t="s">
        <v>2958</v>
      </c>
      <c r="I590" s="81" t="s">
        <v>2958</v>
      </c>
      <c r="J590" s="82"/>
      <c r="K590" s="75" t="s">
        <v>2394</v>
      </c>
      <c r="L590" s="78">
        <v>0.61509999999999998</v>
      </c>
      <c r="M590" s="79" t="s">
        <v>2657</v>
      </c>
      <c r="N590" s="80"/>
    </row>
    <row r="591" spans="3:14" x14ac:dyDescent="0.25">
      <c r="C591" s="61"/>
      <c r="D591" s="81" t="s">
        <v>2539</v>
      </c>
      <c r="E591" s="82" t="s">
        <v>2137</v>
      </c>
      <c r="F591" s="81">
        <v>3070</v>
      </c>
      <c r="G591" s="82" t="s">
        <v>1950</v>
      </c>
      <c r="H591" s="81" t="s">
        <v>2959</v>
      </c>
      <c r="I591" s="81" t="s">
        <v>2955</v>
      </c>
      <c r="J591" s="82"/>
      <c r="K591" s="75" t="s">
        <v>2394</v>
      </c>
      <c r="L591" s="78">
        <v>0.98450000000000004</v>
      </c>
      <c r="M591" s="79" t="s">
        <v>2655</v>
      </c>
      <c r="N591" s="80"/>
    </row>
    <row r="592" spans="3:14" x14ac:dyDescent="0.25">
      <c r="C592" s="61"/>
      <c r="D592" s="81" t="s">
        <v>2539</v>
      </c>
      <c r="E592" s="82" t="s">
        <v>2137</v>
      </c>
      <c r="F592" s="81">
        <v>5289</v>
      </c>
      <c r="G592" s="82" t="s">
        <v>1951</v>
      </c>
      <c r="H592" s="81" t="s">
        <v>2959</v>
      </c>
      <c r="I592" s="81" t="s">
        <v>2955</v>
      </c>
      <c r="J592" s="82"/>
      <c r="K592" s="75" t="s">
        <v>2394</v>
      </c>
      <c r="L592" s="78">
        <v>1</v>
      </c>
      <c r="M592" s="79" t="s">
        <v>2655</v>
      </c>
      <c r="N592" s="80"/>
    </row>
    <row r="593" spans="3:14" x14ac:dyDescent="0.25">
      <c r="C593" s="61"/>
      <c r="D593" s="81" t="s">
        <v>2540</v>
      </c>
      <c r="E593" s="82" t="s">
        <v>2139</v>
      </c>
      <c r="F593" s="81">
        <v>2196</v>
      </c>
      <c r="G593" s="82" t="s">
        <v>88</v>
      </c>
      <c r="H593" s="81" t="s">
        <v>2955</v>
      </c>
      <c r="I593" s="81" t="s">
        <v>2955</v>
      </c>
      <c r="J593" s="82"/>
      <c r="K593" s="75" t="s">
        <v>2394</v>
      </c>
      <c r="L593" s="78">
        <v>0.69350000000000001</v>
      </c>
      <c r="M593" s="79" t="s">
        <v>2657</v>
      </c>
      <c r="N593" s="80"/>
    </row>
    <row r="594" spans="3:14" x14ac:dyDescent="0.25">
      <c r="C594" s="61"/>
      <c r="D594" s="81" t="s">
        <v>2540</v>
      </c>
      <c r="E594" s="82" t="s">
        <v>2139</v>
      </c>
      <c r="F594" s="81">
        <v>2623</v>
      </c>
      <c r="G594" s="82" t="s">
        <v>89</v>
      </c>
      <c r="H594" s="81" t="s">
        <v>2955</v>
      </c>
      <c r="I594" s="81" t="s">
        <v>2955</v>
      </c>
      <c r="J594" s="82"/>
      <c r="K594" s="75" t="s">
        <v>2394</v>
      </c>
      <c r="L594" s="78">
        <v>0.66790000000000005</v>
      </c>
      <c r="M594" s="79" t="s">
        <v>2657</v>
      </c>
      <c r="N594" s="80"/>
    </row>
    <row r="595" spans="3:14" x14ac:dyDescent="0.25">
      <c r="C595" s="61"/>
      <c r="D595" s="81" t="s">
        <v>2540</v>
      </c>
      <c r="E595" s="82" t="s">
        <v>2139</v>
      </c>
      <c r="F595" s="81">
        <v>5286</v>
      </c>
      <c r="G595" s="82" t="s">
        <v>90</v>
      </c>
      <c r="H595" s="81" t="s">
        <v>2955</v>
      </c>
      <c r="I595" s="81" t="s">
        <v>2955</v>
      </c>
      <c r="J595" s="82"/>
      <c r="K595" s="75" t="s">
        <v>2394</v>
      </c>
      <c r="L595" s="78">
        <v>0.68079999999999996</v>
      </c>
      <c r="M595" s="79" t="s">
        <v>2657</v>
      </c>
      <c r="N595" s="80"/>
    </row>
    <row r="596" spans="3:14" x14ac:dyDescent="0.25">
      <c r="C596" s="61"/>
      <c r="D596" s="81" t="s">
        <v>2541</v>
      </c>
      <c r="E596" s="82" t="s">
        <v>2140</v>
      </c>
      <c r="F596" s="81">
        <v>5444</v>
      </c>
      <c r="G596" s="82" t="s">
        <v>1089</v>
      </c>
      <c r="H596" s="81" t="s">
        <v>2960</v>
      </c>
      <c r="I596" s="81" t="s">
        <v>2958</v>
      </c>
      <c r="J596" s="82"/>
      <c r="K596" s="75" t="s">
        <v>2394</v>
      </c>
      <c r="L596" s="78">
        <v>0.69869999999999999</v>
      </c>
      <c r="M596" s="79" t="s">
        <v>2657</v>
      </c>
      <c r="N596" s="80"/>
    </row>
    <row r="597" spans="3:14" x14ac:dyDescent="0.25">
      <c r="C597" s="61"/>
      <c r="D597" s="81" t="s">
        <v>2542</v>
      </c>
      <c r="E597" s="82" t="s">
        <v>2141</v>
      </c>
      <c r="F597" s="81">
        <v>3311</v>
      </c>
      <c r="G597" s="82" t="s">
        <v>1747</v>
      </c>
      <c r="H597" s="81" t="s">
        <v>2953</v>
      </c>
      <c r="I597" s="81" t="s">
        <v>2954</v>
      </c>
      <c r="J597" s="82"/>
      <c r="K597" s="75" t="s">
        <v>2394</v>
      </c>
      <c r="L597" s="78">
        <v>0.6875</v>
      </c>
      <c r="M597" s="79" t="s">
        <v>2656</v>
      </c>
      <c r="N597" s="80"/>
    </row>
    <row r="598" spans="3:14" x14ac:dyDescent="0.25">
      <c r="C598" s="61"/>
      <c r="D598" s="81" t="s">
        <v>2542</v>
      </c>
      <c r="E598" s="82" t="s">
        <v>2141</v>
      </c>
      <c r="F598" s="81">
        <v>2297</v>
      </c>
      <c r="G598" s="82" t="s">
        <v>1746</v>
      </c>
      <c r="H598" s="81" t="s">
        <v>2953</v>
      </c>
      <c r="I598" s="81" t="s">
        <v>2954</v>
      </c>
      <c r="J598" s="82"/>
      <c r="K598" s="75" t="s">
        <v>2394</v>
      </c>
      <c r="L598" s="78">
        <v>0.85780000000000001</v>
      </c>
      <c r="M598" s="79" t="s">
        <v>2656</v>
      </c>
      <c r="N598" s="80"/>
    </row>
    <row r="599" spans="3:14" x14ac:dyDescent="0.25">
      <c r="C599" s="61"/>
      <c r="D599" s="81" t="s">
        <v>2542</v>
      </c>
      <c r="E599" s="82" t="s">
        <v>2141</v>
      </c>
      <c r="F599" s="81">
        <v>3894</v>
      </c>
      <c r="G599" s="82" t="s">
        <v>1748</v>
      </c>
      <c r="H599" s="81" t="s">
        <v>2953</v>
      </c>
      <c r="I599" s="81" t="s">
        <v>2954</v>
      </c>
      <c r="J599" s="82"/>
      <c r="K599" s="75" t="s">
        <v>2394</v>
      </c>
      <c r="L599" s="78">
        <v>0.82410000000000005</v>
      </c>
      <c r="M599" s="79" t="s">
        <v>2656</v>
      </c>
      <c r="N599" s="80"/>
    </row>
    <row r="600" spans="3:14" x14ac:dyDescent="0.25">
      <c r="C600" s="61"/>
      <c r="D600" s="81" t="s">
        <v>2543</v>
      </c>
      <c r="E600" s="82" t="s">
        <v>2142</v>
      </c>
      <c r="F600" s="81">
        <v>1656</v>
      </c>
      <c r="G600" s="82" t="s">
        <v>1518</v>
      </c>
      <c r="H600" s="81" t="s">
        <v>2955</v>
      </c>
      <c r="I600" s="81" t="s">
        <v>2955</v>
      </c>
      <c r="J600" s="82"/>
      <c r="K600" s="75" t="s">
        <v>2395</v>
      </c>
      <c r="L600" s="78"/>
      <c r="M600" s="79"/>
      <c r="N600" s="80"/>
    </row>
    <row r="601" spans="3:14" x14ac:dyDescent="0.25">
      <c r="C601" s="61"/>
      <c r="D601" s="81" t="s">
        <v>2543</v>
      </c>
      <c r="E601" s="82" t="s">
        <v>2142</v>
      </c>
      <c r="F601" s="81">
        <v>4454</v>
      </c>
      <c r="G601" s="82" t="s">
        <v>1531</v>
      </c>
      <c r="H601" s="81" t="s">
        <v>2955</v>
      </c>
      <c r="I601" s="81" t="s">
        <v>2955</v>
      </c>
      <c r="J601" s="82"/>
      <c r="K601" s="75" t="s">
        <v>2395</v>
      </c>
      <c r="L601" s="78"/>
      <c r="M601" s="79"/>
      <c r="N601" s="80"/>
    </row>
    <row r="602" spans="3:14" x14ac:dyDescent="0.25">
      <c r="C602" s="61"/>
      <c r="D602" s="81" t="s">
        <v>2543</v>
      </c>
      <c r="E602" s="82" t="s">
        <v>2142</v>
      </c>
      <c r="F602" s="81">
        <v>3059</v>
      </c>
      <c r="G602" s="82" t="s">
        <v>318</v>
      </c>
      <c r="H602" s="81" t="s">
        <v>2955</v>
      </c>
      <c r="I602" s="81" t="s">
        <v>2955</v>
      </c>
      <c r="J602" s="82"/>
      <c r="K602" s="75" t="s">
        <v>2394</v>
      </c>
      <c r="L602" s="78">
        <v>0.5323</v>
      </c>
      <c r="M602" s="79" t="s">
        <v>2657</v>
      </c>
      <c r="N602" s="80"/>
    </row>
    <row r="603" spans="3:14" x14ac:dyDescent="0.25">
      <c r="C603" s="61"/>
      <c r="D603" s="81" t="s">
        <v>2543</v>
      </c>
      <c r="E603" s="82" t="s">
        <v>2142</v>
      </c>
      <c r="F603" s="81">
        <v>4357</v>
      </c>
      <c r="G603" s="82" t="s">
        <v>1530</v>
      </c>
      <c r="H603" s="81" t="s">
        <v>2955</v>
      </c>
      <c r="I603" s="81" t="s">
        <v>2955</v>
      </c>
      <c r="J603" s="82"/>
      <c r="K603" s="75" t="s">
        <v>2394</v>
      </c>
      <c r="L603" s="78">
        <v>0.53320000000000001</v>
      </c>
      <c r="M603" s="79" t="s">
        <v>2657</v>
      </c>
      <c r="N603" s="80"/>
    </row>
    <row r="604" spans="3:14" x14ac:dyDescent="0.25">
      <c r="C604" s="61"/>
      <c r="D604" s="81" t="s">
        <v>2543</v>
      </c>
      <c r="E604" s="82" t="s">
        <v>2142</v>
      </c>
      <c r="F604" s="81">
        <v>1895</v>
      </c>
      <c r="G604" s="82" t="s">
        <v>2438</v>
      </c>
      <c r="H604" s="81" t="s">
        <v>2955</v>
      </c>
      <c r="I604" s="81" t="s">
        <v>2955</v>
      </c>
      <c r="J604" s="82"/>
      <c r="K604" s="75" t="s">
        <v>2394</v>
      </c>
      <c r="L604" s="78">
        <v>1</v>
      </c>
      <c r="M604" s="79" t="s">
        <v>2657</v>
      </c>
      <c r="N604" s="80"/>
    </row>
    <row r="605" spans="3:14" x14ac:dyDescent="0.25">
      <c r="C605" s="61"/>
      <c r="D605" s="81" t="s">
        <v>2543</v>
      </c>
      <c r="E605" s="82" t="s">
        <v>2142</v>
      </c>
      <c r="F605" s="81">
        <v>5123</v>
      </c>
      <c r="G605" s="82" t="s">
        <v>1532</v>
      </c>
      <c r="H605" s="81" t="s">
        <v>2955</v>
      </c>
      <c r="I605" s="81" t="s">
        <v>2955</v>
      </c>
      <c r="J605" s="82"/>
      <c r="K605" s="75" t="s">
        <v>2395</v>
      </c>
      <c r="L605" s="78"/>
      <c r="M605" s="79"/>
      <c r="N605" s="80"/>
    </row>
    <row r="606" spans="3:14" x14ac:dyDescent="0.25">
      <c r="C606" s="61"/>
      <c r="D606" s="81" t="s">
        <v>2543</v>
      </c>
      <c r="E606" s="82" t="s">
        <v>2142</v>
      </c>
      <c r="F606" s="81">
        <v>1657</v>
      </c>
      <c r="G606" s="82" t="s">
        <v>1519</v>
      </c>
      <c r="H606" s="81" t="s">
        <v>2955</v>
      </c>
      <c r="I606" s="81" t="s">
        <v>2955</v>
      </c>
      <c r="J606" s="82"/>
      <c r="K606" s="75" t="s">
        <v>2394</v>
      </c>
      <c r="L606" s="78">
        <v>0.67649999999999999</v>
      </c>
      <c r="M606" s="79" t="s">
        <v>2657</v>
      </c>
      <c r="N606" s="80"/>
    </row>
    <row r="607" spans="3:14" x14ac:dyDescent="0.25">
      <c r="C607" s="61"/>
      <c r="D607" s="81" t="s">
        <v>2543</v>
      </c>
      <c r="E607" s="82" t="s">
        <v>2142</v>
      </c>
      <c r="F607" s="81">
        <v>4323</v>
      </c>
      <c r="G607" s="82" t="s">
        <v>1529</v>
      </c>
      <c r="H607" s="81" t="s">
        <v>2955</v>
      </c>
      <c r="I607" s="81" t="s">
        <v>2955</v>
      </c>
      <c r="J607" s="82"/>
      <c r="K607" s="75" t="s">
        <v>2394</v>
      </c>
      <c r="L607" s="78">
        <v>0.51219999999999999</v>
      </c>
      <c r="M607" s="79" t="s">
        <v>2657</v>
      </c>
      <c r="N607" s="80"/>
    </row>
    <row r="608" spans="3:14" x14ac:dyDescent="0.25">
      <c r="C608" s="61"/>
      <c r="D608" s="81" t="s">
        <v>2543</v>
      </c>
      <c r="E608" s="82" t="s">
        <v>2142</v>
      </c>
      <c r="F608" s="81">
        <v>1927</v>
      </c>
      <c r="G608" s="82" t="s">
        <v>29</v>
      </c>
      <c r="H608" s="81" t="s">
        <v>2955</v>
      </c>
      <c r="I608" s="81" t="s">
        <v>2955</v>
      </c>
      <c r="J608" s="82"/>
      <c r="K608" s="75" t="s">
        <v>2394</v>
      </c>
      <c r="L608" s="78">
        <v>0.54720000000000002</v>
      </c>
      <c r="M608" s="79" t="s">
        <v>2657</v>
      </c>
      <c r="N608" s="80"/>
    </row>
    <row r="609" spans="3:14" x14ac:dyDescent="0.25">
      <c r="C609" s="61"/>
      <c r="D609" s="81" t="s">
        <v>2543</v>
      </c>
      <c r="E609" s="82" t="s">
        <v>2142</v>
      </c>
      <c r="F609" s="81">
        <v>3964</v>
      </c>
      <c r="G609" s="82" t="s">
        <v>1527</v>
      </c>
      <c r="H609" s="81" t="s">
        <v>2955</v>
      </c>
      <c r="I609" s="81" t="s">
        <v>2955</v>
      </c>
      <c r="J609" s="82"/>
      <c r="K609" s="75" t="s">
        <v>2394</v>
      </c>
      <c r="L609" s="78">
        <v>0.7</v>
      </c>
      <c r="M609" s="79" t="s">
        <v>2657</v>
      </c>
      <c r="N609" s="80"/>
    </row>
    <row r="610" spans="3:14" x14ac:dyDescent="0.25">
      <c r="C610" s="61"/>
      <c r="D610" s="81" t="s">
        <v>2543</v>
      </c>
      <c r="E610" s="82" t="s">
        <v>2142</v>
      </c>
      <c r="F610" s="81">
        <v>4150</v>
      </c>
      <c r="G610" s="82" t="s">
        <v>1528</v>
      </c>
      <c r="H610" s="81" t="s">
        <v>2955</v>
      </c>
      <c r="I610" s="81" t="s">
        <v>2955</v>
      </c>
      <c r="J610" s="82"/>
      <c r="K610" s="75" t="s">
        <v>2394</v>
      </c>
      <c r="L610" s="78">
        <v>0.53849999999999998</v>
      </c>
      <c r="M610" s="79" t="s">
        <v>2657</v>
      </c>
      <c r="N610" s="80"/>
    </row>
    <row r="611" spans="3:14" x14ac:dyDescent="0.25">
      <c r="C611" s="61"/>
      <c r="D611" s="81" t="s">
        <v>2543</v>
      </c>
      <c r="E611" s="82" t="s">
        <v>2142</v>
      </c>
      <c r="F611" s="81">
        <v>1862</v>
      </c>
      <c r="G611" s="82" t="s">
        <v>1521</v>
      </c>
      <c r="H611" s="81" t="s">
        <v>2955</v>
      </c>
      <c r="I611" s="81" t="s">
        <v>2955</v>
      </c>
      <c r="J611" s="82"/>
      <c r="K611" s="75" t="s">
        <v>2395</v>
      </c>
      <c r="L611" s="78"/>
      <c r="M611" s="79"/>
      <c r="N611" s="80"/>
    </row>
    <row r="612" spans="3:14" x14ac:dyDescent="0.25">
      <c r="C612" s="61"/>
      <c r="D612" s="81" t="s">
        <v>2543</v>
      </c>
      <c r="E612" s="82" t="s">
        <v>2142</v>
      </c>
      <c r="F612" s="81">
        <v>5478</v>
      </c>
      <c r="G612" s="82" t="s">
        <v>1536</v>
      </c>
      <c r="H612" s="81" t="s">
        <v>2955</v>
      </c>
      <c r="I612" s="81" t="s">
        <v>2955</v>
      </c>
      <c r="J612" s="82"/>
      <c r="K612" s="75" t="s">
        <v>2395</v>
      </c>
      <c r="L612" s="78"/>
      <c r="M612" s="79"/>
      <c r="N612" s="80"/>
    </row>
    <row r="613" spans="3:14" x14ac:dyDescent="0.25">
      <c r="C613" s="61"/>
      <c r="D613" s="81" t="s">
        <v>2543</v>
      </c>
      <c r="E613" s="82" t="s">
        <v>2142</v>
      </c>
      <c r="F613" s="81">
        <v>3355</v>
      </c>
      <c r="G613" s="82" t="s">
        <v>1524</v>
      </c>
      <c r="H613" s="81" t="s">
        <v>2955</v>
      </c>
      <c r="I613" s="81" t="s">
        <v>2955</v>
      </c>
      <c r="J613" s="82"/>
      <c r="K613" s="75" t="s">
        <v>2394</v>
      </c>
      <c r="L613" s="78">
        <v>0.53639999999999999</v>
      </c>
      <c r="M613" s="79" t="s">
        <v>2657</v>
      </c>
      <c r="N613" s="80"/>
    </row>
    <row r="614" spans="3:14" x14ac:dyDescent="0.25">
      <c r="C614" s="61"/>
      <c r="D614" s="81" t="s">
        <v>2543</v>
      </c>
      <c r="E614" s="82" t="s">
        <v>2142</v>
      </c>
      <c r="F614" s="85">
        <v>5213</v>
      </c>
      <c r="G614" s="91" t="s">
        <v>1533</v>
      </c>
      <c r="H614" s="81" t="s">
        <v>2955</v>
      </c>
      <c r="I614" s="81" t="s">
        <v>2955</v>
      </c>
      <c r="J614" s="82"/>
      <c r="K614" s="75" t="s">
        <v>2394</v>
      </c>
      <c r="L614" s="78">
        <v>0.51739999999999997</v>
      </c>
      <c r="M614" s="79" t="s">
        <v>2657</v>
      </c>
      <c r="N614" s="80"/>
    </row>
    <row r="615" spans="3:14" x14ac:dyDescent="0.25">
      <c r="C615" s="61"/>
      <c r="D615" s="81" t="s">
        <v>2543</v>
      </c>
      <c r="E615" s="82" t="s">
        <v>2142</v>
      </c>
      <c r="F615" s="81">
        <v>3651</v>
      </c>
      <c r="G615" s="82" t="s">
        <v>1526</v>
      </c>
      <c r="H615" s="81" t="s">
        <v>2955</v>
      </c>
      <c r="I615" s="81" t="s">
        <v>2955</v>
      </c>
      <c r="J615" s="82"/>
      <c r="K615" s="75" t="s">
        <v>2395</v>
      </c>
      <c r="L615" s="78"/>
      <c r="M615" s="79"/>
      <c r="N615" s="80"/>
    </row>
    <row r="616" spans="3:14" x14ac:dyDescent="0.25">
      <c r="C616" s="61"/>
      <c r="D616" s="81" t="s">
        <v>2543</v>
      </c>
      <c r="E616" s="82" t="s">
        <v>2142</v>
      </c>
      <c r="F616" s="81">
        <v>5350</v>
      </c>
      <c r="G616" s="82" t="s">
        <v>1534</v>
      </c>
      <c r="H616" s="81" t="s">
        <v>2955</v>
      </c>
      <c r="I616" s="81" t="s">
        <v>2955</v>
      </c>
      <c r="J616" s="82"/>
      <c r="K616" s="75" t="s">
        <v>2394</v>
      </c>
      <c r="L616" s="78">
        <v>0.69120000000000004</v>
      </c>
      <c r="M616" s="79" t="s">
        <v>2657</v>
      </c>
      <c r="N616" s="80"/>
    </row>
    <row r="617" spans="3:14" x14ac:dyDescent="0.25">
      <c r="C617" s="61"/>
      <c r="D617" s="81" t="s">
        <v>2543</v>
      </c>
      <c r="E617" s="82" t="s">
        <v>2142</v>
      </c>
      <c r="F617" s="81">
        <v>3187</v>
      </c>
      <c r="G617" s="82" t="s">
        <v>1523</v>
      </c>
      <c r="H617" s="81" t="s">
        <v>2955</v>
      </c>
      <c r="I617" s="81" t="s">
        <v>2955</v>
      </c>
      <c r="J617" s="82"/>
      <c r="K617" s="75" t="s">
        <v>2394</v>
      </c>
      <c r="L617" s="78">
        <v>0.52449999999999997</v>
      </c>
      <c r="M617" s="79" t="s">
        <v>2657</v>
      </c>
      <c r="N617" s="80"/>
    </row>
    <row r="618" spans="3:14" x14ac:dyDescent="0.25">
      <c r="C618" s="61"/>
      <c r="D618" s="81" t="s">
        <v>2543</v>
      </c>
      <c r="E618" s="82" t="s">
        <v>2142</v>
      </c>
      <c r="F618" s="81">
        <v>3537</v>
      </c>
      <c r="G618" s="82" t="s">
        <v>1525</v>
      </c>
      <c r="H618" s="81" t="s">
        <v>2955</v>
      </c>
      <c r="I618" s="81" t="s">
        <v>2955</v>
      </c>
      <c r="J618" s="82"/>
      <c r="K618" s="75" t="s">
        <v>2395</v>
      </c>
      <c r="L618" s="78"/>
      <c r="M618" s="79"/>
      <c r="N618" s="80"/>
    </row>
    <row r="619" spans="3:14" x14ac:dyDescent="0.25">
      <c r="C619" s="61"/>
      <c r="D619" s="81" t="s">
        <v>2543</v>
      </c>
      <c r="E619" s="82" t="s">
        <v>2142</v>
      </c>
      <c r="F619" s="81">
        <v>2813</v>
      </c>
      <c r="G619" s="82" t="s">
        <v>589</v>
      </c>
      <c r="H619" s="81" t="s">
        <v>2955</v>
      </c>
      <c r="I619" s="81" t="s">
        <v>2955</v>
      </c>
      <c r="J619" s="82"/>
      <c r="K619" s="75" t="s">
        <v>2394</v>
      </c>
      <c r="L619" s="78">
        <v>0.60350000000000004</v>
      </c>
      <c r="M619" s="79" t="s">
        <v>2657</v>
      </c>
      <c r="N619" s="80"/>
    </row>
    <row r="620" spans="3:14" x14ac:dyDescent="0.25">
      <c r="C620" s="61"/>
      <c r="D620" s="81" t="s">
        <v>2545</v>
      </c>
      <c r="E620" s="82" t="s">
        <v>2144</v>
      </c>
      <c r="F620" s="81">
        <v>5572</v>
      </c>
      <c r="G620" s="82" t="s">
        <v>2361</v>
      </c>
      <c r="H620" s="81" t="s">
        <v>2955</v>
      </c>
      <c r="I620" s="81" t="s">
        <v>2955</v>
      </c>
      <c r="J620" s="82"/>
      <c r="K620" s="75" t="s">
        <v>2395</v>
      </c>
      <c r="L620" s="78"/>
      <c r="M620" s="79"/>
      <c r="N620" s="80"/>
    </row>
    <row r="621" spans="3:14" x14ac:dyDescent="0.25">
      <c r="C621" s="61"/>
      <c r="D621" s="81" t="s">
        <v>2545</v>
      </c>
      <c r="E621" s="82" t="s">
        <v>2144</v>
      </c>
      <c r="F621" s="81">
        <v>3414</v>
      </c>
      <c r="G621" s="82" t="s">
        <v>1083</v>
      </c>
      <c r="H621" s="81" t="s">
        <v>2955</v>
      </c>
      <c r="I621" s="81" t="s">
        <v>2955</v>
      </c>
      <c r="J621" s="82"/>
      <c r="K621" s="75" t="s">
        <v>2395</v>
      </c>
      <c r="L621" s="78"/>
      <c r="M621" s="79"/>
      <c r="N621" s="80"/>
    </row>
    <row r="622" spans="3:14" x14ac:dyDescent="0.25">
      <c r="C622" s="61"/>
      <c r="D622" s="81" t="s">
        <v>2545</v>
      </c>
      <c r="E622" s="82" t="s">
        <v>2144</v>
      </c>
      <c r="F622" s="81">
        <v>3759</v>
      </c>
      <c r="G622" s="82" t="s">
        <v>1654</v>
      </c>
      <c r="H622" s="81" t="s">
        <v>2955</v>
      </c>
      <c r="I622" s="81" t="s">
        <v>2955</v>
      </c>
      <c r="J622" s="82"/>
      <c r="K622" s="75" t="s">
        <v>2395</v>
      </c>
      <c r="L622" s="78"/>
      <c r="M622" s="79"/>
      <c r="N622" s="80"/>
    </row>
    <row r="623" spans="3:14" x14ac:dyDescent="0.25">
      <c r="C623" s="61"/>
      <c r="D623" s="92" t="s">
        <v>2545</v>
      </c>
      <c r="E623" s="141" t="s">
        <v>2144</v>
      </c>
      <c r="F623" s="92">
        <v>3191</v>
      </c>
      <c r="G623" s="141" t="s">
        <v>1651</v>
      </c>
      <c r="H623" s="92" t="s">
        <v>2990</v>
      </c>
      <c r="I623" s="92" t="s">
        <v>2990</v>
      </c>
      <c r="J623" s="142" t="s">
        <v>2991</v>
      </c>
      <c r="K623" s="75" t="s">
        <v>2395</v>
      </c>
      <c r="L623" s="78"/>
      <c r="M623" s="79"/>
    </row>
    <row r="624" spans="3:14" x14ac:dyDescent="0.25">
      <c r="C624" s="61"/>
      <c r="D624" s="81" t="s">
        <v>2545</v>
      </c>
      <c r="E624" s="82" t="s">
        <v>2144</v>
      </c>
      <c r="F624" s="81">
        <v>4134</v>
      </c>
      <c r="G624" s="82" t="s">
        <v>1655</v>
      </c>
      <c r="H624" s="81" t="s">
        <v>2955</v>
      </c>
      <c r="I624" s="81" t="s">
        <v>2955</v>
      </c>
      <c r="J624" s="82"/>
      <c r="K624" s="75" t="s">
        <v>2394</v>
      </c>
      <c r="L624" s="78">
        <v>0.60719999999999996</v>
      </c>
      <c r="M624" s="79" t="s">
        <v>2657</v>
      </c>
      <c r="N624" s="80"/>
    </row>
    <row r="625" spans="3:14" x14ac:dyDescent="0.25">
      <c r="C625" s="61"/>
      <c r="D625" s="81" t="s">
        <v>2547</v>
      </c>
      <c r="E625" s="82" t="s">
        <v>2150</v>
      </c>
      <c r="F625" s="81">
        <v>3060</v>
      </c>
      <c r="G625" s="82" t="s">
        <v>1543</v>
      </c>
      <c r="H625" s="81" t="s">
        <v>2955</v>
      </c>
      <c r="I625" s="81" t="s">
        <v>2955</v>
      </c>
      <c r="J625" s="82"/>
      <c r="K625" s="75" t="s">
        <v>2394</v>
      </c>
      <c r="L625" s="78">
        <v>0.64170000000000005</v>
      </c>
      <c r="M625" s="79" t="s">
        <v>2657</v>
      </c>
      <c r="N625" s="80"/>
    </row>
    <row r="626" spans="3:14" x14ac:dyDescent="0.25">
      <c r="C626" s="61"/>
      <c r="D626" s="81" t="s">
        <v>2547</v>
      </c>
      <c r="E626" s="82" t="s">
        <v>2150</v>
      </c>
      <c r="F626" s="81">
        <v>1806</v>
      </c>
      <c r="G626" s="82" t="s">
        <v>1541</v>
      </c>
      <c r="H626" s="81" t="s">
        <v>2955</v>
      </c>
      <c r="I626" s="81" t="s">
        <v>2955</v>
      </c>
      <c r="J626" s="82"/>
      <c r="K626" s="75" t="s">
        <v>2394</v>
      </c>
      <c r="L626" s="78">
        <v>0.54830000000000001</v>
      </c>
      <c r="M626" s="79" t="s">
        <v>2657</v>
      </c>
      <c r="N626" s="80"/>
    </row>
    <row r="627" spans="3:14" x14ac:dyDescent="0.25">
      <c r="C627" s="61"/>
      <c r="D627" s="81" t="s">
        <v>2548</v>
      </c>
      <c r="E627" s="82" t="s">
        <v>2152</v>
      </c>
      <c r="F627" s="81">
        <v>2678</v>
      </c>
      <c r="G627" s="82" t="s">
        <v>1036</v>
      </c>
      <c r="H627" s="81" t="s">
        <v>2955</v>
      </c>
      <c r="I627" s="81" t="s">
        <v>2955</v>
      </c>
      <c r="J627" s="82"/>
      <c r="K627" s="75" t="s">
        <v>2394</v>
      </c>
      <c r="L627" s="78">
        <v>0.56820000000000004</v>
      </c>
      <c r="M627" s="79" t="s">
        <v>2657</v>
      </c>
      <c r="N627" s="80"/>
    </row>
    <row r="628" spans="3:14" x14ac:dyDescent="0.25">
      <c r="C628" s="61"/>
      <c r="D628" s="92" t="s">
        <v>2548</v>
      </c>
      <c r="E628" s="141" t="s">
        <v>2152</v>
      </c>
      <c r="F628" s="93">
        <v>5758</v>
      </c>
      <c r="G628" s="94" t="s">
        <v>2995</v>
      </c>
      <c r="H628" s="92" t="s">
        <v>2990</v>
      </c>
      <c r="I628" s="92" t="s">
        <v>2990</v>
      </c>
      <c r="J628" s="142" t="s">
        <v>2991</v>
      </c>
      <c r="K628" s="75" t="s">
        <v>2395</v>
      </c>
      <c r="L628" s="143" t="s">
        <v>2993</v>
      </c>
      <c r="M628" s="79"/>
    </row>
    <row r="629" spans="3:14" x14ac:dyDescent="0.25">
      <c r="C629" s="61"/>
      <c r="D629" s="81" t="s">
        <v>2548</v>
      </c>
      <c r="E629" s="82" t="s">
        <v>2152</v>
      </c>
      <c r="F629" s="81">
        <v>3112</v>
      </c>
      <c r="G629" s="82" t="s">
        <v>1037</v>
      </c>
      <c r="H629" s="81" t="s">
        <v>2955</v>
      </c>
      <c r="I629" s="81" t="s">
        <v>2955</v>
      </c>
      <c r="J629" s="82"/>
      <c r="K629" s="75" t="s">
        <v>2394</v>
      </c>
      <c r="L629" s="78">
        <v>0.53879999999999995</v>
      </c>
      <c r="M629" s="79" t="s">
        <v>2657</v>
      </c>
      <c r="N629" s="80"/>
    </row>
    <row r="630" spans="3:14" x14ac:dyDescent="0.25">
      <c r="C630" s="61"/>
      <c r="D630" s="81" t="s">
        <v>2549</v>
      </c>
      <c r="E630" s="82" t="s">
        <v>2153</v>
      </c>
      <c r="F630" s="81">
        <v>3022</v>
      </c>
      <c r="G630" s="82" t="s">
        <v>391</v>
      </c>
      <c r="H630" s="81" t="s">
        <v>2955</v>
      </c>
      <c r="I630" s="81" t="s">
        <v>2955</v>
      </c>
      <c r="J630" s="82"/>
      <c r="K630" s="75" t="s">
        <v>2394</v>
      </c>
      <c r="L630" s="78">
        <v>0.62339999999999995</v>
      </c>
      <c r="M630" s="79" t="s">
        <v>2657</v>
      </c>
      <c r="N630" s="80"/>
    </row>
    <row r="631" spans="3:14" x14ac:dyDescent="0.25">
      <c r="C631" s="61"/>
      <c r="D631" s="81" t="s">
        <v>2549</v>
      </c>
      <c r="E631" s="82" t="s">
        <v>2153</v>
      </c>
      <c r="F631" s="81">
        <v>5273</v>
      </c>
      <c r="G631" s="82" t="s">
        <v>398</v>
      </c>
      <c r="H631" s="81" t="s">
        <v>2955</v>
      </c>
      <c r="I631" s="81" t="s">
        <v>2955</v>
      </c>
      <c r="J631" s="82"/>
      <c r="K631" s="75" t="s">
        <v>2395</v>
      </c>
      <c r="L631" s="78"/>
      <c r="M631" s="79"/>
      <c r="N631" s="80"/>
    </row>
    <row r="632" spans="3:14" x14ac:dyDescent="0.25">
      <c r="C632" s="61"/>
      <c r="D632" s="81" t="s">
        <v>2549</v>
      </c>
      <c r="E632" s="82" t="s">
        <v>2153</v>
      </c>
      <c r="F632" s="81">
        <v>5354</v>
      </c>
      <c r="G632" s="82" t="s">
        <v>399</v>
      </c>
      <c r="H632" s="81" t="s">
        <v>2955</v>
      </c>
      <c r="I632" s="81" t="s">
        <v>2955</v>
      </c>
      <c r="J632" s="82"/>
      <c r="K632" s="75" t="s">
        <v>2394</v>
      </c>
      <c r="L632" s="78">
        <v>0.93130000000000002</v>
      </c>
      <c r="M632" s="79" t="s">
        <v>2657</v>
      </c>
      <c r="N632" s="80"/>
    </row>
    <row r="633" spans="3:14" x14ac:dyDescent="0.25">
      <c r="C633" s="61"/>
      <c r="D633" s="81" t="s">
        <v>2549</v>
      </c>
      <c r="E633" s="82" t="s">
        <v>2153</v>
      </c>
      <c r="F633" s="81">
        <v>2673</v>
      </c>
      <c r="G633" s="82" t="s">
        <v>219</v>
      </c>
      <c r="H633" s="81" t="s">
        <v>2955</v>
      </c>
      <c r="I633" s="81" t="s">
        <v>2955</v>
      </c>
      <c r="J633" s="82"/>
      <c r="K633" s="75" t="s">
        <v>2394</v>
      </c>
      <c r="L633" s="78">
        <v>0.61350000000000005</v>
      </c>
      <c r="M633" s="79" t="s">
        <v>2657</v>
      </c>
      <c r="N633" s="80"/>
    </row>
    <row r="634" spans="3:14" x14ac:dyDescent="0.25">
      <c r="C634" s="61"/>
      <c r="D634" s="81" t="s">
        <v>2549</v>
      </c>
      <c r="E634" s="82" t="s">
        <v>2153</v>
      </c>
      <c r="F634" s="81">
        <v>3091</v>
      </c>
      <c r="G634" s="82" t="s">
        <v>392</v>
      </c>
      <c r="H634" s="81" t="s">
        <v>2955</v>
      </c>
      <c r="I634" s="81" t="s">
        <v>2955</v>
      </c>
      <c r="J634" s="82"/>
      <c r="K634" s="75" t="s">
        <v>2394</v>
      </c>
      <c r="L634" s="78">
        <v>0.54800000000000004</v>
      </c>
      <c r="M634" s="79" t="s">
        <v>2657</v>
      </c>
      <c r="N634" s="80"/>
    </row>
    <row r="635" spans="3:14" x14ac:dyDescent="0.25">
      <c r="C635" s="61"/>
      <c r="D635" s="81" t="s">
        <v>2549</v>
      </c>
      <c r="E635" s="82" t="s">
        <v>2153</v>
      </c>
      <c r="F635" s="81">
        <v>2833</v>
      </c>
      <c r="G635" s="82" t="s">
        <v>387</v>
      </c>
      <c r="H635" s="81" t="s">
        <v>2955</v>
      </c>
      <c r="I635" s="81" t="s">
        <v>2955</v>
      </c>
      <c r="J635" s="82"/>
      <c r="K635" s="75" t="s">
        <v>2394</v>
      </c>
      <c r="L635" s="78">
        <v>0.76539999999999997</v>
      </c>
      <c r="M635" s="79" t="s">
        <v>2657</v>
      </c>
      <c r="N635" s="80"/>
    </row>
    <row r="636" spans="3:14" x14ac:dyDescent="0.25">
      <c r="C636" s="61"/>
      <c r="D636" s="81" t="s">
        <v>2549</v>
      </c>
      <c r="E636" s="82" t="s">
        <v>2153</v>
      </c>
      <c r="F636" s="81">
        <v>2969</v>
      </c>
      <c r="G636" s="82" t="s">
        <v>388</v>
      </c>
      <c r="H636" s="81" t="s">
        <v>2955</v>
      </c>
      <c r="I636" s="81" t="s">
        <v>2955</v>
      </c>
      <c r="J636" s="82"/>
      <c r="K636" s="75" t="s">
        <v>2394</v>
      </c>
      <c r="L636" s="78">
        <v>0.64680000000000004</v>
      </c>
      <c r="M636" s="79" t="s">
        <v>2657</v>
      </c>
      <c r="N636" s="80"/>
    </row>
    <row r="637" spans="3:14" x14ac:dyDescent="0.25">
      <c r="C637" s="61"/>
      <c r="D637" s="81" t="s">
        <v>2549</v>
      </c>
      <c r="E637" s="82" t="s">
        <v>2153</v>
      </c>
      <c r="F637" s="81">
        <v>3021</v>
      </c>
      <c r="G637" s="82" t="s">
        <v>390</v>
      </c>
      <c r="H637" s="81" t="s">
        <v>2955</v>
      </c>
      <c r="I637" s="81" t="s">
        <v>2955</v>
      </c>
      <c r="J637" s="82"/>
      <c r="K637" s="75" t="s">
        <v>2394</v>
      </c>
      <c r="L637" s="78">
        <v>0.86929999999999996</v>
      </c>
      <c r="M637" s="79" t="s">
        <v>2657</v>
      </c>
      <c r="N637" s="80"/>
    </row>
    <row r="638" spans="3:14" x14ac:dyDescent="0.25">
      <c r="C638" s="61"/>
      <c r="D638" s="81" t="s">
        <v>2549</v>
      </c>
      <c r="E638" s="82" t="s">
        <v>2153</v>
      </c>
      <c r="F638" s="81">
        <v>3153</v>
      </c>
      <c r="G638" s="82" t="s">
        <v>393</v>
      </c>
      <c r="H638" s="81" t="s">
        <v>2955</v>
      </c>
      <c r="I638" s="81" t="s">
        <v>2955</v>
      </c>
      <c r="J638" s="82"/>
      <c r="K638" s="75" t="s">
        <v>2394</v>
      </c>
      <c r="L638" s="78">
        <v>0.68459999999999999</v>
      </c>
      <c r="M638" s="79" t="s">
        <v>2657</v>
      </c>
      <c r="N638" s="80"/>
    </row>
    <row r="639" spans="3:14" x14ac:dyDescent="0.25">
      <c r="C639" s="61"/>
      <c r="D639" s="81" t="s">
        <v>2549</v>
      </c>
      <c r="E639" s="82" t="s">
        <v>2153</v>
      </c>
      <c r="F639" s="81">
        <v>2970</v>
      </c>
      <c r="G639" s="82" t="s">
        <v>389</v>
      </c>
      <c r="H639" s="81" t="s">
        <v>2955</v>
      </c>
      <c r="I639" s="81" t="s">
        <v>2955</v>
      </c>
      <c r="J639" s="82"/>
      <c r="K639" s="75" t="s">
        <v>2394</v>
      </c>
      <c r="L639" s="78">
        <v>0.78849999999999998</v>
      </c>
      <c r="M639" s="79" t="s">
        <v>2657</v>
      </c>
      <c r="N639" s="80"/>
    </row>
    <row r="640" spans="3:14" x14ac:dyDescent="0.25">
      <c r="C640" s="61"/>
      <c r="D640" s="81" t="s">
        <v>2549</v>
      </c>
      <c r="E640" s="82" t="s">
        <v>2153</v>
      </c>
      <c r="F640" s="81">
        <v>3215</v>
      </c>
      <c r="G640" s="82" t="s">
        <v>394</v>
      </c>
      <c r="H640" s="81" t="s">
        <v>2955</v>
      </c>
      <c r="I640" s="81" t="s">
        <v>2955</v>
      </c>
      <c r="J640" s="82"/>
      <c r="K640" s="75" t="s">
        <v>2394</v>
      </c>
      <c r="L640" s="78">
        <v>0.58760000000000001</v>
      </c>
      <c r="M640" s="79" t="s">
        <v>2657</v>
      </c>
      <c r="N640" s="80"/>
    </row>
    <row r="641" spans="3:14" x14ac:dyDescent="0.25">
      <c r="C641" s="61"/>
      <c r="D641" s="81" t="s">
        <v>2549</v>
      </c>
      <c r="E641" s="82" t="s">
        <v>2153</v>
      </c>
      <c r="F641" s="81">
        <v>3779</v>
      </c>
      <c r="G641" s="82" t="s">
        <v>395</v>
      </c>
      <c r="H641" s="81" t="s">
        <v>2955</v>
      </c>
      <c r="I641" s="81" t="s">
        <v>2955</v>
      </c>
      <c r="J641" s="82"/>
      <c r="K641" s="75" t="s">
        <v>2394</v>
      </c>
      <c r="L641" s="78">
        <v>0.8831</v>
      </c>
      <c r="M641" s="79" t="s">
        <v>2657</v>
      </c>
      <c r="N641" s="80"/>
    </row>
    <row r="642" spans="3:14" x14ac:dyDescent="0.25">
      <c r="C642" s="61"/>
      <c r="D642" s="81" t="s">
        <v>2549</v>
      </c>
      <c r="E642" s="82" t="s">
        <v>2153</v>
      </c>
      <c r="F642" s="81">
        <v>5251</v>
      </c>
      <c r="G642" s="82" t="s">
        <v>397</v>
      </c>
      <c r="H642" s="81" t="s">
        <v>2955</v>
      </c>
      <c r="I642" s="81" t="s">
        <v>2955</v>
      </c>
      <c r="J642" s="82"/>
      <c r="K642" s="75" t="s">
        <v>2394</v>
      </c>
      <c r="L642" s="78">
        <v>0.65620000000000001</v>
      </c>
      <c r="M642" s="79" t="s">
        <v>2657</v>
      </c>
      <c r="N642" s="80"/>
    </row>
    <row r="643" spans="3:14" x14ac:dyDescent="0.25">
      <c r="C643" s="61"/>
      <c r="D643" s="81" t="s">
        <v>2549</v>
      </c>
      <c r="E643" s="82" t="s">
        <v>2153</v>
      </c>
      <c r="F643" s="81">
        <v>2832</v>
      </c>
      <c r="G643" s="82" t="s">
        <v>386</v>
      </c>
      <c r="H643" s="81" t="s">
        <v>2955</v>
      </c>
      <c r="I643" s="81" t="s">
        <v>2955</v>
      </c>
      <c r="J643" s="82"/>
      <c r="K643" s="75" t="s">
        <v>2394</v>
      </c>
      <c r="L643" s="78">
        <v>0.61229999999999996</v>
      </c>
      <c r="M643" s="79" t="s">
        <v>2657</v>
      </c>
      <c r="N643" s="80"/>
    </row>
    <row r="644" spans="3:14" x14ac:dyDescent="0.25">
      <c r="C644" s="61"/>
      <c r="D644" s="81" t="s">
        <v>2549</v>
      </c>
      <c r="E644" s="82" t="s">
        <v>2153</v>
      </c>
      <c r="F644" s="81">
        <v>5173</v>
      </c>
      <c r="G644" s="82" t="s">
        <v>396</v>
      </c>
      <c r="H644" s="81" t="s">
        <v>2955</v>
      </c>
      <c r="I644" s="81" t="s">
        <v>2955</v>
      </c>
      <c r="J644" s="82"/>
      <c r="K644" s="75" t="s">
        <v>2395</v>
      </c>
      <c r="L644" s="78"/>
      <c r="M644" s="79"/>
      <c r="N644" s="80"/>
    </row>
    <row r="645" spans="3:14" x14ac:dyDescent="0.25">
      <c r="C645" s="61"/>
      <c r="D645" s="81" t="s">
        <v>2549</v>
      </c>
      <c r="E645" s="82" t="s">
        <v>2153</v>
      </c>
      <c r="F645" s="81">
        <v>5726</v>
      </c>
      <c r="G645" s="82" t="s">
        <v>2671</v>
      </c>
      <c r="H645" s="81" t="s">
        <v>2955</v>
      </c>
      <c r="I645" s="81" t="s">
        <v>2955</v>
      </c>
      <c r="J645" s="82"/>
      <c r="K645" s="75" t="s">
        <v>2395</v>
      </c>
      <c r="L645" s="78"/>
      <c r="M645" s="79"/>
      <c r="N645" s="80"/>
    </row>
    <row r="646" spans="3:14" x14ac:dyDescent="0.25">
      <c r="C646" s="61"/>
      <c r="D646" s="81" t="s">
        <v>2549</v>
      </c>
      <c r="E646" s="82" t="s">
        <v>2153</v>
      </c>
      <c r="F646" s="81">
        <v>5680</v>
      </c>
      <c r="G646" s="82" t="s">
        <v>2414</v>
      </c>
      <c r="H646" s="81" t="s">
        <v>2955</v>
      </c>
      <c r="I646" s="81" t="s">
        <v>2955</v>
      </c>
      <c r="J646" s="82"/>
      <c r="K646" s="75" t="s">
        <v>2395</v>
      </c>
      <c r="L646" s="78"/>
      <c r="M646" s="79"/>
      <c r="N646" s="80"/>
    </row>
    <row r="647" spans="3:14" x14ac:dyDescent="0.25">
      <c r="C647" s="61"/>
      <c r="D647" s="81" t="s">
        <v>2550</v>
      </c>
      <c r="E647" s="82" t="s">
        <v>2154</v>
      </c>
      <c r="F647" s="81">
        <v>5415</v>
      </c>
      <c r="G647" s="82" t="s">
        <v>1035</v>
      </c>
      <c r="H647" s="81" t="s">
        <v>2955</v>
      </c>
      <c r="I647" s="81" t="s">
        <v>2955</v>
      </c>
      <c r="J647" s="82"/>
      <c r="K647" s="75" t="s">
        <v>2394</v>
      </c>
      <c r="L647" s="78">
        <v>0.78080000000000005</v>
      </c>
      <c r="M647" s="79" t="s">
        <v>2657</v>
      </c>
      <c r="N647" s="80"/>
    </row>
    <row r="648" spans="3:14" x14ac:dyDescent="0.25">
      <c r="C648" s="61"/>
      <c r="D648" s="81" t="s">
        <v>2550</v>
      </c>
      <c r="E648" s="82" t="s">
        <v>2154</v>
      </c>
      <c r="F648" s="81">
        <v>2572</v>
      </c>
      <c r="G648" s="82" t="s">
        <v>1033</v>
      </c>
      <c r="H648" s="81" t="s">
        <v>2955</v>
      </c>
      <c r="I648" s="81" t="s">
        <v>2955</v>
      </c>
      <c r="J648" s="82"/>
      <c r="K648" s="75" t="s">
        <v>2394</v>
      </c>
      <c r="L648" s="78">
        <v>0.59050000000000002</v>
      </c>
      <c r="M648" s="79" t="s">
        <v>2657</v>
      </c>
      <c r="N648" s="80"/>
    </row>
    <row r="649" spans="3:14" x14ac:dyDescent="0.25">
      <c r="C649" s="61"/>
      <c r="D649" s="81" t="s">
        <v>2550</v>
      </c>
      <c r="E649" s="82" t="s">
        <v>2154</v>
      </c>
      <c r="F649" s="81">
        <v>3238</v>
      </c>
      <c r="G649" s="82" t="s">
        <v>1034</v>
      </c>
      <c r="H649" s="81" t="s">
        <v>2955</v>
      </c>
      <c r="I649" s="81" t="s">
        <v>2955</v>
      </c>
      <c r="J649" s="82"/>
      <c r="K649" s="75" t="s">
        <v>2394</v>
      </c>
      <c r="L649" s="78">
        <v>0.56479999999999997</v>
      </c>
      <c r="M649" s="79" t="s">
        <v>2657</v>
      </c>
      <c r="N649" s="80"/>
    </row>
    <row r="650" spans="3:14" x14ac:dyDescent="0.25">
      <c r="C650" s="61"/>
      <c r="D650" s="81" t="s">
        <v>2551</v>
      </c>
      <c r="E650" s="82" t="s">
        <v>2155</v>
      </c>
      <c r="F650" s="81">
        <v>2506</v>
      </c>
      <c r="G650" s="82" t="s">
        <v>1998</v>
      </c>
      <c r="H650" s="81" t="s">
        <v>2953</v>
      </c>
      <c r="I650" s="81" t="s">
        <v>2954</v>
      </c>
      <c r="J650" s="82"/>
      <c r="K650" s="75" t="s">
        <v>2394</v>
      </c>
      <c r="L650" s="78">
        <v>0.92169999999999996</v>
      </c>
      <c r="M650" s="79" t="s">
        <v>2656</v>
      </c>
      <c r="N650" s="80"/>
    </row>
    <row r="651" spans="3:14" x14ac:dyDescent="0.25">
      <c r="C651" s="61"/>
      <c r="D651" s="81" t="s">
        <v>2551</v>
      </c>
      <c r="E651" s="82" t="s">
        <v>2155</v>
      </c>
      <c r="F651" s="86">
        <v>2389</v>
      </c>
      <c r="G651" s="89" t="s">
        <v>1997</v>
      </c>
      <c r="H651" s="81" t="s">
        <v>2953</v>
      </c>
      <c r="I651" s="81" t="s">
        <v>2954</v>
      </c>
      <c r="J651" s="82"/>
      <c r="K651" s="75" t="s">
        <v>2394</v>
      </c>
      <c r="L651" s="78">
        <v>0.94440000000000002</v>
      </c>
      <c r="M651" s="79" t="s">
        <v>2656</v>
      </c>
      <c r="N651" s="80"/>
    </row>
    <row r="652" spans="3:14" x14ac:dyDescent="0.25">
      <c r="C652" s="61"/>
      <c r="D652" s="81" t="s">
        <v>2551</v>
      </c>
      <c r="E652" s="82" t="s">
        <v>2155</v>
      </c>
      <c r="F652" s="86">
        <v>2532</v>
      </c>
      <c r="G652" s="89" t="s">
        <v>1999</v>
      </c>
      <c r="H652" s="81" t="s">
        <v>2953</v>
      </c>
      <c r="I652" s="81" t="s">
        <v>2954</v>
      </c>
      <c r="J652" s="82"/>
      <c r="K652" s="75" t="s">
        <v>2394</v>
      </c>
      <c r="L652" s="78">
        <v>0.90039999999999998</v>
      </c>
      <c r="M652" s="79" t="s">
        <v>2656</v>
      </c>
      <c r="N652" s="80"/>
    </row>
    <row r="653" spans="3:14" x14ac:dyDescent="0.25">
      <c r="C653" s="61"/>
      <c r="D653" s="81" t="s">
        <v>2552</v>
      </c>
      <c r="E653" s="82" t="s">
        <v>2156</v>
      </c>
      <c r="F653" s="81">
        <v>2585</v>
      </c>
      <c r="G653" s="82" t="s">
        <v>1891</v>
      </c>
      <c r="H653" s="81" t="s">
        <v>2954</v>
      </c>
      <c r="I653" s="81" t="s">
        <v>2954</v>
      </c>
      <c r="J653" s="82"/>
      <c r="K653" s="75" t="s">
        <v>2394</v>
      </c>
      <c r="L653" s="78">
        <v>0.51700000000000002</v>
      </c>
      <c r="M653" s="79" t="s">
        <v>2666</v>
      </c>
      <c r="N653" s="80"/>
    </row>
    <row r="654" spans="3:14" x14ac:dyDescent="0.25">
      <c r="C654" s="61"/>
      <c r="D654" s="81" t="s">
        <v>2552</v>
      </c>
      <c r="E654" s="82" t="s">
        <v>2156</v>
      </c>
      <c r="F654" s="81">
        <v>3365</v>
      </c>
      <c r="G654" s="82" t="s">
        <v>1893</v>
      </c>
      <c r="H654" s="81" t="s">
        <v>2954</v>
      </c>
      <c r="I654" s="81" t="s">
        <v>2954</v>
      </c>
      <c r="J654" s="82"/>
      <c r="K654" s="75" t="s">
        <v>2395</v>
      </c>
      <c r="L654" s="78"/>
      <c r="M654" s="79"/>
      <c r="N654" s="80"/>
    </row>
    <row r="655" spans="3:14" x14ac:dyDescent="0.25">
      <c r="C655" s="61"/>
      <c r="D655" s="81" t="s">
        <v>2552</v>
      </c>
      <c r="E655" s="82" t="s">
        <v>2156</v>
      </c>
      <c r="F655" s="81">
        <v>4533</v>
      </c>
      <c r="G655" s="82" t="s">
        <v>1894</v>
      </c>
      <c r="H655" s="81" t="s">
        <v>2954</v>
      </c>
      <c r="I655" s="81" t="s">
        <v>2954</v>
      </c>
      <c r="J655" s="82"/>
      <c r="K655" s="75" t="s">
        <v>2394</v>
      </c>
      <c r="L655" s="78">
        <v>0.73829999999999996</v>
      </c>
      <c r="M655" s="79" t="s">
        <v>2666</v>
      </c>
      <c r="N655" s="80"/>
    </row>
    <row r="656" spans="3:14" x14ac:dyDescent="0.25">
      <c r="C656" s="61"/>
      <c r="D656" s="81" t="s">
        <v>2552</v>
      </c>
      <c r="E656" s="82" t="s">
        <v>2156</v>
      </c>
      <c r="F656" s="81">
        <v>3003</v>
      </c>
      <c r="G656" s="82" t="s">
        <v>1892</v>
      </c>
      <c r="H656" s="81" t="s">
        <v>2954</v>
      </c>
      <c r="I656" s="81" t="s">
        <v>2954</v>
      </c>
      <c r="J656" s="82"/>
      <c r="K656" s="75" t="s">
        <v>2394</v>
      </c>
      <c r="L656" s="78">
        <v>0.6</v>
      </c>
      <c r="M656" s="79" t="s">
        <v>2666</v>
      </c>
      <c r="N656" s="80"/>
    </row>
    <row r="657" spans="3:14" x14ac:dyDescent="0.25">
      <c r="C657" s="61"/>
      <c r="D657" s="81" t="s">
        <v>2552</v>
      </c>
      <c r="E657" s="82" t="s">
        <v>2156</v>
      </c>
      <c r="F657" s="81">
        <v>2343</v>
      </c>
      <c r="G657" s="82" t="s">
        <v>1890</v>
      </c>
      <c r="H657" s="81" t="s">
        <v>2954</v>
      </c>
      <c r="I657" s="81" t="s">
        <v>2954</v>
      </c>
      <c r="J657" s="82"/>
      <c r="K657" s="75" t="s">
        <v>2395</v>
      </c>
      <c r="L657" s="78"/>
      <c r="M657" s="79"/>
      <c r="N657" s="80"/>
    </row>
    <row r="658" spans="3:14" x14ac:dyDescent="0.25">
      <c r="C658" s="61"/>
      <c r="D658" s="92" t="s">
        <v>2553</v>
      </c>
      <c r="E658" s="141" t="s">
        <v>2158</v>
      </c>
      <c r="F658" s="92">
        <v>5625</v>
      </c>
      <c r="G658" s="141" t="s">
        <v>2363</v>
      </c>
      <c r="H658" s="92" t="s">
        <v>2990</v>
      </c>
      <c r="I658" s="92" t="s">
        <v>2990</v>
      </c>
      <c r="J658" s="142" t="s">
        <v>2991</v>
      </c>
      <c r="K658" s="75" t="s">
        <v>2394</v>
      </c>
      <c r="L658" s="78">
        <v>0.69410000000000005</v>
      </c>
      <c r="M658" s="79" t="s">
        <v>2657</v>
      </c>
    </row>
    <row r="659" spans="3:14" x14ac:dyDescent="0.25">
      <c r="C659" s="61"/>
      <c r="D659" s="81" t="s">
        <v>2553</v>
      </c>
      <c r="E659" s="82" t="s">
        <v>2158</v>
      </c>
      <c r="F659" s="81">
        <v>4329</v>
      </c>
      <c r="G659" s="82" t="s">
        <v>2362</v>
      </c>
      <c r="H659" s="81" t="s">
        <v>2958</v>
      </c>
      <c r="I659" s="81" t="s">
        <v>2958</v>
      </c>
      <c r="J659" s="82"/>
      <c r="K659" s="75" t="s">
        <v>2394</v>
      </c>
      <c r="L659" s="78">
        <v>0.77259999999999995</v>
      </c>
      <c r="M659" s="79" t="s">
        <v>2657</v>
      </c>
      <c r="N659" s="80"/>
    </row>
    <row r="660" spans="3:14" x14ac:dyDescent="0.25">
      <c r="C660" s="61"/>
      <c r="D660" s="81" t="s">
        <v>2553</v>
      </c>
      <c r="E660" s="82" t="s">
        <v>2158</v>
      </c>
      <c r="F660" s="81">
        <v>5589</v>
      </c>
      <c r="G660" s="82" t="s">
        <v>2329</v>
      </c>
      <c r="H660" s="81" t="s">
        <v>2958</v>
      </c>
      <c r="I660" s="81" t="s">
        <v>2958</v>
      </c>
      <c r="J660" s="82"/>
      <c r="K660" s="75" t="s">
        <v>2394</v>
      </c>
      <c r="L660" s="78">
        <v>0.66859999999999997</v>
      </c>
      <c r="M660" s="79" t="s">
        <v>2657</v>
      </c>
      <c r="N660" s="80"/>
    </row>
    <row r="661" spans="3:14" x14ac:dyDescent="0.25">
      <c r="C661" s="61"/>
      <c r="D661" s="81" t="s">
        <v>2553</v>
      </c>
      <c r="E661" s="82" t="s">
        <v>2158</v>
      </c>
      <c r="F661" s="81">
        <v>3183</v>
      </c>
      <c r="G661" s="82" t="s">
        <v>70</v>
      </c>
      <c r="H661" s="81" t="s">
        <v>2958</v>
      </c>
      <c r="I661" s="81" t="s">
        <v>2958</v>
      </c>
      <c r="J661" s="82"/>
      <c r="K661" s="75" t="s">
        <v>2394</v>
      </c>
      <c r="L661" s="78">
        <v>0.61599999999999999</v>
      </c>
      <c r="M661" s="79" t="s">
        <v>2657</v>
      </c>
      <c r="N661" s="80"/>
    </row>
    <row r="662" spans="3:14" x14ac:dyDescent="0.25">
      <c r="C662" s="61"/>
      <c r="D662" s="81" t="s">
        <v>2553</v>
      </c>
      <c r="E662" s="82" t="s">
        <v>2158</v>
      </c>
      <c r="F662" s="81">
        <v>3821</v>
      </c>
      <c r="G662" s="82" t="s">
        <v>1411</v>
      </c>
      <c r="H662" s="81" t="s">
        <v>2958</v>
      </c>
      <c r="I662" s="81" t="s">
        <v>2958</v>
      </c>
      <c r="J662" s="82"/>
      <c r="K662" s="75" t="s">
        <v>2394</v>
      </c>
      <c r="L662" s="78">
        <v>0.74739999999999995</v>
      </c>
      <c r="M662" s="79" t="s">
        <v>2657</v>
      </c>
      <c r="N662" s="80"/>
    </row>
    <row r="663" spans="3:14" x14ac:dyDescent="0.25">
      <c r="C663" s="61"/>
      <c r="D663" s="81" t="s">
        <v>2553</v>
      </c>
      <c r="E663" s="82" t="s">
        <v>2158</v>
      </c>
      <c r="F663" s="81">
        <v>4013</v>
      </c>
      <c r="G663" s="82" t="s">
        <v>1413</v>
      </c>
      <c r="H663" s="81" t="s">
        <v>2958</v>
      </c>
      <c r="I663" s="81" t="s">
        <v>2958</v>
      </c>
      <c r="J663" s="82"/>
      <c r="K663" s="75" t="s">
        <v>2394</v>
      </c>
      <c r="L663" s="78">
        <v>0.61450000000000005</v>
      </c>
      <c r="M663" s="79" t="s">
        <v>2657</v>
      </c>
      <c r="N663" s="80"/>
    </row>
    <row r="664" spans="3:14" x14ac:dyDescent="0.25">
      <c r="C664" s="61"/>
      <c r="D664" s="81" t="s">
        <v>2553</v>
      </c>
      <c r="E664" s="82" t="s">
        <v>2158</v>
      </c>
      <c r="F664" s="81">
        <v>3001</v>
      </c>
      <c r="G664" s="82" t="s">
        <v>1410</v>
      </c>
      <c r="H664" s="81" t="s">
        <v>2958</v>
      </c>
      <c r="I664" s="81" t="s">
        <v>2958</v>
      </c>
      <c r="J664" s="82"/>
      <c r="K664" s="75" t="s">
        <v>2394</v>
      </c>
      <c r="L664" s="78">
        <v>0.61150000000000004</v>
      </c>
      <c r="M664" s="79" t="s">
        <v>2657</v>
      </c>
      <c r="N664" s="80"/>
    </row>
    <row r="665" spans="3:14" x14ac:dyDescent="0.25">
      <c r="C665" s="61"/>
      <c r="D665" s="81" t="s">
        <v>2553</v>
      </c>
      <c r="E665" s="82" t="s">
        <v>2158</v>
      </c>
      <c r="F665" s="81">
        <v>4511</v>
      </c>
      <c r="G665" s="82" t="s">
        <v>1414</v>
      </c>
      <c r="H665" s="81" t="s">
        <v>2958</v>
      </c>
      <c r="I665" s="81" t="s">
        <v>2958</v>
      </c>
      <c r="J665" s="82"/>
      <c r="K665" s="75" t="s">
        <v>2394</v>
      </c>
      <c r="L665" s="78">
        <v>0.63859999999999995</v>
      </c>
      <c r="M665" s="79" t="s">
        <v>2657</v>
      </c>
      <c r="N665" s="80"/>
    </row>
    <row r="666" spans="3:14" x14ac:dyDescent="0.25">
      <c r="C666" s="61"/>
      <c r="D666" s="81" t="s">
        <v>2553</v>
      </c>
      <c r="E666" s="82" t="s">
        <v>2158</v>
      </c>
      <c r="F666" s="81">
        <v>2295</v>
      </c>
      <c r="G666" s="82" t="s">
        <v>1409</v>
      </c>
      <c r="H666" s="81" t="s">
        <v>2958</v>
      </c>
      <c r="I666" s="81" t="s">
        <v>2958</v>
      </c>
      <c r="J666" s="82"/>
      <c r="K666" s="75" t="s">
        <v>2394</v>
      </c>
      <c r="L666" s="78">
        <v>0.58150000000000002</v>
      </c>
      <c r="M666" s="79" t="s">
        <v>2657</v>
      </c>
      <c r="N666" s="80"/>
    </row>
    <row r="667" spans="3:14" x14ac:dyDescent="0.25">
      <c r="C667" s="61"/>
      <c r="D667" s="81" t="s">
        <v>2553</v>
      </c>
      <c r="E667" s="82" t="s">
        <v>2158</v>
      </c>
      <c r="F667" s="81">
        <v>2880</v>
      </c>
      <c r="G667" s="82" t="s">
        <v>35</v>
      </c>
      <c r="H667" s="81" t="s">
        <v>2958</v>
      </c>
      <c r="I667" s="81" t="s">
        <v>2958</v>
      </c>
      <c r="J667" s="82"/>
      <c r="K667" s="75" t="s">
        <v>2394</v>
      </c>
      <c r="L667" s="78">
        <v>0.78249999999999997</v>
      </c>
      <c r="M667" s="79" t="s">
        <v>2657</v>
      </c>
      <c r="N667" s="80"/>
    </row>
    <row r="668" spans="3:14" x14ac:dyDescent="0.25">
      <c r="C668" s="61"/>
      <c r="D668" s="81" t="s">
        <v>2554</v>
      </c>
      <c r="E668" s="82" t="s">
        <v>2160</v>
      </c>
      <c r="F668" s="81">
        <v>4247</v>
      </c>
      <c r="G668" s="82" t="s">
        <v>1463</v>
      </c>
      <c r="H668" s="81" t="s">
        <v>2955</v>
      </c>
      <c r="I668" s="81" t="s">
        <v>2956</v>
      </c>
      <c r="J668" s="82"/>
      <c r="K668" s="75" t="s">
        <v>2394</v>
      </c>
      <c r="L668" s="78">
        <v>0.71650000000000003</v>
      </c>
      <c r="M668" s="79" t="s">
        <v>2657</v>
      </c>
      <c r="N668" s="80"/>
    </row>
    <row r="669" spans="3:14" x14ac:dyDescent="0.25">
      <c r="C669" s="61"/>
      <c r="D669" s="81" t="s">
        <v>2554</v>
      </c>
      <c r="E669" s="82" t="s">
        <v>2160</v>
      </c>
      <c r="F669" s="81">
        <v>4303</v>
      </c>
      <c r="G669" s="82" t="s">
        <v>781</v>
      </c>
      <c r="H669" s="81" t="s">
        <v>2955</v>
      </c>
      <c r="I669" s="81" t="s">
        <v>2956</v>
      </c>
      <c r="J669" s="82"/>
      <c r="K669" s="75" t="s">
        <v>2394</v>
      </c>
      <c r="L669" s="78">
        <v>0.70909999999999995</v>
      </c>
      <c r="M669" s="79" t="s">
        <v>2657</v>
      </c>
      <c r="N669" s="80"/>
    </row>
    <row r="670" spans="3:14" x14ac:dyDescent="0.25">
      <c r="C670" s="61"/>
      <c r="D670" s="81" t="s">
        <v>2554</v>
      </c>
      <c r="E670" s="82" t="s">
        <v>2160</v>
      </c>
      <c r="F670" s="81">
        <v>4342</v>
      </c>
      <c r="G670" s="82" t="s">
        <v>1464</v>
      </c>
      <c r="H670" s="81" t="s">
        <v>2955</v>
      </c>
      <c r="I670" s="81" t="s">
        <v>2956</v>
      </c>
      <c r="J670" s="82"/>
      <c r="K670" s="75" t="s">
        <v>2395</v>
      </c>
      <c r="L670" s="78"/>
      <c r="M670" s="79"/>
      <c r="N670" s="80"/>
    </row>
    <row r="671" spans="3:14" x14ac:dyDescent="0.25">
      <c r="C671" s="61"/>
      <c r="D671" s="81" t="s">
        <v>2554</v>
      </c>
      <c r="E671" s="82" t="s">
        <v>2160</v>
      </c>
      <c r="F671" s="81">
        <v>4304</v>
      </c>
      <c r="G671" s="82" t="s">
        <v>783</v>
      </c>
      <c r="H671" s="81" t="s">
        <v>2955</v>
      </c>
      <c r="I671" s="81" t="s">
        <v>2956</v>
      </c>
      <c r="J671" s="82"/>
      <c r="K671" s="75" t="s">
        <v>2394</v>
      </c>
      <c r="L671" s="78">
        <v>0.63339999999999996</v>
      </c>
      <c r="M671" s="79" t="s">
        <v>2657</v>
      </c>
      <c r="N671" s="80"/>
    </row>
    <row r="672" spans="3:14" x14ac:dyDescent="0.25">
      <c r="C672" s="61"/>
      <c r="D672" s="81" t="s">
        <v>2554</v>
      </c>
      <c r="E672" s="82" t="s">
        <v>2160</v>
      </c>
      <c r="F672" s="81">
        <v>1960</v>
      </c>
      <c r="G672" s="82" t="s">
        <v>2438</v>
      </c>
      <c r="H672" s="81" t="s">
        <v>2955</v>
      </c>
      <c r="I672" s="81" t="s">
        <v>2956</v>
      </c>
      <c r="J672" s="82"/>
      <c r="K672" s="75" t="s">
        <v>2395</v>
      </c>
      <c r="L672" s="78"/>
      <c r="M672" s="79"/>
      <c r="N672" s="80"/>
    </row>
    <row r="673" spans="3:14" x14ac:dyDescent="0.25">
      <c r="C673" s="61"/>
      <c r="D673" s="81" t="s">
        <v>2554</v>
      </c>
      <c r="E673" s="82" t="s">
        <v>2160</v>
      </c>
      <c r="F673" s="81">
        <v>4469</v>
      </c>
      <c r="G673" s="82" t="s">
        <v>1469</v>
      </c>
      <c r="H673" s="81" t="s">
        <v>2955</v>
      </c>
      <c r="I673" s="81" t="s">
        <v>2956</v>
      </c>
      <c r="J673" s="82"/>
      <c r="K673" s="75" t="s">
        <v>2395</v>
      </c>
      <c r="L673" s="78"/>
      <c r="M673" s="79"/>
      <c r="N673" s="80"/>
    </row>
    <row r="674" spans="3:14" x14ac:dyDescent="0.25">
      <c r="C674" s="61"/>
      <c r="D674" s="81" t="s">
        <v>2554</v>
      </c>
      <c r="E674" s="82" t="s">
        <v>2160</v>
      </c>
      <c r="F674" s="81">
        <v>4231</v>
      </c>
      <c r="G674" s="82" t="s">
        <v>1462</v>
      </c>
      <c r="H674" s="81" t="s">
        <v>2955</v>
      </c>
      <c r="I674" s="81" t="s">
        <v>2956</v>
      </c>
      <c r="J674" s="82"/>
      <c r="K674" s="75" t="s">
        <v>2394</v>
      </c>
      <c r="L674" s="78">
        <v>0.65529999999999999</v>
      </c>
      <c r="M674" s="79" t="s">
        <v>2657</v>
      </c>
      <c r="N674" s="80"/>
    </row>
    <row r="675" spans="3:14" x14ac:dyDescent="0.25">
      <c r="C675" s="61"/>
      <c r="D675" s="81" t="s">
        <v>2554</v>
      </c>
      <c r="E675" s="82" t="s">
        <v>2160</v>
      </c>
      <c r="F675" s="81">
        <v>2886</v>
      </c>
      <c r="G675" s="82" t="s">
        <v>1455</v>
      </c>
      <c r="H675" s="81" t="s">
        <v>2955</v>
      </c>
      <c r="I675" s="81" t="s">
        <v>2956</v>
      </c>
      <c r="J675" s="82"/>
      <c r="K675" s="75" t="s">
        <v>2394</v>
      </c>
      <c r="L675" s="78">
        <v>0.61050000000000004</v>
      </c>
      <c r="M675" s="79" t="s">
        <v>2657</v>
      </c>
      <c r="N675" s="80"/>
    </row>
    <row r="676" spans="3:14" x14ac:dyDescent="0.25">
      <c r="C676" s="61"/>
      <c r="D676" s="81" t="s">
        <v>2554</v>
      </c>
      <c r="E676" s="82" t="s">
        <v>2160</v>
      </c>
      <c r="F676" s="81">
        <v>4430</v>
      </c>
      <c r="G676" s="82" t="s">
        <v>1467</v>
      </c>
      <c r="H676" s="81" t="s">
        <v>2956</v>
      </c>
      <c r="I676" s="81" t="s">
        <v>2956</v>
      </c>
      <c r="J676" s="82"/>
      <c r="K676" s="75" t="s">
        <v>2395</v>
      </c>
      <c r="L676" s="78"/>
      <c r="M676" s="79"/>
      <c r="N676" s="80"/>
    </row>
    <row r="677" spans="3:14" x14ac:dyDescent="0.25">
      <c r="C677" s="61"/>
      <c r="D677" s="81" t="s">
        <v>2554</v>
      </c>
      <c r="E677" s="82" t="s">
        <v>2160</v>
      </c>
      <c r="F677" s="81">
        <v>4344</v>
      </c>
      <c r="G677" s="82" t="s">
        <v>1465</v>
      </c>
      <c r="H677" s="81" t="s">
        <v>2955</v>
      </c>
      <c r="I677" s="81" t="s">
        <v>2956</v>
      </c>
      <c r="J677" s="82"/>
      <c r="K677" s="75" t="s">
        <v>2394</v>
      </c>
      <c r="L677" s="78">
        <v>0.75280000000000002</v>
      </c>
      <c r="M677" s="79" t="s">
        <v>2657</v>
      </c>
      <c r="N677" s="80"/>
    </row>
    <row r="678" spans="3:14" x14ac:dyDescent="0.25">
      <c r="C678" s="61"/>
      <c r="D678" s="92" t="s">
        <v>2554</v>
      </c>
      <c r="E678" s="141" t="s">
        <v>2160</v>
      </c>
      <c r="F678" s="92">
        <v>4433</v>
      </c>
      <c r="G678" s="141" t="s">
        <v>1468</v>
      </c>
      <c r="H678" s="92" t="s">
        <v>2990</v>
      </c>
      <c r="I678" s="92" t="s">
        <v>2990</v>
      </c>
      <c r="J678" s="142" t="s">
        <v>2991</v>
      </c>
      <c r="K678" s="75" t="s">
        <v>2395</v>
      </c>
      <c r="L678" s="78"/>
      <c r="M678" s="79"/>
    </row>
    <row r="679" spans="3:14" x14ac:dyDescent="0.25">
      <c r="C679" s="61"/>
      <c r="D679" s="81" t="s">
        <v>2554</v>
      </c>
      <c r="E679" s="82" t="s">
        <v>2160</v>
      </c>
      <c r="F679" s="81">
        <v>5450</v>
      </c>
      <c r="G679" s="82" t="s">
        <v>1471</v>
      </c>
      <c r="H679" s="81" t="s">
        <v>2955</v>
      </c>
      <c r="I679" s="81" t="s">
        <v>2956</v>
      </c>
      <c r="J679" s="82"/>
      <c r="K679" s="75" t="s">
        <v>2394</v>
      </c>
      <c r="L679" s="78">
        <v>0.54969999999999997</v>
      </c>
      <c r="M679" s="79" t="s">
        <v>2657</v>
      </c>
      <c r="N679" s="80"/>
    </row>
    <row r="680" spans="3:14" x14ac:dyDescent="0.25">
      <c r="C680" s="61"/>
      <c r="D680" s="81" t="s">
        <v>2554</v>
      </c>
      <c r="E680" s="82" t="s">
        <v>2160</v>
      </c>
      <c r="F680" s="81">
        <v>3688</v>
      </c>
      <c r="G680" s="82" t="s">
        <v>1459</v>
      </c>
      <c r="H680" s="81" t="s">
        <v>2955</v>
      </c>
      <c r="I680" s="81" t="s">
        <v>2956</v>
      </c>
      <c r="J680" s="82"/>
      <c r="K680" s="75" t="s">
        <v>2394</v>
      </c>
      <c r="L680" s="78">
        <v>0.62560000000000004</v>
      </c>
      <c r="M680" s="79" t="s">
        <v>2657</v>
      </c>
      <c r="N680" s="80"/>
    </row>
    <row r="681" spans="3:14" x14ac:dyDescent="0.25">
      <c r="C681" s="61"/>
      <c r="D681" s="81" t="s">
        <v>2554</v>
      </c>
      <c r="E681" s="82" t="s">
        <v>2160</v>
      </c>
      <c r="F681" s="81">
        <v>4164</v>
      </c>
      <c r="G681" s="82" t="s">
        <v>1460</v>
      </c>
      <c r="H681" s="81" t="s">
        <v>2955</v>
      </c>
      <c r="I681" s="81" t="s">
        <v>2956</v>
      </c>
      <c r="J681" s="82"/>
      <c r="K681" s="75" t="s">
        <v>2395</v>
      </c>
      <c r="L681" s="78"/>
      <c r="M681" s="79"/>
      <c r="N681" s="80"/>
    </row>
    <row r="682" spans="3:14" x14ac:dyDescent="0.25">
      <c r="C682" s="61"/>
      <c r="D682" s="81" t="s">
        <v>2554</v>
      </c>
      <c r="E682" s="82" t="s">
        <v>2160</v>
      </c>
      <c r="F682" s="81">
        <v>4583</v>
      </c>
      <c r="G682" s="82" t="s">
        <v>1470</v>
      </c>
      <c r="H682" s="81" t="s">
        <v>2955</v>
      </c>
      <c r="I682" s="81" t="s">
        <v>2956</v>
      </c>
      <c r="J682" s="82"/>
      <c r="K682" s="75" t="s">
        <v>2394</v>
      </c>
      <c r="L682" s="78">
        <v>0.58660000000000001</v>
      </c>
      <c r="M682" s="79" t="s">
        <v>2657</v>
      </c>
      <c r="N682" s="80"/>
    </row>
    <row r="683" spans="3:14" x14ac:dyDescent="0.25">
      <c r="C683" s="61"/>
      <c r="D683" s="81" t="s">
        <v>2554</v>
      </c>
      <c r="E683" s="82" t="s">
        <v>2160</v>
      </c>
      <c r="F683" s="81">
        <v>3121</v>
      </c>
      <c r="G683" s="82" t="s">
        <v>1457</v>
      </c>
      <c r="H683" s="81" t="s">
        <v>2955</v>
      </c>
      <c r="I683" s="81" t="s">
        <v>2956</v>
      </c>
      <c r="J683" s="82"/>
      <c r="K683" s="75" t="s">
        <v>2394</v>
      </c>
      <c r="L683" s="78">
        <v>0.625</v>
      </c>
      <c r="M683" s="79" t="s">
        <v>2657</v>
      </c>
      <c r="N683" s="80"/>
    </row>
    <row r="684" spans="3:14" x14ac:dyDescent="0.25">
      <c r="C684" s="61"/>
      <c r="D684" s="81" t="s">
        <v>2554</v>
      </c>
      <c r="E684" s="82" t="s">
        <v>2160</v>
      </c>
      <c r="F684" s="81">
        <v>3120</v>
      </c>
      <c r="G684" s="82" t="s">
        <v>1456</v>
      </c>
      <c r="H684" s="81" t="s">
        <v>2955</v>
      </c>
      <c r="I684" s="81" t="s">
        <v>2956</v>
      </c>
      <c r="J684" s="82"/>
      <c r="K684" s="75" t="s">
        <v>2395</v>
      </c>
      <c r="L684" s="78"/>
      <c r="M684" s="79"/>
      <c r="N684" s="80"/>
    </row>
    <row r="685" spans="3:14" x14ac:dyDescent="0.25">
      <c r="C685" s="61"/>
      <c r="D685" s="81" t="s">
        <v>2554</v>
      </c>
      <c r="E685" s="82" t="s">
        <v>2160</v>
      </c>
      <c r="F685" s="81">
        <v>5482</v>
      </c>
      <c r="G685" s="82" t="s">
        <v>1472</v>
      </c>
      <c r="H685" s="81" t="s">
        <v>2955</v>
      </c>
      <c r="I685" s="81" t="s">
        <v>2956</v>
      </c>
      <c r="J685" s="82"/>
      <c r="K685" s="75" t="s">
        <v>2394</v>
      </c>
      <c r="L685" s="78">
        <v>0.51090000000000002</v>
      </c>
      <c r="M685" s="79" t="s">
        <v>2657</v>
      </c>
      <c r="N685" s="80"/>
    </row>
    <row r="686" spans="3:14" x14ac:dyDescent="0.25">
      <c r="C686" s="61"/>
      <c r="D686" s="81" t="s">
        <v>2554</v>
      </c>
      <c r="E686" s="82" t="s">
        <v>2160</v>
      </c>
      <c r="F686" s="81">
        <v>4165</v>
      </c>
      <c r="G686" s="82" t="s">
        <v>1461</v>
      </c>
      <c r="H686" s="81" t="s">
        <v>2955</v>
      </c>
      <c r="I686" s="81" t="s">
        <v>2956</v>
      </c>
      <c r="J686" s="82"/>
      <c r="K686" s="75" t="s">
        <v>2395</v>
      </c>
      <c r="L686" s="78"/>
      <c r="M686" s="79"/>
      <c r="N686" s="80"/>
    </row>
    <row r="687" spans="3:14" x14ac:dyDescent="0.25">
      <c r="C687" s="61"/>
      <c r="D687" s="81" t="s">
        <v>2554</v>
      </c>
      <c r="E687" s="82" t="s">
        <v>2160</v>
      </c>
      <c r="F687" s="81">
        <v>3687</v>
      </c>
      <c r="G687" s="82" t="s">
        <v>1458</v>
      </c>
      <c r="H687" s="81" t="s">
        <v>2955</v>
      </c>
      <c r="I687" s="81" t="s">
        <v>2956</v>
      </c>
      <c r="J687" s="82"/>
      <c r="K687" s="75" t="s">
        <v>2395</v>
      </c>
      <c r="L687" s="78"/>
      <c r="M687" s="79"/>
      <c r="N687" s="80"/>
    </row>
    <row r="688" spans="3:14" x14ac:dyDescent="0.25">
      <c r="C688" s="61"/>
      <c r="D688" s="81" t="s">
        <v>2554</v>
      </c>
      <c r="E688" s="82" t="s">
        <v>2160</v>
      </c>
      <c r="F688" s="81">
        <v>4425</v>
      </c>
      <c r="G688" s="82" t="s">
        <v>1466</v>
      </c>
      <c r="H688" s="81" t="s">
        <v>2955</v>
      </c>
      <c r="I688" s="81" t="s">
        <v>2956</v>
      </c>
      <c r="J688" s="82"/>
      <c r="K688" s="75" t="s">
        <v>2394</v>
      </c>
      <c r="L688" s="78">
        <v>0.65710000000000002</v>
      </c>
      <c r="M688" s="79" t="s">
        <v>2657</v>
      </c>
      <c r="N688" s="80"/>
    </row>
    <row r="689" spans="3:14" x14ac:dyDescent="0.25">
      <c r="C689" s="61"/>
      <c r="D689" s="81" t="s">
        <v>2555</v>
      </c>
      <c r="E689" s="82" t="s">
        <v>2161</v>
      </c>
      <c r="F689" s="81">
        <v>5451</v>
      </c>
      <c r="G689" s="82" t="s">
        <v>1921</v>
      </c>
      <c r="H689" s="81" t="s">
        <v>2956</v>
      </c>
      <c r="I689" s="81" t="s">
        <v>2956</v>
      </c>
      <c r="J689" s="82"/>
      <c r="K689" s="75" t="s">
        <v>2394</v>
      </c>
      <c r="L689" s="78">
        <v>0.51959999999999995</v>
      </c>
      <c r="M689" s="79" t="s">
        <v>2657</v>
      </c>
      <c r="N689" s="80"/>
    </row>
    <row r="690" spans="3:14" x14ac:dyDescent="0.25">
      <c r="C690" s="61"/>
      <c r="D690" s="81" t="s">
        <v>2555</v>
      </c>
      <c r="E690" s="82" t="s">
        <v>2161</v>
      </c>
      <c r="F690" s="81">
        <v>2591</v>
      </c>
      <c r="G690" s="82" t="s">
        <v>1919</v>
      </c>
      <c r="H690" s="81" t="s">
        <v>2956</v>
      </c>
      <c r="I690" s="81" t="s">
        <v>2956</v>
      </c>
      <c r="J690" s="82"/>
      <c r="K690" s="75" t="s">
        <v>2394</v>
      </c>
      <c r="L690" s="78">
        <v>0.5111</v>
      </c>
      <c r="M690" s="79" t="s">
        <v>2657</v>
      </c>
      <c r="N690" s="80"/>
    </row>
    <row r="691" spans="3:14" x14ac:dyDescent="0.25">
      <c r="C691" s="61"/>
      <c r="D691" s="81" t="s">
        <v>2555</v>
      </c>
      <c r="E691" s="82" t="s">
        <v>2161</v>
      </c>
      <c r="F691" s="81">
        <v>2898</v>
      </c>
      <c r="G691" s="82" t="s">
        <v>1920</v>
      </c>
      <c r="H691" s="81" t="s">
        <v>2955</v>
      </c>
      <c r="I691" s="81" t="s">
        <v>2956</v>
      </c>
      <c r="J691" s="82"/>
      <c r="K691" s="75" t="s">
        <v>2394</v>
      </c>
      <c r="L691" s="78">
        <v>0.53169999999999995</v>
      </c>
      <c r="M691" s="79" t="s">
        <v>2657</v>
      </c>
      <c r="N691" s="80"/>
    </row>
    <row r="692" spans="3:14" x14ac:dyDescent="0.25">
      <c r="C692" s="61"/>
      <c r="D692" s="81" t="s">
        <v>2556</v>
      </c>
      <c r="E692" s="82" t="s">
        <v>2163</v>
      </c>
      <c r="F692" s="85">
        <v>2868</v>
      </c>
      <c r="G692" s="91" t="s">
        <v>1134</v>
      </c>
      <c r="H692" s="81"/>
      <c r="I692" s="81"/>
      <c r="J692" s="82"/>
      <c r="K692" s="75" t="s">
        <v>2394</v>
      </c>
      <c r="L692" s="78">
        <v>0.5383</v>
      </c>
      <c r="M692" s="79" t="s">
        <v>2657</v>
      </c>
      <c r="N692" s="80"/>
    </row>
    <row r="693" spans="3:14" x14ac:dyDescent="0.25">
      <c r="C693" s="61"/>
      <c r="D693" s="81" t="s">
        <v>2556</v>
      </c>
      <c r="E693" s="82" t="s">
        <v>2163</v>
      </c>
      <c r="F693" s="85">
        <v>3295</v>
      </c>
      <c r="G693" s="91" t="s">
        <v>1135</v>
      </c>
      <c r="H693" s="81" t="s">
        <v>2955</v>
      </c>
      <c r="I693" s="81" t="s">
        <v>2955</v>
      </c>
      <c r="J693" s="82"/>
      <c r="K693" s="75" t="s">
        <v>2394</v>
      </c>
      <c r="L693" s="78">
        <v>0.54979999999999996</v>
      </c>
      <c r="M693" s="79" t="s">
        <v>2657</v>
      </c>
      <c r="N693" s="80"/>
    </row>
    <row r="694" spans="3:14" x14ac:dyDescent="0.25">
      <c r="C694" s="61"/>
      <c r="D694" s="81" t="s">
        <v>2557</v>
      </c>
      <c r="E694" s="82" t="s">
        <v>2164</v>
      </c>
      <c r="F694" s="81">
        <v>2494</v>
      </c>
      <c r="G694" s="82" t="s">
        <v>1097</v>
      </c>
      <c r="H694" s="81" t="s">
        <v>2957</v>
      </c>
      <c r="I694" s="81" t="s">
        <v>2956</v>
      </c>
      <c r="J694" s="82"/>
      <c r="K694" s="75" t="s">
        <v>2394</v>
      </c>
      <c r="L694" s="78">
        <v>0.98240000000000005</v>
      </c>
      <c r="M694" s="79" t="s">
        <v>2657</v>
      </c>
      <c r="N694" s="80"/>
    </row>
    <row r="695" spans="3:14" x14ac:dyDescent="0.25">
      <c r="C695" s="61"/>
      <c r="D695" s="81" t="s">
        <v>2557</v>
      </c>
      <c r="E695" s="82" t="s">
        <v>2164</v>
      </c>
      <c r="F695" s="81">
        <v>5740</v>
      </c>
      <c r="G695" s="82" t="s">
        <v>2858</v>
      </c>
      <c r="H695" s="81" t="s">
        <v>2956</v>
      </c>
      <c r="I695" s="81" t="s">
        <v>2956</v>
      </c>
      <c r="J695" s="82"/>
      <c r="K695" s="75" t="s">
        <v>2395</v>
      </c>
      <c r="L695" s="78"/>
      <c r="M695" s="79"/>
      <c r="N695" s="80"/>
    </row>
    <row r="696" spans="3:14" x14ac:dyDescent="0.25">
      <c r="C696" s="61"/>
      <c r="D696" s="81" t="s">
        <v>2558</v>
      </c>
      <c r="E696" s="82" t="s">
        <v>2165</v>
      </c>
      <c r="F696" s="81">
        <v>2518</v>
      </c>
      <c r="G696" s="82" t="s">
        <v>1139</v>
      </c>
      <c r="H696" s="81" t="s">
        <v>2955</v>
      </c>
      <c r="I696" s="81" t="s">
        <v>2955</v>
      </c>
      <c r="J696" s="82"/>
      <c r="K696" s="75" t="s">
        <v>2394</v>
      </c>
      <c r="L696" s="78">
        <v>0.57079999999999997</v>
      </c>
      <c r="M696" s="79" t="s">
        <v>2657</v>
      </c>
      <c r="N696" s="80"/>
    </row>
    <row r="697" spans="3:14" x14ac:dyDescent="0.25">
      <c r="C697" s="61"/>
      <c r="D697" s="81" t="s">
        <v>2558</v>
      </c>
      <c r="E697" s="82" t="s">
        <v>2165</v>
      </c>
      <c r="F697" s="81">
        <v>3968</v>
      </c>
      <c r="G697" s="82" t="s">
        <v>1140</v>
      </c>
      <c r="H697" s="81" t="s">
        <v>2955</v>
      </c>
      <c r="I697" s="81" t="s">
        <v>2955</v>
      </c>
      <c r="J697" s="82"/>
      <c r="K697" s="75" t="s">
        <v>2394</v>
      </c>
      <c r="L697" s="78">
        <v>0.62519999999999998</v>
      </c>
      <c r="M697" s="79" t="s">
        <v>2657</v>
      </c>
      <c r="N697" s="80"/>
    </row>
    <row r="698" spans="3:14" x14ac:dyDescent="0.25">
      <c r="C698" s="61"/>
      <c r="D698" s="81" t="s">
        <v>2558</v>
      </c>
      <c r="E698" s="82" t="s">
        <v>2165</v>
      </c>
      <c r="F698" s="81">
        <v>4478</v>
      </c>
      <c r="G698" s="82" t="s">
        <v>1141</v>
      </c>
      <c r="H698" s="81" t="s">
        <v>2955</v>
      </c>
      <c r="I698" s="81" t="s">
        <v>2955</v>
      </c>
      <c r="J698" s="82"/>
      <c r="K698" s="75" t="s">
        <v>2394</v>
      </c>
      <c r="L698" s="78">
        <v>0.6391</v>
      </c>
      <c r="M698" s="79" t="s">
        <v>2657</v>
      </c>
      <c r="N698" s="80"/>
    </row>
    <row r="699" spans="3:14" x14ac:dyDescent="0.25">
      <c r="C699" s="61"/>
      <c r="D699" s="81" t="s">
        <v>2559</v>
      </c>
      <c r="E699" s="82" t="s">
        <v>2167</v>
      </c>
      <c r="F699" s="81">
        <v>4428</v>
      </c>
      <c r="G699" s="82" t="s">
        <v>1888</v>
      </c>
      <c r="H699" s="81" t="s">
        <v>2955</v>
      </c>
      <c r="I699" s="81" t="s">
        <v>2955</v>
      </c>
      <c r="J699" s="82"/>
      <c r="K699" s="75" t="s">
        <v>2394</v>
      </c>
      <c r="L699" s="78">
        <v>0.57630000000000003</v>
      </c>
      <c r="M699" s="79" t="s">
        <v>2657</v>
      </c>
      <c r="N699" s="80"/>
    </row>
    <row r="700" spans="3:14" x14ac:dyDescent="0.25">
      <c r="C700" s="61"/>
      <c r="D700" s="81" t="s">
        <v>2559</v>
      </c>
      <c r="E700" s="82" t="s">
        <v>2167</v>
      </c>
      <c r="F700" s="81">
        <v>4525</v>
      </c>
      <c r="G700" s="82" t="s">
        <v>1889</v>
      </c>
      <c r="H700" s="81" t="s">
        <v>2955</v>
      </c>
      <c r="I700" s="81" t="s">
        <v>2955</v>
      </c>
      <c r="J700" s="82"/>
      <c r="K700" s="75" t="s">
        <v>2395</v>
      </c>
      <c r="L700" s="78"/>
      <c r="M700" s="79"/>
      <c r="N700" s="80"/>
    </row>
    <row r="701" spans="3:14" x14ac:dyDescent="0.25">
      <c r="C701" s="61"/>
      <c r="D701" s="81" t="s">
        <v>2559</v>
      </c>
      <c r="E701" s="82" t="s">
        <v>2167</v>
      </c>
      <c r="F701" s="81">
        <v>2459</v>
      </c>
      <c r="G701" s="82" t="s">
        <v>1885</v>
      </c>
      <c r="H701" s="81" t="s">
        <v>2955</v>
      </c>
      <c r="I701" s="81" t="s">
        <v>2955</v>
      </c>
      <c r="J701" s="82"/>
      <c r="K701" s="75" t="s">
        <v>2394</v>
      </c>
      <c r="L701" s="78">
        <v>0.50260000000000005</v>
      </c>
      <c r="M701" s="79" t="s">
        <v>2657</v>
      </c>
      <c r="N701" s="80"/>
    </row>
    <row r="702" spans="3:14" x14ac:dyDescent="0.25">
      <c r="C702" s="61"/>
      <c r="D702" s="81" t="s">
        <v>2559</v>
      </c>
      <c r="E702" s="82" t="s">
        <v>2167</v>
      </c>
      <c r="F702" s="81">
        <v>2687</v>
      </c>
      <c r="G702" s="82" t="s">
        <v>1887</v>
      </c>
      <c r="H702" s="81" t="s">
        <v>2955</v>
      </c>
      <c r="I702" s="81" t="s">
        <v>2955</v>
      </c>
      <c r="J702" s="82"/>
      <c r="K702" s="75" t="s">
        <v>2394</v>
      </c>
      <c r="L702" s="78">
        <v>0.55510000000000004</v>
      </c>
      <c r="M702" s="79" t="s">
        <v>2657</v>
      </c>
      <c r="N702" s="80"/>
    </row>
    <row r="703" spans="3:14" x14ac:dyDescent="0.25">
      <c r="C703" s="61"/>
      <c r="D703" s="81" t="s">
        <v>2559</v>
      </c>
      <c r="E703" s="82" t="s">
        <v>2167</v>
      </c>
      <c r="F703" s="81">
        <v>2489</v>
      </c>
      <c r="G703" s="82" t="s">
        <v>1886</v>
      </c>
      <c r="H703" s="81" t="s">
        <v>2955</v>
      </c>
      <c r="I703" s="81" t="s">
        <v>2955</v>
      </c>
      <c r="J703" s="82"/>
      <c r="K703" s="75" t="s">
        <v>2394</v>
      </c>
      <c r="L703" s="78">
        <v>0.54090000000000005</v>
      </c>
      <c r="M703" s="79" t="s">
        <v>2657</v>
      </c>
      <c r="N703" s="80"/>
    </row>
    <row r="704" spans="3:14" x14ac:dyDescent="0.25">
      <c r="C704" s="61"/>
      <c r="D704" s="81" t="s">
        <v>2560</v>
      </c>
      <c r="E704" s="82" t="s">
        <v>2168</v>
      </c>
      <c r="F704" s="81">
        <v>3788</v>
      </c>
      <c r="G704" s="82" t="s">
        <v>429</v>
      </c>
      <c r="H704" s="81" t="s">
        <v>2958</v>
      </c>
      <c r="I704" s="81" t="s">
        <v>2954</v>
      </c>
      <c r="J704" s="82"/>
      <c r="K704" s="75" t="s">
        <v>2394</v>
      </c>
      <c r="L704" s="78">
        <v>0.72809999999999997</v>
      </c>
      <c r="M704" s="79" t="s">
        <v>2657</v>
      </c>
      <c r="N704" s="80"/>
    </row>
    <row r="705" spans="3:14" x14ac:dyDescent="0.25">
      <c r="C705" s="61"/>
      <c r="D705" s="81" t="s">
        <v>2560</v>
      </c>
      <c r="E705" s="82" t="s">
        <v>2168</v>
      </c>
      <c r="F705" s="81">
        <v>2728</v>
      </c>
      <c r="G705" s="82" t="s">
        <v>426</v>
      </c>
      <c r="H705" s="81" t="s">
        <v>2958</v>
      </c>
      <c r="I705" s="81" t="s">
        <v>2954</v>
      </c>
      <c r="J705" s="82"/>
      <c r="K705" s="75" t="s">
        <v>2394</v>
      </c>
      <c r="L705" s="78">
        <v>0.63670000000000004</v>
      </c>
      <c r="M705" s="79" t="s">
        <v>2657</v>
      </c>
      <c r="N705" s="80"/>
    </row>
    <row r="706" spans="3:14" x14ac:dyDescent="0.25">
      <c r="C706" s="61"/>
      <c r="D706" s="81" t="s">
        <v>2560</v>
      </c>
      <c r="E706" s="82" t="s">
        <v>2168</v>
      </c>
      <c r="F706" s="81">
        <v>3787</v>
      </c>
      <c r="G706" s="82" t="s">
        <v>428</v>
      </c>
      <c r="H706" s="81" t="s">
        <v>2958</v>
      </c>
      <c r="I706" s="81" t="s">
        <v>2954</v>
      </c>
      <c r="J706" s="82"/>
      <c r="K706" s="75" t="s">
        <v>2394</v>
      </c>
      <c r="L706" s="78">
        <v>0.72929999999999995</v>
      </c>
      <c r="M706" s="79" t="s">
        <v>2657</v>
      </c>
      <c r="N706" s="80"/>
    </row>
    <row r="707" spans="3:14" x14ac:dyDescent="0.25">
      <c r="C707" s="61"/>
      <c r="D707" s="81" t="s">
        <v>2560</v>
      </c>
      <c r="E707" s="82" t="s">
        <v>2168</v>
      </c>
      <c r="F707" s="81">
        <v>3155</v>
      </c>
      <c r="G707" s="82" t="s">
        <v>427</v>
      </c>
      <c r="H707" s="81" t="s">
        <v>2958</v>
      </c>
      <c r="I707" s="81" t="s">
        <v>2954</v>
      </c>
      <c r="J707" s="82"/>
      <c r="K707" s="75" t="s">
        <v>2394</v>
      </c>
      <c r="L707" s="78">
        <v>0.80030000000000001</v>
      </c>
      <c r="M707" s="79" t="s">
        <v>2657</v>
      </c>
      <c r="N707" s="80"/>
    </row>
    <row r="708" spans="3:14" x14ac:dyDescent="0.25">
      <c r="C708" s="61"/>
      <c r="D708" s="81" t="s">
        <v>2561</v>
      </c>
      <c r="E708" s="82" t="s">
        <v>2169</v>
      </c>
      <c r="F708" s="81">
        <v>3325</v>
      </c>
      <c r="G708" s="82" t="s">
        <v>357</v>
      </c>
      <c r="H708" s="81" t="s">
        <v>2955</v>
      </c>
      <c r="I708" s="81" t="s">
        <v>2955</v>
      </c>
      <c r="J708" s="82"/>
      <c r="K708" s="75" t="s">
        <v>2394</v>
      </c>
      <c r="L708" s="78">
        <v>0.78979999999999995</v>
      </c>
      <c r="M708" s="79" t="s">
        <v>2657</v>
      </c>
      <c r="N708" s="80"/>
    </row>
    <row r="709" spans="3:14" x14ac:dyDescent="0.25">
      <c r="C709" s="61"/>
      <c r="D709" s="81" t="s">
        <v>2561</v>
      </c>
      <c r="E709" s="82" t="s">
        <v>2169</v>
      </c>
      <c r="F709" s="81">
        <v>2918</v>
      </c>
      <c r="G709" s="82" t="s">
        <v>354</v>
      </c>
      <c r="H709" s="81" t="s">
        <v>2955</v>
      </c>
      <c r="I709" s="81" t="s">
        <v>2955</v>
      </c>
      <c r="J709" s="82"/>
      <c r="K709" s="75" t="s">
        <v>2394</v>
      </c>
      <c r="L709" s="78">
        <v>0.77490000000000003</v>
      </c>
      <c r="M709" s="79" t="s">
        <v>2657</v>
      </c>
      <c r="N709" s="80"/>
    </row>
    <row r="710" spans="3:14" x14ac:dyDescent="0.25">
      <c r="C710" s="61"/>
      <c r="D710" s="81" t="s">
        <v>2561</v>
      </c>
      <c r="E710" s="82" t="s">
        <v>2169</v>
      </c>
      <c r="F710" s="81">
        <v>3272</v>
      </c>
      <c r="G710" s="82" t="s">
        <v>356</v>
      </c>
      <c r="H710" s="81" t="s">
        <v>2955</v>
      </c>
      <c r="I710" s="81" t="s">
        <v>2955</v>
      </c>
      <c r="J710" s="82"/>
      <c r="K710" s="75" t="s">
        <v>2394</v>
      </c>
      <c r="L710" s="78">
        <v>0.71809999999999996</v>
      </c>
      <c r="M710" s="79" t="s">
        <v>2657</v>
      </c>
      <c r="N710" s="80"/>
    </row>
    <row r="711" spans="3:14" x14ac:dyDescent="0.25">
      <c r="C711" s="61"/>
      <c r="D711" s="81" t="s">
        <v>2561</v>
      </c>
      <c r="E711" s="82" t="s">
        <v>2169</v>
      </c>
      <c r="F711" s="81">
        <v>3086</v>
      </c>
      <c r="G711" s="82" t="s">
        <v>355</v>
      </c>
      <c r="H711" s="81" t="s">
        <v>2955</v>
      </c>
      <c r="I711" s="81" t="s">
        <v>2955</v>
      </c>
      <c r="J711" s="82"/>
      <c r="K711" s="75" t="s">
        <v>2394</v>
      </c>
      <c r="L711" s="78">
        <v>0.73080000000000001</v>
      </c>
      <c r="M711" s="79" t="s">
        <v>2657</v>
      </c>
      <c r="N711" s="80"/>
    </row>
    <row r="712" spans="3:14" x14ac:dyDescent="0.25">
      <c r="C712" s="61"/>
      <c r="D712" s="81" t="s">
        <v>2561</v>
      </c>
      <c r="E712" s="82" t="s">
        <v>2169</v>
      </c>
      <c r="F712" s="81">
        <v>1754</v>
      </c>
      <c r="G712" s="82" t="s">
        <v>352</v>
      </c>
      <c r="H712" s="81" t="s">
        <v>2955</v>
      </c>
      <c r="I712" s="81" t="s">
        <v>2955</v>
      </c>
      <c r="J712" s="82"/>
      <c r="K712" s="75" t="s">
        <v>2394</v>
      </c>
      <c r="L712" s="78">
        <v>0.93220000000000003</v>
      </c>
      <c r="M712" s="79" t="s">
        <v>2657</v>
      </c>
      <c r="N712" s="80"/>
    </row>
    <row r="713" spans="3:14" x14ac:dyDescent="0.25">
      <c r="C713" s="61"/>
      <c r="D713" s="81" t="s">
        <v>2561</v>
      </c>
      <c r="E713" s="82" t="s">
        <v>2169</v>
      </c>
      <c r="F713" s="81">
        <v>2198</v>
      </c>
      <c r="G713" s="82" t="s">
        <v>353</v>
      </c>
      <c r="H713" s="81" t="s">
        <v>2955</v>
      </c>
      <c r="I713" s="81" t="s">
        <v>2955</v>
      </c>
      <c r="J713" s="82"/>
      <c r="K713" s="75" t="s">
        <v>2394</v>
      </c>
      <c r="L713" s="78">
        <v>0.77990000000000004</v>
      </c>
      <c r="M713" s="79" t="s">
        <v>2657</v>
      </c>
      <c r="N713" s="80"/>
    </row>
    <row r="714" spans="3:14" x14ac:dyDescent="0.25">
      <c r="C714" s="61"/>
      <c r="D714" s="81" t="s">
        <v>2562</v>
      </c>
      <c r="E714" s="82" t="s">
        <v>2171</v>
      </c>
      <c r="F714" s="81">
        <v>2662</v>
      </c>
      <c r="G714" s="82" t="s">
        <v>1092</v>
      </c>
      <c r="H714" s="81" t="s">
        <v>2957</v>
      </c>
      <c r="I714" s="81" t="s">
        <v>2958</v>
      </c>
      <c r="J714" s="82"/>
      <c r="K714" s="75" t="s">
        <v>2394</v>
      </c>
      <c r="L714" s="78">
        <v>0.55700000000000005</v>
      </c>
      <c r="M714" s="79" t="s">
        <v>2657</v>
      </c>
      <c r="N714" s="80"/>
    </row>
    <row r="715" spans="3:14" x14ac:dyDescent="0.25">
      <c r="C715" s="61"/>
      <c r="D715" s="81" t="s">
        <v>2562</v>
      </c>
      <c r="E715" s="82" t="s">
        <v>2171</v>
      </c>
      <c r="F715" s="81">
        <v>3174</v>
      </c>
      <c r="G715" s="82" t="s">
        <v>1093</v>
      </c>
      <c r="H715" s="81" t="s">
        <v>2957</v>
      </c>
      <c r="I715" s="81" t="s">
        <v>2958</v>
      </c>
      <c r="J715" s="82"/>
      <c r="K715" s="75" t="s">
        <v>2394</v>
      </c>
      <c r="L715" s="78">
        <v>0.65610000000000002</v>
      </c>
      <c r="M715" s="79" t="s">
        <v>2657</v>
      </c>
      <c r="N715" s="80"/>
    </row>
    <row r="716" spans="3:14" x14ac:dyDescent="0.25">
      <c r="C716" s="61"/>
      <c r="D716" s="81" t="s">
        <v>2562</v>
      </c>
      <c r="E716" s="82" t="s">
        <v>2171</v>
      </c>
      <c r="F716" s="81">
        <v>1680</v>
      </c>
      <c r="G716" s="82" t="s">
        <v>1090</v>
      </c>
      <c r="H716" s="81" t="s">
        <v>2957</v>
      </c>
      <c r="I716" s="81" t="s">
        <v>2958</v>
      </c>
      <c r="J716" s="82"/>
      <c r="K716" s="75" t="s">
        <v>2394</v>
      </c>
      <c r="L716" s="78">
        <v>0.67930000000000001</v>
      </c>
      <c r="M716" s="79" t="s">
        <v>2657</v>
      </c>
      <c r="N716" s="80"/>
    </row>
    <row r="717" spans="3:14" x14ac:dyDescent="0.25">
      <c r="C717" s="61"/>
      <c r="D717" s="92" t="s">
        <v>2562</v>
      </c>
      <c r="E717" s="141" t="s">
        <v>2171</v>
      </c>
      <c r="F717" s="92">
        <v>5513</v>
      </c>
      <c r="G717" s="141" t="s">
        <v>2425</v>
      </c>
      <c r="H717" s="92" t="s">
        <v>2957</v>
      </c>
      <c r="I717" s="92" t="s">
        <v>2990</v>
      </c>
      <c r="J717" s="142" t="s">
        <v>2991</v>
      </c>
      <c r="K717" s="75" t="s">
        <v>2395</v>
      </c>
      <c r="L717" s="78"/>
      <c r="M717" s="79"/>
    </row>
    <row r="718" spans="3:14" x14ac:dyDescent="0.25">
      <c r="C718" s="61"/>
      <c r="D718" s="81" t="s">
        <v>2562</v>
      </c>
      <c r="E718" s="82" t="s">
        <v>2171</v>
      </c>
      <c r="F718" s="81">
        <v>3175</v>
      </c>
      <c r="G718" s="82" t="s">
        <v>1094</v>
      </c>
      <c r="H718" s="81" t="s">
        <v>2958</v>
      </c>
      <c r="I718" s="81" t="s">
        <v>2958</v>
      </c>
      <c r="J718" s="82"/>
      <c r="K718" s="75" t="s">
        <v>2395</v>
      </c>
      <c r="L718" s="78"/>
      <c r="M718" s="79"/>
      <c r="N718" s="80"/>
    </row>
    <row r="719" spans="3:14" x14ac:dyDescent="0.25">
      <c r="C719" s="61"/>
      <c r="D719" s="81" t="s">
        <v>2562</v>
      </c>
      <c r="E719" s="82" t="s">
        <v>2171</v>
      </c>
      <c r="F719" s="81">
        <v>4320</v>
      </c>
      <c r="G719" s="82" t="s">
        <v>1095</v>
      </c>
      <c r="H719" s="81" t="s">
        <v>2957</v>
      </c>
      <c r="I719" s="81" t="s">
        <v>2958</v>
      </c>
      <c r="J719" s="82"/>
      <c r="K719" s="75" t="s">
        <v>2394</v>
      </c>
      <c r="L719" s="78">
        <v>0.622</v>
      </c>
      <c r="M719" s="79" t="s">
        <v>2657</v>
      </c>
      <c r="N719" s="80"/>
    </row>
    <row r="720" spans="3:14" x14ac:dyDescent="0.25">
      <c r="C720" s="61"/>
      <c r="D720" s="81" t="s">
        <v>2563</v>
      </c>
      <c r="E720" s="82" t="s">
        <v>2172</v>
      </c>
      <c r="F720" s="81">
        <v>2292</v>
      </c>
      <c r="G720" s="82" t="s">
        <v>1138</v>
      </c>
      <c r="H720" s="81" t="s">
        <v>2957</v>
      </c>
      <c r="I720" s="81" t="s">
        <v>2954</v>
      </c>
      <c r="J720" s="82"/>
      <c r="K720" s="75" t="s">
        <v>2394</v>
      </c>
      <c r="L720" s="78">
        <v>0.59619999999999995</v>
      </c>
      <c r="M720" s="79" t="s">
        <v>2659</v>
      </c>
      <c r="N720" s="80"/>
    </row>
    <row r="721" spans="3:14" x14ac:dyDescent="0.25">
      <c r="C721" s="61"/>
      <c r="D721" s="81" t="s">
        <v>2564</v>
      </c>
      <c r="E721" s="82" t="s">
        <v>2173</v>
      </c>
      <c r="F721" s="81">
        <v>5167</v>
      </c>
      <c r="G721" s="82" t="s">
        <v>1781</v>
      </c>
      <c r="H721" s="81" t="s">
        <v>2955</v>
      </c>
      <c r="I721" s="81" t="s">
        <v>2955</v>
      </c>
      <c r="J721" s="82"/>
      <c r="K721" s="75" t="s">
        <v>2394</v>
      </c>
      <c r="L721" s="78">
        <v>0.51200000000000001</v>
      </c>
      <c r="M721" s="79" t="s">
        <v>2657</v>
      </c>
      <c r="N721" s="80"/>
    </row>
    <row r="722" spans="3:14" x14ac:dyDescent="0.25">
      <c r="C722" s="61"/>
      <c r="D722" s="92" t="s">
        <v>2564</v>
      </c>
      <c r="E722" s="141" t="s">
        <v>2173</v>
      </c>
      <c r="F722" s="92">
        <v>3361</v>
      </c>
      <c r="G722" s="141" t="s">
        <v>55</v>
      </c>
      <c r="H722" s="92" t="s">
        <v>2990</v>
      </c>
      <c r="I722" s="92" t="s">
        <v>2990</v>
      </c>
      <c r="J722" s="142" t="s">
        <v>2991</v>
      </c>
      <c r="K722" s="75" t="s">
        <v>2395</v>
      </c>
      <c r="L722" s="78"/>
      <c r="M722" s="79"/>
    </row>
    <row r="723" spans="3:14" x14ac:dyDescent="0.25">
      <c r="C723" s="61"/>
      <c r="D723" s="81" t="s">
        <v>2564</v>
      </c>
      <c r="E723" s="82" t="s">
        <v>2173</v>
      </c>
      <c r="F723" s="81">
        <v>5654</v>
      </c>
      <c r="G723" s="82" t="s">
        <v>2365</v>
      </c>
      <c r="H723" s="81" t="s">
        <v>2955</v>
      </c>
      <c r="I723" s="81" t="s">
        <v>2955</v>
      </c>
      <c r="J723" s="82"/>
      <c r="K723" s="75" t="s">
        <v>2394</v>
      </c>
      <c r="L723" s="78">
        <v>0.56110000000000004</v>
      </c>
      <c r="M723" s="79" t="s">
        <v>2657</v>
      </c>
      <c r="N723" s="80"/>
    </row>
    <row r="724" spans="3:14" x14ac:dyDescent="0.25">
      <c r="C724" s="61"/>
      <c r="D724" s="92" t="s">
        <v>2564</v>
      </c>
      <c r="E724" s="141" t="s">
        <v>2173</v>
      </c>
      <c r="F724" s="92">
        <v>4409</v>
      </c>
      <c r="G724" s="141" t="s">
        <v>1779</v>
      </c>
      <c r="H724" s="92" t="s">
        <v>2990</v>
      </c>
      <c r="I724" s="92" t="s">
        <v>2990</v>
      </c>
      <c r="J724" s="142" t="s">
        <v>2991</v>
      </c>
      <c r="K724" s="75" t="s">
        <v>2395</v>
      </c>
      <c r="L724" s="78"/>
      <c r="M724" s="79"/>
    </row>
    <row r="725" spans="3:14" x14ac:dyDescent="0.25">
      <c r="C725" s="61"/>
      <c r="D725" s="81" t="s">
        <v>2564</v>
      </c>
      <c r="E725" s="82" t="s">
        <v>2173</v>
      </c>
      <c r="F725" s="81">
        <v>3653</v>
      </c>
      <c r="G725" s="82" t="s">
        <v>1771</v>
      </c>
      <c r="H725" s="81" t="s">
        <v>2955</v>
      </c>
      <c r="I725" s="81" t="s">
        <v>2955</v>
      </c>
      <c r="J725" s="82"/>
      <c r="K725" s="75" t="s">
        <v>2394</v>
      </c>
      <c r="L725" s="78">
        <v>0.57779999999999998</v>
      </c>
      <c r="M725" s="79" t="s">
        <v>2657</v>
      </c>
      <c r="N725" s="80"/>
    </row>
    <row r="726" spans="3:14" x14ac:dyDescent="0.25">
      <c r="C726" s="61"/>
      <c r="D726" s="81" t="s">
        <v>2564</v>
      </c>
      <c r="E726" s="82" t="s">
        <v>2173</v>
      </c>
      <c r="F726" s="81">
        <v>3262</v>
      </c>
      <c r="G726" s="82" t="s">
        <v>1768</v>
      </c>
      <c r="H726" s="81" t="s">
        <v>2955</v>
      </c>
      <c r="I726" s="81" t="s">
        <v>2955</v>
      </c>
      <c r="J726" s="82"/>
      <c r="K726" s="75" t="s">
        <v>2394</v>
      </c>
      <c r="L726" s="78">
        <v>0.66110000000000002</v>
      </c>
      <c r="M726" s="79" t="s">
        <v>2657</v>
      </c>
      <c r="N726" s="80"/>
    </row>
    <row r="727" spans="3:14" x14ac:dyDescent="0.25">
      <c r="C727" s="61"/>
      <c r="D727" s="81" t="s">
        <v>2564</v>
      </c>
      <c r="E727" s="82" t="s">
        <v>2173</v>
      </c>
      <c r="F727" s="81">
        <v>3130</v>
      </c>
      <c r="G727" s="82" t="s">
        <v>371</v>
      </c>
      <c r="H727" s="81" t="s">
        <v>2955</v>
      </c>
      <c r="I727" s="81" t="s">
        <v>2955</v>
      </c>
      <c r="J727" s="82"/>
      <c r="K727" s="75" t="s">
        <v>2394</v>
      </c>
      <c r="L727" s="78">
        <v>0.55230000000000001</v>
      </c>
      <c r="M727" s="79" t="s">
        <v>2657</v>
      </c>
      <c r="N727" s="80"/>
    </row>
    <row r="728" spans="3:14" x14ac:dyDescent="0.25">
      <c r="C728" s="61"/>
      <c r="D728" s="81" t="s">
        <v>2564</v>
      </c>
      <c r="E728" s="82" t="s">
        <v>2173</v>
      </c>
      <c r="F728" s="81">
        <v>3611</v>
      </c>
      <c r="G728" s="82" t="s">
        <v>1770</v>
      </c>
      <c r="H728" s="81" t="s">
        <v>2955</v>
      </c>
      <c r="I728" s="81" t="s">
        <v>2955</v>
      </c>
      <c r="J728" s="82"/>
      <c r="K728" s="75" t="s">
        <v>2394</v>
      </c>
      <c r="L728" s="78">
        <v>0.50329999999999997</v>
      </c>
      <c r="M728" s="79" t="s">
        <v>2657</v>
      </c>
      <c r="N728" s="80"/>
    </row>
    <row r="729" spans="3:14" x14ac:dyDescent="0.25">
      <c r="C729" s="61"/>
      <c r="D729" s="81" t="s">
        <v>2564</v>
      </c>
      <c r="E729" s="82" t="s">
        <v>2173</v>
      </c>
      <c r="F729" s="81">
        <v>4271</v>
      </c>
      <c r="G729" s="82" t="s">
        <v>1776</v>
      </c>
      <c r="H729" s="81" t="s">
        <v>2955</v>
      </c>
      <c r="I729" s="81" t="s">
        <v>2955</v>
      </c>
      <c r="J729" s="82"/>
      <c r="K729" s="75" t="s">
        <v>2394</v>
      </c>
      <c r="L729" s="78">
        <v>0.51049999999999995</v>
      </c>
      <c r="M729" s="79" t="s">
        <v>2657</v>
      </c>
      <c r="N729" s="80"/>
    </row>
    <row r="730" spans="3:14" x14ac:dyDescent="0.25">
      <c r="C730" s="61"/>
      <c r="D730" s="81" t="s">
        <v>2565</v>
      </c>
      <c r="E730" s="82" t="s">
        <v>2174</v>
      </c>
      <c r="F730" s="81">
        <v>2062</v>
      </c>
      <c r="G730" s="82" t="s">
        <v>1749</v>
      </c>
      <c r="H730" s="81" t="s">
        <v>2957</v>
      </c>
      <c r="I730" s="81" t="s">
        <v>2957</v>
      </c>
      <c r="J730" s="82"/>
      <c r="K730" s="75" t="s">
        <v>2394</v>
      </c>
      <c r="L730" s="78">
        <v>0.76239999999999997</v>
      </c>
      <c r="M730" s="79" t="s">
        <v>2657</v>
      </c>
      <c r="N730" s="80"/>
    </row>
    <row r="731" spans="3:14" x14ac:dyDescent="0.25">
      <c r="C731" s="61"/>
      <c r="D731" s="81" t="s">
        <v>2565</v>
      </c>
      <c r="E731" s="82" t="s">
        <v>2174</v>
      </c>
      <c r="F731" s="81">
        <v>2958</v>
      </c>
      <c r="G731" s="82" t="s">
        <v>1750</v>
      </c>
      <c r="H731" s="81" t="s">
        <v>2957</v>
      </c>
      <c r="I731" s="81" t="s">
        <v>2957</v>
      </c>
      <c r="J731" s="82"/>
      <c r="K731" s="75" t="s">
        <v>2394</v>
      </c>
      <c r="L731" s="78">
        <v>0.7379</v>
      </c>
      <c r="M731" s="79" t="s">
        <v>2657</v>
      </c>
      <c r="N731" s="80"/>
    </row>
    <row r="732" spans="3:14" x14ac:dyDescent="0.25">
      <c r="C732" s="61"/>
      <c r="D732" s="81" t="s">
        <v>2566</v>
      </c>
      <c r="E732" s="82" t="s">
        <v>2178</v>
      </c>
      <c r="F732" s="81">
        <v>2922</v>
      </c>
      <c r="G732" s="82" t="s">
        <v>448</v>
      </c>
      <c r="H732" s="81" t="s">
        <v>2959</v>
      </c>
      <c r="I732" s="81" t="s">
        <v>2958</v>
      </c>
      <c r="J732" s="82"/>
      <c r="K732" s="75" t="s">
        <v>2394</v>
      </c>
      <c r="L732" s="78">
        <v>0.77780000000000005</v>
      </c>
      <c r="M732" s="79" t="s">
        <v>2655</v>
      </c>
      <c r="N732" s="80"/>
    </row>
    <row r="733" spans="3:14" x14ac:dyDescent="0.25">
      <c r="C733" s="61"/>
      <c r="D733" s="81" t="s">
        <v>2566</v>
      </c>
      <c r="E733" s="82" t="s">
        <v>2178</v>
      </c>
      <c r="F733" s="81">
        <v>2283</v>
      </c>
      <c r="G733" s="82" t="s">
        <v>447</v>
      </c>
      <c r="H733" s="81" t="s">
        <v>2959</v>
      </c>
      <c r="I733" s="81" t="s">
        <v>2958</v>
      </c>
      <c r="J733" s="82"/>
      <c r="K733" s="75" t="s">
        <v>2394</v>
      </c>
      <c r="L733" s="78">
        <v>0.72219999999999995</v>
      </c>
      <c r="M733" s="79" t="s">
        <v>2655</v>
      </c>
      <c r="N733" s="80"/>
    </row>
    <row r="734" spans="3:14" x14ac:dyDescent="0.25">
      <c r="C734" s="61"/>
      <c r="D734" s="81" t="s">
        <v>2567</v>
      </c>
      <c r="E734" s="82" t="s">
        <v>2179</v>
      </c>
      <c r="F734" s="81">
        <v>2517</v>
      </c>
      <c r="G734" s="82" t="s">
        <v>1124</v>
      </c>
      <c r="H734" s="81" t="s">
        <v>2955</v>
      </c>
      <c r="I734" s="81" t="s">
        <v>2955</v>
      </c>
      <c r="J734" s="82"/>
      <c r="K734" s="75" t="s">
        <v>2394</v>
      </c>
      <c r="L734" s="78">
        <v>0.57530000000000003</v>
      </c>
      <c r="M734" s="79" t="s">
        <v>2657</v>
      </c>
      <c r="N734" s="80"/>
    </row>
    <row r="735" spans="3:14" x14ac:dyDescent="0.25">
      <c r="C735" s="61"/>
      <c r="D735" s="81" t="s">
        <v>2567</v>
      </c>
      <c r="E735" s="82" t="s">
        <v>2179</v>
      </c>
      <c r="F735" s="81">
        <v>4220</v>
      </c>
      <c r="G735" s="82" t="s">
        <v>1127</v>
      </c>
      <c r="H735" s="81" t="s">
        <v>2955</v>
      </c>
      <c r="I735" s="81" t="s">
        <v>2955</v>
      </c>
      <c r="J735" s="82"/>
      <c r="K735" s="75" t="s">
        <v>2394</v>
      </c>
      <c r="L735" s="78">
        <v>0.59199999999999997</v>
      </c>
      <c r="M735" s="79" t="s">
        <v>2657</v>
      </c>
      <c r="N735" s="80"/>
    </row>
    <row r="736" spans="3:14" x14ac:dyDescent="0.25">
      <c r="C736" s="61"/>
      <c r="D736" s="81" t="s">
        <v>2567</v>
      </c>
      <c r="E736" s="82" t="s">
        <v>2179</v>
      </c>
      <c r="F736" s="81">
        <v>3531</v>
      </c>
      <c r="G736" s="82" t="s">
        <v>1125</v>
      </c>
      <c r="H736" s="81" t="s">
        <v>2955</v>
      </c>
      <c r="I736" s="81" t="s">
        <v>2955</v>
      </c>
      <c r="J736" s="82"/>
      <c r="K736" s="75" t="s">
        <v>2394</v>
      </c>
      <c r="L736" s="78">
        <v>0.72370000000000001</v>
      </c>
      <c r="M736" s="79" t="s">
        <v>2657</v>
      </c>
      <c r="N736" s="80"/>
    </row>
    <row r="737" spans="3:14" x14ac:dyDescent="0.25">
      <c r="C737" s="61"/>
      <c r="D737" s="81" t="s">
        <v>2567</v>
      </c>
      <c r="E737" s="82" t="s">
        <v>2179</v>
      </c>
      <c r="F737" s="81">
        <v>5454</v>
      </c>
      <c r="G737" s="82" t="s">
        <v>1129</v>
      </c>
      <c r="H737" s="81" t="s">
        <v>2953</v>
      </c>
      <c r="I737" s="81" t="s">
        <v>2955</v>
      </c>
      <c r="J737" s="82"/>
      <c r="K737" s="75" t="s">
        <v>2395</v>
      </c>
      <c r="L737" s="80"/>
      <c r="M737" s="80"/>
      <c r="N737" s="14"/>
    </row>
    <row r="738" spans="3:14" x14ac:dyDescent="0.25">
      <c r="C738" s="61"/>
      <c r="D738" s="81" t="s">
        <v>2567</v>
      </c>
      <c r="E738" s="82" t="s">
        <v>2179</v>
      </c>
      <c r="F738" s="81">
        <v>5179</v>
      </c>
      <c r="G738" s="82" t="s">
        <v>1128</v>
      </c>
      <c r="H738" s="81" t="s">
        <v>2957</v>
      </c>
      <c r="I738" s="81" t="s">
        <v>2958</v>
      </c>
      <c r="J738" s="82"/>
      <c r="K738" s="75" t="s">
        <v>2395</v>
      </c>
      <c r="L738" s="78"/>
      <c r="M738" s="79"/>
      <c r="N738" s="80"/>
    </row>
    <row r="739" spans="3:14" x14ac:dyDescent="0.25">
      <c r="C739" s="61"/>
      <c r="D739" s="81" t="s">
        <v>2567</v>
      </c>
      <c r="E739" s="82" t="s">
        <v>2179</v>
      </c>
      <c r="F739" s="81">
        <v>4039</v>
      </c>
      <c r="G739" s="82" t="s">
        <v>1126</v>
      </c>
      <c r="H739" s="81" t="s">
        <v>2955</v>
      </c>
      <c r="I739" s="81" t="s">
        <v>2955</v>
      </c>
      <c r="J739" s="82"/>
      <c r="K739" s="75" t="s">
        <v>2394</v>
      </c>
      <c r="L739" s="78">
        <v>0.68500000000000005</v>
      </c>
      <c r="M739" s="79" t="s">
        <v>2657</v>
      </c>
      <c r="N739" s="80"/>
    </row>
    <row r="740" spans="3:14" x14ac:dyDescent="0.25">
      <c r="C740" s="61"/>
      <c r="D740" s="81" t="s">
        <v>2568</v>
      </c>
      <c r="E740" s="82" t="s">
        <v>2180</v>
      </c>
      <c r="F740" s="81">
        <v>3025</v>
      </c>
      <c r="G740" s="82" t="s">
        <v>446</v>
      </c>
      <c r="H740" s="81" t="s">
        <v>2957</v>
      </c>
      <c r="I740" s="81" t="s">
        <v>2956</v>
      </c>
      <c r="J740" s="82"/>
      <c r="K740" s="75" t="s">
        <v>2394</v>
      </c>
      <c r="L740" s="78">
        <v>0.71819999999999995</v>
      </c>
      <c r="M740" s="79" t="s">
        <v>2659</v>
      </c>
      <c r="N740" s="80"/>
    </row>
    <row r="741" spans="3:14" x14ac:dyDescent="0.25">
      <c r="C741" s="61"/>
      <c r="D741" s="81" t="s">
        <v>2568</v>
      </c>
      <c r="E741" s="82" t="s">
        <v>2180</v>
      </c>
      <c r="F741" s="81">
        <v>3024</v>
      </c>
      <c r="G741" s="82" t="s">
        <v>445</v>
      </c>
      <c r="H741" s="81" t="s">
        <v>2957</v>
      </c>
      <c r="I741" s="81" t="s">
        <v>2956</v>
      </c>
      <c r="J741" s="82"/>
      <c r="K741" s="75" t="s">
        <v>2394</v>
      </c>
      <c r="L741" s="78">
        <v>0.68210000000000004</v>
      </c>
      <c r="M741" s="79" t="s">
        <v>2659</v>
      </c>
      <c r="N741" s="80"/>
    </row>
    <row r="742" spans="3:14" x14ac:dyDescent="0.25">
      <c r="C742" s="61"/>
      <c r="D742" s="81" t="s">
        <v>2569</v>
      </c>
      <c r="E742" s="82" t="s">
        <v>2182</v>
      </c>
      <c r="F742" s="81">
        <v>2539</v>
      </c>
      <c r="G742" s="82" t="s">
        <v>1108</v>
      </c>
      <c r="H742" s="81" t="s">
        <v>2958</v>
      </c>
      <c r="I742" s="81" t="s">
        <v>2958</v>
      </c>
      <c r="J742" s="82"/>
      <c r="K742" s="75" t="s">
        <v>2394</v>
      </c>
      <c r="L742" s="78">
        <v>0.64280000000000004</v>
      </c>
      <c r="M742" s="79" t="s">
        <v>2657</v>
      </c>
      <c r="N742" s="80"/>
    </row>
    <row r="743" spans="3:14" x14ac:dyDescent="0.25">
      <c r="C743" s="61"/>
      <c r="D743" s="81" t="s">
        <v>2569</v>
      </c>
      <c r="E743" s="82" t="s">
        <v>2182</v>
      </c>
      <c r="F743" s="81">
        <v>1980</v>
      </c>
      <c r="G743" s="82" t="s">
        <v>1105</v>
      </c>
      <c r="H743" s="81" t="s">
        <v>2958</v>
      </c>
      <c r="I743" s="81" t="s">
        <v>2958</v>
      </c>
      <c r="J743" s="82"/>
      <c r="K743" s="75" t="s">
        <v>2394</v>
      </c>
      <c r="L743" s="78">
        <v>0.81079999999999997</v>
      </c>
      <c r="M743" s="79" t="s">
        <v>2657</v>
      </c>
      <c r="N743" s="80"/>
    </row>
    <row r="744" spans="3:14" x14ac:dyDescent="0.25">
      <c r="C744" s="61"/>
      <c r="D744" s="81" t="s">
        <v>2569</v>
      </c>
      <c r="E744" s="82" t="s">
        <v>2182</v>
      </c>
      <c r="F744" s="81">
        <v>2246</v>
      </c>
      <c r="G744" s="82" t="s">
        <v>1107</v>
      </c>
      <c r="H744" s="81" t="s">
        <v>2958</v>
      </c>
      <c r="I744" s="81" t="s">
        <v>2958</v>
      </c>
      <c r="J744" s="82"/>
      <c r="K744" s="75" t="s">
        <v>2395</v>
      </c>
      <c r="L744" s="78"/>
      <c r="M744" s="79"/>
      <c r="N744" s="80"/>
    </row>
    <row r="745" spans="3:14" x14ac:dyDescent="0.25">
      <c r="C745" s="61"/>
      <c r="D745" s="81" t="s">
        <v>2569</v>
      </c>
      <c r="E745" s="82" t="s">
        <v>2182</v>
      </c>
      <c r="F745" s="81">
        <v>2245</v>
      </c>
      <c r="G745" s="82" t="s">
        <v>1106</v>
      </c>
      <c r="H745" s="81" t="s">
        <v>2958</v>
      </c>
      <c r="I745" s="81" t="s">
        <v>2958</v>
      </c>
      <c r="J745" s="82"/>
      <c r="K745" s="75" t="s">
        <v>2394</v>
      </c>
      <c r="L745" s="78">
        <v>0.56299999999999994</v>
      </c>
      <c r="M745" s="79" t="s">
        <v>2657</v>
      </c>
      <c r="N745" s="80"/>
    </row>
    <row r="746" spans="3:14" x14ac:dyDescent="0.25">
      <c r="C746" s="61"/>
      <c r="D746" s="92" t="s">
        <v>2569</v>
      </c>
      <c r="E746" s="141" t="s">
        <v>2182</v>
      </c>
      <c r="F746" s="92">
        <v>5151</v>
      </c>
      <c r="G746" s="141" t="s">
        <v>1109</v>
      </c>
      <c r="H746" s="92" t="s">
        <v>2990</v>
      </c>
      <c r="I746" s="92" t="s">
        <v>2990</v>
      </c>
      <c r="J746" s="142" t="s">
        <v>2991</v>
      </c>
      <c r="K746" s="75" t="s">
        <v>2394</v>
      </c>
      <c r="L746" s="78">
        <v>0.84299999999999997</v>
      </c>
      <c r="M746" s="79" t="s">
        <v>2657</v>
      </c>
    </row>
    <row r="747" spans="3:14" x14ac:dyDescent="0.25">
      <c r="C747" s="61"/>
      <c r="D747" s="81" t="s">
        <v>2570</v>
      </c>
      <c r="E747" s="82" t="s">
        <v>2183</v>
      </c>
      <c r="F747" s="81">
        <v>2448</v>
      </c>
      <c r="G747" s="82" t="s">
        <v>1425</v>
      </c>
      <c r="H747" s="81" t="s">
        <v>2957</v>
      </c>
      <c r="I747" s="81" t="s">
        <v>2955</v>
      </c>
      <c r="J747" s="82"/>
      <c r="K747" s="75" t="s">
        <v>2394</v>
      </c>
      <c r="L747" s="78">
        <v>0.59279999999999999</v>
      </c>
      <c r="M747" s="79" t="s">
        <v>2657</v>
      </c>
      <c r="N747" s="80"/>
    </row>
    <row r="748" spans="3:14" x14ac:dyDescent="0.25">
      <c r="C748" s="61"/>
      <c r="D748" s="81" t="s">
        <v>2570</v>
      </c>
      <c r="E748" s="82" t="s">
        <v>2183</v>
      </c>
      <c r="F748" s="81">
        <v>3133</v>
      </c>
      <c r="G748" s="82" t="s">
        <v>177</v>
      </c>
      <c r="H748" s="81" t="s">
        <v>2955</v>
      </c>
      <c r="I748" s="81" t="s">
        <v>2955</v>
      </c>
      <c r="J748" s="82"/>
      <c r="K748" s="75" t="s">
        <v>2395</v>
      </c>
      <c r="L748" s="78"/>
      <c r="M748" s="79"/>
      <c r="N748" s="80"/>
    </row>
    <row r="749" spans="3:14" x14ac:dyDescent="0.25">
      <c r="C749" s="61"/>
      <c r="D749" s="81" t="s">
        <v>2570</v>
      </c>
      <c r="E749" s="82" t="s">
        <v>2183</v>
      </c>
      <c r="F749" s="81">
        <v>4472</v>
      </c>
      <c r="G749" s="82" t="s">
        <v>1805</v>
      </c>
      <c r="H749" s="81" t="s">
        <v>2957</v>
      </c>
      <c r="I749" s="81" t="s">
        <v>2955</v>
      </c>
      <c r="J749" s="82"/>
      <c r="K749" s="75" t="s">
        <v>2395</v>
      </c>
      <c r="L749" s="78"/>
      <c r="M749" s="79"/>
      <c r="N749" s="80"/>
    </row>
    <row r="750" spans="3:14" x14ac:dyDescent="0.25">
      <c r="C750" s="61"/>
      <c r="D750" s="81" t="s">
        <v>2570</v>
      </c>
      <c r="E750" s="82" t="s">
        <v>2183</v>
      </c>
      <c r="F750" s="81">
        <v>3540</v>
      </c>
      <c r="G750" s="82" t="s">
        <v>1800</v>
      </c>
      <c r="H750" s="81" t="s">
        <v>2957</v>
      </c>
      <c r="I750" s="81" t="s">
        <v>2955</v>
      </c>
      <c r="J750" s="82"/>
      <c r="K750" s="75" t="s">
        <v>2394</v>
      </c>
      <c r="L750" s="78">
        <v>0.55489999999999995</v>
      </c>
      <c r="M750" s="79" t="s">
        <v>2657</v>
      </c>
      <c r="N750" s="80"/>
    </row>
    <row r="751" spans="3:14" x14ac:dyDescent="0.25">
      <c r="C751" s="61"/>
      <c r="D751" s="81" t="s">
        <v>2571</v>
      </c>
      <c r="E751" s="82" t="s">
        <v>2184</v>
      </c>
      <c r="F751" s="81">
        <v>3051</v>
      </c>
      <c r="G751" s="82" t="s">
        <v>1100</v>
      </c>
      <c r="H751" s="81" t="s">
        <v>2957</v>
      </c>
      <c r="I751" s="81" t="s">
        <v>2954</v>
      </c>
      <c r="J751" s="82"/>
      <c r="K751" s="75" t="s">
        <v>2394</v>
      </c>
      <c r="L751" s="78">
        <v>0.70430000000000004</v>
      </c>
      <c r="M751" s="79" t="s">
        <v>2664</v>
      </c>
      <c r="N751" s="80"/>
    </row>
    <row r="752" spans="3:14" x14ac:dyDescent="0.25">
      <c r="C752" s="61"/>
      <c r="D752" s="81" t="s">
        <v>2571</v>
      </c>
      <c r="E752" s="82" t="s">
        <v>2184</v>
      </c>
      <c r="F752" s="81">
        <v>2999</v>
      </c>
      <c r="G752" s="82" t="s">
        <v>1099</v>
      </c>
      <c r="H752" s="81" t="s">
        <v>2957</v>
      </c>
      <c r="I752" s="81" t="s">
        <v>2954</v>
      </c>
      <c r="J752" s="82"/>
      <c r="K752" s="75" t="s">
        <v>2394</v>
      </c>
      <c r="L752" s="78">
        <v>0.72150000000000003</v>
      </c>
      <c r="M752" s="79" t="s">
        <v>2664</v>
      </c>
      <c r="N752" s="80"/>
    </row>
    <row r="753" spans="3:14" x14ac:dyDescent="0.25">
      <c r="C753" s="61"/>
      <c r="D753" s="81" t="s">
        <v>2571</v>
      </c>
      <c r="E753" s="82" t="s">
        <v>2184</v>
      </c>
      <c r="F753" s="81">
        <v>2031</v>
      </c>
      <c r="G753" s="82" t="s">
        <v>1098</v>
      </c>
      <c r="H753" s="81" t="s">
        <v>2957</v>
      </c>
      <c r="I753" s="81" t="s">
        <v>2954</v>
      </c>
      <c r="J753" s="82"/>
      <c r="K753" s="75" t="s">
        <v>2394</v>
      </c>
      <c r="L753" s="78">
        <v>0.5766</v>
      </c>
      <c r="M753" s="79" t="s">
        <v>2664</v>
      </c>
      <c r="N753" s="80"/>
    </row>
    <row r="754" spans="3:14" x14ac:dyDescent="0.25">
      <c r="C754" s="61"/>
      <c r="D754" s="81" t="s">
        <v>2571</v>
      </c>
      <c r="E754" s="82" t="s">
        <v>2184</v>
      </c>
      <c r="F754" s="81">
        <v>4237</v>
      </c>
      <c r="G754" s="82" t="s">
        <v>1101</v>
      </c>
      <c r="H754" s="81" t="s">
        <v>2957</v>
      </c>
      <c r="I754" s="81" t="s">
        <v>2954</v>
      </c>
      <c r="J754" s="82"/>
      <c r="K754" s="75" t="s">
        <v>2394</v>
      </c>
      <c r="L754" s="78">
        <v>0.70209999999999995</v>
      </c>
      <c r="M754" s="79" t="s">
        <v>2664</v>
      </c>
      <c r="N754" s="80"/>
    </row>
    <row r="755" spans="3:14" x14ac:dyDescent="0.25">
      <c r="C755" s="61"/>
      <c r="D755" s="81" t="s">
        <v>2572</v>
      </c>
      <c r="E755" s="82" t="s">
        <v>2185</v>
      </c>
      <c r="F755" s="81">
        <v>3239</v>
      </c>
      <c r="G755" s="82" t="s">
        <v>1049</v>
      </c>
      <c r="H755" s="81" t="s">
        <v>2955</v>
      </c>
      <c r="I755" s="81" t="s">
        <v>2955</v>
      </c>
      <c r="J755" s="82"/>
      <c r="K755" s="75" t="s">
        <v>2394</v>
      </c>
      <c r="L755" s="78">
        <v>0.57420000000000004</v>
      </c>
      <c r="M755" s="79" t="s">
        <v>2657</v>
      </c>
      <c r="N755" s="80"/>
    </row>
    <row r="756" spans="3:14" x14ac:dyDescent="0.25">
      <c r="C756" s="61"/>
      <c r="D756" s="81" t="s">
        <v>2572</v>
      </c>
      <c r="E756" s="82" t="s">
        <v>2185</v>
      </c>
      <c r="F756" s="81">
        <v>2331</v>
      </c>
      <c r="G756" s="82" t="s">
        <v>1048</v>
      </c>
      <c r="H756" s="81" t="s">
        <v>2955</v>
      </c>
      <c r="I756" s="81" t="s">
        <v>2955</v>
      </c>
      <c r="J756" s="82"/>
      <c r="K756" s="75" t="s">
        <v>2394</v>
      </c>
      <c r="L756" s="78">
        <v>0.54759999999999998</v>
      </c>
      <c r="M756" s="79" t="s">
        <v>2657</v>
      </c>
      <c r="N756" s="80"/>
    </row>
    <row r="757" spans="3:14" x14ac:dyDescent="0.25">
      <c r="C757" s="61"/>
      <c r="D757" s="81" t="s">
        <v>2572</v>
      </c>
      <c r="E757" s="82" t="s">
        <v>2185</v>
      </c>
      <c r="F757" s="81">
        <v>4335</v>
      </c>
      <c r="G757" s="82" t="s">
        <v>1050</v>
      </c>
      <c r="H757" s="81" t="s">
        <v>2955</v>
      </c>
      <c r="I757" s="81" t="s">
        <v>2955</v>
      </c>
      <c r="J757" s="82"/>
      <c r="K757" s="75" t="s">
        <v>2394</v>
      </c>
      <c r="L757" s="78">
        <v>0.55379999999999996</v>
      </c>
      <c r="M757" s="79" t="s">
        <v>2657</v>
      </c>
      <c r="N757" s="80"/>
    </row>
    <row r="758" spans="3:14" x14ac:dyDescent="0.25">
      <c r="C758" s="61"/>
      <c r="D758" s="81" t="s">
        <v>2573</v>
      </c>
      <c r="E758" s="82" t="s">
        <v>2186</v>
      </c>
      <c r="F758" s="81">
        <v>2049</v>
      </c>
      <c r="G758" s="82" t="s">
        <v>1726</v>
      </c>
      <c r="H758" s="81" t="s">
        <v>2958</v>
      </c>
      <c r="I758" s="81" t="s">
        <v>2958</v>
      </c>
      <c r="J758" s="82"/>
      <c r="K758" s="75" t="s">
        <v>2394</v>
      </c>
      <c r="L758" s="78">
        <v>0.76659999999999995</v>
      </c>
      <c r="M758" s="79" t="s">
        <v>2657</v>
      </c>
      <c r="N758" s="80"/>
    </row>
    <row r="759" spans="3:14" x14ac:dyDescent="0.25">
      <c r="C759" s="61"/>
      <c r="D759" s="81" t="s">
        <v>2575</v>
      </c>
      <c r="E759" s="82" t="s">
        <v>2189</v>
      </c>
      <c r="F759" s="81">
        <v>2136</v>
      </c>
      <c r="G759" s="82" t="s">
        <v>2369</v>
      </c>
      <c r="H759" s="81" t="s">
        <v>2955</v>
      </c>
      <c r="I759" s="81" t="s">
        <v>2955</v>
      </c>
      <c r="J759" s="82"/>
      <c r="K759" s="75" t="s">
        <v>2394</v>
      </c>
      <c r="L759" s="78">
        <v>0.62129999999999996</v>
      </c>
      <c r="M759" s="79" t="s">
        <v>2657</v>
      </c>
      <c r="N759" s="80"/>
    </row>
    <row r="760" spans="3:14" x14ac:dyDescent="0.25">
      <c r="C760" s="61"/>
      <c r="D760" s="81" t="s">
        <v>2576</v>
      </c>
      <c r="E760" s="82" t="s">
        <v>2190</v>
      </c>
      <c r="F760" s="81">
        <v>2666</v>
      </c>
      <c r="G760" s="82" t="s">
        <v>306</v>
      </c>
      <c r="H760" s="81" t="s">
        <v>2959</v>
      </c>
      <c r="I760" s="81" t="s">
        <v>2955</v>
      </c>
      <c r="J760" s="82"/>
      <c r="K760" s="75" t="s">
        <v>2394</v>
      </c>
      <c r="L760" s="78">
        <v>0.89300000000000002</v>
      </c>
      <c r="M760" s="79" t="s">
        <v>2659</v>
      </c>
      <c r="N760" s="80"/>
    </row>
    <row r="761" spans="3:14" x14ac:dyDescent="0.25">
      <c r="C761" s="61"/>
      <c r="D761" s="81" t="s">
        <v>2577</v>
      </c>
      <c r="E761" s="82" t="s">
        <v>2191</v>
      </c>
      <c r="F761" s="81">
        <v>2422</v>
      </c>
      <c r="G761" s="82" t="s">
        <v>1122</v>
      </c>
      <c r="H761" s="81" t="s">
        <v>2957</v>
      </c>
      <c r="I761" s="81" t="s">
        <v>2956</v>
      </c>
      <c r="J761" s="82"/>
      <c r="K761" s="75" t="s">
        <v>2394</v>
      </c>
      <c r="L761" s="78">
        <v>0.77259999999999995</v>
      </c>
      <c r="M761" s="79" t="s">
        <v>2657</v>
      </c>
      <c r="N761" s="80"/>
    </row>
    <row r="762" spans="3:14" x14ac:dyDescent="0.25">
      <c r="C762" s="61"/>
      <c r="D762" s="81" t="s">
        <v>2577</v>
      </c>
      <c r="E762" s="82" t="s">
        <v>2191</v>
      </c>
      <c r="F762" s="81">
        <v>2706</v>
      </c>
      <c r="G762" s="82" t="s">
        <v>1123</v>
      </c>
      <c r="H762" s="81" t="s">
        <v>2957</v>
      </c>
      <c r="I762" s="81" t="s">
        <v>2956</v>
      </c>
      <c r="J762" s="82"/>
      <c r="K762" s="75" t="s">
        <v>2394</v>
      </c>
      <c r="L762" s="78">
        <v>0.65949999999999998</v>
      </c>
      <c r="M762" s="79" t="s">
        <v>2657</v>
      </c>
      <c r="N762" s="80"/>
    </row>
    <row r="763" spans="3:14" x14ac:dyDescent="0.25">
      <c r="C763" s="61"/>
      <c r="D763" s="81" t="s">
        <v>2578</v>
      </c>
      <c r="E763" s="82" t="s">
        <v>2193</v>
      </c>
      <c r="F763" s="81">
        <v>5367</v>
      </c>
      <c r="G763" s="82" t="s">
        <v>11</v>
      </c>
      <c r="H763" s="81" t="s">
        <v>2959</v>
      </c>
      <c r="I763" s="81" t="s">
        <v>2955</v>
      </c>
      <c r="J763" s="82"/>
      <c r="K763" s="75" t="s">
        <v>2394</v>
      </c>
      <c r="L763" s="78">
        <v>0.86760000000000004</v>
      </c>
      <c r="M763" s="79" t="s">
        <v>2657</v>
      </c>
      <c r="N763" s="80"/>
    </row>
    <row r="764" spans="3:14" x14ac:dyDescent="0.25">
      <c r="C764" s="61"/>
      <c r="D764" s="81" t="s">
        <v>2578</v>
      </c>
      <c r="E764" s="82" t="s">
        <v>2193</v>
      </c>
      <c r="F764" s="81">
        <v>5528</v>
      </c>
      <c r="G764" s="82" t="s">
        <v>2400</v>
      </c>
      <c r="H764" s="81" t="s">
        <v>2955</v>
      </c>
      <c r="I764" s="81" t="s">
        <v>2955</v>
      </c>
      <c r="J764" s="82"/>
      <c r="K764" s="75" t="s">
        <v>2394</v>
      </c>
      <c r="L764" s="78">
        <v>0.73680000000000001</v>
      </c>
      <c r="M764" s="79" t="s">
        <v>2657</v>
      </c>
      <c r="N764" s="80"/>
    </row>
    <row r="765" spans="3:14" x14ac:dyDescent="0.25">
      <c r="C765" s="61"/>
      <c r="D765" s="81" t="s">
        <v>2578</v>
      </c>
      <c r="E765" s="82" t="s">
        <v>2193</v>
      </c>
      <c r="F765" s="81">
        <v>2961</v>
      </c>
      <c r="G765" s="82" t="s">
        <v>6</v>
      </c>
      <c r="H765" s="81" t="s">
        <v>2959</v>
      </c>
      <c r="I765" s="81" t="s">
        <v>2955</v>
      </c>
      <c r="J765" s="82"/>
      <c r="K765" s="75" t="s">
        <v>2394</v>
      </c>
      <c r="L765" s="78">
        <v>0.87539999999999996</v>
      </c>
      <c r="M765" s="79" t="s">
        <v>2657</v>
      </c>
      <c r="N765" s="80"/>
    </row>
    <row r="766" spans="3:14" x14ac:dyDescent="0.25">
      <c r="C766" s="61"/>
      <c r="D766" s="81" t="s">
        <v>2578</v>
      </c>
      <c r="E766" s="82" t="s">
        <v>2193</v>
      </c>
      <c r="F766" s="81">
        <v>2902</v>
      </c>
      <c r="G766" s="82" t="s">
        <v>5</v>
      </c>
      <c r="H766" s="81" t="s">
        <v>2959</v>
      </c>
      <c r="I766" s="81" t="s">
        <v>2955</v>
      </c>
      <c r="J766" s="82"/>
      <c r="K766" s="75" t="s">
        <v>2394</v>
      </c>
      <c r="L766" s="78">
        <v>0.81220000000000003</v>
      </c>
      <c r="M766" s="79" t="s">
        <v>2657</v>
      </c>
      <c r="N766" s="80"/>
    </row>
    <row r="767" spans="3:14" x14ac:dyDescent="0.25">
      <c r="C767" s="61"/>
      <c r="D767" s="81" t="s">
        <v>2578</v>
      </c>
      <c r="E767" s="82" t="s">
        <v>2193</v>
      </c>
      <c r="F767" s="81">
        <v>3471</v>
      </c>
      <c r="G767" s="82" t="s">
        <v>8</v>
      </c>
      <c r="H767" s="81" t="s">
        <v>2959</v>
      </c>
      <c r="I767" s="81" t="s">
        <v>2955</v>
      </c>
      <c r="J767" s="82"/>
      <c r="K767" s="75" t="s">
        <v>2394</v>
      </c>
      <c r="L767" s="78">
        <v>0.80479999999999996</v>
      </c>
      <c r="M767" s="79" t="s">
        <v>2657</v>
      </c>
      <c r="N767" s="80"/>
    </row>
    <row r="768" spans="3:14" x14ac:dyDescent="0.25">
      <c r="C768" s="61"/>
      <c r="D768" s="81" t="s">
        <v>2578</v>
      </c>
      <c r="E768" s="82" t="s">
        <v>2193</v>
      </c>
      <c r="F768" s="81">
        <v>3015</v>
      </c>
      <c r="G768" s="82" t="s">
        <v>7</v>
      </c>
      <c r="H768" s="81" t="s">
        <v>2959</v>
      </c>
      <c r="I768" s="81" t="s">
        <v>2955</v>
      </c>
      <c r="J768" s="82"/>
      <c r="K768" s="75" t="s">
        <v>2394</v>
      </c>
      <c r="L768" s="78">
        <v>0.76890000000000003</v>
      </c>
      <c r="M768" s="79" t="s">
        <v>2657</v>
      </c>
      <c r="N768" s="80"/>
    </row>
    <row r="769" spans="3:14" x14ac:dyDescent="0.25">
      <c r="C769" s="61"/>
      <c r="D769" s="81" t="s">
        <v>2578</v>
      </c>
      <c r="E769" s="82" t="s">
        <v>2193</v>
      </c>
      <c r="F769" s="81">
        <v>3730</v>
      </c>
      <c r="G769" s="82" t="s">
        <v>9</v>
      </c>
      <c r="H769" s="81" t="s">
        <v>2959</v>
      </c>
      <c r="I769" s="81" t="s">
        <v>2955</v>
      </c>
      <c r="J769" s="82"/>
      <c r="K769" s="75" t="s">
        <v>2394</v>
      </c>
      <c r="L769" s="78">
        <v>0.81179999999999997</v>
      </c>
      <c r="M769" s="79" t="s">
        <v>2657</v>
      </c>
      <c r="N769" s="80"/>
    </row>
    <row r="770" spans="3:14" x14ac:dyDescent="0.25">
      <c r="C770" s="61"/>
      <c r="D770" s="81" t="s">
        <v>2578</v>
      </c>
      <c r="E770" s="82" t="s">
        <v>2193</v>
      </c>
      <c r="F770" s="81">
        <v>5285</v>
      </c>
      <c r="G770" s="82" t="s">
        <v>10</v>
      </c>
      <c r="H770" s="81" t="s">
        <v>2959</v>
      </c>
      <c r="I770" s="81" t="s">
        <v>2955</v>
      </c>
      <c r="J770" s="82"/>
      <c r="K770" s="75" t="s">
        <v>2394</v>
      </c>
      <c r="L770" s="78">
        <v>0.82410000000000005</v>
      </c>
      <c r="M770" s="79" t="s">
        <v>2657</v>
      </c>
      <c r="N770" s="80"/>
    </row>
    <row r="771" spans="3:14" x14ac:dyDescent="0.25">
      <c r="C771" s="61"/>
      <c r="D771" s="81" t="s">
        <v>2579</v>
      </c>
      <c r="E771" s="82" t="s">
        <v>2194</v>
      </c>
      <c r="F771" s="81">
        <v>2502</v>
      </c>
      <c r="G771" s="82" t="s">
        <v>311</v>
      </c>
      <c r="H771" s="81" t="s">
        <v>2957</v>
      </c>
      <c r="I771" s="81" t="s">
        <v>2958</v>
      </c>
      <c r="J771" s="82"/>
      <c r="K771" s="75" t="s">
        <v>2394</v>
      </c>
      <c r="L771" s="78">
        <v>0.91300000000000003</v>
      </c>
      <c r="M771" s="79" t="s">
        <v>2655</v>
      </c>
      <c r="N771" s="80"/>
    </row>
    <row r="772" spans="3:14" x14ac:dyDescent="0.25">
      <c r="C772" s="61"/>
      <c r="D772" s="81" t="s">
        <v>2867</v>
      </c>
      <c r="E772" s="82" t="s">
        <v>2868</v>
      </c>
      <c r="F772" s="81">
        <v>5756</v>
      </c>
      <c r="G772" s="91" t="s">
        <v>2868</v>
      </c>
      <c r="H772" s="81" t="s">
        <v>2957</v>
      </c>
      <c r="I772" s="81" t="s">
        <v>2956</v>
      </c>
      <c r="J772" s="82"/>
      <c r="K772" s="75" t="s">
        <v>2394</v>
      </c>
      <c r="L772" s="78">
        <v>0.88719999999999999</v>
      </c>
      <c r="M772" s="79" t="s">
        <v>2657</v>
      </c>
      <c r="N772" s="80"/>
    </row>
    <row r="773" spans="3:14" x14ac:dyDescent="0.25">
      <c r="C773" s="61"/>
      <c r="D773" s="81" t="s">
        <v>2580</v>
      </c>
      <c r="E773" s="82" t="s">
        <v>2196</v>
      </c>
      <c r="F773" s="81">
        <v>5391</v>
      </c>
      <c r="G773" s="82" t="s">
        <v>348</v>
      </c>
      <c r="H773" s="81" t="s">
        <v>2955</v>
      </c>
      <c r="I773" s="81" t="s">
        <v>2955</v>
      </c>
      <c r="J773" s="82"/>
      <c r="K773" s="75" t="s">
        <v>2394</v>
      </c>
      <c r="L773" s="78">
        <v>0.50049999999999994</v>
      </c>
      <c r="M773" s="79" t="s">
        <v>2657</v>
      </c>
      <c r="N773" s="80"/>
    </row>
    <row r="774" spans="3:14" x14ac:dyDescent="0.25">
      <c r="C774" s="61"/>
      <c r="D774" s="81" t="s">
        <v>2580</v>
      </c>
      <c r="E774" s="82" t="s">
        <v>2196</v>
      </c>
      <c r="F774" s="81">
        <v>5392</v>
      </c>
      <c r="G774" s="82" t="s">
        <v>349</v>
      </c>
      <c r="H774" s="81" t="s">
        <v>2960</v>
      </c>
      <c r="I774" s="81" t="s">
        <v>2955</v>
      </c>
      <c r="J774" s="82"/>
      <c r="K774" s="75" t="s">
        <v>2394</v>
      </c>
      <c r="L774" s="78">
        <v>0.9476</v>
      </c>
      <c r="M774" s="79" t="s">
        <v>2664</v>
      </c>
      <c r="N774" s="80"/>
    </row>
    <row r="775" spans="3:14" x14ac:dyDescent="0.25">
      <c r="C775" s="61"/>
      <c r="D775" s="81" t="s">
        <v>2580</v>
      </c>
      <c r="E775" s="82" t="s">
        <v>2196</v>
      </c>
      <c r="F775" s="81">
        <v>5164</v>
      </c>
      <c r="G775" s="82" t="s">
        <v>346</v>
      </c>
      <c r="H775" s="81" t="s">
        <v>2955</v>
      </c>
      <c r="I775" s="81" t="s">
        <v>2955</v>
      </c>
      <c r="J775" s="82"/>
      <c r="K775" s="75" t="s">
        <v>2394</v>
      </c>
      <c r="L775" s="78">
        <v>0.65400000000000003</v>
      </c>
      <c r="M775" s="79" t="s">
        <v>2657</v>
      </c>
      <c r="N775" s="80"/>
    </row>
    <row r="776" spans="3:14" x14ac:dyDescent="0.25">
      <c r="C776" s="61"/>
      <c r="D776" s="81" t="s">
        <v>2580</v>
      </c>
      <c r="E776" s="82" t="s">
        <v>2196</v>
      </c>
      <c r="F776" s="81">
        <v>5623</v>
      </c>
      <c r="G776" s="82" t="s">
        <v>2370</v>
      </c>
      <c r="H776" s="81" t="s">
        <v>2955</v>
      </c>
      <c r="I776" s="81" t="s">
        <v>2955</v>
      </c>
      <c r="J776" s="82"/>
      <c r="K776" s="75" t="s">
        <v>2395</v>
      </c>
      <c r="L776" s="78"/>
      <c r="M776" s="79"/>
      <c r="N776" s="80"/>
    </row>
    <row r="777" spans="3:14" x14ac:dyDescent="0.25">
      <c r="C777" s="61"/>
      <c r="D777" s="81" t="s">
        <v>2580</v>
      </c>
      <c r="E777" s="82" t="s">
        <v>2196</v>
      </c>
      <c r="F777" s="81">
        <v>3425</v>
      </c>
      <c r="G777" s="82" t="s">
        <v>336</v>
      </c>
      <c r="H777" s="81" t="s">
        <v>2955</v>
      </c>
      <c r="I777" s="81" t="s">
        <v>2955</v>
      </c>
      <c r="J777" s="82"/>
      <c r="K777" s="75" t="s">
        <v>2395</v>
      </c>
      <c r="L777" s="78"/>
      <c r="M777" s="79"/>
      <c r="N777" s="80"/>
    </row>
    <row r="778" spans="3:14" x14ac:dyDescent="0.25">
      <c r="C778" s="61"/>
      <c r="D778" s="81" t="s">
        <v>2580</v>
      </c>
      <c r="E778" s="82" t="s">
        <v>2196</v>
      </c>
      <c r="F778" s="81">
        <v>4564</v>
      </c>
      <c r="G778" s="82" t="s">
        <v>343</v>
      </c>
      <c r="H778" s="81" t="s">
        <v>2960</v>
      </c>
      <c r="I778" s="81" t="s">
        <v>2955</v>
      </c>
      <c r="J778" s="82"/>
      <c r="K778" s="75" t="s">
        <v>2394</v>
      </c>
      <c r="L778" s="78">
        <v>0.95430000000000004</v>
      </c>
      <c r="M778" s="79" t="s">
        <v>2664</v>
      </c>
      <c r="N778" s="80"/>
    </row>
    <row r="779" spans="3:14" x14ac:dyDescent="0.25">
      <c r="C779" s="61"/>
      <c r="D779" s="81" t="s">
        <v>2580</v>
      </c>
      <c r="E779" s="82" t="s">
        <v>2196</v>
      </c>
      <c r="F779" s="81">
        <v>2967</v>
      </c>
      <c r="G779" s="82" t="s">
        <v>334</v>
      </c>
      <c r="H779" s="81" t="s">
        <v>2961</v>
      </c>
      <c r="I779" s="81" t="s">
        <v>2955</v>
      </c>
      <c r="J779" s="82"/>
      <c r="K779" s="75" t="s">
        <v>2394</v>
      </c>
      <c r="L779" s="78">
        <v>0.93610000000000004</v>
      </c>
      <c r="M779" s="79" t="s">
        <v>2659</v>
      </c>
      <c r="N779" s="80"/>
    </row>
    <row r="780" spans="3:14" x14ac:dyDescent="0.25">
      <c r="C780" s="61"/>
      <c r="D780" s="81" t="s">
        <v>2580</v>
      </c>
      <c r="E780" s="82" t="s">
        <v>2196</v>
      </c>
      <c r="F780" s="81">
        <v>4155</v>
      </c>
      <c r="G780" s="82" t="s">
        <v>340</v>
      </c>
      <c r="H780" s="81" t="s">
        <v>2955</v>
      </c>
      <c r="I780" s="81" t="s">
        <v>2955</v>
      </c>
      <c r="J780" s="82"/>
      <c r="K780" s="75" t="s">
        <v>2394</v>
      </c>
      <c r="L780" s="78">
        <v>0.51500000000000001</v>
      </c>
      <c r="M780" s="79" t="s">
        <v>2657</v>
      </c>
      <c r="N780" s="80"/>
    </row>
    <row r="781" spans="3:14" x14ac:dyDescent="0.25">
      <c r="C781" s="61"/>
      <c r="D781" s="81" t="s">
        <v>2580</v>
      </c>
      <c r="E781" s="82" t="s">
        <v>2196</v>
      </c>
      <c r="F781" s="81">
        <v>2790</v>
      </c>
      <c r="G781" s="82" t="s">
        <v>332</v>
      </c>
      <c r="H781" s="81" t="s">
        <v>2960</v>
      </c>
      <c r="I781" s="81" t="s">
        <v>2955</v>
      </c>
      <c r="J781" s="82"/>
      <c r="K781" s="75" t="s">
        <v>2394</v>
      </c>
      <c r="L781" s="78">
        <v>0.95220000000000005</v>
      </c>
      <c r="M781" s="79" t="s">
        <v>2664</v>
      </c>
      <c r="N781" s="80"/>
    </row>
    <row r="782" spans="3:14" x14ac:dyDescent="0.25">
      <c r="C782" s="61"/>
      <c r="D782" s="81" t="s">
        <v>2580</v>
      </c>
      <c r="E782" s="82" t="s">
        <v>2196</v>
      </c>
      <c r="F782" s="81">
        <v>5394</v>
      </c>
      <c r="G782" s="82" t="s">
        <v>351</v>
      </c>
      <c r="H782" s="81" t="s">
        <v>2960</v>
      </c>
      <c r="I782" s="81" t="s">
        <v>2955</v>
      </c>
      <c r="J782" s="82"/>
      <c r="K782" s="75" t="s">
        <v>2394</v>
      </c>
      <c r="L782" s="78">
        <v>0.95840000000000003</v>
      </c>
      <c r="M782" s="79" t="s">
        <v>2664</v>
      </c>
      <c r="N782" s="80"/>
    </row>
    <row r="783" spans="3:14" x14ac:dyDescent="0.25">
      <c r="C783" s="61"/>
      <c r="D783" s="81" t="s">
        <v>2580</v>
      </c>
      <c r="E783" s="82" t="s">
        <v>2196</v>
      </c>
      <c r="F783" s="81">
        <v>3085</v>
      </c>
      <c r="G783" s="82" t="s">
        <v>335</v>
      </c>
      <c r="H783" s="81" t="s">
        <v>2955</v>
      </c>
      <c r="I783" s="81" t="s">
        <v>2955</v>
      </c>
      <c r="J783" s="82"/>
      <c r="K783" s="75" t="s">
        <v>2394</v>
      </c>
      <c r="L783" s="78">
        <v>0.68200000000000005</v>
      </c>
      <c r="M783" s="79" t="s">
        <v>2657</v>
      </c>
      <c r="N783" s="80"/>
    </row>
    <row r="784" spans="3:14" x14ac:dyDescent="0.25">
      <c r="C784" s="61"/>
      <c r="D784" s="81" t="s">
        <v>2580</v>
      </c>
      <c r="E784" s="82" t="s">
        <v>2196</v>
      </c>
      <c r="F784" s="81">
        <v>4595</v>
      </c>
      <c r="G784" s="82" t="s">
        <v>344</v>
      </c>
      <c r="H784" s="81" t="s">
        <v>2955</v>
      </c>
      <c r="I784" s="81" t="s">
        <v>2955</v>
      </c>
      <c r="J784" s="82"/>
      <c r="K784" s="75" t="s">
        <v>2394</v>
      </c>
      <c r="L784" s="78">
        <v>0.51980000000000004</v>
      </c>
      <c r="M784" s="79" t="s">
        <v>2657</v>
      </c>
      <c r="N784" s="80"/>
    </row>
    <row r="785" spans="3:14" x14ac:dyDescent="0.25">
      <c r="C785" s="61"/>
      <c r="D785" s="81" t="s">
        <v>2580</v>
      </c>
      <c r="E785" s="82" t="s">
        <v>2196</v>
      </c>
      <c r="F785" s="81">
        <v>2267</v>
      </c>
      <c r="G785" s="82" t="s">
        <v>160</v>
      </c>
      <c r="H785" s="81" t="s">
        <v>2955</v>
      </c>
      <c r="I785" s="81" t="s">
        <v>2955</v>
      </c>
      <c r="J785" s="82"/>
      <c r="K785" s="75" t="s">
        <v>2394</v>
      </c>
      <c r="L785" s="78">
        <v>0.57699999999999996</v>
      </c>
      <c r="M785" s="79" t="s">
        <v>2657</v>
      </c>
      <c r="N785" s="80"/>
    </row>
    <row r="786" spans="3:14" x14ac:dyDescent="0.25">
      <c r="C786" s="61"/>
      <c r="D786" s="81" t="s">
        <v>2580</v>
      </c>
      <c r="E786" s="82" t="s">
        <v>2196</v>
      </c>
      <c r="F786" s="81">
        <v>3912</v>
      </c>
      <c r="G786" s="82" t="s">
        <v>338</v>
      </c>
      <c r="H786" s="81" t="s">
        <v>2960</v>
      </c>
      <c r="I786" s="81" t="s">
        <v>2955</v>
      </c>
      <c r="J786" s="82"/>
      <c r="K786" s="75" t="s">
        <v>2394</v>
      </c>
      <c r="L786" s="78">
        <v>0.66669999999999996</v>
      </c>
      <c r="M786" s="79" t="s">
        <v>2664</v>
      </c>
      <c r="N786" s="80"/>
    </row>
    <row r="787" spans="3:14" x14ac:dyDescent="0.25">
      <c r="C787" s="61"/>
      <c r="D787" s="81" t="s">
        <v>2580</v>
      </c>
      <c r="E787" s="82" t="s">
        <v>2196</v>
      </c>
      <c r="F787" s="81">
        <v>5483</v>
      </c>
      <c r="G787" s="82" t="s">
        <v>2962</v>
      </c>
      <c r="H787" s="81" t="s">
        <v>2959</v>
      </c>
      <c r="I787" s="81" t="s">
        <v>2955</v>
      </c>
      <c r="J787" s="82"/>
      <c r="K787" s="75" t="s">
        <v>2395</v>
      </c>
      <c r="L787" s="78"/>
      <c r="M787" s="79"/>
      <c r="N787" s="80"/>
    </row>
    <row r="788" spans="3:14" x14ac:dyDescent="0.25">
      <c r="C788" s="61"/>
      <c r="D788" s="81" t="s">
        <v>2580</v>
      </c>
      <c r="E788" s="82" t="s">
        <v>2196</v>
      </c>
      <c r="F788" s="81">
        <v>2917</v>
      </c>
      <c r="G788" s="82" t="s">
        <v>333</v>
      </c>
      <c r="H788" s="81" t="s">
        <v>2955</v>
      </c>
      <c r="I788" s="81" t="s">
        <v>2955</v>
      </c>
      <c r="J788" s="82"/>
      <c r="K788" s="75" t="s">
        <v>2394</v>
      </c>
      <c r="L788" s="78">
        <v>0.7772</v>
      </c>
      <c r="M788" s="79" t="s">
        <v>2657</v>
      </c>
      <c r="N788" s="80"/>
    </row>
    <row r="789" spans="3:14" x14ac:dyDescent="0.25">
      <c r="C789" s="61"/>
      <c r="D789" s="81" t="s">
        <v>2580</v>
      </c>
      <c r="E789" s="82" t="s">
        <v>2196</v>
      </c>
      <c r="F789" s="81">
        <v>5624</v>
      </c>
      <c r="G789" s="82" t="s">
        <v>2371</v>
      </c>
      <c r="H789" s="81" t="s">
        <v>2955</v>
      </c>
      <c r="I789" s="81" t="s">
        <v>2955</v>
      </c>
      <c r="J789" s="82"/>
      <c r="K789" s="75" t="s">
        <v>2394</v>
      </c>
      <c r="L789" s="78">
        <v>0.55169999999999997</v>
      </c>
      <c r="M789" s="79" t="s">
        <v>2657</v>
      </c>
      <c r="N789" s="80"/>
    </row>
    <row r="790" spans="3:14" x14ac:dyDescent="0.25">
      <c r="C790" s="61"/>
      <c r="D790" s="81" t="s">
        <v>2580</v>
      </c>
      <c r="E790" s="82" t="s">
        <v>2196</v>
      </c>
      <c r="F790" s="81">
        <v>3515</v>
      </c>
      <c r="G790" s="82" t="s">
        <v>337</v>
      </c>
      <c r="H790" s="81" t="s">
        <v>2960</v>
      </c>
      <c r="I790" s="81" t="s">
        <v>2955</v>
      </c>
      <c r="J790" s="82"/>
      <c r="K790" s="75" t="s">
        <v>2394</v>
      </c>
      <c r="L790" s="78">
        <v>0.92620000000000002</v>
      </c>
      <c r="M790" s="79" t="s">
        <v>2664</v>
      </c>
      <c r="N790" s="80"/>
    </row>
    <row r="791" spans="3:14" x14ac:dyDescent="0.25">
      <c r="C791" s="61"/>
      <c r="D791" s="81" t="s">
        <v>2580</v>
      </c>
      <c r="E791" s="82" t="s">
        <v>2196</v>
      </c>
      <c r="F791" s="86">
        <v>5345</v>
      </c>
      <c r="G791" s="89" t="s">
        <v>347</v>
      </c>
      <c r="H791" s="81" t="s">
        <v>2955</v>
      </c>
      <c r="I791" s="81" t="s">
        <v>2955</v>
      </c>
      <c r="J791" s="82"/>
      <c r="K791" s="75" t="s">
        <v>2395</v>
      </c>
      <c r="L791" s="78"/>
      <c r="M791" s="79"/>
      <c r="N791" s="80"/>
    </row>
    <row r="792" spans="3:14" x14ac:dyDescent="0.25">
      <c r="C792" s="61"/>
      <c r="D792" s="81" t="s">
        <v>2580</v>
      </c>
      <c r="E792" s="82" t="s">
        <v>2196</v>
      </c>
      <c r="F792" s="81">
        <v>4555</v>
      </c>
      <c r="G792" s="82" t="s">
        <v>342</v>
      </c>
      <c r="H792" s="81" t="s">
        <v>2960</v>
      </c>
      <c r="I792" s="81" t="s">
        <v>2955</v>
      </c>
      <c r="J792" s="82"/>
      <c r="K792" s="75" t="s">
        <v>2394</v>
      </c>
      <c r="L792" s="78">
        <v>0.96060000000000001</v>
      </c>
      <c r="M792" s="79" t="s">
        <v>2664</v>
      </c>
      <c r="N792" s="80"/>
    </row>
    <row r="793" spans="3:14" x14ac:dyDescent="0.25">
      <c r="C793" s="61"/>
      <c r="D793" s="81" t="s">
        <v>2580</v>
      </c>
      <c r="E793" s="82" t="s">
        <v>2196</v>
      </c>
      <c r="F793" s="81">
        <v>4041</v>
      </c>
      <c r="G793" s="82" t="s">
        <v>339</v>
      </c>
      <c r="H793" s="81" t="s">
        <v>2955</v>
      </c>
      <c r="I793" s="81" t="s">
        <v>2955</v>
      </c>
      <c r="J793" s="82"/>
      <c r="K793" s="75" t="s">
        <v>2395</v>
      </c>
      <c r="L793" s="78"/>
      <c r="M793" s="79"/>
      <c r="N793" s="80"/>
    </row>
    <row r="794" spans="3:14" x14ac:dyDescent="0.25">
      <c r="C794" s="61"/>
      <c r="D794" s="81" t="s">
        <v>2580</v>
      </c>
      <c r="E794" s="82" t="s">
        <v>2196</v>
      </c>
      <c r="F794" s="81">
        <v>3324</v>
      </c>
      <c r="G794" s="82" t="s">
        <v>125</v>
      </c>
      <c r="H794" s="81" t="s">
        <v>2961</v>
      </c>
      <c r="I794" s="81" t="s">
        <v>2955</v>
      </c>
      <c r="J794" s="82"/>
      <c r="K794" s="75" t="s">
        <v>2394</v>
      </c>
      <c r="L794" s="78">
        <v>0.9254</v>
      </c>
      <c r="M794" s="79" t="s">
        <v>2659</v>
      </c>
      <c r="N794" s="80"/>
    </row>
    <row r="795" spans="3:14" x14ac:dyDescent="0.25">
      <c r="C795" s="61"/>
      <c r="D795" s="81" t="s">
        <v>2580</v>
      </c>
      <c r="E795" s="82" t="s">
        <v>2196</v>
      </c>
      <c r="F795" s="81">
        <v>5556</v>
      </c>
      <c r="G795" s="82" t="s">
        <v>2316</v>
      </c>
      <c r="H795" s="81" t="s">
        <v>2955</v>
      </c>
      <c r="I795" s="81" t="s">
        <v>2955</v>
      </c>
      <c r="J795" s="82"/>
      <c r="K795" s="75" t="s">
        <v>2394</v>
      </c>
      <c r="L795" s="78">
        <v>0.67820000000000003</v>
      </c>
      <c r="M795" s="79" t="s">
        <v>2657</v>
      </c>
      <c r="N795" s="80"/>
    </row>
    <row r="796" spans="3:14" x14ac:dyDescent="0.25">
      <c r="C796" s="61"/>
      <c r="D796" s="81" t="s">
        <v>2580</v>
      </c>
      <c r="E796" s="82" t="s">
        <v>2196</v>
      </c>
      <c r="F796" s="81">
        <v>5020</v>
      </c>
      <c r="G796" s="82" t="s">
        <v>345</v>
      </c>
      <c r="H796" s="81" t="s">
        <v>2960</v>
      </c>
      <c r="I796" s="81" t="s">
        <v>2955</v>
      </c>
      <c r="J796" s="82"/>
      <c r="K796" s="75" t="s">
        <v>2394</v>
      </c>
      <c r="L796" s="78">
        <v>0.98129999999999995</v>
      </c>
      <c r="M796" s="79" t="s">
        <v>2664</v>
      </c>
      <c r="N796" s="80"/>
    </row>
    <row r="797" spans="3:14" x14ac:dyDescent="0.25">
      <c r="C797" s="61"/>
      <c r="D797" s="81" t="s">
        <v>2580</v>
      </c>
      <c r="E797" s="82" t="s">
        <v>2196</v>
      </c>
      <c r="F797" s="81">
        <v>4526</v>
      </c>
      <c r="G797" s="82" t="s">
        <v>341</v>
      </c>
      <c r="H797" s="81" t="s">
        <v>2960</v>
      </c>
      <c r="I797" s="81" t="s">
        <v>2955</v>
      </c>
      <c r="J797" s="82"/>
      <c r="K797" s="75" t="s">
        <v>2394</v>
      </c>
      <c r="L797" s="78">
        <v>0.95230000000000004</v>
      </c>
      <c r="M797" s="79" t="s">
        <v>2664</v>
      </c>
      <c r="N797" s="80"/>
    </row>
    <row r="798" spans="3:14" x14ac:dyDescent="0.25">
      <c r="C798" s="61"/>
      <c r="D798" s="81" t="s">
        <v>2581</v>
      </c>
      <c r="E798" s="82" t="s">
        <v>2197</v>
      </c>
      <c r="F798" s="81">
        <v>2396</v>
      </c>
      <c r="G798" s="82" t="s">
        <v>1114</v>
      </c>
      <c r="H798" s="81" t="s">
        <v>2957</v>
      </c>
      <c r="I798" s="81" t="s">
        <v>2955</v>
      </c>
      <c r="J798" s="82"/>
      <c r="K798" s="75" t="s">
        <v>2394</v>
      </c>
      <c r="L798" s="78">
        <v>0.69540000000000002</v>
      </c>
      <c r="M798" s="79" t="s">
        <v>2657</v>
      </c>
      <c r="N798" s="80"/>
    </row>
    <row r="799" spans="3:14" x14ac:dyDescent="0.25">
      <c r="C799" s="61"/>
      <c r="D799" s="81" t="s">
        <v>2581</v>
      </c>
      <c r="E799" s="82" t="s">
        <v>2197</v>
      </c>
      <c r="F799" s="81">
        <v>2397</v>
      </c>
      <c r="G799" s="82" t="s">
        <v>1115</v>
      </c>
      <c r="H799" s="81" t="s">
        <v>2957</v>
      </c>
      <c r="I799" s="81" t="s">
        <v>2955</v>
      </c>
      <c r="J799" s="82"/>
      <c r="K799" s="75" t="s">
        <v>2394</v>
      </c>
      <c r="L799" s="78">
        <v>0.70469999999999999</v>
      </c>
      <c r="M799" s="79" t="s">
        <v>2657</v>
      </c>
      <c r="N799" s="80"/>
    </row>
    <row r="800" spans="3:14" x14ac:dyDescent="0.25">
      <c r="C800" s="61"/>
      <c r="D800" s="81" t="s">
        <v>2582</v>
      </c>
      <c r="E800" s="82" t="s">
        <v>2199</v>
      </c>
      <c r="F800" s="81">
        <v>2858</v>
      </c>
      <c r="G800" s="82" t="s">
        <v>1051</v>
      </c>
      <c r="H800" s="81" t="s">
        <v>2955</v>
      </c>
      <c r="I800" s="81" t="s">
        <v>2955</v>
      </c>
      <c r="J800" s="82"/>
      <c r="K800" s="75" t="s">
        <v>2394</v>
      </c>
      <c r="L800" s="78">
        <v>0.57350000000000001</v>
      </c>
      <c r="M800" s="79" t="s">
        <v>2657</v>
      </c>
      <c r="N800" s="80"/>
    </row>
    <row r="801" spans="3:14" x14ac:dyDescent="0.25">
      <c r="C801" s="61"/>
      <c r="D801" s="92" t="s">
        <v>2751</v>
      </c>
      <c r="E801" s="141" t="s">
        <v>2396</v>
      </c>
      <c r="F801" s="92">
        <v>5686</v>
      </c>
      <c r="G801" s="141" t="s">
        <v>2996</v>
      </c>
      <c r="H801" s="92" t="s">
        <v>2990</v>
      </c>
      <c r="I801" s="92" t="s">
        <v>2990</v>
      </c>
      <c r="J801" s="142" t="s">
        <v>2991</v>
      </c>
      <c r="K801" s="75" t="s">
        <v>2395</v>
      </c>
      <c r="L801" s="78"/>
      <c r="M801" s="79"/>
    </row>
    <row r="802" spans="3:14" x14ac:dyDescent="0.25">
      <c r="C802" s="61"/>
      <c r="D802" s="81" t="s">
        <v>2583</v>
      </c>
      <c r="E802" s="82" t="s">
        <v>2201</v>
      </c>
      <c r="F802" s="81">
        <v>4463</v>
      </c>
      <c r="G802" s="82" t="s">
        <v>218</v>
      </c>
      <c r="H802" s="81" t="s">
        <v>2955</v>
      </c>
      <c r="I802" s="81" t="s">
        <v>2955</v>
      </c>
      <c r="J802" s="82"/>
      <c r="K802" s="75" t="s">
        <v>2394</v>
      </c>
      <c r="L802" s="78">
        <v>0.57489999999999997</v>
      </c>
      <c r="M802" s="79" t="s">
        <v>2657</v>
      </c>
      <c r="N802" s="80"/>
    </row>
    <row r="803" spans="3:14" x14ac:dyDescent="0.25">
      <c r="C803" s="61"/>
      <c r="D803" s="81" t="s">
        <v>2583</v>
      </c>
      <c r="E803" s="82" t="s">
        <v>2201</v>
      </c>
      <c r="F803" s="81">
        <v>2865</v>
      </c>
      <c r="G803" s="82" t="s">
        <v>114</v>
      </c>
      <c r="H803" s="81" t="s">
        <v>2955</v>
      </c>
      <c r="I803" s="81" t="s">
        <v>2955</v>
      </c>
      <c r="J803" s="82"/>
      <c r="K803" s="75" t="s">
        <v>2394</v>
      </c>
      <c r="L803" s="78">
        <v>0.63719999999999999</v>
      </c>
      <c r="M803" s="79" t="s">
        <v>2657</v>
      </c>
      <c r="N803" s="80"/>
    </row>
    <row r="804" spans="3:14" x14ac:dyDescent="0.25">
      <c r="C804" s="61"/>
      <c r="D804" s="81" t="s">
        <v>2584</v>
      </c>
      <c r="E804" s="82" t="s">
        <v>2202</v>
      </c>
      <c r="F804" s="81">
        <v>3087</v>
      </c>
      <c r="G804" s="82" t="s">
        <v>362</v>
      </c>
      <c r="H804" s="81" t="s">
        <v>2955</v>
      </c>
      <c r="I804" s="81" t="s">
        <v>2955</v>
      </c>
      <c r="J804" s="82"/>
      <c r="K804" s="75" t="s">
        <v>2395</v>
      </c>
      <c r="L804" s="78"/>
      <c r="M804" s="79"/>
      <c r="N804" s="80"/>
    </row>
    <row r="805" spans="3:14" x14ac:dyDescent="0.25">
      <c r="C805" s="61"/>
      <c r="D805" s="81" t="s">
        <v>2584</v>
      </c>
      <c r="E805" s="82" t="s">
        <v>2202</v>
      </c>
      <c r="F805" s="81">
        <v>2241</v>
      </c>
      <c r="G805" s="82" t="s">
        <v>361</v>
      </c>
      <c r="H805" s="81" t="s">
        <v>2955</v>
      </c>
      <c r="I805" s="81" t="s">
        <v>2955</v>
      </c>
      <c r="J805" s="82"/>
      <c r="K805" s="75" t="s">
        <v>2394</v>
      </c>
      <c r="L805" s="78">
        <v>0.50260000000000005</v>
      </c>
      <c r="M805" s="79" t="s">
        <v>2657</v>
      </c>
      <c r="N805" s="80"/>
    </row>
    <row r="806" spans="3:14" x14ac:dyDescent="0.25">
      <c r="C806" s="61"/>
      <c r="D806" s="81" t="s">
        <v>2585</v>
      </c>
      <c r="E806" s="82" t="s">
        <v>2203</v>
      </c>
      <c r="F806" s="81">
        <v>4494</v>
      </c>
      <c r="G806" s="82" t="s">
        <v>127</v>
      </c>
      <c r="H806" s="81" t="s">
        <v>2955</v>
      </c>
      <c r="I806" s="81" t="s">
        <v>2955</v>
      </c>
      <c r="J806" s="82"/>
      <c r="K806" s="75" t="s">
        <v>2394</v>
      </c>
      <c r="L806" s="78">
        <v>0.61629999999999996</v>
      </c>
      <c r="M806" s="79" t="s">
        <v>2657</v>
      </c>
      <c r="N806" s="80"/>
    </row>
    <row r="807" spans="3:14" x14ac:dyDescent="0.25">
      <c r="C807" s="61"/>
      <c r="D807" s="81" t="s">
        <v>2585</v>
      </c>
      <c r="E807" s="82" t="s">
        <v>2203</v>
      </c>
      <c r="F807" s="81">
        <v>2909</v>
      </c>
      <c r="G807" s="82" t="s">
        <v>123</v>
      </c>
      <c r="H807" s="81" t="s">
        <v>2955</v>
      </c>
      <c r="I807" s="81" t="s">
        <v>2955</v>
      </c>
      <c r="J807" s="82"/>
      <c r="K807" s="75" t="s">
        <v>2394</v>
      </c>
      <c r="L807" s="78">
        <v>0.55659999999999998</v>
      </c>
      <c r="M807" s="79" t="s">
        <v>2657</v>
      </c>
      <c r="N807" s="80"/>
    </row>
    <row r="808" spans="3:14" x14ac:dyDescent="0.25">
      <c r="C808" s="61"/>
      <c r="D808" s="81" t="s">
        <v>2585</v>
      </c>
      <c r="E808" s="82" t="s">
        <v>2203</v>
      </c>
      <c r="F808" s="81">
        <v>3079</v>
      </c>
      <c r="G808" s="82" t="s">
        <v>124</v>
      </c>
      <c r="H808" s="81" t="s">
        <v>2955</v>
      </c>
      <c r="I808" s="81" t="s">
        <v>2955</v>
      </c>
      <c r="J808" s="82"/>
      <c r="K808" s="75" t="s">
        <v>2394</v>
      </c>
      <c r="L808" s="78">
        <v>0.50780000000000003</v>
      </c>
      <c r="M808" s="79" t="s">
        <v>2657</v>
      </c>
      <c r="N808" s="80"/>
    </row>
    <row r="809" spans="3:14" x14ac:dyDescent="0.25">
      <c r="C809" s="61"/>
      <c r="D809" s="81" t="s">
        <v>2585</v>
      </c>
      <c r="E809" s="82" t="s">
        <v>2203</v>
      </c>
      <c r="F809" s="81">
        <v>2368</v>
      </c>
      <c r="G809" s="82" t="s">
        <v>70</v>
      </c>
      <c r="H809" s="81" t="s">
        <v>2955</v>
      </c>
      <c r="I809" s="81" t="s">
        <v>2955</v>
      </c>
      <c r="J809" s="82"/>
      <c r="K809" s="75" t="s">
        <v>2394</v>
      </c>
      <c r="L809" s="78">
        <v>0.59060000000000001</v>
      </c>
      <c r="M809" s="79" t="s">
        <v>2657</v>
      </c>
      <c r="N809" s="80"/>
    </row>
    <row r="810" spans="3:14" x14ac:dyDescent="0.25">
      <c r="C810" s="61"/>
      <c r="D810" s="81" t="s">
        <v>2585</v>
      </c>
      <c r="E810" s="82" t="s">
        <v>2203</v>
      </c>
      <c r="F810" s="81">
        <v>4003</v>
      </c>
      <c r="G810" s="82" t="s">
        <v>126</v>
      </c>
      <c r="H810" s="81" t="s">
        <v>2955</v>
      </c>
      <c r="I810" s="81" t="s">
        <v>2955</v>
      </c>
      <c r="J810" s="82"/>
      <c r="K810" s="75" t="s">
        <v>2394</v>
      </c>
      <c r="L810" s="78">
        <v>0.67110000000000003</v>
      </c>
      <c r="M810" s="79" t="s">
        <v>2657</v>
      </c>
      <c r="N810" s="80"/>
    </row>
    <row r="811" spans="3:14" x14ac:dyDescent="0.25">
      <c r="C811" s="61"/>
      <c r="D811" s="81" t="s">
        <v>2585</v>
      </c>
      <c r="E811" s="82" t="s">
        <v>2203</v>
      </c>
      <c r="F811" s="81">
        <v>2908</v>
      </c>
      <c r="G811" s="82" t="s">
        <v>122</v>
      </c>
      <c r="H811" s="81" t="s">
        <v>2955</v>
      </c>
      <c r="I811" s="81" t="s">
        <v>2955</v>
      </c>
      <c r="J811" s="82"/>
      <c r="K811" s="75" t="s">
        <v>2395</v>
      </c>
      <c r="L811" s="78"/>
      <c r="M811" s="79"/>
      <c r="N811" s="80"/>
    </row>
    <row r="812" spans="3:14" x14ac:dyDescent="0.25">
      <c r="C812" s="61"/>
      <c r="D812" s="81" t="s">
        <v>2585</v>
      </c>
      <c r="E812" s="82" t="s">
        <v>2203</v>
      </c>
      <c r="F812" s="81">
        <v>5115</v>
      </c>
      <c r="G812" s="82" t="s">
        <v>128</v>
      </c>
      <c r="H812" s="81" t="s">
        <v>2955</v>
      </c>
      <c r="I812" s="81" t="s">
        <v>2955</v>
      </c>
      <c r="J812" s="82"/>
      <c r="K812" s="75" t="s">
        <v>2394</v>
      </c>
      <c r="L812" s="78">
        <v>0.53549999999999998</v>
      </c>
      <c r="M812" s="79" t="s">
        <v>2657</v>
      </c>
      <c r="N812" s="80"/>
    </row>
    <row r="813" spans="3:14" x14ac:dyDescent="0.25">
      <c r="C813" s="61"/>
      <c r="D813" s="81" t="s">
        <v>2585</v>
      </c>
      <c r="E813" s="82" t="s">
        <v>2203</v>
      </c>
      <c r="F813" s="81">
        <v>3318</v>
      </c>
      <c r="G813" s="82" t="s">
        <v>125</v>
      </c>
      <c r="H813" s="81" t="s">
        <v>2955</v>
      </c>
      <c r="I813" s="81" t="s">
        <v>2955</v>
      </c>
      <c r="J813" s="82"/>
      <c r="K813" s="75" t="s">
        <v>2394</v>
      </c>
      <c r="L813" s="78">
        <v>0.53010000000000002</v>
      </c>
      <c r="M813" s="79" t="s">
        <v>2657</v>
      </c>
      <c r="N813" s="80"/>
    </row>
    <row r="814" spans="3:14" x14ac:dyDescent="0.25">
      <c r="C814" s="61"/>
      <c r="D814" s="92" t="s">
        <v>2752</v>
      </c>
      <c r="E814" s="141" t="s">
        <v>2204</v>
      </c>
      <c r="F814" s="92">
        <v>1798</v>
      </c>
      <c r="G814" s="141" t="s">
        <v>473</v>
      </c>
      <c r="H814" s="92" t="s">
        <v>2990</v>
      </c>
      <c r="I814" s="92" t="s">
        <v>2990</v>
      </c>
      <c r="J814" s="142" t="s">
        <v>2991</v>
      </c>
      <c r="K814" s="75" t="s">
        <v>2394</v>
      </c>
      <c r="L814" s="78">
        <v>0.53710000000000002</v>
      </c>
      <c r="M814" s="79" t="s">
        <v>2657</v>
      </c>
    </row>
    <row r="815" spans="3:14" x14ac:dyDescent="0.25">
      <c r="C815" s="61"/>
      <c r="D815" s="81" t="s">
        <v>2586</v>
      </c>
      <c r="E815" s="82" t="s">
        <v>2205</v>
      </c>
      <c r="F815" s="81">
        <v>3574</v>
      </c>
      <c r="G815" s="82" t="s">
        <v>1837</v>
      </c>
      <c r="H815" s="81" t="s">
        <v>2960</v>
      </c>
      <c r="I815" s="81" t="s">
        <v>2955</v>
      </c>
      <c r="J815" s="82"/>
      <c r="K815" s="75" t="s">
        <v>2394</v>
      </c>
      <c r="L815" s="78">
        <v>0.81640000000000001</v>
      </c>
      <c r="M815" s="79" t="s">
        <v>2657</v>
      </c>
      <c r="N815" s="80"/>
    </row>
    <row r="816" spans="3:14" x14ac:dyDescent="0.25">
      <c r="C816" s="61"/>
      <c r="D816" s="81" t="s">
        <v>2586</v>
      </c>
      <c r="E816" s="82" t="s">
        <v>2205</v>
      </c>
      <c r="F816" s="81">
        <v>3575</v>
      </c>
      <c r="G816" s="82" t="s">
        <v>1838</v>
      </c>
      <c r="H816" s="81" t="s">
        <v>2960</v>
      </c>
      <c r="I816" s="81" t="s">
        <v>2955</v>
      </c>
      <c r="J816" s="82"/>
      <c r="K816" s="75" t="s">
        <v>2394</v>
      </c>
      <c r="L816" s="78">
        <v>0.91590000000000005</v>
      </c>
      <c r="M816" s="79" t="s">
        <v>2657</v>
      </c>
      <c r="N816" s="80"/>
    </row>
    <row r="817" spans="3:14" x14ac:dyDescent="0.25">
      <c r="C817" s="61"/>
      <c r="D817" s="81" t="s">
        <v>2753</v>
      </c>
      <c r="E817" s="14" t="s">
        <v>3030</v>
      </c>
      <c r="F817" s="81">
        <v>5339</v>
      </c>
      <c r="G817" s="82" t="s">
        <v>1725</v>
      </c>
      <c r="H817" s="81" t="s">
        <v>2956</v>
      </c>
      <c r="I817" s="81" t="s">
        <v>2956</v>
      </c>
      <c r="J817" s="82"/>
      <c r="K817" s="75" t="s">
        <v>2394</v>
      </c>
      <c r="L817" s="78">
        <v>0.57150000000000001</v>
      </c>
      <c r="M817" s="79" t="s">
        <v>2657</v>
      </c>
      <c r="N817" s="80"/>
    </row>
    <row r="818" spans="3:14" x14ac:dyDescent="0.25">
      <c r="C818" s="61"/>
      <c r="D818" s="81" t="s">
        <v>2587</v>
      </c>
      <c r="E818" s="82" t="s">
        <v>2207</v>
      </c>
      <c r="F818" s="81">
        <v>2906</v>
      </c>
      <c r="G818" s="82" t="s">
        <v>67</v>
      </c>
      <c r="H818" s="81" t="s">
        <v>2955</v>
      </c>
      <c r="I818" s="81" t="s">
        <v>2955</v>
      </c>
      <c r="J818" s="82"/>
      <c r="K818" s="75" t="s">
        <v>2394</v>
      </c>
      <c r="L818" s="78">
        <v>0.749</v>
      </c>
      <c r="M818" s="79" t="s">
        <v>2657</v>
      </c>
      <c r="N818" s="80"/>
    </row>
    <row r="819" spans="3:14" x14ac:dyDescent="0.25">
      <c r="C819" s="61"/>
      <c r="D819" s="81" t="s">
        <v>2587</v>
      </c>
      <c r="E819" s="82" t="s">
        <v>2207</v>
      </c>
      <c r="F819" s="81">
        <v>2195</v>
      </c>
      <c r="G819" s="82" t="s">
        <v>64</v>
      </c>
      <c r="H819" s="81" t="s">
        <v>2955</v>
      </c>
      <c r="I819" s="81" t="s">
        <v>2955</v>
      </c>
      <c r="J819" s="82"/>
      <c r="K819" s="75" t="s">
        <v>2394</v>
      </c>
      <c r="L819" s="78">
        <v>0.71679999999999999</v>
      </c>
      <c r="M819" s="79" t="s">
        <v>2657</v>
      </c>
      <c r="N819" s="80"/>
    </row>
    <row r="820" spans="3:14" x14ac:dyDescent="0.25">
      <c r="C820" s="61"/>
      <c r="D820" s="81" t="s">
        <v>2587</v>
      </c>
      <c r="E820" s="82" t="s">
        <v>2207</v>
      </c>
      <c r="F820" s="81">
        <v>3316</v>
      </c>
      <c r="G820" s="82" t="s">
        <v>68</v>
      </c>
      <c r="H820" s="81" t="s">
        <v>2955</v>
      </c>
      <c r="I820" s="81" t="s">
        <v>2955</v>
      </c>
      <c r="J820" s="82"/>
      <c r="K820" s="75" t="s">
        <v>2394</v>
      </c>
      <c r="L820" s="78">
        <v>0.74939999999999996</v>
      </c>
      <c r="M820" s="79" t="s">
        <v>2657</v>
      </c>
      <c r="N820" s="80"/>
    </row>
    <row r="821" spans="3:14" x14ac:dyDescent="0.25">
      <c r="C821" s="61"/>
      <c r="D821" s="81" t="s">
        <v>2587</v>
      </c>
      <c r="E821" s="82" t="s">
        <v>2207</v>
      </c>
      <c r="F821" s="81">
        <v>2508</v>
      </c>
      <c r="G821" s="82" t="s">
        <v>65</v>
      </c>
      <c r="H821" s="81" t="s">
        <v>2955</v>
      </c>
      <c r="I821" s="81" t="s">
        <v>2955</v>
      </c>
      <c r="J821" s="82"/>
      <c r="K821" s="75" t="s">
        <v>2394</v>
      </c>
      <c r="L821" s="78">
        <v>0.64800000000000002</v>
      </c>
      <c r="M821" s="79" t="s">
        <v>2657</v>
      </c>
      <c r="N821" s="80"/>
    </row>
    <row r="822" spans="3:14" x14ac:dyDescent="0.25">
      <c r="C822" s="61"/>
      <c r="D822" s="81" t="s">
        <v>2587</v>
      </c>
      <c r="E822" s="82" t="s">
        <v>2207</v>
      </c>
      <c r="F822" s="81">
        <v>2905</v>
      </c>
      <c r="G822" s="82" t="s">
        <v>66</v>
      </c>
      <c r="H822" s="81" t="s">
        <v>2955</v>
      </c>
      <c r="I822" s="81" t="s">
        <v>2955</v>
      </c>
      <c r="J822" s="82"/>
      <c r="K822" s="75" t="s">
        <v>2394</v>
      </c>
      <c r="L822" s="78">
        <v>0.76739999999999997</v>
      </c>
      <c r="M822" s="79" t="s">
        <v>2657</v>
      </c>
      <c r="N822" s="80"/>
    </row>
    <row r="823" spans="3:14" x14ac:dyDescent="0.25">
      <c r="C823" s="61"/>
      <c r="D823" s="81" t="s">
        <v>2754</v>
      </c>
      <c r="E823" s="82" t="s">
        <v>2208</v>
      </c>
      <c r="F823" s="81">
        <v>3203</v>
      </c>
      <c r="G823" s="82" t="s">
        <v>70</v>
      </c>
      <c r="H823" s="81" t="s">
        <v>2956</v>
      </c>
      <c r="I823" s="81" t="s">
        <v>2956</v>
      </c>
      <c r="J823" s="82"/>
      <c r="K823" s="75" t="s">
        <v>2394</v>
      </c>
      <c r="L823" s="78">
        <v>0.50239999999999996</v>
      </c>
      <c r="M823" s="79" t="s">
        <v>2657</v>
      </c>
      <c r="N823" s="80"/>
    </row>
    <row r="824" spans="3:14" x14ac:dyDescent="0.25">
      <c r="C824" s="61"/>
      <c r="D824" s="81" t="s">
        <v>2754</v>
      </c>
      <c r="E824" s="82" t="s">
        <v>2208</v>
      </c>
      <c r="F824" s="81">
        <v>5574</v>
      </c>
      <c r="G824" s="82" t="s">
        <v>2373</v>
      </c>
      <c r="H824" s="81" t="s">
        <v>2956</v>
      </c>
      <c r="I824" s="81" t="s">
        <v>2956</v>
      </c>
      <c r="J824" s="82"/>
      <c r="K824" s="75" t="s">
        <v>2395</v>
      </c>
      <c r="L824" s="78"/>
      <c r="M824" s="79"/>
      <c r="N824" s="80"/>
    </row>
    <row r="825" spans="3:14" x14ac:dyDescent="0.25">
      <c r="C825" s="61"/>
      <c r="D825" s="81" t="s">
        <v>2588</v>
      </c>
      <c r="E825" s="82" t="s">
        <v>2209</v>
      </c>
      <c r="F825" s="81">
        <v>2496</v>
      </c>
      <c r="G825" s="82" t="s">
        <v>1160</v>
      </c>
      <c r="H825" s="81" t="s">
        <v>2955</v>
      </c>
      <c r="I825" s="81" t="s">
        <v>2955</v>
      </c>
      <c r="J825" s="82"/>
      <c r="K825" s="75" t="s">
        <v>2394</v>
      </c>
      <c r="L825" s="78">
        <v>0.5585</v>
      </c>
      <c r="M825" s="79" t="s">
        <v>2657</v>
      </c>
      <c r="N825" s="80"/>
    </row>
    <row r="826" spans="3:14" x14ac:dyDescent="0.25">
      <c r="C826" s="61"/>
      <c r="D826" s="81" t="s">
        <v>2588</v>
      </c>
      <c r="E826" s="82" t="s">
        <v>2209</v>
      </c>
      <c r="F826" s="81">
        <v>2497</v>
      </c>
      <c r="G826" s="82" t="s">
        <v>1161</v>
      </c>
      <c r="H826" s="81" t="s">
        <v>2955</v>
      </c>
      <c r="I826" s="81" t="s">
        <v>2955</v>
      </c>
      <c r="J826" s="82"/>
      <c r="K826" s="75" t="s">
        <v>2395</v>
      </c>
      <c r="L826" s="78"/>
      <c r="M826" s="79"/>
      <c r="N826" s="80"/>
    </row>
    <row r="827" spans="3:14" x14ac:dyDescent="0.25">
      <c r="C827" s="61"/>
      <c r="D827" s="81" t="s">
        <v>2588</v>
      </c>
      <c r="E827" s="82" t="s">
        <v>2209</v>
      </c>
      <c r="F827" s="81">
        <v>2311</v>
      </c>
      <c r="G827" s="82" t="s">
        <v>1157</v>
      </c>
      <c r="H827" s="81" t="s">
        <v>2955</v>
      </c>
      <c r="I827" s="81" t="s">
        <v>2955</v>
      </c>
      <c r="J827" s="82"/>
      <c r="K827" s="75" t="s">
        <v>2394</v>
      </c>
      <c r="L827" s="78">
        <v>0.57689999999999997</v>
      </c>
      <c r="M827" s="79" t="s">
        <v>2657</v>
      </c>
      <c r="N827" s="80"/>
    </row>
    <row r="828" spans="3:14" x14ac:dyDescent="0.25">
      <c r="C828" s="61"/>
      <c r="D828" s="81" t="s">
        <v>2588</v>
      </c>
      <c r="E828" s="82" t="s">
        <v>2209</v>
      </c>
      <c r="F828" s="81">
        <v>3896</v>
      </c>
      <c r="G828" s="82" t="s">
        <v>624</v>
      </c>
      <c r="H828" s="81" t="s">
        <v>2955</v>
      </c>
      <c r="I828" s="81" t="s">
        <v>2955</v>
      </c>
      <c r="J828" s="82"/>
      <c r="K828" s="75" t="s">
        <v>2395</v>
      </c>
      <c r="L828" s="78"/>
      <c r="M828" s="79"/>
      <c r="N828" s="80"/>
    </row>
    <row r="829" spans="3:14" x14ac:dyDescent="0.25">
      <c r="C829" s="61"/>
      <c r="D829" s="81" t="s">
        <v>2588</v>
      </c>
      <c r="E829" s="82" t="s">
        <v>2209</v>
      </c>
      <c r="F829" s="81">
        <v>3972</v>
      </c>
      <c r="G829" s="82" t="s">
        <v>1174</v>
      </c>
      <c r="H829" s="81" t="s">
        <v>2955</v>
      </c>
      <c r="I829" s="81" t="s">
        <v>2955</v>
      </c>
      <c r="J829" s="82"/>
      <c r="K829" s="75" t="s">
        <v>2394</v>
      </c>
      <c r="L829" s="78">
        <v>0.56610000000000005</v>
      </c>
      <c r="M829" s="79" t="s">
        <v>2657</v>
      </c>
      <c r="N829" s="80"/>
    </row>
    <row r="830" spans="3:14" x14ac:dyDescent="0.25">
      <c r="C830" s="61"/>
      <c r="D830" s="81" t="s">
        <v>2588</v>
      </c>
      <c r="E830" s="82" t="s">
        <v>2209</v>
      </c>
      <c r="F830" s="81">
        <v>2495</v>
      </c>
      <c r="G830" s="82" t="s">
        <v>1159</v>
      </c>
      <c r="H830" s="81" t="s">
        <v>2955</v>
      </c>
      <c r="I830" s="81" t="s">
        <v>2955</v>
      </c>
      <c r="J830" s="82"/>
      <c r="K830" s="75" t="s">
        <v>2394</v>
      </c>
      <c r="L830" s="78">
        <v>0.53700000000000003</v>
      </c>
      <c r="M830" s="79" t="s">
        <v>2657</v>
      </c>
      <c r="N830" s="80"/>
    </row>
    <row r="831" spans="3:14" x14ac:dyDescent="0.25">
      <c r="C831" s="61"/>
      <c r="D831" s="81" t="s">
        <v>2588</v>
      </c>
      <c r="E831" s="82" t="s">
        <v>2209</v>
      </c>
      <c r="F831" s="81">
        <v>3558</v>
      </c>
      <c r="G831" s="82" t="s">
        <v>1169</v>
      </c>
      <c r="H831" s="81" t="s">
        <v>2955</v>
      </c>
      <c r="I831" s="81" t="s">
        <v>2955</v>
      </c>
      <c r="J831" s="82"/>
      <c r="K831" s="75" t="s">
        <v>2394</v>
      </c>
      <c r="L831" s="78">
        <v>0.54790000000000005</v>
      </c>
      <c r="M831" s="79" t="s">
        <v>2657</v>
      </c>
      <c r="N831" s="80"/>
    </row>
    <row r="832" spans="3:14" x14ac:dyDescent="0.25">
      <c r="C832" s="61"/>
      <c r="D832" s="81" t="s">
        <v>2589</v>
      </c>
      <c r="E832" s="82" t="s">
        <v>2210</v>
      </c>
      <c r="F832" s="81">
        <v>2491</v>
      </c>
      <c r="G832" s="82" t="s">
        <v>466</v>
      </c>
      <c r="H832" s="81" t="s">
        <v>2959</v>
      </c>
      <c r="I832" s="81" t="s">
        <v>2955</v>
      </c>
      <c r="J832" s="82"/>
      <c r="K832" s="75" t="s">
        <v>2395</v>
      </c>
      <c r="L832" s="78"/>
      <c r="M832" s="79"/>
      <c r="N832" s="80"/>
    </row>
    <row r="833" spans="3:14" x14ac:dyDescent="0.25">
      <c r="C833" s="61"/>
      <c r="D833" s="81" t="s">
        <v>2755</v>
      </c>
      <c r="E833" s="82" t="s">
        <v>2211</v>
      </c>
      <c r="F833" s="81">
        <v>2474</v>
      </c>
      <c r="G833" s="82" t="s">
        <v>468</v>
      </c>
      <c r="H833" s="81" t="s">
        <v>2956</v>
      </c>
      <c r="I833" s="81" t="s">
        <v>2956</v>
      </c>
      <c r="J833" s="82"/>
      <c r="K833" s="75" t="s">
        <v>2394</v>
      </c>
      <c r="L833" s="78">
        <v>0.52769999999999995</v>
      </c>
      <c r="M833" s="79" t="s">
        <v>2657</v>
      </c>
      <c r="N833" s="80"/>
    </row>
    <row r="834" spans="3:14" x14ac:dyDescent="0.25">
      <c r="C834" s="61"/>
      <c r="D834" s="81" t="s">
        <v>2590</v>
      </c>
      <c r="E834" s="82" t="s">
        <v>2212</v>
      </c>
      <c r="F834" s="81">
        <v>5430</v>
      </c>
      <c r="G834" s="82" t="s">
        <v>143</v>
      </c>
      <c r="H834" s="81" t="s">
        <v>2953</v>
      </c>
      <c r="I834" s="81" t="s">
        <v>2955</v>
      </c>
      <c r="J834" s="82"/>
      <c r="K834" s="75" t="s">
        <v>2394</v>
      </c>
      <c r="L834" s="78">
        <v>0.93079999999999996</v>
      </c>
      <c r="M834" s="79" t="s">
        <v>2657</v>
      </c>
      <c r="N834" s="80"/>
    </row>
    <row r="835" spans="3:14" x14ac:dyDescent="0.25">
      <c r="C835" s="61"/>
      <c r="D835" s="81" t="s">
        <v>2591</v>
      </c>
      <c r="E835" s="82" t="s">
        <v>2213</v>
      </c>
      <c r="F835" s="81">
        <v>3737</v>
      </c>
      <c r="G835" s="82" t="s">
        <v>140</v>
      </c>
      <c r="H835" s="81" t="s">
        <v>2958</v>
      </c>
      <c r="I835" s="81" t="s">
        <v>2958</v>
      </c>
      <c r="J835" s="82"/>
      <c r="K835" s="75" t="s">
        <v>2394</v>
      </c>
      <c r="L835" s="78">
        <v>0.68300000000000005</v>
      </c>
      <c r="M835" s="79" t="s">
        <v>2657</v>
      </c>
      <c r="N835" s="80"/>
    </row>
    <row r="836" spans="3:14" x14ac:dyDescent="0.25">
      <c r="C836" s="61"/>
      <c r="D836" s="81" t="s">
        <v>2591</v>
      </c>
      <c r="E836" s="82" t="s">
        <v>2213</v>
      </c>
      <c r="F836" s="81">
        <v>2349</v>
      </c>
      <c r="G836" s="82" t="s">
        <v>139</v>
      </c>
      <c r="H836" s="81" t="s">
        <v>2958</v>
      </c>
      <c r="I836" s="81" t="s">
        <v>2958</v>
      </c>
      <c r="J836" s="82"/>
      <c r="K836" s="75" t="s">
        <v>2394</v>
      </c>
      <c r="L836" s="78">
        <v>0.57530000000000003</v>
      </c>
      <c r="M836" s="79" t="s">
        <v>2657</v>
      </c>
      <c r="N836" s="80"/>
    </row>
    <row r="837" spans="3:14" x14ac:dyDescent="0.25">
      <c r="C837" s="61"/>
      <c r="D837" s="81" t="s">
        <v>2591</v>
      </c>
      <c r="E837" s="82" t="s">
        <v>2213</v>
      </c>
      <c r="F837" s="85">
        <v>2609</v>
      </c>
      <c r="G837" s="91" t="s">
        <v>2375</v>
      </c>
      <c r="H837" s="81" t="s">
        <v>2958</v>
      </c>
      <c r="I837" s="81" t="s">
        <v>2958</v>
      </c>
      <c r="J837" s="82"/>
      <c r="K837" s="75" t="s">
        <v>2395</v>
      </c>
      <c r="L837" s="80"/>
      <c r="M837" s="79"/>
      <c r="N837" s="14"/>
    </row>
    <row r="838" spans="3:14" x14ac:dyDescent="0.25">
      <c r="C838" s="61"/>
      <c r="D838" s="81" t="s">
        <v>2591</v>
      </c>
      <c r="E838" s="82" t="s">
        <v>2213</v>
      </c>
      <c r="F838" s="81">
        <v>2609</v>
      </c>
      <c r="G838" s="82" t="s">
        <v>2375</v>
      </c>
      <c r="H838" s="81" t="s">
        <v>2958</v>
      </c>
      <c r="I838" s="81" t="s">
        <v>2958</v>
      </c>
      <c r="J838" s="82"/>
      <c r="K838" s="75" t="s">
        <v>2394</v>
      </c>
      <c r="L838" s="78">
        <v>0.51</v>
      </c>
      <c r="M838" s="79" t="s">
        <v>2657</v>
      </c>
      <c r="N838" s="80"/>
    </row>
    <row r="839" spans="3:14" x14ac:dyDescent="0.25">
      <c r="C839" s="61"/>
      <c r="D839" s="81" t="s">
        <v>2592</v>
      </c>
      <c r="E839" s="82" t="s">
        <v>2124</v>
      </c>
      <c r="F839" s="81">
        <v>2921</v>
      </c>
      <c r="G839" s="82" t="s">
        <v>441</v>
      </c>
      <c r="H839" s="81" t="s">
        <v>2959</v>
      </c>
      <c r="I839" s="81" t="s">
        <v>2954</v>
      </c>
      <c r="J839" s="82"/>
      <c r="K839" s="75" t="s">
        <v>2394</v>
      </c>
      <c r="L839" s="78">
        <v>0.89710000000000001</v>
      </c>
      <c r="M839" s="79" t="s">
        <v>2655</v>
      </c>
      <c r="N839" s="80"/>
    </row>
    <row r="840" spans="3:14" x14ac:dyDescent="0.25">
      <c r="C840" s="61"/>
      <c r="D840" s="81" t="s">
        <v>2593</v>
      </c>
      <c r="E840" s="82" t="s">
        <v>2214</v>
      </c>
      <c r="F840" s="81">
        <v>5585</v>
      </c>
      <c r="G840" s="82" t="s">
        <v>2317</v>
      </c>
      <c r="H840" s="81" t="s">
        <v>2955</v>
      </c>
      <c r="I840" s="81" t="s">
        <v>2955</v>
      </c>
      <c r="J840" s="82"/>
      <c r="K840" s="75" t="s">
        <v>2394</v>
      </c>
      <c r="L840" s="78">
        <v>0.73060000000000003</v>
      </c>
      <c r="M840" s="79" t="s">
        <v>2657</v>
      </c>
      <c r="N840" s="80"/>
    </row>
    <row r="841" spans="3:14" x14ac:dyDescent="0.25">
      <c r="C841" s="61"/>
      <c r="D841" s="81" t="s">
        <v>2593</v>
      </c>
      <c r="E841" s="82" t="s">
        <v>2214</v>
      </c>
      <c r="F841" s="81">
        <v>3426</v>
      </c>
      <c r="G841" s="82" t="s">
        <v>373</v>
      </c>
      <c r="H841" s="81" t="s">
        <v>2955</v>
      </c>
      <c r="I841" s="81" t="s">
        <v>2955</v>
      </c>
      <c r="J841" s="82"/>
      <c r="K841" s="75" t="s">
        <v>2394</v>
      </c>
      <c r="L841" s="78">
        <v>0.87419999999999998</v>
      </c>
      <c r="M841" s="79" t="s">
        <v>2657</v>
      </c>
      <c r="N841" s="80"/>
    </row>
    <row r="842" spans="3:14" x14ac:dyDescent="0.25">
      <c r="C842" s="61"/>
      <c r="D842" s="81" t="s">
        <v>2593</v>
      </c>
      <c r="E842" s="82" t="s">
        <v>2214</v>
      </c>
      <c r="F842" s="81">
        <v>4536</v>
      </c>
      <c r="G842" s="82" t="s">
        <v>374</v>
      </c>
      <c r="H842" s="81" t="s">
        <v>2955</v>
      </c>
      <c r="I842" s="81" t="s">
        <v>2955</v>
      </c>
      <c r="J842" s="82"/>
      <c r="K842" s="75" t="s">
        <v>2394</v>
      </c>
      <c r="L842" s="78">
        <v>0.71199999999999997</v>
      </c>
      <c r="M842" s="79" t="s">
        <v>2657</v>
      </c>
      <c r="N842" s="80"/>
    </row>
    <row r="843" spans="3:14" x14ac:dyDescent="0.25">
      <c r="C843" s="61"/>
      <c r="D843" s="81" t="s">
        <v>2593</v>
      </c>
      <c r="E843" s="82" t="s">
        <v>2214</v>
      </c>
      <c r="F843" s="81">
        <v>3020</v>
      </c>
      <c r="G843" s="82" t="s">
        <v>371</v>
      </c>
      <c r="H843" s="81" t="s">
        <v>2955</v>
      </c>
      <c r="I843" s="81" t="s">
        <v>2955</v>
      </c>
      <c r="J843" s="82"/>
      <c r="K843" s="75" t="s">
        <v>2394</v>
      </c>
      <c r="L843" s="78">
        <v>0.7954</v>
      </c>
      <c r="M843" s="79" t="s">
        <v>2657</v>
      </c>
      <c r="N843" s="80"/>
    </row>
    <row r="844" spans="3:14" x14ac:dyDescent="0.25">
      <c r="C844" s="61"/>
      <c r="D844" s="81" t="s">
        <v>2593</v>
      </c>
      <c r="E844" s="82" t="s">
        <v>2214</v>
      </c>
      <c r="F844" s="81">
        <v>2919</v>
      </c>
      <c r="G844" s="82" t="s">
        <v>370</v>
      </c>
      <c r="H844" s="81" t="s">
        <v>2955</v>
      </c>
      <c r="I844" s="81" t="s">
        <v>2955</v>
      </c>
      <c r="J844" s="82"/>
      <c r="K844" s="75" t="s">
        <v>2394</v>
      </c>
      <c r="L844" s="78">
        <v>0.84419999999999995</v>
      </c>
      <c r="M844" s="79" t="s">
        <v>2657</v>
      </c>
      <c r="N844" s="80"/>
    </row>
    <row r="845" spans="3:14" x14ac:dyDescent="0.25">
      <c r="C845" s="61"/>
      <c r="D845" s="81" t="s">
        <v>2593</v>
      </c>
      <c r="E845" s="82" t="s">
        <v>2214</v>
      </c>
      <c r="F845" s="81">
        <v>3088</v>
      </c>
      <c r="G845" s="82" t="s">
        <v>372</v>
      </c>
      <c r="H845" s="81" t="s">
        <v>2955</v>
      </c>
      <c r="I845" s="81" t="s">
        <v>2955</v>
      </c>
      <c r="J845" s="82"/>
      <c r="K845" s="75" t="s">
        <v>2394</v>
      </c>
      <c r="L845" s="78">
        <v>0.79359999999999997</v>
      </c>
      <c r="M845" s="79" t="s">
        <v>2657</v>
      </c>
      <c r="N845" s="80"/>
    </row>
    <row r="846" spans="3:14" x14ac:dyDescent="0.25">
      <c r="C846" s="61"/>
      <c r="D846" s="81" t="s">
        <v>2593</v>
      </c>
      <c r="E846" s="82" t="s">
        <v>2214</v>
      </c>
      <c r="F846" s="81">
        <v>5648</v>
      </c>
      <c r="G846" s="82" t="s">
        <v>369</v>
      </c>
      <c r="H846" s="81" t="s">
        <v>2955</v>
      </c>
      <c r="I846" s="81" t="s">
        <v>2955</v>
      </c>
      <c r="J846" s="82"/>
      <c r="K846" s="75" t="s">
        <v>2394</v>
      </c>
      <c r="L846" s="78">
        <v>0.6341</v>
      </c>
      <c r="M846" s="79" t="s">
        <v>2657</v>
      </c>
      <c r="N846" s="80"/>
    </row>
    <row r="847" spans="3:14" x14ac:dyDescent="0.25">
      <c r="C847" s="61"/>
      <c r="D847" s="81" t="s">
        <v>2593</v>
      </c>
      <c r="E847" s="82" t="s">
        <v>2214</v>
      </c>
      <c r="F847" s="81">
        <v>2510</v>
      </c>
      <c r="G847" s="82" t="s">
        <v>2376</v>
      </c>
      <c r="H847" s="81" t="s">
        <v>2955</v>
      </c>
      <c r="I847" s="81" t="s">
        <v>2955</v>
      </c>
      <c r="J847" s="82"/>
      <c r="K847" s="75" t="s">
        <v>2394</v>
      </c>
      <c r="L847" s="78">
        <v>0.85780000000000001</v>
      </c>
      <c r="M847" s="79" t="s">
        <v>2657</v>
      </c>
      <c r="N847" s="80"/>
    </row>
    <row r="848" spans="3:14" x14ac:dyDescent="0.25">
      <c r="C848" s="61"/>
      <c r="D848" s="81" t="s">
        <v>2594</v>
      </c>
      <c r="E848" s="82" t="s">
        <v>2215</v>
      </c>
      <c r="F848" s="81">
        <v>5380</v>
      </c>
      <c r="G848" s="82" t="s">
        <v>930</v>
      </c>
      <c r="H848" s="81" t="s">
        <v>2955</v>
      </c>
      <c r="I848" s="81" t="s">
        <v>2955</v>
      </c>
      <c r="J848" s="82"/>
      <c r="K848" s="75" t="s">
        <v>2394</v>
      </c>
      <c r="L848" s="78">
        <v>0.71750000000000003</v>
      </c>
      <c r="M848" s="79" t="s">
        <v>2657</v>
      </c>
      <c r="N848" s="80"/>
    </row>
    <row r="849" spans="3:14" x14ac:dyDescent="0.25">
      <c r="C849" s="61"/>
      <c r="D849" s="81" t="s">
        <v>2595</v>
      </c>
      <c r="E849" s="82" t="s">
        <v>2339</v>
      </c>
      <c r="F849" s="81">
        <v>5468</v>
      </c>
      <c r="G849" s="82" t="s">
        <v>931</v>
      </c>
      <c r="H849" s="81" t="s">
        <v>2957</v>
      </c>
      <c r="I849" s="81" t="s">
        <v>2956</v>
      </c>
      <c r="J849" s="82"/>
      <c r="K849" s="75" t="s">
        <v>2394</v>
      </c>
      <c r="L849" s="83">
        <v>0.72670000000000001</v>
      </c>
      <c r="M849" s="79" t="s">
        <v>2657</v>
      </c>
      <c r="N849" s="80"/>
    </row>
    <row r="850" spans="3:14" x14ac:dyDescent="0.25">
      <c r="C850" s="61"/>
      <c r="D850" s="81" t="s">
        <v>2596</v>
      </c>
      <c r="E850" s="82" t="s">
        <v>2217</v>
      </c>
      <c r="F850" s="81">
        <v>2803</v>
      </c>
      <c r="G850" s="82" t="s">
        <v>1131</v>
      </c>
      <c r="H850" s="81" t="s">
        <v>2957</v>
      </c>
      <c r="I850" s="81" t="s">
        <v>2956</v>
      </c>
      <c r="J850" s="82"/>
      <c r="K850" s="75" t="s">
        <v>2394</v>
      </c>
      <c r="L850" s="78">
        <v>0.73719999999999997</v>
      </c>
      <c r="M850" s="79" t="s">
        <v>2659</v>
      </c>
      <c r="N850" s="80"/>
    </row>
    <row r="851" spans="3:14" x14ac:dyDescent="0.25">
      <c r="C851" s="61"/>
      <c r="D851" s="81" t="s">
        <v>2596</v>
      </c>
      <c r="E851" s="82" t="s">
        <v>2217</v>
      </c>
      <c r="F851" s="81">
        <v>2357</v>
      </c>
      <c r="G851" s="82" t="s">
        <v>1130</v>
      </c>
      <c r="H851" s="81" t="s">
        <v>2957</v>
      </c>
      <c r="I851" s="81" t="s">
        <v>2956</v>
      </c>
      <c r="J851" s="82"/>
      <c r="K851" s="75" t="s">
        <v>2394</v>
      </c>
      <c r="L851" s="78">
        <v>0.64770000000000005</v>
      </c>
      <c r="M851" s="79" t="s">
        <v>2659</v>
      </c>
      <c r="N851" s="80"/>
    </row>
    <row r="852" spans="3:14" x14ac:dyDescent="0.25">
      <c r="C852" s="61"/>
      <c r="D852" s="81" t="s">
        <v>2597</v>
      </c>
      <c r="E852" s="82" t="s">
        <v>2219</v>
      </c>
      <c r="F852" s="81">
        <v>3587</v>
      </c>
      <c r="G852" s="82" t="s">
        <v>677</v>
      </c>
      <c r="H852" s="81" t="s">
        <v>2955</v>
      </c>
      <c r="I852" s="81" t="s">
        <v>2955</v>
      </c>
      <c r="J852" s="82"/>
      <c r="K852" s="75" t="s">
        <v>2395</v>
      </c>
      <c r="L852" s="78"/>
      <c r="M852" s="79"/>
      <c r="N852" s="80"/>
    </row>
    <row r="853" spans="3:14" x14ac:dyDescent="0.25">
      <c r="C853" s="61"/>
      <c r="D853" s="81" t="s">
        <v>2597</v>
      </c>
      <c r="E853" s="82" t="s">
        <v>2219</v>
      </c>
      <c r="F853" s="81">
        <v>2439</v>
      </c>
      <c r="G853" s="82" t="s">
        <v>666</v>
      </c>
      <c r="H853" s="81" t="s">
        <v>2955</v>
      </c>
      <c r="I853" s="81" t="s">
        <v>2955</v>
      </c>
      <c r="J853" s="82"/>
      <c r="K853" s="75" t="s">
        <v>2394</v>
      </c>
      <c r="L853" s="78">
        <v>0.59389999999999998</v>
      </c>
      <c r="M853" s="79" t="s">
        <v>2657</v>
      </c>
      <c r="N853" s="80"/>
    </row>
    <row r="854" spans="3:14" x14ac:dyDescent="0.25">
      <c r="C854" s="61"/>
      <c r="D854" s="81" t="s">
        <v>2597</v>
      </c>
      <c r="E854" s="82" t="s">
        <v>2219</v>
      </c>
      <c r="F854" s="81">
        <v>3034</v>
      </c>
      <c r="G854" s="82" t="s">
        <v>670</v>
      </c>
      <c r="H854" s="81" t="s">
        <v>2955</v>
      </c>
      <c r="I854" s="81" t="s">
        <v>2955</v>
      </c>
      <c r="J854" s="82"/>
      <c r="K854" s="75" t="s">
        <v>2394</v>
      </c>
      <c r="L854" s="78">
        <v>0.69520000000000004</v>
      </c>
      <c r="M854" s="79" t="s">
        <v>2657</v>
      </c>
      <c r="N854" s="80"/>
    </row>
    <row r="855" spans="3:14" x14ac:dyDescent="0.25">
      <c r="C855" s="61"/>
      <c r="D855" s="81" t="s">
        <v>2597</v>
      </c>
      <c r="E855" s="82" t="s">
        <v>2219</v>
      </c>
      <c r="F855" s="81">
        <v>3337</v>
      </c>
      <c r="G855" s="82" t="s">
        <v>47</v>
      </c>
      <c r="H855" s="81" t="s">
        <v>2955</v>
      </c>
      <c r="I855" s="81" t="s">
        <v>2955</v>
      </c>
      <c r="J855" s="82"/>
      <c r="K855" s="75" t="s">
        <v>2394</v>
      </c>
      <c r="L855" s="78">
        <v>0.59840000000000004</v>
      </c>
      <c r="M855" s="79" t="s">
        <v>2657</v>
      </c>
      <c r="N855" s="80"/>
    </row>
    <row r="856" spans="3:14" x14ac:dyDescent="0.25">
      <c r="C856" s="61"/>
      <c r="D856" s="81" t="s">
        <v>2597</v>
      </c>
      <c r="E856" s="82" t="s">
        <v>2219</v>
      </c>
      <c r="F856" s="81">
        <v>3280</v>
      </c>
      <c r="G856" s="82" t="s">
        <v>672</v>
      </c>
      <c r="H856" s="81" t="s">
        <v>2955</v>
      </c>
      <c r="I856" s="81" t="s">
        <v>2955</v>
      </c>
      <c r="J856" s="82"/>
      <c r="K856" s="75" t="s">
        <v>2394</v>
      </c>
      <c r="L856" s="78">
        <v>0.65810000000000002</v>
      </c>
      <c r="M856" s="79" t="s">
        <v>2657</v>
      </c>
      <c r="N856" s="80"/>
    </row>
    <row r="857" spans="3:14" x14ac:dyDescent="0.25">
      <c r="C857" s="61"/>
      <c r="D857" s="81" t="s">
        <v>2597</v>
      </c>
      <c r="E857" s="82" t="s">
        <v>2219</v>
      </c>
      <c r="F857" s="81">
        <v>3485</v>
      </c>
      <c r="G857" s="82" t="s">
        <v>674</v>
      </c>
      <c r="H857" s="81" t="s">
        <v>2955</v>
      </c>
      <c r="I857" s="81" t="s">
        <v>2955</v>
      </c>
      <c r="J857" s="82"/>
      <c r="K857" s="75" t="s">
        <v>2395</v>
      </c>
      <c r="L857" s="78"/>
      <c r="M857" s="79"/>
      <c r="N857" s="80"/>
    </row>
    <row r="858" spans="3:14" x14ac:dyDescent="0.25">
      <c r="C858" s="61"/>
      <c r="D858" s="81" t="s">
        <v>2597</v>
      </c>
      <c r="E858" s="82" t="s">
        <v>2219</v>
      </c>
      <c r="F858" s="81">
        <v>2640</v>
      </c>
      <c r="G858" s="82" t="s">
        <v>669</v>
      </c>
      <c r="H858" s="81" t="s">
        <v>2955</v>
      </c>
      <c r="I858" s="81" t="s">
        <v>2955</v>
      </c>
      <c r="J858" s="82"/>
      <c r="K858" s="75" t="s">
        <v>2394</v>
      </c>
      <c r="L858" s="78">
        <v>0.65400000000000003</v>
      </c>
      <c r="M858" s="79" t="s">
        <v>2657</v>
      </c>
      <c r="N858" s="80"/>
    </row>
    <row r="859" spans="3:14" x14ac:dyDescent="0.25">
      <c r="C859" s="61"/>
      <c r="D859" s="81" t="s">
        <v>2597</v>
      </c>
      <c r="E859" s="82" t="s">
        <v>2219</v>
      </c>
      <c r="F859" s="81">
        <v>5741</v>
      </c>
      <c r="G859" s="82" t="s">
        <v>2963</v>
      </c>
      <c r="H859" s="81" t="s">
        <v>2956</v>
      </c>
      <c r="I859" s="81" t="s">
        <v>2956</v>
      </c>
      <c r="J859" s="82"/>
      <c r="K859" s="75" t="s">
        <v>2395</v>
      </c>
      <c r="L859" s="78"/>
      <c r="M859" s="79"/>
      <c r="N859" s="80"/>
    </row>
    <row r="860" spans="3:14" x14ac:dyDescent="0.25">
      <c r="C860" s="61"/>
      <c r="D860" s="81" t="s">
        <v>2597</v>
      </c>
      <c r="E860" s="82" t="s">
        <v>2219</v>
      </c>
      <c r="F860" s="81">
        <v>5229</v>
      </c>
      <c r="G860" s="82" t="s">
        <v>684</v>
      </c>
      <c r="H860" s="81" t="s">
        <v>2955</v>
      </c>
      <c r="I860" s="81" t="s">
        <v>2955</v>
      </c>
      <c r="J860" s="82"/>
      <c r="K860" s="75" t="s">
        <v>2394</v>
      </c>
      <c r="L860" s="78">
        <v>0.60099999999999998</v>
      </c>
      <c r="M860" s="79" t="s">
        <v>2657</v>
      </c>
      <c r="N860" s="80"/>
    </row>
    <row r="861" spans="3:14" x14ac:dyDescent="0.25">
      <c r="C861" s="61"/>
      <c r="D861" s="81" t="s">
        <v>2597</v>
      </c>
      <c r="E861" s="82" t="s">
        <v>2219</v>
      </c>
      <c r="F861" s="81">
        <v>2597</v>
      </c>
      <c r="G861" s="82" t="s">
        <v>668</v>
      </c>
      <c r="H861" s="81" t="s">
        <v>2955</v>
      </c>
      <c r="I861" s="81" t="s">
        <v>2955</v>
      </c>
      <c r="J861" s="82"/>
      <c r="K861" s="75" t="s">
        <v>2395</v>
      </c>
      <c r="L861" s="78"/>
      <c r="M861" s="79"/>
      <c r="N861" s="80"/>
    </row>
    <row r="862" spans="3:14" x14ac:dyDescent="0.25">
      <c r="C862" s="61"/>
      <c r="D862" s="81" t="s">
        <v>2597</v>
      </c>
      <c r="E862" s="82" t="s">
        <v>2219</v>
      </c>
      <c r="F862" s="81">
        <v>2929</v>
      </c>
      <c r="G862" s="82" t="s">
        <v>626</v>
      </c>
      <c r="H862" s="81" t="s">
        <v>2955</v>
      </c>
      <c r="I862" s="81" t="s">
        <v>2955</v>
      </c>
      <c r="J862" s="82"/>
      <c r="K862" s="75" t="s">
        <v>2394</v>
      </c>
      <c r="L862" s="78">
        <v>0.71609999999999996</v>
      </c>
      <c r="M862" s="79" t="s">
        <v>2657</v>
      </c>
      <c r="N862" s="80"/>
    </row>
    <row r="863" spans="3:14" x14ac:dyDescent="0.25">
      <c r="C863" s="61"/>
      <c r="D863" s="81" t="s">
        <v>2597</v>
      </c>
      <c r="E863" s="82" t="s">
        <v>2219</v>
      </c>
      <c r="F863" s="81">
        <v>3741</v>
      </c>
      <c r="G863" s="82" t="s">
        <v>682</v>
      </c>
      <c r="H863" s="81" t="s">
        <v>2955</v>
      </c>
      <c r="I863" s="81" t="s">
        <v>2955</v>
      </c>
      <c r="J863" s="82"/>
      <c r="K863" s="75" t="s">
        <v>2394</v>
      </c>
      <c r="L863" s="78">
        <v>0.5141</v>
      </c>
      <c r="M863" s="79" t="s">
        <v>2657</v>
      </c>
      <c r="N863" s="80"/>
    </row>
    <row r="864" spans="3:14" x14ac:dyDescent="0.25">
      <c r="C864" s="61"/>
      <c r="D864" s="81" t="s">
        <v>2597</v>
      </c>
      <c r="E864" s="82" t="s">
        <v>2219</v>
      </c>
      <c r="F864" s="81">
        <v>3586</v>
      </c>
      <c r="G864" s="82" t="s">
        <v>676</v>
      </c>
      <c r="H864" s="81" t="s">
        <v>2955</v>
      </c>
      <c r="I864" s="81" t="s">
        <v>2955</v>
      </c>
      <c r="J864" s="82"/>
      <c r="K864" s="75" t="s">
        <v>2395</v>
      </c>
      <c r="L864" s="78"/>
      <c r="M864" s="79"/>
      <c r="N864" s="80"/>
    </row>
    <row r="865" spans="3:14" x14ac:dyDescent="0.25">
      <c r="C865" s="61"/>
      <c r="D865" s="81" t="s">
        <v>2597</v>
      </c>
      <c r="E865" s="82" t="s">
        <v>2219</v>
      </c>
      <c r="F865" s="81">
        <v>3035</v>
      </c>
      <c r="G865" s="82" t="s">
        <v>671</v>
      </c>
      <c r="H865" s="81" t="s">
        <v>2955</v>
      </c>
      <c r="I865" s="81" t="s">
        <v>2955</v>
      </c>
      <c r="J865" s="82"/>
      <c r="K865" s="75" t="s">
        <v>2395</v>
      </c>
      <c r="L865" s="78"/>
      <c r="M865" s="79"/>
      <c r="N865" s="80"/>
    </row>
    <row r="866" spans="3:14" x14ac:dyDescent="0.25">
      <c r="C866" s="61"/>
      <c r="D866" s="81" t="s">
        <v>2597</v>
      </c>
      <c r="E866" s="82" t="s">
        <v>2219</v>
      </c>
      <c r="F866" s="81">
        <v>5313</v>
      </c>
      <c r="G866" s="82" t="s">
        <v>2672</v>
      </c>
      <c r="H866" s="81" t="s">
        <v>2959</v>
      </c>
      <c r="I866" s="81" t="s">
        <v>2955</v>
      </c>
      <c r="J866" s="82"/>
      <c r="K866" s="75" t="s">
        <v>2394</v>
      </c>
      <c r="L866" s="78">
        <v>0.51</v>
      </c>
      <c r="M866" s="79" t="s">
        <v>2655</v>
      </c>
      <c r="N866" s="80"/>
    </row>
    <row r="867" spans="3:14" x14ac:dyDescent="0.25">
      <c r="C867" s="61"/>
      <c r="D867" s="81" t="s">
        <v>2597</v>
      </c>
      <c r="E867" s="82" t="s">
        <v>2219</v>
      </c>
      <c r="F867" s="81">
        <v>3434</v>
      </c>
      <c r="G867" s="82" t="s">
        <v>673</v>
      </c>
      <c r="H867" s="81" t="s">
        <v>2955</v>
      </c>
      <c r="I867" s="81" t="s">
        <v>2955</v>
      </c>
      <c r="J867" s="82"/>
      <c r="K867" s="75" t="s">
        <v>2394</v>
      </c>
      <c r="L867" s="78">
        <v>0.55669999999999997</v>
      </c>
      <c r="M867" s="79" t="s">
        <v>2657</v>
      </c>
      <c r="N867" s="80"/>
    </row>
    <row r="868" spans="3:14" x14ac:dyDescent="0.25">
      <c r="C868" s="61"/>
      <c r="D868" s="81" t="s">
        <v>2597</v>
      </c>
      <c r="E868" s="82" t="s">
        <v>2219</v>
      </c>
      <c r="F868" s="81">
        <v>5070</v>
      </c>
      <c r="G868" s="82" t="s">
        <v>683</v>
      </c>
      <c r="H868" s="81" t="s">
        <v>2955</v>
      </c>
      <c r="I868" s="81" t="s">
        <v>2955</v>
      </c>
      <c r="J868" s="82"/>
      <c r="K868" s="75" t="s">
        <v>2394</v>
      </c>
      <c r="L868" s="78">
        <v>0.77059999999999995</v>
      </c>
      <c r="M868" s="79" t="s">
        <v>2657</v>
      </c>
      <c r="N868" s="80"/>
    </row>
    <row r="869" spans="3:14" x14ac:dyDescent="0.25">
      <c r="C869" s="61"/>
      <c r="D869" s="81" t="s">
        <v>2597</v>
      </c>
      <c r="E869" s="82" t="s">
        <v>2219</v>
      </c>
      <c r="F869" s="81">
        <v>3521</v>
      </c>
      <c r="G869" s="82" t="s">
        <v>675</v>
      </c>
      <c r="H869" s="81" t="s">
        <v>2955</v>
      </c>
      <c r="I869" s="81" t="s">
        <v>2955</v>
      </c>
      <c r="J869" s="82"/>
      <c r="K869" s="75" t="s">
        <v>2394</v>
      </c>
      <c r="L869" s="78">
        <v>0.56869999999999998</v>
      </c>
      <c r="M869" s="79" t="s">
        <v>2657</v>
      </c>
      <c r="N869" s="80"/>
    </row>
    <row r="870" spans="3:14" x14ac:dyDescent="0.25">
      <c r="C870" s="61"/>
      <c r="D870" s="81" t="s">
        <v>2597</v>
      </c>
      <c r="E870" s="82" t="s">
        <v>2219</v>
      </c>
      <c r="F870" s="81">
        <v>2475</v>
      </c>
      <c r="G870" s="82" t="s">
        <v>667</v>
      </c>
      <c r="H870" s="81" t="s">
        <v>2955</v>
      </c>
      <c r="I870" s="81" t="s">
        <v>2955</v>
      </c>
      <c r="J870" s="82"/>
      <c r="K870" s="75" t="s">
        <v>2394</v>
      </c>
      <c r="L870" s="78">
        <v>0.60960000000000003</v>
      </c>
      <c r="M870" s="79" t="s">
        <v>2657</v>
      </c>
      <c r="N870" s="80"/>
    </row>
    <row r="871" spans="3:14" x14ac:dyDescent="0.25">
      <c r="C871" s="61"/>
      <c r="D871" s="81" t="s">
        <v>2597</v>
      </c>
      <c r="E871" s="82" t="s">
        <v>2219</v>
      </c>
      <c r="F871" s="81">
        <v>5519</v>
      </c>
      <c r="G871" s="82" t="s">
        <v>688</v>
      </c>
      <c r="H871" s="81" t="s">
        <v>2955</v>
      </c>
      <c r="I871" s="81" t="s">
        <v>2955</v>
      </c>
      <c r="J871" s="82"/>
      <c r="K871" s="75" t="s">
        <v>2395</v>
      </c>
      <c r="L871" s="78"/>
      <c r="M871" s="79"/>
      <c r="N871" s="80"/>
    </row>
    <row r="872" spans="3:14" x14ac:dyDescent="0.25">
      <c r="C872" s="61"/>
      <c r="D872" s="81" t="s">
        <v>2597</v>
      </c>
      <c r="E872" s="82" t="s">
        <v>2219</v>
      </c>
      <c r="F872" s="81">
        <v>3668</v>
      </c>
      <c r="G872" s="82" t="s">
        <v>679</v>
      </c>
      <c r="H872" s="81" t="s">
        <v>2955</v>
      </c>
      <c r="I872" s="81" t="s">
        <v>2955</v>
      </c>
      <c r="J872" s="82"/>
      <c r="K872" s="75" t="s">
        <v>2395</v>
      </c>
      <c r="L872" s="78"/>
      <c r="M872" s="79"/>
      <c r="N872" s="80"/>
    </row>
    <row r="873" spans="3:14" x14ac:dyDescent="0.25">
      <c r="C873" s="61"/>
      <c r="D873" s="81" t="s">
        <v>2597</v>
      </c>
      <c r="E873" s="82" t="s">
        <v>2219</v>
      </c>
      <c r="F873" s="81">
        <v>3740</v>
      </c>
      <c r="G873" s="82" t="s">
        <v>681</v>
      </c>
      <c r="H873" s="81" t="s">
        <v>2955</v>
      </c>
      <c r="I873" s="81" t="s">
        <v>2955</v>
      </c>
      <c r="J873" s="82"/>
      <c r="K873" s="75" t="s">
        <v>2395</v>
      </c>
      <c r="L873" s="78"/>
      <c r="M873" s="79"/>
      <c r="N873" s="80"/>
    </row>
    <row r="874" spans="3:14" x14ac:dyDescent="0.25">
      <c r="C874" s="61"/>
      <c r="D874" s="81" t="s">
        <v>2597</v>
      </c>
      <c r="E874" s="82" t="s">
        <v>2219</v>
      </c>
      <c r="F874" s="81">
        <v>5282</v>
      </c>
      <c r="G874" s="82" t="s">
        <v>685</v>
      </c>
      <c r="H874" s="81" t="s">
        <v>2955</v>
      </c>
      <c r="I874" s="81" t="s">
        <v>2955</v>
      </c>
      <c r="J874" s="82"/>
      <c r="K874" s="75" t="s">
        <v>2394</v>
      </c>
      <c r="L874" s="78">
        <v>0.64610000000000001</v>
      </c>
      <c r="M874" s="79" t="s">
        <v>2657</v>
      </c>
      <c r="N874" s="80"/>
    </row>
    <row r="875" spans="3:14" x14ac:dyDescent="0.25">
      <c r="C875" s="61"/>
      <c r="D875" s="81" t="s">
        <v>2597</v>
      </c>
      <c r="E875" s="82" t="s">
        <v>2219</v>
      </c>
      <c r="F875" s="81">
        <v>3702</v>
      </c>
      <c r="G875" s="82" t="s">
        <v>680</v>
      </c>
      <c r="H875" s="81" t="s">
        <v>2955</v>
      </c>
      <c r="I875" s="81" t="s">
        <v>2955</v>
      </c>
      <c r="J875" s="82"/>
      <c r="K875" s="75" t="s">
        <v>2394</v>
      </c>
      <c r="L875" s="78">
        <v>0.50739999999999996</v>
      </c>
      <c r="M875" s="79" t="s">
        <v>2657</v>
      </c>
      <c r="N875" s="80"/>
    </row>
    <row r="876" spans="3:14" x14ac:dyDescent="0.25">
      <c r="C876" s="61"/>
      <c r="D876" s="81" t="s">
        <v>2598</v>
      </c>
      <c r="E876" s="82" t="s">
        <v>2220</v>
      </c>
      <c r="F876" s="81">
        <v>2789</v>
      </c>
      <c r="G876" s="82" t="s">
        <v>328</v>
      </c>
      <c r="H876" s="81" t="s">
        <v>2959</v>
      </c>
      <c r="I876" s="81" t="s">
        <v>2955</v>
      </c>
      <c r="J876" s="82"/>
      <c r="K876" s="75" t="s">
        <v>2394</v>
      </c>
      <c r="L876" s="78">
        <v>0.77590000000000003</v>
      </c>
      <c r="M876" s="79" t="s">
        <v>2657</v>
      </c>
      <c r="N876" s="80"/>
    </row>
    <row r="877" spans="3:14" x14ac:dyDescent="0.25">
      <c r="C877" s="61"/>
      <c r="D877" s="81" t="s">
        <v>2598</v>
      </c>
      <c r="E877" s="82" t="s">
        <v>2220</v>
      </c>
      <c r="F877" s="81">
        <v>3559</v>
      </c>
      <c r="G877" s="82" t="s">
        <v>329</v>
      </c>
      <c r="H877" s="81" t="s">
        <v>2959</v>
      </c>
      <c r="I877" s="81" t="s">
        <v>2955</v>
      </c>
      <c r="J877" s="82"/>
      <c r="K877" s="75" t="s">
        <v>2394</v>
      </c>
      <c r="L877" s="78">
        <v>0.65580000000000005</v>
      </c>
      <c r="M877" s="79" t="s">
        <v>2657</v>
      </c>
      <c r="N877" s="80"/>
    </row>
    <row r="878" spans="3:14" x14ac:dyDescent="0.25">
      <c r="C878" s="61"/>
      <c r="D878" s="81" t="s">
        <v>2598</v>
      </c>
      <c r="E878" s="82" t="s">
        <v>2220</v>
      </c>
      <c r="F878" s="81">
        <v>3579</v>
      </c>
      <c r="G878" s="82" t="s">
        <v>330</v>
      </c>
      <c r="H878" s="81" t="s">
        <v>2959</v>
      </c>
      <c r="I878" s="81" t="s">
        <v>2955</v>
      </c>
      <c r="J878" s="82"/>
      <c r="K878" s="75" t="s">
        <v>2394</v>
      </c>
      <c r="L878" s="78">
        <v>0.51539999999999997</v>
      </c>
      <c r="M878" s="79" t="s">
        <v>2657</v>
      </c>
      <c r="N878" s="80"/>
    </row>
    <row r="879" spans="3:14" x14ac:dyDescent="0.25">
      <c r="C879" s="61"/>
      <c r="D879" s="81" t="s">
        <v>2599</v>
      </c>
      <c r="E879" s="82" t="s">
        <v>2221</v>
      </c>
      <c r="F879" s="81">
        <v>4060</v>
      </c>
      <c r="G879" s="82" t="s">
        <v>81</v>
      </c>
      <c r="H879" s="81" t="s">
        <v>2955</v>
      </c>
      <c r="I879" s="81" t="s">
        <v>2955</v>
      </c>
      <c r="J879" s="82"/>
      <c r="K879" s="75" t="s">
        <v>2395</v>
      </c>
      <c r="L879" s="78"/>
      <c r="M879" s="79"/>
      <c r="N879" s="80"/>
    </row>
    <row r="880" spans="3:14" x14ac:dyDescent="0.25">
      <c r="C880" s="61"/>
      <c r="D880" s="81" t="s">
        <v>2599</v>
      </c>
      <c r="E880" s="82" t="s">
        <v>2221</v>
      </c>
      <c r="F880" s="81">
        <v>2721</v>
      </c>
      <c r="G880" s="82" t="s">
        <v>73</v>
      </c>
      <c r="H880" s="81" t="s">
        <v>2955</v>
      </c>
      <c r="I880" s="81" t="s">
        <v>2955</v>
      </c>
      <c r="J880" s="82"/>
      <c r="K880" s="75" t="s">
        <v>2395</v>
      </c>
      <c r="L880" s="78"/>
      <c r="M880" s="79"/>
      <c r="N880" s="80"/>
    </row>
    <row r="881" spans="3:14" x14ac:dyDescent="0.25">
      <c r="C881" s="61"/>
      <c r="D881" s="81" t="s">
        <v>2599</v>
      </c>
      <c r="E881" s="82" t="s">
        <v>2221</v>
      </c>
      <c r="F881" s="81">
        <v>2785</v>
      </c>
      <c r="G881" s="82" t="s">
        <v>74</v>
      </c>
      <c r="H881" s="81" t="s">
        <v>2955</v>
      </c>
      <c r="I881" s="81" t="s">
        <v>2955</v>
      </c>
      <c r="J881" s="82"/>
      <c r="K881" s="75" t="s">
        <v>2395</v>
      </c>
      <c r="L881" s="78"/>
      <c r="M881" s="79"/>
      <c r="N881" s="80"/>
    </row>
    <row r="882" spans="3:14" x14ac:dyDescent="0.25">
      <c r="C882" s="61"/>
      <c r="D882" s="81" t="s">
        <v>2599</v>
      </c>
      <c r="E882" s="82" t="s">
        <v>2221</v>
      </c>
      <c r="F882" s="81">
        <v>3926</v>
      </c>
      <c r="G882" s="82" t="s">
        <v>79</v>
      </c>
      <c r="H882" s="81" t="s">
        <v>2955</v>
      </c>
      <c r="I882" s="81" t="s">
        <v>2955</v>
      </c>
      <c r="J882" s="82"/>
      <c r="K882" s="75" t="s">
        <v>2395</v>
      </c>
      <c r="L882" s="78"/>
      <c r="M882" s="79"/>
      <c r="N882" s="80"/>
    </row>
    <row r="883" spans="3:14" x14ac:dyDescent="0.25">
      <c r="C883" s="61"/>
      <c r="D883" s="81" t="s">
        <v>2599</v>
      </c>
      <c r="E883" s="82" t="s">
        <v>2221</v>
      </c>
      <c r="F883" s="81">
        <v>2786</v>
      </c>
      <c r="G883" s="82" t="s">
        <v>75</v>
      </c>
      <c r="H883" s="81" t="s">
        <v>2960</v>
      </c>
      <c r="I883" s="81" t="s">
        <v>2955</v>
      </c>
      <c r="J883" s="82"/>
      <c r="K883" s="75" t="s">
        <v>2394</v>
      </c>
      <c r="L883" s="78">
        <v>0.57609999999999995</v>
      </c>
      <c r="M883" s="79" t="s">
        <v>2659</v>
      </c>
      <c r="N883" s="80"/>
    </row>
    <row r="884" spans="3:14" x14ac:dyDescent="0.25">
      <c r="C884" s="61"/>
      <c r="D884" s="81" t="s">
        <v>2599</v>
      </c>
      <c r="E884" s="82" t="s">
        <v>2221</v>
      </c>
      <c r="F884" s="81">
        <v>2642</v>
      </c>
      <c r="G884" s="82" t="s">
        <v>70</v>
      </c>
      <c r="H884" s="81" t="s">
        <v>2957</v>
      </c>
      <c r="I884" s="81" t="s">
        <v>2955</v>
      </c>
      <c r="J884" s="82"/>
      <c r="K884" s="75" t="s">
        <v>2394</v>
      </c>
      <c r="L884" s="78">
        <v>0.74690000000000001</v>
      </c>
      <c r="M884" s="79" t="s">
        <v>2655</v>
      </c>
      <c r="N884" s="80"/>
    </row>
    <row r="885" spans="3:14" x14ac:dyDescent="0.25">
      <c r="C885" s="61"/>
      <c r="D885" s="81" t="s">
        <v>2599</v>
      </c>
      <c r="E885" s="82" t="s">
        <v>2221</v>
      </c>
      <c r="F885" s="81">
        <v>2657</v>
      </c>
      <c r="G885" s="82" t="s">
        <v>72</v>
      </c>
      <c r="H885" s="81" t="s">
        <v>2957</v>
      </c>
      <c r="I885" s="81" t="s">
        <v>2955</v>
      </c>
      <c r="J885" s="82"/>
      <c r="K885" s="75" t="s">
        <v>2394</v>
      </c>
      <c r="L885" s="78">
        <v>0.56079999999999997</v>
      </c>
      <c r="M885" s="79" t="s">
        <v>2664</v>
      </c>
      <c r="N885" s="80"/>
    </row>
    <row r="886" spans="3:14" x14ac:dyDescent="0.25">
      <c r="C886" s="61"/>
      <c r="D886" s="81" t="s">
        <v>2599</v>
      </c>
      <c r="E886" s="82" t="s">
        <v>2221</v>
      </c>
      <c r="F886" s="81">
        <v>2656</v>
      </c>
      <c r="G886" s="82" t="s">
        <v>71</v>
      </c>
      <c r="H886" s="81" t="s">
        <v>2957</v>
      </c>
      <c r="I886" s="81" t="s">
        <v>2955</v>
      </c>
      <c r="J886" s="82"/>
      <c r="K886" s="75" t="s">
        <v>2394</v>
      </c>
      <c r="L886" s="78">
        <v>0.57979999999999998</v>
      </c>
      <c r="M886" s="79" t="s">
        <v>2659</v>
      </c>
      <c r="N886" s="80"/>
    </row>
    <row r="887" spans="3:14" x14ac:dyDescent="0.25">
      <c r="C887" s="61"/>
      <c r="D887" s="81" t="s">
        <v>2599</v>
      </c>
      <c r="E887" s="82" t="s">
        <v>2221</v>
      </c>
      <c r="F887" s="81">
        <v>5526</v>
      </c>
      <c r="G887" s="82" t="s">
        <v>2673</v>
      </c>
      <c r="H887" s="81" t="s">
        <v>2957</v>
      </c>
      <c r="I887" s="81" t="s">
        <v>2955</v>
      </c>
      <c r="J887" s="82"/>
      <c r="K887" s="75" t="s">
        <v>2394</v>
      </c>
      <c r="L887" s="78">
        <v>0.51</v>
      </c>
      <c r="M887" s="79" t="s">
        <v>2657</v>
      </c>
      <c r="N887" s="80"/>
    </row>
    <row r="888" spans="3:14" x14ac:dyDescent="0.25">
      <c r="C888" s="61"/>
      <c r="D888" s="81" t="s">
        <v>2599</v>
      </c>
      <c r="E888" s="82" t="s">
        <v>2221</v>
      </c>
      <c r="F888" s="81">
        <v>4295</v>
      </c>
      <c r="G888" s="82" t="s">
        <v>82</v>
      </c>
      <c r="H888" s="81" t="s">
        <v>2957</v>
      </c>
      <c r="I888" s="81" t="s">
        <v>2955</v>
      </c>
      <c r="J888" s="82"/>
      <c r="K888" s="75" t="s">
        <v>2394</v>
      </c>
      <c r="L888" s="78">
        <v>0.55189999999999995</v>
      </c>
      <c r="M888" s="79" t="s">
        <v>2656</v>
      </c>
      <c r="N888" s="80"/>
    </row>
    <row r="889" spans="3:14" x14ac:dyDescent="0.25">
      <c r="C889" s="61"/>
      <c r="D889" s="81" t="s">
        <v>2599</v>
      </c>
      <c r="E889" s="82" t="s">
        <v>2221</v>
      </c>
      <c r="F889" s="81">
        <v>3732</v>
      </c>
      <c r="G889" s="82" t="s">
        <v>77</v>
      </c>
      <c r="H889" s="81" t="s">
        <v>2955</v>
      </c>
      <c r="I889" s="81" t="s">
        <v>2955</v>
      </c>
      <c r="J889" s="82"/>
      <c r="K889" s="75" t="s">
        <v>2395</v>
      </c>
      <c r="L889" s="78"/>
      <c r="M889" s="79"/>
      <c r="N889" s="80"/>
    </row>
    <row r="890" spans="3:14" x14ac:dyDescent="0.25">
      <c r="C890" s="61"/>
      <c r="D890" s="81" t="s">
        <v>2599</v>
      </c>
      <c r="E890" s="82" t="s">
        <v>2221</v>
      </c>
      <c r="F890" s="81">
        <v>4059</v>
      </c>
      <c r="G890" s="82" t="s">
        <v>80</v>
      </c>
      <c r="H890" s="81" t="s">
        <v>2955</v>
      </c>
      <c r="I890" s="81" t="s">
        <v>2955</v>
      </c>
      <c r="J890" s="82"/>
      <c r="K890" s="75" t="s">
        <v>2395</v>
      </c>
      <c r="L890" s="78"/>
      <c r="M890" s="79"/>
      <c r="N890" s="80"/>
    </row>
    <row r="891" spans="3:14" x14ac:dyDescent="0.25">
      <c r="C891" s="61"/>
      <c r="D891" s="81" t="s">
        <v>2599</v>
      </c>
      <c r="E891" s="82" t="s">
        <v>2221</v>
      </c>
      <c r="F891" s="81">
        <v>4543</v>
      </c>
      <c r="G891" s="82" t="s">
        <v>83</v>
      </c>
      <c r="H891" s="81" t="s">
        <v>2955</v>
      </c>
      <c r="I891" s="81" t="s">
        <v>2955</v>
      </c>
      <c r="J891" s="82"/>
      <c r="K891" s="75" t="s">
        <v>2395</v>
      </c>
      <c r="L891" s="78"/>
      <c r="M891" s="79"/>
      <c r="N891" s="80"/>
    </row>
    <row r="892" spans="3:14" x14ac:dyDescent="0.25">
      <c r="C892" s="61"/>
      <c r="D892" s="92" t="s">
        <v>2759</v>
      </c>
      <c r="E892" s="141" t="s">
        <v>2223</v>
      </c>
      <c r="F892" s="92">
        <v>5303</v>
      </c>
      <c r="G892" s="141" t="s">
        <v>17</v>
      </c>
      <c r="H892" s="92" t="s">
        <v>2990</v>
      </c>
      <c r="I892" s="92" t="s">
        <v>2990</v>
      </c>
      <c r="J892" s="142" t="s">
        <v>2991</v>
      </c>
      <c r="K892" s="75" t="s">
        <v>2395</v>
      </c>
      <c r="L892" s="78"/>
      <c r="M892" s="79"/>
    </row>
    <row r="893" spans="3:14" x14ac:dyDescent="0.25">
      <c r="C893" s="61"/>
      <c r="D893" s="92" t="s">
        <v>2759</v>
      </c>
      <c r="E893" s="141" t="s">
        <v>2223</v>
      </c>
      <c r="F893" s="92">
        <v>2132</v>
      </c>
      <c r="G893" s="141" t="s">
        <v>15</v>
      </c>
      <c r="H893" s="92" t="s">
        <v>2990</v>
      </c>
      <c r="I893" s="92" t="s">
        <v>2990</v>
      </c>
      <c r="J893" s="142" t="s">
        <v>2991</v>
      </c>
      <c r="K893" s="75" t="s">
        <v>2395</v>
      </c>
      <c r="L893" s="78"/>
      <c r="M893" s="79"/>
    </row>
    <row r="894" spans="3:14" x14ac:dyDescent="0.25">
      <c r="C894" s="61"/>
      <c r="D894" s="81" t="s">
        <v>2600</v>
      </c>
      <c r="E894" s="82" t="s">
        <v>2224</v>
      </c>
      <c r="F894" s="81">
        <v>2525</v>
      </c>
      <c r="G894" s="82" t="s">
        <v>1721</v>
      </c>
      <c r="H894" s="81" t="s">
        <v>2955</v>
      </c>
      <c r="I894" s="81" t="s">
        <v>2955</v>
      </c>
      <c r="J894" s="82"/>
      <c r="K894" s="75" t="s">
        <v>2395</v>
      </c>
      <c r="L894" s="78"/>
      <c r="M894" s="79"/>
      <c r="N894" s="80"/>
    </row>
    <row r="895" spans="3:14" x14ac:dyDescent="0.25">
      <c r="C895" s="61"/>
      <c r="D895" s="81" t="s">
        <v>2600</v>
      </c>
      <c r="E895" s="82" t="s">
        <v>2224</v>
      </c>
      <c r="F895" s="81">
        <v>4033</v>
      </c>
      <c r="G895" s="82" t="s">
        <v>1723</v>
      </c>
      <c r="H895" s="81" t="s">
        <v>2955</v>
      </c>
      <c r="I895" s="81" t="s">
        <v>2955</v>
      </c>
      <c r="J895" s="82"/>
      <c r="K895" s="75" t="s">
        <v>2394</v>
      </c>
      <c r="L895" s="78">
        <v>0.52370000000000005</v>
      </c>
      <c r="M895" s="79" t="s">
        <v>2657</v>
      </c>
      <c r="N895" s="80"/>
    </row>
    <row r="896" spans="3:14" x14ac:dyDescent="0.25">
      <c r="C896" s="61"/>
      <c r="D896" s="81" t="s">
        <v>2600</v>
      </c>
      <c r="E896" s="82" t="s">
        <v>2224</v>
      </c>
      <c r="F896" s="81">
        <v>4228</v>
      </c>
      <c r="G896" s="82" t="s">
        <v>1724</v>
      </c>
      <c r="H896" s="81" t="s">
        <v>2955</v>
      </c>
      <c r="I896" s="81" t="s">
        <v>2955</v>
      </c>
      <c r="J896" s="82"/>
      <c r="K896" s="75" t="s">
        <v>2395</v>
      </c>
      <c r="L896" s="78"/>
      <c r="M896" s="79"/>
      <c r="N896" s="80"/>
    </row>
    <row r="897" spans="3:14" x14ac:dyDescent="0.25">
      <c r="C897" s="61"/>
      <c r="D897" s="81" t="s">
        <v>2600</v>
      </c>
      <c r="E897" s="82" t="s">
        <v>2224</v>
      </c>
      <c r="F897" s="81">
        <v>3466</v>
      </c>
      <c r="G897" s="82" t="s">
        <v>1722</v>
      </c>
      <c r="H897" s="81" t="s">
        <v>2955</v>
      </c>
      <c r="I897" s="81" t="s">
        <v>2955</v>
      </c>
      <c r="J897" s="82"/>
      <c r="K897" s="75" t="s">
        <v>2395</v>
      </c>
      <c r="L897" s="78"/>
      <c r="M897" s="79"/>
      <c r="N897" s="80"/>
    </row>
    <row r="898" spans="3:14" x14ac:dyDescent="0.25">
      <c r="C898" s="61"/>
      <c r="D898" s="81" t="s">
        <v>2601</v>
      </c>
      <c r="E898" s="82" t="s">
        <v>2226</v>
      </c>
      <c r="F898" s="81">
        <v>3801</v>
      </c>
      <c r="G898" s="82" t="s">
        <v>1813</v>
      </c>
      <c r="H898" s="81" t="s">
        <v>2955</v>
      </c>
      <c r="I898" s="81" t="s">
        <v>2955</v>
      </c>
      <c r="J898" s="82"/>
      <c r="K898" s="75" t="s">
        <v>2394</v>
      </c>
      <c r="L898" s="78">
        <v>0.5232</v>
      </c>
      <c r="M898" s="79" t="s">
        <v>2657</v>
      </c>
      <c r="N898" s="80"/>
    </row>
    <row r="899" spans="3:14" x14ac:dyDescent="0.25">
      <c r="C899" s="61"/>
      <c r="D899" s="81" t="s">
        <v>2601</v>
      </c>
      <c r="E899" s="82" t="s">
        <v>2226</v>
      </c>
      <c r="F899" s="81">
        <v>1735</v>
      </c>
      <c r="G899" s="82" t="s">
        <v>1810</v>
      </c>
      <c r="H899" s="81" t="s">
        <v>2955</v>
      </c>
      <c r="I899" s="81" t="s">
        <v>2955</v>
      </c>
      <c r="J899" s="82"/>
      <c r="K899" s="75" t="s">
        <v>2394</v>
      </c>
      <c r="L899" s="78">
        <v>0.5544</v>
      </c>
      <c r="M899" s="79" t="s">
        <v>2657</v>
      </c>
      <c r="N899" s="80"/>
    </row>
    <row r="900" spans="3:14" x14ac:dyDescent="0.25">
      <c r="C900" s="61"/>
      <c r="D900" s="81" t="s">
        <v>2601</v>
      </c>
      <c r="E900" s="82" t="s">
        <v>2226</v>
      </c>
      <c r="F900" s="81">
        <v>2527</v>
      </c>
      <c r="G900" s="82" t="s">
        <v>1811</v>
      </c>
      <c r="H900" s="81" t="s">
        <v>2955</v>
      </c>
      <c r="I900" s="81" t="s">
        <v>2955</v>
      </c>
      <c r="J900" s="82"/>
      <c r="K900" s="75" t="s">
        <v>2395</v>
      </c>
      <c r="L900" s="78"/>
      <c r="M900" s="79"/>
      <c r="N900" s="80"/>
    </row>
    <row r="901" spans="3:14" x14ac:dyDescent="0.25">
      <c r="C901" s="61"/>
      <c r="D901" s="81" t="s">
        <v>2602</v>
      </c>
      <c r="E901" s="82" t="s">
        <v>2227</v>
      </c>
      <c r="F901" s="81">
        <v>3204</v>
      </c>
      <c r="G901" s="82" t="s">
        <v>1913</v>
      </c>
      <c r="H901" s="81" t="s">
        <v>2955</v>
      </c>
      <c r="I901" s="81" t="s">
        <v>2955</v>
      </c>
      <c r="J901" s="82"/>
      <c r="K901" s="75" t="s">
        <v>2394</v>
      </c>
      <c r="L901" s="78">
        <v>0.63449999999999995</v>
      </c>
      <c r="M901" s="79" t="s">
        <v>2657</v>
      </c>
      <c r="N901" s="80"/>
    </row>
    <row r="902" spans="3:14" x14ac:dyDescent="0.25">
      <c r="C902" s="61"/>
      <c r="D902" s="81" t="s">
        <v>2603</v>
      </c>
      <c r="E902" s="82" t="s">
        <v>2228</v>
      </c>
      <c r="F902" s="81">
        <v>3090</v>
      </c>
      <c r="G902" s="82" t="s">
        <v>382</v>
      </c>
      <c r="H902" s="81" t="s">
        <v>2957</v>
      </c>
      <c r="I902" s="81" t="s">
        <v>2956</v>
      </c>
      <c r="J902" s="82"/>
      <c r="K902" s="75" t="s">
        <v>2394</v>
      </c>
      <c r="L902" s="78">
        <v>0.72399999999999998</v>
      </c>
      <c r="M902" s="79" t="s">
        <v>2659</v>
      </c>
      <c r="N902" s="80"/>
    </row>
    <row r="903" spans="3:14" x14ac:dyDescent="0.25">
      <c r="C903" s="61"/>
      <c r="D903" s="81" t="s">
        <v>2603</v>
      </c>
      <c r="E903" s="82" t="s">
        <v>2228</v>
      </c>
      <c r="F903" s="81">
        <v>3516</v>
      </c>
      <c r="G903" s="82" t="s">
        <v>383</v>
      </c>
      <c r="H903" s="81" t="s">
        <v>2957</v>
      </c>
      <c r="I903" s="81" t="s">
        <v>2956</v>
      </c>
      <c r="J903" s="82"/>
      <c r="K903" s="75" t="s">
        <v>2394</v>
      </c>
      <c r="L903" s="78">
        <v>0.61419999999999997</v>
      </c>
      <c r="M903" s="79" t="s">
        <v>2659</v>
      </c>
      <c r="N903" s="80"/>
    </row>
    <row r="904" spans="3:14" x14ac:dyDescent="0.25">
      <c r="C904" s="61"/>
      <c r="D904" s="81" t="s">
        <v>2603</v>
      </c>
      <c r="E904" s="82" t="s">
        <v>2228</v>
      </c>
      <c r="F904" s="81">
        <v>5388</v>
      </c>
      <c r="G904" s="82" t="s">
        <v>385</v>
      </c>
      <c r="H904" s="81" t="s">
        <v>2957</v>
      </c>
      <c r="I904" s="81" t="s">
        <v>2956</v>
      </c>
      <c r="J904" s="82"/>
      <c r="K904" s="75" t="s">
        <v>2394</v>
      </c>
      <c r="L904" s="78">
        <v>0.75980000000000003</v>
      </c>
      <c r="M904" s="79" t="s">
        <v>2664</v>
      </c>
      <c r="N904" s="80"/>
    </row>
    <row r="905" spans="3:14" x14ac:dyDescent="0.25">
      <c r="C905" s="61"/>
      <c r="D905" s="81" t="s">
        <v>2603</v>
      </c>
      <c r="E905" s="82" t="s">
        <v>2228</v>
      </c>
      <c r="F905" s="81">
        <v>3620</v>
      </c>
      <c r="G905" s="82" t="s">
        <v>384</v>
      </c>
      <c r="H905" s="81" t="s">
        <v>2957</v>
      </c>
      <c r="I905" s="81" t="s">
        <v>2956</v>
      </c>
      <c r="J905" s="82"/>
      <c r="K905" s="75" t="s">
        <v>2394</v>
      </c>
      <c r="L905" s="78">
        <v>0.66669999999999996</v>
      </c>
      <c r="M905" s="79" t="s">
        <v>2659</v>
      </c>
      <c r="N905" s="80"/>
    </row>
    <row r="906" spans="3:14" x14ac:dyDescent="0.25">
      <c r="C906" s="61"/>
      <c r="D906" s="81" t="s">
        <v>2604</v>
      </c>
      <c r="E906" s="82" t="s">
        <v>2231</v>
      </c>
      <c r="F906" s="81">
        <v>3774</v>
      </c>
      <c r="G906" s="82" t="s">
        <v>554</v>
      </c>
      <c r="H906" s="81" t="s">
        <v>2955</v>
      </c>
      <c r="I906" s="81" t="s">
        <v>2955</v>
      </c>
      <c r="J906" s="82"/>
      <c r="K906" s="75" t="s">
        <v>2394</v>
      </c>
      <c r="L906" s="78">
        <v>0.69610000000000005</v>
      </c>
      <c r="M906" s="79" t="s">
        <v>2657</v>
      </c>
      <c r="N906" s="80"/>
    </row>
    <row r="907" spans="3:14" x14ac:dyDescent="0.25">
      <c r="C907" s="61"/>
      <c r="D907" s="81" t="s">
        <v>2604</v>
      </c>
      <c r="E907" s="82" t="s">
        <v>2231</v>
      </c>
      <c r="F907" s="81">
        <v>2307</v>
      </c>
      <c r="G907" s="82" t="s">
        <v>513</v>
      </c>
      <c r="H907" s="81" t="s">
        <v>2959</v>
      </c>
      <c r="I907" s="81" t="s">
        <v>2955</v>
      </c>
      <c r="J907" s="82"/>
      <c r="K907" s="75" t="s">
        <v>2394</v>
      </c>
      <c r="L907" s="78">
        <v>0.92520000000000002</v>
      </c>
      <c r="M907" s="79" t="s">
        <v>2655</v>
      </c>
      <c r="N907" s="80"/>
    </row>
    <row r="908" spans="3:14" x14ac:dyDescent="0.25">
      <c r="C908" s="61"/>
      <c r="D908" s="81" t="s">
        <v>2604</v>
      </c>
      <c r="E908" s="82" t="s">
        <v>2231</v>
      </c>
      <c r="F908" s="81">
        <v>5406</v>
      </c>
      <c r="G908" s="82" t="s">
        <v>573</v>
      </c>
      <c r="H908" s="81" t="s">
        <v>2955</v>
      </c>
      <c r="I908" s="81" t="s">
        <v>2955</v>
      </c>
      <c r="J908" s="82"/>
      <c r="K908" s="75" t="s">
        <v>2395</v>
      </c>
      <c r="L908" s="78"/>
      <c r="M908" s="79"/>
      <c r="N908" s="80"/>
    </row>
    <row r="909" spans="3:14" x14ac:dyDescent="0.25">
      <c r="C909" s="61"/>
      <c r="D909" s="81" t="s">
        <v>2604</v>
      </c>
      <c r="E909" s="82" t="s">
        <v>2231</v>
      </c>
      <c r="F909" s="81">
        <v>2209</v>
      </c>
      <c r="G909" s="82" t="s">
        <v>506</v>
      </c>
      <c r="H909" s="81" t="s">
        <v>2955</v>
      </c>
      <c r="I909" s="81" t="s">
        <v>2955</v>
      </c>
      <c r="J909" s="82"/>
      <c r="K909" s="75" t="s">
        <v>2394</v>
      </c>
      <c r="L909" s="78">
        <v>0.5554</v>
      </c>
      <c r="M909" s="79" t="s">
        <v>2657</v>
      </c>
      <c r="N909" s="80"/>
    </row>
    <row r="910" spans="3:14" x14ac:dyDescent="0.25">
      <c r="C910" s="61"/>
      <c r="D910" s="81" t="s">
        <v>2604</v>
      </c>
      <c r="E910" s="82" t="s">
        <v>2231</v>
      </c>
      <c r="F910" s="81">
        <v>3096</v>
      </c>
      <c r="G910" s="82" t="s">
        <v>537</v>
      </c>
      <c r="H910" s="81" t="s">
        <v>2955</v>
      </c>
      <c r="I910" s="81" t="s">
        <v>2955</v>
      </c>
      <c r="J910" s="82"/>
      <c r="K910" s="75" t="s">
        <v>2394</v>
      </c>
      <c r="L910" s="78">
        <v>0.61280000000000001</v>
      </c>
      <c r="M910" s="79" t="s">
        <v>2657</v>
      </c>
      <c r="N910" s="80"/>
    </row>
    <row r="911" spans="3:14" x14ac:dyDescent="0.25">
      <c r="C911" s="61"/>
      <c r="D911" s="81" t="s">
        <v>2604</v>
      </c>
      <c r="E911" s="82" t="s">
        <v>2231</v>
      </c>
      <c r="F911" s="81">
        <v>2392</v>
      </c>
      <c r="G911" s="82" t="s">
        <v>519</v>
      </c>
      <c r="H911" s="81" t="s">
        <v>2955</v>
      </c>
      <c r="I911" s="81" t="s">
        <v>2955</v>
      </c>
      <c r="J911" s="82"/>
      <c r="K911" s="75" t="s">
        <v>2394</v>
      </c>
      <c r="L911" s="78">
        <v>0.53339999999999999</v>
      </c>
      <c r="M911" s="79" t="s">
        <v>2657</v>
      </c>
      <c r="N911" s="80"/>
    </row>
    <row r="912" spans="3:14" x14ac:dyDescent="0.25">
      <c r="C912" s="61"/>
      <c r="D912" s="81" t="s">
        <v>2604</v>
      </c>
      <c r="E912" s="82" t="s">
        <v>2231</v>
      </c>
      <c r="F912" s="81">
        <v>2199</v>
      </c>
      <c r="G912" s="82" t="s">
        <v>504</v>
      </c>
      <c r="H912" s="81" t="s">
        <v>2955</v>
      </c>
      <c r="I912" s="81" t="s">
        <v>2955</v>
      </c>
      <c r="J912" s="82"/>
      <c r="K912" s="75" t="s">
        <v>2394</v>
      </c>
      <c r="L912" s="78">
        <v>0.64029999999999998</v>
      </c>
      <c r="M912" s="79" t="s">
        <v>2657</v>
      </c>
      <c r="N912" s="80"/>
    </row>
    <row r="913" spans="3:14" x14ac:dyDescent="0.25">
      <c r="C913" s="61"/>
      <c r="D913" s="81" t="s">
        <v>2604</v>
      </c>
      <c r="E913" s="82" t="s">
        <v>2231</v>
      </c>
      <c r="F913" s="81">
        <v>2839</v>
      </c>
      <c r="G913" s="82" t="s">
        <v>530</v>
      </c>
      <c r="H913" s="81" t="s">
        <v>2955</v>
      </c>
      <c r="I913" s="81" t="s">
        <v>2955</v>
      </c>
      <c r="J913" s="82"/>
      <c r="K913" s="75" t="s">
        <v>2394</v>
      </c>
      <c r="L913" s="78">
        <v>0.61699999999999999</v>
      </c>
      <c r="M913" s="79" t="s">
        <v>2657</v>
      </c>
      <c r="N913" s="80"/>
    </row>
    <row r="914" spans="3:14" x14ac:dyDescent="0.25">
      <c r="C914" s="61"/>
      <c r="D914" s="81" t="s">
        <v>2604</v>
      </c>
      <c r="E914" s="82" t="s">
        <v>2231</v>
      </c>
      <c r="F914" s="81">
        <v>3803</v>
      </c>
      <c r="G914" s="82" t="s">
        <v>556</v>
      </c>
      <c r="H914" s="81" t="s">
        <v>2955</v>
      </c>
      <c r="I914" s="81" t="s">
        <v>2955</v>
      </c>
      <c r="J914" s="82"/>
      <c r="K914" s="75" t="s">
        <v>2394</v>
      </c>
      <c r="L914" s="78">
        <v>0.53080000000000005</v>
      </c>
      <c r="M914" s="79" t="s">
        <v>2657</v>
      </c>
      <c r="N914" s="80"/>
    </row>
    <row r="915" spans="3:14" x14ac:dyDescent="0.25">
      <c r="C915" s="61"/>
      <c r="D915" s="81" t="s">
        <v>2604</v>
      </c>
      <c r="E915" s="82" t="s">
        <v>2231</v>
      </c>
      <c r="F915" s="81">
        <v>2321</v>
      </c>
      <c r="G915" s="82" t="s">
        <v>514</v>
      </c>
      <c r="H915" s="81" t="s">
        <v>2959</v>
      </c>
      <c r="I915" s="81" t="s">
        <v>2955</v>
      </c>
      <c r="J915" s="82"/>
      <c r="K915" s="75" t="s">
        <v>2394</v>
      </c>
      <c r="L915" s="78">
        <v>0.88700000000000001</v>
      </c>
      <c r="M915" s="79" t="s">
        <v>2655</v>
      </c>
      <c r="N915" s="80"/>
    </row>
    <row r="916" spans="3:14" x14ac:dyDescent="0.25">
      <c r="C916" s="61"/>
      <c r="D916" s="81" t="s">
        <v>2604</v>
      </c>
      <c r="E916" s="82" t="s">
        <v>2231</v>
      </c>
      <c r="F916" s="81">
        <v>2118</v>
      </c>
      <c r="G916" s="82" t="s">
        <v>493</v>
      </c>
      <c r="H916" s="81" t="s">
        <v>2959</v>
      </c>
      <c r="I916" s="81" t="s">
        <v>2955</v>
      </c>
      <c r="J916" s="82"/>
      <c r="K916" s="75" t="s">
        <v>2394</v>
      </c>
      <c r="L916" s="78">
        <v>0.82269999999999999</v>
      </c>
      <c r="M916" s="79" t="s">
        <v>2655</v>
      </c>
      <c r="N916" s="80"/>
    </row>
    <row r="917" spans="3:14" x14ac:dyDescent="0.25">
      <c r="C917" s="61"/>
      <c r="D917" s="81" t="s">
        <v>2604</v>
      </c>
      <c r="E917" s="82" t="s">
        <v>2231</v>
      </c>
      <c r="F917" s="81">
        <v>2182</v>
      </c>
      <c r="G917" s="82" t="s">
        <v>502</v>
      </c>
      <c r="H917" s="81" t="s">
        <v>2955</v>
      </c>
      <c r="I917" s="81" t="s">
        <v>2955</v>
      </c>
      <c r="J917" s="82"/>
      <c r="K917" s="75" t="s">
        <v>2394</v>
      </c>
      <c r="L917" s="78">
        <v>0.62560000000000004</v>
      </c>
      <c r="M917" s="79" t="s">
        <v>2657</v>
      </c>
      <c r="N917" s="80"/>
    </row>
    <row r="918" spans="3:14" x14ac:dyDescent="0.25">
      <c r="C918" s="61"/>
      <c r="D918" s="81" t="s">
        <v>2604</v>
      </c>
      <c r="E918" s="82" t="s">
        <v>2231</v>
      </c>
      <c r="F918" s="81">
        <v>2306</v>
      </c>
      <c r="G918" s="82" t="s">
        <v>512</v>
      </c>
      <c r="H918" s="81" t="s">
        <v>2955</v>
      </c>
      <c r="I918" s="81" t="s">
        <v>2955</v>
      </c>
      <c r="J918" s="82"/>
      <c r="K918" s="75" t="s">
        <v>2395</v>
      </c>
      <c r="L918" s="78"/>
      <c r="M918" s="79"/>
      <c r="N918" s="80"/>
    </row>
    <row r="919" spans="3:14" x14ac:dyDescent="0.25">
      <c r="C919" s="61"/>
      <c r="D919" s="81" t="s">
        <v>2604</v>
      </c>
      <c r="E919" s="82" t="s">
        <v>2231</v>
      </c>
      <c r="F919" s="81">
        <v>3378</v>
      </c>
      <c r="G919" s="82" t="s">
        <v>543</v>
      </c>
      <c r="H919" s="81" t="s">
        <v>2955</v>
      </c>
      <c r="I919" s="81" t="s">
        <v>2955</v>
      </c>
      <c r="J919" s="82"/>
      <c r="K919" s="75" t="s">
        <v>2394</v>
      </c>
      <c r="L919" s="78">
        <v>0.51459999999999995</v>
      </c>
      <c r="M919" s="79" t="s">
        <v>2657</v>
      </c>
      <c r="N919" s="80"/>
    </row>
    <row r="920" spans="3:14" x14ac:dyDescent="0.25">
      <c r="C920" s="61"/>
      <c r="D920" s="81" t="s">
        <v>2604</v>
      </c>
      <c r="E920" s="82" t="s">
        <v>2231</v>
      </c>
      <c r="F920" s="81">
        <v>2269</v>
      </c>
      <c r="G920" s="82" t="s">
        <v>510</v>
      </c>
      <c r="H920" s="81" t="s">
        <v>2955</v>
      </c>
      <c r="I920" s="81" t="s">
        <v>2955</v>
      </c>
      <c r="J920" s="82"/>
      <c r="K920" s="75" t="s">
        <v>2394</v>
      </c>
      <c r="L920" s="78">
        <v>0.59189999999999998</v>
      </c>
      <c r="M920" s="79" t="s">
        <v>2657</v>
      </c>
      <c r="N920" s="80"/>
    </row>
    <row r="921" spans="3:14" x14ac:dyDescent="0.25">
      <c r="C921" s="61"/>
      <c r="D921" s="81" t="s">
        <v>2604</v>
      </c>
      <c r="E921" s="82" t="s">
        <v>2231</v>
      </c>
      <c r="F921" s="81">
        <v>5405</v>
      </c>
      <c r="G921" s="82" t="s">
        <v>572</v>
      </c>
      <c r="H921" s="81" t="s">
        <v>2959</v>
      </c>
      <c r="I921" s="81" t="s">
        <v>2955</v>
      </c>
      <c r="J921" s="82"/>
      <c r="K921" s="75" t="s">
        <v>2394</v>
      </c>
      <c r="L921" s="78">
        <v>0.80920000000000003</v>
      </c>
      <c r="M921" s="79" t="s">
        <v>2657</v>
      </c>
      <c r="N921" s="80"/>
    </row>
    <row r="922" spans="3:14" x14ac:dyDescent="0.25">
      <c r="C922" s="61"/>
      <c r="D922" s="81" t="s">
        <v>2604</v>
      </c>
      <c r="E922" s="82" t="s">
        <v>2231</v>
      </c>
      <c r="F922" s="81">
        <v>1635</v>
      </c>
      <c r="G922" s="82" t="s">
        <v>481</v>
      </c>
      <c r="H922" s="81" t="s">
        <v>2959</v>
      </c>
      <c r="I922" s="81" t="s">
        <v>2955</v>
      </c>
      <c r="J922" s="82"/>
      <c r="K922" s="75" t="s">
        <v>2394</v>
      </c>
      <c r="L922" s="78">
        <v>0.71940000000000004</v>
      </c>
      <c r="M922" s="79" t="s">
        <v>2657</v>
      </c>
      <c r="N922" s="80"/>
    </row>
    <row r="923" spans="3:14" x14ac:dyDescent="0.25">
      <c r="C923" s="61"/>
      <c r="D923" s="81" t="s">
        <v>2604</v>
      </c>
      <c r="E923" s="82" t="s">
        <v>2231</v>
      </c>
      <c r="F923" s="81">
        <v>2143</v>
      </c>
      <c r="G923" s="82" t="s">
        <v>500</v>
      </c>
      <c r="H923" s="81" t="s">
        <v>2955</v>
      </c>
      <c r="I923" s="81" t="s">
        <v>2955</v>
      </c>
      <c r="J923" s="82"/>
      <c r="K923" s="75" t="s">
        <v>2394</v>
      </c>
      <c r="L923" s="78">
        <v>0.56240000000000001</v>
      </c>
      <c r="M923" s="79" t="s">
        <v>2657</v>
      </c>
      <c r="N923" s="80"/>
    </row>
    <row r="924" spans="3:14" x14ac:dyDescent="0.25">
      <c r="C924" s="61"/>
      <c r="D924" s="81" t="s">
        <v>2604</v>
      </c>
      <c r="E924" s="82" t="s">
        <v>2231</v>
      </c>
      <c r="F924" s="81">
        <v>3478</v>
      </c>
      <c r="G924" s="82" t="s">
        <v>546</v>
      </c>
      <c r="H924" s="81" t="s">
        <v>2955</v>
      </c>
      <c r="I924" s="81" t="s">
        <v>2955</v>
      </c>
      <c r="J924" s="82"/>
      <c r="K924" s="75" t="s">
        <v>2395</v>
      </c>
      <c r="L924" s="78"/>
      <c r="M924" s="79"/>
      <c r="N924" s="80"/>
    </row>
    <row r="925" spans="3:14" x14ac:dyDescent="0.25">
      <c r="C925" s="61"/>
      <c r="D925" s="81" t="s">
        <v>2604</v>
      </c>
      <c r="E925" s="82" t="s">
        <v>2231</v>
      </c>
      <c r="F925" s="81">
        <v>2121</v>
      </c>
      <c r="G925" s="82" t="s">
        <v>494</v>
      </c>
      <c r="H925" s="81" t="s">
        <v>2955</v>
      </c>
      <c r="I925" s="81" t="s">
        <v>2955</v>
      </c>
      <c r="J925" s="82"/>
      <c r="K925" s="75" t="s">
        <v>2395</v>
      </c>
      <c r="L925" s="78"/>
      <c r="M925" s="79"/>
      <c r="N925" s="80"/>
    </row>
    <row r="926" spans="3:14" x14ac:dyDescent="0.25">
      <c r="C926" s="61"/>
      <c r="D926" s="81" t="s">
        <v>2604</v>
      </c>
      <c r="E926" s="82" t="s">
        <v>2231</v>
      </c>
      <c r="F926" s="81">
        <v>3874</v>
      </c>
      <c r="G926" s="82" t="s">
        <v>558</v>
      </c>
      <c r="H926" s="81" t="s">
        <v>2955</v>
      </c>
      <c r="I926" s="81" t="s">
        <v>2955</v>
      </c>
      <c r="J926" s="82"/>
      <c r="K926" s="75" t="s">
        <v>2394</v>
      </c>
      <c r="L926" s="78">
        <v>0.54530000000000001</v>
      </c>
      <c r="M926" s="79" t="s">
        <v>2657</v>
      </c>
      <c r="N926" s="80"/>
    </row>
    <row r="927" spans="3:14" x14ac:dyDescent="0.25">
      <c r="C927" s="61"/>
      <c r="D927" s="81" t="s">
        <v>2604</v>
      </c>
      <c r="E927" s="82" t="s">
        <v>2231</v>
      </c>
      <c r="F927" s="81">
        <v>3714</v>
      </c>
      <c r="G927" s="82" t="s">
        <v>552</v>
      </c>
      <c r="H927" s="81" t="s">
        <v>2955</v>
      </c>
      <c r="I927" s="81" t="s">
        <v>2955</v>
      </c>
      <c r="J927" s="82"/>
      <c r="K927" s="75" t="s">
        <v>2394</v>
      </c>
      <c r="L927" s="78">
        <v>0.57950000000000002</v>
      </c>
      <c r="M927" s="79" t="s">
        <v>2657</v>
      </c>
      <c r="N927" s="80"/>
    </row>
    <row r="928" spans="3:14" x14ac:dyDescent="0.25">
      <c r="C928" s="61"/>
      <c r="D928" s="81" t="s">
        <v>2604</v>
      </c>
      <c r="E928" s="82" t="s">
        <v>2231</v>
      </c>
      <c r="F928" s="81">
        <v>2069</v>
      </c>
      <c r="G928" s="82" t="s">
        <v>487</v>
      </c>
      <c r="H928" s="81" t="s">
        <v>2955</v>
      </c>
      <c r="I928" s="81" t="s">
        <v>2955</v>
      </c>
      <c r="J928" s="82"/>
      <c r="K928" s="75" t="s">
        <v>2395</v>
      </c>
      <c r="L928" s="78"/>
      <c r="M928" s="79"/>
      <c r="N928" s="80"/>
    </row>
    <row r="929" spans="3:14" x14ac:dyDescent="0.25">
      <c r="C929" s="61"/>
      <c r="D929" s="81" t="s">
        <v>2604</v>
      </c>
      <c r="E929" s="82" t="s">
        <v>2231</v>
      </c>
      <c r="F929" s="81">
        <v>2353</v>
      </c>
      <c r="G929" s="82" t="s">
        <v>516</v>
      </c>
      <c r="H929" s="81" t="s">
        <v>2955</v>
      </c>
      <c r="I929" s="81" t="s">
        <v>2955</v>
      </c>
      <c r="J929" s="82"/>
      <c r="K929" s="75" t="s">
        <v>2395</v>
      </c>
      <c r="L929" s="78"/>
      <c r="M929" s="79"/>
      <c r="N929" s="80"/>
    </row>
    <row r="930" spans="3:14" x14ac:dyDescent="0.25">
      <c r="C930" s="61"/>
      <c r="D930" s="81" t="s">
        <v>2604</v>
      </c>
      <c r="E930" s="82" t="s">
        <v>2231</v>
      </c>
      <c r="F930" s="81">
        <v>2089</v>
      </c>
      <c r="G930" s="82" t="s">
        <v>490</v>
      </c>
      <c r="H930" s="81" t="s">
        <v>2959</v>
      </c>
      <c r="I930" s="81" t="s">
        <v>2955</v>
      </c>
      <c r="J930" s="82"/>
      <c r="K930" s="75" t="s">
        <v>2394</v>
      </c>
      <c r="L930" s="78">
        <v>0.89500000000000002</v>
      </c>
      <c r="M930" s="79" t="s">
        <v>2655</v>
      </c>
      <c r="N930" s="80"/>
    </row>
    <row r="931" spans="3:14" x14ac:dyDescent="0.25">
      <c r="C931" s="61"/>
      <c r="D931" s="81" t="s">
        <v>2604</v>
      </c>
      <c r="E931" s="82" t="s">
        <v>2231</v>
      </c>
      <c r="F931" s="81">
        <v>5485</v>
      </c>
      <c r="G931" s="82" t="s">
        <v>574</v>
      </c>
      <c r="H931" s="81" t="s">
        <v>2955</v>
      </c>
      <c r="I931" s="81" t="s">
        <v>2955</v>
      </c>
      <c r="J931" s="82"/>
      <c r="K931" s="75" t="s">
        <v>2395</v>
      </c>
      <c r="L931" s="78"/>
      <c r="M931" s="79"/>
      <c r="N931" s="80"/>
    </row>
    <row r="932" spans="3:14" x14ac:dyDescent="0.25">
      <c r="C932" s="61"/>
      <c r="D932" s="81" t="s">
        <v>2604</v>
      </c>
      <c r="E932" s="82" t="s">
        <v>2231</v>
      </c>
      <c r="F932" s="81">
        <v>3095</v>
      </c>
      <c r="G932" s="82" t="s">
        <v>536</v>
      </c>
      <c r="H932" s="81" t="s">
        <v>2955</v>
      </c>
      <c r="I932" s="81" t="s">
        <v>2955</v>
      </c>
      <c r="J932" s="82"/>
      <c r="K932" s="75" t="s">
        <v>2394</v>
      </c>
      <c r="L932" s="78">
        <v>0.58630000000000004</v>
      </c>
      <c r="M932" s="79" t="s">
        <v>2657</v>
      </c>
      <c r="N932" s="80"/>
    </row>
    <row r="933" spans="3:14" x14ac:dyDescent="0.25">
      <c r="C933" s="61"/>
      <c r="D933" s="81" t="s">
        <v>2604</v>
      </c>
      <c r="E933" s="82" t="s">
        <v>2231</v>
      </c>
      <c r="F933" s="81">
        <v>1547</v>
      </c>
      <c r="G933" s="82" t="s">
        <v>477</v>
      </c>
      <c r="H933" s="81" t="s">
        <v>2955</v>
      </c>
      <c r="I933" s="81" t="s">
        <v>2955</v>
      </c>
      <c r="J933" s="82"/>
      <c r="K933" s="75" t="s">
        <v>2395</v>
      </c>
      <c r="L933" s="78"/>
      <c r="M933" s="79"/>
      <c r="N933" s="80"/>
    </row>
    <row r="934" spans="3:14" x14ac:dyDescent="0.25">
      <c r="C934" s="61"/>
      <c r="D934" s="81" t="s">
        <v>2604</v>
      </c>
      <c r="E934" s="82" t="s">
        <v>2231</v>
      </c>
      <c r="F934" s="81">
        <v>3027</v>
      </c>
      <c r="G934" s="82" t="s">
        <v>535</v>
      </c>
      <c r="H934" s="81" t="s">
        <v>2955</v>
      </c>
      <c r="I934" s="81" t="s">
        <v>2955</v>
      </c>
      <c r="J934" s="82"/>
      <c r="K934" s="75" t="s">
        <v>2394</v>
      </c>
      <c r="L934" s="78">
        <v>0.64200000000000002</v>
      </c>
      <c r="M934" s="79" t="s">
        <v>2657</v>
      </c>
      <c r="N934" s="80"/>
    </row>
    <row r="935" spans="3:14" x14ac:dyDescent="0.25">
      <c r="C935" s="61"/>
      <c r="D935" s="81" t="s">
        <v>2604</v>
      </c>
      <c r="E935" s="82" t="s">
        <v>2231</v>
      </c>
      <c r="F935" s="81">
        <v>2976</v>
      </c>
      <c r="G935" s="82" t="s">
        <v>532</v>
      </c>
      <c r="H935" s="81" t="s">
        <v>2955</v>
      </c>
      <c r="I935" s="81" t="s">
        <v>2955</v>
      </c>
      <c r="J935" s="82"/>
      <c r="K935" s="75" t="s">
        <v>2394</v>
      </c>
      <c r="L935" s="78">
        <v>0.53639999999999999</v>
      </c>
      <c r="M935" s="79" t="s">
        <v>2657</v>
      </c>
      <c r="N935" s="80"/>
    </row>
    <row r="936" spans="3:14" x14ac:dyDescent="0.25">
      <c r="C936" s="61"/>
      <c r="D936" s="81" t="s">
        <v>2604</v>
      </c>
      <c r="E936" s="82" t="s">
        <v>2231</v>
      </c>
      <c r="F936" s="86">
        <v>2256</v>
      </c>
      <c r="G936" s="89" t="s">
        <v>509</v>
      </c>
      <c r="H936" s="81" t="s">
        <v>2955</v>
      </c>
      <c r="I936" s="81" t="s">
        <v>2955</v>
      </c>
      <c r="J936" s="82"/>
      <c r="K936" s="75" t="s">
        <v>2395</v>
      </c>
      <c r="L936" s="78"/>
      <c r="M936" s="79"/>
      <c r="N936" s="80"/>
    </row>
    <row r="937" spans="3:14" x14ac:dyDescent="0.25">
      <c r="C937" s="61"/>
      <c r="D937" s="81" t="s">
        <v>2604</v>
      </c>
      <c r="E937" s="82" t="s">
        <v>2231</v>
      </c>
      <c r="F937" s="81">
        <v>4065</v>
      </c>
      <c r="G937" s="82" t="s">
        <v>561</v>
      </c>
      <c r="H937" s="81" t="s">
        <v>2955</v>
      </c>
      <c r="I937" s="81" t="s">
        <v>2955</v>
      </c>
      <c r="J937" s="82"/>
      <c r="K937" s="75" t="s">
        <v>2395</v>
      </c>
      <c r="L937" s="78"/>
      <c r="M937" s="79"/>
      <c r="N937" s="80"/>
    </row>
    <row r="938" spans="3:14" x14ac:dyDescent="0.25">
      <c r="C938" s="61"/>
      <c r="D938" s="81" t="s">
        <v>2604</v>
      </c>
      <c r="E938" s="82" t="s">
        <v>2231</v>
      </c>
      <c r="F938" s="81">
        <v>3327</v>
      </c>
      <c r="G938" s="82" t="s">
        <v>542</v>
      </c>
      <c r="H938" s="81" t="s">
        <v>2955</v>
      </c>
      <c r="I938" s="81" t="s">
        <v>2955</v>
      </c>
      <c r="J938" s="82"/>
      <c r="K938" s="75" t="s">
        <v>2394</v>
      </c>
      <c r="L938" s="78">
        <v>0.71919999999999995</v>
      </c>
      <c r="M938" s="79" t="s">
        <v>2657</v>
      </c>
      <c r="N938" s="80"/>
    </row>
    <row r="939" spans="3:14" x14ac:dyDescent="0.25">
      <c r="C939" s="61"/>
      <c r="D939" s="81" t="s">
        <v>2604</v>
      </c>
      <c r="E939" s="82" t="s">
        <v>2231</v>
      </c>
      <c r="F939" s="81">
        <v>3380</v>
      </c>
      <c r="G939" s="82" t="s">
        <v>544</v>
      </c>
      <c r="H939" s="81" t="s">
        <v>2955</v>
      </c>
      <c r="I939" s="81" t="s">
        <v>2955</v>
      </c>
      <c r="J939" s="82"/>
      <c r="K939" s="75" t="s">
        <v>2394</v>
      </c>
      <c r="L939" s="78">
        <v>0.62119999999999997</v>
      </c>
      <c r="M939" s="79" t="s">
        <v>2657</v>
      </c>
      <c r="N939" s="80"/>
    </row>
    <row r="940" spans="3:14" x14ac:dyDescent="0.25">
      <c r="C940" s="61"/>
      <c r="D940" s="81" t="s">
        <v>2604</v>
      </c>
      <c r="E940" s="82" t="s">
        <v>2231</v>
      </c>
      <c r="F940" s="81">
        <v>2120</v>
      </c>
      <c r="G940" s="82" t="s">
        <v>2377</v>
      </c>
      <c r="H940" s="81" t="s">
        <v>2955</v>
      </c>
      <c r="I940" s="81" t="s">
        <v>2955</v>
      </c>
      <c r="J940" s="82"/>
      <c r="K940" s="75" t="s">
        <v>2394</v>
      </c>
      <c r="L940" s="78">
        <v>0.73229999999999995</v>
      </c>
      <c r="M940" s="79" t="s">
        <v>2657</v>
      </c>
      <c r="N940" s="80"/>
    </row>
    <row r="941" spans="3:14" x14ac:dyDescent="0.25">
      <c r="C941" s="61"/>
      <c r="D941" s="81" t="s">
        <v>2604</v>
      </c>
      <c r="E941" s="82" t="s">
        <v>2231</v>
      </c>
      <c r="F941" s="81">
        <v>3157</v>
      </c>
      <c r="G941" s="82" t="s">
        <v>538</v>
      </c>
      <c r="H941" s="81" t="s">
        <v>2955</v>
      </c>
      <c r="I941" s="81" t="s">
        <v>2955</v>
      </c>
      <c r="J941" s="82"/>
      <c r="K941" s="75" t="s">
        <v>2394</v>
      </c>
      <c r="L941" s="78">
        <v>0.56399999999999995</v>
      </c>
      <c r="M941" s="79" t="s">
        <v>2657</v>
      </c>
      <c r="N941" s="80"/>
    </row>
    <row r="942" spans="3:14" x14ac:dyDescent="0.25">
      <c r="C942" s="61"/>
      <c r="D942" s="81" t="s">
        <v>2604</v>
      </c>
      <c r="E942" s="82" t="s">
        <v>2231</v>
      </c>
      <c r="F942" s="81">
        <v>5205</v>
      </c>
      <c r="G942" s="82" t="s">
        <v>568</v>
      </c>
      <c r="H942" s="81" t="s">
        <v>2955</v>
      </c>
      <c r="I942" s="81" t="s">
        <v>2955</v>
      </c>
      <c r="J942" s="82"/>
      <c r="K942" s="75" t="s">
        <v>2395</v>
      </c>
      <c r="L942" s="78"/>
      <c r="M942" s="79"/>
      <c r="N942" s="80"/>
    </row>
    <row r="943" spans="3:14" x14ac:dyDescent="0.25">
      <c r="C943" s="61"/>
      <c r="D943" s="81" t="s">
        <v>2604</v>
      </c>
      <c r="E943" s="82" t="s">
        <v>2231</v>
      </c>
      <c r="F943" s="81">
        <v>3665</v>
      </c>
      <c r="G943" s="82" t="s">
        <v>551</v>
      </c>
      <c r="H943" s="81" t="s">
        <v>2955</v>
      </c>
      <c r="I943" s="81" t="s">
        <v>2955</v>
      </c>
      <c r="J943" s="82"/>
      <c r="K943" s="75" t="s">
        <v>2394</v>
      </c>
      <c r="L943" s="78">
        <v>0.53180000000000005</v>
      </c>
      <c r="M943" s="79" t="s">
        <v>2657</v>
      </c>
      <c r="N943" s="80"/>
    </row>
    <row r="944" spans="3:14" x14ac:dyDescent="0.25">
      <c r="C944" s="61"/>
      <c r="D944" s="81" t="s">
        <v>2604</v>
      </c>
      <c r="E944" s="82" t="s">
        <v>2231</v>
      </c>
      <c r="F944" s="81">
        <v>1596</v>
      </c>
      <c r="G944" s="82" t="s">
        <v>479</v>
      </c>
      <c r="H944" s="81" t="s">
        <v>2955</v>
      </c>
      <c r="I944" s="81" t="s">
        <v>2955</v>
      </c>
      <c r="J944" s="82"/>
      <c r="K944" s="75" t="s">
        <v>2394</v>
      </c>
      <c r="L944" s="78">
        <v>0.80510000000000004</v>
      </c>
      <c r="M944" s="79" t="s">
        <v>2657</v>
      </c>
      <c r="N944" s="80"/>
    </row>
    <row r="945" spans="3:14" x14ac:dyDescent="0.25">
      <c r="C945" s="61"/>
      <c r="D945" s="81" t="s">
        <v>2604</v>
      </c>
      <c r="E945" s="82" t="s">
        <v>2231</v>
      </c>
      <c r="F945" s="81">
        <v>3778</v>
      </c>
      <c r="G945" s="82" t="s">
        <v>555</v>
      </c>
      <c r="H945" s="81" t="s">
        <v>2959</v>
      </c>
      <c r="I945" s="81" t="s">
        <v>2955</v>
      </c>
      <c r="J945" s="82"/>
      <c r="K945" s="75" t="s">
        <v>2394</v>
      </c>
      <c r="L945" s="78">
        <v>0.8407</v>
      </c>
      <c r="M945" s="79" t="s">
        <v>2657</v>
      </c>
      <c r="N945" s="80"/>
    </row>
    <row r="946" spans="3:14" x14ac:dyDescent="0.25">
      <c r="C946" s="61"/>
      <c r="D946" s="81" t="s">
        <v>2604</v>
      </c>
      <c r="E946" s="82" t="s">
        <v>2231</v>
      </c>
      <c r="F946" s="81">
        <v>4218</v>
      </c>
      <c r="G946" s="82" t="s">
        <v>562</v>
      </c>
      <c r="H946" s="81" t="s">
        <v>2955</v>
      </c>
      <c r="I946" s="81" t="s">
        <v>2955</v>
      </c>
      <c r="J946" s="82"/>
      <c r="K946" s="75" t="s">
        <v>2394</v>
      </c>
      <c r="L946" s="78">
        <v>0.62909999999999999</v>
      </c>
      <c r="M946" s="79" t="s">
        <v>2657</v>
      </c>
      <c r="N946" s="80"/>
    </row>
    <row r="947" spans="3:14" x14ac:dyDescent="0.25">
      <c r="C947" s="61"/>
      <c r="D947" s="81" t="s">
        <v>2604</v>
      </c>
      <c r="E947" s="82" t="s">
        <v>2231</v>
      </c>
      <c r="F947" s="81">
        <v>2141</v>
      </c>
      <c r="G947" s="82" t="s">
        <v>498</v>
      </c>
      <c r="H947" s="81" t="s">
        <v>2955</v>
      </c>
      <c r="I947" s="81" t="s">
        <v>2955</v>
      </c>
      <c r="J947" s="82"/>
      <c r="K947" s="75" t="s">
        <v>2395</v>
      </c>
      <c r="L947" s="78"/>
      <c r="M947" s="79"/>
      <c r="N947" s="80"/>
    </row>
    <row r="948" spans="3:14" x14ac:dyDescent="0.25">
      <c r="C948" s="61"/>
      <c r="D948" s="81" t="s">
        <v>2604</v>
      </c>
      <c r="E948" s="82" t="s">
        <v>2231</v>
      </c>
      <c r="F948" s="81">
        <v>2977</v>
      </c>
      <c r="G948" s="82" t="s">
        <v>533</v>
      </c>
      <c r="H948" s="81" t="s">
        <v>2955</v>
      </c>
      <c r="I948" s="81" t="s">
        <v>2955</v>
      </c>
      <c r="J948" s="82"/>
      <c r="K948" s="75" t="s">
        <v>2395</v>
      </c>
      <c r="L948" s="78"/>
      <c r="M948" s="79"/>
      <c r="N948" s="80"/>
    </row>
    <row r="949" spans="3:14" x14ac:dyDescent="0.25">
      <c r="C949" s="61"/>
      <c r="D949" s="81" t="s">
        <v>2604</v>
      </c>
      <c r="E949" s="82" t="s">
        <v>2231</v>
      </c>
      <c r="F949" s="81">
        <v>4064</v>
      </c>
      <c r="G949" s="82" t="s">
        <v>560</v>
      </c>
      <c r="H949" s="81" t="s">
        <v>2955</v>
      </c>
      <c r="I949" s="81" t="s">
        <v>2955</v>
      </c>
      <c r="J949" s="82"/>
      <c r="K949" s="75" t="s">
        <v>2395</v>
      </c>
      <c r="L949" s="78"/>
      <c r="M949" s="79"/>
      <c r="N949" s="80"/>
    </row>
    <row r="950" spans="3:14" x14ac:dyDescent="0.25">
      <c r="C950" s="61"/>
      <c r="D950" s="81" t="s">
        <v>2604</v>
      </c>
      <c r="E950" s="82" t="s">
        <v>2231</v>
      </c>
      <c r="F950" s="81">
        <v>2645</v>
      </c>
      <c r="G950" s="82" t="s">
        <v>524</v>
      </c>
      <c r="H950" s="81" t="s">
        <v>2959</v>
      </c>
      <c r="I950" s="81" t="s">
        <v>2955</v>
      </c>
      <c r="J950" s="82"/>
      <c r="K950" s="75" t="s">
        <v>2394</v>
      </c>
      <c r="L950" s="78">
        <v>0.92430000000000001</v>
      </c>
      <c r="M950" s="79" t="s">
        <v>2655</v>
      </c>
      <c r="N950" s="80"/>
    </row>
    <row r="951" spans="3:14" x14ac:dyDescent="0.25">
      <c r="C951" s="61"/>
      <c r="D951" s="81" t="s">
        <v>2604</v>
      </c>
      <c r="E951" s="82" t="s">
        <v>2231</v>
      </c>
      <c r="F951" s="81">
        <v>3581</v>
      </c>
      <c r="G951" s="82" t="s">
        <v>550</v>
      </c>
      <c r="H951" s="81" t="s">
        <v>2955</v>
      </c>
      <c r="I951" s="81" t="s">
        <v>2955</v>
      </c>
      <c r="J951" s="82"/>
      <c r="K951" s="75" t="s">
        <v>2394</v>
      </c>
      <c r="L951" s="78">
        <v>0.68069999999999997</v>
      </c>
      <c r="M951" s="79" t="s">
        <v>2657</v>
      </c>
      <c r="N951" s="80"/>
    </row>
    <row r="952" spans="3:14" x14ac:dyDescent="0.25">
      <c r="C952" s="61"/>
      <c r="D952" s="81" t="s">
        <v>2605</v>
      </c>
      <c r="E952" s="82" t="s">
        <v>2232</v>
      </c>
      <c r="F952" s="81">
        <v>2521</v>
      </c>
      <c r="G952" s="82" t="s">
        <v>1393</v>
      </c>
      <c r="H952" s="81" t="s">
        <v>2955</v>
      </c>
      <c r="I952" s="81" t="s">
        <v>2955</v>
      </c>
      <c r="J952" s="82"/>
      <c r="K952" s="75" t="s">
        <v>2395</v>
      </c>
      <c r="L952" s="78"/>
      <c r="M952" s="79"/>
      <c r="N952" s="80"/>
    </row>
    <row r="953" spans="3:14" x14ac:dyDescent="0.25">
      <c r="C953" s="61"/>
      <c r="D953" s="81" t="s">
        <v>2605</v>
      </c>
      <c r="E953" s="82" t="s">
        <v>2232</v>
      </c>
      <c r="F953" s="81">
        <v>3181</v>
      </c>
      <c r="G953" s="82" t="s">
        <v>205</v>
      </c>
      <c r="H953" s="81" t="s">
        <v>2955</v>
      </c>
      <c r="I953" s="81" t="s">
        <v>2955</v>
      </c>
      <c r="J953" s="82"/>
      <c r="K953" s="75" t="s">
        <v>2394</v>
      </c>
      <c r="L953" s="78">
        <v>0.52780000000000005</v>
      </c>
      <c r="M953" s="79" t="s">
        <v>2657</v>
      </c>
      <c r="N953" s="80"/>
    </row>
    <row r="954" spans="3:14" x14ac:dyDescent="0.25">
      <c r="C954" s="61"/>
      <c r="D954" s="81" t="s">
        <v>2605</v>
      </c>
      <c r="E954" s="82" t="s">
        <v>2232</v>
      </c>
      <c r="F954" s="81">
        <v>2380</v>
      </c>
      <c r="G954" s="82" t="s">
        <v>422</v>
      </c>
      <c r="H954" s="81" t="s">
        <v>2955</v>
      </c>
      <c r="I954" s="81" t="s">
        <v>2955</v>
      </c>
      <c r="J954" s="82"/>
      <c r="K954" s="75" t="s">
        <v>2394</v>
      </c>
      <c r="L954" s="78">
        <v>0.56530000000000002</v>
      </c>
      <c r="M954" s="79" t="s">
        <v>2657</v>
      </c>
      <c r="N954" s="80"/>
    </row>
    <row r="955" spans="3:14" x14ac:dyDescent="0.25">
      <c r="C955" s="61"/>
      <c r="D955" s="81" t="s">
        <v>2605</v>
      </c>
      <c r="E955" s="82" t="s">
        <v>2232</v>
      </c>
      <c r="F955" s="81">
        <v>3403</v>
      </c>
      <c r="G955" s="82" t="s">
        <v>1397</v>
      </c>
      <c r="H955" s="81" t="s">
        <v>2955</v>
      </c>
      <c r="I955" s="81" t="s">
        <v>2955</v>
      </c>
      <c r="J955" s="82"/>
      <c r="K955" s="75" t="s">
        <v>2395</v>
      </c>
      <c r="L955" s="78"/>
      <c r="M955" s="79"/>
      <c r="N955" s="80"/>
    </row>
    <row r="956" spans="3:14" x14ac:dyDescent="0.25">
      <c r="C956" s="61"/>
      <c r="D956" s="81" t="s">
        <v>2605</v>
      </c>
      <c r="E956" s="82" t="s">
        <v>2232</v>
      </c>
      <c r="F956" s="81">
        <v>3942</v>
      </c>
      <c r="G956" s="82" t="s">
        <v>1083</v>
      </c>
      <c r="H956" s="81" t="s">
        <v>2955</v>
      </c>
      <c r="I956" s="81" t="s">
        <v>2955</v>
      </c>
      <c r="J956" s="82"/>
      <c r="K956" s="75" t="s">
        <v>2394</v>
      </c>
      <c r="L956" s="78">
        <v>0.62509999999999999</v>
      </c>
      <c r="M956" s="79" t="s">
        <v>2657</v>
      </c>
      <c r="N956" s="80"/>
    </row>
    <row r="957" spans="3:14" x14ac:dyDescent="0.25">
      <c r="C957" s="61"/>
      <c r="D957" s="81" t="s">
        <v>2605</v>
      </c>
      <c r="E957" s="82" t="s">
        <v>2232</v>
      </c>
      <c r="F957" s="81">
        <v>5058</v>
      </c>
      <c r="G957" s="82" t="s">
        <v>2436</v>
      </c>
      <c r="H957" s="81" t="s">
        <v>2955</v>
      </c>
      <c r="I957" s="81" t="s">
        <v>2955</v>
      </c>
      <c r="J957" s="82"/>
      <c r="K957" s="75" t="s">
        <v>2395</v>
      </c>
      <c r="L957" s="78"/>
      <c r="M957" s="79"/>
      <c r="N957" s="80"/>
    </row>
    <row r="958" spans="3:14" x14ac:dyDescent="0.25">
      <c r="C958" s="61"/>
      <c r="D958" s="81" t="s">
        <v>2605</v>
      </c>
      <c r="E958" s="82" t="s">
        <v>2232</v>
      </c>
      <c r="F958" s="81">
        <v>2620</v>
      </c>
      <c r="G958" s="82" t="s">
        <v>1394</v>
      </c>
      <c r="H958" s="81" t="s">
        <v>2955</v>
      </c>
      <c r="I958" s="81" t="s">
        <v>2955</v>
      </c>
      <c r="J958" s="82"/>
      <c r="K958" s="75" t="s">
        <v>2395</v>
      </c>
      <c r="L958" s="78"/>
      <c r="M958" s="79"/>
      <c r="N958" s="80"/>
    </row>
    <row r="959" spans="3:14" x14ac:dyDescent="0.25">
      <c r="C959" s="61"/>
      <c r="D959" s="81" t="s">
        <v>2605</v>
      </c>
      <c r="E959" s="82" t="s">
        <v>2232</v>
      </c>
      <c r="F959" s="81">
        <v>2774</v>
      </c>
      <c r="G959" s="82" t="s">
        <v>1395</v>
      </c>
      <c r="H959" s="81" t="s">
        <v>2955</v>
      </c>
      <c r="I959" s="81" t="s">
        <v>2955</v>
      </c>
      <c r="J959" s="82"/>
      <c r="K959" s="75" t="s">
        <v>2394</v>
      </c>
      <c r="L959" s="78">
        <v>0.66349999999999998</v>
      </c>
      <c r="M959" s="79" t="s">
        <v>2657</v>
      </c>
      <c r="N959" s="80"/>
    </row>
    <row r="960" spans="3:14" x14ac:dyDescent="0.25">
      <c r="C960" s="61"/>
      <c r="D960" s="81" t="s">
        <v>2605</v>
      </c>
      <c r="E960" s="82" t="s">
        <v>2232</v>
      </c>
      <c r="F960" s="81">
        <v>3402</v>
      </c>
      <c r="G960" s="82" t="s">
        <v>1396</v>
      </c>
      <c r="H960" s="81" t="s">
        <v>2955</v>
      </c>
      <c r="I960" s="81" t="s">
        <v>2955</v>
      </c>
      <c r="J960" s="82"/>
      <c r="K960" s="75" t="s">
        <v>2395</v>
      </c>
      <c r="L960" s="78"/>
      <c r="M960" s="79"/>
      <c r="N960" s="80"/>
    </row>
    <row r="961" spans="3:14" x14ac:dyDescent="0.25">
      <c r="C961" s="61"/>
      <c r="D961" s="81" t="s">
        <v>2605</v>
      </c>
      <c r="E961" s="82" t="s">
        <v>2232</v>
      </c>
      <c r="F961" s="81">
        <v>2150</v>
      </c>
      <c r="G961" s="82" t="s">
        <v>1392</v>
      </c>
      <c r="H961" s="81" t="s">
        <v>2955</v>
      </c>
      <c r="I961" s="81" t="s">
        <v>2955</v>
      </c>
      <c r="J961" s="82"/>
      <c r="K961" s="75" t="s">
        <v>2395</v>
      </c>
      <c r="L961" s="78"/>
      <c r="M961" s="79"/>
      <c r="N961" s="80"/>
    </row>
    <row r="962" spans="3:14" x14ac:dyDescent="0.25">
      <c r="C962" s="61"/>
      <c r="D962" s="81" t="s">
        <v>2605</v>
      </c>
      <c r="E962" s="82" t="s">
        <v>2232</v>
      </c>
      <c r="F962" s="81">
        <v>1537</v>
      </c>
      <c r="G962" s="82" t="s">
        <v>1391</v>
      </c>
      <c r="H962" s="81" t="s">
        <v>2957</v>
      </c>
      <c r="I962" s="81" t="s">
        <v>2955</v>
      </c>
      <c r="J962" s="82"/>
      <c r="K962" s="75" t="s">
        <v>2394</v>
      </c>
      <c r="L962" s="78">
        <v>0.57279999999999998</v>
      </c>
      <c r="M962" s="79" t="s">
        <v>2657</v>
      </c>
      <c r="N962" s="80"/>
    </row>
    <row r="963" spans="3:14" x14ac:dyDescent="0.25">
      <c r="C963" s="61"/>
      <c r="D963" s="81" t="s">
        <v>2606</v>
      </c>
      <c r="E963" s="82" t="s">
        <v>2233</v>
      </c>
      <c r="F963" s="81">
        <v>5383</v>
      </c>
      <c r="G963" s="82" t="s">
        <v>1947</v>
      </c>
      <c r="H963" s="81" t="s">
        <v>2955</v>
      </c>
      <c r="I963" s="81" t="s">
        <v>2955</v>
      </c>
      <c r="J963" s="82"/>
      <c r="K963" s="75" t="s">
        <v>2394</v>
      </c>
      <c r="L963" s="78">
        <v>0.54259999999999997</v>
      </c>
      <c r="M963" s="79" t="s">
        <v>2657</v>
      </c>
      <c r="N963" s="80"/>
    </row>
    <row r="964" spans="3:14" x14ac:dyDescent="0.25">
      <c r="C964" s="61"/>
      <c r="D964" s="81" t="s">
        <v>2606</v>
      </c>
      <c r="E964" s="82" t="s">
        <v>2233</v>
      </c>
      <c r="F964" s="81">
        <v>5232</v>
      </c>
      <c r="G964" s="82" t="s">
        <v>1946</v>
      </c>
      <c r="H964" s="81" t="s">
        <v>2955</v>
      </c>
      <c r="I964" s="81" t="s">
        <v>2955</v>
      </c>
      <c r="J964" s="82"/>
      <c r="K964" s="75" t="s">
        <v>2394</v>
      </c>
      <c r="L964" s="78">
        <v>0.53890000000000005</v>
      </c>
      <c r="M964" s="79" t="s">
        <v>2657</v>
      </c>
      <c r="N964" s="80"/>
    </row>
    <row r="965" spans="3:14" x14ac:dyDescent="0.25">
      <c r="C965" s="61"/>
      <c r="D965" s="81" t="s">
        <v>2606</v>
      </c>
      <c r="E965" s="82" t="s">
        <v>2233</v>
      </c>
      <c r="F965" s="81">
        <v>2388</v>
      </c>
      <c r="G965" s="82" t="s">
        <v>1944</v>
      </c>
      <c r="H965" s="81" t="s">
        <v>2955</v>
      </c>
      <c r="I965" s="81" t="s">
        <v>2955</v>
      </c>
      <c r="J965" s="82"/>
      <c r="K965" s="75" t="s">
        <v>2395</v>
      </c>
      <c r="L965" s="78"/>
      <c r="M965" s="79"/>
      <c r="N965" s="80"/>
    </row>
    <row r="966" spans="3:14" x14ac:dyDescent="0.25">
      <c r="C966" s="61"/>
      <c r="D966" s="81" t="s">
        <v>2606</v>
      </c>
      <c r="E966" s="82" t="s">
        <v>2233</v>
      </c>
      <c r="F966" s="81">
        <v>5384</v>
      </c>
      <c r="G966" s="82" t="s">
        <v>1948</v>
      </c>
      <c r="H966" s="81" t="s">
        <v>2955</v>
      </c>
      <c r="I966" s="81" t="s">
        <v>2955</v>
      </c>
      <c r="J966" s="82"/>
      <c r="K966" s="75" t="s">
        <v>2394</v>
      </c>
      <c r="L966" s="78">
        <v>0.55720000000000003</v>
      </c>
      <c r="M966" s="79" t="s">
        <v>2657</v>
      </c>
      <c r="N966" s="80"/>
    </row>
    <row r="967" spans="3:14" x14ac:dyDescent="0.25">
      <c r="C967" s="61"/>
      <c r="D967" s="81" t="s">
        <v>2606</v>
      </c>
      <c r="E967" s="82" t="s">
        <v>2233</v>
      </c>
      <c r="F967" s="81">
        <v>5385</v>
      </c>
      <c r="G967" s="82" t="s">
        <v>1949</v>
      </c>
      <c r="H967" s="81" t="s">
        <v>2955</v>
      </c>
      <c r="I967" s="81" t="s">
        <v>2955</v>
      </c>
      <c r="J967" s="82"/>
      <c r="K967" s="75" t="s">
        <v>2394</v>
      </c>
      <c r="L967" s="78">
        <v>0.55789999999999995</v>
      </c>
      <c r="M967" s="79" t="s">
        <v>2657</v>
      </c>
      <c r="N967" s="80"/>
    </row>
    <row r="968" spans="3:14" x14ac:dyDescent="0.25">
      <c r="C968" s="61"/>
      <c r="D968" s="81" t="s">
        <v>2607</v>
      </c>
      <c r="E968" s="82" t="s">
        <v>2234</v>
      </c>
      <c r="F968" s="81">
        <v>5075</v>
      </c>
      <c r="G968" s="82" t="s">
        <v>1146</v>
      </c>
      <c r="H968" s="81" t="s">
        <v>2957</v>
      </c>
      <c r="I968" s="81" t="s">
        <v>2956</v>
      </c>
      <c r="J968" s="82"/>
      <c r="K968" s="75" t="s">
        <v>2395</v>
      </c>
      <c r="L968" s="78"/>
      <c r="M968" s="79"/>
      <c r="N968" s="80"/>
    </row>
    <row r="969" spans="3:14" x14ac:dyDescent="0.25">
      <c r="C969" s="61"/>
      <c r="D969" s="81" t="s">
        <v>2607</v>
      </c>
      <c r="E969" s="82" t="s">
        <v>2234</v>
      </c>
      <c r="F969" s="81">
        <v>5226</v>
      </c>
      <c r="G969" s="82" t="s">
        <v>1148</v>
      </c>
      <c r="H969" s="81" t="s">
        <v>2956</v>
      </c>
      <c r="I969" s="81" t="s">
        <v>2956</v>
      </c>
      <c r="J969" s="82"/>
      <c r="K969" s="75" t="s">
        <v>2395</v>
      </c>
      <c r="L969" s="78"/>
      <c r="M969" s="79"/>
      <c r="N969" s="80"/>
    </row>
    <row r="970" spans="3:14" x14ac:dyDescent="0.25">
      <c r="C970" s="61"/>
      <c r="D970" s="81" t="s">
        <v>2607</v>
      </c>
      <c r="E970" s="82" t="s">
        <v>2234</v>
      </c>
      <c r="F970" s="81">
        <v>5225</v>
      </c>
      <c r="G970" s="82" t="s">
        <v>1147</v>
      </c>
      <c r="H970" s="81" t="s">
        <v>2955</v>
      </c>
      <c r="I970" s="81" t="s">
        <v>2956</v>
      </c>
      <c r="J970" s="82"/>
      <c r="K970" s="75" t="s">
        <v>2394</v>
      </c>
      <c r="L970" s="78">
        <v>0.55549999999999999</v>
      </c>
      <c r="M970" s="79" t="s">
        <v>2657</v>
      </c>
      <c r="N970" s="80"/>
    </row>
    <row r="971" spans="3:14" x14ac:dyDescent="0.25">
      <c r="C971" s="61"/>
      <c r="D971" s="92" t="s">
        <v>2608</v>
      </c>
      <c r="E971" s="141" t="s">
        <v>2235</v>
      </c>
      <c r="F971" s="92">
        <v>4378</v>
      </c>
      <c r="G971" s="141" t="s">
        <v>133</v>
      </c>
      <c r="H971" s="92" t="s">
        <v>2990</v>
      </c>
      <c r="I971" s="92" t="s">
        <v>2990</v>
      </c>
      <c r="J971" s="142" t="s">
        <v>2991</v>
      </c>
      <c r="K971" s="75" t="s">
        <v>2395</v>
      </c>
      <c r="L971" s="78"/>
      <c r="M971" s="79"/>
    </row>
    <row r="972" spans="3:14" x14ac:dyDescent="0.25">
      <c r="C972" s="61"/>
      <c r="D972" s="81" t="s">
        <v>2608</v>
      </c>
      <c r="E972" s="82" t="s">
        <v>2235</v>
      </c>
      <c r="F972" s="81">
        <v>2722</v>
      </c>
      <c r="G972" s="82" t="s">
        <v>132</v>
      </c>
      <c r="H972" s="81" t="s">
        <v>2955</v>
      </c>
      <c r="I972" s="81" t="s">
        <v>2955</v>
      </c>
      <c r="J972" s="82"/>
      <c r="K972" s="75" t="s">
        <v>2395</v>
      </c>
      <c r="L972" s="78"/>
      <c r="M972" s="79"/>
      <c r="N972" s="80"/>
    </row>
    <row r="973" spans="3:14" x14ac:dyDescent="0.25">
      <c r="C973" s="61"/>
      <c r="D973" s="81" t="s">
        <v>2609</v>
      </c>
      <c r="E973" s="82" t="s">
        <v>2237</v>
      </c>
      <c r="F973" s="81">
        <v>3291</v>
      </c>
      <c r="G973" s="82" t="s">
        <v>1085</v>
      </c>
      <c r="H973" s="81" t="s">
        <v>2955</v>
      </c>
      <c r="I973" s="81" t="s">
        <v>2955</v>
      </c>
      <c r="J973" s="82"/>
      <c r="K973" s="75" t="s">
        <v>2394</v>
      </c>
      <c r="L973" s="78">
        <v>0.64170000000000005</v>
      </c>
      <c r="M973" s="79" t="s">
        <v>2657</v>
      </c>
      <c r="N973" s="80"/>
    </row>
    <row r="974" spans="3:14" x14ac:dyDescent="0.25">
      <c r="C974" s="61"/>
      <c r="D974" s="81" t="s">
        <v>2609</v>
      </c>
      <c r="E974" s="82" t="s">
        <v>2237</v>
      </c>
      <c r="F974" s="81">
        <v>5621</v>
      </c>
      <c r="G974" s="82" t="s">
        <v>2382</v>
      </c>
      <c r="H974" s="81" t="s">
        <v>2955</v>
      </c>
      <c r="I974" s="81" t="s">
        <v>2955</v>
      </c>
      <c r="J974" s="82"/>
      <c r="K974" s="75" t="s">
        <v>2394</v>
      </c>
      <c r="L974" s="78">
        <v>0.68869999999999998</v>
      </c>
      <c r="M974" s="79" t="s">
        <v>2657</v>
      </c>
      <c r="N974" s="80"/>
    </row>
    <row r="975" spans="3:14" x14ac:dyDescent="0.25">
      <c r="C975" s="61"/>
      <c r="D975" s="81" t="s">
        <v>2609</v>
      </c>
      <c r="E975" s="82" t="s">
        <v>2237</v>
      </c>
      <c r="F975" s="86">
        <v>4288</v>
      </c>
      <c r="G975" s="89" t="s">
        <v>1086</v>
      </c>
      <c r="H975" s="81" t="s">
        <v>2955</v>
      </c>
      <c r="I975" s="81" t="s">
        <v>2955</v>
      </c>
      <c r="J975" s="82"/>
      <c r="K975" s="75" t="s">
        <v>2394</v>
      </c>
      <c r="L975" s="78">
        <v>0.68410000000000004</v>
      </c>
      <c r="M975" s="79" t="s">
        <v>2657</v>
      </c>
      <c r="N975" s="80"/>
    </row>
    <row r="976" spans="3:14" x14ac:dyDescent="0.25">
      <c r="C976" s="61"/>
      <c r="D976" s="81" t="s">
        <v>2609</v>
      </c>
      <c r="E976" s="82" t="s">
        <v>2237</v>
      </c>
      <c r="F976" s="81">
        <v>2745</v>
      </c>
      <c r="G976" s="82" t="s">
        <v>1083</v>
      </c>
      <c r="H976" s="81" t="s">
        <v>2955</v>
      </c>
      <c r="I976" s="81" t="s">
        <v>2955</v>
      </c>
      <c r="J976" s="82"/>
      <c r="K976" s="75" t="s">
        <v>2394</v>
      </c>
      <c r="L976" s="78">
        <v>0.85950000000000004</v>
      </c>
      <c r="M976" s="79" t="s">
        <v>2657</v>
      </c>
      <c r="N976" s="80"/>
    </row>
    <row r="977" spans="3:14" x14ac:dyDescent="0.25">
      <c r="C977" s="61"/>
      <c r="D977" s="81" t="s">
        <v>2609</v>
      </c>
      <c r="E977" s="82" t="s">
        <v>2237</v>
      </c>
      <c r="F977" s="81">
        <v>3292</v>
      </c>
      <c r="G977" s="82" t="s">
        <v>371</v>
      </c>
      <c r="H977" s="81" t="s">
        <v>2955</v>
      </c>
      <c r="I977" s="81" t="s">
        <v>2955</v>
      </c>
      <c r="J977" s="82"/>
      <c r="K977" s="75" t="s">
        <v>2394</v>
      </c>
      <c r="L977" s="78">
        <v>0.66569999999999996</v>
      </c>
      <c r="M977" s="79" t="s">
        <v>2657</v>
      </c>
      <c r="N977" s="80"/>
    </row>
    <row r="978" spans="3:14" x14ac:dyDescent="0.25">
      <c r="C978" s="61"/>
      <c r="D978" s="81" t="s">
        <v>2609</v>
      </c>
      <c r="E978" s="82" t="s">
        <v>2237</v>
      </c>
      <c r="F978" s="81">
        <v>4363</v>
      </c>
      <c r="G978" s="82" t="s">
        <v>1087</v>
      </c>
      <c r="H978" s="81" t="s">
        <v>2955</v>
      </c>
      <c r="I978" s="81" t="s">
        <v>2955</v>
      </c>
      <c r="J978" s="82"/>
      <c r="K978" s="75" t="s">
        <v>2394</v>
      </c>
      <c r="L978" s="78">
        <v>0.67220000000000002</v>
      </c>
      <c r="M978" s="79" t="s">
        <v>2657</v>
      </c>
      <c r="N978" s="80"/>
    </row>
    <row r="979" spans="3:14" x14ac:dyDescent="0.25">
      <c r="C979" s="61"/>
      <c r="D979" s="81" t="s">
        <v>2609</v>
      </c>
      <c r="E979" s="82" t="s">
        <v>2237</v>
      </c>
      <c r="F979" s="81">
        <v>4586</v>
      </c>
      <c r="G979" s="82" t="s">
        <v>734</v>
      </c>
      <c r="H979" s="81" t="s">
        <v>2955</v>
      </c>
      <c r="I979" s="81" t="s">
        <v>2955</v>
      </c>
      <c r="J979" s="82"/>
      <c r="K979" s="75" t="s">
        <v>2394</v>
      </c>
      <c r="L979" s="78">
        <v>0.72040000000000004</v>
      </c>
      <c r="M979" s="79" t="s">
        <v>2657</v>
      </c>
      <c r="N979" s="80"/>
    </row>
    <row r="980" spans="3:14" x14ac:dyDescent="0.25">
      <c r="C980" s="61"/>
      <c r="D980" s="81" t="s">
        <v>2609</v>
      </c>
      <c r="E980" s="82" t="s">
        <v>2237</v>
      </c>
      <c r="F980" s="81">
        <v>3241</v>
      </c>
      <c r="G980" s="82" t="s">
        <v>1084</v>
      </c>
      <c r="H980" s="81" t="s">
        <v>2955</v>
      </c>
      <c r="I980" s="81" t="s">
        <v>2955</v>
      </c>
      <c r="J980" s="82"/>
      <c r="K980" s="75" t="s">
        <v>2394</v>
      </c>
      <c r="L980" s="78">
        <v>0.5786</v>
      </c>
      <c r="M980" s="79" t="s">
        <v>2657</v>
      </c>
      <c r="N980" s="80"/>
    </row>
    <row r="981" spans="3:14" x14ac:dyDescent="0.25">
      <c r="C981" s="61"/>
      <c r="D981" s="81" t="s">
        <v>2765</v>
      </c>
      <c r="E981" s="82" t="s">
        <v>2238</v>
      </c>
      <c r="F981" s="81">
        <v>5593</v>
      </c>
      <c r="G981" s="82" t="s">
        <v>2964</v>
      </c>
      <c r="H981" s="81" t="s">
        <v>2956</v>
      </c>
      <c r="I981" s="81" t="s">
        <v>2956</v>
      </c>
      <c r="J981" s="82"/>
      <c r="K981" s="75" t="s">
        <v>2395</v>
      </c>
      <c r="L981" s="78"/>
      <c r="M981" s="79"/>
      <c r="N981" s="80"/>
    </row>
    <row r="982" spans="3:14" x14ac:dyDescent="0.25">
      <c r="C982" s="61"/>
      <c r="D982" s="81" t="s">
        <v>2765</v>
      </c>
      <c r="E982" s="82" t="s">
        <v>2238</v>
      </c>
      <c r="F982" s="81">
        <v>2703</v>
      </c>
      <c r="G982" s="82" t="s">
        <v>796</v>
      </c>
      <c r="H982" s="81" t="s">
        <v>2956</v>
      </c>
      <c r="I982" s="81" t="s">
        <v>2956</v>
      </c>
      <c r="J982" s="82"/>
      <c r="K982" s="75" t="s">
        <v>2395</v>
      </c>
      <c r="L982" s="78"/>
      <c r="M982" s="79"/>
      <c r="N982" s="80"/>
    </row>
    <row r="983" spans="3:14" x14ac:dyDescent="0.25">
      <c r="C983" s="61"/>
      <c r="D983" s="92" t="s">
        <v>2766</v>
      </c>
      <c r="E983" s="141" t="s">
        <v>2239</v>
      </c>
      <c r="F983" s="92">
        <v>3405</v>
      </c>
      <c r="G983" s="141" t="s">
        <v>1417</v>
      </c>
      <c r="H983" s="92" t="s">
        <v>2990</v>
      </c>
      <c r="I983" s="92" t="s">
        <v>2990</v>
      </c>
      <c r="J983" s="142" t="s">
        <v>2991</v>
      </c>
      <c r="K983" s="75" t="s">
        <v>2394</v>
      </c>
      <c r="L983" s="78">
        <v>0.41909999999999997</v>
      </c>
      <c r="M983" s="79" t="s">
        <v>2657</v>
      </c>
    </row>
    <row r="984" spans="3:14" x14ac:dyDescent="0.25">
      <c r="C984" s="61"/>
      <c r="D984" s="81" t="s">
        <v>2610</v>
      </c>
      <c r="E984" s="82" t="s">
        <v>2240</v>
      </c>
      <c r="F984" s="81">
        <v>2513</v>
      </c>
      <c r="G984" s="82" t="s">
        <v>690</v>
      </c>
      <c r="H984" s="81" t="s">
        <v>2959</v>
      </c>
      <c r="I984" s="81" t="s">
        <v>2955</v>
      </c>
      <c r="J984" s="82" t="s">
        <v>2955</v>
      </c>
      <c r="K984" s="75" t="s">
        <v>2394</v>
      </c>
      <c r="L984" s="78">
        <v>0.57140000000000002</v>
      </c>
      <c r="M984" s="79" t="s">
        <v>2655</v>
      </c>
      <c r="N984" s="80"/>
    </row>
    <row r="985" spans="3:14" x14ac:dyDescent="0.25">
      <c r="C985" s="61"/>
      <c r="D985" s="81" t="s">
        <v>2611</v>
      </c>
      <c r="E985" s="82" t="s">
        <v>2241</v>
      </c>
      <c r="F985" s="95">
        <v>5712</v>
      </c>
      <c r="G985" s="91" t="s">
        <v>2674</v>
      </c>
      <c r="H985" s="81" t="s">
        <v>2955</v>
      </c>
      <c r="I985" s="81" t="s">
        <v>2955</v>
      </c>
      <c r="J985" s="82"/>
      <c r="K985" s="75" t="s">
        <v>2395</v>
      </c>
      <c r="L985" s="80"/>
      <c r="M985" s="79"/>
      <c r="N985" s="14"/>
    </row>
    <row r="986" spans="3:14" x14ac:dyDescent="0.25">
      <c r="C986" s="61"/>
      <c r="D986" s="81" t="s">
        <v>2611</v>
      </c>
      <c r="E986" s="82" t="s">
        <v>2241</v>
      </c>
      <c r="F986" s="86">
        <v>3005</v>
      </c>
      <c r="G986" s="89" t="s">
        <v>334</v>
      </c>
      <c r="H986" s="81" t="s">
        <v>2955</v>
      </c>
      <c r="I986" s="81" t="s">
        <v>2955</v>
      </c>
      <c r="J986" s="82"/>
      <c r="K986" s="75" t="s">
        <v>2395</v>
      </c>
      <c r="L986" s="78"/>
      <c r="M986" s="79"/>
      <c r="N986" s="80"/>
    </row>
    <row r="987" spans="3:14" x14ac:dyDescent="0.25">
      <c r="C987" s="61"/>
      <c r="D987" s="81" t="s">
        <v>2612</v>
      </c>
      <c r="E987" s="82" t="s">
        <v>2243</v>
      </c>
      <c r="F987" s="81">
        <v>2694</v>
      </c>
      <c r="G987" s="82" t="s">
        <v>380</v>
      </c>
      <c r="H987" s="81" t="s">
        <v>2957</v>
      </c>
      <c r="I987" s="81" t="s">
        <v>2956</v>
      </c>
      <c r="J987" s="82"/>
      <c r="K987" s="75" t="s">
        <v>2394</v>
      </c>
      <c r="L987" s="78">
        <v>0.84860000000000002</v>
      </c>
      <c r="M987" s="79" t="s">
        <v>2659</v>
      </c>
      <c r="N987" s="80"/>
    </row>
    <row r="988" spans="3:14" x14ac:dyDescent="0.25">
      <c r="C988" s="61"/>
      <c r="D988" s="81" t="s">
        <v>2612</v>
      </c>
      <c r="E988" s="82" t="s">
        <v>2243</v>
      </c>
      <c r="F988" s="81">
        <v>3089</v>
      </c>
      <c r="G988" s="82" t="s">
        <v>381</v>
      </c>
      <c r="H988" s="81" t="s">
        <v>2957</v>
      </c>
      <c r="I988" s="81" t="s">
        <v>2956</v>
      </c>
      <c r="J988" s="82"/>
      <c r="K988" s="75" t="s">
        <v>2394</v>
      </c>
      <c r="L988" s="78">
        <v>0.64380000000000004</v>
      </c>
      <c r="M988" s="79" t="s">
        <v>2659</v>
      </c>
      <c r="N988" s="80"/>
    </row>
    <row r="989" spans="3:14" x14ac:dyDescent="0.25">
      <c r="C989" s="61"/>
      <c r="D989" s="81" t="s">
        <v>2613</v>
      </c>
      <c r="E989" s="82" t="s">
        <v>2244</v>
      </c>
      <c r="F989" s="81">
        <v>2804</v>
      </c>
      <c r="G989" s="82" t="s">
        <v>2383</v>
      </c>
      <c r="H989" s="81" t="s">
        <v>2957</v>
      </c>
      <c r="I989" s="81" t="s">
        <v>2956</v>
      </c>
      <c r="J989" s="82"/>
      <c r="K989" s="75" t="s">
        <v>2394</v>
      </c>
      <c r="L989" s="78">
        <v>0.71250000000000002</v>
      </c>
      <c r="M989" s="79" t="s">
        <v>2659</v>
      </c>
      <c r="N989" s="80"/>
    </row>
    <row r="990" spans="3:14" x14ac:dyDescent="0.25">
      <c r="C990" s="61"/>
      <c r="D990" s="81" t="s">
        <v>2613</v>
      </c>
      <c r="E990" s="82" t="s">
        <v>2244</v>
      </c>
      <c r="F990" s="81">
        <v>2214</v>
      </c>
      <c r="G990" s="82" t="s">
        <v>1132</v>
      </c>
      <c r="H990" s="81" t="s">
        <v>2957</v>
      </c>
      <c r="I990" s="81" t="s">
        <v>2956</v>
      </c>
      <c r="J990" s="82"/>
      <c r="K990" s="75" t="s">
        <v>2394</v>
      </c>
      <c r="L990" s="78">
        <v>0.60189999999999999</v>
      </c>
      <c r="M990" s="79" t="s">
        <v>2659</v>
      </c>
      <c r="N990" s="80"/>
    </row>
    <row r="991" spans="3:14" x14ac:dyDescent="0.25">
      <c r="C991" s="61"/>
      <c r="D991" s="92" t="s">
        <v>2614</v>
      </c>
      <c r="E991" s="141" t="s">
        <v>2245</v>
      </c>
      <c r="F991" s="92">
        <v>3680</v>
      </c>
      <c r="G991" s="141" t="s">
        <v>886</v>
      </c>
      <c r="H991" s="92" t="s">
        <v>2990</v>
      </c>
      <c r="I991" s="92" t="s">
        <v>2990</v>
      </c>
      <c r="J991" s="142" t="s">
        <v>2991</v>
      </c>
      <c r="K991" s="75" t="s">
        <v>2395</v>
      </c>
      <c r="L991" s="78"/>
      <c r="M991" s="79"/>
    </row>
    <row r="992" spans="3:14" x14ac:dyDescent="0.25">
      <c r="C992" s="61"/>
      <c r="D992" s="81" t="s">
        <v>2614</v>
      </c>
      <c r="E992" s="82" t="s">
        <v>2245</v>
      </c>
      <c r="F992" s="81">
        <v>3899</v>
      </c>
      <c r="G992" s="82" t="s">
        <v>989</v>
      </c>
      <c r="H992" s="81" t="s">
        <v>2955</v>
      </c>
      <c r="I992" s="81" t="s">
        <v>2956</v>
      </c>
      <c r="J992" s="82"/>
      <c r="K992" s="75" t="s">
        <v>2394</v>
      </c>
      <c r="L992" s="78">
        <v>0.62629999999999997</v>
      </c>
      <c r="M992" s="79" t="s">
        <v>2657</v>
      </c>
      <c r="N992" s="80"/>
    </row>
    <row r="993" spans="3:14" x14ac:dyDescent="0.25">
      <c r="C993" s="61"/>
      <c r="D993" s="81" t="s">
        <v>2614</v>
      </c>
      <c r="E993" s="82" t="s">
        <v>2245</v>
      </c>
      <c r="F993" s="81">
        <v>2641</v>
      </c>
      <c r="G993" s="82" t="s">
        <v>984</v>
      </c>
      <c r="H993" s="81" t="s">
        <v>2955</v>
      </c>
      <c r="I993" s="81" t="s">
        <v>2956</v>
      </c>
      <c r="J993" s="82"/>
      <c r="K993" s="75" t="s">
        <v>2394</v>
      </c>
      <c r="L993" s="78">
        <v>0.53310000000000002</v>
      </c>
      <c r="M993" s="79" t="s">
        <v>2657</v>
      </c>
      <c r="N993" s="80"/>
    </row>
    <row r="994" spans="3:14" x14ac:dyDescent="0.25">
      <c r="C994" s="61"/>
      <c r="D994" s="81" t="s">
        <v>2614</v>
      </c>
      <c r="E994" s="82" t="s">
        <v>2245</v>
      </c>
      <c r="F994" s="81">
        <v>3046</v>
      </c>
      <c r="G994" s="82" t="s">
        <v>987</v>
      </c>
      <c r="H994" s="81" t="s">
        <v>2956</v>
      </c>
      <c r="I994" s="81" t="s">
        <v>2956</v>
      </c>
      <c r="J994" s="82"/>
      <c r="K994" s="75" t="s">
        <v>2394</v>
      </c>
      <c r="L994" s="78">
        <v>0.50219999999999998</v>
      </c>
      <c r="M994" s="79" t="s">
        <v>2657</v>
      </c>
      <c r="N994" s="80"/>
    </row>
    <row r="995" spans="3:14" x14ac:dyDescent="0.25">
      <c r="C995" s="61"/>
      <c r="D995" s="92" t="s">
        <v>2614</v>
      </c>
      <c r="E995" s="141" t="s">
        <v>2245</v>
      </c>
      <c r="F995" s="92">
        <v>2650</v>
      </c>
      <c r="G995" s="141" t="s">
        <v>985</v>
      </c>
      <c r="H995" s="92" t="s">
        <v>2990</v>
      </c>
      <c r="I995" s="92" t="s">
        <v>2990</v>
      </c>
      <c r="J995" s="142" t="s">
        <v>2991</v>
      </c>
      <c r="K995" s="75" t="s">
        <v>2395</v>
      </c>
      <c r="L995" s="78"/>
      <c r="M995" s="79"/>
    </row>
    <row r="996" spans="3:14" x14ac:dyDescent="0.25">
      <c r="C996" s="61"/>
      <c r="D996" s="81" t="s">
        <v>2615</v>
      </c>
      <c r="E996" s="82" t="s">
        <v>2246</v>
      </c>
      <c r="F996" s="81">
        <v>1682</v>
      </c>
      <c r="G996" s="82" t="s">
        <v>462</v>
      </c>
      <c r="H996" s="81" t="s">
        <v>2955</v>
      </c>
      <c r="I996" s="81" t="s">
        <v>2955</v>
      </c>
      <c r="J996" s="82"/>
      <c r="K996" s="75" t="s">
        <v>2394</v>
      </c>
      <c r="L996" s="78">
        <v>0.55279999999999996</v>
      </c>
      <c r="M996" s="79" t="s">
        <v>2657</v>
      </c>
      <c r="N996" s="80"/>
    </row>
    <row r="997" spans="3:14" x14ac:dyDescent="0.25">
      <c r="C997" s="61"/>
      <c r="D997" s="81" t="s">
        <v>2616</v>
      </c>
      <c r="E997" s="82" t="s">
        <v>2249</v>
      </c>
      <c r="F997" s="81">
        <v>1533</v>
      </c>
      <c r="G997" s="82" t="s">
        <v>1596</v>
      </c>
      <c r="H997" s="81" t="s">
        <v>2955</v>
      </c>
      <c r="I997" s="81" t="s">
        <v>2956</v>
      </c>
      <c r="J997" s="82"/>
      <c r="K997" s="75" t="s">
        <v>2394</v>
      </c>
      <c r="L997" s="78">
        <v>0.78359999999999996</v>
      </c>
      <c r="M997" s="79" t="s">
        <v>2657</v>
      </c>
      <c r="N997" s="80"/>
    </row>
    <row r="998" spans="3:14" x14ac:dyDescent="0.25">
      <c r="C998" s="61"/>
      <c r="D998" s="81" t="s">
        <v>2616</v>
      </c>
      <c r="E998" s="82" t="s">
        <v>2249</v>
      </c>
      <c r="F998" s="81">
        <v>2156</v>
      </c>
      <c r="G998" s="82" t="s">
        <v>1607</v>
      </c>
      <c r="H998" s="81" t="s">
        <v>2955</v>
      </c>
      <c r="I998" s="81" t="s">
        <v>2956</v>
      </c>
      <c r="J998" s="82"/>
      <c r="K998" s="75" t="s">
        <v>2394</v>
      </c>
      <c r="L998" s="78">
        <v>0.68230000000000002</v>
      </c>
      <c r="M998" s="79" t="s">
        <v>2657</v>
      </c>
      <c r="N998" s="80"/>
    </row>
    <row r="999" spans="3:14" x14ac:dyDescent="0.25">
      <c r="C999" s="61"/>
      <c r="D999" s="81" t="s">
        <v>2616</v>
      </c>
      <c r="E999" s="82" t="s">
        <v>2249</v>
      </c>
      <c r="F999" s="81">
        <v>2381</v>
      </c>
      <c r="G999" s="82" t="s">
        <v>1614</v>
      </c>
      <c r="H999" s="81" t="s">
        <v>2955</v>
      </c>
      <c r="I999" s="81" t="s">
        <v>2956</v>
      </c>
      <c r="J999" s="82"/>
      <c r="K999" s="75" t="s">
        <v>2394</v>
      </c>
      <c r="L999" s="78">
        <v>0.78149999999999997</v>
      </c>
      <c r="M999" s="79" t="s">
        <v>2657</v>
      </c>
      <c r="N999" s="80"/>
    </row>
    <row r="1000" spans="3:14" x14ac:dyDescent="0.25">
      <c r="C1000" s="61"/>
      <c r="D1000" s="81" t="s">
        <v>2616</v>
      </c>
      <c r="E1000" s="82" t="s">
        <v>2249</v>
      </c>
      <c r="F1000" s="81">
        <v>2128</v>
      </c>
      <c r="G1000" s="82" t="s">
        <v>826</v>
      </c>
      <c r="H1000" s="81" t="s">
        <v>2958</v>
      </c>
      <c r="I1000" s="81" t="s">
        <v>2956</v>
      </c>
      <c r="J1000" s="82"/>
      <c r="K1000" s="75" t="s">
        <v>2394</v>
      </c>
      <c r="L1000" s="78">
        <v>0.84299999999999997</v>
      </c>
      <c r="M1000" s="79" t="s">
        <v>2657</v>
      </c>
      <c r="N1000" s="80"/>
    </row>
    <row r="1001" spans="3:14" x14ac:dyDescent="0.25">
      <c r="C1001" s="61"/>
      <c r="D1001" s="81" t="s">
        <v>2616</v>
      </c>
      <c r="E1001" s="82" t="s">
        <v>2249</v>
      </c>
      <c r="F1001" s="81">
        <v>3357</v>
      </c>
      <c r="G1001" s="82" t="s">
        <v>1626</v>
      </c>
      <c r="H1001" s="81" t="s">
        <v>2955</v>
      </c>
      <c r="I1001" s="81" t="s">
        <v>2956</v>
      </c>
      <c r="J1001" s="82"/>
      <c r="K1001" s="75" t="s">
        <v>2395</v>
      </c>
      <c r="L1001" s="78"/>
      <c r="M1001" s="79"/>
      <c r="N1001" s="80"/>
    </row>
    <row r="1002" spans="3:14" x14ac:dyDescent="0.25">
      <c r="C1002" s="61"/>
      <c r="D1002" s="81" t="s">
        <v>2616</v>
      </c>
      <c r="E1002" s="82" t="s">
        <v>2249</v>
      </c>
      <c r="F1002" s="81">
        <v>2155</v>
      </c>
      <c r="G1002" s="82" t="s">
        <v>1606</v>
      </c>
      <c r="H1002" s="81" t="s">
        <v>2957</v>
      </c>
      <c r="I1002" s="81" t="s">
        <v>2956</v>
      </c>
      <c r="J1002" s="82"/>
      <c r="K1002" s="75" t="s">
        <v>2394</v>
      </c>
      <c r="L1002" s="78">
        <v>0.87929999999999997</v>
      </c>
      <c r="M1002" s="79" t="s">
        <v>2657</v>
      </c>
      <c r="N1002" s="80"/>
    </row>
    <row r="1003" spans="3:14" x14ac:dyDescent="0.25">
      <c r="C1003" s="61"/>
      <c r="D1003" s="81" t="s">
        <v>2616</v>
      </c>
      <c r="E1003" s="82" t="s">
        <v>2249</v>
      </c>
      <c r="F1003" s="81">
        <v>2218</v>
      </c>
      <c r="G1003" s="82" t="s">
        <v>1610</v>
      </c>
      <c r="H1003" s="81" t="s">
        <v>2955</v>
      </c>
      <c r="I1003" s="81" t="s">
        <v>2956</v>
      </c>
      <c r="J1003" s="82"/>
      <c r="K1003" s="75" t="s">
        <v>2394</v>
      </c>
      <c r="L1003" s="78">
        <v>0.62219999999999998</v>
      </c>
      <c r="M1003" s="79" t="s">
        <v>2657</v>
      </c>
      <c r="N1003" s="80"/>
    </row>
    <row r="1004" spans="3:14" x14ac:dyDescent="0.25">
      <c r="C1004" s="61"/>
      <c r="D1004" s="81" t="s">
        <v>2616</v>
      </c>
      <c r="E1004" s="82" t="s">
        <v>2249</v>
      </c>
      <c r="F1004" s="81">
        <v>3008</v>
      </c>
      <c r="G1004" s="82" t="s">
        <v>1620</v>
      </c>
      <c r="H1004" s="81" t="s">
        <v>2955</v>
      </c>
      <c r="I1004" s="81" t="s">
        <v>2956</v>
      </c>
      <c r="J1004" s="82"/>
      <c r="K1004" s="75" t="s">
        <v>2395</v>
      </c>
      <c r="L1004" s="78"/>
      <c r="M1004" s="79"/>
      <c r="N1004" s="80"/>
    </row>
    <row r="1005" spans="3:14" x14ac:dyDescent="0.25">
      <c r="C1005" s="61"/>
      <c r="D1005" s="81" t="s">
        <v>2616</v>
      </c>
      <c r="E1005" s="82" t="s">
        <v>2249</v>
      </c>
      <c r="F1005" s="81">
        <v>4457</v>
      </c>
      <c r="G1005" s="82" t="s">
        <v>1635</v>
      </c>
      <c r="H1005" s="81" t="s">
        <v>2955</v>
      </c>
      <c r="I1005" s="81" t="s">
        <v>2956</v>
      </c>
      <c r="J1005" s="82"/>
      <c r="K1005" s="75" t="s">
        <v>2394</v>
      </c>
      <c r="L1005" s="78">
        <v>0.53669999999999995</v>
      </c>
      <c r="M1005" s="79" t="s">
        <v>2657</v>
      </c>
      <c r="N1005" s="80"/>
    </row>
    <row r="1006" spans="3:14" x14ac:dyDescent="0.25">
      <c r="C1006" s="61"/>
      <c r="D1006" s="81" t="s">
        <v>2616</v>
      </c>
      <c r="E1006" s="82" t="s">
        <v>2249</v>
      </c>
      <c r="F1006" s="81">
        <v>2129</v>
      </c>
      <c r="G1006" s="82" t="s">
        <v>1605</v>
      </c>
      <c r="H1006" s="81" t="s">
        <v>2955</v>
      </c>
      <c r="I1006" s="81" t="s">
        <v>2956</v>
      </c>
      <c r="J1006" s="82"/>
      <c r="K1006" s="75" t="s">
        <v>2394</v>
      </c>
      <c r="L1006" s="78">
        <v>0.74529999999999996</v>
      </c>
      <c r="M1006" s="79" t="s">
        <v>2657</v>
      </c>
      <c r="N1006" s="80"/>
    </row>
    <row r="1007" spans="3:14" x14ac:dyDescent="0.25">
      <c r="C1007" s="61"/>
      <c r="D1007" s="81" t="s">
        <v>2616</v>
      </c>
      <c r="E1007" s="82" t="s">
        <v>2249</v>
      </c>
      <c r="F1007" s="81">
        <v>3412</v>
      </c>
      <c r="G1007" s="82" t="s">
        <v>1627</v>
      </c>
      <c r="H1007" s="81" t="s">
        <v>2955</v>
      </c>
      <c r="I1007" s="81" t="s">
        <v>2956</v>
      </c>
      <c r="J1007" s="82"/>
      <c r="K1007" s="75" t="s">
        <v>2395</v>
      </c>
      <c r="L1007" s="78"/>
      <c r="M1007" s="79"/>
      <c r="N1007" s="80"/>
    </row>
    <row r="1008" spans="3:14" x14ac:dyDescent="0.25">
      <c r="C1008" s="61"/>
      <c r="D1008" s="81" t="s">
        <v>2616</v>
      </c>
      <c r="E1008" s="82" t="s">
        <v>2249</v>
      </c>
      <c r="F1008" s="81">
        <v>2312</v>
      </c>
      <c r="G1008" s="82" t="s">
        <v>1613</v>
      </c>
      <c r="H1008" s="81" t="s">
        <v>2955</v>
      </c>
      <c r="I1008" s="81" t="s">
        <v>2956</v>
      </c>
      <c r="J1008" s="82"/>
      <c r="K1008" s="75" t="s">
        <v>2395</v>
      </c>
      <c r="L1008" s="78"/>
      <c r="M1008" s="79"/>
      <c r="N1008" s="80"/>
    </row>
    <row r="1009" spans="3:14" x14ac:dyDescent="0.25">
      <c r="C1009" s="61"/>
      <c r="D1009" s="81" t="s">
        <v>2616</v>
      </c>
      <c r="E1009" s="82" t="s">
        <v>2249</v>
      </c>
      <c r="F1009" s="81">
        <v>5693</v>
      </c>
      <c r="G1009" s="82" t="s">
        <v>2675</v>
      </c>
      <c r="H1009" s="81" t="s">
        <v>2955</v>
      </c>
      <c r="I1009" s="81" t="s">
        <v>2956</v>
      </c>
      <c r="J1009" s="82"/>
      <c r="K1009" s="75" t="s">
        <v>2395</v>
      </c>
      <c r="L1009" s="78"/>
      <c r="M1009" s="79"/>
      <c r="N1009" s="80"/>
    </row>
    <row r="1010" spans="3:14" x14ac:dyDescent="0.25">
      <c r="C1010" s="61"/>
      <c r="D1010" s="81" t="s">
        <v>2616</v>
      </c>
      <c r="E1010" s="82" t="s">
        <v>2249</v>
      </c>
      <c r="F1010" s="81">
        <v>2127</v>
      </c>
      <c r="G1010" s="82" t="s">
        <v>123</v>
      </c>
      <c r="H1010" s="81" t="s">
        <v>2955</v>
      </c>
      <c r="I1010" s="81" t="s">
        <v>2956</v>
      </c>
      <c r="J1010" s="82"/>
      <c r="K1010" s="75" t="s">
        <v>2395</v>
      </c>
      <c r="L1010" s="78"/>
      <c r="M1010" s="79"/>
      <c r="N1010" s="80"/>
    </row>
    <row r="1011" spans="3:14" x14ac:dyDescent="0.25">
      <c r="C1011" s="61"/>
      <c r="D1011" s="81" t="s">
        <v>2616</v>
      </c>
      <c r="E1011" s="82" t="s">
        <v>2249</v>
      </c>
      <c r="F1011" s="81">
        <v>3727</v>
      </c>
      <c r="G1011" s="82" t="s">
        <v>1631</v>
      </c>
      <c r="H1011" s="81" t="s">
        <v>2955</v>
      </c>
      <c r="I1011" s="81" t="s">
        <v>2956</v>
      </c>
      <c r="J1011" s="82"/>
      <c r="K1011" s="75" t="s">
        <v>2394</v>
      </c>
      <c r="L1011" s="78">
        <v>0.72709999999999997</v>
      </c>
      <c r="M1011" s="79" t="s">
        <v>2657</v>
      </c>
      <c r="N1011" s="80"/>
    </row>
    <row r="1012" spans="3:14" x14ac:dyDescent="0.25">
      <c r="C1012" s="61"/>
      <c r="D1012" s="81" t="s">
        <v>2616</v>
      </c>
      <c r="E1012" s="82" t="s">
        <v>2249</v>
      </c>
      <c r="F1012" s="81">
        <v>3758</v>
      </c>
      <c r="G1012" s="82" t="s">
        <v>1632</v>
      </c>
      <c r="H1012" s="81" t="s">
        <v>2958</v>
      </c>
      <c r="I1012" s="81" t="s">
        <v>2956</v>
      </c>
      <c r="J1012" s="82"/>
      <c r="K1012" s="75" t="s">
        <v>2394</v>
      </c>
      <c r="L1012" s="78">
        <v>0.85140000000000005</v>
      </c>
      <c r="M1012" s="79" t="s">
        <v>2657</v>
      </c>
      <c r="N1012" s="80"/>
    </row>
    <row r="1013" spans="3:14" x14ac:dyDescent="0.25">
      <c r="C1013" s="61"/>
      <c r="D1013" s="81" t="s">
        <v>2616</v>
      </c>
      <c r="E1013" s="82" t="s">
        <v>2249</v>
      </c>
      <c r="F1013" s="81">
        <v>3258</v>
      </c>
      <c r="G1013" s="82" t="s">
        <v>1625</v>
      </c>
      <c r="H1013" s="81" t="s">
        <v>2955</v>
      </c>
      <c r="I1013" s="81" t="s">
        <v>2956</v>
      </c>
      <c r="J1013" s="82"/>
      <c r="K1013" s="75" t="s">
        <v>2394</v>
      </c>
      <c r="L1013" s="78">
        <v>0.7641</v>
      </c>
      <c r="M1013" s="79" t="s">
        <v>2657</v>
      </c>
      <c r="N1013" s="80"/>
    </row>
    <row r="1014" spans="3:14" x14ac:dyDescent="0.25">
      <c r="C1014" s="61"/>
      <c r="D1014" s="81" t="s">
        <v>2616</v>
      </c>
      <c r="E1014" s="82" t="s">
        <v>2249</v>
      </c>
      <c r="F1014" s="81">
        <v>3729</v>
      </c>
      <c r="G1014" s="82" t="s">
        <v>403</v>
      </c>
      <c r="H1014" s="81" t="s">
        <v>2959</v>
      </c>
      <c r="I1014" s="81" t="s">
        <v>2956</v>
      </c>
      <c r="J1014" s="82"/>
      <c r="K1014" s="75" t="s">
        <v>2394</v>
      </c>
      <c r="L1014" s="78">
        <v>0.874</v>
      </c>
      <c r="M1014" s="79" t="s">
        <v>2655</v>
      </c>
      <c r="N1014" s="80"/>
    </row>
    <row r="1015" spans="3:14" x14ac:dyDescent="0.25">
      <c r="C1015" s="61"/>
      <c r="D1015" s="81" t="s">
        <v>2616</v>
      </c>
      <c r="E1015" s="82" t="s">
        <v>2249</v>
      </c>
      <c r="F1015" s="81">
        <v>3007</v>
      </c>
      <c r="G1015" s="82" t="s">
        <v>1619</v>
      </c>
      <c r="H1015" s="81" t="s">
        <v>2955</v>
      </c>
      <c r="I1015" s="81" t="s">
        <v>2956</v>
      </c>
      <c r="J1015" s="82"/>
      <c r="K1015" s="75" t="s">
        <v>2395</v>
      </c>
      <c r="L1015" s="78"/>
      <c r="M1015" s="79"/>
      <c r="N1015" s="80"/>
    </row>
    <row r="1016" spans="3:14" x14ac:dyDescent="0.25">
      <c r="C1016" s="61"/>
      <c r="D1016" s="81" t="s">
        <v>2616</v>
      </c>
      <c r="E1016" s="82" t="s">
        <v>2249</v>
      </c>
      <c r="F1016" s="81">
        <v>2056</v>
      </c>
      <c r="G1016" s="82" t="s">
        <v>1598</v>
      </c>
      <c r="H1016" s="81" t="s">
        <v>2959</v>
      </c>
      <c r="I1016" s="81" t="s">
        <v>2956</v>
      </c>
      <c r="J1016" s="82"/>
      <c r="K1016" s="75" t="s">
        <v>2394</v>
      </c>
      <c r="L1016" s="78">
        <v>0.8911</v>
      </c>
      <c r="M1016" s="79" t="s">
        <v>2655</v>
      </c>
      <c r="N1016" s="80"/>
    </row>
    <row r="1017" spans="3:14" x14ac:dyDescent="0.25">
      <c r="C1017" s="61"/>
      <c r="D1017" s="81" t="s">
        <v>2616</v>
      </c>
      <c r="E1017" s="82" t="s">
        <v>2249</v>
      </c>
      <c r="F1017" s="81">
        <v>2258</v>
      </c>
      <c r="G1017" s="82" t="s">
        <v>1611</v>
      </c>
      <c r="H1017" s="81" t="s">
        <v>2955</v>
      </c>
      <c r="I1017" s="81" t="s">
        <v>2956</v>
      </c>
      <c r="J1017" s="82"/>
      <c r="K1017" s="75" t="s">
        <v>2395</v>
      </c>
      <c r="L1017" s="78"/>
      <c r="M1017" s="79"/>
      <c r="N1017" s="80"/>
    </row>
    <row r="1018" spans="3:14" x14ac:dyDescent="0.25">
      <c r="C1018" s="61"/>
      <c r="D1018" s="81" t="s">
        <v>2616</v>
      </c>
      <c r="E1018" s="82" t="s">
        <v>2249</v>
      </c>
      <c r="F1018" s="81">
        <v>3506</v>
      </c>
      <c r="G1018" s="82" t="s">
        <v>1629</v>
      </c>
      <c r="H1018" s="81" t="s">
        <v>2955</v>
      </c>
      <c r="I1018" s="81" t="s">
        <v>2956</v>
      </c>
      <c r="J1018" s="82"/>
      <c r="K1018" s="75" t="s">
        <v>2395</v>
      </c>
      <c r="L1018" s="78"/>
      <c r="M1018" s="79"/>
      <c r="N1018" s="80"/>
    </row>
    <row r="1019" spans="3:14" x14ac:dyDescent="0.25">
      <c r="C1019" s="61"/>
      <c r="D1019" s="81" t="s">
        <v>2616</v>
      </c>
      <c r="E1019" s="82" t="s">
        <v>2249</v>
      </c>
      <c r="F1019" s="81">
        <v>2111</v>
      </c>
      <c r="G1019" s="82" t="s">
        <v>70</v>
      </c>
      <c r="H1019" s="81" t="s">
        <v>2955</v>
      </c>
      <c r="I1019" s="81" t="s">
        <v>2956</v>
      </c>
      <c r="J1019" s="82"/>
      <c r="K1019" s="75" t="s">
        <v>2395</v>
      </c>
      <c r="L1019" s="78"/>
      <c r="M1019" s="79"/>
      <c r="N1019" s="80"/>
    </row>
    <row r="1020" spans="3:14" x14ac:dyDescent="0.25">
      <c r="C1020" s="61"/>
      <c r="D1020" s="81" t="s">
        <v>2616</v>
      </c>
      <c r="E1020" s="82" t="s">
        <v>2249</v>
      </c>
      <c r="F1020" s="81">
        <v>2172</v>
      </c>
      <c r="G1020" s="82" t="s">
        <v>1608</v>
      </c>
      <c r="H1020" s="81" t="s">
        <v>2955</v>
      </c>
      <c r="I1020" s="81" t="s">
        <v>2956</v>
      </c>
      <c r="J1020" s="82"/>
      <c r="K1020" s="75" t="s">
        <v>2395</v>
      </c>
      <c r="L1020" s="78"/>
      <c r="M1020" s="79"/>
      <c r="N1020" s="80"/>
    </row>
    <row r="1021" spans="3:14" x14ac:dyDescent="0.25">
      <c r="C1021" s="61"/>
      <c r="D1021" s="81" t="s">
        <v>2616</v>
      </c>
      <c r="E1021" s="82" t="s">
        <v>2249</v>
      </c>
      <c r="F1021" s="81">
        <v>2401</v>
      </c>
      <c r="G1021" s="82" t="s">
        <v>1615</v>
      </c>
      <c r="H1021" s="81" t="s">
        <v>2955</v>
      </c>
      <c r="I1021" s="81" t="s">
        <v>2956</v>
      </c>
      <c r="J1021" s="82"/>
      <c r="K1021" s="75" t="s">
        <v>2395</v>
      </c>
      <c r="L1021" s="78"/>
      <c r="M1021" s="79"/>
      <c r="N1021" s="80"/>
    </row>
    <row r="1022" spans="3:14" x14ac:dyDescent="0.25">
      <c r="C1022" s="61"/>
      <c r="D1022" s="81" t="s">
        <v>2616</v>
      </c>
      <c r="E1022" s="82" t="s">
        <v>2249</v>
      </c>
      <c r="F1022" s="81">
        <v>2952</v>
      </c>
      <c r="G1022" s="82" t="s">
        <v>1618</v>
      </c>
      <c r="H1022" s="81" t="s">
        <v>2958</v>
      </c>
      <c r="I1022" s="81" t="s">
        <v>2956</v>
      </c>
      <c r="J1022" s="82"/>
      <c r="K1022" s="75" t="s">
        <v>2394</v>
      </c>
      <c r="L1022" s="78">
        <v>0.87709999999999999</v>
      </c>
      <c r="M1022" s="79" t="s">
        <v>2657</v>
      </c>
      <c r="N1022" s="80"/>
    </row>
    <row r="1023" spans="3:14" x14ac:dyDescent="0.25">
      <c r="C1023" s="61"/>
      <c r="D1023" s="81" t="s">
        <v>2616</v>
      </c>
      <c r="E1023" s="82" t="s">
        <v>2249</v>
      </c>
      <c r="F1023" s="81">
        <v>2951</v>
      </c>
      <c r="G1023" s="82" t="s">
        <v>1617</v>
      </c>
      <c r="H1023" s="81" t="s">
        <v>2955</v>
      </c>
      <c r="I1023" s="81" t="s">
        <v>2956</v>
      </c>
      <c r="J1023" s="82"/>
      <c r="K1023" s="75" t="s">
        <v>2394</v>
      </c>
      <c r="L1023" s="78">
        <v>0.54149999999999998</v>
      </c>
      <c r="M1023" s="79" t="s">
        <v>2657</v>
      </c>
      <c r="N1023" s="80"/>
    </row>
    <row r="1024" spans="3:14" x14ac:dyDescent="0.25">
      <c r="C1024" s="61"/>
      <c r="D1024" s="81" t="s">
        <v>2616</v>
      </c>
      <c r="E1024" s="82" t="s">
        <v>2249</v>
      </c>
      <c r="F1024" s="81">
        <v>3190</v>
      </c>
      <c r="G1024" s="82" t="s">
        <v>1623</v>
      </c>
      <c r="H1024" s="81" t="s">
        <v>2955</v>
      </c>
      <c r="I1024" s="81" t="s">
        <v>2956</v>
      </c>
      <c r="J1024" s="82"/>
      <c r="K1024" s="75" t="s">
        <v>2394</v>
      </c>
      <c r="L1024" s="78">
        <v>0.73050000000000004</v>
      </c>
      <c r="M1024" s="79" t="s">
        <v>2657</v>
      </c>
      <c r="N1024" s="80"/>
    </row>
    <row r="1025" spans="3:14" x14ac:dyDescent="0.25">
      <c r="C1025" s="61"/>
      <c r="D1025" s="81" t="s">
        <v>2616</v>
      </c>
      <c r="E1025" s="82" t="s">
        <v>2249</v>
      </c>
      <c r="F1025" s="81">
        <v>3719</v>
      </c>
      <c r="G1025" s="82" t="s">
        <v>1630</v>
      </c>
      <c r="H1025" s="81" t="s">
        <v>2959</v>
      </c>
      <c r="I1025" s="81" t="s">
        <v>2956</v>
      </c>
      <c r="J1025" s="82"/>
      <c r="K1025" s="75" t="s">
        <v>2394</v>
      </c>
      <c r="L1025" s="78">
        <v>0.90810000000000002</v>
      </c>
      <c r="M1025" s="79" t="s">
        <v>2657</v>
      </c>
      <c r="N1025" s="80"/>
    </row>
    <row r="1026" spans="3:14" x14ac:dyDescent="0.25">
      <c r="C1026" s="61"/>
      <c r="D1026" s="81" t="s">
        <v>2616</v>
      </c>
      <c r="E1026" s="82" t="s">
        <v>2249</v>
      </c>
      <c r="F1026" s="81">
        <v>3718</v>
      </c>
      <c r="G1026" s="82" t="s">
        <v>332</v>
      </c>
      <c r="H1026" s="81" t="s">
        <v>2958</v>
      </c>
      <c r="I1026" s="81" t="s">
        <v>2956</v>
      </c>
      <c r="J1026" s="82"/>
      <c r="K1026" s="75" t="s">
        <v>2394</v>
      </c>
      <c r="L1026" s="78">
        <v>0.83850000000000002</v>
      </c>
      <c r="M1026" s="79" t="s">
        <v>2657</v>
      </c>
      <c r="N1026" s="80"/>
    </row>
    <row r="1027" spans="3:14" x14ac:dyDescent="0.25">
      <c r="C1027" s="61"/>
      <c r="D1027" s="81" t="s">
        <v>2616</v>
      </c>
      <c r="E1027" s="82" t="s">
        <v>2249</v>
      </c>
      <c r="F1027" s="81">
        <v>2708</v>
      </c>
      <c r="G1027" s="82" t="s">
        <v>1410</v>
      </c>
      <c r="H1027" s="81" t="s">
        <v>2955</v>
      </c>
      <c r="I1027" s="81" t="s">
        <v>2956</v>
      </c>
      <c r="J1027" s="82"/>
      <c r="K1027" s="75" t="s">
        <v>2394</v>
      </c>
      <c r="L1027" s="78">
        <v>0.69530000000000003</v>
      </c>
      <c r="M1027" s="79" t="s">
        <v>2657</v>
      </c>
      <c r="N1027" s="80"/>
    </row>
    <row r="1028" spans="3:14" x14ac:dyDescent="0.25">
      <c r="C1028" s="61"/>
      <c r="D1028" s="81" t="s">
        <v>2616</v>
      </c>
      <c r="E1028" s="82" t="s">
        <v>2249</v>
      </c>
      <c r="F1028" s="81">
        <v>4389</v>
      </c>
      <c r="G1028" s="82" t="s">
        <v>1634</v>
      </c>
      <c r="H1028" s="81" t="s">
        <v>2955</v>
      </c>
      <c r="I1028" s="81" t="s">
        <v>2956</v>
      </c>
      <c r="J1028" s="82"/>
      <c r="K1028" s="75" t="s">
        <v>2395</v>
      </c>
      <c r="L1028" s="78"/>
      <c r="M1028" s="79"/>
      <c r="N1028" s="80"/>
    </row>
    <row r="1029" spans="3:14" x14ac:dyDescent="0.25">
      <c r="C1029" s="61"/>
      <c r="D1029" s="81" t="s">
        <v>2616</v>
      </c>
      <c r="E1029" s="82" t="s">
        <v>2249</v>
      </c>
      <c r="F1029" s="81">
        <v>4035</v>
      </c>
      <c r="G1029" s="82" t="s">
        <v>1633</v>
      </c>
      <c r="H1029" s="81" t="s">
        <v>2955</v>
      </c>
      <c r="I1029" s="81" t="s">
        <v>2956</v>
      </c>
      <c r="J1029" s="82"/>
      <c r="K1029" s="75" t="s">
        <v>2395</v>
      </c>
      <c r="L1029" s="78"/>
      <c r="M1029" s="79"/>
      <c r="N1029" s="80"/>
    </row>
    <row r="1030" spans="3:14" x14ac:dyDescent="0.25">
      <c r="C1030" s="61"/>
      <c r="D1030" s="81" t="s">
        <v>2616</v>
      </c>
      <c r="E1030" s="82" t="s">
        <v>2249</v>
      </c>
      <c r="F1030" s="81">
        <v>2106</v>
      </c>
      <c r="G1030" s="82" t="s">
        <v>1601</v>
      </c>
      <c r="H1030" s="81" t="s">
        <v>2955</v>
      </c>
      <c r="I1030" s="81" t="s">
        <v>2956</v>
      </c>
      <c r="J1030" s="82"/>
      <c r="K1030" s="75" t="s">
        <v>2394</v>
      </c>
      <c r="L1030" s="78">
        <v>0.56240000000000001</v>
      </c>
      <c r="M1030" s="79" t="s">
        <v>2657</v>
      </c>
      <c r="N1030" s="80"/>
    </row>
    <row r="1031" spans="3:14" x14ac:dyDescent="0.25">
      <c r="C1031" s="61"/>
      <c r="D1031" s="81" t="s">
        <v>2616</v>
      </c>
      <c r="E1031" s="82" t="s">
        <v>2249</v>
      </c>
      <c r="F1031" s="85">
        <v>5250</v>
      </c>
      <c r="G1031" s="91" t="s">
        <v>1636</v>
      </c>
      <c r="H1031" s="81" t="s">
        <v>2955</v>
      </c>
      <c r="I1031" s="81" t="s">
        <v>2956</v>
      </c>
      <c r="J1031" s="82"/>
      <c r="K1031" s="75" t="s">
        <v>2394</v>
      </c>
      <c r="L1031" s="78">
        <v>0.70820000000000005</v>
      </c>
      <c r="M1031" s="79" t="s">
        <v>2657</v>
      </c>
      <c r="N1031" s="80"/>
    </row>
    <row r="1032" spans="3:14" x14ac:dyDescent="0.25">
      <c r="C1032" s="61"/>
      <c r="D1032" s="81" t="s">
        <v>2616</v>
      </c>
      <c r="E1032" s="82" t="s">
        <v>2249</v>
      </c>
      <c r="F1032" s="81">
        <v>5730</v>
      </c>
      <c r="G1032" s="82" t="s">
        <v>2883</v>
      </c>
      <c r="H1032" s="81" t="s">
        <v>2956</v>
      </c>
      <c r="I1032" s="81" t="s">
        <v>2956</v>
      </c>
      <c r="J1032" s="82"/>
      <c r="K1032" s="75" t="s">
        <v>2395</v>
      </c>
      <c r="L1032" s="78"/>
      <c r="M1032" s="79"/>
      <c r="N1032" s="80"/>
    </row>
    <row r="1033" spans="3:14" x14ac:dyDescent="0.25">
      <c r="C1033" s="61"/>
      <c r="D1033" s="81" t="s">
        <v>2616</v>
      </c>
      <c r="E1033" s="82" t="s">
        <v>2249</v>
      </c>
      <c r="F1033" s="86">
        <v>1567</v>
      </c>
      <c r="G1033" s="89" t="s">
        <v>2384</v>
      </c>
      <c r="H1033" s="81" t="s">
        <v>2959</v>
      </c>
      <c r="I1033" s="81" t="s">
        <v>2956</v>
      </c>
      <c r="J1033" s="82"/>
      <c r="K1033" s="75" t="s">
        <v>2395</v>
      </c>
      <c r="L1033" s="78"/>
      <c r="M1033" s="79"/>
      <c r="N1033" s="80"/>
    </row>
    <row r="1034" spans="3:14" x14ac:dyDescent="0.25">
      <c r="C1034" s="61"/>
      <c r="D1034" s="81" t="s">
        <v>2616</v>
      </c>
      <c r="E1034" s="82" t="s">
        <v>2249</v>
      </c>
      <c r="F1034" s="81">
        <v>2096</v>
      </c>
      <c r="G1034" s="82" t="s">
        <v>1600</v>
      </c>
      <c r="H1034" s="81" t="s">
        <v>2957</v>
      </c>
      <c r="I1034" s="81" t="s">
        <v>2956</v>
      </c>
      <c r="J1034" s="82"/>
      <c r="K1034" s="75" t="s">
        <v>2394</v>
      </c>
      <c r="L1034" s="78">
        <v>0.89059999999999995</v>
      </c>
      <c r="M1034" s="79" t="s">
        <v>2657</v>
      </c>
      <c r="N1034" s="80"/>
    </row>
    <row r="1035" spans="3:14" x14ac:dyDescent="0.25">
      <c r="C1035" s="61"/>
      <c r="D1035" s="81" t="s">
        <v>2616</v>
      </c>
      <c r="E1035" s="82" t="s">
        <v>2249</v>
      </c>
      <c r="F1035" s="81">
        <v>2950</v>
      </c>
      <c r="G1035" s="82" t="s">
        <v>1616</v>
      </c>
      <c r="H1035" s="81" t="s">
        <v>2955</v>
      </c>
      <c r="I1035" s="81" t="s">
        <v>2956</v>
      </c>
      <c r="J1035" s="82"/>
      <c r="K1035" s="75" t="s">
        <v>2394</v>
      </c>
      <c r="L1035" s="78">
        <v>0.62780000000000002</v>
      </c>
      <c r="M1035" s="79" t="s">
        <v>2657</v>
      </c>
      <c r="N1035" s="80"/>
    </row>
    <row r="1036" spans="3:14" x14ac:dyDescent="0.25">
      <c r="C1036" s="61"/>
      <c r="D1036" s="81" t="s">
        <v>2616</v>
      </c>
      <c r="E1036" s="82" t="s">
        <v>2249</v>
      </c>
      <c r="F1036" s="81">
        <v>2479</v>
      </c>
      <c r="G1036" s="82" t="s">
        <v>1171</v>
      </c>
      <c r="H1036" s="81" t="s">
        <v>2955</v>
      </c>
      <c r="I1036" s="81" t="s">
        <v>2956</v>
      </c>
      <c r="J1036" s="82"/>
      <c r="K1036" s="75" t="s">
        <v>2394</v>
      </c>
      <c r="L1036" s="78">
        <v>0.79879999999999995</v>
      </c>
      <c r="M1036" s="79" t="s">
        <v>2657</v>
      </c>
      <c r="N1036" s="80"/>
    </row>
    <row r="1037" spans="3:14" x14ac:dyDescent="0.25">
      <c r="C1037" s="61"/>
      <c r="D1037" s="81" t="s">
        <v>2616</v>
      </c>
      <c r="E1037" s="82" t="s">
        <v>2249</v>
      </c>
      <c r="F1037" s="81">
        <v>2086</v>
      </c>
      <c r="G1037" s="82" t="s">
        <v>1599</v>
      </c>
      <c r="H1037" s="81" t="s">
        <v>2955</v>
      </c>
      <c r="I1037" s="81" t="s">
        <v>2956</v>
      </c>
      <c r="J1037" s="82"/>
      <c r="K1037" s="75" t="s">
        <v>2394</v>
      </c>
      <c r="L1037" s="78">
        <v>0.55630000000000002</v>
      </c>
      <c r="M1037" s="79" t="s">
        <v>2657</v>
      </c>
      <c r="N1037" s="80"/>
    </row>
    <row r="1038" spans="3:14" x14ac:dyDescent="0.25">
      <c r="C1038" s="61"/>
      <c r="D1038" s="81" t="s">
        <v>2616</v>
      </c>
      <c r="E1038" s="82" t="s">
        <v>2249</v>
      </c>
      <c r="F1038" s="81">
        <v>3356</v>
      </c>
      <c r="G1038" s="82" t="s">
        <v>598</v>
      </c>
      <c r="H1038" s="81" t="s">
        <v>2955</v>
      </c>
      <c r="I1038" s="81" t="s">
        <v>2956</v>
      </c>
      <c r="J1038" s="82"/>
      <c r="K1038" s="75" t="s">
        <v>2395</v>
      </c>
      <c r="L1038" s="78"/>
      <c r="M1038" s="79"/>
      <c r="N1038" s="80"/>
    </row>
    <row r="1039" spans="3:14" x14ac:dyDescent="0.25">
      <c r="C1039" s="61"/>
      <c r="D1039" s="81" t="s">
        <v>2616</v>
      </c>
      <c r="E1039" s="82" t="s">
        <v>2249</v>
      </c>
      <c r="F1039" s="81">
        <v>3413</v>
      </c>
      <c r="G1039" s="82" t="s">
        <v>1628</v>
      </c>
      <c r="H1039" s="81" t="s">
        <v>2955</v>
      </c>
      <c r="I1039" s="81" t="s">
        <v>2956</v>
      </c>
      <c r="J1039" s="82"/>
      <c r="K1039" s="75" t="s">
        <v>2394</v>
      </c>
      <c r="L1039" s="78">
        <v>0.53710000000000002</v>
      </c>
      <c r="M1039" s="79" t="s">
        <v>2657</v>
      </c>
      <c r="N1039" s="80"/>
    </row>
    <row r="1040" spans="3:14" x14ac:dyDescent="0.25">
      <c r="C1040" s="61"/>
      <c r="D1040" s="81" t="s">
        <v>2616</v>
      </c>
      <c r="E1040" s="82" t="s">
        <v>2249</v>
      </c>
      <c r="F1040" s="81">
        <v>3189</v>
      </c>
      <c r="G1040" s="82" t="s">
        <v>1622</v>
      </c>
      <c r="H1040" s="81" t="s">
        <v>2955</v>
      </c>
      <c r="I1040" s="81" t="s">
        <v>2956</v>
      </c>
      <c r="J1040" s="82"/>
      <c r="K1040" s="75" t="s">
        <v>2394</v>
      </c>
      <c r="L1040" s="78">
        <v>0.52869999999999995</v>
      </c>
      <c r="M1040" s="79" t="s">
        <v>2657</v>
      </c>
      <c r="N1040" s="80"/>
    </row>
    <row r="1041" spans="3:14" x14ac:dyDescent="0.25">
      <c r="C1041" s="61"/>
      <c r="D1041" s="81" t="s">
        <v>2616</v>
      </c>
      <c r="E1041" s="82" t="s">
        <v>2249</v>
      </c>
      <c r="F1041" s="81">
        <v>3257</v>
      </c>
      <c r="G1041" s="82" t="s">
        <v>1624</v>
      </c>
      <c r="H1041" s="81" t="s">
        <v>2955</v>
      </c>
      <c r="I1041" s="81" t="s">
        <v>2956</v>
      </c>
      <c r="J1041" s="82"/>
      <c r="K1041" s="75" t="s">
        <v>2394</v>
      </c>
      <c r="L1041" s="78">
        <v>0.85289999999999999</v>
      </c>
      <c r="M1041" s="79" t="s">
        <v>2657</v>
      </c>
      <c r="N1041" s="80"/>
    </row>
    <row r="1042" spans="3:14" x14ac:dyDescent="0.25">
      <c r="C1042" s="61"/>
      <c r="D1042" s="81" t="s">
        <v>2616</v>
      </c>
      <c r="E1042" s="82" t="s">
        <v>2249</v>
      </c>
      <c r="F1042" s="81">
        <v>2110</v>
      </c>
      <c r="G1042" s="82" t="s">
        <v>1604</v>
      </c>
      <c r="H1042" s="81" t="s">
        <v>2958</v>
      </c>
      <c r="I1042" s="81" t="s">
        <v>2956</v>
      </c>
      <c r="J1042" s="82"/>
      <c r="K1042" s="75" t="s">
        <v>2394</v>
      </c>
      <c r="L1042" s="78">
        <v>0.85119999999999996</v>
      </c>
      <c r="M1042" s="79" t="s">
        <v>2657</v>
      </c>
      <c r="N1042" s="80"/>
    </row>
    <row r="1043" spans="3:14" x14ac:dyDescent="0.25">
      <c r="C1043" s="61"/>
      <c r="D1043" s="92" t="s">
        <v>2616</v>
      </c>
      <c r="E1043" s="141" t="s">
        <v>2249</v>
      </c>
      <c r="F1043" s="92">
        <v>5743</v>
      </c>
      <c r="G1043" s="141" t="s">
        <v>2884</v>
      </c>
      <c r="H1043" s="92" t="s">
        <v>2990</v>
      </c>
      <c r="I1043" s="92" t="s">
        <v>2990</v>
      </c>
      <c r="J1043" s="142" t="s">
        <v>2991</v>
      </c>
      <c r="K1043" s="75" t="s">
        <v>2395</v>
      </c>
      <c r="L1043" s="78"/>
      <c r="M1043" s="79"/>
    </row>
    <row r="1044" spans="3:14" x14ac:dyDescent="0.25">
      <c r="C1044" s="61"/>
      <c r="D1044" s="81" t="s">
        <v>2616</v>
      </c>
      <c r="E1044" s="82" t="s">
        <v>2249</v>
      </c>
      <c r="F1044" s="85">
        <v>5361</v>
      </c>
      <c r="G1044" s="91" t="s">
        <v>1639</v>
      </c>
      <c r="H1044" s="81" t="s">
        <v>2955</v>
      </c>
      <c r="I1044" s="81" t="s">
        <v>2956</v>
      </c>
      <c r="J1044" s="82"/>
      <c r="K1044" s="75" t="s">
        <v>2395</v>
      </c>
      <c r="L1044" s="78"/>
      <c r="M1044" s="79"/>
      <c r="N1044" s="80"/>
    </row>
    <row r="1045" spans="3:14" x14ac:dyDescent="0.25">
      <c r="C1045" s="61"/>
      <c r="D1045" s="81" t="s">
        <v>2616</v>
      </c>
      <c r="E1045" s="82" t="s">
        <v>2249</v>
      </c>
      <c r="F1045" s="81">
        <v>2108</v>
      </c>
      <c r="G1045" s="82" t="s">
        <v>1602</v>
      </c>
      <c r="H1045" s="81" t="s">
        <v>2959</v>
      </c>
      <c r="I1045" s="81" t="s">
        <v>2956</v>
      </c>
      <c r="J1045" s="82"/>
      <c r="K1045" s="75" t="s">
        <v>2394</v>
      </c>
      <c r="L1045" s="78">
        <v>0.90410000000000001</v>
      </c>
      <c r="M1045" s="79" t="s">
        <v>2655</v>
      </c>
      <c r="N1045" s="80"/>
    </row>
    <row r="1046" spans="3:14" x14ac:dyDescent="0.25">
      <c r="C1046" s="61"/>
      <c r="D1046" s="81" t="s">
        <v>2616</v>
      </c>
      <c r="E1046" s="82" t="s">
        <v>2249</v>
      </c>
      <c r="F1046" s="81">
        <v>5301</v>
      </c>
      <c r="G1046" s="82" t="s">
        <v>1637</v>
      </c>
      <c r="H1046" s="81" t="s">
        <v>2955</v>
      </c>
      <c r="I1046" s="81" t="s">
        <v>2956</v>
      </c>
      <c r="J1046" s="82"/>
      <c r="K1046" s="75" t="s">
        <v>2395</v>
      </c>
      <c r="L1046" s="78"/>
      <c r="M1046" s="79"/>
      <c r="N1046" s="80"/>
    </row>
    <row r="1047" spans="3:14" x14ac:dyDescent="0.25">
      <c r="C1047" s="61"/>
      <c r="D1047" s="81" t="s">
        <v>2616</v>
      </c>
      <c r="E1047" s="82" t="s">
        <v>2249</v>
      </c>
      <c r="F1047" s="81">
        <v>3063</v>
      </c>
      <c r="G1047" s="82" t="s">
        <v>1621</v>
      </c>
      <c r="H1047" s="81" t="s">
        <v>2955</v>
      </c>
      <c r="I1047" s="81" t="s">
        <v>2956</v>
      </c>
      <c r="J1047" s="82"/>
      <c r="K1047" s="75" t="s">
        <v>2394</v>
      </c>
      <c r="L1047" s="78">
        <v>0.64980000000000004</v>
      </c>
      <c r="M1047" s="79" t="s">
        <v>2657</v>
      </c>
      <c r="N1047" s="80"/>
    </row>
    <row r="1048" spans="3:14" x14ac:dyDescent="0.25">
      <c r="C1048" s="61"/>
      <c r="D1048" s="81" t="s">
        <v>2616</v>
      </c>
      <c r="E1048" s="82" t="s">
        <v>2249</v>
      </c>
      <c r="F1048" s="81">
        <v>2191</v>
      </c>
      <c r="G1048" s="82" t="s">
        <v>1609</v>
      </c>
      <c r="H1048" s="81" t="s">
        <v>2957</v>
      </c>
      <c r="I1048" s="81" t="s">
        <v>2956</v>
      </c>
      <c r="J1048" s="82"/>
      <c r="K1048" s="75" t="s">
        <v>2394</v>
      </c>
      <c r="L1048" s="78">
        <v>0.84970000000000001</v>
      </c>
      <c r="M1048" s="79" t="s">
        <v>2657</v>
      </c>
      <c r="N1048" s="80"/>
    </row>
    <row r="1049" spans="3:14" x14ac:dyDescent="0.25">
      <c r="C1049" s="61"/>
      <c r="D1049" s="81" t="s">
        <v>2616</v>
      </c>
      <c r="E1049" s="82" t="s">
        <v>2249</v>
      </c>
      <c r="F1049" s="81">
        <v>2109</v>
      </c>
      <c r="G1049" s="82" t="s">
        <v>1603</v>
      </c>
      <c r="H1049" s="81" t="s">
        <v>2955</v>
      </c>
      <c r="I1049" s="81" t="s">
        <v>2956</v>
      </c>
      <c r="J1049" s="82"/>
      <c r="K1049" s="75" t="s">
        <v>2394</v>
      </c>
      <c r="L1049" s="78">
        <v>0.7631</v>
      </c>
      <c r="M1049" s="79" t="s">
        <v>2657</v>
      </c>
      <c r="N1049" s="80"/>
    </row>
    <row r="1050" spans="3:14" x14ac:dyDescent="0.25">
      <c r="C1050" s="61"/>
      <c r="D1050" s="81" t="s">
        <v>2616</v>
      </c>
      <c r="E1050" s="82" t="s">
        <v>2249</v>
      </c>
      <c r="F1050" s="81">
        <v>2296</v>
      </c>
      <c r="G1050" s="82" t="s">
        <v>1612</v>
      </c>
      <c r="H1050" s="81" t="s">
        <v>2955</v>
      </c>
      <c r="I1050" s="81" t="s">
        <v>2956</v>
      </c>
      <c r="J1050" s="82"/>
      <c r="K1050" s="75" t="s">
        <v>2395</v>
      </c>
      <c r="L1050" s="78"/>
      <c r="M1050" s="79"/>
      <c r="N1050" s="80"/>
    </row>
    <row r="1051" spans="3:14" x14ac:dyDescent="0.25">
      <c r="C1051" s="61"/>
      <c r="D1051" s="81" t="s">
        <v>2616</v>
      </c>
      <c r="E1051" s="82" t="s">
        <v>2249</v>
      </c>
      <c r="F1051" s="81">
        <v>4192</v>
      </c>
      <c r="G1051" s="82" t="s">
        <v>696</v>
      </c>
      <c r="H1051" s="81" t="s">
        <v>2955</v>
      </c>
      <c r="I1051" s="81" t="s">
        <v>2956</v>
      </c>
      <c r="J1051" s="82"/>
      <c r="K1051" s="75" t="s">
        <v>2395</v>
      </c>
      <c r="L1051" s="78"/>
      <c r="M1051" s="79"/>
      <c r="N1051" s="80"/>
    </row>
    <row r="1052" spans="3:14" x14ac:dyDescent="0.25">
      <c r="C1052" s="61"/>
      <c r="D1052" s="81" t="s">
        <v>2616</v>
      </c>
      <c r="E1052" s="82" t="s">
        <v>2249</v>
      </c>
      <c r="F1052" s="81">
        <v>5695</v>
      </c>
      <c r="G1052" s="82" t="s">
        <v>2676</v>
      </c>
      <c r="H1052" s="81" t="s">
        <v>2955</v>
      </c>
      <c r="I1052" s="81" t="s">
        <v>2956</v>
      </c>
      <c r="J1052" s="82"/>
      <c r="K1052" s="75" t="s">
        <v>2395</v>
      </c>
      <c r="L1052" s="78"/>
      <c r="M1052" s="79"/>
      <c r="N1052" s="80"/>
    </row>
    <row r="1053" spans="3:14" x14ac:dyDescent="0.25">
      <c r="C1053" s="61"/>
      <c r="D1053" s="81" t="s">
        <v>2617</v>
      </c>
      <c r="E1053" s="82" t="s">
        <v>2250</v>
      </c>
      <c r="F1053" s="81">
        <v>3050</v>
      </c>
      <c r="G1053" s="82" t="s">
        <v>1067</v>
      </c>
      <c r="H1053" s="81" t="s">
        <v>2955</v>
      </c>
      <c r="I1053" s="81" t="s">
        <v>2956</v>
      </c>
      <c r="J1053" s="82"/>
      <c r="K1053" s="75" t="s">
        <v>2394</v>
      </c>
      <c r="L1053" s="78">
        <v>0.61750000000000005</v>
      </c>
      <c r="M1053" s="79" t="s">
        <v>2657</v>
      </c>
      <c r="N1053" s="80"/>
    </row>
    <row r="1054" spans="3:14" x14ac:dyDescent="0.25">
      <c r="C1054" s="61"/>
      <c r="D1054" s="81" t="s">
        <v>2617</v>
      </c>
      <c r="E1054" s="82" t="s">
        <v>2250</v>
      </c>
      <c r="F1054" s="81">
        <v>2186</v>
      </c>
      <c r="G1054" s="82" t="s">
        <v>1066</v>
      </c>
      <c r="H1054" s="81" t="s">
        <v>2955</v>
      </c>
      <c r="I1054" s="81" t="s">
        <v>2956</v>
      </c>
      <c r="J1054" s="82"/>
      <c r="K1054" s="75" t="s">
        <v>2395</v>
      </c>
      <c r="L1054" s="78"/>
      <c r="M1054" s="79"/>
      <c r="N1054" s="80"/>
    </row>
    <row r="1055" spans="3:14" x14ac:dyDescent="0.25">
      <c r="C1055" s="61"/>
      <c r="D1055" s="81" t="s">
        <v>2618</v>
      </c>
      <c r="E1055" s="82" t="s">
        <v>2251</v>
      </c>
      <c r="F1055" s="81">
        <v>3068</v>
      </c>
      <c r="G1055" s="82" t="s">
        <v>1914</v>
      </c>
      <c r="H1055" s="81" t="s">
        <v>2955</v>
      </c>
      <c r="I1055" s="81" t="s">
        <v>2955</v>
      </c>
      <c r="J1055" s="82"/>
      <c r="K1055" s="75" t="s">
        <v>2394</v>
      </c>
      <c r="L1055" s="78">
        <v>0.51139999999999997</v>
      </c>
      <c r="M1055" s="79" t="s">
        <v>2657</v>
      </c>
      <c r="N1055" s="80"/>
    </row>
    <row r="1056" spans="3:14" x14ac:dyDescent="0.25">
      <c r="C1056" s="61"/>
      <c r="D1056" s="81" t="s">
        <v>2619</v>
      </c>
      <c r="E1056" s="82" t="s">
        <v>2254</v>
      </c>
      <c r="F1056" s="81">
        <v>2135</v>
      </c>
      <c r="G1056" s="82" t="s">
        <v>268</v>
      </c>
      <c r="H1056" s="81" t="s">
        <v>2955</v>
      </c>
      <c r="I1056" s="81" t="s">
        <v>2955</v>
      </c>
      <c r="J1056" s="82"/>
      <c r="K1056" s="75" t="s">
        <v>2394</v>
      </c>
      <c r="L1056" s="78">
        <v>0.54610000000000003</v>
      </c>
      <c r="M1056" s="79" t="s">
        <v>2657</v>
      </c>
      <c r="N1056" s="80"/>
    </row>
    <row r="1057" spans="3:14" x14ac:dyDescent="0.25">
      <c r="C1057" s="61"/>
      <c r="D1057" s="81" t="s">
        <v>2620</v>
      </c>
      <c r="E1057" s="82" t="s">
        <v>2258</v>
      </c>
      <c r="F1057" s="81">
        <v>5762</v>
      </c>
      <c r="G1057" s="82" t="s">
        <v>2997</v>
      </c>
      <c r="H1057" s="81" t="s">
        <v>2955</v>
      </c>
      <c r="I1057" s="81" t="s">
        <v>2955</v>
      </c>
      <c r="J1057" s="82"/>
      <c r="K1057" s="75" t="s">
        <v>2394</v>
      </c>
      <c r="L1057" s="78">
        <v>0.51990000000000003</v>
      </c>
      <c r="M1057" s="79" t="s">
        <v>2657</v>
      </c>
      <c r="N1057" s="80"/>
    </row>
    <row r="1058" spans="3:14" x14ac:dyDescent="0.25">
      <c r="C1058" s="61"/>
      <c r="D1058" s="92" t="s">
        <v>2620</v>
      </c>
      <c r="E1058" s="141" t="s">
        <v>2258</v>
      </c>
      <c r="F1058" s="92">
        <v>3119</v>
      </c>
      <c r="G1058" s="141" t="s">
        <v>1421</v>
      </c>
      <c r="H1058" s="92" t="s">
        <v>2990</v>
      </c>
      <c r="I1058" s="92" t="s">
        <v>2990</v>
      </c>
      <c r="J1058" s="142" t="s">
        <v>2991</v>
      </c>
      <c r="K1058" s="75" t="s">
        <v>2394</v>
      </c>
      <c r="L1058" s="78">
        <v>0.50360000000000005</v>
      </c>
      <c r="M1058" s="79" t="s">
        <v>2657</v>
      </c>
    </row>
    <row r="1059" spans="3:14" x14ac:dyDescent="0.25">
      <c r="C1059" s="61"/>
      <c r="D1059" s="81" t="s">
        <v>2620</v>
      </c>
      <c r="E1059" s="82" t="s">
        <v>2258</v>
      </c>
      <c r="F1059" s="81">
        <v>3800</v>
      </c>
      <c r="G1059" s="82" t="s">
        <v>1422</v>
      </c>
      <c r="H1059" s="81" t="s">
        <v>2955</v>
      </c>
      <c r="I1059" s="81" t="s">
        <v>2955</v>
      </c>
      <c r="J1059" s="82"/>
      <c r="K1059" s="75" t="s">
        <v>2394</v>
      </c>
      <c r="L1059" s="78">
        <v>0.53159999999999996</v>
      </c>
      <c r="M1059" s="79" t="s">
        <v>2657</v>
      </c>
      <c r="N1059" s="80"/>
    </row>
    <row r="1060" spans="3:14" x14ac:dyDescent="0.25">
      <c r="C1060" s="61"/>
      <c r="D1060" s="81" t="s">
        <v>2677</v>
      </c>
      <c r="E1060" s="82" t="s">
        <v>2261</v>
      </c>
      <c r="F1060" s="81">
        <v>5376</v>
      </c>
      <c r="G1060" s="82" t="s">
        <v>2</v>
      </c>
      <c r="H1060" s="81" t="s">
        <v>2955</v>
      </c>
      <c r="I1060" s="81" t="s">
        <v>2955</v>
      </c>
      <c r="J1060" s="82"/>
      <c r="K1060" s="75" t="s">
        <v>2394</v>
      </c>
      <c r="L1060" s="78">
        <v>0.61599999999999999</v>
      </c>
      <c r="M1060" s="79" t="s">
        <v>2657</v>
      </c>
      <c r="N1060" s="80"/>
    </row>
    <row r="1061" spans="3:14" x14ac:dyDescent="0.25">
      <c r="C1061" s="61"/>
      <c r="D1061" s="81" t="s">
        <v>2621</v>
      </c>
      <c r="E1061" s="82" t="s">
        <v>2263</v>
      </c>
      <c r="F1061" s="81">
        <v>4394</v>
      </c>
      <c r="G1061" s="82" t="s">
        <v>1743</v>
      </c>
      <c r="H1061" s="81" t="s">
        <v>2957</v>
      </c>
      <c r="I1061" s="81" t="s">
        <v>2955</v>
      </c>
      <c r="J1061" s="82"/>
      <c r="K1061" s="75" t="s">
        <v>2394</v>
      </c>
      <c r="L1061" s="78">
        <v>0.81979999999999997</v>
      </c>
      <c r="M1061" s="79" t="s">
        <v>2657</v>
      </c>
      <c r="N1061" s="80"/>
    </row>
    <row r="1062" spans="3:14" x14ac:dyDescent="0.25">
      <c r="C1062" s="61"/>
      <c r="D1062" s="92" t="s">
        <v>2776</v>
      </c>
      <c r="E1062" s="141" t="s">
        <v>2264</v>
      </c>
      <c r="F1062" s="92">
        <v>4541</v>
      </c>
      <c r="G1062" s="141" t="s">
        <v>1261</v>
      </c>
      <c r="H1062" s="92" t="s">
        <v>2990</v>
      </c>
      <c r="I1062" s="92" t="s">
        <v>2990</v>
      </c>
      <c r="J1062" s="142" t="s">
        <v>2991</v>
      </c>
      <c r="K1062" s="75" t="s">
        <v>2394</v>
      </c>
      <c r="L1062" s="78">
        <v>0.55089999999999995</v>
      </c>
      <c r="M1062" s="79" t="s">
        <v>2657</v>
      </c>
    </row>
    <row r="1063" spans="3:14" x14ac:dyDescent="0.25">
      <c r="C1063" s="61"/>
      <c r="D1063" s="81" t="s">
        <v>2622</v>
      </c>
      <c r="E1063" s="82" t="s">
        <v>2265</v>
      </c>
      <c r="F1063" s="81">
        <v>4000</v>
      </c>
      <c r="G1063" s="82" t="s">
        <v>1962</v>
      </c>
      <c r="H1063" s="81" t="s">
        <v>2957</v>
      </c>
      <c r="I1063" s="81" t="s">
        <v>2956</v>
      </c>
      <c r="J1063" s="82"/>
      <c r="K1063" s="75" t="s">
        <v>2394</v>
      </c>
      <c r="L1063" s="78">
        <v>0.93589999999999995</v>
      </c>
      <c r="M1063" s="79" t="s">
        <v>2655</v>
      </c>
      <c r="N1063" s="80"/>
    </row>
    <row r="1064" spans="3:14" x14ac:dyDescent="0.25">
      <c r="C1064" s="61"/>
      <c r="D1064" s="81" t="s">
        <v>2622</v>
      </c>
      <c r="E1064" s="82" t="s">
        <v>2265</v>
      </c>
      <c r="F1064" s="81">
        <v>3313</v>
      </c>
      <c r="G1064" s="82" t="s">
        <v>1961</v>
      </c>
      <c r="H1064" s="81" t="s">
        <v>2957</v>
      </c>
      <c r="I1064" s="81" t="s">
        <v>2956</v>
      </c>
      <c r="J1064" s="82"/>
      <c r="K1064" s="75" t="s">
        <v>2394</v>
      </c>
      <c r="L1064" s="78">
        <v>0.95130000000000003</v>
      </c>
      <c r="M1064" s="79" t="s">
        <v>2655</v>
      </c>
      <c r="N1064" s="80"/>
    </row>
    <row r="1065" spans="3:14" x14ac:dyDescent="0.25">
      <c r="C1065" s="61"/>
      <c r="D1065" s="81" t="s">
        <v>2622</v>
      </c>
      <c r="E1065" s="82" t="s">
        <v>2265</v>
      </c>
      <c r="F1065" s="81">
        <v>2469</v>
      </c>
      <c r="G1065" s="82" t="s">
        <v>1959</v>
      </c>
      <c r="H1065" s="81" t="s">
        <v>2957</v>
      </c>
      <c r="I1065" s="81" t="s">
        <v>2956</v>
      </c>
      <c r="J1065" s="82"/>
      <c r="K1065" s="75" t="s">
        <v>2394</v>
      </c>
      <c r="L1065" s="78">
        <v>0.93979999999999997</v>
      </c>
      <c r="M1065" s="79" t="s">
        <v>2655</v>
      </c>
      <c r="N1065" s="80"/>
    </row>
    <row r="1066" spans="3:14" x14ac:dyDescent="0.25">
      <c r="C1066" s="61"/>
      <c r="D1066" s="81" t="s">
        <v>2622</v>
      </c>
      <c r="E1066" s="82" t="s">
        <v>2265</v>
      </c>
      <c r="F1066" s="81">
        <v>4497</v>
      </c>
      <c r="G1066" s="82" t="s">
        <v>218</v>
      </c>
      <c r="H1066" s="81" t="s">
        <v>2957</v>
      </c>
      <c r="I1066" s="81" t="s">
        <v>2956</v>
      </c>
      <c r="J1066" s="82"/>
      <c r="K1066" s="75" t="s">
        <v>2394</v>
      </c>
      <c r="L1066" s="78">
        <v>0.94810000000000005</v>
      </c>
      <c r="M1066" s="79" t="s">
        <v>2655</v>
      </c>
      <c r="N1066" s="80"/>
    </row>
    <row r="1067" spans="3:14" x14ac:dyDescent="0.25">
      <c r="C1067" s="61"/>
      <c r="D1067" s="81" t="s">
        <v>2622</v>
      </c>
      <c r="E1067" s="82" t="s">
        <v>2265</v>
      </c>
      <c r="F1067" s="81">
        <v>5049</v>
      </c>
      <c r="G1067" s="82" t="s">
        <v>1963</v>
      </c>
      <c r="H1067" s="81" t="s">
        <v>2957</v>
      </c>
      <c r="I1067" s="81" t="s">
        <v>2956</v>
      </c>
      <c r="J1067" s="82"/>
      <c r="K1067" s="75" t="s">
        <v>2394</v>
      </c>
      <c r="L1067" s="78">
        <v>0.95440000000000003</v>
      </c>
      <c r="M1067" s="79" t="s">
        <v>2655</v>
      </c>
      <c r="N1067" s="80"/>
    </row>
    <row r="1068" spans="3:14" x14ac:dyDescent="0.25">
      <c r="C1068" s="61"/>
      <c r="D1068" s="81" t="s">
        <v>2622</v>
      </c>
      <c r="E1068" s="82" t="s">
        <v>2265</v>
      </c>
      <c r="F1068" s="81">
        <v>5137</v>
      </c>
      <c r="G1068" s="82" t="s">
        <v>1964</v>
      </c>
      <c r="H1068" s="81" t="s">
        <v>2957</v>
      </c>
      <c r="I1068" s="81" t="s">
        <v>2956</v>
      </c>
      <c r="J1068" s="82"/>
      <c r="K1068" s="75" t="s">
        <v>2394</v>
      </c>
      <c r="L1068" s="78">
        <v>0.94320000000000004</v>
      </c>
      <c r="M1068" s="79" t="s">
        <v>2655</v>
      </c>
      <c r="N1068" s="80"/>
    </row>
    <row r="1069" spans="3:14" x14ac:dyDescent="0.25">
      <c r="C1069" s="61"/>
      <c r="D1069" s="81" t="s">
        <v>2622</v>
      </c>
      <c r="E1069" s="82" t="s">
        <v>2265</v>
      </c>
      <c r="F1069" s="86">
        <v>2959</v>
      </c>
      <c r="G1069" s="89" t="s">
        <v>1960</v>
      </c>
      <c r="H1069" s="81" t="s">
        <v>2957</v>
      </c>
      <c r="I1069" s="81" t="s">
        <v>2956</v>
      </c>
      <c r="J1069" s="82"/>
      <c r="K1069" s="75" t="s">
        <v>2394</v>
      </c>
      <c r="L1069" s="78">
        <v>0.91879999999999995</v>
      </c>
      <c r="M1069" s="79" t="s">
        <v>2655</v>
      </c>
      <c r="N1069" s="80"/>
    </row>
    <row r="1070" spans="3:14" x14ac:dyDescent="0.25">
      <c r="C1070" s="61"/>
      <c r="D1070" s="81" t="s">
        <v>2622</v>
      </c>
      <c r="E1070" s="82" t="s">
        <v>2265</v>
      </c>
      <c r="F1070" s="81">
        <v>2717</v>
      </c>
      <c r="G1070" s="82" t="s">
        <v>165</v>
      </c>
      <c r="H1070" s="81" t="s">
        <v>2957</v>
      </c>
      <c r="I1070" s="81" t="s">
        <v>2956</v>
      </c>
      <c r="J1070" s="82"/>
      <c r="K1070" s="75" t="s">
        <v>2394</v>
      </c>
      <c r="L1070" s="78">
        <v>0.95099999999999996</v>
      </c>
      <c r="M1070" s="79" t="s">
        <v>2655</v>
      </c>
      <c r="N1070" s="80"/>
    </row>
    <row r="1071" spans="3:14" x14ac:dyDescent="0.25">
      <c r="C1071" s="61"/>
      <c r="D1071" s="81" t="s">
        <v>2623</v>
      </c>
      <c r="E1071" s="82" t="s">
        <v>2267</v>
      </c>
      <c r="F1071" s="81">
        <v>4575</v>
      </c>
      <c r="G1071" s="82" t="s">
        <v>1237</v>
      </c>
      <c r="H1071" s="81" t="s">
        <v>2954</v>
      </c>
      <c r="I1071" s="81" t="s">
        <v>2954</v>
      </c>
      <c r="J1071" s="82"/>
      <c r="K1071" s="75" t="s">
        <v>2394</v>
      </c>
      <c r="L1071" s="83">
        <v>0.77759999999999996</v>
      </c>
      <c r="M1071" s="84" t="s">
        <v>2666</v>
      </c>
      <c r="N1071" s="80"/>
    </row>
    <row r="1072" spans="3:14" x14ac:dyDescent="0.25">
      <c r="C1072" s="61"/>
      <c r="D1072" s="81" t="s">
        <v>2623</v>
      </c>
      <c r="E1072" s="82" t="s">
        <v>2267</v>
      </c>
      <c r="F1072" s="81">
        <v>2940</v>
      </c>
      <c r="G1072" s="82" t="s">
        <v>1218</v>
      </c>
      <c r="H1072" s="81" t="s">
        <v>2954</v>
      </c>
      <c r="I1072" s="81" t="s">
        <v>2954</v>
      </c>
      <c r="J1072" s="82"/>
      <c r="K1072" s="75" t="s">
        <v>2394</v>
      </c>
      <c r="L1072" s="78">
        <v>0.73550000000000004</v>
      </c>
      <c r="M1072" s="79" t="s">
        <v>2666</v>
      </c>
      <c r="N1072" s="80"/>
    </row>
    <row r="1073" spans="3:14" x14ac:dyDescent="0.25">
      <c r="C1073" s="61"/>
      <c r="D1073" s="81" t="s">
        <v>2623</v>
      </c>
      <c r="E1073" s="82" t="s">
        <v>2267</v>
      </c>
      <c r="F1073" s="81">
        <v>3054</v>
      </c>
      <c r="G1073" s="82" t="s">
        <v>1221</v>
      </c>
      <c r="H1073" s="81" t="s">
        <v>2954</v>
      </c>
      <c r="I1073" s="81" t="s">
        <v>2954</v>
      </c>
      <c r="J1073" s="82"/>
      <c r="K1073" s="75" t="s">
        <v>2394</v>
      </c>
      <c r="L1073" s="78">
        <v>0.73129999999999995</v>
      </c>
      <c r="M1073" s="79" t="s">
        <v>2666</v>
      </c>
      <c r="N1073" s="80"/>
    </row>
    <row r="1074" spans="3:14" x14ac:dyDescent="0.25">
      <c r="C1074" s="61"/>
      <c r="D1074" s="81" t="s">
        <v>2623</v>
      </c>
      <c r="E1074" s="82" t="s">
        <v>2267</v>
      </c>
      <c r="F1074" s="81">
        <v>3449</v>
      </c>
      <c r="G1074" s="82" t="s">
        <v>1228</v>
      </c>
      <c r="H1074" s="81" t="s">
        <v>2954</v>
      </c>
      <c r="I1074" s="81" t="s">
        <v>2954</v>
      </c>
      <c r="J1074" s="82"/>
      <c r="K1074" s="75" t="s">
        <v>2394</v>
      </c>
      <c r="L1074" s="78">
        <v>0.72399999999999998</v>
      </c>
      <c r="M1074" s="79" t="s">
        <v>2666</v>
      </c>
      <c r="N1074" s="80"/>
    </row>
    <row r="1075" spans="3:14" x14ac:dyDescent="0.25">
      <c r="C1075" s="61"/>
      <c r="D1075" s="81" t="s">
        <v>2623</v>
      </c>
      <c r="E1075" s="82" t="s">
        <v>2267</v>
      </c>
      <c r="F1075" s="81">
        <v>2094</v>
      </c>
      <c r="G1075" s="82" t="s">
        <v>1191</v>
      </c>
      <c r="H1075" s="81" t="s">
        <v>2954</v>
      </c>
      <c r="I1075" s="81" t="s">
        <v>2954</v>
      </c>
      <c r="J1075" s="82"/>
      <c r="K1075" s="75" t="s">
        <v>2394</v>
      </c>
      <c r="L1075" s="78">
        <v>0.73240000000000005</v>
      </c>
      <c r="M1075" s="79" t="s">
        <v>2666</v>
      </c>
      <c r="N1075" s="80"/>
    </row>
    <row r="1076" spans="3:14" x14ac:dyDescent="0.25">
      <c r="C1076" s="61"/>
      <c r="D1076" s="81" t="s">
        <v>2623</v>
      </c>
      <c r="E1076" s="82" t="s">
        <v>2267</v>
      </c>
      <c r="F1076" s="81">
        <v>3646</v>
      </c>
      <c r="G1076" s="82" t="s">
        <v>1232</v>
      </c>
      <c r="H1076" s="81" t="s">
        <v>2954</v>
      </c>
      <c r="I1076" s="81" t="s">
        <v>2954</v>
      </c>
      <c r="J1076" s="82"/>
      <c r="K1076" s="75" t="s">
        <v>2394</v>
      </c>
      <c r="L1076" s="78">
        <v>0.7218</v>
      </c>
      <c r="M1076" s="79" t="s">
        <v>2666</v>
      </c>
      <c r="N1076" s="80"/>
    </row>
    <row r="1077" spans="3:14" x14ac:dyDescent="0.25">
      <c r="C1077" s="61"/>
      <c r="D1077" s="81" t="s">
        <v>2623</v>
      </c>
      <c r="E1077" s="82" t="s">
        <v>2267</v>
      </c>
      <c r="F1077" s="81">
        <v>2872</v>
      </c>
      <c r="G1077" s="82" t="s">
        <v>1214</v>
      </c>
      <c r="H1077" s="81" t="s">
        <v>2954</v>
      </c>
      <c r="I1077" s="81" t="s">
        <v>2954</v>
      </c>
      <c r="J1077" s="82"/>
      <c r="K1077" s="75" t="s">
        <v>2395</v>
      </c>
      <c r="L1077" s="78"/>
      <c r="M1077" s="79"/>
      <c r="N1077" s="80"/>
    </row>
    <row r="1078" spans="3:14" x14ac:dyDescent="0.25">
      <c r="C1078" s="61"/>
      <c r="D1078" s="81" t="s">
        <v>2623</v>
      </c>
      <c r="E1078" s="82" t="s">
        <v>2267</v>
      </c>
      <c r="F1078" s="81">
        <v>3397</v>
      </c>
      <c r="G1078" s="82" t="s">
        <v>1225</v>
      </c>
      <c r="H1078" s="81" t="s">
        <v>2954</v>
      </c>
      <c r="I1078" s="81" t="s">
        <v>2954</v>
      </c>
      <c r="J1078" s="82"/>
      <c r="K1078" s="75" t="s">
        <v>2395</v>
      </c>
      <c r="L1078" s="78"/>
      <c r="M1078" s="79"/>
      <c r="N1078" s="80"/>
    </row>
    <row r="1079" spans="3:14" x14ac:dyDescent="0.25">
      <c r="C1079" s="61"/>
      <c r="D1079" s="81" t="s">
        <v>2623</v>
      </c>
      <c r="E1079" s="82" t="s">
        <v>2267</v>
      </c>
      <c r="F1079" s="81">
        <v>4537</v>
      </c>
      <c r="G1079" s="82" t="s">
        <v>1236</v>
      </c>
      <c r="H1079" s="81" t="s">
        <v>2954</v>
      </c>
      <c r="I1079" s="81" t="s">
        <v>2954</v>
      </c>
      <c r="J1079" s="82"/>
      <c r="K1079" s="75" t="s">
        <v>2395</v>
      </c>
      <c r="L1079" s="78"/>
      <c r="M1079" s="79"/>
      <c r="N1079" s="80"/>
    </row>
    <row r="1080" spans="3:14" x14ac:dyDescent="0.25">
      <c r="C1080" s="61"/>
      <c r="D1080" s="81" t="s">
        <v>2623</v>
      </c>
      <c r="E1080" s="82" t="s">
        <v>2267</v>
      </c>
      <c r="F1080" s="81">
        <v>2939</v>
      </c>
      <c r="G1080" s="82" t="s">
        <v>1217</v>
      </c>
      <c r="H1080" s="81" t="s">
        <v>2954</v>
      </c>
      <c r="I1080" s="81" t="s">
        <v>2954</v>
      </c>
      <c r="J1080" s="82"/>
      <c r="K1080" s="75" t="s">
        <v>2394</v>
      </c>
      <c r="L1080" s="78">
        <v>0.6341</v>
      </c>
      <c r="M1080" s="79" t="s">
        <v>2666</v>
      </c>
      <c r="N1080" s="80"/>
    </row>
    <row r="1081" spans="3:14" x14ac:dyDescent="0.25">
      <c r="C1081" s="61"/>
      <c r="D1081" s="81" t="s">
        <v>2623</v>
      </c>
      <c r="E1081" s="82" t="s">
        <v>2267</v>
      </c>
      <c r="F1081" s="81">
        <v>2747</v>
      </c>
      <c r="G1081" s="82" t="s">
        <v>1208</v>
      </c>
      <c r="H1081" s="81" t="s">
        <v>2954</v>
      </c>
      <c r="I1081" s="81" t="s">
        <v>2954</v>
      </c>
      <c r="J1081" s="82"/>
      <c r="K1081" s="75" t="s">
        <v>2395</v>
      </c>
      <c r="L1081" s="78"/>
      <c r="M1081" s="79"/>
      <c r="N1081" s="80"/>
    </row>
    <row r="1082" spans="3:14" x14ac:dyDescent="0.25">
      <c r="C1082" s="61"/>
      <c r="D1082" s="81" t="s">
        <v>2623</v>
      </c>
      <c r="E1082" s="82" t="s">
        <v>2267</v>
      </c>
      <c r="F1082" s="81">
        <v>2871</v>
      </c>
      <c r="G1082" s="82" t="s">
        <v>1213</v>
      </c>
      <c r="H1082" s="81" t="s">
        <v>2954</v>
      </c>
      <c r="I1082" s="81" t="s">
        <v>2954</v>
      </c>
      <c r="J1082" s="82"/>
      <c r="K1082" s="75" t="s">
        <v>2394</v>
      </c>
      <c r="L1082" s="78">
        <v>0.73099999999999998</v>
      </c>
      <c r="M1082" s="79" t="s">
        <v>2666</v>
      </c>
      <c r="N1082" s="80"/>
    </row>
    <row r="1083" spans="3:14" x14ac:dyDescent="0.25">
      <c r="C1083" s="61"/>
      <c r="D1083" s="81" t="s">
        <v>2623</v>
      </c>
      <c r="E1083" s="82" t="s">
        <v>2267</v>
      </c>
      <c r="F1083" s="81">
        <v>2772</v>
      </c>
      <c r="G1083" s="82" t="s">
        <v>1210</v>
      </c>
      <c r="H1083" s="81" t="s">
        <v>2954</v>
      </c>
      <c r="I1083" s="81" t="s">
        <v>2954</v>
      </c>
      <c r="J1083" s="82"/>
      <c r="K1083" s="75" t="s">
        <v>2394</v>
      </c>
      <c r="L1083" s="78">
        <v>0.65339999999999998</v>
      </c>
      <c r="M1083" s="79" t="s">
        <v>2666</v>
      </c>
      <c r="N1083" s="80"/>
    </row>
    <row r="1084" spans="3:14" x14ac:dyDescent="0.25">
      <c r="C1084" s="61"/>
      <c r="D1084" s="81" t="s">
        <v>2623</v>
      </c>
      <c r="E1084" s="82" t="s">
        <v>2267</v>
      </c>
      <c r="F1084" s="81">
        <v>2167</v>
      </c>
      <c r="G1084" s="82" t="s">
        <v>1194</v>
      </c>
      <c r="H1084" s="81" t="s">
        <v>2954</v>
      </c>
      <c r="I1084" s="81" t="s">
        <v>2954</v>
      </c>
      <c r="J1084" s="82"/>
      <c r="K1084" s="75" t="s">
        <v>2394</v>
      </c>
      <c r="L1084" s="78">
        <v>0.68969999999999998</v>
      </c>
      <c r="M1084" s="79" t="s">
        <v>2666</v>
      </c>
      <c r="N1084" s="80"/>
    </row>
    <row r="1085" spans="3:14" x14ac:dyDescent="0.25">
      <c r="C1085" s="61"/>
      <c r="D1085" s="81" t="s">
        <v>2623</v>
      </c>
      <c r="E1085" s="82" t="s">
        <v>2267</v>
      </c>
      <c r="F1085" s="81">
        <v>5170</v>
      </c>
      <c r="G1085" s="82" t="s">
        <v>1240</v>
      </c>
      <c r="H1085" s="81" t="s">
        <v>2954</v>
      </c>
      <c r="I1085" s="81" t="s">
        <v>2954</v>
      </c>
      <c r="J1085" s="82"/>
      <c r="K1085" s="75" t="s">
        <v>2394</v>
      </c>
      <c r="L1085" s="78">
        <v>0.85460000000000003</v>
      </c>
      <c r="M1085" s="79" t="s">
        <v>2666</v>
      </c>
      <c r="N1085" s="80"/>
    </row>
    <row r="1086" spans="3:14" x14ac:dyDescent="0.25">
      <c r="C1086" s="61"/>
      <c r="D1086" s="81" t="s">
        <v>2623</v>
      </c>
      <c r="E1086" s="82" t="s">
        <v>2267</v>
      </c>
      <c r="F1086" s="81">
        <v>3880</v>
      </c>
      <c r="G1086" s="82" t="s">
        <v>1233</v>
      </c>
      <c r="H1086" s="81" t="s">
        <v>2954</v>
      </c>
      <c r="I1086" s="81" t="s">
        <v>2954</v>
      </c>
      <c r="J1086" s="82"/>
      <c r="K1086" s="75" t="s">
        <v>2394</v>
      </c>
      <c r="L1086" s="78">
        <v>0.7409</v>
      </c>
      <c r="M1086" s="79" t="s">
        <v>2666</v>
      </c>
      <c r="N1086" s="80"/>
    </row>
    <row r="1087" spans="3:14" x14ac:dyDescent="0.25">
      <c r="C1087" s="61"/>
      <c r="D1087" s="81" t="s">
        <v>2623</v>
      </c>
      <c r="E1087" s="82" t="s">
        <v>2267</v>
      </c>
      <c r="F1087" s="81">
        <v>2148</v>
      </c>
      <c r="G1087" s="82" t="s">
        <v>1193</v>
      </c>
      <c r="H1087" s="81" t="s">
        <v>2954</v>
      </c>
      <c r="I1087" s="81" t="s">
        <v>2954</v>
      </c>
      <c r="J1087" s="82"/>
      <c r="K1087" s="75" t="s">
        <v>2394</v>
      </c>
      <c r="L1087" s="78">
        <v>0.68540000000000001</v>
      </c>
      <c r="M1087" s="79" t="s">
        <v>2666</v>
      </c>
      <c r="N1087" s="80"/>
    </row>
    <row r="1088" spans="3:14" x14ac:dyDescent="0.25">
      <c r="C1088" s="61"/>
      <c r="D1088" s="81" t="s">
        <v>2623</v>
      </c>
      <c r="E1088" s="82" t="s">
        <v>2267</v>
      </c>
      <c r="F1088" s="81">
        <v>2746</v>
      </c>
      <c r="G1088" s="82" t="s">
        <v>1207</v>
      </c>
      <c r="H1088" s="81" t="s">
        <v>2954</v>
      </c>
      <c r="I1088" s="81" t="s">
        <v>2954</v>
      </c>
      <c r="J1088" s="82"/>
      <c r="K1088" s="75" t="s">
        <v>2395</v>
      </c>
      <c r="L1088" s="78"/>
      <c r="M1088" s="79"/>
      <c r="N1088" s="80"/>
    </row>
    <row r="1089" spans="3:14" x14ac:dyDescent="0.25">
      <c r="C1089" s="61"/>
      <c r="D1089" s="81" t="s">
        <v>2623</v>
      </c>
      <c r="E1089" s="82" t="s">
        <v>2267</v>
      </c>
      <c r="F1089" s="81">
        <v>3053</v>
      </c>
      <c r="G1089" s="82" t="s">
        <v>1220</v>
      </c>
      <c r="H1089" s="81" t="s">
        <v>2954</v>
      </c>
      <c r="I1089" s="81" t="s">
        <v>2954</v>
      </c>
      <c r="J1089" s="82"/>
      <c r="K1089" s="75" t="s">
        <v>2395</v>
      </c>
      <c r="L1089" s="78"/>
      <c r="M1089" s="79"/>
      <c r="N1089" s="80"/>
    </row>
    <row r="1090" spans="3:14" x14ac:dyDescent="0.25">
      <c r="C1090" s="61"/>
      <c r="D1090" s="81" t="s">
        <v>2623</v>
      </c>
      <c r="E1090" s="82" t="s">
        <v>2267</v>
      </c>
      <c r="F1090" s="81">
        <v>2377</v>
      </c>
      <c r="G1090" s="82" t="s">
        <v>1206</v>
      </c>
      <c r="H1090" s="81" t="s">
        <v>2954</v>
      </c>
      <c r="I1090" s="81" t="s">
        <v>2954</v>
      </c>
      <c r="J1090" s="82"/>
      <c r="K1090" s="75" t="s">
        <v>2394</v>
      </c>
      <c r="L1090" s="78">
        <v>0.79090000000000005</v>
      </c>
      <c r="M1090" s="79" t="s">
        <v>2666</v>
      </c>
      <c r="N1090" s="80"/>
    </row>
    <row r="1091" spans="3:14" x14ac:dyDescent="0.25">
      <c r="C1091" s="61"/>
      <c r="D1091" s="81" t="s">
        <v>2623</v>
      </c>
      <c r="E1091" s="82" t="s">
        <v>2267</v>
      </c>
      <c r="F1091" s="81">
        <v>5066</v>
      </c>
      <c r="G1091" s="82" t="s">
        <v>1238</v>
      </c>
      <c r="H1091" s="81" t="s">
        <v>2954</v>
      </c>
      <c r="I1091" s="81" t="s">
        <v>2954</v>
      </c>
      <c r="J1091" s="82"/>
      <c r="K1091" s="75" t="s">
        <v>2394</v>
      </c>
      <c r="L1091" s="78">
        <v>0.73760000000000003</v>
      </c>
      <c r="M1091" s="79" t="s">
        <v>2666</v>
      </c>
      <c r="N1091" s="80"/>
    </row>
    <row r="1092" spans="3:14" x14ac:dyDescent="0.25">
      <c r="C1092" s="61"/>
      <c r="D1092" s="81" t="s">
        <v>2623</v>
      </c>
      <c r="E1092" s="82" t="s">
        <v>2267</v>
      </c>
      <c r="F1092" s="85">
        <v>5697</v>
      </c>
      <c r="G1092" s="96" t="s">
        <v>2428</v>
      </c>
      <c r="H1092" s="81" t="s">
        <v>2954</v>
      </c>
      <c r="I1092" s="81" t="s">
        <v>2954</v>
      </c>
      <c r="J1092" s="82"/>
      <c r="K1092" s="75" t="s">
        <v>2395</v>
      </c>
      <c r="L1092" s="78"/>
      <c r="M1092" s="79"/>
      <c r="N1092" s="80"/>
    </row>
    <row r="1093" spans="3:14" x14ac:dyDescent="0.25">
      <c r="C1093" s="61"/>
      <c r="D1093" s="81" t="s">
        <v>2623</v>
      </c>
      <c r="E1093" s="82" t="s">
        <v>2267</v>
      </c>
      <c r="F1093" s="81">
        <v>5458</v>
      </c>
      <c r="G1093" s="82" t="s">
        <v>1241</v>
      </c>
      <c r="H1093" s="81" t="s">
        <v>2954</v>
      </c>
      <c r="I1093" s="81" t="s">
        <v>2954</v>
      </c>
      <c r="J1093" s="82"/>
      <c r="K1093" s="75" t="s">
        <v>2395</v>
      </c>
      <c r="L1093" s="78"/>
      <c r="M1093" s="79"/>
      <c r="N1093" s="80"/>
    </row>
    <row r="1094" spans="3:14" x14ac:dyDescent="0.25">
      <c r="C1094" s="61"/>
      <c r="D1094" s="81" t="s">
        <v>2623</v>
      </c>
      <c r="E1094" s="82" t="s">
        <v>2267</v>
      </c>
      <c r="F1094" s="81">
        <v>2338</v>
      </c>
      <c r="G1094" s="82" t="s">
        <v>1202</v>
      </c>
      <c r="H1094" s="81" t="s">
        <v>2954</v>
      </c>
      <c r="I1094" s="81" t="s">
        <v>2954</v>
      </c>
      <c r="J1094" s="82"/>
      <c r="K1094" s="75" t="s">
        <v>2394</v>
      </c>
      <c r="L1094" s="78">
        <v>0.61799999999999999</v>
      </c>
      <c r="M1094" s="78" t="s">
        <v>2657</v>
      </c>
      <c r="N1094" s="80"/>
    </row>
    <row r="1095" spans="3:14" x14ac:dyDescent="0.25">
      <c r="C1095" s="61"/>
      <c r="D1095" s="81" t="s">
        <v>2623</v>
      </c>
      <c r="E1095" s="82" t="s">
        <v>2267</v>
      </c>
      <c r="F1095" s="81">
        <v>2103</v>
      </c>
      <c r="G1095" s="82" t="s">
        <v>1192</v>
      </c>
      <c r="H1095" s="81" t="s">
        <v>2954</v>
      </c>
      <c r="I1095" s="81" t="s">
        <v>2954</v>
      </c>
      <c r="J1095" s="82"/>
      <c r="K1095" s="75" t="s">
        <v>2395</v>
      </c>
      <c r="L1095" s="78"/>
      <c r="M1095" s="79"/>
      <c r="N1095" s="80"/>
    </row>
    <row r="1096" spans="3:14" x14ac:dyDescent="0.25">
      <c r="C1096" s="61"/>
      <c r="D1096" s="81" t="s">
        <v>2623</v>
      </c>
      <c r="E1096" s="82" t="s">
        <v>2267</v>
      </c>
      <c r="F1096" s="81">
        <v>2036</v>
      </c>
      <c r="G1096" s="82" t="s">
        <v>1189</v>
      </c>
      <c r="H1096" s="81" t="s">
        <v>2954</v>
      </c>
      <c r="I1096" s="81" t="s">
        <v>2954</v>
      </c>
      <c r="J1096" s="82"/>
      <c r="K1096" s="75" t="s">
        <v>2394</v>
      </c>
      <c r="L1096" s="78">
        <v>0.69430000000000003</v>
      </c>
      <c r="M1096" s="79" t="s">
        <v>2666</v>
      </c>
      <c r="N1096" s="80"/>
    </row>
    <row r="1097" spans="3:14" x14ac:dyDescent="0.25">
      <c r="C1097" s="61"/>
      <c r="D1097" s="81" t="s">
        <v>2623</v>
      </c>
      <c r="E1097" s="82" t="s">
        <v>2267</v>
      </c>
      <c r="F1097" s="81">
        <v>2215</v>
      </c>
      <c r="G1097" s="82" t="s">
        <v>1197</v>
      </c>
      <c r="H1097" s="81" t="s">
        <v>2954</v>
      </c>
      <c r="I1097" s="81" t="s">
        <v>2954</v>
      </c>
      <c r="J1097" s="82"/>
      <c r="K1097" s="75" t="s">
        <v>2394</v>
      </c>
      <c r="L1097" s="78">
        <v>0.76629999999999998</v>
      </c>
      <c r="M1097" s="79" t="s">
        <v>2666</v>
      </c>
      <c r="N1097" s="80"/>
    </row>
    <row r="1098" spans="3:14" x14ac:dyDescent="0.25">
      <c r="C1098" s="61"/>
      <c r="D1098" s="81" t="s">
        <v>2623</v>
      </c>
      <c r="E1098" s="82" t="s">
        <v>2267</v>
      </c>
      <c r="F1098" s="81">
        <v>2771</v>
      </c>
      <c r="G1098" s="82" t="s">
        <v>1209</v>
      </c>
      <c r="H1098" s="81" t="s">
        <v>2954</v>
      </c>
      <c r="I1098" s="81" t="s">
        <v>2954</v>
      </c>
      <c r="J1098" s="82"/>
      <c r="K1098" s="75" t="s">
        <v>2394</v>
      </c>
      <c r="L1098" s="78">
        <v>0.80720000000000003</v>
      </c>
      <c r="M1098" s="79" t="s">
        <v>2666</v>
      </c>
      <c r="N1098" s="80"/>
    </row>
    <row r="1099" spans="3:14" x14ac:dyDescent="0.25">
      <c r="C1099" s="61"/>
      <c r="D1099" s="81" t="s">
        <v>2623</v>
      </c>
      <c r="E1099" s="82" t="s">
        <v>2267</v>
      </c>
      <c r="F1099" s="81">
        <v>2805</v>
      </c>
      <c r="G1099" s="82" t="s">
        <v>1211</v>
      </c>
      <c r="H1099" s="81" t="s">
        <v>2954</v>
      </c>
      <c r="I1099" s="81" t="s">
        <v>2954</v>
      </c>
      <c r="J1099" s="82"/>
      <c r="K1099" s="75" t="s">
        <v>2395</v>
      </c>
      <c r="L1099" s="78"/>
      <c r="M1099" s="79"/>
      <c r="N1099" s="80"/>
    </row>
    <row r="1100" spans="3:14" x14ac:dyDescent="0.25">
      <c r="C1100" s="61"/>
      <c r="D1100" s="81" t="s">
        <v>2623</v>
      </c>
      <c r="E1100" s="82" t="s">
        <v>2267</v>
      </c>
      <c r="F1100" s="81">
        <v>2336</v>
      </c>
      <c r="G1100" s="82" t="s">
        <v>1201</v>
      </c>
      <c r="H1100" s="81" t="s">
        <v>2954</v>
      </c>
      <c r="I1100" s="81" t="s">
        <v>2954</v>
      </c>
      <c r="J1100" s="82"/>
      <c r="K1100" s="75" t="s">
        <v>2394</v>
      </c>
      <c r="L1100" s="78">
        <v>0.66949999999999998</v>
      </c>
      <c r="M1100" s="79" t="s">
        <v>2666</v>
      </c>
      <c r="N1100" s="80"/>
    </row>
    <row r="1101" spans="3:14" x14ac:dyDescent="0.25">
      <c r="C1101" s="61"/>
      <c r="D1101" s="81" t="s">
        <v>2623</v>
      </c>
      <c r="E1101" s="82" t="s">
        <v>2267</v>
      </c>
      <c r="F1101" s="81">
        <v>2252</v>
      </c>
      <c r="G1101" s="82" t="s">
        <v>1199</v>
      </c>
      <c r="H1101" s="81" t="s">
        <v>2954</v>
      </c>
      <c r="I1101" s="81" t="s">
        <v>2954</v>
      </c>
      <c r="J1101" s="82"/>
      <c r="K1101" s="75" t="s">
        <v>2394</v>
      </c>
      <c r="L1101" s="78">
        <v>0.7036</v>
      </c>
      <c r="M1101" s="79" t="s">
        <v>2666</v>
      </c>
      <c r="N1101" s="80"/>
    </row>
    <row r="1102" spans="3:14" x14ac:dyDescent="0.25">
      <c r="C1102" s="61"/>
      <c r="D1102" s="81" t="s">
        <v>2623</v>
      </c>
      <c r="E1102" s="82" t="s">
        <v>2267</v>
      </c>
      <c r="F1102" s="81">
        <v>2941</v>
      </c>
      <c r="G1102" s="82" t="s">
        <v>1219</v>
      </c>
      <c r="H1102" s="81" t="s">
        <v>2954</v>
      </c>
      <c r="I1102" s="81" t="s">
        <v>2954</v>
      </c>
      <c r="J1102" s="82"/>
      <c r="K1102" s="75" t="s">
        <v>2394</v>
      </c>
      <c r="L1102" s="78">
        <v>0.66469999999999996</v>
      </c>
      <c r="M1102" s="79" t="s">
        <v>2666</v>
      </c>
      <c r="N1102" s="80"/>
    </row>
    <row r="1103" spans="3:14" x14ac:dyDescent="0.25">
      <c r="C1103" s="61"/>
      <c r="D1103" s="81" t="s">
        <v>2623</v>
      </c>
      <c r="E1103" s="82" t="s">
        <v>2267</v>
      </c>
      <c r="F1103" s="81">
        <v>2376</v>
      </c>
      <c r="G1103" s="82" t="s">
        <v>1205</v>
      </c>
      <c r="H1103" s="81" t="s">
        <v>2954</v>
      </c>
      <c r="I1103" s="81" t="s">
        <v>2954</v>
      </c>
      <c r="J1103" s="82"/>
      <c r="K1103" s="75" t="s">
        <v>2395</v>
      </c>
      <c r="L1103" s="78"/>
      <c r="M1103" s="79"/>
      <c r="N1103" s="80"/>
    </row>
    <row r="1104" spans="3:14" x14ac:dyDescent="0.25">
      <c r="C1104" s="61"/>
      <c r="D1104" s="81" t="s">
        <v>2623</v>
      </c>
      <c r="E1104" s="82" t="s">
        <v>2267</v>
      </c>
      <c r="F1104" s="81">
        <v>3453</v>
      </c>
      <c r="G1104" s="82" t="s">
        <v>1230</v>
      </c>
      <c r="H1104" s="81" t="s">
        <v>2954</v>
      </c>
      <c r="I1104" s="81" t="s">
        <v>2954</v>
      </c>
      <c r="J1104" s="82"/>
      <c r="K1104" s="75" t="s">
        <v>2394</v>
      </c>
      <c r="L1104" s="78">
        <v>0.85519999999999996</v>
      </c>
      <c r="M1104" s="79" t="s">
        <v>2666</v>
      </c>
      <c r="N1104" s="80"/>
    </row>
    <row r="1105" spans="3:14" x14ac:dyDescent="0.25">
      <c r="C1105" s="61"/>
      <c r="D1105" s="81" t="s">
        <v>2623</v>
      </c>
      <c r="E1105" s="82" t="s">
        <v>2267</v>
      </c>
      <c r="F1105" s="81">
        <v>3244</v>
      </c>
      <c r="G1105" s="82" t="s">
        <v>1223</v>
      </c>
      <c r="H1105" s="81" t="s">
        <v>2954</v>
      </c>
      <c r="I1105" s="81" t="s">
        <v>2954</v>
      </c>
      <c r="J1105" s="82"/>
      <c r="K1105" s="75" t="s">
        <v>2395</v>
      </c>
      <c r="L1105" s="78"/>
      <c r="M1105" s="79"/>
      <c r="N1105" s="80"/>
    </row>
    <row r="1106" spans="3:14" x14ac:dyDescent="0.25">
      <c r="C1106" s="61"/>
      <c r="D1106" s="81" t="s">
        <v>2623</v>
      </c>
      <c r="E1106" s="82" t="s">
        <v>2267</v>
      </c>
      <c r="F1106" s="81">
        <v>3398</v>
      </c>
      <c r="G1106" s="82" t="s">
        <v>1226</v>
      </c>
      <c r="H1106" s="81" t="s">
        <v>2954</v>
      </c>
      <c r="I1106" s="81" t="s">
        <v>2954</v>
      </c>
      <c r="J1106" s="82"/>
      <c r="K1106" s="75" t="s">
        <v>2394</v>
      </c>
      <c r="L1106" s="78">
        <v>0.69930000000000003</v>
      </c>
      <c r="M1106" s="79" t="s">
        <v>2666</v>
      </c>
      <c r="N1106" s="80"/>
    </row>
    <row r="1107" spans="3:14" x14ac:dyDescent="0.25">
      <c r="C1107" s="61"/>
      <c r="D1107" s="81" t="s">
        <v>2623</v>
      </c>
      <c r="E1107" s="82" t="s">
        <v>2267</v>
      </c>
      <c r="F1107" s="81">
        <v>2247</v>
      </c>
      <c r="G1107" s="82" t="s">
        <v>1198</v>
      </c>
      <c r="H1107" s="81" t="s">
        <v>2954</v>
      </c>
      <c r="I1107" s="81" t="s">
        <v>2954</v>
      </c>
      <c r="J1107" s="82"/>
      <c r="K1107" s="75" t="s">
        <v>2394</v>
      </c>
      <c r="L1107" s="78">
        <v>0.54179999999999995</v>
      </c>
      <c r="M1107" s="79" t="s">
        <v>2666</v>
      </c>
      <c r="N1107" s="80"/>
    </row>
    <row r="1108" spans="3:14" x14ac:dyDescent="0.25">
      <c r="C1108" s="61"/>
      <c r="D1108" s="81" t="s">
        <v>2623</v>
      </c>
      <c r="E1108" s="82" t="s">
        <v>2267</v>
      </c>
      <c r="F1108" s="81">
        <v>4109</v>
      </c>
      <c r="G1108" s="82" t="s">
        <v>1234</v>
      </c>
      <c r="H1108" s="81" t="s">
        <v>2954</v>
      </c>
      <c r="I1108" s="81" t="s">
        <v>2954</v>
      </c>
      <c r="J1108" s="82"/>
      <c r="K1108" s="75" t="s">
        <v>2394</v>
      </c>
      <c r="L1108" s="78">
        <v>0.875</v>
      </c>
      <c r="M1108" s="79" t="s">
        <v>2666</v>
      </c>
      <c r="N1108" s="80"/>
    </row>
    <row r="1109" spans="3:14" x14ac:dyDescent="0.25">
      <c r="C1109" s="61"/>
      <c r="D1109" s="81" t="s">
        <v>2623</v>
      </c>
      <c r="E1109" s="82" t="s">
        <v>2267</v>
      </c>
      <c r="F1109" s="81">
        <v>4283</v>
      </c>
      <c r="G1109" s="82" t="s">
        <v>1235</v>
      </c>
      <c r="H1109" s="81" t="s">
        <v>2954</v>
      </c>
      <c r="I1109" s="81" t="s">
        <v>2954</v>
      </c>
      <c r="J1109" s="82"/>
      <c r="K1109" s="75" t="s">
        <v>2394</v>
      </c>
      <c r="L1109" s="78">
        <v>0.89470000000000005</v>
      </c>
      <c r="M1109" s="79" t="s">
        <v>2666</v>
      </c>
      <c r="N1109" s="80"/>
    </row>
    <row r="1110" spans="3:14" x14ac:dyDescent="0.25">
      <c r="C1110" s="61"/>
      <c r="D1110" s="81" t="s">
        <v>2623</v>
      </c>
      <c r="E1110" s="82" t="s">
        <v>2267</v>
      </c>
      <c r="F1110" s="81">
        <v>2169</v>
      </c>
      <c r="G1110" s="82" t="s">
        <v>1196</v>
      </c>
      <c r="H1110" s="81" t="s">
        <v>2954</v>
      </c>
      <c r="I1110" s="81" t="s">
        <v>2954</v>
      </c>
      <c r="J1110" s="82"/>
      <c r="K1110" s="75" t="s">
        <v>2395</v>
      </c>
      <c r="L1110" s="78"/>
      <c r="M1110" s="79"/>
      <c r="N1110" s="80"/>
    </row>
    <row r="1111" spans="3:14" x14ac:dyDescent="0.25">
      <c r="C1111" s="61"/>
      <c r="D1111" s="81" t="s">
        <v>2623</v>
      </c>
      <c r="E1111" s="82" t="s">
        <v>2267</v>
      </c>
      <c r="F1111" s="81">
        <v>2806</v>
      </c>
      <c r="G1111" s="82" t="s">
        <v>1212</v>
      </c>
      <c r="H1111" s="81" t="s">
        <v>2954</v>
      </c>
      <c r="I1111" s="81" t="s">
        <v>2954</v>
      </c>
      <c r="J1111" s="82"/>
      <c r="K1111" s="75" t="s">
        <v>2394</v>
      </c>
      <c r="L1111" s="78">
        <v>0.77549999999999997</v>
      </c>
      <c r="M1111" s="79" t="s">
        <v>2666</v>
      </c>
      <c r="N1111" s="80"/>
    </row>
    <row r="1112" spans="3:14" x14ac:dyDescent="0.25">
      <c r="C1112" s="61"/>
      <c r="D1112" s="81" t="s">
        <v>2623</v>
      </c>
      <c r="E1112" s="82" t="s">
        <v>2267</v>
      </c>
      <c r="F1112" s="81">
        <v>2275</v>
      </c>
      <c r="G1112" s="82" t="s">
        <v>1200</v>
      </c>
      <c r="H1112" s="81" t="s">
        <v>2954</v>
      </c>
      <c r="I1112" s="81" t="s">
        <v>2954</v>
      </c>
      <c r="J1112" s="82"/>
      <c r="K1112" s="75" t="s">
        <v>2394</v>
      </c>
      <c r="L1112" s="78">
        <v>0.81930000000000003</v>
      </c>
      <c r="M1112" s="79" t="s">
        <v>2666</v>
      </c>
      <c r="N1112" s="80"/>
    </row>
    <row r="1113" spans="3:14" x14ac:dyDescent="0.25">
      <c r="C1113" s="61"/>
      <c r="D1113" s="81" t="s">
        <v>2623</v>
      </c>
      <c r="E1113" s="82" t="s">
        <v>2267</v>
      </c>
      <c r="F1113" s="81">
        <v>5169</v>
      </c>
      <c r="G1113" s="82" t="s">
        <v>1239</v>
      </c>
      <c r="H1113" s="81" t="s">
        <v>2954</v>
      </c>
      <c r="I1113" s="81" t="s">
        <v>2954</v>
      </c>
      <c r="J1113" s="82"/>
      <c r="K1113" s="75" t="s">
        <v>2395</v>
      </c>
      <c r="L1113" s="78"/>
      <c r="M1113" s="79"/>
      <c r="N1113" s="80"/>
    </row>
    <row r="1114" spans="3:14" x14ac:dyDescent="0.25">
      <c r="C1114" s="61"/>
      <c r="D1114" s="81" t="s">
        <v>2623</v>
      </c>
      <c r="E1114" s="82" t="s">
        <v>2267</v>
      </c>
      <c r="F1114" s="81">
        <v>2168</v>
      </c>
      <c r="G1114" s="82" t="s">
        <v>1195</v>
      </c>
      <c r="H1114" s="81" t="s">
        <v>2954</v>
      </c>
      <c r="I1114" s="81" t="s">
        <v>2954</v>
      </c>
      <c r="J1114" s="82"/>
      <c r="K1114" s="75" t="s">
        <v>2394</v>
      </c>
      <c r="L1114" s="78">
        <v>0.75680000000000003</v>
      </c>
      <c r="M1114" s="79" t="s">
        <v>2666</v>
      </c>
      <c r="N1114" s="80"/>
    </row>
    <row r="1115" spans="3:14" x14ac:dyDescent="0.25">
      <c r="C1115" s="61"/>
      <c r="D1115" s="81" t="s">
        <v>2623</v>
      </c>
      <c r="E1115" s="82" t="s">
        <v>2267</v>
      </c>
      <c r="F1115" s="81">
        <v>2938</v>
      </c>
      <c r="G1115" s="82" t="s">
        <v>1216</v>
      </c>
      <c r="H1115" s="81" t="s">
        <v>2954</v>
      </c>
      <c r="I1115" s="81" t="s">
        <v>2954</v>
      </c>
      <c r="J1115" s="82"/>
      <c r="K1115" s="75" t="s">
        <v>2395</v>
      </c>
      <c r="L1115" s="78"/>
      <c r="M1115" s="79"/>
      <c r="N1115" s="80"/>
    </row>
    <row r="1116" spans="3:14" x14ac:dyDescent="0.25">
      <c r="C1116" s="61"/>
      <c r="D1116" s="81" t="s">
        <v>2623</v>
      </c>
      <c r="E1116" s="82" t="s">
        <v>2267</v>
      </c>
      <c r="F1116" s="81">
        <v>3498</v>
      </c>
      <c r="G1116" s="82" t="s">
        <v>1231</v>
      </c>
      <c r="H1116" s="81" t="s">
        <v>2954</v>
      </c>
      <c r="I1116" s="81" t="s">
        <v>2954</v>
      </c>
      <c r="J1116" s="82"/>
      <c r="K1116" s="75" t="s">
        <v>2394</v>
      </c>
      <c r="L1116" s="78">
        <v>0.55330000000000001</v>
      </c>
      <c r="M1116" s="79" t="s">
        <v>2666</v>
      </c>
      <c r="N1116" s="80"/>
    </row>
    <row r="1117" spans="3:14" x14ac:dyDescent="0.25">
      <c r="C1117" s="61"/>
      <c r="D1117" s="81" t="s">
        <v>2623</v>
      </c>
      <c r="E1117" s="82" t="s">
        <v>2267</v>
      </c>
      <c r="F1117" s="81">
        <v>2084</v>
      </c>
      <c r="G1117" s="82" t="s">
        <v>1190</v>
      </c>
      <c r="H1117" s="81" t="s">
        <v>2954</v>
      </c>
      <c r="I1117" s="81" t="s">
        <v>2954</v>
      </c>
      <c r="J1117" s="82"/>
      <c r="K1117" s="75" t="s">
        <v>2395</v>
      </c>
      <c r="L1117" s="78"/>
      <c r="M1117" s="79"/>
      <c r="N1117" s="80"/>
    </row>
    <row r="1118" spans="3:14" x14ac:dyDescent="0.25">
      <c r="C1118" s="61"/>
      <c r="D1118" s="81" t="s">
        <v>2623</v>
      </c>
      <c r="E1118" s="82" t="s">
        <v>2267</v>
      </c>
      <c r="F1118" s="81">
        <v>2358</v>
      </c>
      <c r="G1118" s="82" t="s">
        <v>1203</v>
      </c>
      <c r="H1118" s="81" t="s">
        <v>2954</v>
      </c>
      <c r="I1118" s="81" t="s">
        <v>2954</v>
      </c>
      <c r="J1118" s="82"/>
      <c r="K1118" s="75" t="s">
        <v>2394</v>
      </c>
      <c r="L1118" s="78">
        <v>0.65369999999999995</v>
      </c>
      <c r="M1118" s="79" t="s">
        <v>2666</v>
      </c>
      <c r="N1118" s="80"/>
    </row>
    <row r="1119" spans="3:14" x14ac:dyDescent="0.25">
      <c r="C1119" s="61"/>
      <c r="D1119" s="81" t="s">
        <v>2623</v>
      </c>
      <c r="E1119" s="82" t="s">
        <v>2267</v>
      </c>
      <c r="F1119" s="81">
        <v>2359</v>
      </c>
      <c r="G1119" s="82" t="s">
        <v>1204</v>
      </c>
      <c r="H1119" s="81" t="s">
        <v>2954</v>
      </c>
      <c r="I1119" s="81" t="s">
        <v>2954</v>
      </c>
      <c r="J1119" s="82"/>
      <c r="K1119" s="75" t="s">
        <v>2394</v>
      </c>
      <c r="L1119" s="78">
        <v>0.72909999999999997</v>
      </c>
      <c r="M1119" s="79" t="s">
        <v>2666</v>
      </c>
      <c r="N1119" s="80"/>
    </row>
    <row r="1120" spans="3:14" x14ac:dyDescent="0.25">
      <c r="C1120" s="61"/>
      <c r="D1120" s="92" t="s">
        <v>2623</v>
      </c>
      <c r="E1120" s="141" t="s">
        <v>2267</v>
      </c>
      <c r="F1120" s="92">
        <v>5720</v>
      </c>
      <c r="G1120" s="141" t="s">
        <v>2998</v>
      </c>
      <c r="H1120" s="92" t="s">
        <v>2955</v>
      </c>
      <c r="I1120" s="92" t="s">
        <v>2955</v>
      </c>
      <c r="J1120" s="142" t="s">
        <v>2991</v>
      </c>
      <c r="K1120" s="75" t="s">
        <v>2394</v>
      </c>
      <c r="L1120" s="78">
        <v>0.65759999999999996</v>
      </c>
      <c r="M1120" s="79" t="s">
        <v>2657</v>
      </c>
    </row>
    <row r="1121" spans="3:14" x14ac:dyDescent="0.25">
      <c r="C1121" s="61"/>
      <c r="D1121" s="81" t="s">
        <v>2623</v>
      </c>
      <c r="E1121" s="82" t="s">
        <v>2267</v>
      </c>
      <c r="F1121" s="81">
        <v>5307</v>
      </c>
      <c r="G1121" s="82" t="s">
        <v>2386</v>
      </c>
      <c r="H1121" s="81" t="s">
        <v>2954</v>
      </c>
      <c r="I1121" s="81" t="s">
        <v>2954</v>
      </c>
      <c r="J1121" s="82"/>
      <c r="K1121" s="75" t="s">
        <v>2395</v>
      </c>
      <c r="L1121" s="78"/>
      <c r="M1121" s="79"/>
      <c r="N1121" s="80"/>
    </row>
    <row r="1122" spans="3:14" x14ac:dyDescent="0.25">
      <c r="C1122" s="61"/>
      <c r="D1122" s="81" t="s">
        <v>2623</v>
      </c>
      <c r="E1122" s="82" t="s">
        <v>2267</v>
      </c>
      <c r="F1122" s="81">
        <v>1860</v>
      </c>
      <c r="G1122" s="82" t="s">
        <v>1188</v>
      </c>
      <c r="H1122" s="81" t="s">
        <v>2954</v>
      </c>
      <c r="I1122" s="81" t="s">
        <v>2954</v>
      </c>
      <c r="J1122" s="82"/>
      <c r="K1122" s="75" t="s">
        <v>2395</v>
      </c>
      <c r="L1122" s="78"/>
      <c r="M1122" s="79"/>
      <c r="N1122" s="80"/>
    </row>
    <row r="1123" spans="3:14" x14ac:dyDescent="0.25">
      <c r="C1123" s="61"/>
      <c r="D1123" s="81" t="s">
        <v>2623</v>
      </c>
      <c r="E1123" s="82" t="s">
        <v>2267</v>
      </c>
      <c r="F1123" s="81">
        <v>3448</v>
      </c>
      <c r="G1123" s="82" t="s">
        <v>1227</v>
      </c>
      <c r="H1123" s="81" t="s">
        <v>2954</v>
      </c>
      <c r="I1123" s="81" t="s">
        <v>2954</v>
      </c>
      <c r="J1123" s="82"/>
      <c r="K1123" s="75" t="s">
        <v>2394</v>
      </c>
      <c r="L1123" s="78">
        <v>0.53639999999999999</v>
      </c>
      <c r="M1123" s="79" t="s">
        <v>2666</v>
      </c>
      <c r="N1123" s="80"/>
    </row>
    <row r="1124" spans="3:14" x14ac:dyDescent="0.25">
      <c r="C1124" s="61"/>
      <c r="D1124" s="81" t="s">
        <v>2623</v>
      </c>
      <c r="E1124" s="82" t="s">
        <v>2267</v>
      </c>
      <c r="F1124" s="81">
        <v>3116</v>
      </c>
      <c r="G1124" s="82" t="s">
        <v>1222</v>
      </c>
      <c r="H1124" s="81" t="s">
        <v>2954</v>
      </c>
      <c r="I1124" s="81" t="s">
        <v>2954</v>
      </c>
      <c r="J1124" s="82"/>
      <c r="K1124" s="75" t="s">
        <v>2394</v>
      </c>
      <c r="L1124" s="78">
        <v>0.56169999999999998</v>
      </c>
      <c r="M1124" s="79" t="s">
        <v>2666</v>
      </c>
      <c r="N1124" s="80"/>
    </row>
    <row r="1125" spans="3:14" x14ac:dyDescent="0.25">
      <c r="C1125" s="61"/>
      <c r="D1125" s="81" t="s">
        <v>2623</v>
      </c>
      <c r="E1125" s="82" t="s">
        <v>2267</v>
      </c>
      <c r="F1125" s="81">
        <v>2083</v>
      </c>
      <c r="G1125" s="82" t="s">
        <v>165</v>
      </c>
      <c r="H1125" s="81" t="s">
        <v>2954</v>
      </c>
      <c r="I1125" s="81" t="s">
        <v>2954</v>
      </c>
      <c r="J1125" s="82"/>
      <c r="K1125" s="75" t="s">
        <v>2395</v>
      </c>
      <c r="L1125" s="78"/>
      <c r="M1125" s="79"/>
      <c r="N1125" s="80"/>
    </row>
    <row r="1126" spans="3:14" x14ac:dyDescent="0.25">
      <c r="C1126" s="61"/>
      <c r="D1126" s="81" t="s">
        <v>2623</v>
      </c>
      <c r="E1126" s="82" t="s">
        <v>2267</v>
      </c>
      <c r="F1126" s="81">
        <v>2874</v>
      </c>
      <c r="G1126" s="82" t="s">
        <v>1215</v>
      </c>
      <c r="H1126" s="81" t="s">
        <v>2954</v>
      </c>
      <c r="I1126" s="81" t="s">
        <v>2954</v>
      </c>
      <c r="J1126" s="82"/>
      <c r="K1126" s="75" t="s">
        <v>2394</v>
      </c>
      <c r="L1126" s="78">
        <v>0.71250000000000002</v>
      </c>
      <c r="M1126" s="79" t="s">
        <v>2666</v>
      </c>
      <c r="N1126" s="80"/>
    </row>
    <row r="1127" spans="3:14" x14ac:dyDescent="0.25">
      <c r="C1127" s="61"/>
      <c r="D1127" s="81" t="s">
        <v>2623</v>
      </c>
      <c r="E1127" s="82" t="s">
        <v>2267</v>
      </c>
      <c r="F1127" s="81">
        <v>3452</v>
      </c>
      <c r="G1127" s="82" t="s">
        <v>1229</v>
      </c>
      <c r="H1127" s="81" t="s">
        <v>2954</v>
      </c>
      <c r="I1127" s="81" t="s">
        <v>2954</v>
      </c>
      <c r="J1127" s="82"/>
      <c r="K1127" s="75" t="s">
        <v>2395</v>
      </c>
      <c r="L1127" s="78"/>
      <c r="M1127" s="79"/>
      <c r="N1127" s="80"/>
    </row>
    <row r="1128" spans="3:14" x14ac:dyDescent="0.25">
      <c r="C1128" s="61"/>
      <c r="D1128" s="81" t="s">
        <v>2623</v>
      </c>
      <c r="E1128" s="82" t="s">
        <v>2267</v>
      </c>
      <c r="F1128" s="81">
        <v>3246</v>
      </c>
      <c r="G1128" s="82" t="s">
        <v>1224</v>
      </c>
      <c r="H1128" s="81" t="s">
        <v>2954</v>
      </c>
      <c r="I1128" s="81" t="s">
        <v>2954</v>
      </c>
      <c r="J1128" s="82"/>
      <c r="K1128" s="75" t="s">
        <v>2395</v>
      </c>
      <c r="L1128" s="78"/>
      <c r="M1128" s="79"/>
      <c r="N1128" s="80"/>
    </row>
    <row r="1129" spans="3:14" x14ac:dyDescent="0.25">
      <c r="C1129" s="61"/>
      <c r="D1129" s="81" t="s">
        <v>2624</v>
      </c>
      <c r="E1129" s="82" t="s">
        <v>2268</v>
      </c>
      <c r="F1129" s="81">
        <v>3580</v>
      </c>
      <c r="G1129" s="82" t="s">
        <v>439</v>
      </c>
      <c r="H1129" s="81" t="s">
        <v>2957</v>
      </c>
      <c r="I1129" s="81" t="s">
        <v>2956</v>
      </c>
      <c r="J1129" s="82"/>
      <c r="K1129" s="75" t="s">
        <v>2394</v>
      </c>
      <c r="L1129" s="78">
        <v>0.7167</v>
      </c>
      <c r="M1129" s="79" t="s">
        <v>2657</v>
      </c>
      <c r="N1129" s="80"/>
    </row>
    <row r="1130" spans="3:14" x14ac:dyDescent="0.25">
      <c r="C1130" s="61"/>
      <c r="D1130" s="81" t="s">
        <v>2625</v>
      </c>
      <c r="E1130" s="82" t="s">
        <v>2270</v>
      </c>
      <c r="F1130" s="81">
        <v>2052</v>
      </c>
      <c r="G1130" s="82" t="s">
        <v>1900</v>
      </c>
      <c r="H1130" s="81" t="s">
        <v>2955</v>
      </c>
      <c r="I1130" s="81" t="s">
        <v>2955</v>
      </c>
      <c r="J1130" s="82"/>
      <c r="K1130" s="75" t="s">
        <v>2394</v>
      </c>
      <c r="L1130" s="78">
        <v>0.62270000000000003</v>
      </c>
      <c r="M1130" s="79" t="s">
        <v>2657</v>
      </c>
      <c r="N1130" s="80"/>
    </row>
    <row r="1131" spans="3:14" x14ac:dyDescent="0.25">
      <c r="C1131" s="61"/>
      <c r="D1131" s="81" t="s">
        <v>2625</v>
      </c>
      <c r="E1131" s="82" t="s">
        <v>2270</v>
      </c>
      <c r="F1131" s="81">
        <v>3418</v>
      </c>
      <c r="G1131" s="82" t="s">
        <v>1901</v>
      </c>
      <c r="H1131" s="81" t="s">
        <v>2955</v>
      </c>
      <c r="I1131" s="81" t="s">
        <v>2955</v>
      </c>
      <c r="J1131" s="82"/>
      <c r="K1131" s="75" t="s">
        <v>2394</v>
      </c>
      <c r="L1131" s="78">
        <v>0.67579999999999996</v>
      </c>
      <c r="M1131" s="79" t="s">
        <v>2657</v>
      </c>
      <c r="N1131" s="80"/>
    </row>
    <row r="1132" spans="3:14" x14ac:dyDescent="0.25">
      <c r="C1132" s="61"/>
      <c r="D1132" s="92" t="s">
        <v>2626</v>
      </c>
      <c r="E1132" s="141" t="s">
        <v>2271</v>
      </c>
      <c r="F1132" s="92">
        <v>2457</v>
      </c>
      <c r="G1132" s="141" t="s">
        <v>651</v>
      </c>
      <c r="H1132" s="92" t="s">
        <v>2990</v>
      </c>
      <c r="I1132" s="92" t="s">
        <v>2990</v>
      </c>
      <c r="J1132" s="142" t="s">
        <v>2991</v>
      </c>
      <c r="K1132" s="75" t="s">
        <v>2394</v>
      </c>
      <c r="L1132" s="78">
        <v>0.47189999999999999</v>
      </c>
      <c r="M1132" s="79" t="s">
        <v>2657</v>
      </c>
    </row>
    <row r="1133" spans="3:14" x14ac:dyDescent="0.25">
      <c r="C1133" s="61"/>
      <c r="D1133" s="81" t="s">
        <v>2626</v>
      </c>
      <c r="E1133" s="82" t="s">
        <v>2271</v>
      </c>
      <c r="F1133" s="85">
        <v>4238</v>
      </c>
      <c r="G1133" s="91" t="s">
        <v>1817</v>
      </c>
      <c r="H1133" s="81" t="s">
        <v>2955</v>
      </c>
      <c r="I1133" s="81" t="s">
        <v>2956</v>
      </c>
      <c r="J1133" s="82"/>
      <c r="K1133" s="75" t="s">
        <v>2394</v>
      </c>
      <c r="L1133" s="78">
        <v>0.50329999999999997</v>
      </c>
      <c r="M1133" s="79" t="s">
        <v>2657</v>
      </c>
      <c r="N1133" s="80"/>
    </row>
    <row r="1134" spans="3:14" x14ac:dyDescent="0.25">
      <c r="C1134" s="61"/>
      <c r="D1134" s="81" t="s">
        <v>2626</v>
      </c>
      <c r="E1134" s="82" t="s">
        <v>2271</v>
      </c>
      <c r="F1134" s="81">
        <v>3795</v>
      </c>
      <c r="G1134" s="82" t="s">
        <v>1816</v>
      </c>
      <c r="H1134" s="81" t="s">
        <v>2956</v>
      </c>
      <c r="I1134" s="81" t="s">
        <v>2956</v>
      </c>
      <c r="J1134" s="82"/>
      <c r="K1134" s="75" t="s">
        <v>2394</v>
      </c>
      <c r="L1134" s="78">
        <v>0.51180000000000003</v>
      </c>
      <c r="M1134" s="79" t="s">
        <v>2657</v>
      </c>
      <c r="N1134" s="80"/>
    </row>
    <row r="1135" spans="3:14" x14ac:dyDescent="0.25">
      <c r="C1135" s="61"/>
      <c r="D1135" s="81" t="s">
        <v>2627</v>
      </c>
      <c r="E1135" s="82" t="s">
        <v>2273</v>
      </c>
      <c r="F1135" s="81">
        <v>5190</v>
      </c>
      <c r="G1135" s="82" t="s">
        <v>1047</v>
      </c>
      <c r="H1135" s="81" t="s">
        <v>2955</v>
      </c>
      <c r="I1135" s="81" t="s">
        <v>2955</v>
      </c>
      <c r="J1135" s="82"/>
      <c r="K1135" s="75" t="s">
        <v>2394</v>
      </c>
      <c r="L1135" s="78">
        <v>0.60199999999999998</v>
      </c>
      <c r="M1135" s="79" t="s">
        <v>2657</v>
      </c>
      <c r="N1135" s="80"/>
    </row>
    <row r="1136" spans="3:14" x14ac:dyDescent="0.25">
      <c r="C1136" s="61"/>
      <c r="D1136" s="81" t="s">
        <v>2627</v>
      </c>
      <c r="E1136" s="82" t="s">
        <v>2273</v>
      </c>
      <c r="F1136" s="81">
        <v>2616</v>
      </c>
      <c r="G1136" s="82" t="s">
        <v>1044</v>
      </c>
      <c r="H1136" s="81" t="s">
        <v>2955</v>
      </c>
      <c r="I1136" s="81" t="s">
        <v>2955</v>
      </c>
      <c r="J1136" s="82"/>
      <c r="K1136" s="75" t="s">
        <v>2395</v>
      </c>
      <c r="L1136" s="78"/>
      <c r="M1136" s="79"/>
      <c r="N1136" s="80"/>
    </row>
    <row r="1137" spans="3:14" x14ac:dyDescent="0.25">
      <c r="C1137" s="61"/>
      <c r="D1137" s="81" t="s">
        <v>2627</v>
      </c>
      <c r="E1137" s="82" t="s">
        <v>2273</v>
      </c>
      <c r="F1137" s="81">
        <v>3977</v>
      </c>
      <c r="G1137" s="82" t="s">
        <v>1046</v>
      </c>
      <c r="H1137" s="81" t="s">
        <v>2955</v>
      </c>
      <c r="I1137" s="81" t="s">
        <v>2955</v>
      </c>
      <c r="J1137" s="82"/>
      <c r="K1137" s="75" t="s">
        <v>2394</v>
      </c>
      <c r="L1137" s="78">
        <v>0.54210000000000003</v>
      </c>
      <c r="M1137" s="79" t="s">
        <v>2657</v>
      </c>
      <c r="N1137" s="80"/>
    </row>
    <row r="1138" spans="3:14" x14ac:dyDescent="0.25">
      <c r="C1138" s="61"/>
      <c r="D1138" s="81" t="s">
        <v>2628</v>
      </c>
      <c r="E1138" s="82" t="s">
        <v>2274</v>
      </c>
      <c r="F1138" s="81">
        <v>5586</v>
      </c>
      <c r="G1138" s="82" t="s">
        <v>2323</v>
      </c>
      <c r="H1138" s="81" t="s">
        <v>2955</v>
      </c>
      <c r="I1138" s="81" t="s">
        <v>2955</v>
      </c>
      <c r="J1138" s="82"/>
      <c r="K1138" s="75" t="s">
        <v>2394</v>
      </c>
      <c r="L1138" s="78">
        <v>0.70020000000000004</v>
      </c>
      <c r="M1138" s="79" t="s">
        <v>2657</v>
      </c>
      <c r="N1138" s="80"/>
    </row>
    <row r="1139" spans="3:14" x14ac:dyDescent="0.25">
      <c r="C1139" s="61"/>
      <c r="D1139" s="81" t="s">
        <v>2628</v>
      </c>
      <c r="E1139" s="82" t="s">
        <v>2274</v>
      </c>
      <c r="F1139" s="81">
        <v>3176</v>
      </c>
      <c r="G1139" s="82" t="s">
        <v>1120</v>
      </c>
      <c r="H1139" s="81" t="s">
        <v>2957</v>
      </c>
      <c r="I1139" s="81" t="s">
        <v>2955</v>
      </c>
      <c r="J1139" s="82"/>
      <c r="K1139" s="75" t="s">
        <v>2394</v>
      </c>
      <c r="L1139" s="78">
        <v>0.70340000000000003</v>
      </c>
      <c r="M1139" s="79" t="s">
        <v>2657</v>
      </c>
      <c r="N1139" s="80"/>
    </row>
    <row r="1140" spans="3:14" x14ac:dyDescent="0.25">
      <c r="C1140" s="61"/>
      <c r="D1140" s="81" t="s">
        <v>2628</v>
      </c>
      <c r="E1140" s="82" t="s">
        <v>2274</v>
      </c>
      <c r="F1140" s="81">
        <v>2679</v>
      </c>
      <c r="G1140" s="82" t="s">
        <v>1119</v>
      </c>
      <c r="H1140" s="81" t="s">
        <v>2957</v>
      </c>
      <c r="I1140" s="81" t="s">
        <v>2955</v>
      </c>
      <c r="J1140" s="82"/>
      <c r="K1140" s="75" t="s">
        <v>2394</v>
      </c>
      <c r="L1140" s="78">
        <v>0.63959999999999995</v>
      </c>
      <c r="M1140" s="79" t="s">
        <v>2657</v>
      </c>
      <c r="N1140" s="80"/>
    </row>
    <row r="1141" spans="3:14" x14ac:dyDescent="0.25">
      <c r="C1141" s="61"/>
      <c r="D1141" s="81" t="s">
        <v>2628</v>
      </c>
      <c r="E1141" s="82" t="s">
        <v>2274</v>
      </c>
      <c r="F1141" s="81">
        <v>4196</v>
      </c>
      <c r="G1141" s="82" t="s">
        <v>1121</v>
      </c>
      <c r="H1141" s="81" t="s">
        <v>2957</v>
      </c>
      <c r="I1141" s="81" t="s">
        <v>2955</v>
      </c>
      <c r="J1141" s="82"/>
      <c r="K1141" s="75" t="s">
        <v>2394</v>
      </c>
      <c r="L1141" s="78">
        <v>0.70150000000000001</v>
      </c>
      <c r="M1141" s="79" t="s">
        <v>2657</v>
      </c>
      <c r="N1141" s="80"/>
    </row>
    <row r="1142" spans="3:14" x14ac:dyDescent="0.25">
      <c r="C1142" s="61"/>
      <c r="D1142" s="81" t="s">
        <v>2628</v>
      </c>
      <c r="E1142" s="82" t="s">
        <v>2274</v>
      </c>
      <c r="F1142" s="81">
        <v>5587</v>
      </c>
      <c r="G1142" s="82" t="s">
        <v>2324</v>
      </c>
      <c r="H1142" s="81" t="s">
        <v>2955</v>
      </c>
      <c r="I1142" s="81" t="s">
        <v>2955</v>
      </c>
      <c r="J1142" s="82"/>
      <c r="K1142" s="75" t="s">
        <v>2394</v>
      </c>
      <c r="L1142" s="78">
        <v>0.65449999999999997</v>
      </c>
      <c r="M1142" s="79" t="s">
        <v>2657</v>
      </c>
      <c r="N1142" s="80"/>
    </row>
    <row r="1143" spans="3:14" x14ac:dyDescent="0.25">
      <c r="C1143" s="61"/>
      <c r="D1143" s="81" t="s">
        <v>2629</v>
      </c>
      <c r="E1143" s="82" t="s">
        <v>2275</v>
      </c>
      <c r="F1143" s="81">
        <v>1508</v>
      </c>
      <c r="G1143" s="82" t="s">
        <v>1966</v>
      </c>
      <c r="H1143" s="81" t="s">
        <v>2959</v>
      </c>
      <c r="I1143" s="81" t="s">
        <v>2955</v>
      </c>
      <c r="J1143" s="82"/>
      <c r="K1143" s="75" t="s">
        <v>2394</v>
      </c>
      <c r="L1143" s="78">
        <v>0.96409999999999996</v>
      </c>
      <c r="M1143" s="79" t="s">
        <v>2655</v>
      </c>
      <c r="N1143" s="80"/>
    </row>
    <row r="1144" spans="3:14" x14ac:dyDescent="0.25">
      <c r="C1144" s="61"/>
      <c r="D1144" s="81" t="s">
        <v>2629</v>
      </c>
      <c r="E1144" s="82" t="s">
        <v>2275</v>
      </c>
      <c r="F1144" s="81">
        <v>2608</v>
      </c>
      <c r="G1144" s="82" t="s">
        <v>1425</v>
      </c>
      <c r="H1144" s="81" t="s">
        <v>2959</v>
      </c>
      <c r="I1144" s="81" t="s">
        <v>2955</v>
      </c>
      <c r="J1144" s="82"/>
      <c r="K1144" s="75" t="s">
        <v>2394</v>
      </c>
      <c r="L1144" s="78">
        <v>0.99760000000000004</v>
      </c>
      <c r="M1144" s="79" t="s">
        <v>2655</v>
      </c>
      <c r="N1144" s="80"/>
    </row>
    <row r="1145" spans="3:14" x14ac:dyDescent="0.25">
      <c r="C1145" s="61"/>
      <c r="D1145" s="81" t="s">
        <v>2629</v>
      </c>
      <c r="E1145" s="82" t="s">
        <v>2275</v>
      </c>
      <c r="F1145" s="81">
        <v>4106</v>
      </c>
      <c r="G1145" s="82" t="s">
        <v>1969</v>
      </c>
      <c r="H1145" s="81" t="s">
        <v>2959</v>
      </c>
      <c r="I1145" s="81" t="s">
        <v>2955</v>
      </c>
      <c r="J1145" s="82"/>
      <c r="K1145" s="75" t="s">
        <v>2394</v>
      </c>
      <c r="L1145" s="78">
        <v>0.98709999999999998</v>
      </c>
      <c r="M1145" s="79" t="s">
        <v>2655</v>
      </c>
      <c r="N1145" s="80"/>
    </row>
    <row r="1146" spans="3:14" x14ac:dyDescent="0.25">
      <c r="C1146" s="61"/>
      <c r="D1146" s="81" t="s">
        <v>2629</v>
      </c>
      <c r="E1146" s="82" t="s">
        <v>2275</v>
      </c>
      <c r="F1146" s="81">
        <v>2635</v>
      </c>
      <c r="G1146" s="82" t="s">
        <v>46</v>
      </c>
      <c r="H1146" s="81" t="s">
        <v>2959</v>
      </c>
      <c r="I1146" s="81" t="s">
        <v>2955</v>
      </c>
      <c r="J1146" s="82"/>
      <c r="K1146" s="75" t="s">
        <v>2394</v>
      </c>
      <c r="L1146" s="78">
        <v>0.99529999999999996</v>
      </c>
      <c r="M1146" s="79" t="s">
        <v>2655</v>
      </c>
      <c r="N1146" s="80"/>
    </row>
    <row r="1147" spans="3:14" x14ac:dyDescent="0.25">
      <c r="C1147" s="61"/>
      <c r="D1147" s="81" t="s">
        <v>2629</v>
      </c>
      <c r="E1147" s="82" t="s">
        <v>2275</v>
      </c>
      <c r="F1147" s="81">
        <v>2900</v>
      </c>
      <c r="G1147" s="82" t="s">
        <v>1968</v>
      </c>
      <c r="H1147" s="81" t="s">
        <v>2959</v>
      </c>
      <c r="I1147" s="81" t="s">
        <v>2955</v>
      </c>
      <c r="J1147" s="82"/>
      <c r="K1147" s="75" t="s">
        <v>2394</v>
      </c>
      <c r="L1147" s="78">
        <v>0.99760000000000004</v>
      </c>
      <c r="M1147" s="79" t="s">
        <v>2655</v>
      </c>
      <c r="N1147" s="80"/>
    </row>
    <row r="1148" spans="3:14" x14ac:dyDescent="0.25">
      <c r="C1148" s="61"/>
      <c r="D1148" s="81" t="s">
        <v>2629</v>
      </c>
      <c r="E1148" s="82" t="s">
        <v>2275</v>
      </c>
      <c r="F1148" s="81">
        <v>2264</v>
      </c>
      <c r="G1148" s="82" t="s">
        <v>1967</v>
      </c>
      <c r="H1148" s="81" t="s">
        <v>2959</v>
      </c>
      <c r="I1148" s="81" t="s">
        <v>2955</v>
      </c>
      <c r="J1148" s="82"/>
      <c r="K1148" s="75" t="s">
        <v>2394</v>
      </c>
      <c r="L1148" s="78">
        <v>0.99490000000000001</v>
      </c>
      <c r="M1148" s="79" t="s">
        <v>2655</v>
      </c>
      <c r="N1148" s="80"/>
    </row>
    <row r="1149" spans="3:14" x14ac:dyDescent="0.25">
      <c r="C1149" s="61"/>
      <c r="D1149" s="81" t="s">
        <v>2629</v>
      </c>
      <c r="E1149" s="82" t="s">
        <v>2275</v>
      </c>
      <c r="F1149" s="81">
        <v>1831</v>
      </c>
      <c r="G1149" s="82" t="s">
        <v>2965</v>
      </c>
      <c r="H1149" s="81" t="s">
        <v>2959</v>
      </c>
      <c r="I1149" s="81" t="s">
        <v>2955</v>
      </c>
      <c r="J1149" s="82"/>
      <c r="K1149" s="75" t="s">
        <v>2395</v>
      </c>
      <c r="L1149" s="78"/>
      <c r="M1149" s="79"/>
      <c r="N1149" s="80"/>
    </row>
    <row r="1150" spans="3:14" x14ac:dyDescent="0.25">
      <c r="C1150" s="61"/>
      <c r="D1150" s="81" t="s">
        <v>2629</v>
      </c>
      <c r="E1150" s="82" t="s">
        <v>2275</v>
      </c>
      <c r="F1150" s="81">
        <v>4588</v>
      </c>
      <c r="G1150" s="82" t="s">
        <v>1970</v>
      </c>
      <c r="H1150" s="81" t="s">
        <v>2959</v>
      </c>
      <c r="I1150" s="81" t="s">
        <v>2955</v>
      </c>
      <c r="J1150" s="82"/>
      <c r="K1150" s="75" t="s">
        <v>2394</v>
      </c>
      <c r="L1150" s="78">
        <v>0.99750000000000005</v>
      </c>
      <c r="M1150" s="79" t="s">
        <v>2655</v>
      </c>
      <c r="N1150" s="80"/>
    </row>
    <row r="1151" spans="3:14" x14ac:dyDescent="0.25">
      <c r="C1151" s="61"/>
      <c r="D1151" s="81" t="s">
        <v>2630</v>
      </c>
      <c r="E1151" s="82" t="s">
        <v>2279</v>
      </c>
      <c r="F1151" s="81">
        <v>3226</v>
      </c>
      <c r="G1151" s="82" t="s">
        <v>720</v>
      </c>
      <c r="H1151" s="81" t="s">
        <v>2955</v>
      </c>
      <c r="I1151" s="81" t="s">
        <v>2955</v>
      </c>
      <c r="J1151" s="82"/>
      <c r="K1151" s="75" t="s">
        <v>2394</v>
      </c>
      <c r="L1151" s="78">
        <v>0.80800000000000005</v>
      </c>
      <c r="M1151" s="79" t="s">
        <v>2657</v>
      </c>
      <c r="N1151" s="80"/>
    </row>
    <row r="1152" spans="3:14" x14ac:dyDescent="0.25">
      <c r="C1152" s="61"/>
      <c r="D1152" s="81" t="s">
        <v>2630</v>
      </c>
      <c r="E1152" s="82" t="s">
        <v>2279</v>
      </c>
      <c r="F1152" s="81">
        <v>2848</v>
      </c>
      <c r="G1152" s="82" t="s">
        <v>719</v>
      </c>
      <c r="H1152" s="81" t="s">
        <v>2955</v>
      </c>
      <c r="I1152" s="81" t="s">
        <v>2955</v>
      </c>
      <c r="J1152" s="82"/>
      <c r="K1152" s="75" t="s">
        <v>2394</v>
      </c>
      <c r="L1152" s="78">
        <v>0.67900000000000005</v>
      </c>
      <c r="M1152" s="79" t="s">
        <v>2657</v>
      </c>
      <c r="N1152" s="80"/>
    </row>
    <row r="1153" spans="3:14" x14ac:dyDescent="0.25">
      <c r="C1153" s="61"/>
      <c r="D1153" s="81" t="s">
        <v>2630</v>
      </c>
      <c r="E1153" s="82" t="s">
        <v>2279</v>
      </c>
      <c r="F1153" s="86">
        <v>2564</v>
      </c>
      <c r="G1153" s="82" t="s">
        <v>718</v>
      </c>
      <c r="H1153" s="81" t="s">
        <v>2955</v>
      </c>
      <c r="I1153" s="81" t="s">
        <v>2955</v>
      </c>
      <c r="J1153" s="82"/>
      <c r="K1153" s="75" t="s">
        <v>2394</v>
      </c>
      <c r="L1153" s="78">
        <v>0.75449999999999995</v>
      </c>
      <c r="M1153" s="79" t="s">
        <v>2657</v>
      </c>
      <c r="N1153" s="80"/>
    </row>
    <row r="1154" spans="3:14" x14ac:dyDescent="0.25">
      <c r="C1154" s="61"/>
      <c r="D1154" s="81" t="s">
        <v>2630</v>
      </c>
      <c r="E1154" s="82" t="s">
        <v>2279</v>
      </c>
      <c r="F1154" s="81">
        <v>3635</v>
      </c>
      <c r="G1154" s="82" t="s">
        <v>722</v>
      </c>
      <c r="H1154" s="81" t="s">
        <v>2955</v>
      </c>
      <c r="I1154" s="81" t="s">
        <v>2955</v>
      </c>
      <c r="J1154" s="82"/>
      <c r="K1154" s="75" t="s">
        <v>2394</v>
      </c>
      <c r="L1154" s="78">
        <v>0.81950000000000001</v>
      </c>
      <c r="M1154" s="79" t="s">
        <v>2657</v>
      </c>
      <c r="N1154" s="80"/>
    </row>
    <row r="1155" spans="3:14" x14ac:dyDescent="0.25">
      <c r="C1155" s="61"/>
      <c r="D1155" s="81" t="s">
        <v>2630</v>
      </c>
      <c r="E1155" s="82" t="s">
        <v>2279</v>
      </c>
      <c r="F1155" s="81">
        <v>3488</v>
      </c>
      <c r="G1155" s="82" t="s">
        <v>721</v>
      </c>
      <c r="H1155" s="81" t="s">
        <v>2955</v>
      </c>
      <c r="I1155" s="81" t="s">
        <v>2955</v>
      </c>
      <c r="J1155" s="82"/>
      <c r="K1155" s="75" t="s">
        <v>2394</v>
      </c>
      <c r="L1155" s="78">
        <v>0.64139999999999997</v>
      </c>
      <c r="M1155" s="79" t="s">
        <v>2657</v>
      </c>
      <c r="N1155" s="80"/>
    </row>
    <row r="1156" spans="3:14" x14ac:dyDescent="0.25">
      <c r="C1156" s="61"/>
      <c r="D1156" s="81" t="s">
        <v>2631</v>
      </c>
      <c r="E1156" s="82" t="s">
        <v>2281</v>
      </c>
      <c r="F1156" s="81">
        <v>2714</v>
      </c>
      <c r="G1156" s="82" t="s">
        <v>1918</v>
      </c>
      <c r="H1156" s="81" t="s">
        <v>2957</v>
      </c>
      <c r="I1156" s="81" t="s">
        <v>2956</v>
      </c>
      <c r="J1156" s="82"/>
      <c r="K1156" s="75" t="s">
        <v>2394</v>
      </c>
      <c r="L1156" s="78">
        <v>0.8831</v>
      </c>
      <c r="M1156" s="79" t="s">
        <v>2655</v>
      </c>
      <c r="N1156" s="80"/>
    </row>
    <row r="1157" spans="3:14" x14ac:dyDescent="0.25">
      <c r="C1157" s="61"/>
      <c r="D1157" s="81" t="s">
        <v>2632</v>
      </c>
      <c r="E1157" s="82" t="s">
        <v>2283</v>
      </c>
      <c r="F1157" s="81">
        <v>5223</v>
      </c>
      <c r="G1157" s="82" t="s">
        <v>1735</v>
      </c>
      <c r="H1157" s="81" t="s">
        <v>2955</v>
      </c>
      <c r="I1157" s="81" t="s">
        <v>2955</v>
      </c>
      <c r="J1157" s="82"/>
      <c r="K1157" s="75" t="s">
        <v>2394</v>
      </c>
      <c r="L1157" s="78">
        <v>0.63870000000000005</v>
      </c>
      <c r="M1157" s="79" t="s">
        <v>2657</v>
      </c>
      <c r="N1157" s="80"/>
    </row>
    <row r="1158" spans="3:14" x14ac:dyDescent="0.25">
      <c r="C1158" s="61"/>
      <c r="D1158" s="81" t="s">
        <v>2632</v>
      </c>
      <c r="E1158" s="82" t="s">
        <v>2283</v>
      </c>
      <c r="F1158" s="81">
        <v>2405</v>
      </c>
      <c r="G1158" s="82" t="s">
        <v>1734</v>
      </c>
      <c r="H1158" s="81" t="s">
        <v>2955</v>
      </c>
      <c r="I1158" s="81" t="s">
        <v>2955</v>
      </c>
      <c r="J1158" s="82"/>
      <c r="K1158" s="75" t="s">
        <v>2394</v>
      </c>
      <c r="L1158" s="78">
        <v>0.74960000000000004</v>
      </c>
      <c r="M1158" s="79" t="s">
        <v>2657</v>
      </c>
      <c r="N1158" s="80"/>
    </row>
    <row r="1159" spans="3:14" x14ac:dyDescent="0.25">
      <c r="C1159" s="61"/>
      <c r="D1159" s="81" t="s">
        <v>2633</v>
      </c>
      <c r="E1159" s="82" t="s">
        <v>2284</v>
      </c>
      <c r="F1159" s="81">
        <v>4406</v>
      </c>
      <c r="G1159" s="82" t="s">
        <v>174</v>
      </c>
      <c r="H1159" s="81" t="s">
        <v>2955</v>
      </c>
      <c r="I1159" s="81" t="s">
        <v>2955</v>
      </c>
      <c r="J1159" s="82"/>
      <c r="K1159" s="75" t="s">
        <v>2395</v>
      </c>
      <c r="L1159" s="78"/>
      <c r="M1159" s="79"/>
      <c r="N1159" s="80"/>
    </row>
    <row r="1160" spans="3:14" x14ac:dyDescent="0.25">
      <c r="C1160" s="61"/>
      <c r="D1160" s="81" t="s">
        <v>2633</v>
      </c>
      <c r="E1160" s="82" t="s">
        <v>2284</v>
      </c>
      <c r="F1160" s="81">
        <v>3080</v>
      </c>
      <c r="G1160" s="82" t="s">
        <v>158</v>
      </c>
      <c r="H1160" s="81" t="s">
        <v>2955</v>
      </c>
      <c r="I1160" s="81" t="s">
        <v>2955</v>
      </c>
      <c r="J1160" s="82"/>
      <c r="K1160" s="75" t="s">
        <v>2395</v>
      </c>
      <c r="L1160" s="78"/>
      <c r="M1160" s="79"/>
      <c r="N1160" s="80"/>
    </row>
    <row r="1161" spans="3:14" x14ac:dyDescent="0.25">
      <c r="C1161" s="61"/>
      <c r="D1161" s="81" t="s">
        <v>2633</v>
      </c>
      <c r="E1161" s="82" t="s">
        <v>2284</v>
      </c>
      <c r="F1161" s="81">
        <v>4405</v>
      </c>
      <c r="G1161" s="82" t="s">
        <v>173</v>
      </c>
      <c r="H1161" s="81" t="s">
        <v>2955</v>
      </c>
      <c r="I1161" s="81" t="s">
        <v>2955</v>
      </c>
      <c r="J1161" s="82"/>
      <c r="K1161" s="75" t="s">
        <v>2395</v>
      </c>
      <c r="L1161" s="78"/>
      <c r="M1161" s="79"/>
      <c r="N1161" s="80"/>
    </row>
    <row r="1162" spans="3:14" x14ac:dyDescent="0.25">
      <c r="C1162" s="61"/>
      <c r="D1162" s="81" t="s">
        <v>2633</v>
      </c>
      <c r="E1162" s="82" t="s">
        <v>2284</v>
      </c>
      <c r="F1162" s="81">
        <v>3423</v>
      </c>
      <c r="G1162" s="82" t="s">
        <v>161</v>
      </c>
      <c r="H1162" s="81" t="s">
        <v>2955</v>
      </c>
      <c r="I1162" s="81" t="s">
        <v>2955</v>
      </c>
      <c r="J1162" s="82"/>
      <c r="K1162" s="75" t="s">
        <v>2395</v>
      </c>
      <c r="L1162" s="78"/>
      <c r="M1162" s="79"/>
      <c r="N1162" s="80"/>
    </row>
    <row r="1163" spans="3:14" x14ac:dyDescent="0.25">
      <c r="C1163" s="61"/>
      <c r="D1163" s="81" t="s">
        <v>2633</v>
      </c>
      <c r="E1163" s="82" t="s">
        <v>2284</v>
      </c>
      <c r="F1163" s="81">
        <v>4503</v>
      </c>
      <c r="G1163" s="82" t="s">
        <v>175</v>
      </c>
      <c r="H1163" s="81" t="s">
        <v>2955</v>
      </c>
      <c r="I1163" s="81" t="s">
        <v>2955</v>
      </c>
      <c r="J1163" s="82"/>
      <c r="K1163" s="75" t="s">
        <v>2394</v>
      </c>
      <c r="L1163" s="78">
        <v>0.70650000000000002</v>
      </c>
      <c r="M1163" s="79" t="s">
        <v>2657</v>
      </c>
      <c r="N1163" s="80"/>
    </row>
    <row r="1164" spans="3:14" x14ac:dyDescent="0.25">
      <c r="C1164" s="61"/>
      <c r="D1164" s="81" t="s">
        <v>2633</v>
      </c>
      <c r="E1164" s="82" t="s">
        <v>2284</v>
      </c>
      <c r="F1164" s="81">
        <v>3733</v>
      </c>
      <c r="G1164" s="82" t="s">
        <v>166</v>
      </c>
      <c r="H1164" s="81" t="s">
        <v>2955</v>
      </c>
      <c r="I1164" s="81" t="s">
        <v>2955</v>
      </c>
      <c r="J1164" s="82"/>
      <c r="K1164" s="75" t="s">
        <v>2395</v>
      </c>
      <c r="L1164" s="78"/>
      <c r="M1164" s="79"/>
      <c r="N1164" s="80"/>
    </row>
    <row r="1165" spans="3:14" x14ac:dyDescent="0.25">
      <c r="C1165" s="61"/>
      <c r="D1165" s="81" t="s">
        <v>2633</v>
      </c>
      <c r="E1165" s="82" t="s">
        <v>2284</v>
      </c>
      <c r="F1165" s="81">
        <v>4075</v>
      </c>
      <c r="G1165" s="82" t="s">
        <v>172</v>
      </c>
      <c r="H1165" s="81" t="s">
        <v>2955</v>
      </c>
      <c r="I1165" s="81" t="s">
        <v>2955</v>
      </c>
      <c r="J1165" s="82"/>
      <c r="K1165" s="75" t="s">
        <v>2395</v>
      </c>
      <c r="L1165" s="78"/>
      <c r="M1165" s="79"/>
      <c r="N1165" s="80"/>
    </row>
    <row r="1166" spans="3:14" x14ac:dyDescent="0.25">
      <c r="C1166" s="61"/>
      <c r="D1166" s="81" t="s">
        <v>2633</v>
      </c>
      <c r="E1166" s="82" t="s">
        <v>2284</v>
      </c>
      <c r="F1166" s="81">
        <v>1574</v>
      </c>
      <c r="G1166" s="82" t="s">
        <v>144</v>
      </c>
      <c r="H1166" s="81" t="s">
        <v>2955</v>
      </c>
      <c r="I1166" s="81" t="s">
        <v>2955</v>
      </c>
      <c r="J1166" s="82"/>
      <c r="K1166" s="75" t="s">
        <v>2394</v>
      </c>
      <c r="L1166" s="78">
        <v>0.80779999999999996</v>
      </c>
      <c r="M1166" s="79" t="s">
        <v>2657</v>
      </c>
      <c r="N1166" s="80"/>
    </row>
    <row r="1167" spans="3:14" x14ac:dyDescent="0.25">
      <c r="C1167" s="61"/>
      <c r="D1167" s="81" t="s">
        <v>2633</v>
      </c>
      <c r="E1167" s="82" t="s">
        <v>2284</v>
      </c>
      <c r="F1167" s="81">
        <v>2179</v>
      </c>
      <c r="G1167" s="82" t="s">
        <v>147</v>
      </c>
      <c r="H1167" s="81" t="s">
        <v>2955</v>
      </c>
      <c r="I1167" s="81" t="s">
        <v>2955</v>
      </c>
      <c r="J1167" s="82"/>
      <c r="K1167" s="75" t="s">
        <v>2394</v>
      </c>
      <c r="L1167" s="78">
        <v>0.69210000000000005</v>
      </c>
      <c r="M1167" s="79" t="s">
        <v>2657</v>
      </c>
      <c r="N1167" s="80"/>
    </row>
    <row r="1168" spans="3:14" x14ac:dyDescent="0.25">
      <c r="C1168" s="61"/>
      <c r="D1168" s="81" t="s">
        <v>2633</v>
      </c>
      <c r="E1168" s="82" t="s">
        <v>2284</v>
      </c>
      <c r="F1168" s="81">
        <v>2637</v>
      </c>
      <c r="G1168" s="82" t="s">
        <v>149</v>
      </c>
      <c r="H1168" s="81" t="s">
        <v>2955</v>
      </c>
      <c r="I1168" s="81" t="s">
        <v>2955</v>
      </c>
      <c r="J1168" s="82"/>
      <c r="K1168" s="75" t="s">
        <v>2394</v>
      </c>
      <c r="L1168" s="78">
        <v>0.79569999999999996</v>
      </c>
      <c r="M1168" s="79" t="s">
        <v>2657</v>
      </c>
      <c r="N1168" s="80"/>
    </row>
    <row r="1169" spans="3:14" x14ac:dyDescent="0.25">
      <c r="C1169" s="61"/>
      <c r="D1169" s="81" t="s">
        <v>2633</v>
      </c>
      <c r="E1169" s="82" t="s">
        <v>2284</v>
      </c>
      <c r="F1169" s="81">
        <v>3902</v>
      </c>
      <c r="G1169" s="82" t="s">
        <v>169</v>
      </c>
      <c r="H1169" s="81" t="s">
        <v>2955</v>
      </c>
      <c r="I1169" s="81" t="s">
        <v>2955</v>
      </c>
      <c r="J1169" s="82"/>
      <c r="K1169" s="75" t="s">
        <v>2394</v>
      </c>
      <c r="L1169" s="78">
        <v>0.61219999999999997</v>
      </c>
      <c r="M1169" s="79" t="s">
        <v>2657</v>
      </c>
      <c r="N1169" s="80"/>
    </row>
    <row r="1170" spans="3:14" x14ac:dyDescent="0.25">
      <c r="C1170" s="61"/>
      <c r="D1170" s="81" t="s">
        <v>2633</v>
      </c>
      <c r="E1170" s="82" t="s">
        <v>2284</v>
      </c>
      <c r="F1170" s="81">
        <v>1738</v>
      </c>
      <c r="G1170" s="82" t="s">
        <v>146</v>
      </c>
      <c r="H1170" s="81" t="s">
        <v>2955</v>
      </c>
      <c r="I1170" s="81" t="s">
        <v>2955</v>
      </c>
      <c r="J1170" s="82"/>
      <c r="K1170" s="75" t="s">
        <v>2394</v>
      </c>
      <c r="L1170" s="78">
        <v>0.55359999999999998</v>
      </c>
      <c r="M1170" s="79" t="s">
        <v>2657</v>
      </c>
      <c r="N1170" s="80"/>
    </row>
    <row r="1171" spans="3:14" x14ac:dyDescent="0.25">
      <c r="C1171" s="61"/>
      <c r="D1171" s="81" t="s">
        <v>2633</v>
      </c>
      <c r="E1171" s="82" t="s">
        <v>2284</v>
      </c>
      <c r="F1171" s="81">
        <v>3424</v>
      </c>
      <c r="G1171" s="82" t="s">
        <v>162</v>
      </c>
      <c r="H1171" s="81" t="s">
        <v>2955</v>
      </c>
      <c r="I1171" s="81" t="s">
        <v>2955</v>
      </c>
      <c r="J1171" s="82"/>
      <c r="K1171" s="75" t="s">
        <v>2394</v>
      </c>
      <c r="L1171" s="78">
        <v>0.66320000000000001</v>
      </c>
      <c r="M1171" s="79" t="s">
        <v>2657</v>
      </c>
      <c r="N1171" s="80"/>
    </row>
    <row r="1172" spans="3:14" x14ac:dyDescent="0.25">
      <c r="C1172" s="61"/>
      <c r="D1172" s="81" t="s">
        <v>2633</v>
      </c>
      <c r="E1172" s="82" t="s">
        <v>2284</v>
      </c>
      <c r="F1172" s="81">
        <v>2643</v>
      </c>
      <c r="G1172" s="82" t="s">
        <v>150</v>
      </c>
      <c r="H1172" s="81" t="s">
        <v>2955</v>
      </c>
      <c r="I1172" s="81" t="s">
        <v>2955</v>
      </c>
      <c r="J1172" s="82"/>
      <c r="K1172" s="75" t="s">
        <v>2394</v>
      </c>
      <c r="L1172" s="78">
        <v>0.55549999999999999</v>
      </c>
      <c r="M1172" s="79" t="s">
        <v>2657</v>
      </c>
      <c r="N1172" s="80"/>
    </row>
    <row r="1173" spans="3:14" x14ac:dyDescent="0.25">
      <c r="C1173" s="61"/>
      <c r="D1173" s="81" t="s">
        <v>2633</v>
      </c>
      <c r="E1173" s="82" t="s">
        <v>2284</v>
      </c>
      <c r="F1173" s="81">
        <v>3735</v>
      </c>
      <c r="G1173" s="82" t="s">
        <v>168</v>
      </c>
      <c r="H1173" s="81" t="s">
        <v>2955</v>
      </c>
      <c r="I1173" s="81" t="s">
        <v>2955</v>
      </c>
      <c r="J1173" s="82"/>
      <c r="K1173" s="75" t="s">
        <v>2394</v>
      </c>
      <c r="L1173" s="78">
        <v>0.58819999999999995</v>
      </c>
      <c r="M1173" s="79" t="s">
        <v>2657</v>
      </c>
      <c r="N1173" s="80"/>
    </row>
    <row r="1174" spans="3:14" x14ac:dyDescent="0.25">
      <c r="C1174" s="61"/>
      <c r="D1174" s="81" t="s">
        <v>2633</v>
      </c>
      <c r="E1174" s="82" t="s">
        <v>2284</v>
      </c>
      <c r="F1174" s="81">
        <v>2690</v>
      </c>
      <c r="G1174" s="82" t="s">
        <v>152</v>
      </c>
      <c r="H1174" s="81" t="s">
        <v>2955</v>
      </c>
      <c r="I1174" s="81" t="s">
        <v>2955</v>
      </c>
      <c r="J1174" s="82"/>
      <c r="K1174" s="75" t="s">
        <v>2394</v>
      </c>
      <c r="L1174" s="78">
        <v>0.58350000000000002</v>
      </c>
      <c r="M1174" s="79" t="s">
        <v>2657</v>
      </c>
      <c r="N1174" s="80"/>
    </row>
    <row r="1175" spans="3:14" x14ac:dyDescent="0.25">
      <c r="C1175" s="61"/>
      <c r="D1175" s="81" t="s">
        <v>2633</v>
      </c>
      <c r="E1175" s="82" t="s">
        <v>2284</v>
      </c>
      <c r="F1175" s="81">
        <v>2610</v>
      </c>
      <c r="G1175" s="82" t="s">
        <v>148</v>
      </c>
      <c r="H1175" s="81" t="s">
        <v>2955</v>
      </c>
      <c r="I1175" s="81" t="s">
        <v>2955</v>
      </c>
      <c r="J1175" s="82"/>
      <c r="K1175" s="75" t="s">
        <v>2395</v>
      </c>
      <c r="L1175" s="78"/>
      <c r="M1175" s="79"/>
      <c r="N1175" s="80"/>
    </row>
    <row r="1176" spans="3:14" x14ac:dyDescent="0.25">
      <c r="C1176" s="61"/>
      <c r="D1176" s="81" t="s">
        <v>2633</v>
      </c>
      <c r="E1176" s="82" t="s">
        <v>2284</v>
      </c>
      <c r="F1176" s="81">
        <v>3081</v>
      </c>
      <c r="G1176" s="82" t="s">
        <v>159</v>
      </c>
      <c r="H1176" s="81" t="s">
        <v>2955</v>
      </c>
      <c r="I1176" s="81" t="s">
        <v>2955</v>
      </c>
      <c r="J1176" s="82"/>
      <c r="K1176" s="75" t="s">
        <v>2394</v>
      </c>
      <c r="L1176" s="78">
        <v>0.62</v>
      </c>
      <c r="M1176" s="79" t="s">
        <v>2657</v>
      </c>
      <c r="N1176" s="80"/>
    </row>
    <row r="1177" spans="3:14" x14ac:dyDescent="0.25">
      <c r="C1177" s="61"/>
      <c r="D1177" s="81" t="s">
        <v>2633</v>
      </c>
      <c r="E1177" s="82" t="s">
        <v>2284</v>
      </c>
      <c r="F1177" s="81">
        <v>3543</v>
      </c>
      <c r="G1177" s="82" t="s">
        <v>163</v>
      </c>
      <c r="H1177" s="81" t="s">
        <v>2955</v>
      </c>
      <c r="I1177" s="81" t="s">
        <v>2955</v>
      </c>
      <c r="J1177" s="82"/>
      <c r="K1177" s="75" t="s">
        <v>2394</v>
      </c>
      <c r="L1177" s="78">
        <v>0.50180000000000002</v>
      </c>
      <c r="M1177" s="79" t="s">
        <v>2657</v>
      </c>
      <c r="N1177" s="80"/>
    </row>
    <row r="1178" spans="3:14" x14ac:dyDescent="0.25">
      <c r="C1178" s="61"/>
      <c r="D1178" s="81" t="s">
        <v>2633</v>
      </c>
      <c r="E1178" s="82" t="s">
        <v>2284</v>
      </c>
      <c r="F1178" s="81">
        <v>4591</v>
      </c>
      <c r="G1178" s="82" t="s">
        <v>177</v>
      </c>
      <c r="H1178" s="81" t="s">
        <v>2955</v>
      </c>
      <c r="I1178" s="81" t="s">
        <v>2955</v>
      </c>
      <c r="J1178" s="82"/>
      <c r="K1178" s="75" t="s">
        <v>2395</v>
      </c>
      <c r="L1178" s="78"/>
      <c r="M1178" s="79"/>
      <c r="N1178" s="80"/>
    </row>
    <row r="1179" spans="3:14" x14ac:dyDescent="0.25">
      <c r="C1179" s="61"/>
      <c r="D1179" s="81" t="s">
        <v>2633</v>
      </c>
      <c r="E1179" s="82" t="s">
        <v>2284</v>
      </c>
      <c r="F1179" s="81">
        <v>3017</v>
      </c>
      <c r="G1179" s="82" t="s">
        <v>157</v>
      </c>
      <c r="H1179" s="81" t="s">
        <v>2955</v>
      </c>
      <c r="I1179" s="81" t="s">
        <v>2955</v>
      </c>
      <c r="J1179" s="82"/>
      <c r="K1179" s="75" t="s">
        <v>2395</v>
      </c>
      <c r="L1179" s="78"/>
      <c r="M1179" s="79"/>
      <c r="N1179" s="80"/>
    </row>
    <row r="1180" spans="3:14" x14ac:dyDescent="0.25">
      <c r="C1180" s="61"/>
      <c r="D1180" s="81" t="s">
        <v>2633</v>
      </c>
      <c r="E1180" s="82" t="s">
        <v>2284</v>
      </c>
      <c r="F1180" s="81">
        <v>3932</v>
      </c>
      <c r="G1180" s="82" t="s">
        <v>170</v>
      </c>
      <c r="H1180" s="81" t="s">
        <v>2955</v>
      </c>
      <c r="I1180" s="81" t="s">
        <v>2955</v>
      </c>
      <c r="J1180" s="82"/>
      <c r="K1180" s="75" t="s">
        <v>2395</v>
      </c>
      <c r="L1180" s="78"/>
      <c r="M1180" s="79"/>
      <c r="N1180" s="80"/>
    </row>
    <row r="1181" spans="3:14" x14ac:dyDescent="0.25">
      <c r="C1181" s="61"/>
      <c r="D1181" s="81" t="s">
        <v>2633</v>
      </c>
      <c r="E1181" s="82" t="s">
        <v>2284</v>
      </c>
      <c r="F1181" s="81">
        <v>2318</v>
      </c>
      <c r="G1181" s="82" t="s">
        <v>46</v>
      </c>
      <c r="H1181" s="81" t="s">
        <v>2955</v>
      </c>
      <c r="I1181" s="81" t="s">
        <v>2955</v>
      </c>
      <c r="J1181" s="82"/>
      <c r="K1181" s="75" t="s">
        <v>2394</v>
      </c>
      <c r="L1181" s="78">
        <v>0.52629999999999999</v>
      </c>
      <c r="M1181" s="79" t="s">
        <v>2657</v>
      </c>
      <c r="N1181" s="80"/>
    </row>
    <row r="1182" spans="3:14" x14ac:dyDescent="0.25">
      <c r="C1182" s="61"/>
      <c r="D1182" s="81" t="s">
        <v>2633</v>
      </c>
      <c r="E1182" s="82" t="s">
        <v>2284</v>
      </c>
      <c r="F1182" s="81">
        <v>3734</v>
      </c>
      <c r="G1182" s="82" t="s">
        <v>167</v>
      </c>
      <c r="H1182" s="81" t="s">
        <v>2955</v>
      </c>
      <c r="I1182" s="81" t="s">
        <v>2955</v>
      </c>
      <c r="J1182" s="82"/>
      <c r="K1182" s="75" t="s">
        <v>2394</v>
      </c>
      <c r="L1182" s="78">
        <v>0.74790000000000001</v>
      </c>
      <c r="M1182" s="79" t="s">
        <v>2657</v>
      </c>
      <c r="N1182" s="80"/>
    </row>
    <row r="1183" spans="3:14" x14ac:dyDescent="0.25">
      <c r="C1183" s="61"/>
      <c r="D1183" s="81" t="s">
        <v>2633</v>
      </c>
      <c r="E1183" s="82" t="s">
        <v>2284</v>
      </c>
      <c r="F1183" s="81">
        <v>3146</v>
      </c>
      <c r="G1183" s="82" t="s">
        <v>160</v>
      </c>
      <c r="H1183" s="81" t="s">
        <v>2955</v>
      </c>
      <c r="I1183" s="81" t="s">
        <v>2955</v>
      </c>
      <c r="J1183" s="82"/>
      <c r="K1183" s="75" t="s">
        <v>2394</v>
      </c>
      <c r="L1183" s="78">
        <v>0.77190000000000003</v>
      </c>
      <c r="M1183" s="79" t="s">
        <v>2657</v>
      </c>
      <c r="N1183" s="80"/>
    </row>
    <row r="1184" spans="3:14" x14ac:dyDescent="0.25">
      <c r="C1184" s="61"/>
      <c r="D1184" s="81" t="s">
        <v>2633</v>
      </c>
      <c r="E1184" s="82" t="s">
        <v>2284</v>
      </c>
      <c r="F1184" s="81">
        <v>2723</v>
      </c>
      <c r="G1184" s="82" t="s">
        <v>153</v>
      </c>
      <c r="H1184" s="81" t="s">
        <v>2955</v>
      </c>
      <c r="I1184" s="81" t="s">
        <v>2955</v>
      </c>
      <c r="J1184" s="82"/>
      <c r="K1184" s="75" t="s">
        <v>2394</v>
      </c>
      <c r="L1184" s="78">
        <v>0.51549999999999996</v>
      </c>
      <c r="M1184" s="79" t="s">
        <v>2657</v>
      </c>
      <c r="N1184" s="80"/>
    </row>
    <row r="1185" spans="3:14" x14ac:dyDescent="0.25">
      <c r="C1185" s="61"/>
      <c r="D1185" s="81" t="s">
        <v>2633</v>
      </c>
      <c r="E1185" s="82" t="s">
        <v>2284</v>
      </c>
      <c r="F1185" s="81">
        <v>2644</v>
      </c>
      <c r="G1185" s="82" t="s">
        <v>151</v>
      </c>
      <c r="H1185" s="81" t="s">
        <v>2955</v>
      </c>
      <c r="I1185" s="81" t="s">
        <v>2955</v>
      </c>
      <c r="J1185" s="82"/>
      <c r="K1185" s="75" t="s">
        <v>2394</v>
      </c>
      <c r="L1185" s="78">
        <v>0.68899999999999995</v>
      </c>
      <c r="M1185" s="79" t="s">
        <v>2657</v>
      </c>
      <c r="N1185" s="80"/>
    </row>
    <row r="1186" spans="3:14" x14ac:dyDescent="0.25">
      <c r="C1186" s="61"/>
      <c r="D1186" s="81" t="s">
        <v>2633</v>
      </c>
      <c r="E1186" s="82" t="s">
        <v>2284</v>
      </c>
      <c r="F1186" s="81">
        <v>4410</v>
      </c>
      <c r="G1186" s="82" t="s">
        <v>128</v>
      </c>
      <c r="H1186" s="81" t="s">
        <v>2955</v>
      </c>
      <c r="I1186" s="81" t="s">
        <v>2955</v>
      </c>
      <c r="J1186" s="82"/>
      <c r="K1186" s="75" t="s">
        <v>2394</v>
      </c>
      <c r="L1186" s="78">
        <v>0.78120000000000001</v>
      </c>
      <c r="M1186" s="79" t="s">
        <v>2657</v>
      </c>
      <c r="N1186" s="80"/>
    </row>
    <row r="1187" spans="3:14" x14ac:dyDescent="0.25">
      <c r="C1187" s="61"/>
      <c r="D1187" s="81" t="s">
        <v>2633</v>
      </c>
      <c r="E1187" s="82" t="s">
        <v>2284</v>
      </c>
      <c r="F1187" s="81">
        <v>5744</v>
      </c>
      <c r="G1187" s="82" t="s">
        <v>2932</v>
      </c>
      <c r="H1187" s="81" t="s">
        <v>2956</v>
      </c>
      <c r="I1187" s="81" t="s">
        <v>2956</v>
      </c>
      <c r="J1187" s="82"/>
      <c r="K1187" s="75" t="s">
        <v>2395</v>
      </c>
      <c r="L1187" s="78"/>
      <c r="M1187" s="79"/>
      <c r="N1187" s="80"/>
    </row>
    <row r="1188" spans="3:14" x14ac:dyDescent="0.25">
      <c r="C1188" s="61"/>
      <c r="D1188" s="81" t="s">
        <v>2633</v>
      </c>
      <c r="E1188" s="82" t="s">
        <v>2284</v>
      </c>
      <c r="F1188" s="81">
        <v>4034</v>
      </c>
      <c r="G1188" s="82" t="s">
        <v>171</v>
      </c>
      <c r="H1188" s="81" t="s">
        <v>2955</v>
      </c>
      <c r="I1188" s="81" t="s">
        <v>2955</v>
      </c>
      <c r="J1188" s="82"/>
      <c r="K1188" s="75" t="s">
        <v>2395</v>
      </c>
      <c r="L1188" s="78"/>
      <c r="M1188" s="79"/>
      <c r="N1188" s="80"/>
    </row>
    <row r="1189" spans="3:14" x14ac:dyDescent="0.25">
      <c r="C1189" s="61"/>
      <c r="D1189" s="81" t="s">
        <v>2633</v>
      </c>
      <c r="E1189" s="82" t="s">
        <v>2284</v>
      </c>
      <c r="F1189" s="81">
        <v>2964</v>
      </c>
      <c r="G1189" s="82" t="s">
        <v>155</v>
      </c>
      <c r="H1189" s="81" t="s">
        <v>2955</v>
      </c>
      <c r="I1189" s="81" t="s">
        <v>2955</v>
      </c>
      <c r="J1189" s="82"/>
      <c r="K1189" s="75" t="s">
        <v>2395</v>
      </c>
      <c r="L1189" s="78"/>
      <c r="M1189" s="79"/>
      <c r="N1189" s="80"/>
    </row>
    <row r="1190" spans="3:14" x14ac:dyDescent="0.25">
      <c r="C1190" s="61"/>
      <c r="D1190" s="81" t="s">
        <v>2633</v>
      </c>
      <c r="E1190" s="82" t="s">
        <v>2284</v>
      </c>
      <c r="F1190" s="81">
        <v>3016</v>
      </c>
      <c r="G1190" s="82" t="s">
        <v>156</v>
      </c>
      <c r="H1190" s="81" t="s">
        <v>2955</v>
      </c>
      <c r="I1190" s="81" t="s">
        <v>2955</v>
      </c>
      <c r="J1190" s="82"/>
      <c r="K1190" s="75" t="s">
        <v>2394</v>
      </c>
      <c r="L1190" s="78">
        <v>0.5131</v>
      </c>
      <c r="M1190" s="79" t="s">
        <v>2657</v>
      </c>
      <c r="N1190" s="80"/>
    </row>
    <row r="1191" spans="3:14" x14ac:dyDescent="0.25">
      <c r="C1191" s="61"/>
      <c r="D1191" s="81" t="s">
        <v>2633</v>
      </c>
      <c r="E1191" s="82" t="s">
        <v>2284</v>
      </c>
      <c r="F1191" s="81">
        <v>4504</v>
      </c>
      <c r="G1191" s="82" t="s">
        <v>176</v>
      </c>
      <c r="H1191" s="81" t="s">
        <v>2955</v>
      </c>
      <c r="I1191" s="81" t="s">
        <v>2955</v>
      </c>
      <c r="J1191" s="82"/>
      <c r="K1191" s="75" t="s">
        <v>2395</v>
      </c>
      <c r="L1191" s="78"/>
      <c r="M1191" s="79"/>
      <c r="N1191" s="80"/>
    </row>
    <row r="1192" spans="3:14" x14ac:dyDescent="0.25">
      <c r="C1192" s="61"/>
      <c r="D1192" s="81" t="s">
        <v>2633</v>
      </c>
      <c r="E1192" s="82" t="s">
        <v>2284</v>
      </c>
      <c r="F1192" s="81">
        <v>5713</v>
      </c>
      <c r="G1192" s="82" t="s">
        <v>2807</v>
      </c>
      <c r="H1192" s="81" t="s">
        <v>2956</v>
      </c>
      <c r="I1192" s="81" t="s">
        <v>2956</v>
      </c>
      <c r="J1192" s="82"/>
      <c r="K1192" s="75" t="s">
        <v>2394</v>
      </c>
      <c r="L1192" s="78">
        <v>0.86960000000000004</v>
      </c>
      <c r="M1192" s="79" t="s">
        <v>2657</v>
      </c>
      <c r="N1192" s="80"/>
    </row>
    <row r="1193" spans="3:14" x14ac:dyDescent="0.25">
      <c r="C1193" s="61"/>
      <c r="D1193" s="81" t="s">
        <v>2633</v>
      </c>
      <c r="E1193" s="82" t="s">
        <v>2284</v>
      </c>
      <c r="F1193" s="81">
        <v>3556</v>
      </c>
      <c r="G1193" s="82" t="s">
        <v>164</v>
      </c>
      <c r="H1193" s="81" t="s">
        <v>2955</v>
      </c>
      <c r="I1193" s="81" t="s">
        <v>2955</v>
      </c>
      <c r="J1193" s="82"/>
      <c r="K1193" s="75" t="s">
        <v>2395</v>
      </c>
      <c r="L1193" s="78"/>
      <c r="M1193" s="79"/>
      <c r="N1193" s="80"/>
    </row>
    <row r="1194" spans="3:14" x14ac:dyDescent="0.25">
      <c r="C1194" s="61"/>
      <c r="D1194" s="81" t="s">
        <v>2633</v>
      </c>
      <c r="E1194" s="82" t="s">
        <v>2284</v>
      </c>
      <c r="F1194" s="81">
        <v>5745</v>
      </c>
      <c r="G1194" s="82" t="s">
        <v>2933</v>
      </c>
      <c r="H1194" s="81" t="s">
        <v>2956</v>
      </c>
      <c r="I1194" s="81" t="s">
        <v>2956</v>
      </c>
      <c r="J1194" s="82"/>
      <c r="K1194" s="75" t="s">
        <v>2395</v>
      </c>
      <c r="L1194" s="78"/>
      <c r="M1194" s="79"/>
      <c r="N1194" s="80"/>
    </row>
    <row r="1195" spans="3:14" x14ac:dyDescent="0.25">
      <c r="C1195" s="61"/>
      <c r="D1195" s="81" t="s">
        <v>2633</v>
      </c>
      <c r="E1195" s="82" t="s">
        <v>2284</v>
      </c>
      <c r="F1195" s="81">
        <v>5271</v>
      </c>
      <c r="G1195" s="82" t="s">
        <v>179</v>
      </c>
      <c r="H1195" s="81" t="s">
        <v>2955</v>
      </c>
      <c r="I1195" s="81" t="s">
        <v>2955</v>
      </c>
      <c r="J1195" s="82"/>
      <c r="K1195" s="75" t="s">
        <v>2395</v>
      </c>
      <c r="L1195" s="78"/>
      <c r="M1195" s="79"/>
      <c r="N1195" s="80"/>
    </row>
    <row r="1196" spans="3:14" x14ac:dyDescent="0.25">
      <c r="C1196" s="61"/>
      <c r="D1196" s="81" t="s">
        <v>2633</v>
      </c>
      <c r="E1196" s="82" t="s">
        <v>2284</v>
      </c>
      <c r="F1196" s="81">
        <v>1689</v>
      </c>
      <c r="G1196" s="82" t="s">
        <v>145</v>
      </c>
      <c r="H1196" s="81" t="s">
        <v>2955</v>
      </c>
      <c r="I1196" s="81" t="s">
        <v>2955</v>
      </c>
      <c r="J1196" s="82"/>
      <c r="K1196" s="75" t="s">
        <v>2395</v>
      </c>
      <c r="L1196" s="78"/>
      <c r="M1196" s="79"/>
      <c r="N1196" s="80"/>
    </row>
    <row r="1197" spans="3:14" x14ac:dyDescent="0.25">
      <c r="C1197" s="61"/>
      <c r="D1197" s="81" t="s">
        <v>2633</v>
      </c>
      <c r="E1197" s="82" t="s">
        <v>2284</v>
      </c>
      <c r="F1197" s="81">
        <v>2828</v>
      </c>
      <c r="G1197" s="82" t="s">
        <v>154</v>
      </c>
      <c r="H1197" s="81" t="s">
        <v>2955</v>
      </c>
      <c r="I1197" s="81" t="s">
        <v>2955</v>
      </c>
      <c r="J1197" s="82"/>
      <c r="K1197" s="75" t="s">
        <v>2394</v>
      </c>
      <c r="L1197" s="78">
        <v>0.56389999999999996</v>
      </c>
      <c r="M1197" s="79" t="s">
        <v>2657</v>
      </c>
      <c r="N1197" s="80"/>
    </row>
    <row r="1198" spans="3:14" x14ac:dyDescent="0.25">
      <c r="C1198" s="61"/>
      <c r="D1198" s="81" t="s">
        <v>2633</v>
      </c>
      <c r="E1198" s="82" t="s">
        <v>2284</v>
      </c>
      <c r="F1198" s="81">
        <v>3565</v>
      </c>
      <c r="G1198" s="82" t="s">
        <v>165</v>
      </c>
      <c r="H1198" s="81" t="s">
        <v>2955</v>
      </c>
      <c r="I1198" s="81" t="s">
        <v>2955</v>
      </c>
      <c r="J1198" s="82"/>
      <c r="K1198" s="75" t="s">
        <v>2394</v>
      </c>
      <c r="L1198" s="78">
        <v>0.76019999999999999</v>
      </c>
      <c r="M1198" s="79" t="s">
        <v>2657</v>
      </c>
      <c r="N1198" s="80"/>
    </row>
    <row r="1199" spans="3:14" x14ac:dyDescent="0.25">
      <c r="C1199" s="61"/>
      <c r="D1199" s="81" t="s">
        <v>2634</v>
      </c>
      <c r="E1199" s="82" t="s">
        <v>2286</v>
      </c>
      <c r="F1199" s="81">
        <v>5496</v>
      </c>
      <c r="G1199" s="82" t="s">
        <v>1818</v>
      </c>
      <c r="H1199" s="81" t="s">
        <v>2953</v>
      </c>
      <c r="I1199" s="81" t="s">
        <v>2955</v>
      </c>
      <c r="J1199" s="82"/>
      <c r="K1199" s="75" t="s">
        <v>2394</v>
      </c>
      <c r="L1199" s="78">
        <v>0.89059999999999995</v>
      </c>
      <c r="M1199" s="79" t="s">
        <v>2657</v>
      </c>
      <c r="N1199" s="80"/>
    </row>
    <row r="1200" spans="3:14" x14ac:dyDescent="0.25">
      <c r="C1200" s="61"/>
      <c r="D1200" s="81" t="s">
        <v>2635</v>
      </c>
      <c r="E1200" s="82" t="s">
        <v>2287</v>
      </c>
      <c r="F1200" s="81">
        <v>2893</v>
      </c>
      <c r="G1200" s="82" t="s">
        <v>1819</v>
      </c>
      <c r="H1200" s="81" t="s">
        <v>2955</v>
      </c>
      <c r="I1200" s="81" t="s">
        <v>2955</v>
      </c>
      <c r="J1200" s="82"/>
      <c r="K1200" s="75" t="s">
        <v>2394</v>
      </c>
      <c r="L1200" s="78">
        <v>0.5847</v>
      </c>
      <c r="M1200" s="79" t="s">
        <v>2657</v>
      </c>
      <c r="N1200" s="80"/>
    </row>
    <row r="1201" spans="3:14" x14ac:dyDescent="0.25">
      <c r="C1201" s="61"/>
      <c r="D1201" s="81" t="s">
        <v>2635</v>
      </c>
      <c r="E1201" s="82" t="s">
        <v>2287</v>
      </c>
      <c r="F1201" s="81">
        <v>3467</v>
      </c>
      <c r="G1201" s="82" t="s">
        <v>1820</v>
      </c>
      <c r="H1201" s="81" t="s">
        <v>2955</v>
      </c>
      <c r="I1201" s="81" t="s">
        <v>2955</v>
      </c>
      <c r="J1201" s="82"/>
      <c r="K1201" s="75" t="s">
        <v>2394</v>
      </c>
      <c r="L1201" s="78">
        <v>0.57499999999999996</v>
      </c>
      <c r="M1201" s="79" t="s">
        <v>2657</v>
      </c>
      <c r="N1201" s="80"/>
    </row>
    <row r="1202" spans="3:14" x14ac:dyDescent="0.25">
      <c r="C1202" s="61"/>
      <c r="D1202" s="81" t="s">
        <v>2636</v>
      </c>
      <c r="E1202" s="82" t="s">
        <v>2288</v>
      </c>
      <c r="F1202" s="81">
        <v>3152</v>
      </c>
      <c r="G1202" s="82" t="s">
        <v>364</v>
      </c>
      <c r="H1202" s="81" t="s">
        <v>2957</v>
      </c>
      <c r="I1202" s="81" t="s">
        <v>2956</v>
      </c>
      <c r="J1202" s="82"/>
      <c r="K1202" s="75" t="s">
        <v>2394</v>
      </c>
      <c r="L1202" s="78">
        <v>0.94899999999999995</v>
      </c>
      <c r="M1202" s="79" t="s">
        <v>2657</v>
      </c>
      <c r="N1202" s="80"/>
    </row>
    <row r="1203" spans="3:14" x14ac:dyDescent="0.25">
      <c r="C1203" s="61"/>
      <c r="D1203" s="81" t="s">
        <v>2636</v>
      </c>
      <c r="E1203" s="82" t="s">
        <v>2288</v>
      </c>
      <c r="F1203" s="81">
        <v>4222</v>
      </c>
      <c r="G1203" s="82" t="s">
        <v>365</v>
      </c>
      <c r="H1203" s="81" t="s">
        <v>2957</v>
      </c>
      <c r="I1203" s="81" t="s">
        <v>2956</v>
      </c>
      <c r="J1203" s="82"/>
      <c r="K1203" s="75" t="s">
        <v>2394</v>
      </c>
      <c r="L1203" s="78">
        <v>0.97540000000000004</v>
      </c>
      <c r="M1203" s="79" t="s">
        <v>2657</v>
      </c>
      <c r="N1203" s="80"/>
    </row>
    <row r="1204" spans="3:14" x14ac:dyDescent="0.25">
      <c r="C1204" s="61"/>
      <c r="D1204" s="81" t="s">
        <v>2636</v>
      </c>
      <c r="E1204" s="82" t="s">
        <v>2288</v>
      </c>
      <c r="F1204" s="81">
        <v>4490</v>
      </c>
      <c r="G1204" s="82" t="s">
        <v>367</v>
      </c>
      <c r="H1204" s="81" t="s">
        <v>2957</v>
      </c>
      <c r="I1204" s="81" t="s">
        <v>2956</v>
      </c>
      <c r="J1204" s="82"/>
      <c r="K1204" s="75" t="s">
        <v>2394</v>
      </c>
      <c r="L1204" s="78">
        <v>0.95389999999999997</v>
      </c>
      <c r="M1204" s="79" t="s">
        <v>2657</v>
      </c>
      <c r="N1204" s="80"/>
    </row>
    <row r="1205" spans="3:14" x14ac:dyDescent="0.25">
      <c r="C1205" s="61"/>
      <c r="D1205" s="81" t="s">
        <v>2636</v>
      </c>
      <c r="E1205" s="82" t="s">
        <v>2288</v>
      </c>
      <c r="F1205" s="81">
        <v>1835</v>
      </c>
      <c r="G1205" s="82" t="s">
        <v>363</v>
      </c>
      <c r="H1205" s="81" t="s">
        <v>2956</v>
      </c>
      <c r="I1205" s="81" t="s">
        <v>2956</v>
      </c>
      <c r="J1205" s="82"/>
      <c r="K1205" s="75" t="s">
        <v>2394</v>
      </c>
      <c r="L1205" s="78">
        <v>0.96809999999999996</v>
      </c>
      <c r="M1205" s="79" t="s">
        <v>2657</v>
      </c>
      <c r="N1205" s="80"/>
    </row>
    <row r="1206" spans="3:14" x14ac:dyDescent="0.25">
      <c r="C1206" s="61"/>
      <c r="D1206" s="81" t="s">
        <v>2636</v>
      </c>
      <c r="E1206" s="82" t="s">
        <v>2288</v>
      </c>
      <c r="F1206" s="81">
        <v>4254</v>
      </c>
      <c r="G1206" s="82" t="s">
        <v>366</v>
      </c>
      <c r="H1206" s="81" t="s">
        <v>2957</v>
      </c>
      <c r="I1206" s="81" t="s">
        <v>2956</v>
      </c>
      <c r="J1206" s="82"/>
      <c r="K1206" s="75" t="s">
        <v>2394</v>
      </c>
      <c r="L1206" s="78">
        <v>0.93789999999999996</v>
      </c>
      <c r="M1206" s="79" t="s">
        <v>2657</v>
      </c>
      <c r="N1206" s="80"/>
    </row>
    <row r="1207" spans="3:14" x14ac:dyDescent="0.25">
      <c r="C1207" s="61"/>
      <c r="D1207" s="81" t="s">
        <v>2636</v>
      </c>
      <c r="E1207" s="82" t="s">
        <v>2288</v>
      </c>
      <c r="F1207" s="81">
        <v>5144</v>
      </c>
      <c r="G1207" s="82" t="s">
        <v>368</v>
      </c>
      <c r="H1207" s="81" t="s">
        <v>2957</v>
      </c>
      <c r="I1207" s="81" t="s">
        <v>2956</v>
      </c>
      <c r="J1207" s="82"/>
      <c r="K1207" s="75" t="s">
        <v>2394</v>
      </c>
      <c r="L1207" s="78">
        <v>0.96530000000000005</v>
      </c>
      <c r="M1207" s="79" t="s">
        <v>2657</v>
      </c>
      <c r="N1207" s="80"/>
    </row>
    <row r="1208" spans="3:14" x14ac:dyDescent="0.25">
      <c r="C1208" s="61"/>
      <c r="D1208" s="81" t="s">
        <v>2637</v>
      </c>
      <c r="E1208" s="82" t="s">
        <v>2289</v>
      </c>
      <c r="F1208" s="81">
        <v>2174</v>
      </c>
      <c r="G1208" s="82" t="s">
        <v>1834</v>
      </c>
      <c r="H1208" s="81" t="s">
        <v>2958</v>
      </c>
      <c r="I1208" s="81" t="s">
        <v>2958</v>
      </c>
      <c r="J1208" s="82"/>
      <c r="K1208" s="75" t="s">
        <v>2394</v>
      </c>
      <c r="L1208" s="78">
        <v>0.59930000000000005</v>
      </c>
      <c r="M1208" s="79" t="s">
        <v>2657</v>
      </c>
      <c r="N1208" s="80"/>
    </row>
    <row r="1209" spans="3:14" x14ac:dyDescent="0.25">
      <c r="C1209" s="61"/>
      <c r="D1209" s="81" t="s">
        <v>2638</v>
      </c>
      <c r="E1209" s="82" t="s">
        <v>2290</v>
      </c>
      <c r="F1209" s="81">
        <v>2074</v>
      </c>
      <c r="G1209" s="82" t="s">
        <v>1822</v>
      </c>
      <c r="H1209" s="81" t="s">
        <v>2955</v>
      </c>
      <c r="I1209" s="81" t="s">
        <v>2955</v>
      </c>
      <c r="J1209" s="82"/>
      <c r="K1209" s="75" t="s">
        <v>2395</v>
      </c>
      <c r="L1209" s="78"/>
      <c r="M1209" s="79"/>
      <c r="N1209" s="80"/>
    </row>
    <row r="1210" spans="3:14" x14ac:dyDescent="0.25">
      <c r="C1210" s="61"/>
      <c r="D1210" s="81" t="s">
        <v>2638</v>
      </c>
      <c r="E1210" s="82" t="s">
        <v>2290</v>
      </c>
      <c r="F1210" s="81">
        <v>2528</v>
      </c>
      <c r="G1210" s="82" t="s">
        <v>1825</v>
      </c>
      <c r="H1210" s="81" t="s">
        <v>2955</v>
      </c>
      <c r="I1210" s="81" t="s">
        <v>2955</v>
      </c>
      <c r="J1210" s="82"/>
      <c r="K1210" s="75" t="s">
        <v>2394</v>
      </c>
      <c r="L1210" s="78">
        <v>0.67420000000000002</v>
      </c>
      <c r="M1210" s="79" t="s">
        <v>2657</v>
      </c>
      <c r="N1210" s="80"/>
    </row>
    <row r="1211" spans="3:14" x14ac:dyDescent="0.25">
      <c r="C1211" s="61"/>
      <c r="D1211" s="81" t="s">
        <v>2638</v>
      </c>
      <c r="E1211" s="82" t="s">
        <v>2290</v>
      </c>
      <c r="F1211" s="81">
        <v>3510</v>
      </c>
      <c r="G1211" s="82" t="s">
        <v>1827</v>
      </c>
      <c r="H1211" s="81" t="s">
        <v>2955</v>
      </c>
      <c r="I1211" s="81" t="s">
        <v>2955</v>
      </c>
      <c r="J1211" s="82"/>
      <c r="K1211" s="75" t="s">
        <v>2394</v>
      </c>
      <c r="L1211" s="78">
        <v>0.52780000000000005</v>
      </c>
      <c r="M1211" s="79" t="s">
        <v>2657</v>
      </c>
      <c r="N1211" s="80"/>
    </row>
    <row r="1212" spans="3:14" x14ac:dyDescent="0.25">
      <c r="C1212" s="61"/>
      <c r="D1212" s="81" t="s">
        <v>2638</v>
      </c>
      <c r="E1212" s="82" t="s">
        <v>2290</v>
      </c>
      <c r="F1212" s="81">
        <v>2078</v>
      </c>
      <c r="G1212" s="82" t="s">
        <v>1823</v>
      </c>
      <c r="H1212" s="81" t="s">
        <v>2955</v>
      </c>
      <c r="I1212" s="81" t="s">
        <v>2955</v>
      </c>
      <c r="J1212" s="82"/>
      <c r="K1212" s="75" t="s">
        <v>2394</v>
      </c>
      <c r="L1212" s="78">
        <v>0.71230000000000004</v>
      </c>
      <c r="M1212" s="79" t="s">
        <v>2657</v>
      </c>
      <c r="N1212" s="80"/>
    </row>
    <row r="1213" spans="3:14" x14ac:dyDescent="0.25">
      <c r="C1213" s="61"/>
      <c r="D1213" s="81" t="s">
        <v>2638</v>
      </c>
      <c r="E1213" s="82" t="s">
        <v>2290</v>
      </c>
      <c r="F1213" s="81">
        <v>4071</v>
      </c>
      <c r="G1213" s="82" t="s">
        <v>126</v>
      </c>
      <c r="H1213" s="81" t="s">
        <v>2955</v>
      </c>
      <c r="I1213" s="81" t="s">
        <v>2955</v>
      </c>
      <c r="J1213" s="82"/>
      <c r="K1213" s="75" t="s">
        <v>2394</v>
      </c>
      <c r="L1213" s="78">
        <v>0.8044</v>
      </c>
      <c r="M1213" s="79" t="s">
        <v>2657</v>
      </c>
      <c r="N1213" s="80"/>
    </row>
    <row r="1214" spans="3:14" x14ac:dyDescent="0.25">
      <c r="C1214" s="61"/>
      <c r="D1214" s="81" t="s">
        <v>2638</v>
      </c>
      <c r="E1214" s="82" t="s">
        <v>2290</v>
      </c>
      <c r="F1214" s="81">
        <v>2780</v>
      </c>
      <c r="G1214" s="82" t="s">
        <v>114</v>
      </c>
      <c r="H1214" s="81" t="s">
        <v>2955</v>
      </c>
      <c r="I1214" s="81" t="s">
        <v>2955</v>
      </c>
      <c r="J1214" s="82"/>
      <c r="K1214" s="75" t="s">
        <v>2394</v>
      </c>
      <c r="L1214" s="78">
        <v>0.60709999999999997</v>
      </c>
      <c r="M1214" s="79" t="s">
        <v>2657</v>
      </c>
      <c r="N1214" s="80"/>
    </row>
    <row r="1215" spans="3:14" x14ac:dyDescent="0.25">
      <c r="C1215" s="61"/>
      <c r="D1215" s="81" t="s">
        <v>2638</v>
      </c>
      <c r="E1215" s="82" t="s">
        <v>2290</v>
      </c>
      <c r="F1215" s="81">
        <v>2159</v>
      </c>
      <c r="G1215" s="82" t="s">
        <v>1824</v>
      </c>
      <c r="H1215" s="81" t="s">
        <v>2955</v>
      </c>
      <c r="I1215" s="81" t="s">
        <v>2955</v>
      </c>
      <c r="J1215" s="82"/>
      <c r="K1215" s="75" t="s">
        <v>2395</v>
      </c>
      <c r="L1215" s="78"/>
      <c r="M1215" s="79"/>
      <c r="N1215" s="80"/>
    </row>
    <row r="1216" spans="3:14" x14ac:dyDescent="0.25">
      <c r="C1216" s="61"/>
      <c r="D1216" s="81" t="s">
        <v>2638</v>
      </c>
      <c r="E1216" s="82" t="s">
        <v>2290</v>
      </c>
      <c r="F1216" s="81">
        <v>3728</v>
      </c>
      <c r="G1216" s="82" t="s">
        <v>1828</v>
      </c>
      <c r="H1216" s="81" t="s">
        <v>2955</v>
      </c>
      <c r="I1216" s="81" t="s">
        <v>2955</v>
      </c>
      <c r="J1216" s="82"/>
      <c r="K1216" s="75" t="s">
        <v>2394</v>
      </c>
      <c r="L1216" s="78">
        <v>0.71730000000000005</v>
      </c>
      <c r="M1216" s="79" t="s">
        <v>2657</v>
      </c>
      <c r="N1216" s="80"/>
    </row>
    <row r="1217" spans="3:14" x14ac:dyDescent="0.25">
      <c r="C1217" s="61"/>
      <c r="D1217" s="81" t="s">
        <v>2638</v>
      </c>
      <c r="E1217" s="82" t="s">
        <v>2290</v>
      </c>
      <c r="F1217" s="85">
        <v>5616</v>
      </c>
      <c r="G1217" s="82" t="s">
        <v>2390</v>
      </c>
      <c r="H1217" s="81" t="s">
        <v>2955</v>
      </c>
      <c r="I1217" s="81" t="s">
        <v>2955</v>
      </c>
      <c r="J1217" s="82"/>
      <c r="K1217" s="75" t="s">
        <v>2395</v>
      </c>
      <c r="L1217" s="78"/>
      <c r="M1217" s="79"/>
      <c r="N1217" s="80"/>
    </row>
    <row r="1218" spans="3:14" x14ac:dyDescent="0.25">
      <c r="C1218" s="61"/>
      <c r="D1218" s="81" t="s">
        <v>2638</v>
      </c>
      <c r="E1218" s="82" t="s">
        <v>2290</v>
      </c>
      <c r="F1218" s="81">
        <v>3468</v>
      </c>
      <c r="G1218" s="82" t="s">
        <v>1826</v>
      </c>
      <c r="H1218" s="81" t="s">
        <v>2955</v>
      </c>
      <c r="I1218" s="81" t="s">
        <v>2955</v>
      </c>
      <c r="J1218" s="82"/>
      <c r="K1218" s="75" t="s">
        <v>2395</v>
      </c>
      <c r="L1218" s="78"/>
      <c r="M1218" s="79"/>
      <c r="N1218" s="80"/>
    </row>
    <row r="1219" spans="3:14" x14ac:dyDescent="0.25">
      <c r="C1219" s="61"/>
      <c r="D1219" s="81" t="s">
        <v>2638</v>
      </c>
      <c r="E1219" s="82" t="s">
        <v>2290</v>
      </c>
      <c r="F1219" s="81">
        <v>5460</v>
      </c>
      <c r="G1219" s="82" t="s">
        <v>2389</v>
      </c>
      <c r="H1219" s="81" t="s">
        <v>2955</v>
      </c>
      <c r="I1219" s="81" t="s">
        <v>2955</v>
      </c>
      <c r="J1219" s="82"/>
      <c r="K1219" s="75" t="s">
        <v>2394</v>
      </c>
      <c r="L1219" s="78">
        <v>0.75309999999999999</v>
      </c>
      <c r="M1219" s="79" t="s">
        <v>2657</v>
      </c>
      <c r="N1219" s="80"/>
    </row>
    <row r="1220" spans="3:14" x14ac:dyDescent="0.25">
      <c r="C1220" s="61"/>
      <c r="D1220" s="81" t="s">
        <v>2639</v>
      </c>
      <c r="E1220" s="82" t="s">
        <v>2291</v>
      </c>
      <c r="F1220" s="81">
        <v>4518</v>
      </c>
      <c r="G1220" s="82" t="s">
        <v>1607</v>
      </c>
      <c r="H1220" s="81" t="s">
        <v>2960</v>
      </c>
      <c r="I1220" s="81" t="s">
        <v>2958</v>
      </c>
      <c r="J1220" s="82"/>
      <c r="K1220" s="75" t="s">
        <v>2394</v>
      </c>
      <c r="L1220" s="78">
        <v>0.83850000000000002</v>
      </c>
      <c r="M1220" s="79" t="s">
        <v>2664</v>
      </c>
      <c r="N1220" s="80"/>
    </row>
    <row r="1221" spans="3:14" x14ac:dyDescent="0.25">
      <c r="C1221" s="61"/>
      <c r="D1221" s="81" t="s">
        <v>2639</v>
      </c>
      <c r="E1221" s="82" t="s">
        <v>2291</v>
      </c>
      <c r="F1221" s="81">
        <v>5544</v>
      </c>
      <c r="G1221" s="82" t="s">
        <v>1987</v>
      </c>
      <c r="H1221" s="81" t="s">
        <v>2960</v>
      </c>
      <c r="I1221" s="81" t="s">
        <v>2958</v>
      </c>
      <c r="J1221" s="82"/>
      <c r="K1221" s="75" t="s">
        <v>2394</v>
      </c>
      <c r="L1221" s="78">
        <v>0.51</v>
      </c>
      <c r="M1221" s="79" t="s">
        <v>2664</v>
      </c>
      <c r="N1221" s="80"/>
    </row>
    <row r="1222" spans="3:14" x14ac:dyDescent="0.25">
      <c r="C1222" s="61"/>
      <c r="D1222" s="81" t="s">
        <v>2639</v>
      </c>
      <c r="E1222" s="82" t="s">
        <v>2291</v>
      </c>
      <c r="F1222" s="81">
        <v>4022</v>
      </c>
      <c r="G1222" s="82" t="s">
        <v>1985</v>
      </c>
      <c r="H1222" s="81" t="s">
        <v>2960</v>
      </c>
      <c r="I1222" s="81" t="s">
        <v>2958</v>
      </c>
      <c r="J1222" s="82"/>
      <c r="K1222" s="75" t="s">
        <v>2394</v>
      </c>
      <c r="L1222" s="78">
        <v>0.75900000000000001</v>
      </c>
      <c r="M1222" s="79" t="s">
        <v>2664</v>
      </c>
      <c r="N1222" s="80"/>
    </row>
    <row r="1223" spans="3:14" x14ac:dyDescent="0.25">
      <c r="C1223" s="61"/>
      <c r="D1223" s="81" t="s">
        <v>2639</v>
      </c>
      <c r="E1223" s="82" t="s">
        <v>2291</v>
      </c>
      <c r="F1223" s="81">
        <v>2757</v>
      </c>
      <c r="G1223" s="82" t="s">
        <v>1983</v>
      </c>
      <c r="H1223" s="81" t="s">
        <v>2960</v>
      </c>
      <c r="I1223" s="81" t="s">
        <v>2958</v>
      </c>
      <c r="J1223" s="82"/>
      <c r="K1223" s="75" t="s">
        <v>2394</v>
      </c>
      <c r="L1223" s="78">
        <v>0.84699999999999998</v>
      </c>
      <c r="M1223" s="79" t="s">
        <v>2664</v>
      </c>
      <c r="N1223" s="80"/>
    </row>
    <row r="1224" spans="3:14" x14ac:dyDescent="0.25">
      <c r="C1224" s="61"/>
      <c r="D1224" s="81" t="s">
        <v>2639</v>
      </c>
      <c r="E1224" s="82" t="s">
        <v>2291</v>
      </c>
      <c r="F1224" s="81">
        <v>5543</v>
      </c>
      <c r="G1224" s="82" t="s">
        <v>1986</v>
      </c>
      <c r="H1224" s="81" t="s">
        <v>2959</v>
      </c>
      <c r="I1224" s="81" t="s">
        <v>2958</v>
      </c>
      <c r="J1224" s="82"/>
      <c r="K1224" s="75" t="s">
        <v>2394</v>
      </c>
      <c r="L1224" s="78">
        <v>0.51</v>
      </c>
      <c r="M1224" s="79" t="s">
        <v>2664</v>
      </c>
      <c r="N1224" s="80"/>
    </row>
    <row r="1225" spans="3:14" x14ac:dyDescent="0.25">
      <c r="C1225" s="61"/>
      <c r="D1225" s="81" t="s">
        <v>2639</v>
      </c>
      <c r="E1225" s="82" t="s">
        <v>2291</v>
      </c>
      <c r="F1225" s="81">
        <v>3141</v>
      </c>
      <c r="G1225" s="82" t="s">
        <v>1984</v>
      </c>
      <c r="H1225" s="81" t="s">
        <v>2960</v>
      </c>
      <c r="I1225" s="81" t="s">
        <v>2958</v>
      </c>
      <c r="J1225" s="82"/>
      <c r="K1225" s="75" t="s">
        <v>2394</v>
      </c>
      <c r="L1225" s="78">
        <v>0.82669999999999999</v>
      </c>
      <c r="M1225" s="79" t="s">
        <v>2664</v>
      </c>
      <c r="N1225" s="80"/>
    </row>
    <row r="1226" spans="3:14" x14ac:dyDescent="0.25">
      <c r="C1226" s="61"/>
      <c r="D1226" s="81" t="s">
        <v>2639</v>
      </c>
      <c r="E1226" s="82" t="s">
        <v>2291</v>
      </c>
      <c r="F1226" s="81">
        <v>2131</v>
      </c>
      <c r="G1226" s="82" t="s">
        <v>1982</v>
      </c>
      <c r="H1226" s="81" t="s">
        <v>2960</v>
      </c>
      <c r="I1226" s="81" t="s">
        <v>2958</v>
      </c>
      <c r="J1226" s="82"/>
      <c r="K1226" s="75" t="s">
        <v>2394</v>
      </c>
      <c r="L1226" s="78">
        <v>0.88239999999999996</v>
      </c>
      <c r="M1226" s="79" t="s">
        <v>2664</v>
      </c>
      <c r="N1226" s="80"/>
    </row>
    <row r="1227" spans="3:14" x14ac:dyDescent="0.25">
      <c r="C1227" s="61"/>
      <c r="D1227" s="81" t="s">
        <v>2640</v>
      </c>
      <c r="E1227" s="82" t="s">
        <v>2292</v>
      </c>
      <c r="F1227" s="81">
        <v>2792</v>
      </c>
      <c r="G1227" s="82" t="s">
        <v>375</v>
      </c>
      <c r="H1227" s="81" t="s">
        <v>2959</v>
      </c>
      <c r="I1227" s="81" t="s">
        <v>2955</v>
      </c>
      <c r="J1227" s="82"/>
      <c r="K1227" s="75" t="s">
        <v>2394</v>
      </c>
      <c r="L1227" s="78">
        <v>0.88249999999999995</v>
      </c>
      <c r="M1227" s="79" t="s">
        <v>2655</v>
      </c>
      <c r="N1227" s="80"/>
    </row>
    <row r="1228" spans="3:14" x14ac:dyDescent="0.25">
      <c r="C1228" s="61"/>
      <c r="D1228" s="81" t="s">
        <v>2640</v>
      </c>
      <c r="E1228" s="82" t="s">
        <v>2292</v>
      </c>
      <c r="F1228" s="81">
        <v>3273</v>
      </c>
      <c r="G1228" s="82" t="s">
        <v>376</v>
      </c>
      <c r="H1228" s="81" t="s">
        <v>2959</v>
      </c>
      <c r="I1228" s="81" t="s">
        <v>2955</v>
      </c>
      <c r="J1228" s="82"/>
      <c r="K1228" s="75" t="s">
        <v>2394</v>
      </c>
      <c r="L1228" s="78">
        <v>0.73460000000000003</v>
      </c>
      <c r="M1228" s="79" t="s">
        <v>2655</v>
      </c>
      <c r="N1228" s="80"/>
    </row>
    <row r="1229" spans="3:14" x14ac:dyDescent="0.25">
      <c r="C1229" s="61"/>
      <c r="D1229" s="81" t="s">
        <v>2640</v>
      </c>
      <c r="E1229" s="82" t="s">
        <v>2292</v>
      </c>
      <c r="F1229" s="81">
        <v>3909</v>
      </c>
      <c r="G1229" s="82" t="s">
        <v>377</v>
      </c>
      <c r="H1229" s="81" t="s">
        <v>2959</v>
      </c>
      <c r="I1229" s="81" t="s">
        <v>2955</v>
      </c>
      <c r="J1229" s="82"/>
      <c r="K1229" s="75" t="s">
        <v>2394</v>
      </c>
      <c r="L1229" s="78">
        <v>0.84260000000000002</v>
      </c>
      <c r="M1229" s="79" t="s">
        <v>2655</v>
      </c>
      <c r="N1229" s="80"/>
    </row>
    <row r="1230" spans="3:14" x14ac:dyDescent="0.25">
      <c r="C1230" s="61"/>
      <c r="D1230" s="81" t="s">
        <v>2641</v>
      </c>
      <c r="E1230" s="82" t="s">
        <v>2294</v>
      </c>
      <c r="F1230" s="81">
        <v>3075</v>
      </c>
      <c r="G1230" s="82" t="s">
        <v>4</v>
      </c>
      <c r="H1230" s="81" t="s">
        <v>2955</v>
      </c>
      <c r="I1230" s="81" t="s">
        <v>2955</v>
      </c>
      <c r="J1230" s="82"/>
      <c r="K1230" s="75" t="s">
        <v>2394</v>
      </c>
      <c r="L1230" s="78">
        <v>0.71819999999999995</v>
      </c>
      <c r="M1230" s="79" t="s">
        <v>2657</v>
      </c>
      <c r="N1230" s="80"/>
    </row>
    <row r="1231" spans="3:14" x14ac:dyDescent="0.25">
      <c r="C1231" s="61"/>
      <c r="D1231" s="81" t="s">
        <v>2787</v>
      </c>
      <c r="E1231" s="82" t="s">
        <v>2295</v>
      </c>
      <c r="F1231" s="81">
        <v>2162</v>
      </c>
      <c r="G1231" s="82" t="s">
        <v>321</v>
      </c>
      <c r="H1231" s="81" t="s">
        <v>2956</v>
      </c>
      <c r="I1231" s="81" t="s">
        <v>2956</v>
      </c>
      <c r="J1231" s="82"/>
      <c r="K1231" s="75" t="s">
        <v>2394</v>
      </c>
      <c r="L1231" s="78">
        <v>0.52300000000000002</v>
      </c>
      <c r="M1231" s="79" t="s">
        <v>2657</v>
      </c>
      <c r="N1231" s="80"/>
    </row>
    <row r="1232" spans="3:14" x14ac:dyDescent="0.25">
      <c r="C1232" s="61"/>
      <c r="D1232" s="81" t="s">
        <v>2642</v>
      </c>
      <c r="E1232" s="82" t="s">
        <v>2296</v>
      </c>
      <c r="F1232" s="81">
        <v>2549</v>
      </c>
      <c r="G1232" s="82" t="s">
        <v>1730</v>
      </c>
      <c r="H1232" s="81" t="s">
        <v>2959</v>
      </c>
      <c r="I1232" s="81" t="s">
        <v>2955</v>
      </c>
      <c r="J1232" s="82"/>
      <c r="K1232" s="75" t="s">
        <v>2394</v>
      </c>
      <c r="L1232" s="78">
        <v>0.84760000000000002</v>
      </c>
      <c r="M1232" s="79" t="s">
        <v>2655</v>
      </c>
      <c r="N1232" s="80"/>
    </row>
    <row r="1233" spans="3:14" x14ac:dyDescent="0.25">
      <c r="C1233" s="61"/>
      <c r="D1233" s="81" t="s">
        <v>2642</v>
      </c>
      <c r="E1233" s="82" t="s">
        <v>2296</v>
      </c>
      <c r="F1233" s="81">
        <v>2550</v>
      </c>
      <c r="G1233" s="82" t="s">
        <v>1731</v>
      </c>
      <c r="H1233" s="81" t="s">
        <v>2959</v>
      </c>
      <c r="I1233" s="81" t="s">
        <v>2955</v>
      </c>
      <c r="J1233" s="82"/>
      <c r="K1233" s="75" t="s">
        <v>2394</v>
      </c>
      <c r="L1233" s="78">
        <v>0.74360000000000004</v>
      </c>
      <c r="M1233" s="79" t="s">
        <v>2655</v>
      </c>
      <c r="N1233" s="80"/>
    </row>
    <row r="1234" spans="3:14" x14ac:dyDescent="0.25">
      <c r="C1234" s="61"/>
      <c r="D1234" s="81" t="s">
        <v>2642</v>
      </c>
      <c r="E1234" s="82" t="s">
        <v>2296</v>
      </c>
      <c r="F1234" s="81">
        <v>4232</v>
      </c>
      <c r="G1234" s="82" t="s">
        <v>1732</v>
      </c>
      <c r="H1234" s="81" t="s">
        <v>2959</v>
      </c>
      <c r="I1234" s="81" t="s">
        <v>2955</v>
      </c>
      <c r="J1234" s="82"/>
      <c r="K1234" s="75" t="s">
        <v>2394</v>
      </c>
      <c r="L1234" s="78">
        <v>0.84289999999999998</v>
      </c>
      <c r="M1234" s="79" t="s">
        <v>2655</v>
      </c>
      <c r="N1234" s="80"/>
    </row>
    <row r="1235" spans="3:14" x14ac:dyDescent="0.25">
      <c r="C1235" s="61"/>
      <c r="D1235" s="81" t="s">
        <v>2643</v>
      </c>
      <c r="E1235" s="82" t="s">
        <v>2297</v>
      </c>
      <c r="F1235" s="81">
        <v>3209</v>
      </c>
      <c r="G1235" s="82" t="s">
        <v>113</v>
      </c>
      <c r="H1235" s="81" t="s">
        <v>2959</v>
      </c>
      <c r="I1235" s="81" t="s">
        <v>2955</v>
      </c>
      <c r="J1235" s="82"/>
      <c r="K1235" s="75" t="s">
        <v>2394</v>
      </c>
      <c r="L1235" s="78">
        <v>0.81120000000000003</v>
      </c>
      <c r="M1235" s="79" t="s">
        <v>2657</v>
      </c>
      <c r="N1235" s="80"/>
    </row>
    <row r="1236" spans="3:14" x14ac:dyDescent="0.25">
      <c r="C1236" s="61"/>
      <c r="D1236" s="81" t="s">
        <v>2643</v>
      </c>
      <c r="E1236" s="82" t="s">
        <v>2297</v>
      </c>
      <c r="F1236" s="81">
        <v>4432</v>
      </c>
      <c r="G1236" s="82" t="s">
        <v>119</v>
      </c>
      <c r="H1236" s="81" t="s">
        <v>2955</v>
      </c>
      <c r="I1236" s="81" t="s">
        <v>2955</v>
      </c>
      <c r="J1236" s="82"/>
      <c r="K1236" s="75" t="s">
        <v>2395</v>
      </c>
      <c r="L1236" s="78"/>
      <c r="M1236" s="79"/>
      <c r="N1236" s="80"/>
    </row>
    <row r="1237" spans="3:14" x14ac:dyDescent="0.25">
      <c r="C1237" s="61"/>
      <c r="D1237" s="81" t="s">
        <v>2643</v>
      </c>
      <c r="E1237" s="82" t="s">
        <v>2297</v>
      </c>
      <c r="F1237" s="81">
        <v>4423</v>
      </c>
      <c r="G1237" s="82" t="s">
        <v>118</v>
      </c>
      <c r="H1237" s="81" t="s">
        <v>2955</v>
      </c>
      <c r="I1237" s="81" t="s">
        <v>2955</v>
      </c>
      <c r="J1237" s="82"/>
      <c r="K1237" s="75" t="s">
        <v>2394</v>
      </c>
      <c r="L1237" s="78">
        <v>0.53049999999999997</v>
      </c>
      <c r="M1237" s="79" t="s">
        <v>2657</v>
      </c>
      <c r="N1237" s="80"/>
    </row>
    <row r="1238" spans="3:14" x14ac:dyDescent="0.25">
      <c r="C1238" s="61"/>
      <c r="D1238" s="81" t="s">
        <v>2643</v>
      </c>
      <c r="E1238" s="82" t="s">
        <v>2297</v>
      </c>
      <c r="F1238" s="81">
        <v>2279</v>
      </c>
      <c r="G1238" s="82" t="s">
        <v>109</v>
      </c>
      <c r="H1238" s="81" t="s">
        <v>2959</v>
      </c>
      <c r="I1238" s="81" t="s">
        <v>2955</v>
      </c>
      <c r="J1238" s="82"/>
      <c r="K1238" s="75" t="s">
        <v>2394</v>
      </c>
      <c r="L1238" s="78">
        <v>0.7651</v>
      </c>
      <c r="M1238" s="79" t="s">
        <v>2657</v>
      </c>
      <c r="N1238" s="80"/>
    </row>
    <row r="1239" spans="3:14" x14ac:dyDescent="0.25">
      <c r="C1239" s="61"/>
      <c r="D1239" s="81" t="s">
        <v>2643</v>
      </c>
      <c r="E1239" s="82" t="s">
        <v>2297</v>
      </c>
      <c r="F1239" s="81">
        <v>2347</v>
      </c>
      <c r="G1239" s="82" t="s">
        <v>111</v>
      </c>
      <c r="H1239" s="81" t="s">
        <v>2959</v>
      </c>
      <c r="I1239" s="81" t="s">
        <v>2955</v>
      </c>
      <c r="J1239" s="82"/>
      <c r="K1239" s="75" t="s">
        <v>2394</v>
      </c>
      <c r="L1239" s="78">
        <v>0.79830000000000001</v>
      </c>
      <c r="M1239" s="79" t="s">
        <v>2657</v>
      </c>
      <c r="N1239" s="80"/>
    </row>
    <row r="1240" spans="3:14" x14ac:dyDescent="0.25">
      <c r="C1240" s="61"/>
      <c r="D1240" s="81" t="s">
        <v>2643</v>
      </c>
      <c r="E1240" s="82" t="s">
        <v>2297</v>
      </c>
      <c r="F1240" s="81">
        <v>3370</v>
      </c>
      <c r="G1240" s="82" t="s">
        <v>116</v>
      </c>
      <c r="H1240" s="81" t="s">
        <v>2959</v>
      </c>
      <c r="I1240" s="81" t="s">
        <v>2955</v>
      </c>
      <c r="J1240" s="82"/>
      <c r="K1240" s="75" t="s">
        <v>2394</v>
      </c>
      <c r="L1240" s="78">
        <v>0.73129999999999995</v>
      </c>
      <c r="M1240" s="79" t="s">
        <v>2657</v>
      </c>
      <c r="N1240" s="80"/>
    </row>
    <row r="1241" spans="3:14" x14ac:dyDescent="0.25">
      <c r="C1241" s="61"/>
      <c r="D1241" s="81" t="s">
        <v>2643</v>
      </c>
      <c r="E1241" s="89" t="s">
        <v>2297</v>
      </c>
      <c r="F1241" s="81">
        <v>3210</v>
      </c>
      <c r="G1241" s="82" t="s">
        <v>114</v>
      </c>
      <c r="H1241" s="81" t="s">
        <v>2959</v>
      </c>
      <c r="I1241" s="81" t="s">
        <v>2955</v>
      </c>
      <c r="J1241" s="82"/>
      <c r="K1241" s="75" t="s">
        <v>2394</v>
      </c>
      <c r="L1241" s="78">
        <v>0.62209999999999999</v>
      </c>
      <c r="M1241" s="79" t="s">
        <v>2657</v>
      </c>
      <c r="N1241" s="80"/>
    </row>
    <row r="1242" spans="3:14" x14ac:dyDescent="0.25">
      <c r="C1242" s="61"/>
      <c r="D1242" s="81" t="s">
        <v>2643</v>
      </c>
      <c r="E1242" s="82" t="s">
        <v>2297</v>
      </c>
      <c r="F1242" s="81">
        <v>3208</v>
      </c>
      <c r="G1242" s="82" t="s">
        <v>112</v>
      </c>
      <c r="H1242" s="81" t="s">
        <v>2955</v>
      </c>
      <c r="I1242" s="81" t="s">
        <v>2955</v>
      </c>
      <c r="J1242" s="82"/>
      <c r="K1242" s="75" t="s">
        <v>2395</v>
      </c>
      <c r="L1242" s="78"/>
      <c r="M1242" s="79"/>
      <c r="N1242" s="80"/>
    </row>
    <row r="1243" spans="3:14" x14ac:dyDescent="0.25">
      <c r="C1243" s="61"/>
      <c r="D1243" s="81" t="s">
        <v>2643</v>
      </c>
      <c r="E1243" s="82" t="s">
        <v>2297</v>
      </c>
      <c r="F1243" s="81">
        <v>2907</v>
      </c>
      <c r="G1243" s="82" t="s">
        <v>35</v>
      </c>
      <c r="H1243" s="81" t="s">
        <v>2955</v>
      </c>
      <c r="I1243" s="81" t="s">
        <v>2955</v>
      </c>
      <c r="J1243" s="82"/>
      <c r="K1243" s="75" t="s">
        <v>2395</v>
      </c>
      <c r="L1243" s="78"/>
      <c r="M1243" s="79"/>
      <c r="N1243" s="80"/>
    </row>
    <row r="1244" spans="3:14" x14ac:dyDescent="0.25">
      <c r="C1244" s="61"/>
      <c r="D1244" s="81" t="s">
        <v>2643</v>
      </c>
      <c r="E1244" s="82" t="s">
        <v>2297</v>
      </c>
      <c r="F1244" s="81">
        <v>2134</v>
      </c>
      <c r="G1244" s="82" t="s">
        <v>108</v>
      </c>
      <c r="H1244" s="81" t="s">
        <v>2954</v>
      </c>
      <c r="I1244" s="81" t="s">
        <v>2955</v>
      </c>
      <c r="J1244" s="82"/>
      <c r="K1244" s="75" t="s">
        <v>2394</v>
      </c>
      <c r="L1244" s="78">
        <v>0.53180000000000005</v>
      </c>
      <c r="M1244" s="79" t="s">
        <v>2666</v>
      </c>
      <c r="N1244" s="80"/>
    </row>
    <row r="1245" spans="3:14" x14ac:dyDescent="0.25">
      <c r="C1245" s="61"/>
      <c r="D1245" s="81" t="s">
        <v>2643</v>
      </c>
      <c r="E1245" s="82" t="s">
        <v>2297</v>
      </c>
      <c r="F1245" s="81">
        <v>1613</v>
      </c>
      <c r="G1245" s="82" t="s">
        <v>107</v>
      </c>
      <c r="H1245" s="81" t="s">
        <v>2959</v>
      </c>
      <c r="I1245" s="81" t="s">
        <v>2955</v>
      </c>
      <c r="J1245" s="82"/>
      <c r="K1245" s="75" t="s">
        <v>2394</v>
      </c>
      <c r="L1245" s="78">
        <v>0.63029999999999997</v>
      </c>
      <c r="M1245" s="79" t="s">
        <v>2657</v>
      </c>
      <c r="N1245" s="80"/>
    </row>
    <row r="1246" spans="3:14" x14ac:dyDescent="0.25">
      <c r="C1246" s="61"/>
      <c r="D1246" s="81" t="s">
        <v>2644</v>
      </c>
      <c r="E1246" s="82" t="s">
        <v>2298</v>
      </c>
      <c r="F1246" s="81">
        <v>3538</v>
      </c>
      <c r="G1246" s="82" t="s">
        <v>1563</v>
      </c>
      <c r="H1246" s="81" t="s">
        <v>2955</v>
      </c>
      <c r="I1246" s="81" t="s">
        <v>2955</v>
      </c>
      <c r="J1246" s="82"/>
      <c r="K1246" s="75" t="s">
        <v>2394</v>
      </c>
      <c r="L1246" s="78">
        <v>0.52559999999999996</v>
      </c>
      <c r="M1246" s="79" t="s">
        <v>2657</v>
      </c>
      <c r="N1246" s="80"/>
    </row>
    <row r="1247" spans="3:14" x14ac:dyDescent="0.25">
      <c r="C1247" s="61"/>
      <c r="D1247" s="81" t="s">
        <v>2644</v>
      </c>
      <c r="E1247" s="82" t="s">
        <v>2298</v>
      </c>
      <c r="F1247" s="97">
        <v>1628</v>
      </c>
      <c r="G1247" s="98" t="s">
        <v>1706</v>
      </c>
      <c r="H1247" s="97" t="s">
        <v>2953</v>
      </c>
      <c r="I1247" s="81" t="s">
        <v>2955</v>
      </c>
      <c r="J1247" s="82"/>
      <c r="K1247" s="75" t="s">
        <v>2394</v>
      </c>
      <c r="L1247" s="78">
        <v>0.70850000000000002</v>
      </c>
      <c r="M1247" s="79" t="s">
        <v>2656</v>
      </c>
      <c r="N1247" s="80"/>
    </row>
    <row r="1248" spans="3:14" x14ac:dyDescent="0.25">
      <c r="C1248" s="61"/>
      <c r="D1248" s="86" t="s">
        <v>2644</v>
      </c>
      <c r="E1248" s="89" t="s">
        <v>2298</v>
      </c>
      <c r="F1248" s="86">
        <v>2711</v>
      </c>
      <c r="G1248" s="89" t="s">
        <v>1709</v>
      </c>
      <c r="H1248" s="86" t="s">
        <v>2954</v>
      </c>
      <c r="I1248" s="86" t="s">
        <v>2955</v>
      </c>
      <c r="J1248" s="89"/>
      <c r="K1248" s="75" t="s">
        <v>2395</v>
      </c>
      <c r="L1248" s="78"/>
      <c r="M1248" s="79"/>
      <c r="N1248" s="80"/>
    </row>
    <row r="1249" spans="3:14" x14ac:dyDescent="0.25">
      <c r="C1249" s="61"/>
      <c r="D1249" s="86" t="s">
        <v>2644</v>
      </c>
      <c r="E1249" s="89" t="s">
        <v>2298</v>
      </c>
      <c r="F1249" s="86">
        <v>3196</v>
      </c>
      <c r="G1249" s="89" t="s">
        <v>1714</v>
      </c>
      <c r="H1249" s="86" t="s">
        <v>2954</v>
      </c>
      <c r="I1249" s="86" t="s">
        <v>2955</v>
      </c>
      <c r="J1249" s="89"/>
      <c r="K1249" s="75" t="s">
        <v>2394</v>
      </c>
      <c r="L1249" s="78">
        <v>0.66549999999999998</v>
      </c>
      <c r="M1249" s="79" t="s">
        <v>2666</v>
      </c>
      <c r="N1249" s="80"/>
    </row>
    <row r="1250" spans="3:14" x14ac:dyDescent="0.25">
      <c r="C1250" s="61"/>
      <c r="D1250" s="86" t="s">
        <v>2644</v>
      </c>
      <c r="E1250" s="89" t="s">
        <v>2298</v>
      </c>
      <c r="F1250" s="86">
        <v>3129</v>
      </c>
      <c r="G1250" s="89" t="s">
        <v>1711</v>
      </c>
      <c r="H1250" s="86" t="s">
        <v>2954</v>
      </c>
      <c r="I1250" s="86" t="s">
        <v>2955</v>
      </c>
      <c r="J1250" s="89"/>
      <c r="K1250" s="75" t="s">
        <v>2394</v>
      </c>
      <c r="L1250" s="78">
        <v>0.54869999999999997</v>
      </c>
      <c r="M1250" s="79" t="s">
        <v>2666</v>
      </c>
      <c r="N1250" s="80"/>
    </row>
    <row r="1251" spans="3:14" x14ac:dyDescent="0.25">
      <c r="C1251" s="61"/>
      <c r="D1251" s="86" t="s">
        <v>2644</v>
      </c>
      <c r="E1251" s="89" t="s">
        <v>2298</v>
      </c>
      <c r="F1251" s="86">
        <v>3194</v>
      </c>
      <c r="G1251" s="89" t="s">
        <v>1712</v>
      </c>
      <c r="H1251" s="86" t="s">
        <v>2955</v>
      </c>
      <c r="I1251" s="86" t="s">
        <v>2955</v>
      </c>
      <c r="J1251" s="89"/>
      <c r="K1251" s="75" t="s">
        <v>2395</v>
      </c>
      <c r="L1251" s="78"/>
      <c r="M1251" s="79"/>
      <c r="N1251" s="80"/>
    </row>
    <row r="1252" spans="3:14" x14ac:dyDescent="0.25">
      <c r="C1252" s="61"/>
      <c r="D1252" s="86" t="s">
        <v>2644</v>
      </c>
      <c r="E1252" s="89" t="s">
        <v>2298</v>
      </c>
      <c r="F1252" s="86">
        <v>2956</v>
      </c>
      <c r="G1252" s="89" t="s">
        <v>1710</v>
      </c>
      <c r="H1252" s="86" t="s">
        <v>2954</v>
      </c>
      <c r="I1252" s="86" t="s">
        <v>2955</v>
      </c>
      <c r="J1252" s="89"/>
      <c r="K1252" s="75" t="s">
        <v>2394</v>
      </c>
      <c r="L1252" s="78">
        <v>0.56540000000000001</v>
      </c>
      <c r="M1252" s="79" t="s">
        <v>2666</v>
      </c>
      <c r="N1252" s="80"/>
    </row>
    <row r="1253" spans="3:14" x14ac:dyDescent="0.25">
      <c r="C1253" s="61"/>
      <c r="D1253" s="86" t="s">
        <v>2644</v>
      </c>
      <c r="E1253" s="89" t="s">
        <v>2298</v>
      </c>
      <c r="F1253" s="86">
        <v>5645</v>
      </c>
      <c r="G1253" s="89" t="s">
        <v>1708</v>
      </c>
      <c r="H1253" s="86" t="s">
        <v>2954</v>
      </c>
      <c r="I1253" s="86" t="s">
        <v>2955</v>
      </c>
      <c r="J1253" s="89"/>
      <c r="K1253" s="75" t="s">
        <v>2394</v>
      </c>
      <c r="L1253" s="78">
        <v>0.57450000000000001</v>
      </c>
      <c r="M1253" s="79" t="s">
        <v>2666</v>
      </c>
      <c r="N1253" s="80"/>
    </row>
    <row r="1254" spans="3:14" x14ac:dyDescent="0.25">
      <c r="C1254" s="61"/>
      <c r="D1254" s="86" t="s">
        <v>2644</v>
      </c>
      <c r="E1254" s="89" t="s">
        <v>2298</v>
      </c>
      <c r="F1254" s="86">
        <v>1755</v>
      </c>
      <c r="G1254" s="89" t="s">
        <v>1707</v>
      </c>
      <c r="H1254" s="86" t="s">
        <v>2955</v>
      </c>
      <c r="I1254" s="86" t="s">
        <v>2955</v>
      </c>
      <c r="J1254" s="89"/>
      <c r="K1254" s="75" t="s">
        <v>2395</v>
      </c>
      <c r="L1254" s="78"/>
      <c r="M1254" s="79"/>
      <c r="N1254" s="80"/>
    </row>
    <row r="1255" spans="3:14" x14ac:dyDescent="0.25">
      <c r="C1255" s="61"/>
      <c r="D1255" s="86" t="s">
        <v>2644</v>
      </c>
      <c r="E1255" s="89" t="s">
        <v>2298</v>
      </c>
      <c r="F1255" s="86">
        <v>5462</v>
      </c>
      <c r="G1255" s="89" t="s">
        <v>2680</v>
      </c>
      <c r="H1255" s="86" t="s">
        <v>2955</v>
      </c>
      <c r="I1255" s="86" t="s">
        <v>2955</v>
      </c>
      <c r="J1255" s="89"/>
      <c r="K1255" s="75" t="s">
        <v>2395</v>
      </c>
      <c r="L1255" s="78"/>
      <c r="M1255" s="79"/>
      <c r="N1255" s="80"/>
    </row>
    <row r="1256" spans="3:14" x14ac:dyDescent="0.25">
      <c r="C1256" s="61"/>
      <c r="D1256" s="86" t="s">
        <v>2644</v>
      </c>
      <c r="E1256" s="89" t="s">
        <v>2298</v>
      </c>
      <c r="F1256" s="86">
        <v>3195</v>
      </c>
      <c r="G1256" s="89" t="s">
        <v>1713</v>
      </c>
      <c r="H1256" s="86" t="s">
        <v>2955</v>
      </c>
      <c r="I1256" s="86" t="s">
        <v>2955</v>
      </c>
      <c r="J1256" s="89"/>
      <c r="K1256" s="75" t="s">
        <v>2395</v>
      </c>
      <c r="L1256" s="78"/>
      <c r="M1256" s="79"/>
      <c r="N1256" s="80"/>
    </row>
    <row r="1257" spans="3:14" x14ac:dyDescent="0.25">
      <c r="C1257" s="61"/>
      <c r="D1257" s="86" t="s">
        <v>2645</v>
      </c>
      <c r="E1257" s="89" t="s">
        <v>2299</v>
      </c>
      <c r="F1257" s="86">
        <v>2822</v>
      </c>
      <c r="G1257" s="89" t="s">
        <v>1990</v>
      </c>
      <c r="H1257" s="86" t="s">
        <v>2955</v>
      </c>
      <c r="I1257" s="86" t="s">
        <v>2955</v>
      </c>
      <c r="J1257" s="89"/>
      <c r="K1257" s="75" t="s">
        <v>2394</v>
      </c>
      <c r="L1257" s="78">
        <v>0.59770000000000001</v>
      </c>
      <c r="M1257" s="79" t="s">
        <v>2657</v>
      </c>
      <c r="N1257" s="80"/>
    </row>
    <row r="1258" spans="3:14" x14ac:dyDescent="0.25">
      <c r="C1258" s="61"/>
      <c r="D1258" s="86" t="s">
        <v>2645</v>
      </c>
      <c r="E1258" s="89" t="s">
        <v>2299</v>
      </c>
      <c r="F1258" s="86">
        <v>2758</v>
      </c>
      <c r="G1258" s="89" t="s">
        <v>1989</v>
      </c>
      <c r="H1258" s="86" t="s">
        <v>2955</v>
      </c>
      <c r="I1258" s="86" t="s">
        <v>2955</v>
      </c>
      <c r="J1258" s="89"/>
      <c r="K1258" s="75" t="s">
        <v>2394</v>
      </c>
      <c r="L1258" s="78">
        <v>0.50900000000000001</v>
      </c>
      <c r="M1258" s="79" t="s">
        <v>2657</v>
      </c>
      <c r="N1258" s="80"/>
    </row>
    <row r="1259" spans="3:14" x14ac:dyDescent="0.25">
      <c r="C1259" s="61"/>
      <c r="D1259" s="86" t="s">
        <v>2645</v>
      </c>
      <c r="E1259" s="89" t="s">
        <v>2299</v>
      </c>
      <c r="F1259" s="86">
        <v>3207</v>
      </c>
      <c r="G1259" s="89" t="s">
        <v>1991</v>
      </c>
      <c r="H1259" s="86" t="s">
        <v>2955</v>
      </c>
      <c r="I1259" s="86" t="s">
        <v>2955</v>
      </c>
      <c r="J1259" s="89"/>
      <c r="K1259" s="75" t="s">
        <v>2394</v>
      </c>
      <c r="L1259" s="78">
        <v>0.53</v>
      </c>
      <c r="M1259" s="79" t="s">
        <v>2657</v>
      </c>
      <c r="N1259" s="80"/>
    </row>
    <row r="1260" spans="3:14" x14ac:dyDescent="0.25">
      <c r="C1260" s="61"/>
      <c r="D1260" s="86" t="s">
        <v>2645</v>
      </c>
      <c r="E1260" s="89" t="s">
        <v>2299</v>
      </c>
      <c r="F1260" s="86">
        <v>5699</v>
      </c>
      <c r="G1260" s="89" t="s">
        <v>2450</v>
      </c>
      <c r="H1260" s="86" t="s">
        <v>2955</v>
      </c>
      <c r="I1260" s="86" t="s">
        <v>2955</v>
      </c>
      <c r="J1260" s="89"/>
      <c r="K1260" s="75" t="s">
        <v>2395</v>
      </c>
      <c r="L1260" s="78"/>
      <c r="M1260" s="79"/>
      <c r="N1260" s="80"/>
    </row>
    <row r="1261" spans="3:14" x14ac:dyDescent="0.25">
      <c r="C1261" s="61"/>
      <c r="D1261" s="86" t="s">
        <v>2645</v>
      </c>
      <c r="E1261" s="89" t="s">
        <v>2299</v>
      </c>
      <c r="F1261" s="86">
        <v>4040</v>
      </c>
      <c r="G1261" s="89" t="s">
        <v>1993</v>
      </c>
      <c r="H1261" s="86" t="s">
        <v>2955</v>
      </c>
      <c r="I1261" s="86" t="s">
        <v>2955</v>
      </c>
      <c r="J1261" s="89"/>
      <c r="K1261" s="75" t="s">
        <v>2395</v>
      </c>
      <c r="L1261" s="78"/>
      <c r="M1261" s="79"/>
      <c r="N1261" s="80"/>
    </row>
    <row r="1262" spans="3:14" x14ac:dyDescent="0.25">
      <c r="C1262" s="61"/>
      <c r="D1262" s="86" t="s">
        <v>2645</v>
      </c>
      <c r="E1262" s="89" t="s">
        <v>2299</v>
      </c>
      <c r="F1262" s="86">
        <v>2505</v>
      </c>
      <c r="G1262" s="89" t="s">
        <v>1988</v>
      </c>
      <c r="H1262" s="86" t="s">
        <v>2955</v>
      </c>
      <c r="I1262" s="86" t="s">
        <v>2955</v>
      </c>
      <c r="J1262" s="89"/>
      <c r="K1262" s="75" t="s">
        <v>2394</v>
      </c>
      <c r="L1262" s="78">
        <v>0.56740000000000002</v>
      </c>
      <c r="M1262" s="79" t="s">
        <v>2657</v>
      </c>
      <c r="N1262" s="80"/>
    </row>
    <row r="1263" spans="3:14" x14ac:dyDescent="0.25">
      <c r="C1263" s="61"/>
      <c r="D1263" s="86" t="s">
        <v>2647</v>
      </c>
      <c r="E1263" s="89" t="s">
        <v>2300</v>
      </c>
      <c r="F1263" s="86">
        <v>3555</v>
      </c>
      <c r="G1263" s="89" t="s">
        <v>1058</v>
      </c>
      <c r="H1263" s="86" t="s">
        <v>2955</v>
      </c>
      <c r="I1263" s="86" t="s">
        <v>2955</v>
      </c>
      <c r="J1263" s="89"/>
      <c r="K1263" s="75" t="s">
        <v>2394</v>
      </c>
      <c r="L1263" s="78">
        <v>0.80130000000000001</v>
      </c>
      <c r="M1263" s="79" t="s">
        <v>2657</v>
      </c>
      <c r="N1263" s="80"/>
    </row>
    <row r="1264" spans="3:14" x14ac:dyDescent="0.25">
      <c r="C1264" s="61"/>
      <c r="D1264" s="86" t="s">
        <v>2647</v>
      </c>
      <c r="E1264" s="89" t="s">
        <v>2300</v>
      </c>
      <c r="F1264" s="86">
        <v>2859</v>
      </c>
      <c r="G1264" s="89" t="s">
        <v>1057</v>
      </c>
      <c r="H1264" s="86" t="s">
        <v>2955</v>
      </c>
      <c r="I1264" s="86" t="s">
        <v>2955</v>
      </c>
      <c r="J1264" s="89"/>
      <c r="K1264" s="75" t="s">
        <v>2394</v>
      </c>
      <c r="L1264" s="78">
        <v>0.63009999999999999</v>
      </c>
      <c r="M1264" s="79" t="s">
        <v>2657</v>
      </c>
      <c r="N1264" s="80"/>
    </row>
    <row r="1265" spans="3:14" x14ac:dyDescent="0.25">
      <c r="C1265" s="61"/>
      <c r="D1265" s="86" t="s">
        <v>2648</v>
      </c>
      <c r="E1265" s="89" t="s">
        <v>2398</v>
      </c>
      <c r="F1265" s="86">
        <v>5662</v>
      </c>
      <c r="G1265" s="89" t="s">
        <v>2423</v>
      </c>
      <c r="H1265" s="86" t="s">
        <v>2955</v>
      </c>
      <c r="I1265" s="86" t="s">
        <v>2955</v>
      </c>
      <c r="J1265" s="86"/>
      <c r="K1265" s="75" t="s">
        <v>2394</v>
      </c>
      <c r="L1265" s="78">
        <v>0.68630000000000002</v>
      </c>
      <c r="M1265" s="79" t="s">
        <v>2657</v>
      </c>
      <c r="N1265" s="80"/>
    </row>
    <row r="1266" spans="3:14" x14ac:dyDescent="0.25">
      <c r="C1266" s="61"/>
      <c r="D1266" s="86" t="s">
        <v>2792</v>
      </c>
      <c r="E1266" s="89" t="s">
        <v>2305</v>
      </c>
      <c r="F1266" s="86">
        <v>2472</v>
      </c>
      <c r="G1266" s="89" t="s">
        <v>407</v>
      </c>
      <c r="H1266" s="86" t="s">
        <v>2956</v>
      </c>
      <c r="I1266" s="86" t="s">
        <v>2956</v>
      </c>
      <c r="J1266" s="89"/>
      <c r="K1266" s="75" t="s">
        <v>2394</v>
      </c>
      <c r="L1266" s="78">
        <v>0.64419999999999999</v>
      </c>
      <c r="M1266" s="78" t="s">
        <v>2657</v>
      </c>
      <c r="N1266" s="80"/>
    </row>
    <row r="1267" spans="3:14" x14ac:dyDescent="0.25">
      <c r="C1267" s="61"/>
      <c r="D1267" s="86" t="s">
        <v>2792</v>
      </c>
      <c r="E1267" s="89" t="s">
        <v>2305</v>
      </c>
      <c r="F1267" s="86">
        <v>2473</v>
      </c>
      <c r="G1267" s="89" t="s">
        <v>408</v>
      </c>
      <c r="H1267" s="86" t="s">
        <v>2956</v>
      </c>
      <c r="I1267" s="86" t="s">
        <v>2956</v>
      </c>
      <c r="J1267" s="89"/>
      <c r="K1267" s="75" t="s">
        <v>2394</v>
      </c>
      <c r="L1267" s="78">
        <v>0.53949999999999998</v>
      </c>
      <c r="M1267" s="78" t="s">
        <v>2657</v>
      </c>
      <c r="N1267" s="80"/>
    </row>
    <row r="1268" spans="3:14" x14ac:dyDescent="0.25">
      <c r="C1268" s="61"/>
      <c r="D1268" s="86" t="s">
        <v>2649</v>
      </c>
      <c r="E1268" s="89" t="s">
        <v>2306</v>
      </c>
      <c r="F1268" s="86">
        <v>4369</v>
      </c>
      <c r="G1268" s="89" t="s">
        <v>1042</v>
      </c>
      <c r="H1268" s="86" t="s">
        <v>2959</v>
      </c>
      <c r="I1268" s="86" t="s">
        <v>2955</v>
      </c>
      <c r="J1268" s="89"/>
      <c r="K1268" s="75" t="s">
        <v>2394</v>
      </c>
      <c r="L1268" s="78">
        <v>0.79869999999999997</v>
      </c>
      <c r="M1268" s="79" t="s">
        <v>2655</v>
      </c>
      <c r="N1268" s="80"/>
    </row>
    <row r="1269" spans="3:14" x14ac:dyDescent="0.25">
      <c r="C1269" s="61"/>
      <c r="D1269" s="86" t="s">
        <v>2649</v>
      </c>
      <c r="E1269" s="89" t="s">
        <v>2306</v>
      </c>
      <c r="F1269" s="86">
        <v>2290</v>
      </c>
      <c r="G1269" s="89" t="s">
        <v>1040</v>
      </c>
      <c r="H1269" s="86" t="s">
        <v>2959</v>
      </c>
      <c r="I1269" s="86" t="s">
        <v>2955</v>
      </c>
      <c r="J1269" s="89"/>
      <c r="K1269" s="75" t="s">
        <v>2394</v>
      </c>
      <c r="L1269" s="78">
        <v>0.80200000000000005</v>
      </c>
      <c r="M1269" s="79" t="s">
        <v>2655</v>
      </c>
      <c r="N1269" s="80"/>
    </row>
    <row r="1270" spans="3:14" x14ac:dyDescent="0.25">
      <c r="C1270" s="61"/>
      <c r="D1270" s="86" t="s">
        <v>2649</v>
      </c>
      <c r="E1270" s="89" t="s">
        <v>2306</v>
      </c>
      <c r="F1270" s="86">
        <v>3597</v>
      </c>
      <c r="G1270" s="89" t="s">
        <v>1041</v>
      </c>
      <c r="H1270" s="86" t="s">
        <v>2959</v>
      </c>
      <c r="I1270" s="86" t="s">
        <v>2955</v>
      </c>
      <c r="J1270" s="89"/>
      <c r="K1270" s="75" t="s">
        <v>2394</v>
      </c>
      <c r="L1270" s="78">
        <v>0.61029999999999995</v>
      </c>
      <c r="M1270" s="79" t="s">
        <v>2655</v>
      </c>
      <c r="N1270" s="80"/>
    </row>
    <row r="1271" spans="3:14" x14ac:dyDescent="0.25">
      <c r="C1271" s="61"/>
      <c r="D1271" s="86" t="s">
        <v>2650</v>
      </c>
      <c r="E1271" s="89" t="s">
        <v>2307</v>
      </c>
      <c r="F1271" s="86">
        <v>3375</v>
      </c>
      <c r="G1271" s="89" t="s">
        <v>444</v>
      </c>
      <c r="H1271" s="86" t="s">
        <v>2958</v>
      </c>
      <c r="I1271" s="86" t="s">
        <v>2958</v>
      </c>
      <c r="J1271" s="89"/>
      <c r="K1271" s="75" t="s">
        <v>2394</v>
      </c>
      <c r="L1271" s="78">
        <v>0.54720000000000002</v>
      </c>
      <c r="M1271" s="79" t="s">
        <v>2657</v>
      </c>
      <c r="N1271" s="80"/>
    </row>
    <row r="1272" spans="3:14" x14ac:dyDescent="0.25">
      <c r="C1272" s="61"/>
      <c r="D1272" s="86" t="s">
        <v>2651</v>
      </c>
      <c r="E1272" s="89" t="s">
        <v>2308</v>
      </c>
      <c r="F1272" s="86">
        <v>2605</v>
      </c>
      <c r="G1272" s="89" t="s">
        <v>1011</v>
      </c>
      <c r="H1272" s="86" t="s">
        <v>2957</v>
      </c>
      <c r="I1272" s="86" t="s">
        <v>2956</v>
      </c>
      <c r="J1272" s="89"/>
      <c r="K1272" s="75" t="s">
        <v>2394</v>
      </c>
      <c r="L1272" s="78">
        <v>0.83530000000000004</v>
      </c>
      <c r="M1272" s="79" t="s">
        <v>2659</v>
      </c>
      <c r="N1272" s="80"/>
    </row>
    <row r="1273" spans="3:14" x14ac:dyDescent="0.25">
      <c r="C1273" s="61"/>
      <c r="D1273" s="145" t="s">
        <v>2793</v>
      </c>
      <c r="E1273" s="144" t="s">
        <v>2309</v>
      </c>
      <c r="F1273" s="145">
        <v>5599</v>
      </c>
      <c r="G1273" s="144" t="s">
        <v>1464</v>
      </c>
      <c r="H1273" s="145" t="s">
        <v>2990</v>
      </c>
      <c r="I1273" s="145" t="s">
        <v>2990</v>
      </c>
      <c r="J1273" s="146" t="s">
        <v>2991</v>
      </c>
      <c r="K1273" s="75" t="s">
        <v>2394</v>
      </c>
      <c r="L1273" s="78">
        <v>0.48430000000000001</v>
      </c>
      <c r="M1273" s="79" t="s">
        <v>2657</v>
      </c>
    </row>
    <row r="1274" spans="3:14" x14ac:dyDescent="0.25">
      <c r="C1274" s="61"/>
      <c r="D1274" s="86" t="s">
        <v>2793</v>
      </c>
      <c r="E1274" s="89" t="s">
        <v>2309</v>
      </c>
      <c r="F1274" s="86">
        <v>3513</v>
      </c>
      <c r="G1274" s="89" t="s">
        <v>291</v>
      </c>
      <c r="H1274" s="86" t="s">
        <v>2956</v>
      </c>
      <c r="I1274" s="86" t="s">
        <v>2956</v>
      </c>
      <c r="J1274" s="89"/>
      <c r="K1274" s="75" t="s">
        <v>2395</v>
      </c>
      <c r="L1274" s="78"/>
      <c r="M1274" s="79"/>
      <c r="N1274" s="80"/>
    </row>
    <row r="1275" spans="3:14" ht="13.9" customHeight="1" x14ac:dyDescent="0.25">
      <c r="C1275" s="61"/>
      <c r="D1275" s="86" t="s">
        <v>2652</v>
      </c>
      <c r="E1275" s="89" t="s">
        <v>2310</v>
      </c>
      <c r="F1275" s="86">
        <v>2592</v>
      </c>
      <c r="G1275" s="89" t="s">
        <v>496</v>
      </c>
      <c r="H1275" s="86" t="s">
        <v>2957</v>
      </c>
      <c r="I1275" s="86" t="s">
        <v>2956</v>
      </c>
      <c r="J1275" s="89"/>
      <c r="K1275" s="75" t="s">
        <v>2394</v>
      </c>
      <c r="L1275" s="78">
        <v>0.97689999999999999</v>
      </c>
      <c r="M1275" s="79" t="s">
        <v>2655</v>
      </c>
      <c r="N1275" s="80"/>
    </row>
    <row r="1276" spans="3:14" x14ac:dyDescent="0.25">
      <c r="C1276" s="61"/>
      <c r="D1276" s="86" t="s">
        <v>2652</v>
      </c>
      <c r="E1276" s="89" t="s">
        <v>2310</v>
      </c>
      <c r="F1276" s="86">
        <v>3138</v>
      </c>
      <c r="G1276" s="89" t="s">
        <v>1929</v>
      </c>
      <c r="H1276" s="86" t="s">
        <v>2957</v>
      </c>
      <c r="I1276" s="86" t="s">
        <v>2956</v>
      </c>
      <c r="J1276" s="89"/>
      <c r="K1276" s="75" t="s">
        <v>2394</v>
      </c>
      <c r="L1276" s="78">
        <v>0.96860000000000002</v>
      </c>
      <c r="M1276" s="79" t="s">
        <v>2655</v>
      </c>
      <c r="N1276" s="80"/>
    </row>
    <row r="1277" spans="3:14" x14ac:dyDescent="0.25">
      <c r="C1277" s="61"/>
      <c r="D1277" s="86" t="s">
        <v>2652</v>
      </c>
      <c r="E1277" s="89" t="s">
        <v>2310</v>
      </c>
      <c r="F1277" s="86">
        <v>2116</v>
      </c>
      <c r="G1277" s="89" t="s">
        <v>1922</v>
      </c>
      <c r="H1277" s="86" t="s">
        <v>2957</v>
      </c>
      <c r="I1277" s="86" t="s">
        <v>2956</v>
      </c>
      <c r="J1277" s="89"/>
      <c r="K1277" s="75" t="s">
        <v>2394</v>
      </c>
      <c r="L1277" s="78">
        <v>0.83360000000000001</v>
      </c>
      <c r="M1277" s="79" t="s">
        <v>2655</v>
      </c>
      <c r="N1277" s="80"/>
    </row>
    <row r="1278" spans="3:14" x14ac:dyDescent="0.25">
      <c r="C1278" s="61"/>
      <c r="D1278" s="86" t="s">
        <v>2652</v>
      </c>
      <c r="E1278" s="89" t="s">
        <v>2310</v>
      </c>
      <c r="F1278" s="86">
        <v>5019</v>
      </c>
      <c r="G1278" s="89" t="s">
        <v>2400</v>
      </c>
      <c r="H1278" s="86" t="s">
        <v>2957</v>
      </c>
      <c r="I1278" s="86" t="s">
        <v>2956</v>
      </c>
      <c r="J1278" s="89"/>
      <c r="K1278" s="75" t="s">
        <v>2395</v>
      </c>
      <c r="L1278" s="78"/>
      <c r="M1278" s="79"/>
      <c r="N1278" s="80"/>
    </row>
    <row r="1279" spans="3:14" x14ac:dyDescent="0.25">
      <c r="C1279" s="61"/>
      <c r="D1279" s="86" t="s">
        <v>2652</v>
      </c>
      <c r="E1279" s="89" t="s">
        <v>2310</v>
      </c>
      <c r="F1279" s="86">
        <v>3206</v>
      </c>
      <c r="G1279" s="89" t="s">
        <v>1930</v>
      </c>
      <c r="H1279" s="86" t="s">
        <v>2957</v>
      </c>
      <c r="I1279" s="86" t="s">
        <v>2956</v>
      </c>
      <c r="J1279" s="89"/>
      <c r="K1279" s="75" t="s">
        <v>2394</v>
      </c>
      <c r="L1279" s="78">
        <v>0.71919999999999995</v>
      </c>
      <c r="M1279" s="79" t="s">
        <v>2655</v>
      </c>
      <c r="N1279" s="80"/>
    </row>
    <row r="1280" spans="3:14" x14ac:dyDescent="0.25">
      <c r="C1280" s="61"/>
      <c r="D1280" s="86" t="s">
        <v>2652</v>
      </c>
      <c r="E1280" s="89" t="s">
        <v>2310</v>
      </c>
      <c r="F1280" s="86">
        <v>2410</v>
      </c>
      <c r="G1280" s="89" t="s">
        <v>1924</v>
      </c>
      <c r="H1280" s="86" t="s">
        <v>2957</v>
      </c>
      <c r="I1280" s="86" t="s">
        <v>2956</v>
      </c>
      <c r="J1280" s="89"/>
      <c r="K1280" s="75" t="s">
        <v>2394</v>
      </c>
      <c r="L1280" s="78">
        <v>0.8881</v>
      </c>
      <c r="M1280" s="79" t="s">
        <v>2655</v>
      </c>
      <c r="N1280" s="80"/>
    </row>
    <row r="1281" spans="3:14" x14ac:dyDescent="0.25">
      <c r="C1281" s="61"/>
      <c r="D1281" s="86" t="s">
        <v>2652</v>
      </c>
      <c r="E1281" s="89" t="s">
        <v>2310</v>
      </c>
      <c r="F1281" s="86">
        <v>2176</v>
      </c>
      <c r="G1281" s="89" t="s">
        <v>1425</v>
      </c>
      <c r="H1281" s="86" t="s">
        <v>2957</v>
      </c>
      <c r="I1281" s="86" t="s">
        <v>2956</v>
      </c>
      <c r="J1281" s="89"/>
      <c r="K1281" s="75" t="s">
        <v>2394</v>
      </c>
      <c r="L1281" s="78">
        <v>0.98009999999999997</v>
      </c>
      <c r="M1281" s="79" t="s">
        <v>2655</v>
      </c>
      <c r="N1281" s="80"/>
    </row>
    <row r="1282" spans="3:14" x14ac:dyDescent="0.25">
      <c r="C1282" s="61"/>
      <c r="D1282" s="86" t="s">
        <v>2652</v>
      </c>
      <c r="E1282" s="89" t="s">
        <v>2310</v>
      </c>
      <c r="F1282" s="86">
        <v>2818</v>
      </c>
      <c r="G1282" s="89" t="s">
        <v>1926</v>
      </c>
      <c r="H1282" s="86" t="s">
        <v>2957</v>
      </c>
      <c r="I1282" s="86" t="s">
        <v>2956</v>
      </c>
      <c r="J1282" s="89"/>
      <c r="K1282" s="75" t="s">
        <v>2394</v>
      </c>
      <c r="L1282" s="78">
        <v>0.80879999999999996</v>
      </c>
      <c r="M1282" s="79" t="s">
        <v>2655</v>
      </c>
      <c r="N1282" s="80"/>
    </row>
    <row r="1283" spans="3:14" x14ac:dyDescent="0.25">
      <c r="C1283" s="61"/>
      <c r="D1283" s="86" t="s">
        <v>2652</v>
      </c>
      <c r="E1283" s="89" t="s">
        <v>2310</v>
      </c>
      <c r="F1283" s="86">
        <v>2715</v>
      </c>
      <c r="G1283" s="89" t="s">
        <v>1925</v>
      </c>
      <c r="H1283" s="86" t="s">
        <v>2957</v>
      </c>
      <c r="I1283" s="86" t="s">
        <v>2956</v>
      </c>
      <c r="J1283" s="89"/>
      <c r="K1283" s="75" t="s">
        <v>2394</v>
      </c>
      <c r="L1283" s="78">
        <v>0.93400000000000005</v>
      </c>
      <c r="M1283" s="79" t="s">
        <v>2655</v>
      </c>
      <c r="N1283" s="80"/>
    </row>
    <row r="1284" spans="3:14" x14ac:dyDescent="0.25">
      <c r="C1284" s="61"/>
      <c r="D1284" s="86" t="s">
        <v>2652</v>
      </c>
      <c r="E1284" s="89" t="s">
        <v>2310</v>
      </c>
      <c r="F1284" s="86">
        <v>3615</v>
      </c>
      <c r="G1284" s="89" t="s">
        <v>1934</v>
      </c>
      <c r="H1284" s="86" t="s">
        <v>2957</v>
      </c>
      <c r="I1284" s="86" t="s">
        <v>2956</v>
      </c>
      <c r="J1284" s="89"/>
      <c r="K1284" s="75" t="s">
        <v>2394</v>
      </c>
      <c r="L1284" s="78">
        <v>0.93320000000000003</v>
      </c>
      <c r="M1284" s="79" t="s">
        <v>2655</v>
      </c>
      <c r="N1284" s="80"/>
    </row>
    <row r="1285" spans="3:14" x14ac:dyDescent="0.25">
      <c r="C1285" s="61"/>
      <c r="D1285" s="86" t="s">
        <v>2652</v>
      </c>
      <c r="E1285" s="89" t="s">
        <v>2310</v>
      </c>
      <c r="F1285" s="86">
        <v>3817</v>
      </c>
      <c r="G1285" s="89" t="s">
        <v>1935</v>
      </c>
      <c r="H1285" s="86" t="s">
        <v>2957</v>
      </c>
      <c r="I1285" s="86" t="s">
        <v>2956</v>
      </c>
      <c r="J1285" s="89"/>
      <c r="K1285" s="75" t="s">
        <v>2394</v>
      </c>
      <c r="L1285" s="78">
        <v>0.96189999999999998</v>
      </c>
      <c r="M1285" s="79" t="s">
        <v>2655</v>
      </c>
      <c r="N1285" s="80"/>
    </row>
    <row r="1286" spans="3:14" x14ac:dyDescent="0.25">
      <c r="C1286" s="61"/>
      <c r="D1286" s="86" t="s">
        <v>2652</v>
      </c>
      <c r="E1286" s="89" t="s">
        <v>2310</v>
      </c>
      <c r="F1286" s="86">
        <v>2899</v>
      </c>
      <c r="G1286" s="89" t="s">
        <v>1928</v>
      </c>
      <c r="H1286" s="86" t="s">
        <v>2957</v>
      </c>
      <c r="I1286" s="86" t="s">
        <v>2956</v>
      </c>
      <c r="J1286" s="89"/>
      <c r="K1286" s="75" t="s">
        <v>2394</v>
      </c>
      <c r="L1286" s="78">
        <v>0.86580000000000001</v>
      </c>
      <c r="M1286" s="79" t="s">
        <v>2655</v>
      </c>
      <c r="N1286" s="80"/>
    </row>
    <row r="1287" spans="3:14" x14ac:dyDescent="0.25">
      <c r="C1287" s="61"/>
      <c r="D1287" s="86" t="s">
        <v>2652</v>
      </c>
      <c r="E1287" s="89" t="s">
        <v>2310</v>
      </c>
      <c r="F1287" s="86">
        <v>2177</v>
      </c>
      <c r="G1287" s="89" t="s">
        <v>1923</v>
      </c>
      <c r="H1287" s="86" t="s">
        <v>2957</v>
      </c>
      <c r="I1287" s="86" t="s">
        <v>2956</v>
      </c>
      <c r="J1287" s="89"/>
      <c r="K1287" s="75" t="s">
        <v>2394</v>
      </c>
      <c r="L1287" s="78">
        <v>0.9073</v>
      </c>
      <c r="M1287" s="79" t="s">
        <v>2655</v>
      </c>
      <c r="N1287" s="80"/>
    </row>
    <row r="1288" spans="3:14" x14ac:dyDescent="0.25">
      <c r="C1288" s="61"/>
      <c r="D1288" s="86" t="s">
        <v>2652</v>
      </c>
      <c r="E1288" s="89" t="s">
        <v>2310</v>
      </c>
      <c r="F1288" s="86">
        <v>2819</v>
      </c>
      <c r="G1288" s="89" t="s">
        <v>1927</v>
      </c>
      <c r="H1288" s="86" t="s">
        <v>2957</v>
      </c>
      <c r="I1288" s="86" t="s">
        <v>2956</v>
      </c>
      <c r="J1288" s="89"/>
      <c r="K1288" s="75" t="s">
        <v>2394</v>
      </c>
      <c r="L1288" s="78">
        <v>0.65069999999999995</v>
      </c>
      <c r="M1288" s="79" t="s">
        <v>2655</v>
      </c>
      <c r="N1288" s="80"/>
    </row>
    <row r="1289" spans="3:14" x14ac:dyDescent="0.25">
      <c r="C1289" s="61"/>
      <c r="D1289" s="86" t="s">
        <v>2652</v>
      </c>
      <c r="E1289" s="89" t="s">
        <v>2310</v>
      </c>
      <c r="F1289" s="86">
        <v>2433</v>
      </c>
      <c r="G1289" s="89" t="s">
        <v>1616</v>
      </c>
      <c r="H1289" s="86" t="s">
        <v>2957</v>
      </c>
      <c r="I1289" s="86" t="s">
        <v>2956</v>
      </c>
      <c r="J1289" s="89"/>
      <c r="K1289" s="75" t="s">
        <v>2394</v>
      </c>
      <c r="L1289" s="78">
        <v>0.91749999999999998</v>
      </c>
      <c r="M1289" s="79" t="s">
        <v>2655</v>
      </c>
      <c r="N1289" s="80"/>
    </row>
    <row r="1290" spans="3:14" x14ac:dyDescent="0.25">
      <c r="C1290" s="61"/>
      <c r="D1290" s="86" t="s">
        <v>2652</v>
      </c>
      <c r="E1290" s="89" t="s">
        <v>2310</v>
      </c>
      <c r="F1290" s="86">
        <v>3264</v>
      </c>
      <c r="G1290" s="89" t="s">
        <v>1931</v>
      </c>
      <c r="H1290" s="86" t="s">
        <v>2957</v>
      </c>
      <c r="I1290" s="86" t="s">
        <v>2956</v>
      </c>
      <c r="J1290" s="89"/>
      <c r="K1290" s="75" t="s">
        <v>2394</v>
      </c>
      <c r="L1290" s="78">
        <v>0.90539999999999998</v>
      </c>
      <c r="M1290" s="79" t="s">
        <v>2655</v>
      </c>
      <c r="N1290" s="80"/>
    </row>
    <row r="1291" spans="3:14" x14ac:dyDescent="0.25">
      <c r="C1291" s="61"/>
      <c r="D1291" s="86" t="s">
        <v>2652</v>
      </c>
      <c r="E1291" s="89" t="s">
        <v>2310</v>
      </c>
      <c r="F1291" s="86">
        <v>2529</v>
      </c>
      <c r="G1291" s="89" t="s">
        <v>128</v>
      </c>
      <c r="H1291" s="86" t="s">
        <v>2957</v>
      </c>
      <c r="I1291" s="86" t="s">
        <v>2956</v>
      </c>
      <c r="J1291" s="89"/>
      <c r="K1291" s="75" t="s">
        <v>2394</v>
      </c>
      <c r="L1291" s="78">
        <v>0.91479999999999995</v>
      </c>
      <c r="M1291" s="79" t="s">
        <v>2655</v>
      </c>
      <c r="N1291" s="80"/>
    </row>
    <row r="1292" spans="3:14" x14ac:dyDescent="0.25">
      <c r="C1292" s="61"/>
      <c r="D1292" s="86" t="s">
        <v>2652</v>
      </c>
      <c r="E1292" s="89" t="s">
        <v>2310</v>
      </c>
      <c r="F1292" s="86">
        <v>4093</v>
      </c>
      <c r="G1292" s="89" t="s">
        <v>1936</v>
      </c>
      <c r="H1292" s="86" t="s">
        <v>2957</v>
      </c>
      <c r="I1292" s="86" t="s">
        <v>2956</v>
      </c>
      <c r="J1292" s="89"/>
      <c r="K1292" s="75" t="s">
        <v>2394</v>
      </c>
      <c r="L1292" s="78">
        <v>0.90590000000000004</v>
      </c>
      <c r="M1292" s="79" t="s">
        <v>2655</v>
      </c>
      <c r="N1292" s="80"/>
    </row>
    <row r="1293" spans="3:14" x14ac:dyDescent="0.25">
      <c r="C1293" s="61"/>
      <c r="D1293" s="86" t="s">
        <v>2652</v>
      </c>
      <c r="E1293" s="89" t="s">
        <v>2310</v>
      </c>
      <c r="F1293" s="86">
        <v>2314</v>
      </c>
      <c r="G1293" s="89" t="s">
        <v>560</v>
      </c>
      <c r="H1293" s="86" t="s">
        <v>2957</v>
      </c>
      <c r="I1293" s="86" t="s">
        <v>2956</v>
      </c>
      <c r="J1293" s="89"/>
      <c r="K1293" s="75" t="s">
        <v>2394</v>
      </c>
      <c r="L1293" s="78">
        <v>0.96840000000000004</v>
      </c>
      <c r="M1293" s="79" t="s">
        <v>2655</v>
      </c>
      <c r="N1293" s="80"/>
    </row>
    <row r="1294" spans="3:14" x14ac:dyDescent="0.25">
      <c r="C1294" s="61"/>
      <c r="D1294" s="86" t="s">
        <v>2652</v>
      </c>
      <c r="E1294" s="89" t="s">
        <v>2310</v>
      </c>
      <c r="F1294" s="86">
        <v>3312</v>
      </c>
      <c r="G1294" s="89" t="s">
        <v>1932</v>
      </c>
      <c r="H1294" s="86" t="s">
        <v>2957</v>
      </c>
      <c r="I1294" s="86" t="s">
        <v>2956</v>
      </c>
      <c r="J1294" s="89"/>
      <c r="K1294" s="75" t="s">
        <v>2394</v>
      </c>
      <c r="L1294" s="78">
        <v>0.78249999999999997</v>
      </c>
      <c r="M1294" s="79" t="s">
        <v>2655</v>
      </c>
      <c r="N1294" s="80"/>
    </row>
    <row r="1295" spans="3:14" x14ac:dyDescent="0.25">
      <c r="C1295" s="61"/>
      <c r="D1295" s="86" t="s">
        <v>2652</v>
      </c>
      <c r="E1295" s="89" t="s">
        <v>2310</v>
      </c>
      <c r="F1295" s="86">
        <v>3368</v>
      </c>
      <c r="G1295" s="89" t="s">
        <v>1933</v>
      </c>
      <c r="H1295" s="86" t="s">
        <v>2957</v>
      </c>
      <c r="I1295" s="86" t="s">
        <v>2956</v>
      </c>
      <c r="J1295" s="89"/>
      <c r="K1295" s="75" t="s">
        <v>2394</v>
      </c>
      <c r="L1295" s="78">
        <v>0.76529999999999998</v>
      </c>
      <c r="M1295" s="79" t="s">
        <v>2655</v>
      </c>
      <c r="N1295" s="80"/>
    </row>
    <row r="1296" spans="3:14" x14ac:dyDescent="0.25">
      <c r="C1296" s="61"/>
      <c r="D1296" s="86" t="s">
        <v>2653</v>
      </c>
      <c r="E1296" s="89" t="s">
        <v>2311</v>
      </c>
      <c r="F1296" s="86">
        <v>4346</v>
      </c>
      <c r="G1296" s="89" t="s">
        <v>1762</v>
      </c>
      <c r="H1296" s="86" t="s">
        <v>2955</v>
      </c>
      <c r="I1296" s="86" t="s">
        <v>2955</v>
      </c>
      <c r="J1296" s="89"/>
      <c r="K1296" s="75" t="s">
        <v>2394</v>
      </c>
      <c r="L1296" s="78">
        <v>0.60650000000000004</v>
      </c>
      <c r="M1296" s="79" t="s">
        <v>2657</v>
      </c>
      <c r="N1296" s="80"/>
    </row>
    <row r="1297" spans="3:14" x14ac:dyDescent="0.25">
      <c r="C1297" s="61"/>
      <c r="D1297" s="86" t="s">
        <v>2653</v>
      </c>
      <c r="E1297" s="89" t="s">
        <v>2311</v>
      </c>
      <c r="F1297" s="86">
        <v>2260</v>
      </c>
      <c r="G1297" s="89" t="s">
        <v>1757</v>
      </c>
      <c r="H1297" s="86" t="s">
        <v>2955</v>
      </c>
      <c r="I1297" s="86" t="s">
        <v>2955</v>
      </c>
      <c r="J1297" s="89"/>
      <c r="K1297" s="75" t="s">
        <v>2395</v>
      </c>
      <c r="L1297" s="78"/>
      <c r="M1297" s="79"/>
      <c r="N1297" s="80"/>
    </row>
    <row r="1298" spans="3:14" x14ac:dyDescent="0.25">
      <c r="C1298" s="61"/>
      <c r="D1298" s="86" t="s">
        <v>2653</v>
      </c>
      <c r="E1298" s="89" t="s">
        <v>2311</v>
      </c>
      <c r="F1298" s="86">
        <v>4451</v>
      </c>
      <c r="G1298" s="89" t="s">
        <v>1763</v>
      </c>
      <c r="H1298" s="86" t="s">
        <v>2955</v>
      </c>
      <c r="I1298" s="86" t="s">
        <v>2955</v>
      </c>
      <c r="J1298" s="89"/>
      <c r="K1298" s="75" t="s">
        <v>2395</v>
      </c>
      <c r="L1298" s="78"/>
      <c r="M1298" s="79"/>
      <c r="N1298" s="80"/>
    </row>
    <row r="1299" spans="3:14" x14ac:dyDescent="0.25">
      <c r="C1299" s="61"/>
      <c r="D1299" s="86" t="s">
        <v>2653</v>
      </c>
      <c r="E1299" s="89" t="s">
        <v>2311</v>
      </c>
      <c r="F1299" s="86">
        <v>1627</v>
      </c>
      <c r="G1299" s="89" t="s">
        <v>1756</v>
      </c>
      <c r="H1299" s="86" t="s">
        <v>2955</v>
      </c>
      <c r="I1299" s="86" t="s">
        <v>2955</v>
      </c>
      <c r="J1299" s="89"/>
      <c r="K1299" s="75" t="s">
        <v>2394</v>
      </c>
      <c r="L1299" s="78">
        <v>0.57240000000000002</v>
      </c>
      <c r="M1299" s="79" t="s">
        <v>2657</v>
      </c>
      <c r="N1299" s="80"/>
    </row>
    <row r="1300" spans="3:14" x14ac:dyDescent="0.25">
      <c r="C1300" s="61"/>
      <c r="D1300" s="86" t="s">
        <v>2653</v>
      </c>
      <c r="E1300" s="89" t="s">
        <v>2311</v>
      </c>
      <c r="F1300" s="86">
        <v>4224</v>
      </c>
      <c r="G1300" s="89" t="s">
        <v>1761</v>
      </c>
      <c r="H1300" s="86" t="s">
        <v>2955</v>
      </c>
      <c r="I1300" s="86" t="s">
        <v>2955</v>
      </c>
      <c r="J1300" s="89"/>
      <c r="K1300" s="75" t="s">
        <v>2395</v>
      </c>
      <c r="L1300" s="78"/>
      <c r="M1300" s="79"/>
      <c r="N1300" s="80"/>
    </row>
    <row r="1301" spans="3:14" x14ac:dyDescent="0.25">
      <c r="C1301" s="61"/>
      <c r="D1301" s="86" t="s">
        <v>2654</v>
      </c>
      <c r="E1301" s="89" t="s">
        <v>2312</v>
      </c>
      <c r="F1301" s="86">
        <v>2783</v>
      </c>
      <c r="G1301" s="89" t="s">
        <v>1979</v>
      </c>
      <c r="H1301" s="86" t="s">
        <v>2955</v>
      </c>
      <c r="I1301" s="86" t="s">
        <v>2955</v>
      </c>
      <c r="J1301" s="89"/>
      <c r="K1301" s="75" t="s">
        <v>2394</v>
      </c>
      <c r="L1301" s="78">
        <v>0.5675</v>
      </c>
      <c r="M1301" s="79" t="s">
        <v>2657</v>
      </c>
      <c r="N1301" s="80"/>
    </row>
    <row r="1302" spans="3:14" x14ac:dyDescent="0.25">
      <c r="C1302" s="61"/>
      <c r="D1302" s="86" t="s">
        <v>2654</v>
      </c>
      <c r="E1302" s="89" t="s">
        <v>2312</v>
      </c>
      <c r="F1302" s="86">
        <v>2240</v>
      </c>
      <c r="G1302" s="89" t="s">
        <v>1978</v>
      </c>
      <c r="H1302" s="86" t="s">
        <v>2955</v>
      </c>
      <c r="I1302" s="86" t="s">
        <v>2955</v>
      </c>
      <c r="J1302" s="89"/>
      <c r="K1302" s="75" t="s">
        <v>2394</v>
      </c>
      <c r="L1302" s="78">
        <v>0.53539999999999999</v>
      </c>
      <c r="M1302" s="79" t="s">
        <v>2657</v>
      </c>
      <c r="N1302" s="80"/>
    </row>
    <row r="1303" spans="3:14" x14ac:dyDescent="0.25">
      <c r="C1303" s="61"/>
      <c r="D1303" s="86" t="s">
        <v>2654</v>
      </c>
      <c r="E1303" s="89" t="s">
        <v>2312</v>
      </c>
      <c r="F1303" s="86">
        <v>4221</v>
      </c>
      <c r="G1303" s="89" t="s">
        <v>1980</v>
      </c>
      <c r="H1303" s="86" t="s">
        <v>2955</v>
      </c>
      <c r="I1303" s="86" t="s">
        <v>2955</v>
      </c>
      <c r="J1303" s="89"/>
      <c r="K1303" s="75" t="s">
        <v>2394</v>
      </c>
      <c r="L1303" s="78">
        <v>0.62539999999999996</v>
      </c>
      <c r="M1303" s="79" t="s">
        <v>2657</v>
      </c>
      <c r="N1303" s="80"/>
    </row>
    <row r="1304" spans="3:14" x14ac:dyDescent="0.25">
      <c r="C1304" s="61"/>
      <c r="D1304" s="86" t="s">
        <v>2654</v>
      </c>
      <c r="E1304" s="89" t="s">
        <v>2312</v>
      </c>
      <c r="F1304" s="86">
        <v>4481</v>
      </c>
      <c r="G1304" s="89" t="s">
        <v>1981</v>
      </c>
      <c r="H1304" s="86" t="s">
        <v>2955</v>
      </c>
      <c r="I1304" s="86" t="s">
        <v>2955</v>
      </c>
      <c r="J1304" s="89"/>
      <c r="K1304" s="75" t="s">
        <v>2394</v>
      </c>
      <c r="L1304" s="78">
        <v>0.60109999999999997</v>
      </c>
      <c r="M1304" s="79" t="s">
        <v>2657</v>
      </c>
      <c r="N1304" s="80"/>
    </row>
    <row r="1305" spans="3:14" x14ac:dyDescent="0.25">
      <c r="H1305" s="33"/>
      <c r="I1305" s="33"/>
    </row>
  </sheetData>
  <autoFilter ref="D4:O1304" xr:uid="{2704E9A8-D1B0-437F-8BA4-31BDE9C954B2}"/>
  <sortState xmlns:xlrd2="http://schemas.microsoft.com/office/spreadsheetml/2017/richdata2" ref="A5:C226">
    <sortCondition ref="B5:B226"/>
  </sortState>
  <mergeCells count="1">
    <mergeCell ref="K3:M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79844-0A7D-4082-B5D4-2875F3C15CCE}">
  <dimension ref="A2:AD223"/>
  <sheetViews>
    <sheetView workbookViewId="0"/>
  </sheetViews>
  <sheetFormatPr defaultRowHeight="15" x14ac:dyDescent="0.25"/>
  <cols>
    <col min="1" max="1" width="6.85546875" bestFit="1" customWidth="1"/>
    <col min="2" max="2" width="19.140625" bestFit="1" customWidth="1"/>
    <col min="3" max="3" width="11.85546875" customWidth="1"/>
    <col min="4" max="4" width="8.85546875" customWidth="1"/>
    <col min="5" max="10" width="9.7109375" customWidth="1"/>
    <col min="11" max="11" width="5.5703125" bestFit="1" customWidth="1"/>
    <col min="13" max="13" width="19.140625" bestFit="1" customWidth="1"/>
    <col min="15" max="15" width="51.5703125" bestFit="1" customWidth="1"/>
    <col min="17" max="17" width="12.140625" customWidth="1"/>
    <col min="18" max="22" width="11.7109375" customWidth="1"/>
  </cols>
  <sheetData>
    <row r="2" spans="1:30" ht="15.75" thickBot="1" x14ac:dyDescent="0.3">
      <c r="A2" s="47" t="s">
        <v>3029</v>
      </c>
      <c r="C2" s="140" t="s">
        <v>2999</v>
      </c>
      <c r="D2" s="140"/>
      <c r="E2" s="132"/>
      <c r="F2" s="132"/>
      <c r="G2" s="132"/>
      <c r="L2" s="47" t="s">
        <v>2974</v>
      </c>
      <c r="N2" s="56">
        <v>1</v>
      </c>
      <c r="O2" s="56">
        <f>+N2+1</f>
        <v>2</v>
      </c>
      <c r="P2" s="56">
        <f>+O2+1</f>
        <v>3</v>
      </c>
      <c r="Q2" s="56">
        <f t="shared" ref="Q2:V2" si="0">+P2+1</f>
        <v>4</v>
      </c>
      <c r="R2" s="56">
        <f t="shared" si="0"/>
        <v>5</v>
      </c>
      <c r="S2" s="56">
        <f t="shared" si="0"/>
        <v>6</v>
      </c>
      <c r="T2" s="56">
        <f t="shared" si="0"/>
        <v>7</v>
      </c>
      <c r="U2" s="56">
        <f t="shared" si="0"/>
        <v>8</v>
      </c>
      <c r="V2" s="56">
        <f t="shared" si="0"/>
        <v>9</v>
      </c>
      <c r="W2" s="56">
        <f t="shared" ref="W2" si="1">+V2+1</f>
        <v>10</v>
      </c>
      <c r="X2" s="56">
        <f t="shared" ref="X2" si="2">+W2+1</f>
        <v>11</v>
      </c>
      <c r="Y2" s="56">
        <f t="shared" ref="Y2" si="3">+X2+1</f>
        <v>12</v>
      </c>
      <c r="Z2" s="56">
        <f t="shared" ref="Z2" si="4">+Y2+1</f>
        <v>13</v>
      </c>
      <c r="AA2" s="56">
        <f t="shared" ref="AA2" si="5">+Z2+1</f>
        <v>14</v>
      </c>
      <c r="AB2" s="56">
        <f t="shared" ref="AB2" si="6">+AA2+1</f>
        <v>15</v>
      </c>
      <c r="AC2" s="56">
        <f t="shared" ref="AC2" si="7">+AB2+1</f>
        <v>16</v>
      </c>
      <c r="AD2" s="56">
        <f t="shared" ref="AD2" si="8">+AC2+1</f>
        <v>17</v>
      </c>
    </row>
    <row r="3" spans="1:30" ht="15.75" thickBot="1" x14ac:dyDescent="0.3">
      <c r="A3" s="55">
        <v>1</v>
      </c>
      <c r="B3" s="55">
        <f>+A3+1</f>
        <v>2</v>
      </c>
      <c r="C3" s="55">
        <f>+B3+1</f>
        <v>3</v>
      </c>
      <c r="D3" s="55">
        <f>+C3+1</f>
        <v>4</v>
      </c>
      <c r="E3" s="55">
        <f>+D3+1</f>
        <v>5</v>
      </c>
      <c r="F3" s="55">
        <f t="shared" ref="F3:J3" si="9">+E3+1</f>
        <v>6</v>
      </c>
      <c r="G3" s="55">
        <f t="shared" si="9"/>
        <v>7</v>
      </c>
      <c r="H3" s="55">
        <f t="shared" si="9"/>
        <v>8</v>
      </c>
      <c r="I3" s="55">
        <f t="shared" si="9"/>
        <v>9</v>
      </c>
      <c r="J3" s="55">
        <f t="shared" si="9"/>
        <v>10</v>
      </c>
      <c r="O3" s="106"/>
      <c r="P3" s="87"/>
      <c r="Q3" s="131"/>
      <c r="R3" s="168" t="s">
        <v>3007</v>
      </c>
      <c r="S3" s="169"/>
      <c r="T3" s="169"/>
      <c r="U3" s="169"/>
      <c r="V3" s="169"/>
      <c r="W3" s="169"/>
      <c r="X3" s="169"/>
      <c r="Y3" s="170"/>
      <c r="Z3" s="168" t="s">
        <v>3008</v>
      </c>
      <c r="AA3" s="169"/>
      <c r="AB3" s="169"/>
      <c r="AC3" s="169"/>
      <c r="AD3" s="170"/>
    </row>
    <row r="4" spans="1:30" ht="45" customHeight="1" thickBot="1" x14ac:dyDescent="0.3">
      <c r="A4" s="135" t="s">
        <v>2002</v>
      </c>
      <c r="B4" s="135" t="s">
        <v>2003</v>
      </c>
      <c r="C4" s="23" t="s">
        <v>3027</v>
      </c>
      <c r="D4" s="23" t="s">
        <v>3028</v>
      </c>
      <c r="E4" s="136" t="s">
        <v>2968</v>
      </c>
      <c r="F4" s="137" t="s">
        <v>2969</v>
      </c>
      <c r="G4" s="138" t="s">
        <v>2970</v>
      </c>
      <c r="H4" s="23" t="s">
        <v>2971</v>
      </c>
      <c r="I4" s="23" t="s">
        <v>2972</v>
      </c>
      <c r="J4" s="23" t="s">
        <v>2975</v>
      </c>
      <c r="L4" s="107" t="s">
        <v>2002</v>
      </c>
      <c r="M4" s="107" t="s">
        <v>2003</v>
      </c>
      <c r="N4" s="108" t="s">
        <v>2005</v>
      </c>
      <c r="O4" s="107" t="s">
        <v>2006</v>
      </c>
      <c r="P4" s="109" t="s">
        <v>3009</v>
      </c>
      <c r="Q4" s="109" t="s">
        <v>3010</v>
      </c>
      <c r="R4" s="110" t="s">
        <v>3011</v>
      </c>
      <c r="S4" s="110" t="s">
        <v>2968</v>
      </c>
      <c r="T4" s="111" t="s">
        <v>2969</v>
      </c>
      <c r="U4" s="112" t="s">
        <v>2970</v>
      </c>
      <c r="V4" s="109" t="s">
        <v>2971</v>
      </c>
      <c r="W4" s="109" t="s">
        <v>2972</v>
      </c>
      <c r="X4" s="109" t="s">
        <v>3012</v>
      </c>
      <c r="Y4" s="109" t="s">
        <v>3013</v>
      </c>
      <c r="Z4" s="113" t="s">
        <v>3014</v>
      </c>
      <c r="AA4" s="109" t="s">
        <v>3015</v>
      </c>
      <c r="AB4" s="109" t="s">
        <v>3016</v>
      </c>
      <c r="AC4" s="109" t="s">
        <v>3017</v>
      </c>
      <c r="AD4" s="114" t="s">
        <v>3018</v>
      </c>
    </row>
    <row r="5" spans="1:30" x14ac:dyDescent="0.25">
      <c r="A5" t="s">
        <v>2683</v>
      </c>
      <c r="B5" t="s">
        <v>2010</v>
      </c>
      <c r="C5" s="25" t="s">
        <v>2973</v>
      </c>
      <c r="D5" s="133"/>
      <c r="E5" s="30">
        <v>0.42359999999999998</v>
      </c>
      <c r="F5" s="30">
        <v>0.30830000000000002</v>
      </c>
      <c r="G5" s="30">
        <v>0.3644</v>
      </c>
      <c r="H5" s="30">
        <v>0.32769999999999999</v>
      </c>
      <c r="I5" s="30">
        <v>0.37959999999999999</v>
      </c>
      <c r="J5" s="30">
        <f>MAX(I5,H5,G5,F5,E5)</f>
        <v>0.42359999999999998</v>
      </c>
      <c r="L5" s="106" t="s">
        <v>2683</v>
      </c>
      <c r="M5" s="106" t="s">
        <v>2010</v>
      </c>
      <c r="N5" s="87">
        <v>2860</v>
      </c>
      <c r="O5" s="106" t="s">
        <v>1070</v>
      </c>
      <c r="P5" s="87" t="s">
        <v>2973</v>
      </c>
      <c r="Q5" s="87" t="s">
        <v>2395</v>
      </c>
      <c r="R5" s="88">
        <v>0.40160000000000001</v>
      </c>
      <c r="S5" s="88">
        <v>0.42359999999999998</v>
      </c>
      <c r="T5" s="88">
        <v>0.30830000000000002</v>
      </c>
      <c r="U5" s="88">
        <v>0.3644</v>
      </c>
      <c r="V5" s="88">
        <v>0.32769999999999999</v>
      </c>
      <c r="W5" s="88">
        <v>0.37959999999999999</v>
      </c>
      <c r="X5" s="115">
        <v>0.375</v>
      </c>
      <c r="Y5" s="115">
        <v>0.37962960000000001</v>
      </c>
      <c r="Z5" s="116">
        <f t="shared" ref="Z5:AD20" si="10">IFERROR((ROUND(AVERAGE(S5:U5),4))," ")</f>
        <v>0.3654</v>
      </c>
      <c r="AA5" s="116">
        <f t="shared" si="10"/>
        <v>0.33350000000000002</v>
      </c>
      <c r="AB5" s="116">
        <f t="shared" si="10"/>
        <v>0.35720000000000002</v>
      </c>
      <c r="AC5" s="116">
        <f t="shared" si="10"/>
        <v>0.36080000000000001</v>
      </c>
      <c r="AD5" s="116">
        <f t="shared" si="10"/>
        <v>0.37809999999999999</v>
      </c>
    </row>
    <row r="6" spans="1:30" x14ac:dyDescent="0.25">
      <c r="A6" s="139" t="s">
        <v>2456</v>
      </c>
      <c r="B6" s="132" t="s">
        <v>2011</v>
      </c>
      <c r="C6" s="134" t="s">
        <v>3019</v>
      </c>
      <c r="D6" s="41">
        <v>0.30230000000000001</v>
      </c>
      <c r="E6" s="133"/>
      <c r="F6" s="30">
        <f>+VLOOKUP(B6,'[2]FINAL - District'!$B$4:$AE$321,30,0)</f>
        <v>0.28989999999999999</v>
      </c>
      <c r="G6" s="30">
        <f>+VLOOKUP(B6,'[2]FINAL - District'!$B$4:$AI$321,34,0)</f>
        <v>0.2631</v>
      </c>
      <c r="H6" s="30">
        <v>0.25180000000000002</v>
      </c>
      <c r="I6" s="30">
        <f>+VLOOKUP(B6,'[2]FINAL - District'!$B$4:$AM$321,38,0)</f>
        <v>0.26500000000000001</v>
      </c>
      <c r="J6" s="30">
        <f>MAX(I6,H6,G6,F6,D6)</f>
        <v>0.30230000000000001</v>
      </c>
      <c r="L6" s="117" t="s">
        <v>2456</v>
      </c>
      <c r="M6" s="117" t="s">
        <v>2011</v>
      </c>
      <c r="N6" s="87">
        <v>3182</v>
      </c>
      <c r="O6" s="118" t="s">
        <v>1401</v>
      </c>
      <c r="P6" s="119" t="s">
        <v>3019</v>
      </c>
      <c r="Q6" s="87" t="s">
        <v>2395</v>
      </c>
      <c r="R6" s="88">
        <v>0.31490000000000001</v>
      </c>
      <c r="S6" s="88">
        <v>0.34010000000000001</v>
      </c>
      <c r="T6" s="88">
        <v>0.31380000000000002</v>
      </c>
      <c r="U6" s="88">
        <v>0.30769999999999997</v>
      </c>
      <c r="V6" s="88">
        <v>0.31319999999999998</v>
      </c>
      <c r="W6" s="88">
        <v>0.31390000000000001</v>
      </c>
      <c r="X6" s="88">
        <v>0.26429999999999998</v>
      </c>
      <c r="Y6" s="120">
        <v>0.27460000000000001</v>
      </c>
      <c r="Z6" s="116">
        <f t="shared" si="10"/>
        <v>0.32050000000000001</v>
      </c>
      <c r="AA6" s="116">
        <f t="shared" si="10"/>
        <v>0.31159999999999999</v>
      </c>
      <c r="AB6" s="116">
        <f t="shared" si="10"/>
        <v>0.31159999999999999</v>
      </c>
      <c r="AC6" s="116">
        <f t="shared" si="10"/>
        <v>0.29709999999999998</v>
      </c>
      <c r="AD6" s="116">
        <f t="shared" si="10"/>
        <v>0.2843</v>
      </c>
    </row>
    <row r="7" spans="1:30" x14ac:dyDescent="0.25">
      <c r="A7" t="s">
        <v>2457</v>
      </c>
      <c r="B7" t="s">
        <v>1218</v>
      </c>
      <c r="C7" s="25" t="s">
        <v>2973</v>
      </c>
      <c r="D7" s="133"/>
      <c r="E7" s="30">
        <v>0.37990000000000002</v>
      </c>
      <c r="F7" s="30">
        <v>0.32400000000000001</v>
      </c>
      <c r="G7" s="30">
        <v>0.3478</v>
      </c>
      <c r="H7" s="30">
        <v>0.34150000000000003</v>
      </c>
      <c r="I7" s="30">
        <v>0.32919999999999999</v>
      </c>
      <c r="J7" s="30">
        <f>MAX(I7,H7,G7,F7,E7)</f>
        <v>0.37990000000000002</v>
      </c>
      <c r="L7" s="117" t="s">
        <v>2456</v>
      </c>
      <c r="M7" s="117" t="s">
        <v>2011</v>
      </c>
      <c r="N7" s="87">
        <v>3057</v>
      </c>
      <c r="O7" s="118" t="s">
        <v>1400</v>
      </c>
      <c r="P7" s="119" t="s">
        <v>3019</v>
      </c>
      <c r="Q7" s="87" t="s">
        <v>2395</v>
      </c>
      <c r="R7" s="88">
        <v>0.3654</v>
      </c>
      <c r="S7" s="88">
        <v>0.38950000000000001</v>
      </c>
      <c r="T7" s="88">
        <v>0.32640000000000002</v>
      </c>
      <c r="U7" s="88">
        <v>0.28720000000000001</v>
      </c>
      <c r="V7" s="88">
        <v>0.27510000000000001</v>
      </c>
      <c r="W7" s="88">
        <v>0.28499999999999998</v>
      </c>
      <c r="X7" s="88">
        <v>0.29210000000000003</v>
      </c>
      <c r="Y7" s="120">
        <v>0.24579999999999999</v>
      </c>
      <c r="Z7" s="116">
        <f t="shared" si="10"/>
        <v>0.33439999999999998</v>
      </c>
      <c r="AA7" s="116">
        <f t="shared" si="10"/>
        <v>0.29620000000000002</v>
      </c>
      <c r="AB7" s="116">
        <f t="shared" si="10"/>
        <v>0.28239999999999998</v>
      </c>
      <c r="AC7" s="116">
        <f t="shared" si="10"/>
        <v>0.28410000000000002</v>
      </c>
      <c r="AD7" s="116">
        <f t="shared" si="10"/>
        <v>0.27429999999999999</v>
      </c>
    </row>
    <row r="8" spans="1:30" x14ac:dyDescent="0.25">
      <c r="A8" s="132" t="s">
        <v>2684</v>
      </c>
      <c r="B8" s="132" t="s">
        <v>2012</v>
      </c>
      <c r="C8" s="134" t="s">
        <v>3019</v>
      </c>
      <c r="D8" s="41">
        <v>0.35449999999999998</v>
      </c>
      <c r="E8" s="133"/>
      <c r="F8" s="30">
        <f>+VLOOKUP(B8,'[2]FINAL - District'!$B$4:$AE$321,30,0)</f>
        <v>0.2616</v>
      </c>
      <c r="G8" s="30">
        <f>+VLOOKUP(B8,'[2]FINAL - District'!$B$4:$AI$321,34,0)</f>
        <v>0.317</v>
      </c>
      <c r="H8" s="30">
        <f>+VLOOKUP(A8,'[3]Final - District'!$A$4:$AE$315,31,0)</f>
        <v>0.36849999999999999</v>
      </c>
      <c r="I8" s="30">
        <f>+VLOOKUP(B8,'[2]FINAL - District'!$B$4:$AM$321,38,0)</f>
        <v>0.31240000000000001</v>
      </c>
      <c r="J8" s="30">
        <f>MAX(I8,H8,G8,F8,D8)</f>
        <v>0.36849999999999999</v>
      </c>
      <c r="L8" s="117" t="s">
        <v>2457</v>
      </c>
      <c r="M8" s="117" t="s">
        <v>1218</v>
      </c>
      <c r="N8" s="87">
        <v>4327</v>
      </c>
      <c r="O8" s="118" t="s">
        <v>1514</v>
      </c>
      <c r="P8" s="119" t="s">
        <v>3019</v>
      </c>
      <c r="Q8" s="87" t="s">
        <v>2395</v>
      </c>
      <c r="R8" s="88">
        <v>0.4254</v>
      </c>
      <c r="S8" s="88">
        <v>0.42120000000000002</v>
      </c>
      <c r="T8" s="88">
        <v>0.32429999999999998</v>
      </c>
      <c r="U8" s="88">
        <v>0.4194</v>
      </c>
      <c r="V8" s="88">
        <v>0.39140000000000003</v>
      </c>
      <c r="W8" s="88">
        <v>0.4204</v>
      </c>
      <c r="X8" s="88">
        <v>0.42059999999999997</v>
      </c>
      <c r="Y8" s="120">
        <v>0.45479999999999998</v>
      </c>
      <c r="Z8" s="116">
        <f t="shared" si="10"/>
        <v>0.38829999999999998</v>
      </c>
      <c r="AA8" s="116">
        <f t="shared" si="10"/>
        <v>0.37840000000000001</v>
      </c>
      <c r="AB8" s="116">
        <f t="shared" si="10"/>
        <v>0.41039999999999999</v>
      </c>
      <c r="AC8" s="116">
        <f t="shared" si="10"/>
        <v>0.4108</v>
      </c>
      <c r="AD8" s="116">
        <f t="shared" si="10"/>
        <v>0.43190000000000001</v>
      </c>
    </row>
    <row r="9" spans="1:30" x14ac:dyDescent="0.25">
      <c r="A9" t="s">
        <v>2686</v>
      </c>
      <c r="B9" t="s">
        <v>2015</v>
      </c>
      <c r="C9" s="25" t="s">
        <v>2973</v>
      </c>
      <c r="D9" s="133"/>
      <c r="E9" s="30">
        <v>0.373</v>
      </c>
      <c r="F9" s="30">
        <v>0.34350000000000003</v>
      </c>
      <c r="G9" s="30">
        <v>0.31940000000000002</v>
      </c>
      <c r="H9" s="30">
        <v>0.32050000000000001</v>
      </c>
      <c r="I9" s="30">
        <v>0.3196</v>
      </c>
      <c r="J9" s="30">
        <f>MAX(I9,H9,G9,F9,E9)</f>
        <v>0.373</v>
      </c>
      <c r="L9" s="106" t="s">
        <v>2457</v>
      </c>
      <c r="M9" s="106" t="s">
        <v>1218</v>
      </c>
      <c r="N9" s="87">
        <v>4436</v>
      </c>
      <c r="O9" s="106" t="s">
        <v>1515</v>
      </c>
      <c r="P9" s="87" t="s">
        <v>2973</v>
      </c>
      <c r="Q9" s="87" t="s">
        <v>2395</v>
      </c>
      <c r="R9" s="88">
        <v>0.43020000000000003</v>
      </c>
      <c r="S9" s="88">
        <v>0.42330000000000001</v>
      </c>
      <c r="T9" s="88">
        <v>0.35339999999999999</v>
      </c>
      <c r="U9" s="88">
        <v>0.39700000000000002</v>
      </c>
      <c r="V9" s="88">
        <v>0.36959999999999998</v>
      </c>
      <c r="W9" s="88">
        <v>0.38290000000000002</v>
      </c>
      <c r="X9" s="115">
        <v>0.36817472698907955</v>
      </c>
      <c r="Y9" s="115">
        <v>0.39772730000000001</v>
      </c>
      <c r="Z9" s="116">
        <f t="shared" si="10"/>
        <v>0.39119999999999999</v>
      </c>
      <c r="AA9" s="116">
        <f t="shared" si="10"/>
        <v>0.37330000000000002</v>
      </c>
      <c r="AB9" s="116">
        <f t="shared" si="10"/>
        <v>0.38319999999999999</v>
      </c>
      <c r="AC9" s="116">
        <f t="shared" si="10"/>
        <v>0.37359999999999999</v>
      </c>
      <c r="AD9" s="116">
        <f t="shared" si="10"/>
        <v>0.38290000000000002</v>
      </c>
    </row>
    <row r="10" spans="1:30" x14ac:dyDescent="0.25">
      <c r="A10" s="132" t="s">
        <v>2687</v>
      </c>
      <c r="B10" s="132" t="s">
        <v>2016</v>
      </c>
      <c r="C10" s="134" t="s">
        <v>3019</v>
      </c>
      <c r="D10" s="41">
        <v>0.21010000000000001</v>
      </c>
      <c r="E10" s="133"/>
      <c r="F10" s="30">
        <f>+VLOOKUP(B10,'[2]FINAL - District'!$B$4:$AE$321,30,0)</f>
        <v>0.1701</v>
      </c>
      <c r="G10" s="30">
        <f>+VLOOKUP(B10,'[2]FINAL - District'!$B$4:$AI$321,34,0)</f>
        <v>0.15909999999999999</v>
      </c>
      <c r="H10" s="41">
        <v>0.16539999999999999</v>
      </c>
      <c r="I10" s="30">
        <f>+VLOOKUP(B10,'[2]FINAL - District'!$B$4:$AM$321,38,0)</f>
        <v>0.1741</v>
      </c>
      <c r="J10" s="30">
        <f>MAX(I10,H10,G10,F10,D10)</f>
        <v>0.21010000000000001</v>
      </c>
      <c r="L10" s="117" t="s">
        <v>2457</v>
      </c>
      <c r="M10" s="117" t="s">
        <v>1218</v>
      </c>
      <c r="N10" s="87">
        <v>4154</v>
      </c>
      <c r="O10" s="118" t="s">
        <v>1512</v>
      </c>
      <c r="P10" s="119" t="s">
        <v>3019</v>
      </c>
      <c r="Q10" s="87" t="s">
        <v>2395</v>
      </c>
      <c r="R10" s="88">
        <v>0.3947</v>
      </c>
      <c r="S10" s="88">
        <v>0.3992</v>
      </c>
      <c r="T10" s="88">
        <v>0.30559999999999998</v>
      </c>
      <c r="U10" s="88">
        <v>0.35110000000000002</v>
      </c>
      <c r="V10" s="88">
        <v>0.36530000000000001</v>
      </c>
      <c r="W10" s="88">
        <v>0.35049999999999998</v>
      </c>
      <c r="X10" s="88">
        <v>0.3372</v>
      </c>
      <c r="Y10" s="120">
        <v>0.36109999999999998</v>
      </c>
      <c r="Z10" s="116">
        <f t="shared" si="10"/>
        <v>0.35199999999999998</v>
      </c>
      <c r="AA10" s="116">
        <f t="shared" si="10"/>
        <v>0.3407</v>
      </c>
      <c r="AB10" s="116">
        <f t="shared" si="10"/>
        <v>0.35560000000000003</v>
      </c>
      <c r="AC10" s="116">
        <f t="shared" si="10"/>
        <v>0.35099999999999998</v>
      </c>
      <c r="AD10" s="116">
        <f t="shared" si="10"/>
        <v>0.34960000000000002</v>
      </c>
    </row>
    <row r="11" spans="1:30" x14ac:dyDescent="0.25">
      <c r="A11" t="s">
        <v>2460</v>
      </c>
      <c r="B11" t="s">
        <v>2019</v>
      </c>
      <c r="C11" s="25" t="s">
        <v>2973</v>
      </c>
      <c r="D11" s="133"/>
      <c r="E11" s="30">
        <v>0.4975</v>
      </c>
      <c r="F11" s="30">
        <v>0.45779999999999998</v>
      </c>
      <c r="G11" s="30">
        <v>0.48709999999999998</v>
      </c>
      <c r="H11" s="30">
        <v>0.50960000000000005</v>
      </c>
      <c r="I11" s="30">
        <v>0.49569999999999997</v>
      </c>
      <c r="J11" s="30">
        <f>MAX(I11,H11,G11,F11,E11)</f>
        <v>0.50960000000000005</v>
      </c>
      <c r="L11" s="117" t="s">
        <v>2684</v>
      </c>
      <c r="M11" s="117" t="s">
        <v>2012</v>
      </c>
      <c r="N11" s="87">
        <v>2507</v>
      </c>
      <c r="O11" s="118" t="s">
        <v>28</v>
      </c>
      <c r="P11" s="119" t="s">
        <v>3019</v>
      </c>
      <c r="Q11" s="87" t="s">
        <v>2395</v>
      </c>
      <c r="R11" s="88">
        <v>0.39629999999999999</v>
      </c>
      <c r="S11" s="88">
        <v>0.3654</v>
      </c>
      <c r="T11" s="88">
        <v>0.25</v>
      </c>
      <c r="U11" s="88">
        <v>0.35439999999999999</v>
      </c>
      <c r="V11" s="88">
        <v>0.4335</v>
      </c>
      <c r="W11" s="88">
        <v>0.37909999999999999</v>
      </c>
      <c r="X11" s="88">
        <v>0.33860000000000001</v>
      </c>
      <c r="Y11" s="120">
        <v>0.3513</v>
      </c>
      <c r="Z11" s="116">
        <f t="shared" si="10"/>
        <v>0.32329999999999998</v>
      </c>
      <c r="AA11" s="116">
        <f t="shared" si="10"/>
        <v>0.34599999999999997</v>
      </c>
      <c r="AB11" s="116">
        <f t="shared" si="10"/>
        <v>0.38900000000000001</v>
      </c>
      <c r="AC11" s="116">
        <f t="shared" si="10"/>
        <v>0.38369999999999999</v>
      </c>
      <c r="AD11" s="116">
        <f t="shared" si="10"/>
        <v>0.35630000000000001</v>
      </c>
    </row>
    <row r="12" spans="1:30" x14ac:dyDescent="0.25">
      <c r="A12" t="s">
        <v>2690</v>
      </c>
      <c r="B12" t="s">
        <v>2021</v>
      </c>
      <c r="C12" s="25" t="s">
        <v>2973</v>
      </c>
      <c r="D12" s="133"/>
      <c r="E12" s="30">
        <v>0.4617</v>
      </c>
      <c r="F12" s="30">
        <v>0.45669999999999999</v>
      </c>
      <c r="G12" s="30">
        <v>0.44180000000000003</v>
      </c>
      <c r="H12" s="30">
        <v>0.47420000000000001</v>
      </c>
      <c r="I12" s="30">
        <v>0.46639999999999998</v>
      </c>
      <c r="J12" s="30">
        <f>MAX(I12,H12,G12,F12,E12)</f>
        <v>0.47420000000000001</v>
      </c>
      <c r="L12" s="117" t="s">
        <v>2686</v>
      </c>
      <c r="M12" s="117" t="s">
        <v>2015</v>
      </c>
      <c r="N12" s="87">
        <v>1836</v>
      </c>
      <c r="O12" s="118" t="s">
        <v>242</v>
      </c>
      <c r="P12" s="119" t="s">
        <v>3019</v>
      </c>
      <c r="Q12" s="87" t="s">
        <v>2395</v>
      </c>
      <c r="R12" s="88">
        <v>0.2959</v>
      </c>
      <c r="S12" s="88">
        <v>0.30159999999999998</v>
      </c>
      <c r="T12" s="88">
        <v>0.25</v>
      </c>
      <c r="U12" s="88">
        <v>0.20979999999999999</v>
      </c>
      <c r="V12" s="88">
        <v>0.19450000000000001</v>
      </c>
      <c r="W12" s="88">
        <v>0.17319999999999999</v>
      </c>
      <c r="X12" s="88">
        <v>0.1341</v>
      </c>
      <c r="Y12" s="120">
        <v>0.15859999999999999</v>
      </c>
      <c r="Z12" s="116">
        <f t="shared" si="10"/>
        <v>0.25380000000000003</v>
      </c>
      <c r="AA12" s="116">
        <f t="shared" si="10"/>
        <v>0.21809999999999999</v>
      </c>
      <c r="AB12" s="116">
        <f t="shared" si="10"/>
        <v>0.1925</v>
      </c>
      <c r="AC12" s="116">
        <f t="shared" si="10"/>
        <v>0.1673</v>
      </c>
      <c r="AD12" s="116">
        <f t="shared" si="10"/>
        <v>0.15529999999999999</v>
      </c>
    </row>
    <row r="13" spans="1:30" x14ac:dyDescent="0.25">
      <c r="A13" t="s">
        <v>2691</v>
      </c>
      <c r="B13" t="s">
        <v>2022</v>
      </c>
      <c r="C13" s="25" t="s">
        <v>2973</v>
      </c>
      <c r="D13" s="133"/>
      <c r="E13" s="30">
        <v>0.40260000000000001</v>
      </c>
      <c r="F13" s="30">
        <v>0.48859999999999998</v>
      </c>
      <c r="G13" s="30">
        <v>0.49440000000000001</v>
      </c>
      <c r="H13" s="30">
        <v>0.52629999999999999</v>
      </c>
      <c r="I13" s="30">
        <v>0.52580000000000005</v>
      </c>
      <c r="J13" s="30">
        <f>MAX(I13,H13,G13,F13,E13)</f>
        <v>0.52629999999999999</v>
      </c>
      <c r="L13" s="117" t="s">
        <v>2686</v>
      </c>
      <c r="M13" s="117" t="s">
        <v>2015</v>
      </c>
      <c r="N13" s="87">
        <v>4352</v>
      </c>
      <c r="O13" s="118" t="s">
        <v>252</v>
      </c>
      <c r="P13" s="119" t="s">
        <v>3019</v>
      </c>
      <c r="Q13" s="87" t="s">
        <v>2395</v>
      </c>
      <c r="R13" s="88">
        <v>0.37159999999999999</v>
      </c>
      <c r="S13" s="88">
        <v>0.36280000000000001</v>
      </c>
      <c r="T13" s="88">
        <v>0.3483</v>
      </c>
      <c r="U13" s="88">
        <v>0.32140000000000002</v>
      </c>
      <c r="V13" s="88">
        <v>0.36509999999999998</v>
      </c>
      <c r="W13" s="88">
        <v>0.32419999999999999</v>
      </c>
      <c r="X13" s="88">
        <v>0.36599999999999999</v>
      </c>
      <c r="Y13" s="120">
        <v>0.39400000000000002</v>
      </c>
      <c r="Z13" s="116">
        <f t="shared" si="10"/>
        <v>0.34420000000000001</v>
      </c>
      <c r="AA13" s="116">
        <f t="shared" si="10"/>
        <v>0.34489999999999998</v>
      </c>
      <c r="AB13" s="116">
        <f t="shared" si="10"/>
        <v>0.33689999999999998</v>
      </c>
      <c r="AC13" s="116">
        <f t="shared" si="10"/>
        <v>0.3518</v>
      </c>
      <c r="AD13" s="116">
        <f t="shared" si="10"/>
        <v>0.3614</v>
      </c>
    </row>
    <row r="14" spans="1:30" x14ac:dyDescent="0.25">
      <c r="A14" s="132" t="s">
        <v>2693</v>
      </c>
      <c r="B14" s="132" t="s">
        <v>2030</v>
      </c>
      <c r="C14" s="134" t="s">
        <v>3019</v>
      </c>
      <c r="D14" s="41">
        <v>0.25140000000000001</v>
      </c>
      <c r="E14" s="133"/>
      <c r="F14" s="30">
        <f>+VLOOKUP(B14,'[2]FINAL - District'!$B$4:$AE$321,30,0)</f>
        <v>0.2402</v>
      </c>
      <c r="G14" s="30">
        <f>+VLOOKUP(B14,'[2]FINAL - District'!$B$4:$AI$321,34,0)</f>
        <v>0.21079999999999999</v>
      </c>
      <c r="H14" s="41">
        <v>0.25409999999999999</v>
      </c>
      <c r="I14" s="30">
        <f>+VLOOKUP(B14,'[2]FINAL - District'!$B$4:$AM$321,38,0)</f>
        <v>0.3034</v>
      </c>
      <c r="J14" s="30">
        <f>MAX(I14,H14,G14,F14,D14)</f>
        <v>0.3034</v>
      </c>
      <c r="L14" s="106" t="s">
        <v>2686</v>
      </c>
      <c r="M14" s="106" t="s">
        <v>2015</v>
      </c>
      <c r="N14" s="87">
        <v>5090</v>
      </c>
      <c r="O14" s="106" t="s">
        <v>255</v>
      </c>
      <c r="P14" s="87" t="s">
        <v>2973</v>
      </c>
      <c r="Q14" s="121" t="s">
        <v>2395</v>
      </c>
      <c r="R14" s="88">
        <v>0.39679999999999999</v>
      </c>
      <c r="S14" s="122">
        <v>0.41920000000000002</v>
      </c>
      <c r="T14" s="122">
        <v>0.37390000000000001</v>
      </c>
      <c r="U14" s="122">
        <v>0.37690000000000001</v>
      </c>
      <c r="V14" s="122">
        <v>0.4</v>
      </c>
      <c r="W14" s="122">
        <v>0.40820000000000001</v>
      </c>
      <c r="X14" s="123">
        <v>0.37721021611001965</v>
      </c>
      <c r="Y14" s="123">
        <v>0.42799999999999999</v>
      </c>
      <c r="Z14" s="116">
        <f t="shared" si="10"/>
        <v>0.39</v>
      </c>
      <c r="AA14" s="116">
        <f t="shared" si="10"/>
        <v>0.3836</v>
      </c>
      <c r="AB14" s="116">
        <f t="shared" si="10"/>
        <v>0.39500000000000002</v>
      </c>
      <c r="AC14" s="116">
        <f t="shared" si="10"/>
        <v>0.39510000000000001</v>
      </c>
      <c r="AD14" s="116">
        <f t="shared" si="10"/>
        <v>0.40450000000000003</v>
      </c>
    </row>
    <row r="15" spans="1:30" x14ac:dyDescent="0.25">
      <c r="A15" t="s">
        <v>2694</v>
      </c>
      <c r="B15" t="s">
        <v>2031</v>
      </c>
      <c r="C15" s="25" t="s">
        <v>2973</v>
      </c>
      <c r="D15" s="133"/>
      <c r="E15" s="30">
        <v>0.41970000000000002</v>
      </c>
      <c r="F15" s="30">
        <v>0.38240000000000002</v>
      </c>
      <c r="G15" s="30">
        <v>0.437</v>
      </c>
      <c r="H15" s="30">
        <v>0.43759999999999999</v>
      </c>
      <c r="I15" s="30">
        <v>0.40339999999999998</v>
      </c>
      <c r="J15" s="30">
        <f>MAX(I15,H15,G15,F15,E15)</f>
        <v>0.43759999999999999</v>
      </c>
      <c r="L15" s="106" t="s">
        <v>2686</v>
      </c>
      <c r="M15" s="106" t="s">
        <v>2015</v>
      </c>
      <c r="N15" s="87">
        <v>3018</v>
      </c>
      <c r="O15" s="106" t="s">
        <v>247</v>
      </c>
      <c r="P15" s="87" t="s">
        <v>2973</v>
      </c>
      <c r="Q15" s="87" t="s">
        <v>2395</v>
      </c>
      <c r="R15" s="88">
        <v>0.51280000000000003</v>
      </c>
      <c r="S15" s="88">
        <v>0.46010000000000001</v>
      </c>
      <c r="T15" s="88">
        <v>0.4415</v>
      </c>
      <c r="U15" s="88">
        <v>0.42680000000000001</v>
      </c>
      <c r="V15" s="88">
        <v>0.40510000000000002</v>
      </c>
      <c r="W15" s="88">
        <v>0.32750000000000001</v>
      </c>
      <c r="X15" s="115">
        <v>0.34543178973717148</v>
      </c>
      <c r="Y15" s="115">
        <v>0.38696255201109597</v>
      </c>
      <c r="Z15" s="116">
        <f t="shared" si="10"/>
        <v>0.44280000000000003</v>
      </c>
      <c r="AA15" s="116">
        <f t="shared" si="10"/>
        <v>0.42449999999999999</v>
      </c>
      <c r="AB15" s="116">
        <f t="shared" si="10"/>
        <v>0.38650000000000001</v>
      </c>
      <c r="AC15" s="116">
        <f t="shared" si="10"/>
        <v>0.35930000000000001</v>
      </c>
      <c r="AD15" s="116">
        <f t="shared" si="10"/>
        <v>0.3533</v>
      </c>
    </row>
    <row r="16" spans="1:30" x14ac:dyDescent="0.25">
      <c r="A16" t="s">
        <v>2695</v>
      </c>
      <c r="B16" t="s">
        <v>2032</v>
      </c>
      <c r="C16" s="25" t="s">
        <v>2973</v>
      </c>
      <c r="D16" s="133"/>
      <c r="E16" s="30">
        <v>0.4456</v>
      </c>
      <c r="F16" s="30">
        <v>0.42109999999999997</v>
      </c>
      <c r="G16" s="30">
        <v>0.41539999999999999</v>
      </c>
      <c r="H16" s="30">
        <v>0.42209999999999998</v>
      </c>
      <c r="I16" s="30">
        <v>0.4365</v>
      </c>
      <c r="J16" s="30">
        <f>MAX(I16,H16,G16,F16,E16)</f>
        <v>0.4456</v>
      </c>
      <c r="L16" s="106" t="s">
        <v>2686</v>
      </c>
      <c r="M16" s="106" t="s">
        <v>2015</v>
      </c>
      <c r="N16" s="87">
        <v>4144</v>
      </c>
      <c r="O16" s="106" t="s">
        <v>2315</v>
      </c>
      <c r="P16" s="87" t="s">
        <v>2973</v>
      </c>
      <c r="Q16" s="121" t="s">
        <v>2395</v>
      </c>
      <c r="R16" s="88">
        <v>0.43590000000000001</v>
      </c>
      <c r="S16" s="122">
        <v>0.4466</v>
      </c>
      <c r="T16" s="122">
        <v>0.40970000000000001</v>
      </c>
      <c r="U16" s="122">
        <v>0.3836</v>
      </c>
      <c r="V16" s="122">
        <v>0.38490000000000002</v>
      </c>
      <c r="W16" s="122" t="s">
        <v>2943</v>
      </c>
      <c r="X16" s="122" t="s">
        <v>2943</v>
      </c>
      <c r="Y16" s="122" t="s">
        <v>2943</v>
      </c>
      <c r="Z16" s="116">
        <f t="shared" si="10"/>
        <v>0.4133</v>
      </c>
      <c r="AA16" s="116">
        <f t="shared" si="10"/>
        <v>0.39269999999999999</v>
      </c>
      <c r="AB16" s="116">
        <f t="shared" si="10"/>
        <v>0.38429999999999997</v>
      </c>
      <c r="AC16" s="116">
        <f t="shared" si="10"/>
        <v>0.38490000000000002</v>
      </c>
    </row>
    <row r="17" spans="1:30" x14ac:dyDescent="0.25">
      <c r="A17" t="s">
        <v>2696</v>
      </c>
      <c r="B17" t="s">
        <v>2342</v>
      </c>
      <c r="C17" s="25" t="s">
        <v>2973</v>
      </c>
      <c r="D17" s="133"/>
      <c r="E17" s="30">
        <v>0.4829</v>
      </c>
      <c r="F17" s="30">
        <v>0.51339999999999997</v>
      </c>
      <c r="G17" s="30">
        <v>0.35709999999999997</v>
      </c>
      <c r="H17" s="30">
        <v>0</v>
      </c>
      <c r="I17" s="30">
        <v>0</v>
      </c>
      <c r="J17" s="30">
        <f>MAX(I17,H17,G17,F17,E17)</f>
        <v>0.51339999999999997</v>
      </c>
      <c r="L17" s="117" t="s">
        <v>2686</v>
      </c>
      <c r="M17" s="117" t="s">
        <v>2015</v>
      </c>
      <c r="N17" s="87">
        <v>3996</v>
      </c>
      <c r="O17" s="118" t="s">
        <v>249</v>
      </c>
      <c r="P17" s="119" t="s">
        <v>3019</v>
      </c>
      <c r="Q17" s="87" t="s">
        <v>2395</v>
      </c>
      <c r="R17" s="88">
        <v>0.38390000000000002</v>
      </c>
      <c r="S17" s="88">
        <v>0.37890000000000001</v>
      </c>
      <c r="T17" s="88">
        <v>0.34639999999999999</v>
      </c>
      <c r="U17" s="88">
        <v>0.35680000000000001</v>
      </c>
      <c r="V17" s="88">
        <v>0.31719999999999998</v>
      </c>
      <c r="W17" s="88">
        <v>0.33210000000000001</v>
      </c>
      <c r="X17" s="88">
        <v>0.38030000000000003</v>
      </c>
      <c r="Y17" s="120">
        <v>0.36969999999999997</v>
      </c>
      <c r="Z17" s="116">
        <f t="shared" si="10"/>
        <v>0.36070000000000002</v>
      </c>
      <c r="AA17" s="116">
        <f t="shared" si="10"/>
        <v>0.34010000000000001</v>
      </c>
      <c r="AB17" s="116">
        <f t="shared" si="10"/>
        <v>0.33539999999999998</v>
      </c>
      <c r="AC17" s="116">
        <f t="shared" si="10"/>
        <v>0.34320000000000001</v>
      </c>
      <c r="AD17" s="116">
        <f t="shared" si="10"/>
        <v>0.36070000000000002</v>
      </c>
    </row>
    <row r="18" spans="1:30" x14ac:dyDescent="0.25">
      <c r="A18" t="s">
        <v>2468</v>
      </c>
      <c r="B18" t="s">
        <v>2035</v>
      </c>
      <c r="C18" s="25" t="s">
        <v>2973</v>
      </c>
      <c r="D18" s="133"/>
      <c r="E18" s="30">
        <v>0.3916</v>
      </c>
      <c r="F18" s="30">
        <v>0.3654</v>
      </c>
      <c r="G18" s="30">
        <v>0.33150000000000002</v>
      </c>
      <c r="H18" s="30">
        <v>0.3579</v>
      </c>
      <c r="I18" s="30">
        <v>0.38040000000000002</v>
      </c>
      <c r="J18" s="30">
        <f>MAX(I18,H18,G18,F18,E18)</f>
        <v>0.3916</v>
      </c>
      <c r="L18" s="117" t="s">
        <v>2686</v>
      </c>
      <c r="M18" s="117" t="s">
        <v>2015</v>
      </c>
      <c r="N18" s="87">
        <v>5132</v>
      </c>
      <c r="O18" s="118" t="s">
        <v>257</v>
      </c>
      <c r="P18" s="119" t="s">
        <v>3019</v>
      </c>
      <c r="Q18" s="87" t="s">
        <v>2395</v>
      </c>
      <c r="R18" s="88">
        <v>0.37059999999999998</v>
      </c>
      <c r="S18" s="88">
        <v>0.3327</v>
      </c>
      <c r="T18" s="88">
        <v>0.27489999999999998</v>
      </c>
      <c r="U18" s="88">
        <v>0.27460000000000001</v>
      </c>
      <c r="V18" s="88">
        <v>0.28699999999999998</v>
      </c>
      <c r="W18" s="88">
        <v>0.28079999999999999</v>
      </c>
      <c r="X18" s="88">
        <v>0.28910000000000002</v>
      </c>
      <c r="Y18" s="120">
        <v>0.32900000000000001</v>
      </c>
      <c r="Z18" s="116">
        <f t="shared" si="10"/>
        <v>0.29409999999999997</v>
      </c>
      <c r="AA18" s="116">
        <f t="shared" si="10"/>
        <v>0.27879999999999999</v>
      </c>
      <c r="AB18" s="116">
        <f t="shared" si="10"/>
        <v>0.28079999999999999</v>
      </c>
      <c r="AC18" s="116">
        <f t="shared" si="10"/>
        <v>0.28560000000000002</v>
      </c>
      <c r="AD18" s="116">
        <f t="shared" si="10"/>
        <v>0.29959999999999998</v>
      </c>
    </row>
    <row r="19" spans="1:30" x14ac:dyDescent="0.25">
      <c r="A19" s="132" t="s">
        <v>2698</v>
      </c>
      <c r="B19" s="132" t="s">
        <v>2044</v>
      </c>
      <c r="C19" s="134" t="s">
        <v>3019</v>
      </c>
      <c r="D19" s="41">
        <v>0.3579</v>
      </c>
      <c r="E19" s="133"/>
      <c r="F19" s="30">
        <f>+VLOOKUP(B19,'[2]FINAL - District'!$B$4:$AE$321,30,0)</f>
        <v>0.3548</v>
      </c>
      <c r="G19" s="30">
        <f>+VLOOKUP(B19,'[2]FINAL - District'!$B$4:$AI$321,34,0)</f>
        <v>0.38429999999999997</v>
      </c>
      <c r="H19" s="41">
        <v>0.42130000000000001</v>
      </c>
      <c r="I19" s="30">
        <f>+VLOOKUP(B19,'[2]FINAL - District'!$B$4:$AM$321,38,0)</f>
        <v>0.40670000000000001</v>
      </c>
      <c r="J19" s="30">
        <f>MAX(I19,H19,G19,F19,D19)</f>
        <v>0.42130000000000001</v>
      </c>
      <c r="L19" s="117" t="s">
        <v>2686</v>
      </c>
      <c r="M19" s="117" t="s">
        <v>2015</v>
      </c>
      <c r="N19" s="87">
        <v>2910</v>
      </c>
      <c r="O19" s="118" t="s">
        <v>246</v>
      </c>
      <c r="P19" s="119" t="s">
        <v>3019</v>
      </c>
      <c r="Q19" s="87" t="s">
        <v>2395</v>
      </c>
      <c r="R19" s="88">
        <v>0.3669</v>
      </c>
      <c r="S19" s="88">
        <v>0.36580000000000001</v>
      </c>
      <c r="T19" s="88">
        <v>0.31209999999999999</v>
      </c>
      <c r="U19" s="88">
        <v>0.30070000000000002</v>
      </c>
      <c r="V19" s="88">
        <v>0.2802</v>
      </c>
      <c r="W19" s="88">
        <v>0.31340000000000001</v>
      </c>
      <c r="X19" s="88">
        <v>0.34889999999999999</v>
      </c>
      <c r="Y19" s="120">
        <v>0.4199</v>
      </c>
      <c r="Z19" s="116">
        <f t="shared" si="10"/>
        <v>0.32619999999999999</v>
      </c>
      <c r="AA19" s="116">
        <f t="shared" si="10"/>
        <v>0.29770000000000002</v>
      </c>
      <c r="AB19" s="116">
        <f t="shared" si="10"/>
        <v>0.29809999999999998</v>
      </c>
      <c r="AC19" s="116">
        <f t="shared" si="10"/>
        <v>0.31419999999999998</v>
      </c>
      <c r="AD19" s="116">
        <f t="shared" si="10"/>
        <v>0.36070000000000002</v>
      </c>
    </row>
    <row r="20" spans="1:30" x14ac:dyDescent="0.25">
      <c r="A20" s="132" t="s">
        <v>2699</v>
      </c>
      <c r="B20" s="132" t="s">
        <v>2046</v>
      </c>
      <c r="C20" s="134" t="s">
        <v>3019</v>
      </c>
      <c r="D20" s="41">
        <v>0.31609999999999999</v>
      </c>
      <c r="E20" s="133"/>
      <c r="F20" s="30">
        <f>+VLOOKUP(B20,'[2]FINAL - District'!$B$4:$AE$321,30,0)</f>
        <v>0.32319999999999999</v>
      </c>
      <c r="G20" s="30">
        <f>+VLOOKUP(B20,'[2]FINAL - District'!$B$4:$AI$321,34,0)</f>
        <v>0.28349999999999997</v>
      </c>
      <c r="H20" s="41">
        <v>0.29659999999999997</v>
      </c>
      <c r="I20" s="30">
        <f>+VLOOKUP(B20,'[2]FINAL - District'!$B$4:$AM$321,38,0)</f>
        <v>0.30769999999999997</v>
      </c>
      <c r="J20" s="30">
        <f>MAX(I20,H20,G20,F20,D20)</f>
        <v>0.32319999999999999</v>
      </c>
      <c r="L20" s="117" t="s">
        <v>2687</v>
      </c>
      <c r="M20" s="117" t="s">
        <v>2016</v>
      </c>
      <c r="N20" s="87">
        <v>3168</v>
      </c>
      <c r="O20" s="118" t="s">
        <v>697</v>
      </c>
      <c r="P20" s="119" t="s">
        <v>3019</v>
      </c>
      <c r="Q20" s="87" t="s">
        <v>2395</v>
      </c>
      <c r="R20" s="88">
        <v>0.29360000000000003</v>
      </c>
      <c r="S20" s="88">
        <v>0.26740000000000003</v>
      </c>
      <c r="T20" s="88">
        <v>0.20180000000000001</v>
      </c>
      <c r="U20" s="88">
        <v>0.20549999999999999</v>
      </c>
      <c r="V20" s="88">
        <v>0.22289999999999999</v>
      </c>
      <c r="W20" s="88">
        <v>0.23050000000000001</v>
      </c>
      <c r="X20" s="88">
        <v>0.23780000000000001</v>
      </c>
      <c r="Y20" s="120">
        <v>0.32050000000000001</v>
      </c>
      <c r="Z20" s="116">
        <f t="shared" si="10"/>
        <v>0.22489999999999999</v>
      </c>
      <c r="AA20" s="116">
        <f t="shared" si="10"/>
        <v>0.21010000000000001</v>
      </c>
      <c r="AB20" s="116">
        <f t="shared" si="10"/>
        <v>0.21959999999999999</v>
      </c>
      <c r="AC20" s="116">
        <f t="shared" si="10"/>
        <v>0.23039999999999999</v>
      </c>
      <c r="AD20" s="116">
        <f t="shared" si="10"/>
        <v>0.26290000000000002</v>
      </c>
    </row>
    <row r="21" spans="1:30" x14ac:dyDescent="0.25">
      <c r="A21" s="132" t="s">
        <v>2700</v>
      </c>
      <c r="B21" s="132" t="s">
        <v>2048</v>
      </c>
      <c r="C21" s="134" t="s">
        <v>3019</v>
      </c>
      <c r="D21" s="41">
        <v>0.30459999999999998</v>
      </c>
      <c r="E21" s="133"/>
      <c r="F21" s="30">
        <f>+VLOOKUP(B21,'[2]FINAL - District'!$B$4:$AE$321,30,0)</f>
        <v>0.31009999999999999</v>
      </c>
      <c r="G21" s="30">
        <f>+VLOOKUP(B21,'[2]FINAL - District'!$B$4:$AI$321,34,0)</f>
        <v>0.31409999999999999</v>
      </c>
      <c r="H21" s="41">
        <v>0.29480000000000001</v>
      </c>
      <c r="I21" s="30">
        <f>+VLOOKUP(B21,'[2]FINAL - District'!$B$4:$AM$321,38,0)</f>
        <v>0.23760000000000001</v>
      </c>
      <c r="J21" s="30">
        <f>MAX(I21,H21,G21,F21,D21)</f>
        <v>0.31409999999999999</v>
      </c>
      <c r="L21" s="117" t="s">
        <v>2460</v>
      </c>
      <c r="M21" s="117" t="s">
        <v>2019</v>
      </c>
      <c r="N21" s="87">
        <v>2877</v>
      </c>
      <c r="O21" s="118" t="s">
        <v>1329</v>
      </c>
      <c r="P21" s="119" t="s">
        <v>3019</v>
      </c>
      <c r="Q21" s="87" t="s">
        <v>2395</v>
      </c>
      <c r="R21" s="88">
        <v>0.3478</v>
      </c>
      <c r="S21" s="88">
        <v>0.34739999999999999</v>
      </c>
      <c r="T21" s="88">
        <v>0.31469999999999998</v>
      </c>
      <c r="U21" s="88">
        <v>0.2969</v>
      </c>
      <c r="V21" s="88">
        <v>0.31669999999999998</v>
      </c>
      <c r="W21" s="88">
        <v>0.30680000000000002</v>
      </c>
      <c r="X21" s="88">
        <v>0.29010000000000002</v>
      </c>
      <c r="Y21" s="120">
        <v>0.29849999999999999</v>
      </c>
      <c r="Z21" s="116">
        <f t="shared" ref="Z21:AD39" si="11">IFERROR((ROUND(AVERAGE(S21:U21),4))," ")</f>
        <v>0.31969999999999998</v>
      </c>
      <c r="AA21" s="116">
        <f t="shared" si="11"/>
        <v>0.30940000000000001</v>
      </c>
      <c r="AB21" s="116">
        <f t="shared" si="11"/>
        <v>0.30680000000000002</v>
      </c>
      <c r="AC21" s="116">
        <f t="shared" si="11"/>
        <v>0.30449999999999999</v>
      </c>
      <c r="AD21" s="116">
        <f t="shared" si="11"/>
        <v>0.29849999999999999</v>
      </c>
    </row>
    <row r="22" spans="1:30" x14ac:dyDescent="0.25">
      <c r="A22" t="s">
        <v>2702</v>
      </c>
      <c r="B22" t="s">
        <v>2054</v>
      </c>
      <c r="C22" s="25" t="s">
        <v>2973</v>
      </c>
      <c r="D22" s="133"/>
      <c r="E22" s="30">
        <v>0.40960000000000002</v>
      </c>
      <c r="F22" s="30">
        <v>0.41920000000000002</v>
      </c>
      <c r="G22" s="30">
        <v>0.40849999999999997</v>
      </c>
      <c r="H22" s="30">
        <v>0.44240000000000002</v>
      </c>
      <c r="I22" s="30">
        <v>0.50329999999999997</v>
      </c>
      <c r="J22" s="30">
        <f t="shared" ref="J22:J28" si="12">MAX(I22,H22,G22,F22,E22)</f>
        <v>0.50329999999999997</v>
      </c>
      <c r="L22" s="117" t="s">
        <v>2460</v>
      </c>
      <c r="M22" s="117" t="s">
        <v>2019</v>
      </c>
      <c r="N22" s="87">
        <v>5159</v>
      </c>
      <c r="O22" s="118" t="s">
        <v>1345</v>
      </c>
      <c r="P22" s="119" t="s">
        <v>3019</v>
      </c>
      <c r="Q22" s="87" t="s">
        <v>2394</v>
      </c>
      <c r="R22" s="88">
        <v>0.50819999999999999</v>
      </c>
      <c r="S22" s="88">
        <v>0.4748</v>
      </c>
      <c r="T22" s="88">
        <v>0.43480000000000002</v>
      </c>
      <c r="U22" s="88">
        <v>0.46329999999999999</v>
      </c>
      <c r="V22" s="88">
        <v>0.50919999999999999</v>
      </c>
      <c r="W22" s="88">
        <v>0.45669999999999999</v>
      </c>
      <c r="X22" s="88">
        <v>0.45750000000000002</v>
      </c>
      <c r="Y22" s="120">
        <v>0.46679999999999999</v>
      </c>
      <c r="Z22" s="116">
        <f t="shared" si="11"/>
        <v>0.45760000000000001</v>
      </c>
      <c r="AA22" s="116">
        <f t="shared" si="11"/>
        <v>0.46910000000000002</v>
      </c>
      <c r="AB22" s="116">
        <f t="shared" si="11"/>
        <v>0.47639999999999999</v>
      </c>
      <c r="AC22" s="116">
        <f t="shared" si="11"/>
        <v>0.47449999999999998</v>
      </c>
      <c r="AD22" s="116">
        <f t="shared" si="11"/>
        <v>0.46029999999999999</v>
      </c>
    </row>
    <row r="23" spans="1:30" x14ac:dyDescent="0.25">
      <c r="A23" t="s">
        <v>2704</v>
      </c>
      <c r="B23" t="s">
        <v>2056</v>
      </c>
      <c r="C23" s="25" t="s">
        <v>2973</v>
      </c>
      <c r="D23" s="133"/>
      <c r="E23" s="30">
        <v>0.4098</v>
      </c>
      <c r="F23" s="30">
        <v>0.33189999999999997</v>
      </c>
      <c r="G23" s="30">
        <v>0.3261</v>
      </c>
      <c r="H23" s="30">
        <v>0.33169999999999999</v>
      </c>
      <c r="I23" s="30">
        <v>0.3422</v>
      </c>
      <c r="J23" s="30">
        <f t="shared" si="12"/>
        <v>0.4098</v>
      </c>
      <c r="L23" s="106" t="s">
        <v>2460</v>
      </c>
      <c r="M23" s="106" t="s">
        <v>2019</v>
      </c>
      <c r="N23" s="87">
        <v>4297</v>
      </c>
      <c r="O23" s="106" t="s">
        <v>1339</v>
      </c>
      <c r="P23" s="87" t="s">
        <v>2973</v>
      </c>
      <c r="Q23" s="87" t="s">
        <v>2395</v>
      </c>
      <c r="R23" s="88">
        <v>0.46389999999999998</v>
      </c>
      <c r="S23" s="88">
        <v>0.4128</v>
      </c>
      <c r="T23" s="88">
        <v>0.30220000000000002</v>
      </c>
      <c r="U23" s="88">
        <v>0.34589999999999999</v>
      </c>
      <c r="V23" s="88">
        <v>0.35270000000000001</v>
      </c>
      <c r="W23" s="88">
        <v>0.33429999999999999</v>
      </c>
      <c r="X23" s="115">
        <v>0.36350777934936351</v>
      </c>
      <c r="Y23" s="115">
        <v>0.3725212</v>
      </c>
      <c r="Z23" s="116">
        <f t="shared" si="11"/>
        <v>0.35360000000000003</v>
      </c>
      <c r="AA23" s="116">
        <f t="shared" si="11"/>
        <v>0.33360000000000001</v>
      </c>
      <c r="AB23" s="116">
        <f t="shared" si="11"/>
        <v>0.34429999999999999</v>
      </c>
      <c r="AC23" s="116">
        <f t="shared" si="11"/>
        <v>0.35020000000000001</v>
      </c>
      <c r="AD23" s="116">
        <f t="shared" si="11"/>
        <v>0.35680000000000001</v>
      </c>
    </row>
    <row r="24" spans="1:30" x14ac:dyDescent="0.25">
      <c r="A24" t="s">
        <v>2705</v>
      </c>
      <c r="B24" t="s">
        <v>2057</v>
      </c>
      <c r="C24" s="25" t="s">
        <v>2973</v>
      </c>
      <c r="D24" s="133"/>
      <c r="E24" s="30">
        <v>0.53979999999999995</v>
      </c>
      <c r="F24" s="30">
        <v>0.59550000000000003</v>
      </c>
      <c r="G24" s="30">
        <v>0.51060000000000005</v>
      </c>
      <c r="H24" s="30">
        <v>0.45779999999999998</v>
      </c>
      <c r="I24" s="30">
        <v>0.50149999999999995</v>
      </c>
      <c r="J24" s="30">
        <f t="shared" si="12"/>
        <v>0.59550000000000003</v>
      </c>
      <c r="L24" s="117" t="s">
        <v>2460</v>
      </c>
      <c r="M24" s="117" t="s">
        <v>2019</v>
      </c>
      <c r="N24" s="87">
        <v>2748</v>
      </c>
      <c r="O24" s="118" t="s">
        <v>1327</v>
      </c>
      <c r="P24" s="119" t="s">
        <v>3019</v>
      </c>
      <c r="Q24" s="87" t="s">
        <v>2395</v>
      </c>
      <c r="R24" s="88">
        <v>0.4148</v>
      </c>
      <c r="S24" s="88">
        <v>0.375</v>
      </c>
      <c r="T24" s="88">
        <v>0.35360000000000003</v>
      </c>
      <c r="U24" s="88">
        <v>0.39410000000000001</v>
      </c>
      <c r="V24" s="88">
        <v>0.39200000000000002</v>
      </c>
      <c r="W24" s="88">
        <v>0.34460000000000002</v>
      </c>
      <c r="X24" s="88">
        <v>0.375</v>
      </c>
      <c r="Y24" s="120">
        <v>0.44440000000000002</v>
      </c>
      <c r="Z24" s="116">
        <f t="shared" si="11"/>
        <v>0.37419999999999998</v>
      </c>
      <c r="AA24" s="116">
        <f t="shared" si="11"/>
        <v>0.37990000000000002</v>
      </c>
      <c r="AB24" s="116">
        <f t="shared" si="11"/>
        <v>0.37690000000000001</v>
      </c>
      <c r="AC24" s="116">
        <f t="shared" si="11"/>
        <v>0.3705</v>
      </c>
      <c r="AD24" s="116">
        <f t="shared" si="11"/>
        <v>0.38800000000000001</v>
      </c>
    </row>
    <row r="25" spans="1:30" x14ac:dyDescent="0.25">
      <c r="A25" t="s">
        <v>2708</v>
      </c>
      <c r="B25" t="s">
        <v>2063</v>
      </c>
      <c r="C25" s="25" t="s">
        <v>2973</v>
      </c>
      <c r="D25" s="133"/>
      <c r="E25" s="30">
        <v>0.50919999999999999</v>
      </c>
      <c r="F25" s="30">
        <v>0.48949999999999999</v>
      </c>
      <c r="G25" s="30">
        <v>0.42449999999999999</v>
      </c>
      <c r="H25" s="30">
        <v>0.48039999999999999</v>
      </c>
      <c r="I25" s="30">
        <v>0.55049999999999999</v>
      </c>
      <c r="J25" s="30">
        <f t="shared" si="12"/>
        <v>0.55049999999999999</v>
      </c>
      <c r="L25" s="117" t="s">
        <v>2460</v>
      </c>
      <c r="M25" s="117" t="s">
        <v>2019</v>
      </c>
      <c r="N25" s="87">
        <v>5160</v>
      </c>
      <c r="O25" s="118" t="s">
        <v>1346</v>
      </c>
      <c r="P25" s="119" t="s">
        <v>3019</v>
      </c>
      <c r="Q25" s="87" t="s">
        <v>2395</v>
      </c>
      <c r="R25" s="88">
        <v>0.44109999999999999</v>
      </c>
      <c r="S25" s="88">
        <v>0.39600000000000002</v>
      </c>
      <c r="T25" s="88">
        <v>0.29899999999999999</v>
      </c>
      <c r="U25" s="88">
        <v>0.3392</v>
      </c>
      <c r="V25" s="88">
        <v>0.33929999999999999</v>
      </c>
      <c r="W25" s="88">
        <v>0.33279999999999998</v>
      </c>
      <c r="X25" s="88">
        <v>0.34399999999999997</v>
      </c>
      <c r="Y25" s="120">
        <v>0.39340000000000003</v>
      </c>
      <c r="Z25" s="116">
        <f t="shared" si="11"/>
        <v>0.34470000000000001</v>
      </c>
      <c r="AA25" s="116">
        <f t="shared" si="11"/>
        <v>0.32579999999999998</v>
      </c>
      <c r="AB25" s="116">
        <f t="shared" si="11"/>
        <v>0.33710000000000001</v>
      </c>
      <c r="AC25" s="116">
        <f t="shared" si="11"/>
        <v>0.3387</v>
      </c>
      <c r="AD25" s="116">
        <f t="shared" si="11"/>
        <v>0.35670000000000002</v>
      </c>
    </row>
    <row r="26" spans="1:30" x14ac:dyDescent="0.25">
      <c r="A26" t="s">
        <v>2487</v>
      </c>
      <c r="B26" t="s">
        <v>2065</v>
      </c>
      <c r="C26" s="25" t="s">
        <v>2973</v>
      </c>
      <c r="D26" s="133"/>
      <c r="E26" s="30">
        <v>0.51539999999999997</v>
      </c>
      <c r="F26" s="30">
        <v>0.48470000000000002</v>
      </c>
      <c r="G26" s="30">
        <v>0.45340000000000003</v>
      </c>
      <c r="H26" s="30">
        <v>0.4753</v>
      </c>
      <c r="I26" s="30">
        <v>0.46929999999999999</v>
      </c>
      <c r="J26" s="30">
        <f t="shared" si="12"/>
        <v>0.51539999999999997</v>
      </c>
      <c r="L26" s="117" t="s">
        <v>2460</v>
      </c>
      <c r="M26" s="117" t="s">
        <v>2019</v>
      </c>
      <c r="N26" s="87">
        <v>4538</v>
      </c>
      <c r="O26" s="118" t="s">
        <v>1342</v>
      </c>
      <c r="P26" s="119" t="s">
        <v>3019</v>
      </c>
      <c r="Q26" s="87" t="s">
        <v>2395</v>
      </c>
      <c r="R26" s="88">
        <v>0.46750000000000003</v>
      </c>
      <c r="S26" s="88">
        <v>0.42220000000000002</v>
      </c>
      <c r="T26" s="88">
        <v>0.3841</v>
      </c>
      <c r="U26" s="88">
        <v>0.47349999999999998</v>
      </c>
      <c r="V26" s="88">
        <v>0.49390000000000001</v>
      </c>
      <c r="W26" s="88">
        <v>0.4748</v>
      </c>
      <c r="X26" s="88">
        <v>0.4491</v>
      </c>
      <c r="Y26" s="120">
        <v>0.52249999999999996</v>
      </c>
      <c r="Z26" s="116">
        <f t="shared" si="11"/>
        <v>0.42659999999999998</v>
      </c>
      <c r="AA26" s="116">
        <f t="shared" si="11"/>
        <v>0.45050000000000001</v>
      </c>
      <c r="AB26" s="116">
        <f t="shared" si="11"/>
        <v>0.48070000000000002</v>
      </c>
      <c r="AC26" s="116">
        <f t="shared" si="11"/>
        <v>0.47260000000000002</v>
      </c>
      <c r="AD26" s="116">
        <f t="shared" si="11"/>
        <v>0.48209999999999997</v>
      </c>
    </row>
    <row r="27" spans="1:30" x14ac:dyDescent="0.25">
      <c r="A27" t="s">
        <v>2710</v>
      </c>
      <c r="B27" t="s">
        <v>2067</v>
      </c>
      <c r="C27" s="25" t="s">
        <v>2973</v>
      </c>
      <c r="D27" s="133"/>
      <c r="E27" s="30">
        <v>0.77780000000000005</v>
      </c>
      <c r="F27" s="30">
        <v>1</v>
      </c>
      <c r="G27" s="30">
        <v>1</v>
      </c>
      <c r="H27" s="30">
        <v>1</v>
      </c>
      <c r="I27" s="30">
        <v>1</v>
      </c>
      <c r="J27" s="30">
        <f t="shared" si="12"/>
        <v>1</v>
      </c>
      <c r="L27" s="117" t="s">
        <v>2460</v>
      </c>
      <c r="M27" s="117" t="s">
        <v>2019</v>
      </c>
      <c r="N27" s="87">
        <v>4381</v>
      </c>
      <c r="O27" s="118" t="s">
        <v>1341</v>
      </c>
      <c r="P27" s="119" t="s">
        <v>3019</v>
      </c>
      <c r="Q27" s="87" t="s">
        <v>2394</v>
      </c>
      <c r="R27" s="88">
        <v>0.51800000000000002</v>
      </c>
      <c r="S27" s="88">
        <v>0.46289999999999998</v>
      </c>
      <c r="T27" s="88">
        <v>0.4274</v>
      </c>
      <c r="U27" s="88">
        <v>0.41909999999999997</v>
      </c>
      <c r="V27" s="88">
        <v>0.4491</v>
      </c>
      <c r="W27" s="88">
        <v>0.4395</v>
      </c>
      <c r="X27" s="88">
        <v>0.37769999999999998</v>
      </c>
      <c r="Y27" s="120">
        <v>0.4088</v>
      </c>
      <c r="Z27" s="116">
        <f t="shared" si="11"/>
        <v>0.4365</v>
      </c>
      <c r="AA27" s="116">
        <f t="shared" si="11"/>
        <v>0.43190000000000001</v>
      </c>
      <c r="AB27" s="116">
        <f t="shared" si="11"/>
        <v>0.43590000000000001</v>
      </c>
      <c r="AC27" s="116">
        <f t="shared" si="11"/>
        <v>0.42209999999999998</v>
      </c>
      <c r="AD27" s="116">
        <f t="shared" si="11"/>
        <v>0.40870000000000001</v>
      </c>
    </row>
    <row r="28" spans="1:30" x14ac:dyDescent="0.25">
      <c r="A28" t="s">
        <v>2491</v>
      </c>
      <c r="B28" t="s">
        <v>2071</v>
      </c>
      <c r="C28" s="25" t="s">
        <v>2973</v>
      </c>
      <c r="D28" s="133"/>
      <c r="E28" s="30">
        <v>0.72289999999999999</v>
      </c>
      <c r="F28" s="30">
        <v>0.74419999999999997</v>
      </c>
      <c r="G28" s="30">
        <v>0.76739999999999997</v>
      </c>
      <c r="H28" s="30">
        <v>0.72340000000000004</v>
      </c>
      <c r="I28" s="30">
        <v>0.56730000000000003</v>
      </c>
      <c r="J28" s="30">
        <f t="shared" si="12"/>
        <v>0.76739999999999997</v>
      </c>
      <c r="L28" s="106" t="s">
        <v>2690</v>
      </c>
      <c r="M28" s="106" t="s">
        <v>2021</v>
      </c>
      <c r="N28" s="87">
        <v>2713</v>
      </c>
      <c r="O28" s="106" t="s">
        <v>1869</v>
      </c>
      <c r="P28" s="87" t="s">
        <v>2973</v>
      </c>
      <c r="Q28" s="87" t="s">
        <v>2394</v>
      </c>
      <c r="R28" s="88">
        <v>0.46839999999999998</v>
      </c>
      <c r="S28" s="88">
        <v>0.50329999999999997</v>
      </c>
      <c r="T28" s="88">
        <v>0.50309999999999999</v>
      </c>
      <c r="U28" s="88">
        <v>0.4703</v>
      </c>
      <c r="V28" s="88">
        <v>0.52349999999999997</v>
      </c>
      <c r="W28" s="88">
        <v>0.5091</v>
      </c>
      <c r="X28" s="115">
        <v>0.48073022312373226</v>
      </c>
      <c r="Y28" s="115">
        <v>0.4501018</v>
      </c>
      <c r="Z28" s="116">
        <f t="shared" si="11"/>
        <v>0.49220000000000003</v>
      </c>
      <c r="AA28" s="116">
        <f t="shared" si="11"/>
        <v>0.499</v>
      </c>
      <c r="AB28" s="116">
        <f t="shared" si="11"/>
        <v>0.501</v>
      </c>
      <c r="AC28" s="116">
        <f t="shared" si="11"/>
        <v>0.50439999999999996</v>
      </c>
      <c r="AD28" s="116">
        <f t="shared" si="11"/>
        <v>0.48</v>
      </c>
    </row>
    <row r="29" spans="1:30" x14ac:dyDescent="0.25">
      <c r="A29" s="132" t="s">
        <v>2492</v>
      </c>
      <c r="B29" s="132" t="s">
        <v>2072</v>
      </c>
      <c r="C29" s="134" t="s">
        <v>3019</v>
      </c>
      <c r="D29" s="41">
        <v>0.42159999999999997</v>
      </c>
      <c r="E29" s="133"/>
      <c r="F29" s="30">
        <f>+VLOOKUP(B29,'[2]FINAL - District'!$B$4:$AE$321,30,0)</f>
        <v>0.38019999999999998</v>
      </c>
      <c r="G29" s="30">
        <f>+VLOOKUP(B29,'[2]FINAL - District'!$B$4:$AI$321,34,0)</f>
        <v>0.4083</v>
      </c>
      <c r="H29" s="41">
        <v>0.4073</v>
      </c>
      <c r="I29" s="30">
        <f>+VLOOKUP(B29,'[2]FINAL - District'!$B$4:$AM$321,38,0)</f>
        <v>0.41880000000000001</v>
      </c>
      <c r="J29" s="30">
        <f>MAX(I29,H29,G29,F29,D29)</f>
        <v>0.42159999999999997</v>
      </c>
      <c r="L29" s="106" t="s">
        <v>2690</v>
      </c>
      <c r="M29" s="106" t="s">
        <v>2021</v>
      </c>
      <c r="N29" s="87">
        <v>4476</v>
      </c>
      <c r="O29" s="106" t="s">
        <v>1873</v>
      </c>
      <c r="P29" s="87" t="s">
        <v>2973</v>
      </c>
      <c r="Q29" s="87" t="s">
        <v>2394</v>
      </c>
      <c r="R29" s="88">
        <v>0.51029999999999998</v>
      </c>
      <c r="S29" s="88">
        <v>0.44940000000000002</v>
      </c>
      <c r="T29" s="88">
        <v>0.4521</v>
      </c>
      <c r="U29" s="88">
        <v>0.45100000000000001</v>
      </c>
      <c r="V29" s="88">
        <v>0.49480000000000002</v>
      </c>
      <c r="W29" s="88">
        <v>0.50700000000000001</v>
      </c>
      <c r="X29" s="115">
        <v>0.5182012847965739</v>
      </c>
      <c r="Y29" s="115">
        <v>0.49448120000000001</v>
      </c>
      <c r="Z29" s="116">
        <f t="shared" si="11"/>
        <v>0.45079999999999998</v>
      </c>
      <c r="AA29" s="116">
        <f t="shared" si="11"/>
        <v>0.46600000000000003</v>
      </c>
      <c r="AB29" s="116">
        <f t="shared" si="11"/>
        <v>0.48430000000000001</v>
      </c>
      <c r="AC29" s="116">
        <f t="shared" si="11"/>
        <v>0.50670000000000004</v>
      </c>
      <c r="AD29" s="116">
        <f t="shared" si="11"/>
        <v>0.50660000000000005</v>
      </c>
    </row>
    <row r="30" spans="1:30" x14ac:dyDescent="0.25">
      <c r="A30" t="s">
        <v>2493</v>
      </c>
      <c r="B30" t="s">
        <v>2073</v>
      </c>
      <c r="C30" s="25" t="s">
        <v>2973</v>
      </c>
      <c r="D30" s="133"/>
      <c r="E30" s="30">
        <v>0.38319999999999999</v>
      </c>
      <c r="F30" s="30">
        <v>0.34379999999999999</v>
      </c>
      <c r="G30" s="30">
        <v>0.33750000000000002</v>
      </c>
      <c r="H30" s="30">
        <v>0.36430000000000001</v>
      </c>
      <c r="I30" s="30">
        <v>0.36670000000000003</v>
      </c>
      <c r="J30" s="30">
        <f>MAX(I30,H30,G30,F30,E30)</f>
        <v>0.38319999999999999</v>
      </c>
      <c r="L30" s="106" t="s">
        <v>2691</v>
      </c>
      <c r="M30" s="106" t="s">
        <v>2022</v>
      </c>
      <c r="N30" s="87">
        <v>2516</v>
      </c>
      <c r="O30" s="106" t="s">
        <v>1043</v>
      </c>
      <c r="P30" s="87" t="s">
        <v>2973</v>
      </c>
      <c r="Q30" s="87" t="s">
        <v>2394</v>
      </c>
      <c r="R30" s="88">
        <v>0.36670000000000003</v>
      </c>
      <c r="S30" s="88">
        <v>0.40260000000000001</v>
      </c>
      <c r="T30" s="88">
        <v>0.48859999999999998</v>
      </c>
      <c r="U30" s="88">
        <v>0.49440000000000001</v>
      </c>
      <c r="V30" s="88">
        <v>0.52629999999999999</v>
      </c>
      <c r="W30" s="88">
        <v>0.52580000000000005</v>
      </c>
      <c r="X30" s="115">
        <v>0.48314606741573035</v>
      </c>
      <c r="Y30" s="115">
        <v>0.625</v>
      </c>
      <c r="Z30" s="116">
        <f t="shared" si="11"/>
        <v>0.46189999999999998</v>
      </c>
      <c r="AA30" s="116">
        <f t="shared" si="11"/>
        <v>0.50309999999999999</v>
      </c>
      <c r="AB30" s="116">
        <f t="shared" si="11"/>
        <v>0.51549999999999996</v>
      </c>
      <c r="AC30" s="116">
        <f t="shared" si="11"/>
        <v>0.51170000000000004</v>
      </c>
      <c r="AD30" s="116">
        <f t="shared" si="11"/>
        <v>0.54459999999999997</v>
      </c>
    </row>
    <row r="31" spans="1:30" x14ac:dyDescent="0.25">
      <c r="A31" s="132" t="s">
        <v>2498</v>
      </c>
      <c r="B31" s="132" t="s">
        <v>2078</v>
      </c>
      <c r="C31" s="134" t="s">
        <v>3019</v>
      </c>
      <c r="D31" s="41">
        <v>0.28989999999999999</v>
      </c>
      <c r="E31" s="133"/>
      <c r="F31" s="30">
        <f>+VLOOKUP(B31,'[2]FINAL - District'!$B$4:$AE$321,30,0)</f>
        <v>0.29330000000000001</v>
      </c>
      <c r="G31" s="30">
        <f>+VLOOKUP(B31,'[2]FINAL - District'!$B$4:$AI$321,34,0)</f>
        <v>0.29859999999999998</v>
      </c>
      <c r="H31" s="41">
        <v>0.2878</v>
      </c>
      <c r="I31" s="30">
        <f>+VLOOKUP(B31,'[2]FINAL - District'!$B$4:$AM$321,38,0)</f>
        <v>0.29820000000000002</v>
      </c>
      <c r="J31" s="30">
        <f>MAX(I31,H31,G31,F31,D31)</f>
        <v>0.29859999999999998</v>
      </c>
      <c r="L31" s="117" t="s">
        <v>2693</v>
      </c>
      <c r="M31" s="117" t="s">
        <v>2030</v>
      </c>
      <c r="N31" s="87">
        <v>2466</v>
      </c>
      <c r="O31" s="118" t="s">
        <v>1242</v>
      </c>
      <c r="P31" s="119" t="s">
        <v>3019</v>
      </c>
      <c r="Q31" s="87" t="s">
        <v>2395</v>
      </c>
      <c r="R31" s="88">
        <v>0.25140000000000001</v>
      </c>
      <c r="S31" s="88">
        <v>0.28889999999999999</v>
      </c>
      <c r="T31" s="88">
        <v>0.2402</v>
      </c>
      <c r="U31" s="88">
        <v>0.21079999999999999</v>
      </c>
      <c r="V31" s="88">
        <v>0.25409999999999999</v>
      </c>
      <c r="W31" s="88">
        <v>0.3034</v>
      </c>
      <c r="X31" s="88">
        <v>0.30859999999999999</v>
      </c>
      <c r="Y31" s="120">
        <v>0.27910000000000001</v>
      </c>
      <c r="Z31" s="116">
        <f t="shared" si="11"/>
        <v>0.24660000000000001</v>
      </c>
      <c r="AA31" s="116">
        <f t="shared" si="11"/>
        <v>0.23499999999999999</v>
      </c>
      <c r="AB31" s="116">
        <f t="shared" si="11"/>
        <v>0.25609999999999999</v>
      </c>
      <c r="AC31" s="116">
        <f t="shared" si="11"/>
        <v>0.28870000000000001</v>
      </c>
      <c r="AD31" s="116">
        <f t="shared" si="11"/>
        <v>0.29699999999999999</v>
      </c>
    </row>
    <row r="32" spans="1:30" x14ac:dyDescent="0.25">
      <c r="A32" s="132" t="s">
        <v>2502</v>
      </c>
      <c r="B32" s="132" t="s">
        <v>2083</v>
      </c>
      <c r="C32" s="134" t="s">
        <v>3019</v>
      </c>
      <c r="D32" s="41">
        <v>1</v>
      </c>
      <c r="E32" s="133"/>
      <c r="F32" s="30">
        <f>+VLOOKUP(B32,'[2]FINAL - District'!$B$4:$AE$321,30,0)</f>
        <v>0.83330000000000004</v>
      </c>
      <c r="G32" s="30">
        <f>+VLOOKUP(B32,'[2]FINAL - District'!$B$4:$AI$321,34,0)</f>
        <v>0.71879999999999999</v>
      </c>
      <c r="H32" s="41">
        <v>0.75</v>
      </c>
      <c r="I32" s="30">
        <f>+VLOOKUP(B32,'[2]FINAL - District'!$B$4:$AM$321,38,0)</f>
        <v>0.79410000000000003</v>
      </c>
      <c r="J32" s="30">
        <f>MAX(I32,H32,G32,F32,D32)</f>
        <v>1</v>
      </c>
      <c r="L32" s="106" t="s">
        <v>2694</v>
      </c>
      <c r="M32" s="106" t="s">
        <v>2031</v>
      </c>
      <c r="N32" s="87">
        <v>2827</v>
      </c>
      <c r="O32" s="106" t="s">
        <v>102</v>
      </c>
      <c r="P32" s="87" t="s">
        <v>2973</v>
      </c>
      <c r="Q32" s="121" t="s">
        <v>2395</v>
      </c>
      <c r="R32" s="88">
        <v>0.48970000000000002</v>
      </c>
      <c r="S32" s="122">
        <v>0.4269</v>
      </c>
      <c r="T32" s="122">
        <v>0.35039999999999999</v>
      </c>
      <c r="U32" s="122">
        <v>0.48099999999999998</v>
      </c>
      <c r="V32" s="122">
        <v>0.45090000000000002</v>
      </c>
      <c r="W32" s="122">
        <v>0.48620000000000002</v>
      </c>
      <c r="X32" s="123">
        <v>0.48692810457516339</v>
      </c>
      <c r="Y32" s="123">
        <v>0.49828178694158098</v>
      </c>
      <c r="Z32" s="116">
        <f t="shared" si="11"/>
        <v>0.4194</v>
      </c>
      <c r="AA32" s="116">
        <f t="shared" si="11"/>
        <v>0.4274</v>
      </c>
      <c r="AB32" s="116">
        <f t="shared" si="11"/>
        <v>0.47270000000000001</v>
      </c>
      <c r="AC32" s="116">
        <f t="shared" si="11"/>
        <v>0.47470000000000001</v>
      </c>
      <c r="AD32" s="116">
        <f t="shared" si="11"/>
        <v>0.49049999999999999</v>
      </c>
    </row>
    <row r="33" spans="1:30" x14ac:dyDescent="0.25">
      <c r="A33" t="s">
        <v>2712</v>
      </c>
      <c r="B33" t="s">
        <v>2086</v>
      </c>
      <c r="C33" s="25" t="s">
        <v>2973</v>
      </c>
      <c r="D33" s="133"/>
      <c r="E33" s="30">
        <v>0.47670000000000001</v>
      </c>
      <c r="F33" s="30">
        <v>0.4415</v>
      </c>
      <c r="G33" s="30">
        <v>0.43409999999999999</v>
      </c>
      <c r="H33" s="30">
        <v>0.46350000000000002</v>
      </c>
      <c r="I33" s="30">
        <v>0.45729999999999998</v>
      </c>
      <c r="J33" s="30">
        <f>MAX(I33,H33,G33,F33,E33)</f>
        <v>0.47670000000000001</v>
      </c>
      <c r="L33" s="117" t="s">
        <v>2694</v>
      </c>
      <c r="M33" s="117" t="s">
        <v>2031</v>
      </c>
      <c r="N33" s="87">
        <v>2760</v>
      </c>
      <c r="O33" s="118" t="s">
        <v>2313</v>
      </c>
      <c r="P33" s="119" t="s">
        <v>3019</v>
      </c>
      <c r="Q33" s="87" t="s">
        <v>2395</v>
      </c>
      <c r="R33" s="88">
        <v>0.41270000000000001</v>
      </c>
      <c r="S33" s="88">
        <v>0.39200000000000002</v>
      </c>
      <c r="T33" s="88">
        <v>0.39379999999999998</v>
      </c>
      <c r="U33" s="88">
        <v>0.51339999999999997</v>
      </c>
      <c r="V33" s="88">
        <v>0.47299999999999998</v>
      </c>
      <c r="W33" s="88">
        <v>0.44919999999999999</v>
      </c>
      <c r="X33" s="88">
        <v>0.46639999999999998</v>
      </c>
      <c r="Y33" s="120">
        <v>0.4748</v>
      </c>
      <c r="Z33" s="116">
        <f t="shared" si="11"/>
        <v>0.43309999999999998</v>
      </c>
      <c r="AA33" s="116">
        <f t="shared" si="11"/>
        <v>0.46010000000000001</v>
      </c>
      <c r="AB33" s="116">
        <f t="shared" si="11"/>
        <v>0.47849999999999998</v>
      </c>
      <c r="AC33" s="116">
        <f t="shared" si="11"/>
        <v>0.46289999999999998</v>
      </c>
      <c r="AD33" s="116">
        <f t="shared" si="11"/>
        <v>0.46350000000000002</v>
      </c>
    </row>
    <row r="34" spans="1:30" x14ac:dyDescent="0.25">
      <c r="A34" t="s">
        <v>2513</v>
      </c>
      <c r="B34" t="s">
        <v>2096</v>
      </c>
      <c r="C34" s="25" t="s">
        <v>2973</v>
      </c>
      <c r="D34" s="133"/>
      <c r="E34" s="30">
        <v>0.42730000000000001</v>
      </c>
      <c r="F34" s="30">
        <v>0.42399999999999999</v>
      </c>
      <c r="G34" s="30">
        <v>0.41370000000000001</v>
      </c>
      <c r="H34" s="30">
        <v>0.41830000000000001</v>
      </c>
      <c r="I34" s="30">
        <v>0.46089999999999998</v>
      </c>
      <c r="J34" s="30">
        <f>MAX(I34,H34,G34,F34,E34)</f>
        <v>0.46089999999999998</v>
      </c>
      <c r="L34" s="106" t="s">
        <v>2695</v>
      </c>
      <c r="M34" s="106" t="s">
        <v>2032</v>
      </c>
      <c r="N34" s="87">
        <v>2787</v>
      </c>
      <c r="O34" s="106" t="s">
        <v>100</v>
      </c>
      <c r="P34" s="87" t="s">
        <v>2973</v>
      </c>
      <c r="Q34" s="121" t="s">
        <v>2395</v>
      </c>
      <c r="R34" s="88">
        <v>0.47239999999999999</v>
      </c>
      <c r="S34" s="122">
        <v>0.43719999999999998</v>
      </c>
      <c r="T34" s="122">
        <v>0.41260000000000002</v>
      </c>
      <c r="U34" s="122">
        <v>0.43209999999999998</v>
      </c>
      <c r="V34" s="122">
        <v>0.44130000000000003</v>
      </c>
      <c r="W34" s="122">
        <v>0.45540000000000003</v>
      </c>
      <c r="X34" s="123">
        <v>0.47847682119205298</v>
      </c>
      <c r="Y34" s="123">
        <v>0.48878205128205099</v>
      </c>
      <c r="Z34" s="116">
        <f t="shared" si="11"/>
        <v>0.42730000000000001</v>
      </c>
      <c r="AA34" s="116">
        <f t="shared" si="11"/>
        <v>0.42870000000000003</v>
      </c>
      <c r="AB34" s="116">
        <f t="shared" si="11"/>
        <v>0.44290000000000002</v>
      </c>
      <c r="AC34" s="116">
        <f t="shared" si="11"/>
        <v>0.45839999999999997</v>
      </c>
      <c r="AD34" s="116">
        <f t="shared" si="11"/>
        <v>0.47420000000000001</v>
      </c>
    </row>
    <row r="35" spans="1:30" x14ac:dyDescent="0.25">
      <c r="A35" s="132" t="s">
        <v>2714</v>
      </c>
      <c r="B35" s="132" t="s">
        <v>2097</v>
      </c>
      <c r="C35" s="134" t="s">
        <v>3019</v>
      </c>
      <c r="D35" s="41">
        <v>0.48959999999999998</v>
      </c>
      <c r="E35" s="133"/>
      <c r="F35" s="30">
        <f>+VLOOKUP(B35,'[2]FINAL - District'!$B$4:$AE$321,30,0)</f>
        <v>0.39439999999999997</v>
      </c>
      <c r="G35" s="30">
        <f>+VLOOKUP(B35,'[2]FINAL - District'!$B$4:$AI$321,34,0)</f>
        <v>0.39200000000000002</v>
      </c>
      <c r="H35" s="41">
        <v>0.45590000000000003</v>
      </c>
      <c r="I35" s="30">
        <f>+VLOOKUP(B35,'[2]FINAL - District'!$B$4:$AM$321,38,0)</f>
        <v>0.45540000000000003</v>
      </c>
      <c r="J35" s="30">
        <f>MAX(I35,H35,G35,F35,D35)</f>
        <v>0.48959999999999998</v>
      </c>
      <c r="L35" s="106" t="s">
        <v>2696</v>
      </c>
      <c r="M35" s="106" t="s">
        <v>2342</v>
      </c>
      <c r="N35" s="87">
        <v>5607</v>
      </c>
      <c r="O35" s="106" t="s">
        <v>2348</v>
      </c>
      <c r="P35" s="87" t="s">
        <v>2973</v>
      </c>
      <c r="Q35" s="121" t="s">
        <v>2395</v>
      </c>
      <c r="R35" s="88">
        <v>0.40529999999999999</v>
      </c>
      <c r="S35" s="122">
        <v>0.4829</v>
      </c>
      <c r="T35" s="122">
        <v>0.51339999999999997</v>
      </c>
      <c r="U35" s="122">
        <v>0.35709999999999997</v>
      </c>
      <c r="V35" s="122" t="s">
        <v>2943</v>
      </c>
      <c r="W35" s="122" t="s">
        <v>2943</v>
      </c>
      <c r="X35" s="122" t="s">
        <v>2943</v>
      </c>
      <c r="Y35" s="122" t="s">
        <v>2943</v>
      </c>
      <c r="Z35" s="116">
        <f t="shared" si="11"/>
        <v>0.4511</v>
      </c>
      <c r="AA35" s="116">
        <f t="shared" si="11"/>
        <v>0.43530000000000002</v>
      </c>
      <c r="AB35" s="116">
        <f t="shared" si="11"/>
        <v>0.35709999999999997</v>
      </c>
    </row>
    <row r="36" spans="1:30" x14ac:dyDescent="0.25">
      <c r="A36" s="132" t="s">
        <v>2723</v>
      </c>
      <c r="B36" s="132" t="s">
        <v>2111</v>
      </c>
      <c r="C36" s="134" t="s">
        <v>3019</v>
      </c>
      <c r="D36" s="41">
        <v>0.35699999999999998</v>
      </c>
      <c r="E36" s="133"/>
      <c r="F36" s="30">
        <f>+VLOOKUP(B36,'[2]FINAL - District'!$B$4:$AE$321,30,0)</f>
        <v>0.30449999999999999</v>
      </c>
      <c r="G36" s="30">
        <f>+VLOOKUP(B36,'[2]FINAL - District'!$B$4:$AI$321,34,0)</f>
        <v>0.31630000000000003</v>
      </c>
      <c r="H36" s="30">
        <f>+VLOOKUP(A36,'[3]Final - District'!$A$4:$AE$315,31,0)</f>
        <v>0.32300000000000001</v>
      </c>
      <c r="I36" s="30">
        <f>+VLOOKUP(B36,'[2]FINAL - District'!$B$4:$AM$321,38,0)</f>
        <v>0.32329999999999998</v>
      </c>
      <c r="J36" s="30">
        <f>MAX(I36,H36,G36,F36,D36)</f>
        <v>0.35699999999999998</v>
      </c>
      <c r="L36" s="106" t="s">
        <v>2468</v>
      </c>
      <c r="M36" s="106" t="s">
        <v>2035</v>
      </c>
      <c r="N36" s="87">
        <v>4016</v>
      </c>
      <c r="O36" s="106" t="s">
        <v>970</v>
      </c>
      <c r="P36" s="87" t="s">
        <v>2973</v>
      </c>
      <c r="Q36" s="87" t="s">
        <v>2394</v>
      </c>
      <c r="R36" s="88">
        <v>0.43509999999999999</v>
      </c>
      <c r="S36" s="88">
        <v>0.52329999999999999</v>
      </c>
      <c r="T36" s="88">
        <v>0.50119999999999998</v>
      </c>
      <c r="U36" s="88">
        <v>0.50149999999999995</v>
      </c>
      <c r="V36" s="88">
        <v>0.4733</v>
      </c>
      <c r="W36" s="88">
        <v>0.51459999999999995</v>
      </c>
      <c r="X36" s="115">
        <v>0.35515873015873017</v>
      </c>
      <c r="Y36" s="115">
        <v>0.47975709999999999</v>
      </c>
      <c r="Z36" s="116">
        <f t="shared" si="11"/>
        <v>0.50870000000000004</v>
      </c>
      <c r="AA36" s="116">
        <f t="shared" si="11"/>
        <v>0.49199999999999999</v>
      </c>
      <c r="AB36" s="116">
        <f t="shared" si="11"/>
        <v>0.4965</v>
      </c>
      <c r="AC36" s="116">
        <f t="shared" si="11"/>
        <v>0.44769999999999999</v>
      </c>
      <c r="AD36" s="116">
        <f t="shared" si="11"/>
        <v>0.44979999999999998</v>
      </c>
    </row>
    <row r="37" spans="1:30" x14ac:dyDescent="0.25">
      <c r="A37" t="s">
        <v>2524</v>
      </c>
      <c r="B37" t="s">
        <v>2115</v>
      </c>
      <c r="C37" s="25" t="s">
        <v>2973</v>
      </c>
      <c r="D37" s="133"/>
      <c r="E37" s="30">
        <v>0.56379999999999997</v>
      </c>
      <c r="F37" s="30">
        <v>0.52290000000000003</v>
      </c>
      <c r="G37" s="30">
        <v>0.5161</v>
      </c>
      <c r="H37" s="30">
        <v>0.49359999999999998</v>
      </c>
      <c r="I37" s="30">
        <v>0.503</v>
      </c>
      <c r="J37" s="30">
        <f>MAX(I37,H37,G37,F37,E37)</f>
        <v>0.56379999999999997</v>
      </c>
      <c r="L37" s="106" t="s">
        <v>2468</v>
      </c>
      <c r="M37" s="106" t="s">
        <v>2035</v>
      </c>
      <c r="N37" s="87">
        <v>4014</v>
      </c>
      <c r="O37" s="106" t="s">
        <v>968</v>
      </c>
      <c r="P37" s="87" t="s">
        <v>2973</v>
      </c>
      <c r="Q37" s="121" t="s">
        <v>2395</v>
      </c>
      <c r="R37" s="88">
        <v>0.41510000000000002</v>
      </c>
      <c r="S37" s="122">
        <v>0.42859999999999998</v>
      </c>
      <c r="T37" s="122">
        <v>0.39950000000000002</v>
      </c>
      <c r="U37" s="122">
        <v>0.31850000000000001</v>
      </c>
      <c r="V37" s="122">
        <v>0.32869999999999999</v>
      </c>
      <c r="W37" s="122">
        <v>0.40839999999999999</v>
      </c>
      <c r="X37" s="123">
        <v>0.264026402640264</v>
      </c>
      <c r="Y37" s="123">
        <v>0.36688310000000002</v>
      </c>
      <c r="Z37" s="116">
        <f t="shared" si="11"/>
        <v>0.38219999999999998</v>
      </c>
      <c r="AA37" s="116">
        <f t="shared" si="11"/>
        <v>0.34889999999999999</v>
      </c>
      <c r="AB37" s="116">
        <f t="shared" si="11"/>
        <v>0.35189999999999999</v>
      </c>
      <c r="AC37" s="116">
        <f t="shared" si="11"/>
        <v>0.3337</v>
      </c>
      <c r="AD37" s="116">
        <f t="shared" si="11"/>
        <v>0.34639999999999999</v>
      </c>
    </row>
    <row r="38" spans="1:30" x14ac:dyDescent="0.25">
      <c r="A38" t="s">
        <v>2724</v>
      </c>
      <c r="B38" t="s">
        <v>2118</v>
      </c>
      <c r="C38" s="25" t="s">
        <v>2973</v>
      </c>
      <c r="D38" s="133"/>
      <c r="E38" s="30">
        <v>0.51300000000000001</v>
      </c>
      <c r="F38" s="30">
        <v>0.47520000000000001</v>
      </c>
      <c r="G38" s="30">
        <v>0.4708</v>
      </c>
      <c r="H38" s="30">
        <v>0.4264</v>
      </c>
      <c r="I38" s="30">
        <v>0.43909999999999999</v>
      </c>
      <c r="J38" s="30">
        <f>MAX(I38,H38,G38,F38,E38)</f>
        <v>0.51300000000000001</v>
      </c>
      <c r="L38" s="117" t="s">
        <v>2468</v>
      </c>
      <c r="M38" s="117" t="s">
        <v>2035</v>
      </c>
      <c r="N38" s="87">
        <v>4341</v>
      </c>
      <c r="O38" s="118" t="s">
        <v>975</v>
      </c>
      <c r="P38" s="119" t="s">
        <v>3019</v>
      </c>
      <c r="Q38" s="87" t="s">
        <v>2395</v>
      </c>
      <c r="R38" s="88">
        <v>0.34100000000000003</v>
      </c>
      <c r="S38" s="88">
        <v>0.3236</v>
      </c>
      <c r="T38" s="88">
        <v>0.25369999999999998</v>
      </c>
      <c r="U38" s="88">
        <v>0.26950000000000002</v>
      </c>
      <c r="V38" s="88">
        <v>0.27789999999999998</v>
      </c>
      <c r="W38" s="88">
        <v>0.30520000000000003</v>
      </c>
      <c r="X38" s="88">
        <v>0.23139999999999999</v>
      </c>
      <c r="Y38" s="120">
        <v>0.30059999999999998</v>
      </c>
      <c r="Z38" s="116">
        <f t="shared" si="11"/>
        <v>0.2823</v>
      </c>
      <c r="AA38" s="116">
        <f t="shared" si="11"/>
        <v>0.26700000000000002</v>
      </c>
      <c r="AB38" s="116">
        <f t="shared" si="11"/>
        <v>0.28420000000000001</v>
      </c>
      <c r="AC38" s="116">
        <f t="shared" si="11"/>
        <v>0.27150000000000002</v>
      </c>
      <c r="AD38" s="116">
        <f t="shared" si="11"/>
        <v>0.27910000000000001</v>
      </c>
    </row>
    <row r="39" spans="1:30" x14ac:dyDescent="0.25">
      <c r="A39" s="132" t="s">
        <v>2727</v>
      </c>
      <c r="B39" s="132" t="s">
        <v>2126</v>
      </c>
      <c r="C39" s="134" t="s">
        <v>3019</v>
      </c>
      <c r="D39" s="41">
        <v>0.12479999999999999</v>
      </c>
      <c r="E39" s="133"/>
      <c r="F39" s="30">
        <f>+VLOOKUP(B39,'[2]FINAL - District'!$B$4:$AE$321,30,0)</f>
        <v>9.7799999999999998E-2</v>
      </c>
      <c r="G39" s="30">
        <f>+VLOOKUP(B39,'[2]FINAL - District'!$B$4:$AI$321,34,0)</f>
        <v>9.6500000000000002E-2</v>
      </c>
      <c r="H39" s="41">
        <v>9.4500000000000001E-2</v>
      </c>
      <c r="I39" s="30">
        <f>+VLOOKUP(B39,'[2]FINAL - District'!$B$4:$AM$321,38,0)</f>
        <v>0.10920000000000001</v>
      </c>
      <c r="J39" s="30">
        <f>MAX(I39,H39,G39,F39,D39)</f>
        <v>0.12479999999999999</v>
      </c>
      <c r="L39" s="117" t="s">
        <v>2468</v>
      </c>
      <c r="M39" s="117" t="s">
        <v>2035</v>
      </c>
      <c r="N39" s="87">
        <v>4393</v>
      </c>
      <c r="O39" s="118" t="s">
        <v>977</v>
      </c>
      <c r="P39" s="119" t="s">
        <v>3019</v>
      </c>
      <c r="Q39" s="87" t="s">
        <v>2395</v>
      </c>
      <c r="R39" s="88">
        <v>0.37390000000000001</v>
      </c>
      <c r="S39" s="88">
        <v>0.38529999999999998</v>
      </c>
      <c r="T39" s="88">
        <v>0.37330000000000002</v>
      </c>
      <c r="U39" s="88">
        <v>0.34320000000000001</v>
      </c>
      <c r="V39" s="88">
        <v>0.3523</v>
      </c>
      <c r="W39" s="88">
        <v>0.43059999999999998</v>
      </c>
      <c r="X39" s="88">
        <v>0.2787</v>
      </c>
      <c r="Y39" s="120">
        <v>0.34420000000000001</v>
      </c>
      <c r="Z39" s="116">
        <f t="shared" si="11"/>
        <v>0.36730000000000002</v>
      </c>
      <c r="AA39" s="116">
        <f t="shared" si="11"/>
        <v>0.35630000000000001</v>
      </c>
      <c r="AB39" s="116">
        <f t="shared" si="11"/>
        <v>0.37540000000000001</v>
      </c>
      <c r="AC39" s="116">
        <f t="shared" si="11"/>
        <v>0.35389999999999999</v>
      </c>
      <c r="AD39" s="116">
        <f t="shared" si="11"/>
        <v>0.35120000000000001</v>
      </c>
    </row>
    <row r="40" spans="1:30" x14ac:dyDescent="0.25">
      <c r="A40" s="132" t="s">
        <v>2728</v>
      </c>
      <c r="B40" s="132" t="s">
        <v>2129</v>
      </c>
      <c r="C40" s="134" t="s">
        <v>3019</v>
      </c>
      <c r="D40" s="41">
        <v>0.39529999999999998</v>
      </c>
      <c r="E40" s="133"/>
      <c r="F40" s="30">
        <f>+VLOOKUP(B40,'[2]FINAL - District'!$B$4:$AE$321,30,0)</f>
        <v>0.30070000000000002</v>
      </c>
      <c r="G40" s="30">
        <f>+VLOOKUP(B40,'[2]FINAL - District'!$B$4:$AI$321,34,0)</f>
        <v>0.30359999999999998</v>
      </c>
      <c r="H40" s="41">
        <v>0.31869999999999998</v>
      </c>
      <c r="I40" s="30">
        <f>+VLOOKUP(B40,'[2]FINAL - District'!$B$4:$AM$321,38,0)</f>
        <v>0.32419999999999999</v>
      </c>
      <c r="J40" s="30">
        <f>MAX(I40,H40,G40,F40,D40)</f>
        <v>0.39529999999999998</v>
      </c>
      <c r="L40" s="117" t="s">
        <v>2468</v>
      </c>
      <c r="M40" s="117" t="s">
        <v>2035</v>
      </c>
      <c r="N40" s="87">
        <v>3594</v>
      </c>
      <c r="O40" s="118" t="s">
        <v>966</v>
      </c>
      <c r="P40" s="119" t="s">
        <v>3019</v>
      </c>
      <c r="Q40" s="87" t="s">
        <v>2395</v>
      </c>
      <c r="R40" s="88">
        <v>0.35599999999999998</v>
      </c>
      <c r="S40" s="88">
        <v>0.38179999999999997</v>
      </c>
      <c r="T40" s="88">
        <v>0.37959999999999999</v>
      </c>
      <c r="U40" s="88">
        <v>0.32429999999999998</v>
      </c>
      <c r="V40" s="88">
        <v>0.40689999999999998</v>
      </c>
      <c r="W40" s="88">
        <v>0.41020000000000001</v>
      </c>
      <c r="X40" s="88">
        <v>0.32140000000000002</v>
      </c>
      <c r="Y40" s="120">
        <v>0.44259999999999999</v>
      </c>
      <c r="Z40" s="116">
        <f t="shared" ref="Z40:AD71" si="13">IFERROR((ROUND(AVERAGE(S40:U40),4))," ")</f>
        <v>0.3619</v>
      </c>
      <c r="AA40" s="116">
        <f t="shared" si="13"/>
        <v>0.37030000000000002</v>
      </c>
      <c r="AB40" s="116">
        <f t="shared" si="13"/>
        <v>0.3805</v>
      </c>
      <c r="AC40" s="116">
        <f t="shared" si="13"/>
        <v>0.3795</v>
      </c>
      <c r="AD40" s="116">
        <f t="shared" si="13"/>
        <v>0.39140000000000003</v>
      </c>
    </row>
    <row r="41" spans="1:30" x14ac:dyDescent="0.25">
      <c r="A41" t="s">
        <v>2729</v>
      </c>
      <c r="B41" t="s">
        <v>2133</v>
      </c>
      <c r="C41" s="25" t="s">
        <v>2973</v>
      </c>
      <c r="D41" s="133"/>
      <c r="E41" s="30">
        <v>0.59740000000000004</v>
      </c>
      <c r="F41" s="30">
        <v>0.44</v>
      </c>
      <c r="G41" s="30">
        <v>0.43390000000000001</v>
      </c>
      <c r="H41" s="30">
        <v>0.50829999999999997</v>
      </c>
      <c r="I41" s="30">
        <v>0.40529999999999999</v>
      </c>
      <c r="J41" s="30">
        <f>MAX(I41,H41,G41,F41,E41)</f>
        <v>0.59740000000000004</v>
      </c>
      <c r="L41" s="117" t="s">
        <v>2468</v>
      </c>
      <c r="M41" s="117" t="s">
        <v>2035</v>
      </c>
      <c r="N41" s="87">
        <v>4372</v>
      </c>
      <c r="O41" s="118" t="s">
        <v>976</v>
      </c>
      <c r="P41" s="119" t="s">
        <v>3019</v>
      </c>
      <c r="Q41" s="87" t="s">
        <v>2395</v>
      </c>
      <c r="R41" s="88">
        <v>0.32840000000000003</v>
      </c>
      <c r="S41" s="88">
        <v>0.32750000000000001</v>
      </c>
      <c r="T41" s="88">
        <v>0.29459999999999997</v>
      </c>
      <c r="U41" s="88">
        <v>0.31019999999999998</v>
      </c>
      <c r="V41" s="88">
        <v>0.32369999999999999</v>
      </c>
      <c r="W41" s="88">
        <v>0.34739999999999999</v>
      </c>
      <c r="X41" s="88">
        <v>0.2742</v>
      </c>
      <c r="Y41" s="120">
        <v>0.28010000000000002</v>
      </c>
      <c r="Z41" s="116">
        <f t="shared" si="13"/>
        <v>0.31080000000000002</v>
      </c>
      <c r="AA41" s="116">
        <f t="shared" si="13"/>
        <v>0.3095</v>
      </c>
      <c r="AB41" s="116">
        <f t="shared" si="13"/>
        <v>0.3271</v>
      </c>
      <c r="AC41" s="116">
        <f t="shared" si="13"/>
        <v>0.31509999999999999</v>
      </c>
      <c r="AD41" s="116">
        <f t="shared" si="13"/>
        <v>0.30059999999999998</v>
      </c>
    </row>
    <row r="42" spans="1:30" x14ac:dyDescent="0.25">
      <c r="A42" t="s">
        <v>2730</v>
      </c>
      <c r="B42" t="s">
        <v>2136</v>
      </c>
      <c r="C42" s="25" t="s">
        <v>2973</v>
      </c>
      <c r="D42" s="133"/>
      <c r="E42" s="30">
        <v>0.40889999999999999</v>
      </c>
      <c r="F42" s="30">
        <v>0.2417</v>
      </c>
      <c r="G42" s="30">
        <v>0.28770000000000001</v>
      </c>
      <c r="H42" s="30">
        <v>0.33850000000000002</v>
      </c>
      <c r="I42" s="30">
        <v>0.32329999999999998</v>
      </c>
      <c r="J42" s="30">
        <f>MAX(I42,H42,G42,F42,E42)</f>
        <v>0.40889999999999999</v>
      </c>
      <c r="L42" s="117" t="s">
        <v>2698</v>
      </c>
      <c r="M42" s="117" t="s">
        <v>2044</v>
      </c>
      <c r="N42" s="87">
        <v>2328</v>
      </c>
      <c r="O42" s="118" t="s">
        <v>1008</v>
      </c>
      <c r="P42" s="119" t="s">
        <v>3019</v>
      </c>
      <c r="Q42" s="87" t="s">
        <v>2395</v>
      </c>
      <c r="R42" s="88">
        <v>0.32240000000000002</v>
      </c>
      <c r="S42" s="88">
        <v>0.31459999999999999</v>
      </c>
      <c r="T42" s="88">
        <v>0.31879999999999997</v>
      </c>
      <c r="U42" s="88">
        <v>0.36730000000000002</v>
      </c>
      <c r="V42" s="88">
        <v>0.45069999999999999</v>
      </c>
      <c r="W42" s="88">
        <v>0.443</v>
      </c>
      <c r="X42" s="88">
        <v>0.41860000000000003</v>
      </c>
      <c r="Y42" s="120">
        <v>0.46039999999999998</v>
      </c>
      <c r="Z42" s="116">
        <f t="shared" si="13"/>
        <v>0.33360000000000001</v>
      </c>
      <c r="AA42" s="116">
        <f t="shared" si="13"/>
        <v>0.37890000000000001</v>
      </c>
      <c r="AB42" s="116">
        <f t="shared" si="13"/>
        <v>0.42030000000000001</v>
      </c>
      <c r="AC42" s="116">
        <f t="shared" si="13"/>
        <v>0.43740000000000001</v>
      </c>
      <c r="AD42" s="116">
        <f t="shared" si="13"/>
        <v>0.44069999999999998</v>
      </c>
    </row>
    <row r="43" spans="1:30" x14ac:dyDescent="0.25">
      <c r="A43" t="s">
        <v>2731</v>
      </c>
      <c r="B43" t="s">
        <v>2138</v>
      </c>
      <c r="C43" s="25" t="s">
        <v>2973</v>
      </c>
      <c r="D43" s="133"/>
      <c r="E43" s="30">
        <v>0.69069999999999998</v>
      </c>
      <c r="F43" s="30">
        <v>0.65590000000000004</v>
      </c>
      <c r="G43" s="30">
        <v>0.60670000000000002</v>
      </c>
      <c r="H43" s="30">
        <v>0.71130000000000004</v>
      </c>
      <c r="I43" s="30">
        <v>0.73629999999999995</v>
      </c>
      <c r="J43" s="30">
        <f>MAX(I43,H43,G43,F43,E43)</f>
        <v>0.73629999999999995</v>
      </c>
      <c r="L43" s="117" t="s">
        <v>2699</v>
      </c>
      <c r="M43" s="117" t="s">
        <v>2046</v>
      </c>
      <c r="N43" s="87">
        <v>2894</v>
      </c>
      <c r="O43" s="118" t="s">
        <v>1903</v>
      </c>
      <c r="P43" s="119" t="s">
        <v>3019</v>
      </c>
      <c r="Q43" s="87" t="s">
        <v>2395</v>
      </c>
      <c r="R43" s="88">
        <v>0.3548</v>
      </c>
      <c r="S43" s="88">
        <v>0.37409999999999999</v>
      </c>
      <c r="T43" s="88">
        <v>0.33329999999999999</v>
      </c>
      <c r="U43" s="88">
        <v>0.29799999999999999</v>
      </c>
      <c r="V43" s="88">
        <v>0.29349999999999998</v>
      </c>
      <c r="W43" s="88">
        <v>0.31140000000000001</v>
      </c>
      <c r="X43" s="88">
        <v>0.29549999999999998</v>
      </c>
      <c r="Y43" s="120">
        <v>0.32890000000000003</v>
      </c>
      <c r="Z43" s="116">
        <f t="shared" si="13"/>
        <v>0.33510000000000001</v>
      </c>
      <c r="AA43" s="116">
        <f t="shared" si="13"/>
        <v>0.30830000000000002</v>
      </c>
      <c r="AB43" s="116">
        <f t="shared" si="13"/>
        <v>0.30099999999999999</v>
      </c>
      <c r="AC43" s="116">
        <f t="shared" si="13"/>
        <v>0.30009999999999998</v>
      </c>
      <c r="AD43" s="116">
        <f t="shared" si="13"/>
        <v>0.31190000000000001</v>
      </c>
    </row>
    <row r="44" spans="1:30" x14ac:dyDescent="0.25">
      <c r="A44" t="s">
        <v>2544</v>
      </c>
      <c r="B44" t="s">
        <v>2143</v>
      </c>
      <c r="C44" s="25" t="s">
        <v>2973</v>
      </c>
      <c r="D44" s="133"/>
      <c r="E44" s="30">
        <v>0.62709999999999999</v>
      </c>
      <c r="F44" s="30">
        <v>0.52580000000000005</v>
      </c>
      <c r="G44" s="30">
        <v>0.46789999999999998</v>
      </c>
      <c r="H44" s="30">
        <v>0.47620000000000001</v>
      </c>
      <c r="I44" s="30">
        <v>0.60860000000000003</v>
      </c>
      <c r="J44" s="30">
        <f>MAX(I44,H44,G44,F44,E44)</f>
        <v>0.62709999999999999</v>
      </c>
      <c r="L44" s="117" t="s">
        <v>2700</v>
      </c>
      <c r="M44" s="117" t="s">
        <v>2048</v>
      </c>
      <c r="N44" s="87">
        <v>2588</v>
      </c>
      <c r="O44" s="118" t="s">
        <v>1911</v>
      </c>
      <c r="P44" s="119" t="s">
        <v>3019</v>
      </c>
      <c r="Q44" s="87" t="s">
        <v>2395</v>
      </c>
      <c r="R44" s="88">
        <v>0.30459999999999998</v>
      </c>
      <c r="S44" s="88">
        <v>0.34039999999999998</v>
      </c>
      <c r="T44" s="88">
        <v>0.31009999999999999</v>
      </c>
      <c r="U44" s="88">
        <v>0.31409999999999999</v>
      </c>
      <c r="V44" s="88">
        <v>0.29480000000000001</v>
      </c>
      <c r="W44" s="88">
        <v>0.23760000000000001</v>
      </c>
      <c r="X44" s="88">
        <v>0.2384</v>
      </c>
      <c r="Y44" s="120">
        <v>0.21329999999999999</v>
      </c>
      <c r="Z44" s="116">
        <f t="shared" si="13"/>
        <v>0.32150000000000001</v>
      </c>
      <c r="AA44" s="116">
        <f t="shared" si="13"/>
        <v>0.30630000000000002</v>
      </c>
      <c r="AB44" s="116">
        <f t="shared" si="13"/>
        <v>0.28220000000000001</v>
      </c>
      <c r="AC44" s="116">
        <f t="shared" si="13"/>
        <v>0.25690000000000002</v>
      </c>
      <c r="AD44" s="116">
        <f t="shared" si="13"/>
        <v>0.2298</v>
      </c>
    </row>
    <row r="45" spans="1:30" x14ac:dyDescent="0.25">
      <c r="A45" s="132" t="s">
        <v>2545</v>
      </c>
      <c r="B45" s="132" t="s">
        <v>2144</v>
      </c>
      <c r="C45" s="134" t="s">
        <v>3019</v>
      </c>
      <c r="D45" s="41">
        <v>0.30690000000000001</v>
      </c>
      <c r="E45" s="133"/>
      <c r="F45" s="30">
        <f>+VLOOKUP(B45,'[2]FINAL - District'!$B$4:$AE$321,30,0)</f>
        <v>0.26700000000000002</v>
      </c>
      <c r="G45" s="30">
        <f>+VLOOKUP(B45,'[2]FINAL - District'!$B$4:$AI$321,34,0)</f>
        <v>0.22320000000000001</v>
      </c>
      <c r="H45" s="41">
        <v>0.29770000000000002</v>
      </c>
      <c r="I45" s="30">
        <f>+VLOOKUP(B45,'[2]FINAL - District'!$B$4:$AM$321,38,0)</f>
        <v>0.29310000000000003</v>
      </c>
      <c r="J45" s="30">
        <f>MAX(I45,H45,G45,F45,D45)</f>
        <v>0.30690000000000001</v>
      </c>
      <c r="L45" s="106" t="s">
        <v>2702</v>
      </c>
      <c r="M45" s="106" t="s">
        <v>2054</v>
      </c>
      <c r="N45" s="87">
        <v>3326</v>
      </c>
      <c r="O45" s="106" t="s">
        <v>442</v>
      </c>
      <c r="P45" s="87" t="s">
        <v>2973</v>
      </c>
      <c r="Q45" s="87" t="s">
        <v>2394</v>
      </c>
      <c r="R45" s="88">
        <v>0.5333</v>
      </c>
      <c r="S45" s="88">
        <v>0.40960000000000002</v>
      </c>
      <c r="T45" s="88">
        <v>0.41920000000000002</v>
      </c>
      <c r="U45" s="122">
        <v>0.40849999999999997</v>
      </c>
      <c r="V45" s="122">
        <v>0.44240000000000002</v>
      </c>
      <c r="W45" s="122">
        <v>0.50329999999999997</v>
      </c>
      <c r="X45" s="123">
        <v>0.48666666666666669</v>
      </c>
      <c r="Y45" s="123">
        <v>0.54545454545454497</v>
      </c>
      <c r="Z45" s="116">
        <f t="shared" si="13"/>
        <v>0.41239999999999999</v>
      </c>
      <c r="AA45" s="116">
        <f t="shared" si="13"/>
        <v>0.4234</v>
      </c>
      <c r="AB45" s="116">
        <f t="shared" si="13"/>
        <v>0.45140000000000002</v>
      </c>
      <c r="AC45" s="116">
        <f t="shared" si="13"/>
        <v>0.47749999999999998</v>
      </c>
      <c r="AD45" s="116">
        <f t="shared" si="13"/>
        <v>0.51180000000000003</v>
      </c>
    </row>
    <row r="46" spans="1:30" x14ac:dyDescent="0.25">
      <c r="A46" t="s">
        <v>2732</v>
      </c>
      <c r="B46" t="s">
        <v>2145</v>
      </c>
      <c r="C46" s="25" t="s">
        <v>2973</v>
      </c>
      <c r="D46" s="133"/>
      <c r="E46" s="30">
        <v>0.38769999999999999</v>
      </c>
      <c r="F46" s="30">
        <v>0.3533</v>
      </c>
      <c r="G46" s="30">
        <v>0.34920000000000001</v>
      </c>
      <c r="H46" s="30">
        <v>0.37609999999999999</v>
      </c>
      <c r="I46" s="30">
        <v>0.38279999999999997</v>
      </c>
      <c r="J46" s="30">
        <f>MAX(I46,H46,G46,F46,E46)</f>
        <v>0.38769999999999999</v>
      </c>
      <c r="L46" s="106" t="s">
        <v>2704</v>
      </c>
      <c r="M46" s="106" t="s">
        <v>2056</v>
      </c>
      <c r="N46" s="87">
        <v>3664</v>
      </c>
      <c r="O46" s="106" t="s">
        <v>459</v>
      </c>
      <c r="P46" s="87" t="s">
        <v>2973</v>
      </c>
      <c r="Q46" s="121" t="s">
        <v>2395</v>
      </c>
      <c r="R46" s="88">
        <v>0.47620000000000001</v>
      </c>
      <c r="S46" s="122">
        <v>0.46300000000000002</v>
      </c>
      <c r="T46" s="122">
        <v>0.32090000000000002</v>
      </c>
      <c r="U46" s="122">
        <v>0.32779999999999998</v>
      </c>
      <c r="V46" s="122">
        <v>0.3468</v>
      </c>
      <c r="W46" s="122">
        <v>0.3695</v>
      </c>
      <c r="X46" s="123">
        <v>0.33874709976798145</v>
      </c>
      <c r="Y46" s="123">
        <v>0.37203791469194297</v>
      </c>
      <c r="Z46" s="116">
        <f t="shared" si="13"/>
        <v>0.37059999999999998</v>
      </c>
      <c r="AA46" s="116">
        <f t="shared" si="13"/>
        <v>0.33179999999999998</v>
      </c>
      <c r="AB46" s="116">
        <f t="shared" si="13"/>
        <v>0.34799999999999998</v>
      </c>
      <c r="AC46" s="116">
        <f t="shared" si="13"/>
        <v>0.35170000000000001</v>
      </c>
      <c r="AD46" s="116">
        <f t="shared" si="13"/>
        <v>0.36009999999999998</v>
      </c>
    </row>
    <row r="47" spans="1:30" x14ac:dyDescent="0.25">
      <c r="A47" t="s">
        <v>2734</v>
      </c>
      <c r="B47" t="s">
        <v>2147</v>
      </c>
      <c r="C47" s="25" t="s">
        <v>2973</v>
      </c>
      <c r="D47" s="133"/>
      <c r="E47" s="30">
        <v>0.38159999999999999</v>
      </c>
      <c r="F47" s="30">
        <v>0.2457</v>
      </c>
      <c r="G47" s="30">
        <v>0.31879999999999997</v>
      </c>
      <c r="H47" s="30">
        <v>0.3972</v>
      </c>
      <c r="I47" s="30">
        <v>0.37790000000000001</v>
      </c>
      <c r="J47" s="30">
        <f>MAX(I47,H47,G47,F47,E47)</f>
        <v>0.3972</v>
      </c>
      <c r="L47" s="106" t="s">
        <v>2705</v>
      </c>
      <c r="M47" s="106" t="s">
        <v>2057</v>
      </c>
      <c r="N47" s="87">
        <v>3473</v>
      </c>
      <c r="O47" s="106" t="s">
        <v>129</v>
      </c>
      <c r="P47" s="87" t="s">
        <v>2973</v>
      </c>
      <c r="Q47" s="87" t="s">
        <v>2394</v>
      </c>
      <c r="R47" s="88">
        <v>0.53390000000000004</v>
      </c>
      <c r="S47" s="88">
        <v>0.59530000000000005</v>
      </c>
      <c r="T47" s="88">
        <v>0.61109999999999998</v>
      </c>
      <c r="U47" s="122">
        <v>0.58330000000000004</v>
      </c>
      <c r="V47" s="122">
        <v>0.49590000000000001</v>
      </c>
      <c r="W47" s="122">
        <v>0.50870000000000004</v>
      </c>
      <c r="X47" s="123">
        <v>0.52558139534883719</v>
      </c>
      <c r="Y47" s="123">
        <v>0.51162790697674398</v>
      </c>
      <c r="Z47" s="116">
        <f t="shared" si="13"/>
        <v>0.59660000000000002</v>
      </c>
      <c r="AA47" s="116">
        <f t="shared" si="13"/>
        <v>0.56340000000000001</v>
      </c>
      <c r="AB47" s="116">
        <f t="shared" si="13"/>
        <v>0.52929999999999999</v>
      </c>
      <c r="AC47" s="116">
        <f t="shared" si="13"/>
        <v>0.5101</v>
      </c>
      <c r="AD47" s="116">
        <f t="shared" si="13"/>
        <v>0.51529999999999998</v>
      </c>
    </row>
    <row r="48" spans="1:30" x14ac:dyDescent="0.25">
      <c r="A48" s="132" t="s">
        <v>2735</v>
      </c>
      <c r="B48" s="132" t="s">
        <v>2148</v>
      </c>
      <c r="C48" s="134" t="s">
        <v>3019</v>
      </c>
      <c r="D48" s="41">
        <v>0.38740000000000002</v>
      </c>
      <c r="E48" s="133"/>
      <c r="F48" s="30">
        <f>+VLOOKUP(B48,'[2]FINAL - District'!$B$4:$AE$321,30,0)</f>
        <v>0.30909999999999999</v>
      </c>
      <c r="G48" s="30">
        <f>+VLOOKUP(B48,'[2]FINAL - District'!$B$4:$AI$321,34,0)</f>
        <v>0.32069999999999999</v>
      </c>
      <c r="H48" s="41">
        <v>0.38990000000000002</v>
      </c>
      <c r="I48" s="30">
        <f>+VLOOKUP(B48,'[2]FINAL - District'!$B$4:$AM$321,38,0)</f>
        <v>0.39369999999999999</v>
      </c>
      <c r="J48" s="30">
        <f>MAX(I48,H48,G48,F48,D48)</f>
        <v>0.39369999999999999</v>
      </c>
      <c r="L48" s="106" t="s">
        <v>2708</v>
      </c>
      <c r="M48" s="106" t="s">
        <v>2063</v>
      </c>
      <c r="N48" s="87">
        <v>2668</v>
      </c>
      <c r="O48" s="106" t="s">
        <v>1079</v>
      </c>
      <c r="P48" s="87" t="s">
        <v>2973</v>
      </c>
      <c r="Q48" s="87" t="s">
        <v>2394</v>
      </c>
      <c r="R48" s="88">
        <v>0.56330000000000002</v>
      </c>
      <c r="S48" s="88">
        <v>0.51600000000000001</v>
      </c>
      <c r="T48" s="88">
        <v>0.5</v>
      </c>
      <c r="U48" s="122">
        <v>0.43109999999999998</v>
      </c>
      <c r="V48" s="122">
        <v>0.51039999999999996</v>
      </c>
      <c r="W48" s="122">
        <v>0.58720000000000006</v>
      </c>
      <c r="X48" s="123">
        <v>0.6029411764705882</v>
      </c>
      <c r="Y48" s="123">
        <v>0.66015619999999997</v>
      </c>
      <c r="Z48" s="116">
        <f t="shared" si="13"/>
        <v>0.4824</v>
      </c>
      <c r="AA48" s="116">
        <f t="shared" si="13"/>
        <v>0.48049999999999998</v>
      </c>
      <c r="AB48" s="116">
        <f t="shared" si="13"/>
        <v>0.50960000000000005</v>
      </c>
      <c r="AC48" s="116">
        <f t="shared" si="13"/>
        <v>0.56679999999999997</v>
      </c>
      <c r="AD48" s="116">
        <f t="shared" si="13"/>
        <v>0.61680000000000001</v>
      </c>
    </row>
    <row r="49" spans="1:30" x14ac:dyDescent="0.25">
      <c r="A49" s="132" t="s">
        <v>2547</v>
      </c>
      <c r="B49" s="132" t="s">
        <v>2150</v>
      </c>
      <c r="C49" s="134" t="s">
        <v>3019</v>
      </c>
      <c r="D49" s="41">
        <v>0.34189999999999998</v>
      </c>
      <c r="E49" s="133"/>
      <c r="F49" s="30">
        <f>+VLOOKUP(B49,'[2]FINAL - District'!$B$4:$AE$321,30,0)</f>
        <v>0.31219999999999998</v>
      </c>
      <c r="G49" s="30">
        <f>+VLOOKUP(B49,'[2]FINAL - District'!$B$4:$AI$321,34,0)</f>
        <v>0.27229999999999999</v>
      </c>
      <c r="H49" s="41">
        <v>0.27650000000000002</v>
      </c>
      <c r="I49" s="30">
        <f>+VLOOKUP(B49,'[2]FINAL - District'!$B$4:$AM$321,38,0)</f>
        <v>0.28210000000000002</v>
      </c>
      <c r="J49" s="30">
        <f>MAX(I49,H49,G49,F49,D49)</f>
        <v>0.34189999999999998</v>
      </c>
      <c r="L49" s="106" t="s">
        <v>2487</v>
      </c>
      <c r="M49" s="106" t="s">
        <v>2065</v>
      </c>
      <c r="N49" s="87">
        <v>2173</v>
      </c>
      <c r="O49" s="106" t="s">
        <v>1716</v>
      </c>
      <c r="P49" s="87" t="s">
        <v>2973</v>
      </c>
      <c r="Q49" s="87" t="s">
        <v>2394</v>
      </c>
      <c r="R49" s="88">
        <v>0.5</v>
      </c>
      <c r="S49" s="88">
        <v>0.52249999999999996</v>
      </c>
      <c r="T49" s="88">
        <v>0.50780000000000003</v>
      </c>
      <c r="U49" s="122">
        <v>0.50849999999999995</v>
      </c>
      <c r="V49" s="122">
        <v>0.54049999999999998</v>
      </c>
      <c r="W49" s="122">
        <v>0.53910000000000002</v>
      </c>
      <c r="X49" s="123">
        <v>0.57298474945533773</v>
      </c>
      <c r="Y49" s="123">
        <v>0.58940400000000004</v>
      </c>
      <c r="Z49" s="116">
        <f t="shared" si="13"/>
        <v>0.51290000000000002</v>
      </c>
      <c r="AA49" s="116">
        <f t="shared" si="13"/>
        <v>0.51890000000000003</v>
      </c>
      <c r="AB49" s="116">
        <f t="shared" si="13"/>
        <v>0.52939999999999998</v>
      </c>
      <c r="AC49" s="116">
        <f t="shared" si="13"/>
        <v>0.55089999999999995</v>
      </c>
      <c r="AD49" s="116">
        <f t="shared" si="13"/>
        <v>0.56720000000000004</v>
      </c>
    </row>
    <row r="50" spans="1:30" x14ac:dyDescent="0.25">
      <c r="A50" s="132" t="s">
        <v>2736</v>
      </c>
      <c r="B50" s="132" t="s">
        <v>2151</v>
      </c>
      <c r="C50" s="134" t="s">
        <v>3019</v>
      </c>
      <c r="D50" s="41">
        <v>0.37830000000000003</v>
      </c>
      <c r="E50" s="133"/>
      <c r="F50" s="30">
        <f>+VLOOKUP(B50,'[2]FINAL - District'!$B$4:$AE$321,30,0)</f>
        <v>0.34499999999999997</v>
      </c>
      <c r="G50" s="30">
        <f>+VLOOKUP(B50,'[2]FINAL - District'!$B$4:$AI$321,34,0)</f>
        <v>0.3362</v>
      </c>
      <c r="H50" s="41">
        <v>0.35780000000000001</v>
      </c>
      <c r="I50" s="30">
        <f>+VLOOKUP(B50,'[2]FINAL - District'!$B$4:$AM$321,38,0)</f>
        <v>0.3649</v>
      </c>
      <c r="J50" s="30">
        <f>MAX(I50,H50,G50,F50,D50)</f>
        <v>0.37830000000000003</v>
      </c>
      <c r="L50" s="106" t="s">
        <v>2710</v>
      </c>
      <c r="M50" s="106" t="s">
        <v>2067</v>
      </c>
      <c r="N50" s="87">
        <v>2278</v>
      </c>
      <c r="O50" s="106" t="s">
        <v>1821</v>
      </c>
      <c r="P50" s="87" t="s">
        <v>2973</v>
      </c>
      <c r="Q50" s="87" t="s">
        <v>2394</v>
      </c>
      <c r="R50" s="88">
        <v>0.44440000000000002</v>
      </c>
      <c r="S50" s="88">
        <v>0.77780000000000005</v>
      </c>
      <c r="T50" s="88">
        <v>1</v>
      </c>
      <c r="U50" s="122">
        <v>1</v>
      </c>
      <c r="V50" s="122">
        <v>1</v>
      </c>
      <c r="W50" s="122">
        <v>1</v>
      </c>
      <c r="X50" s="123">
        <v>0.91666666666666663</v>
      </c>
      <c r="Y50" s="123">
        <v>0.95454550000000005</v>
      </c>
      <c r="Z50" s="116">
        <f t="shared" si="13"/>
        <v>0.92589999999999995</v>
      </c>
      <c r="AA50" s="116">
        <f t="shared" si="13"/>
        <v>1</v>
      </c>
      <c r="AB50" s="116">
        <f t="shared" si="13"/>
        <v>1</v>
      </c>
      <c r="AC50" s="116">
        <f t="shared" si="13"/>
        <v>0.97219999999999995</v>
      </c>
      <c r="AD50" s="116">
        <f t="shared" si="13"/>
        <v>0.95709999999999995</v>
      </c>
    </row>
    <row r="51" spans="1:30" x14ac:dyDescent="0.25">
      <c r="A51" t="s">
        <v>2739</v>
      </c>
      <c r="B51" t="s">
        <v>2162</v>
      </c>
      <c r="C51" s="25" t="s">
        <v>2973</v>
      </c>
      <c r="D51" s="133"/>
      <c r="E51" s="30">
        <v>0.45529999999999998</v>
      </c>
      <c r="F51" s="30">
        <v>0.41959999999999997</v>
      </c>
      <c r="G51" s="30">
        <v>0.41889999999999999</v>
      </c>
      <c r="H51" s="30">
        <v>0.45379999999999998</v>
      </c>
      <c r="I51" s="30">
        <v>0.46410000000000001</v>
      </c>
      <c r="J51" s="30">
        <f>MAX(I51,H51,G51,F51,E51)</f>
        <v>0.46410000000000001</v>
      </c>
      <c r="L51" s="117" t="s">
        <v>2491</v>
      </c>
      <c r="M51" s="106" t="s">
        <v>2071</v>
      </c>
      <c r="N51" s="87">
        <v>3554</v>
      </c>
      <c r="O51" s="106" t="s">
        <v>998</v>
      </c>
      <c r="P51" s="87" t="s">
        <v>2973</v>
      </c>
      <c r="Q51" s="87" t="s">
        <v>2394</v>
      </c>
      <c r="R51" s="88">
        <v>0.56820000000000004</v>
      </c>
      <c r="S51" s="88">
        <v>0.72289999999999999</v>
      </c>
      <c r="T51" s="88">
        <v>0.74419999999999997</v>
      </c>
      <c r="U51" s="122">
        <v>0.6784</v>
      </c>
      <c r="V51" s="122">
        <v>0.72340000000000004</v>
      </c>
      <c r="W51" s="122">
        <v>0.56730000000000003</v>
      </c>
      <c r="X51" s="123">
        <v>0.64549999999999996</v>
      </c>
      <c r="Y51" s="123">
        <v>0.63719999999999999</v>
      </c>
      <c r="Z51" s="116">
        <f t="shared" si="13"/>
        <v>0.71519999999999995</v>
      </c>
      <c r="AA51" s="116">
        <f t="shared" si="13"/>
        <v>0.71530000000000005</v>
      </c>
      <c r="AB51" s="116">
        <f t="shared" si="13"/>
        <v>0.65639999999999998</v>
      </c>
      <c r="AC51" s="116">
        <f t="shared" si="13"/>
        <v>0.64539999999999997</v>
      </c>
      <c r="AD51" s="116">
        <f t="shared" si="13"/>
        <v>0.61670000000000003</v>
      </c>
    </row>
    <row r="52" spans="1:30" x14ac:dyDescent="0.25">
      <c r="A52" s="132" t="s">
        <v>2740</v>
      </c>
      <c r="B52" s="132" t="s">
        <v>2166</v>
      </c>
      <c r="C52" s="134" t="s">
        <v>3019</v>
      </c>
      <c r="D52" s="41">
        <v>0.32819999999999999</v>
      </c>
      <c r="E52" s="133"/>
      <c r="F52" s="30">
        <f>+VLOOKUP(B52,'[2]FINAL - District'!$B$4:$AE$321,30,0)</f>
        <v>0.2263</v>
      </c>
      <c r="G52" s="30">
        <f>+VLOOKUP(B52,'[2]FINAL - District'!$B$4:$AI$321,34,0)</f>
        <v>0.26479999999999998</v>
      </c>
      <c r="H52" s="41">
        <v>0.26550000000000001</v>
      </c>
      <c r="I52" s="30">
        <f>+VLOOKUP(B52,'[2]FINAL - District'!$B$4:$AM$321,38,0)</f>
        <v>0.2505</v>
      </c>
      <c r="J52" s="30">
        <f>MAX(I52,H52,G52,F52,D52)</f>
        <v>0.32819999999999999</v>
      </c>
      <c r="L52" s="117" t="s">
        <v>2492</v>
      </c>
      <c r="M52" s="117" t="s">
        <v>2072</v>
      </c>
      <c r="N52" s="87">
        <v>2205</v>
      </c>
      <c r="O52" s="118" t="s">
        <v>1350</v>
      </c>
      <c r="P52" s="119" t="s">
        <v>3019</v>
      </c>
      <c r="Q52" s="87" t="s">
        <v>2395</v>
      </c>
      <c r="R52" s="88">
        <v>0.43969999999999998</v>
      </c>
      <c r="S52" s="88">
        <v>0.43719999999999998</v>
      </c>
      <c r="T52" s="88">
        <v>0.38819999999999999</v>
      </c>
      <c r="U52" s="88">
        <v>0.44769999999999999</v>
      </c>
      <c r="V52" s="88">
        <v>0.44619999999999999</v>
      </c>
      <c r="W52" s="88">
        <v>0.47139999999999999</v>
      </c>
      <c r="X52" s="88">
        <v>0.51080000000000003</v>
      </c>
      <c r="Y52" s="120">
        <v>0.48570000000000002</v>
      </c>
      <c r="Z52" s="116">
        <f t="shared" si="13"/>
        <v>0.4244</v>
      </c>
      <c r="AA52" s="116">
        <f t="shared" si="13"/>
        <v>0.4274</v>
      </c>
      <c r="AB52" s="116">
        <f t="shared" si="13"/>
        <v>0.4551</v>
      </c>
      <c r="AC52" s="116">
        <f t="shared" si="13"/>
        <v>0.47610000000000002</v>
      </c>
      <c r="AD52" s="116">
        <f t="shared" si="13"/>
        <v>0.48930000000000001</v>
      </c>
    </row>
    <row r="53" spans="1:30" x14ac:dyDescent="0.25">
      <c r="A53" t="s">
        <v>2741</v>
      </c>
      <c r="B53" t="s">
        <v>2170</v>
      </c>
      <c r="C53" s="25" t="s">
        <v>2973</v>
      </c>
      <c r="D53" s="133"/>
      <c r="E53" s="30">
        <v>0.35049999999999998</v>
      </c>
      <c r="F53" s="30">
        <v>0.3241</v>
      </c>
      <c r="G53" s="30">
        <v>0.31440000000000001</v>
      </c>
      <c r="H53" s="30">
        <v>0.3226</v>
      </c>
      <c r="I53" s="30">
        <v>0.33160000000000001</v>
      </c>
      <c r="J53" s="30">
        <f>MAX(I53,H53,G53,F53,E53)</f>
        <v>0.35049999999999998</v>
      </c>
      <c r="L53" s="117" t="s">
        <v>2492</v>
      </c>
      <c r="M53" s="117" t="s">
        <v>2072</v>
      </c>
      <c r="N53" s="87">
        <v>2361</v>
      </c>
      <c r="O53" s="118" t="s">
        <v>1352</v>
      </c>
      <c r="P53" s="119" t="s">
        <v>3019</v>
      </c>
      <c r="Q53" s="87" t="s">
        <v>2395</v>
      </c>
      <c r="R53" s="88">
        <v>0.35809999999999997</v>
      </c>
      <c r="S53" s="88">
        <v>0.35730000000000001</v>
      </c>
      <c r="T53" s="88">
        <v>0.28160000000000002</v>
      </c>
      <c r="U53" s="88">
        <v>0.38319999999999999</v>
      </c>
      <c r="V53" s="88">
        <v>0.36280000000000001</v>
      </c>
      <c r="W53" s="88">
        <v>0.39250000000000002</v>
      </c>
      <c r="X53" s="88">
        <v>0.44</v>
      </c>
      <c r="Y53" s="120">
        <v>0.42030000000000001</v>
      </c>
      <c r="Z53" s="116">
        <f t="shared" si="13"/>
        <v>0.3407</v>
      </c>
      <c r="AA53" s="116">
        <f t="shared" si="13"/>
        <v>0.34250000000000003</v>
      </c>
      <c r="AB53" s="116">
        <f t="shared" si="13"/>
        <v>0.3795</v>
      </c>
      <c r="AC53" s="116">
        <f t="shared" si="13"/>
        <v>0.39839999999999998</v>
      </c>
      <c r="AD53" s="116">
        <f t="shared" si="13"/>
        <v>0.41760000000000003</v>
      </c>
    </row>
    <row r="54" spans="1:30" x14ac:dyDescent="0.25">
      <c r="A54" t="s">
        <v>2564</v>
      </c>
      <c r="B54" t="s">
        <v>2173</v>
      </c>
      <c r="C54" s="25" t="s">
        <v>2973</v>
      </c>
      <c r="D54" s="133"/>
      <c r="E54" s="30">
        <v>0.43990000000000001</v>
      </c>
      <c r="F54" s="30">
        <v>0.43209999999999998</v>
      </c>
      <c r="G54" s="30">
        <v>0.41320000000000001</v>
      </c>
      <c r="H54" s="30">
        <v>0.433</v>
      </c>
      <c r="I54" s="30">
        <v>0.42859999999999998</v>
      </c>
      <c r="J54" s="30">
        <f>MAX(I54,H54,G54,F54,E54)</f>
        <v>0.43990000000000001</v>
      </c>
      <c r="L54" s="106" t="s">
        <v>2493</v>
      </c>
      <c r="M54" s="106" t="s">
        <v>2073</v>
      </c>
      <c r="N54" s="87">
        <v>3302</v>
      </c>
      <c r="O54" s="106" t="s">
        <v>1485</v>
      </c>
      <c r="P54" s="87" t="s">
        <v>2973</v>
      </c>
      <c r="Q54" s="87" t="s">
        <v>2395</v>
      </c>
      <c r="R54" s="88">
        <v>0.48620000000000002</v>
      </c>
      <c r="S54" s="88">
        <v>0.4385</v>
      </c>
      <c r="T54" s="88">
        <v>0.3271</v>
      </c>
      <c r="U54" s="122">
        <v>0.3629</v>
      </c>
      <c r="V54" s="122">
        <v>0.38</v>
      </c>
      <c r="W54" s="122">
        <v>0.41089999999999999</v>
      </c>
      <c r="X54" s="123">
        <v>0.42096219931271478</v>
      </c>
      <c r="Y54" s="123">
        <v>0.42687069999999999</v>
      </c>
      <c r="Z54" s="116">
        <f t="shared" si="13"/>
        <v>0.37619999999999998</v>
      </c>
      <c r="AA54" s="116">
        <f t="shared" si="13"/>
        <v>0.35670000000000002</v>
      </c>
      <c r="AB54" s="116">
        <f t="shared" si="13"/>
        <v>0.3846</v>
      </c>
      <c r="AC54" s="116">
        <f t="shared" si="13"/>
        <v>0.40400000000000003</v>
      </c>
      <c r="AD54" s="116">
        <f t="shared" si="13"/>
        <v>0.41959999999999997</v>
      </c>
    </row>
    <row r="55" spans="1:30" x14ac:dyDescent="0.25">
      <c r="A55" t="s">
        <v>2742</v>
      </c>
      <c r="B55" t="s">
        <v>2175</v>
      </c>
      <c r="C55" s="25" t="s">
        <v>2973</v>
      </c>
      <c r="D55" s="133"/>
      <c r="E55" s="30">
        <v>0.16250000000000001</v>
      </c>
      <c r="F55" s="30">
        <v>0.14480000000000001</v>
      </c>
      <c r="G55" s="30">
        <v>0.1116</v>
      </c>
      <c r="H55" s="30">
        <v>0.13350000000000001</v>
      </c>
      <c r="I55" s="30">
        <v>0.13550000000000001</v>
      </c>
      <c r="J55" s="30">
        <f>MAX(I55,H55,G55,F55,E55)</f>
        <v>0.16250000000000001</v>
      </c>
      <c r="L55" s="117" t="s">
        <v>2493</v>
      </c>
      <c r="M55" s="117" t="s">
        <v>2073</v>
      </c>
      <c r="N55" s="87">
        <v>3607</v>
      </c>
      <c r="O55" s="118" t="s">
        <v>1501</v>
      </c>
      <c r="P55" s="119" t="s">
        <v>3019</v>
      </c>
      <c r="Q55" s="87" t="s">
        <v>2395</v>
      </c>
      <c r="R55" s="88">
        <v>0.43109999999999998</v>
      </c>
      <c r="S55" s="88">
        <v>0.3846</v>
      </c>
      <c r="T55" s="88">
        <v>0.30459999999999998</v>
      </c>
      <c r="U55" s="88">
        <v>0.29449999999999998</v>
      </c>
      <c r="V55" s="88">
        <v>0.31130000000000002</v>
      </c>
      <c r="W55" s="88">
        <v>0.34129999999999999</v>
      </c>
      <c r="X55" s="88">
        <v>0.3135</v>
      </c>
      <c r="Y55" s="120">
        <v>0.33989999999999998</v>
      </c>
      <c r="Z55" s="116">
        <f t="shared" si="13"/>
        <v>0.32790000000000002</v>
      </c>
      <c r="AA55" s="116">
        <f t="shared" si="13"/>
        <v>0.30349999999999999</v>
      </c>
      <c r="AB55" s="116">
        <f t="shared" si="13"/>
        <v>0.31569999999999998</v>
      </c>
      <c r="AC55" s="116">
        <f t="shared" si="13"/>
        <v>0.32200000000000001</v>
      </c>
      <c r="AD55" s="116">
        <f t="shared" si="13"/>
        <v>0.33160000000000001</v>
      </c>
    </row>
    <row r="56" spans="1:30" x14ac:dyDescent="0.25">
      <c r="A56" t="s">
        <v>2743</v>
      </c>
      <c r="B56" t="s">
        <v>2176</v>
      </c>
      <c r="C56" s="25" t="s">
        <v>2973</v>
      </c>
      <c r="D56" s="133"/>
      <c r="E56" s="30">
        <v>0.41270000000000001</v>
      </c>
      <c r="F56" s="30">
        <v>0.38140000000000002</v>
      </c>
      <c r="G56" s="30">
        <v>0.3624</v>
      </c>
      <c r="H56" s="30">
        <v>0.38340000000000002</v>
      </c>
      <c r="I56" s="30">
        <v>0.3856</v>
      </c>
      <c r="J56" s="30">
        <f>MAX(I56,H56,G56,F56,E56)</f>
        <v>0.41270000000000001</v>
      </c>
      <c r="L56" s="106" t="s">
        <v>2493</v>
      </c>
      <c r="M56" s="106" t="s">
        <v>2073</v>
      </c>
      <c r="N56" s="87">
        <v>3503</v>
      </c>
      <c r="O56" s="106" t="s">
        <v>1494</v>
      </c>
      <c r="P56" s="87" t="s">
        <v>2973</v>
      </c>
      <c r="Q56" s="87" t="s">
        <v>2395</v>
      </c>
      <c r="R56" s="88">
        <v>0.47949999999999998</v>
      </c>
      <c r="S56" s="88">
        <v>0.49280000000000002</v>
      </c>
      <c r="T56" s="88">
        <v>0.41270000000000001</v>
      </c>
      <c r="U56" s="122">
        <v>0.36859999999999998</v>
      </c>
      <c r="V56" s="122">
        <v>0.4032</v>
      </c>
      <c r="W56" s="122">
        <v>0.4103</v>
      </c>
      <c r="X56" s="123">
        <v>0.4514285714285714</v>
      </c>
      <c r="Y56" s="123">
        <v>0.513289</v>
      </c>
      <c r="Z56" s="116">
        <f t="shared" si="13"/>
        <v>0.42470000000000002</v>
      </c>
      <c r="AA56" s="116">
        <f t="shared" si="13"/>
        <v>0.39479999999999998</v>
      </c>
      <c r="AB56" s="116">
        <f t="shared" si="13"/>
        <v>0.39400000000000002</v>
      </c>
      <c r="AC56" s="116">
        <f t="shared" si="13"/>
        <v>0.42159999999999997</v>
      </c>
      <c r="AD56" s="116">
        <f t="shared" si="13"/>
        <v>0.45829999999999999</v>
      </c>
    </row>
    <row r="57" spans="1:30" x14ac:dyDescent="0.25">
      <c r="A57" s="132" t="s">
        <v>2744</v>
      </c>
      <c r="B57" s="132" t="s">
        <v>2177</v>
      </c>
      <c r="C57" s="134" t="s">
        <v>3019</v>
      </c>
      <c r="D57" s="41">
        <v>0.34420000000000001</v>
      </c>
      <c r="E57" s="133"/>
      <c r="F57" s="30">
        <f>+VLOOKUP(B57,'[2]FINAL - District'!$B$4:$AE$321,30,0)</f>
        <v>0.3987</v>
      </c>
      <c r="G57" s="30">
        <f>+VLOOKUP(B57,'[2]FINAL - District'!$B$4:$AI$321,34,0)</f>
        <v>0.3286</v>
      </c>
      <c r="H57" s="41">
        <v>0.4113</v>
      </c>
      <c r="I57" s="30">
        <f>+VLOOKUP(B57,'[2]FINAL - District'!$B$4:$AM$321,38,0)</f>
        <v>0.3659</v>
      </c>
      <c r="J57" s="30">
        <f>MAX(I57,H57,G57,F57,D57)</f>
        <v>0.4113</v>
      </c>
      <c r="L57" s="106" t="s">
        <v>2493</v>
      </c>
      <c r="M57" s="106" t="s">
        <v>2073</v>
      </c>
      <c r="N57" s="87">
        <v>2887</v>
      </c>
      <c r="O57" s="106" t="s">
        <v>1479</v>
      </c>
      <c r="P57" s="87" t="s">
        <v>2973</v>
      </c>
      <c r="Q57" s="87" t="s">
        <v>2395</v>
      </c>
      <c r="R57" s="88">
        <v>0.49330000000000002</v>
      </c>
      <c r="S57" s="88">
        <v>0.4773</v>
      </c>
      <c r="T57" s="88">
        <v>0.3846</v>
      </c>
      <c r="U57" s="122">
        <v>0.4027</v>
      </c>
      <c r="V57" s="122">
        <v>0.47110000000000002</v>
      </c>
      <c r="W57" s="122">
        <v>0.49230000000000002</v>
      </c>
      <c r="X57" s="123">
        <v>0.47008547008547008</v>
      </c>
      <c r="Y57" s="123">
        <v>0.46</v>
      </c>
      <c r="Z57" s="116">
        <f t="shared" si="13"/>
        <v>0.42149999999999999</v>
      </c>
      <c r="AA57" s="116">
        <f t="shared" si="13"/>
        <v>0.41949999999999998</v>
      </c>
      <c r="AB57" s="116">
        <f t="shared" si="13"/>
        <v>0.45540000000000003</v>
      </c>
      <c r="AC57" s="116">
        <f>IFERROR((ROUND(AVERAGE(V57:X57),4))," No Aver")</f>
        <v>0.4778</v>
      </c>
      <c r="AD57" s="116">
        <f t="shared" si="13"/>
        <v>0.47410000000000002</v>
      </c>
    </row>
    <row r="58" spans="1:30" x14ac:dyDescent="0.25">
      <c r="A58" t="s">
        <v>2745</v>
      </c>
      <c r="B58" t="s">
        <v>2181</v>
      </c>
      <c r="C58" s="25" t="s">
        <v>2973</v>
      </c>
      <c r="D58" s="133"/>
      <c r="E58" s="30">
        <v>0.52700000000000002</v>
      </c>
      <c r="F58" s="30">
        <v>0.41199999999999998</v>
      </c>
      <c r="G58" s="30">
        <v>0.40489999999999998</v>
      </c>
      <c r="H58" s="30">
        <v>0.48720000000000002</v>
      </c>
      <c r="I58" s="30">
        <v>0.53200000000000003</v>
      </c>
      <c r="J58" s="30">
        <f>MAX(I58,H58,G58,F58,E58)</f>
        <v>0.53200000000000003</v>
      </c>
      <c r="L58" s="117" t="s">
        <v>2493</v>
      </c>
      <c r="M58" s="117" t="s">
        <v>2073</v>
      </c>
      <c r="N58" s="87">
        <v>3504</v>
      </c>
      <c r="O58" s="118" t="s">
        <v>1495</v>
      </c>
      <c r="P58" s="119" t="s">
        <v>3019</v>
      </c>
      <c r="Q58" s="87" t="s">
        <v>2395</v>
      </c>
      <c r="R58" s="88">
        <v>0.46610000000000001</v>
      </c>
      <c r="S58" s="88">
        <v>0.44069999999999998</v>
      </c>
      <c r="T58" s="88">
        <v>0.375</v>
      </c>
      <c r="U58" s="88">
        <v>0.41720000000000002</v>
      </c>
      <c r="V58" s="88">
        <v>0.45440000000000003</v>
      </c>
      <c r="W58" s="88">
        <v>0.45419999999999999</v>
      </c>
      <c r="X58" s="88">
        <v>0.44650000000000001</v>
      </c>
      <c r="Y58" s="120">
        <v>0.48320000000000002</v>
      </c>
      <c r="Z58" s="116">
        <f t="shared" si="13"/>
        <v>0.41099999999999998</v>
      </c>
      <c r="AA58" s="116">
        <f t="shared" si="13"/>
        <v>0.41549999999999998</v>
      </c>
      <c r="AB58" s="116">
        <f t="shared" si="13"/>
        <v>0.44190000000000002</v>
      </c>
      <c r="AC58" s="116">
        <f t="shared" si="13"/>
        <v>0.45169999999999999</v>
      </c>
      <c r="AD58" s="116">
        <f t="shared" si="13"/>
        <v>0.46129999999999999</v>
      </c>
    </row>
    <row r="59" spans="1:30" x14ac:dyDescent="0.25">
      <c r="A59" s="132" t="s">
        <v>2570</v>
      </c>
      <c r="B59" s="132" t="s">
        <v>2183</v>
      </c>
      <c r="C59" s="134" t="s">
        <v>3019</v>
      </c>
      <c r="D59" s="41">
        <v>0.31069999999999998</v>
      </c>
      <c r="E59" s="133"/>
      <c r="F59" s="30">
        <f>+VLOOKUP(B59,'[2]FINAL - District'!$B$4:$AE$321,30,0)</f>
        <v>0.29320000000000002</v>
      </c>
      <c r="G59" s="30">
        <f>+VLOOKUP(B59,'[2]FINAL - District'!$B$4:$AI$321,34,0)</f>
        <v>0.27960000000000002</v>
      </c>
      <c r="H59" s="41">
        <v>0.31259999999999999</v>
      </c>
      <c r="I59" s="30">
        <f>+VLOOKUP(B59,'[2]FINAL - District'!$B$4:$AM$321,38,0)</f>
        <v>0.30070000000000002</v>
      </c>
      <c r="J59" s="30">
        <f>MAX(I59,H59,G59,F59,D59)</f>
        <v>0.31259999999999999</v>
      </c>
      <c r="L59" s="106" t="s">
        <v>2493</v>
      </c>
      <c r="M59" s="106" t="s">
        <v>2073</v>
      </c>
      <c r="N59" s="87">
        <v>3254</v>
      </c>
      <c r="O59" s="106" t="s">
        <v>1484</v>
      </c>
      <c r="P59" s="87" t="s">
        <v>2973</v>
      </c>
      <c r="Q59" s="87" t="s">
        <v>2394</v>
      </c>
      <c r="R59" s="88">
        <v>0.51539999999999997</v>
      </c>
      <c r="S59" s="88">
        <v>0.55920000000000003</v>
      </c>
      <c r="T59" s="88">
        <v>0.50839999999999996</v>
      </c>
      <c r="U59" s="122">
        <v>0.50590000000000002</v>
      </c>
      <c r="V59" s="122">
        <v>0.51639999999999997</v>
      </c>
      <c r="W59" s="122">
        <v>0.51370000000000005</v>
      </c>
      <c r="X59" s="123">
        <v>0.47761194029850745</v>
      </c>
      <c r="Y59" s="123">
        <v>0.51764710000000003</v>
      </c>
      <c r="Z59" s="116">
        <f t="shared" si="13"/>
        <v>0.52449999999999997</v>
      </c>
      <c r="AA59" s="116">
        <f t="shared" si="13"/>
        <v>0.51019999999999999</v>
      </c>
      <c r="AB59" s="116">
        <f t="shared" si="13"/>
        <v>0.51200000000000001</v>
      </c>
      <c r="AC59" s="116">
        <f t="shared" si="13"/>
        <v>0.50260000000000005</v>
      </c>
      <c r="AD59" s="116">
        <f t="shared" si="13"/>
        <v>0.503</v>
      </c>
    </row>
    <row r="60" spans="1:30" x14ac:dyDescent="0.25">
      <c r="A60" s="132" t="s">
        <v>2746</v>
      </c>
      <c r="B60" s="132" t="s">
        <v>2187</v>
      </c>
      <c r="C60" s="134" t="s">
        <v>3019</v>
      </c>
      <c r="D60" s="41">
        <v>0.26300000000000001</v>
      </c>
      <c r="E60" s="133"/>
      <c r="F60" s="30">
        <f>+VLOOKUP(B60,'[2]FINAL - District'!$B$4:$AE$321,30,0)</f>
        <v>0.2787</v>
      </c>
      <c r="G60" s="30">
        <f>+VLOOKUP(B60,'[2]FINAL - District'!$B$4:$AI$321,34,0)</f>
        <v>0.28389999999999999</v>
      </c>
      <c r="H60" s="41">
        <v>0.29480000000000001</v>
      </c>
      <c r="I60" s="30">
        <f>+VLOOKUP(B60,'[2]FINAL - District'!$B$4:$AM$321,38,0)</f>
        <v>0.30020000000000002</v>
      </c>
      <c r="J60" s="30">
        <f>MAX(I60,H60,G60,F60,D60)</f>
        <v>0.30020000000000002</v>
      </c>
      <c r="L60" s="117" t="s">
        <v>2493</v>
      </c>
      <c r="M60" s="117" t="s">
        <v>2073</v>
      </c>
      <c r="N60" s="87">
        <v>3608</v>
      </c>
      <c r="O60" s="118" t="s">
        <v>1502</v>
      </c>
      <c r="P60" s="119" t="s">
        <v>3019</v>
      </c>
      <c r="Q60" s="87" t="s">
        <v>2395</v>
      </c>
      <c r="R60" s="88">
        <v>0.437</v>
      </c>
      <c r="S60" s="88">
        <v>0.41370000000000001</v>
      </c>
      <c r="T60" s="88">
        <v>0.32179999999999997</v>
      </c>
      <c r="U60" s="88">
        <v>0.34010000000000001</v>
      </c>
      <c r="V60" s="88">
        <v>0.41239999999999999</v>
      </c>
      <c r="W60" s="88">
        <v>0.37990000000000002</v>
      </c>
      <c r="X60" s="88">
        <v>0.3664</v>
      </c>
      <c r="Y60" s="120">
        <v>0.39839999999999998</v>
      </c>
      <c r="Z60" s="116">
        <f t="shared" si="13"/>
        <v>0.35849999999999999</v>
      </c>
      <c r="AA60" s="116">
        <f t="shared" si="13"/>
        <v>0.35809999999999997</v>
      </c>
      <c r="AB60" s="116">
        <f t="shared" si="13"/>
        <v>0.3775</v>
      </c>
      <c r="AC60" s="116">
        <f t="shared" si="13"/>
        <v>0.38619999999999999</v>
      </c>
      <c r="AD60" s="116">
        <f t="shared" si="13"/>
        <v>0.38159999999999999</v>
      </c>
    </row>
    <row r="61" spans="1:30" x14ac:dyDescent="0.25">
      <c r="A61" s="132" t="s">
        <v>2747</v>
      </c>
      <c r="B61" s="132" t="s">
        <v>2192</v>
      </c>
      <c r="C61" s="134" t="s">
        <v>3019</v>
      </c>
      <c r="D61" s="41">
        <v>0.31340000000000001</v>
      </c>
      <c r="E61" s="133"/>
      <c r="F61" s="30">
        <f>+VLOOKUP(B61,'[2]FINAL - District'!$B$4:$AE$321,30,0)</f>
        <v>0.28160000000000002</v>
      </c>
      <c r="G61" s="30">
        <f>+VLOOKUP(B61,'[2]FINAL - District'!$B$4:$AI$321,34,0)</f>
        <v>0.29409999999999997</v>
      </c>
      <c r="H61" s="41">
        <v>0.32790000000000002</v>
      </c>
      <c r="I61" s="30">
        <f>+VLOOKUP(B61,'[2]FINAL - District'!$B$4:$AM$321,38,0)</f>
        <v>0.31490000000000001</v>
      </c>
      <c r="J61" s="30">
        <f>MAX(I61,H61,G61,F61,D61)</f>
        <v>0.32790000000000002</v>
      </c>
      <c r="L61" s="106" t="s">
        <v>2493</v>
      </c>
      <c r="M61" s="106" t="s">
        <v>2073</v>
      </c>
      <c r="N61" s="87">
        <v>3410</v>
      </c>
      <c r="O61" s="106" t="s">
        <v>1490</v>
      </c>
      <c r="P61" s="87" t="s">
        <v>2973</v>
      </c>
      <c r="Q61" s="87" t="s">
        <v>2394</v>
      </c>
      <c r="R61" s="88">
        <v>0.6361</v>
      </c>
      <c r="S61" s="88">
        <v>0.56330000000000002</v>
      </c>
      <c r="T61" s="88">
        <v>0.45</v>
      </c>
      <c r="U61" s="122">
        <v>0.46560000000000001</v>
      </c>
      <c r="V61" s="122">
        <v>0.52300000000000002</v>
      </c>
      <c r="W61" s="122">
        <v>0.53890000000000005</v>
      </c>
      <c r="X61" s="123">
        <v>0.51845018450184499</v>
      </c>
      <c r="Y61" s="123">
        <v>0.53274339999999998</v>
      </c>
      <c r="Z61" s="116">
        <f t="shared" si="13"/>
        <v>0.49299999999999999</v>
      </c>
      <c r="AA61" s="116">
        <f t="shared" si="13"/>
        <v>0.47949999999999998</v>
      </c>
      <c r="AB61" s="116">
        <f t="shared" si="13"/>
        <v>0.50919999999999999</v>
      </c>
      <c r="AC61" s="116">
        <f t="shared" si="13"/>
        <v>0.52680000000000005</v>
      </c>
      <c r="AD61" s="116">
        <f t="shared" si="13"/>
        <v>0.53</v>
      </c>
    </row>
    <row r="62" spans="1:30" x14ac:dyDescent="0.25">
      <c r="A62" s="132" t="s">
        <v>2748</v>
      </c>
      <c r="B62" s="132" t="s">
        <v>2195</v>
      </c>
      <c r="C62" s="134" t="s">
        <v>3019</v>
      </c>
      <c r="D62" s="41">
        <v>0.39529999999999998</v>
      </c>
      <c r="E62" s="133"/>
      <c r="F62" s="30">
        <f>+VLOOKUP(B62,'[2]FINAL - District'!$B$4:$AE$321,30,0)</f>
        <v>0.36420000000000002</v>
      </c>
      <c r="G62" s="30">
        <f>+VLOOKUP(B62,'[2]FINAL - District'!$B$4:$AI$321,34,0)</f>
        <v>0.29339999999999999</v>
      </c>
      <c r="H62" s="41">
        <v>0.3</v>
      </c>
      <c r="I62" s="30">
        <f>+VLOOKUP(B62,'[2]FINAL - District'!$B$4:$AM$321,38,0)</f>
        <v>0.31719999999999998</v>
      </c>
      <c r="J62" s="30">
        <f>MAX(I62,H62,G62,F62,D62)</f>
        <v>0.39529999999999998</v>
      </c>
      <c r="L62" s="117" t="s">
        <v>2493</v>
      </c>
      <c r="M62" s="117" t="s">
        <v>2073</v>
      </c>
      <c r="N62" s="87">
        <v>3186</v>
      </c>
      <c r="O62" s="118" t="s">
        <v>1483</v>
      </c>
      <c r="P62" s="119" t="s">
        <v>3019</v>
      </c>
      <c r="Q62" s="87" t="s">
        <v>2395</v>
      </c>
      <c r="R62" s="88">
        <v>0.378</v>
      </c>
      <c r="S62" s="88">
        <v>0.32279999999999998</v>
      </c>
      <c r="T62" s="88">
        <v>0.28570000000000001</v>
      </c>
      <c r="U62" s="88">
        <v>0.29349999999999998</v>
      </c>
      <c r="V62" s="88">
        <v>0.32300000000000001</v>
      </c>
      <c r="W62" s="88">
        <v>0.3296</v>
      </c>
      <c r="X62" s="88">
        <v>0.34060000000000001</v>
      </c>
      <c r="Y62" s="120">
        <v>0.378</v>
      </c>
      <c r="Z62" s="116">
        <f t="shared" si="13"/>
        <v>0.30070000000000002</v>
      </c>
      <c r="AA62" s="116">
        <f t="shared" si="13"/>
        <v>0.30070000000000002</v>
      </c>
      <c r="AB62" s="116">
        <f t="shared" si="13"/>
        <v>0.31540000000000001</v>
      </c>
      <c r="AC62" s="116">
        <f t="shared" si="13"/>
        <v>0.33110000000000001</v>
      </c>
      <c r="AD62" s="116">
        <f t="shared" si="13"/>
        <v>0.34939999999999999</v>
      </c>
    </row>
    <row r="63" spans="1:30" x14ac:dyDescent="0.25">
      <c r="A63" t="s">
        <v>2749</v>
      </c>
      <c r="B63" t="s">
        <v>2198</v>
      </c>
      <c r="C63" s="25" t="s">
        <v>2973</v>
      </c>
      <c r="D63" s="133"/>
      <c r="E63" s="30">
        <v>0.97870000000000001</v>
      </c>
      <c r="F63" s="30">
        <v>1</v>
      </c>
      <c r="G63" s="30">
        <v>1</v>
      </c>
      <c r="H63" s="30">
        <v>0.99150000000000005</v>
      </c>
      <c r="I63" s="30">
        <v>0.73109999999999997</v>
      </c>
      <c r="J63" s="30">
        <f t="shared" ref="J63:J70" si="14">MAX(I63,H63,G63,F63,E63)</f>
        <v>1</v>
      </c>
      <c r="L63" s="117" t="s">
        <v>2498</v>
      </c>
      <c r="M63" s="117" t="s">
        <v>2078</v>
      </c>
      <c r="N63" s="87">
        <v>2980</v>
      </c>
      <c r="O63" s="118" t="s">
        <v>618</v>
      </c>
      <c r="P63" s="119" t="s">
        <v>3019</v>
      </c>
      <c r="Q63" s="87" t="s">
        <v>2395</v>
      </c>
      <c r="R63" s="88">
        <v>0.33800000000000002</v>
      </c>
      <c r="S63" s="88">
        <v>0.36009999999999998</v>
      </c>
      <c r="T63" s="88">
        <v>0.3805</v>
      </c>
      <c r="U63" s="88">
        <v>0.39550000000000002</v>
      </c>
      <c r="V63" s="88">
        <v>0.39019999999999999</v>
      </c>
      <c r="W63" s="88">
        <v>0.3841</v>
      </c>
      <c r="X63" s="88">
        <v>0.36809999999999998</v>
      </c>
      <c r="Y63" s="120">
        <v>0.40410000000000001</v>
      </c>
      <c r="Z63" s="116">
        <f t="shared" si="13"/>
        <v>0.37869999999999998</v>
      </c>
      <c r="AA63" s="116">
        <f t="shared" si="13"/>
        <v>0.38869999999999999</v>
      </c>
      <c r="AB63" s="116">
        <f t="shared" si="13"/>
        <v>0.38990000000000002</v>
      </c>
      <c r="AC63" s="116">
        <f t="shared" si="13"/>
        <v>0.38080000000000003</v>
      </c>
      <c r="AD63" s="116">
        <f t="shared" si="13"/>
        <v>0.38540000000000002</v>
      </c>
    </row>
    <row r="64" spans="1:30" x14ac:dyDescent="0.25">
      <c r="A64" t="s">
        <v>2750</v>
      </c>
      <c r="B64" t="s">
        <v>2200</v>
      </c>
      <c r="C64" s="25" t="s">
        <v>2973</v>
      </c>
      <c r="D64" s="133"/>
      <c r="E64" s="30">
        <v>0.2117</v>
      </c>
      <c r="F64" s="30">
        <v>0.1774</v>
      </c>
      <c r="G64" s="30">
        <v>0.18720000000000001</v>
      </c>
      <c r="H64" s="30">
        <v>0.20300000000000001</v>
      </c>
      <c r="I64" s="30">
        <v>0.2082</v>
      </c>
      <c r="J64" s="30">
        <f t="shared" si="14"/>
        <v>0.2117</v>
      </c>
      <c r="L64" s="117" t="s">
        <v>2498</v>
      </c>
      <c r="M64" s="117" t="s">
        <v>2078</v>
      </c>
      <c r="N64" s="87">
        <v>4289</v>
      </c>
      <c r="O64" s="118" t="s">
        <v>624</v>
      </c>
      <c r="P64" s="119" t="s">
        <v>3019</v>
      </c>
      <c r="Q64" s="87" t="s">
        <v>2395</v>
      </c>
      <c r="R64" s="88">
        <v>0.30769999999999997</v>
      </c>
      <c r="S64" s="88">
        <v>0.34960000000000002</v>
      </c>
      <c r="T64" s="88">
        <v>0.29339999999999999</v>
      </c>
      <c r="U64" s="88">
        <v>0.29339999999999999</v>
      </c>
      <c r="V64" s="88">
        <v>0.32469999999999999</v>
      </c>
      <c r="W64" s="88">
        <v>0.33110000000000001</v>
      </c>
      <c r="X64" s="88">
        <v>0.30570000000000003</v>
      </c>
      <c r="Y64" s="120">
        <v>0.33169999999999999</v>
      </c>
      <c r="Z64" s="116">
        <f t="shared" si="13"/>
        <v>0.31209999999999999</v>
      </c>
      <c r="AA64" s="116">
        <f t="shared" si="13"/>
        <v>0.30380000000000001</v>
      </c>
      <c r="AB64" s="116">
        <f t="shared" si="13"/>
        <v>0.31640000000000001</v>
      </c>
      <c r="AC64" s="116">
        <f t="shared" si="13"/>
        <v>0.32050000000000001</v>
      </c>
      <c r="AD64" s="116">
        <f t="shared" si="13"/>
        <v>0.32279999999999998</v>
      </c>
    </row>
    <row r="65" spans="1:30" x14ac:dyDescent="0.25">
      <c r="A65" t="s">
        <v>2752</v>
      </c>
      <c r="B65" t="s">
        <v>2204</v>
      </c>
      <c r="C65" s="25" t="s">
        <v>2973</v>
      </c>
      <c r="D65" s="133"/>
      <c r="E65" s="30">
        <v>0.42820000000000003</v>
      </c>
      <c r="F65" s="30">
        <v>0.43959999999999999</v>
      </c>
      <c r="G65" s="30">
        <v>0.46789999999999998</v>
      </c>
      <c r="H65" s="30">
        <v>0.49299999999999999</v>
      </c>
      <c r="I65" s="30">
        <v>0.51739999999999997</v>
      </c>
      <c r="J65" s="30">
        <f t="shared" si="14"/>
        <v>0.51739999999999997</v>
      </c>
      <c r="L65" s="117" t="s">
        <v>2502</v>
      </c>
      <c r="M65" s="117" t="s">
        <v>2083</v>
      </c>
      <c r="N65" s="87">
        <v>3197</v>
      </c>
      <c r="O65" s="118" t="s">
        <v>1744</v>
      </c>
      <c r="P65" s="119" t="s">
        <v>3019</v>
      </c>
      <c r="Q65" s="87" t="s">
        <v>2394</v>
      </c>
      <c r="R65" s="88">
        <v>1</v>
      </c>
      <c r="S65" s="122">
        <v>0.86839999999999995</v>
      </c>
      <c r="T65" s="88">
        <v>0.83330000000000004</v>
      </c>
      <c r="U65" s="88">
        <v>0.71879999999999999</v>
      </c>
      <c r="V65" s="88">
        <v>0.75</v>
      </c>
      <c r="W65" s="88">
        <v>0.79410000000000003</v>
      </c>
      <c r="X65" s="88">
        <v>0.63639999999999997</v>
      </c>
      <c r="Y65" s="120">
        <v>0.71430000000000005</v>
      </c>
      <c r="Z65" s="116">
        <f t="shared" si="13"/>
        <v>0.80679999999999996</v>
      </c>
      <c r="AA65" s="116">
        <f t="shared" si="13"/>
        <v>0.76739999999999997</v>
      </c>
      <c r="AB65" s="116">
        <f t="shared" si="13"/>
        <v>0.75429999999999997</v>
      </c>
      <c r="AC65" s="116">
        <f t="shared" si="13"/>
        <v>0.7268</v>
      </c>
      <c r="AD65" s="116">
        <f t="shared" si="13"/>
        <v>0.71489999999999998</v>
      </c>
    </row>
    <row r="66" spans="1:30" x14ac:dyDescent="0.25">
      <c r="A66" t="s">
        <v>2588</v>
      </c>
      <c r="B66" t="s">
        <v>2209</v>
      </c>
      <c r="C66" s="25" t="s">
        <v>2973</v>
      </c>
      <c r="D66" s="133"/>
      <c r="E66" s="30">
        <v>0.42330000000000001</v>
      </c>
      <c r="F66" s="30">
        <v>0.39810000000000001</v>
      </c>
      <c r="G66" s="30">
        <v>0.3609</v>
      </c>
      <c r="H66" s="30">
        <v>0.36180000000000001</v>
      </c>
      <c r="I66" s="30">
        <v>0.36080000000000001</v>
      </c>
      <c r="J66" s="30">
        <f t="shared" si="14"/>
        <v>0.42330000000000001</v>
      </c>
      <c r="L66" s="106" t="s">
        <v>2712</v>
      </c>
      <c r="M66" s="106" t="s">
        <v>2086</v>
      </c>
      <c r="N66" s="87">
        <v>2878</v>
      </c>
      <c r="O66" s="106" t="s">
        <v>1364</v>
      </c>
      <c r="P66" s="87" t="s">
        <v>2973</v>
      </c>
      <c r="Q66" s="121" t="s">
        <v>2395</v>
      </c>
      <c r="R66" s="88">
        <v>0.39319999999999999</v>
      </c>
      <c r="S66" s="122">
        <v>0.43659999999999999</v>
      </c>
      <c r="T66" s="122">
        <v>0.33810000000000001</v>
      </c>
      <c r="U66" s="122">
        <v>0.35730000000000001</v>
      </c>
      <c r="V66" s="122">
        <v>0.43669999999999998</v>
      </c>
      <c r="W66" s="122">
        <v>0.46079999999999999</v>
      </c>
      <c r="X66" s="123">
        <v>0.4290657439446367</v>
      </c>
      <c r="Y66" s="123">
        <v>0.45585589999999998</v>
      </c>
      <c r="Z66" s="116">
        <f t="shared" si="13"/>
        <v>0.37730000000000002</v>
      </c>
      <c r="AA66" s="116">
        <f t="shared" si="13"/>
        <v>0.37740000000000001</v>
      </c>
      <c r="AB66" s="116">
        <f t="shared" si="13"/>
        <v>0.41830000000000001</v>
      </c>
      <c r="AC66" s="116">
        <f t="shared" si="13"/>
        <v>0.44219999999999998</v>
      </c>
      <c r="AD66" s="116">
        <f t="shared" si="13"/>
        <v>0.4486</v>
      </c>
    </row>
    <row r="67" spans="1:30" x14ac:dyDescent="0.25">
      <c r="A67" t="s">
        <v>2756</v>
      </c>
      <c r="B67" t="s">
        <v>2216</v>
      </c>
      <c r="C67" s="25" t="s">
        <v>2973</v>
      </c>
      <c r="D67" s="133"/>
      <c r="E67" s="30">
        <v>0.43390000000000001</v>
      </c>
      <c r="F67" s="30">
        <v>0.40910000000000002</v>
      </c>
      <c r="G67" s="30">
        <v>0.40279999999999999</v>
      </c>
      <c r="H67" s="30">
        <v>0.44130000000000003</v>
      </c>
      <c r="I67" s="30">
        <v>0.4415</v>
      </c>
      <c r="J67" s="30">
        <f t="shared" si="14"/>
        <v>0.4415</v>
      </c>
      <c r="L67" s="106" t="s">
        <v>2712</v>
      </c>
      <c r="M67" s="106" t="s">
        <v>2086</v>
      </c>
      <c r="N67" s="87">
        <v>5671</v>
      </c>
      <c r="O67" s="106" t="s">
        <v>2433</v>
      </c>
      <c r="P67" s="87" t="s">
        <v>2973</v>
      </c>
      <c r="Q67" s="87" t="s">
        <v>2394</v>
      </c>
      <c r="R67" s="88">
        <v>0.53620000000000001</v>
      </c>
      <c r="S67" s="88">
        <v>0.52739999999999998</v>
      </c>
      <c r="T67" s="88">
        <v>0.46989999999999998</v>
      </c>
      <c r="U67" s="122" t="s">
        <v>2943</v>
      </c>
      <c r="V67" s="122" t="s">
        <v>2943</v>
      </c>
      <c r="W67" s="122" t="s">
        <v>2943</v>
      </c>
      <c r="X67" s="122" t="s">
        <v>2943</v>
      </c>
      <c r="Y67" s="122" t="s">
        <v>2943</v>
      </c>
      <c r="Z67" s="116">
        <f t="shared" si="13"/>
        <v>0.49869999999999998</v>
      </c>
      <c r="AA67" s="116">
        <f t="shared" si="13"/>
        <v>0.46989999999999998</v>
      </c>
    </row>
    <row r="68" spans="1:30" x14ac:dyDescent="0.25">
      <c r="A68" t="s">
        <v>2757</v>
      </c>
      <c r="B68" t="s">
        <v>2218</v>
      </c>
      <c r="C68" s="25" t="s">
        <v>2973</v>
      </c>
      <c r="D68" s="133"/>
      <c r="E68" s="30">
        <v>0.45750000000000002</v>
      </c>
      <c r="F68" s="30">
        <v>0.46189999999999998</v>
      </c>
      <c r="G68" s="30">
        <v>0.3861</v>
      </c>
      <c r="H68" s="30">
        <v>0.38900000000000001</v>
      </c>
      <c r="I68" s="30">
        <v>0.34839999999999999</v>
      </c>
      <c r="J68" s="30">
        <f t="shared" si="14"/>
        <v>0.46189999999999998</v>
      </c>
      <c r="L68" s="106" t="s">
        <v>2712</v>
      </c>
      <c r="M68" s="106" t="s">
        <v>2086</v>
      </c>
      <c r="N68" s="87">
        <v>4557</v>
      </c>
      <c r="O68" s="106" t="s">
        <v>1366</v>
      </c>
      <c r="P68" s="87" t="s">
        <v>2973</v>
      </c>
      <c r="Q68" s="121" t="s">
        <v>2395</v>
      </c>
      <c r="R68" s="88">
        <v>0.48420000000000002</v>
      </c>
      <c r="S68" s="122">
        <v>0.47599999999999998</v>
      </c>
      <c r="T68" s="122">
        <v>0.41849999999999998</v>
      </c>
      <c r="U68" s="122">
        <v>0.40150000000000002</v>
      </c>
      <c r="V68" s="122">
        <v>0.4325</v>
      </c>
      <c r="W68" s="122">
        <v>0.4229</v>
      </c>
      <c r="X68" s="123">
        <v>0.39506172839506171</v>
      </c>
      <c r="Y68" s="123">
        <v>0.374778</v>
      </c>
      <c r="Z68" s="116">
        <f t="shared" si="13"/>
        <v>0.432</v>
      </c>
      <c r="AA68" s="116">
        <f t="shared" si="13"/>
        <v>0.41749999999999998</v>
      </c>
      <c r="AB68" s="116">
        <f t="shared" si="13"/>
        <v>0.41899999999999998</v>
      </c>
      <c r="AC68" s="116">
        <f t="shared" si="13"/>
        <v>0.4168</v>
      </c>
      <c r="AD68" s="116">
        <f t="shared" si="13"/>
        <v>0.39760000000000001</v>
      </c>
    </row>
    <row r="69" spans="1:30" x14ac:dyDescent="0.25">
      <c r="A69" t="s">
        <v>2759</v>
      </c>
      <c r="B69" t="s">
        <v>2223</v>
      </c>
      <c r="C69" s="25" t="s">
        <v>2973</v>
      </c>
      <c r="D69" s="133"/>
      <c r="E69" s="30">
        <v>0.45579999999999998</v>
      </c>
      <c r="F69" s="30">
        <v>0.46010000000000001</v>
      </c>
      <c r="G69" s="30">
        <v>0.48770000000000002</v>
      </c>
      <c r="H69" s="30">
        <v>0.45739999999999997</v>
      </c>
      <c r="I69" s="30">
        <v>0.4551</v>
      </c>
      <c r="J69" s="30">
        <f t="shared" si="14"/>
        <v>0.48770000000000002</v>
      </c>
      <c r="L69" s="106" t="s">
        <v>2513</v>
      </c>
      <c r="M69" s="106" t="s">
        <v>2096</v>
      </c>
      <c r="N69" s="87">
        <v>4479</v>
      </c>
      <c r="O69" s="106" t="s">
        <v>1582</v>
      </c>
      <c r="P69" s="87" t="s">
        <v>2973</v>
      </c>
      <c r="Q69" s="121" t="s">
        <v>2395</v>
      </c>
      <c r="R69" s="88">
        <v>0.43180000000000002</v>
      </c>
      <c r="S69" s="122">
        <v>0.4607</v>
      </c>
      <c r="T69" s="122">
        <v>0.43409999999999999</v>
      </c>
      <c r="U69" s="122">
        <v>0.40050000000000002</v>
      </c>
      <c r="V69" s="122">
        <v>0.4239</v>
      </c>
      <c r="W69" s="122">
        <v>0.48130000000000001</v>
      </c>
      <c r="X69" s="123">
        <v>0.48806941431670281</v>
      </c>
      <c r="Y69" s="123">
        <v>0.5</v>
      </c>
      <c r="Z69" s="116">
        <f t="shared" si="13"/>
        <v>0.43180000000000002</v>
      </c>
      <c r="AA69" s="116">
        <f t="shared" si="13"/>
        <v>0.41949999999999998</v>
      </c>
      <c r="AB69" s="116">
        <f t="shared" si="13"/>
        <v>0.43519999999999998</v>
      </c>
      <c r="AC69" s="116">
        <f t="shared" si="13"/>
        <v>0.46439999999999998</v>
      </c>
      <c r="AD69" s="116">
        <f t="shared" si="13"/>
        <v>0.48980000000000001</v>
      </c>
    </row>
    <row r="70" spans="1:30" x14ac:dyDescent="0.25">
      <c r="A70" t="s">
        <v>2600</v>
      </c>
      <c r="B70" t="s">
        <v>2224</v>
      </c>
      <c r="C70" s="25" t="s">
        <v>2973</v>
      </c>
      <c r="D70" s="133"/>
      <c r="E70" s="30">
        <v>0.51890000000000003</v>
      </c>
      <c r="F70" s="30">
        <v>0.48980000000000001</v>
      </c>
      <c r="G70" s="30">
        <v>0.44669999999999999</v>
      </c>
      <c r="H70" s="30">
        <v>0.47860000000000003</v>
      </c>
      <c r="I70" s="30">
        <v>0.50660000000000005</v>
      </c>
      <c r="J70" s="30">
        <f t="shared" si="14"/>
        <v>0.51890000000000003</v>
      </c>
      <c r="L70" s="117" t="s">
        <v>2513</v>
      </c>
      <c r="M70" s="117" t="s">
        <v>2096</v>
      </c>
      <c r="N70" s="87">
        <v>4330</v>
      </c>
      <c r="O70" s="118" t="s">
        <v>1581</v>
      </c>
      <c r="P70" s="119" t="s">
        <v>3019</v>
      </c>
      <c r="Q70" s="87" t="s">
        <v>2395</v>
      </c>
      <c r="R70" s="88">
        <v>0.4582</v>
      </c>
      <c r="S70" s="88">
        <v>0.36530000000000001</v>
      </c>
      <c r="T70" s="88">
        <v>0.36520000000000002</v>
      </c>
      <c r="U70" s="88">
        <v>0.38479999999999998</v>
      </c>
      <c r="V70" s="88">
        <v>0.39860000000000001</v>
      </c>
      <c r="W70" s="88">
        <v>0.45639999999999997</v>
      </c>
      <c r="X70" s="88">
        <v>0.48499999999999999</v>
      </c>
      <c r="Y70" s="120">
        <v>0.49130000000000001</v>
      </c>
      <c r="Z70" s="116">
        <f t="shared" si="13"/>
        <v>0.37180000000000002</v>
      </c>
      <c r="AA70" s="116">
        <f t="shared" si="13"/>
        <v>0.38290000000000002</v>
      </c>
      <c r="AB70" s="116">
        <f t="shared" si="13"/>
        <v>0.4133</v>
      </c>
      <c r="AC70" s="116">
        <f t="shared" si="13"/>
        <v>0.44669999999999999</v>
      </c>
      <c r="AD70" s="116">
        <f t="shared" si="13"/>
        <v>0.47760000000000002</v>
      </c>
    </row>
    <row r="71" spans="1:30" x14ac:dyDescent="0.25">
      <c r="A71" s="132" t="s">
        <v>2762</v>
      </c>
      <c r="B71" s="132" t="s">
        <v>2229</v>
      </c>
      <c r="C71" s="134" t="s">
        <v>3019</v>
      </c>
      <c r="D71" s="41">
        <v>0.3967</v>
      </c>
      <c r="E71" s="133"/>
      <c r="F71" s="30">
        <f>+VLOOKUP(B71,'[2]FINAL - District'!$B$4:$AE$321,30,0)</f>
        <v>0.35470000000000002</v>
      </c>
      <c r="G71" s="30">
        <f>+VLOOKUP(B71,'[2]FINAL - District'!$B$4:$AI$321,34,0)</f>
        <v>0.33729999999999999</v>
      </c>
      <c r="H71" s="41">
        <v>0.39579999999999999</v>
      </c>
      <c r="I71" s="30">
        <f>+VLOOKUP(B71,'[2]FINAL - District'!$B$4:$AM$321,38,0)</f>
        <v>0.4</v>
      </c>
      <c r="J71" s="30">
        <f>MAX(I71,H71,G71,F71,D71)</f>
        <v>0.4</v>
      </c>
      <c r="L71" s="117" t="s">
        <v>2714</v>
      </c>
      <c r="M71" s="117" t="s">
        <v>2097</v>
      </c>
      <c r="N71" s="87">
        <v>2145</v>
      </c>
      <c r="O71" s="118" t="s">
        <v>1082</v>
      </c>
      <c r="P71" s="119" t="s">
        <v>3019</v>
      </c>
      <c r="Q71" s="87" t="s">
        <v>2395</v>
      </c>
      <c r="R71" s="88">
        <v>0.48959999999999998</v>
      </c>
      <c r="S71" s="88">
        <v>0.47299999999999998</v>
      </c>
      <c r="T71" s="88">
        <v>0.39439999999999997</v>
      </c>
      <c r="U71" s="88">
        <v>0.39200000000000002</v>
      </c>
      <c r="V71" s="88">
        <v>0.45590000000000003</v>
      </c>
      <c r="W71" s="88">
        <v>0.45540000000000003</v>
      </c>
      <c r="X71" s="88">
        <v>0.48399999999999999</v>
      </c>
      <c r="Y71" s="120">
        <v>0.47270000000000001</v>
      </c>
      <c r="Z71" s="116">
        <f t="shared" si="13"/>
        <v>0.41980000000000001</v>
      </c>
      <c r="AA71" s="116">
        <f t="shared" si="13"/>
        <v>0.41410000000000002</v>
      </c>
      <c r="AB71" s="116">
        <f t="shared" si="13"/>
        <v>0.43440000000000001</v>
      </c>
      <c r="AC71" s="116">
        <f t="shared" si="13"/>
        <v>0.46510000000000001</v>
      </c>
      <c r="AD71" s="116">
        <f t="shared" si="13"/>
        <v>0.47070000000000001</v>
      </c>
    </row>
    <row r="72" spans="1:30" x14ac:dyDescent="0.25">
      <c r="A72" t="s">
        <v>2763</v>
      </c>
      <c r="B72" t="s">
        <v>2230</v>
      </c>
      <c r="C72" s="25" t="s">
        <v>2973</v>
      </c>
      <c r="D72" s="133"/>
      <c r="E72" s="30">
        <v>0.53849999999999998</v>
      </c>
      <c r="F72" s="30">
        <v>0.62960000000000005</v>
      </c>
      <c r="G72" s="30">
        <v>0.5</v>
      </c>
      <c r="H72" s="30">
        <v>0.51670000000000005</v>
      </c>
      <c r="I72" s="30">
        <v>0.52729999999999999</v>
      </c>
      <c r="J72" s="30">
        <f>MAX(I72,H72,G72,F72,E72)</f>
        <v>0.62960000000000005</v>
      </c>
      <c r="L72" s="117" t="s">
        <v>2723</v>
      </c>
      <c r="M72" s="117" t="s">
        <v>2111</v>
      </c>
      <c r="N72" s="87">
        <v>2915</v>
      </c>
      <c r="O72" s="118" t="s">
        <v>288</v>
      </c>
      <c r="P72" s="119" t="s">
        <v>3019</v>
      </c>
      <c r="Q72" s="87" t="s">
        <v>2395</v>
      </c>
      <c r="R72" s="88">
        <v>0.34260000000000002</v>
      </c>
      <c r="S72" s="88">
        <v>0.36830000000000002</v>
      </c>
      <c r="T72" s="88">
        <v>0.27929999999999999</v>
      </c>
      <c r="U72" s="88">
        <v>0.33550000000000002</v>
      </c>
      <c r="V72" s="88">
        <v>0.3327</v>
      </c>
      <c r="W72" s="88">
        <v>0.33329999999999999</v>
      </c>
      <c r="X72" s="88">
        <v>0.35920000000000002</v>
      </c>
      <c r="Y72" s="120">
        <v>0.37780000000000002</v>
      </c>
      <c r="Z72" s="116">
        <f t="shared" ref="Z72:AD103" si="15">IFERROR((ROUND(AVERAGE(S72:U72),4))," ")</f>
        <v>0.32769999999999999</v>
      </c>
      <c r="AA72" s="116">
        <f t="shared" si="15"/>
        <v>0.31580000000000003</v>
      </c>
      <c r="AB72" s="116">
        <f t="shared" si="15"/>
        <v>0.33379999999999999</v>
      </c>
      <c r="AC72" s="116">
        <f t="shared" si="15"/>
        <v>0.3417</v>
      </c>
      <c r="AD72" s="116">
        <f t="shared" si="15"/>
        <v>0.35680000000000001</v>
      </c>
    </row>
    <row r="73" spans="1:30" x14ac:dyDescent="0.25">
      <c r="A73" t="s">
        <v>2604</v>
      </c>
      <c r="B73" t="s">
        <v>2231</v>
      </c>
      <c r="C73" s="25" t="s">
        <v>2973</v>
      </c>
      <c r="D73" s="133"/>
      <c r="E73" s="30">
        <v>0.30470000000000003</v>
      </c>
      <c r="F73" s="30">
        <v>0.29899999999999999</v>
      </c>
      <c r="G73" s="30">
        <v>0.30459999999999998</v>
      </c>
      <c r="H73" s="30">
        <v>0.3014</v>
      </c>
      <c r="I73" s="30">
        <v>0.31380000000000002</v>
      </c>
      <c r="J73" s="30">
        <f>MAX(I73,H73,G73,F73,E73)</f>
        <v>0.31380000000000002</v>
      </c>
      <c r="L73" s="106" t="s">
        <v>2524</v>
      </c>
      <c r="M73" s="106" t="s">
        <v>2115</v>
      </c>
      <c r="N73" s="87">
        <v>4545</v>
      </c>
      <c r="O73" s="106" t="s">
        <v>893</v>
      </c>
      <c r="P73" s="87" t="s">
        <v>2973</v>
      </c>
      <c r="Q73" s="87" t="s">
        <v>2394</v>
      </c>
      <c r="R73" s="88">
        <v>0.57589999999999997</v>
      </c>
      <c r="S73" s="88">
        <v>0.52600000000000002</v>
      </c>
      <c r="T73" s="88">
        <v>0.43099999999999999</v>
      </c>
      <c r="U73" s="122">
        <v>0.49459999999999998</v>
      </c>
      <c r="V73" s="122">
        <v>0.49430000000000002</v>
      </c>
      <c r="W73" s="122">
        <v>0.46560000000000001</v>
      </c>
      <c r="X73" s="123">
        <v>0.51107011070110697</v>
      </c>
      <c r="Y73" s="123">
        <v>0.50308008213552402</v>
      </c>
      <c r="Z73" s="116">
        <f t="shared" si="15"/>
        <v>0.4839</v>
      </c>
      <c r="AA73" s="116">
        <f t="shared" si="15"/>
        <v>0.4733</v>
      </c>
      <c r="AB73" s="116">
        <f t="shared" si="15"/>
        <v>0.48480000000000001</v>
      </c>
      <c r="AC73" s="116">
        <f t="shared" si="15"/>
        <v>0.49030000000000001</v>
      </c>
      <c r="AD73" s="116">
        <f t="shared" si="15"/>
        <v>0.49330000000000002</v>
      </c>
    </row>
    <row r="74" spans="1:30" x14ac:dyDescent="0.25">
      <c r="A74" t="s">
        <v>2608</v>
      </c>
      <c r="B74" t="s">
        <v>2235</v>
      </c>
      <c r="C74" s="25" t="s">
        <v>2973</v>
      </c>
      <c r="D74" s="133"/>
      <c r="E74" s="30">
        <v>0.50190000000000001</v>
      </c>
      <c r="F74" s="30">
        <v>0.44390000000000002</v>
      </c>
      <c r="G74" s="30">
        <v>0.41020000000000001</v>
      </c>
      <c r="H74" s="30">
        <v>0.44990000000000002</v>
      </c>
      <c r="I74" s="30">
        <v>0.43640000000000001</v>
      </c>
      <c r="J74" s="30">
        <f>MAX(I74,H74,G74,F74,E74)</f>
        <v>0.50190000000000001</v>
      </c>
      <c r="L74" s="106" t="s">
        <v>2524</v>
      </c>
      <c r="M74" s="106" t="s">
        <v>2115</v>
      </c>
      <c r="N74" s="87">
        <v>3707</v>
      </c>
      <c r="O74" s="106" t="s">
        <v>872</v>
      </c>
      <c r="P74" s="87" t="s">
        <v>2973</v>
      </c>
      <c r="Q74" s="87" t="s">
        <v>2395</v>
      </c>
      <c r="R74" s="88">
        <v>0.4612</v>
      </c>
      <c r="S74" s="88">
        <v>0.47220000000000001</v>
      </c>
      <c r="T74" s="88">
        <v>0.44850000000000001</v>
      </c>
      <c r="U74" s="122">
        <v>0.4153</v>
      </c>
      <c r="V74" s="122">
        <v>0.48089999999999999</v>
      </c>
      <c r="W74" s="122">
        <v>0.48920000000000002</v>
      </c>
      <c r="X74" s="123">
        <v>0.48818897637795278</v>
      </c>
      <c r="Y74" s="123">
        <v>0.480769230769231</v>
      </c>
      <c r="Z74" s="116">
        <f t="shared" si="15"/>
        <v>0.44529999999999997</v>
      </c>
      <c r="AA74" s="116">
        <f t="shared" si="15"/>
        <v>0.44819999999999999</v>
      </c>
      <c r="AB74" s="116">
        <f t="shared" si="15"/>
        <v>0.46179999999999999</v>
      </c>
      <c r="AC74" s="116">
        <f t="shared" si="15"/>
        <v>0.48609999999999998</v>
      </c>
      <c r="AD74" s="116">
        <f t="shared" si="15"/>
        <v>0.48609999999999998</v>
      </c>
    </row>
    <row r="75" spans="1:30" x14ac:dyDescent="0.25">
      <c r="A75" s="132" t="s">
        <v>2765</v>
      </c>
      <c r="B75" s="132" t="s">
        <v>2238</v>
      </c>
      <c r="C75" s="134" t="s">
        <v>3019</v>
      </c>
      <c r="D75" s="41">
        <v>0.29459999999999997</v>
      </c>
      <c r="E75" s="133"/>
      <c r="F75" s="30">
        <f>+VLOOKUP(B75,'[2]FINAL - District'!$B$4:$AE$321,30,0)</f>
        <v>0.25690000000000002</v>
      </c>
      <c r="G75" s="30">
        <f>+VLOOKUP(B75,'[2]FINAL - District'!$B$4:$AI$321,34,0)</f>
        <v>0.2495</v>
      </c>
      <c r="H75" s="41">
        <v>0.25580000000000003</v>
      </c>
      <c r="I75" s="30">
        <f>+VLOOKUP(B75,'[2]FINAL - District'!$B$4:$AM$321,38,0)</f>
        <v>0.2676</v>
      </c>
      <c r="J75" s="30">
        <f>MAX(I75,H75,G75,F75,D75)</f>
        <v>0.29459999999999997</v>
      </c>
      <c r="L75" s="106" t="s">
        <v>2724</v>
      </c>
      <c r="M75" s="106" t="s">
        <v>2118</v>
      </c>
      <c r="N75" s="87">
        <v>2569</v>
      </c>
      <c r="O75" s="106" t="s">
        <v>1005</v>
      </c>
      <c r="P75" s="87" t="s">
        <v>2973</v>
      </c>
      <c r="Q75" s="87" t="s">
        <v>2395</v>
      </c>
      <c r="R75" s="88">
        <v>0.50790000000000002</v>
      </c>
      <c r="S75" s="88">
        <v>0.49630000000000002</v>
      </c>
      <c r="T75" s="88">
        <v>0.44629999999999997</v>
      </c>
      <c r="U75" s="122">
        <v>0.47499999999999998</v>
      </c>
      <c r="V75" s="122">
        <v>0.46389999999999998</v>
      </c>
      <c r="W75" s="122">
        <v>0.46829999999999999</v>
      </c>
      <c r="X75" s="123">
        <v>0.48951048951048953</v>
      </c>
      <c r="Y75" s="123">
        <v>0.53974900000000003</v>
      </c>
      <c r="Z75" s="116">
        <f t="shared" si="15"/>
        <v>0.47249999999999998</v>
      </c>
      <c r="AA75" s="116">
        <f t="shared" si="15"/>
        <v>0.4617</v>
      </c>
      <c r="AB75" s="116">
        <f t="shared" si="15"/>
        <v>0.46910000000000002</v>
      </c>
      <c r="AC75" s="116">
        <f t="shared" si="15"/>
        <v>0.47389999999999999</v>
      </c>
      <c r="AD75" s="116">
        <f t="shared" si="15"/>
        <v>0.49919999999999998</v>
      </c>
    </row>
    <row r="76" spans="1:30" x14ac:dyDescent="0.25">
      <c r="A76" t="s">
        <v>2766</v>
      </c>
      <c r="B76" t="s">
        <v>2239</v>
      </c>
      <c r="C76" s="25" t="s">
        <v>2973</v>
      </c>
      <c r="D76" s="133"/>
      <c r="E76" s="30">
        <v>0.4521</v>
      </c>
      <c r="F76" s="30">
        <v>0.37140000000000001</v>
      </c>
      <c r="G76" s="30">
        <v>0.3448</v>
      </c>
      <c r="H76" s="30">
        <v>0.57140000000000002</v>
      </c>
      <c r="I76" s="30">
        <v>0.66269999999999996</v>
      </c>
      <c r="J76" s="30">
        <f>MAX(I76,H76,G76,F76,E76)</f>
        <v>0.66269999999999996</v>
      </c>
      <c r="L76" s="117" t="s">
        <v>2727</v>
      </c>
      <c r="M76" s="117" t="s">
        <v>2126</v>
      </c>
      <c r="N76" s="87">
        <v>3675</v>
      </c>
      <c r="O76" s="118" t="s">
        <v>829</v>
      </c>
      <c r="P76" s="119" t="s">
        <v>3019</v>
      </c>
      <c r="Q76" s="87" t="s">
        <v>2395</v>
      </c>
      <c r="R76" s="88">
        <v>0.3553</v>
      </c>
      <c r="S76" s="88">
        <v>0.30449999999999999</v>
      </c>
      <c r="T76" s="88">
        <v>0.21129999999999999</v>
      </c>
      <c r="U76" s="88">
        <v>0.27639999999999998</v>
      </c>
      <c r="V76" s="88">
        <v>0.29930000000000001</v>
      </c>
      <c r="W76" s="88">
        <v>0.36259999999999998</v>
      </c>
      <c r="X76" s="88">
        <v>0.35699999999999998</v>
      </c>
      <c r="Y76" s="120">
        <v>0.36940000000000001</v>
      </c>
      <c r="Z76" s="116">
        <f t="shared" si="15"/>
        <v>0.2641</v>
      </c>
      <c r="AA76" s="116">
        <f t="shared" si="15"/>
        <v>0.26229999999999998</v>
      </c>
      <c r="AB76" s="116">
        <f t="shared" si="15"/>
        <v>0.31280000000000002</v>
      </c>
      <c r="AC76" s="116">
        <f t="shared" si="15"/>
        <v>0.33960000000000001</v>
      </c>
      <c r="AD76" s="116">
        <f t="shared" si="15"/>
        <v>0.36299999999999999</v>
      </c>
    </row>
    <row r="77" spans="1:30" x14ac:dyDescent="0.25">
      <c r="A77" t="s">
        <v>2614</v>
      </c>
      <c r="B77" t="s">
        <v>2245</v>
      </c>
      <c r="C77" s="25" t="s">
        <v>2973</v>
      </c>
      <c r="D77" s="133"/>
      <c r="E77" s="30">
        <v>0.39579999999999999</v>
      </c>
      <c r="F77" s="30">
        <v>0.32950000000000002</v>
      </c>
      <c r="G77" s="30">
        <v>0.30659999999999998</v>
      </c>
      <c r="H77" s="30">
        <v>0.36559999999999998</v>
      </c>
      <c r="I77" s="30">
        <v>0.37280000000000002</v>
      </c>
      <c r="J77" s="30">
        <f>MAX(I77,H77,G77,F77,E77)</f>
        <v>0.39579999999999999</v>
      </c>
      <c r="L77" s="117" t="s">
        <v>2728</v>
      </c>
      <c r="M77" s="117" t="s">
        <v>2129</v>
      </c>
      <c r="N77" s="87">
        <v>4226</v>
      </c>
      <c r="O77" s="118" t="s">
        <v>1705</v>
      </c>
      <c r="P77" s="119" t="s">
        <v>3019</v>
      </c>
      <c r="Q77" s="87" t="s">
        <v>2395</v>
      </c>
      <c r="R77" s="88">
        <v>0.39660000000000001</v>
      </c>
      <c r="S77" s="88">
        <v>0.4093</v>
      </c>
      <c r="T77" s="88">
        <v>0.32490000000000002</v>
      </c>
      <c r="U77" s="88">
        <v>0.30249999999999999</v>
      </c>
      <c r="V77" s="88">
        <v>0.34770000000000001</v>
      </c>
      <c r="W77" s="88">
        <v>0.33040000000000003</v>
      </c>
      <c r="X77" s="88">
        <v>0.36630000000000001</v>
      </c>
      <c r="Y77" s="120">
        <v>0.35289999999999999</v>
      </c>
      <c r="Z77" s="116">
        <f t="shared" si="15"/>
        <v>0.34560000000000002</v>
      </c>
      <c r="AA77" s="116">
        <f t="shared" si="15"/>
        <v>0.32500000000000001</v>
      </c>
      <c r="AB77" s="116">
        <f t="shared" si="15"/>
        <v>0.32690000000000002</v>
      </c>
      <c r="AC77" s="116">
        <f t="shared" si="15"/>
        <v>0.34810000000000002</v>
      </c>
      <c r="AD77" s="116">
        <f t="shared" si="15"/>
        <v>0.34989999999999999</v>
      </c>
    </row>
    <row r="78" spans="1:30" x14ac:dyDescent="0.25">
      <c r="A78" s="132" t="s">
        <v>2615</v>
      </c>
      <c r="B78" s="132" t="s">
        <v>2246</v>
      </c>
      <c r="C78" s="134" t="s">
        <v>3019</v>
      </c>
      <c r="D78" s="41">
        <v>0.3115</v>
      </c>
      <c r="E78" s="133"/>
      <c r="F78" s="30">
        <f>+VLOOKUP(B78,'[2]FINAL - District'!$B$4:$AE$321,30,0)</f>
        <v>0.28489999999999999</v>
      </c>
      <c r="G78" s="30">
        <f>+VLOOKUP(B78,'[2]FINAL - District'!$B$4:$AI$321,34,0)</f>
        <v>0.25140000000000001</v>
      </c>
      <c r="H78" s="41">
        <v>0.28549999999999998</v>
      </c>
      <c r="I78" s="30">
        <f>+VLOOKUP(B78,'[2]FINAL - District'!$B$4:$AM$321,38,0)</f>
        <v>0.29339999999999999</v>
      </c>
      <c r="J78" s="30">
        <f>MAX(I78,H78,G78,F78,D78)</f>
        <v>0.3115</v>
      </c>
      <c r="L78" s="106" t="s">
        <v>2729</v>
      </c>
      <c r="M78" s="106" t="s">
        <v>2133</v>
      </c>
      <c r="N78" s="87">
        <v>4107</v>
      </c>
      <c r="O78" s="106" t="s">
        <v>1376</v>
      </c>
      <c r="P78" s="87" t="s">
        <v>2973</v>
      </c>
      <c r="Q78" s="121" t="s">
        <v>2394</v>
      </c>
      <c r="R78" s="88">
        <v>0.55000000000000004</v>
      </c>
      <c r="S78" s="124">
        <v>0.53259999999999996</v>
      </c>
      <c r="T78" s="122">
        <v>0.3654</v>
      </c>
      <c r="U78" s="122">
        <v>0.39450000000000002</v>
      </c>
      <c r="V78" s="122">
        <v>0.53039999999999998</v>
      </c>
      <c r="W78" s="122">
        <v>0.39829999999999999</v>
      </c>
      <c r="X78" s="123">
        <v>0.44800000000000001</v>
      </c>
      <c r="Y78" s="123">
        <v>0.50833329999999999</v>
      </c>
      <c r="Z78" s="116">
        <f t="shared" si="15"/>
        <v>0.43080000000000002</v>
      </c>
      <c r="AA78" s="116">
        <f t="shared" si="15"/>
        <v>0.43009999999999998</v>
      </c>
      <c r="AB78" s="116">
        <f t="shared" si="15"/>
        <v>0.44109999999999999</v>
      </c>
      <c r="AC78" s="116">
        <f t="shared" si="15"/>
        <v>0.45889999999999997</v>
      </c>
      <c r="AD78" s="116">
        <f t="shared" si="15"/>
        <v>0.45150000000000001</v>
      </c>
    </row>
    <row r="79" spans="1:30" x14ac:dyDescent="0.25">
      <c r="A79" t="s">
        <v>2768</v>
      </c>
      <c r="B79" t="s">
        <v>2247</v>
      </c>
      <c r="C79" s="25" t="s">
        <v>2973</v>
      </c>
      <c r="D79" s="133"/>
      <c r="E79" s="30">
        <v>0.49230000000000002</v>
      </c>
      <c r="F79" s="30">
        <v>0.4279</v>
      </c>
      <c r="G79" s="30">
        <v>0.3498</v>
      </c>
      <c r="H79" s="30">
        <v>0.43780000000000002</v>
      </c>
      <c r="I79" s="30">
        <v>0.44290000000000002</v>
      </c>
      <c r="J79" s="30">
        <f>MAX(I79,H79,G79,F79,E79)</f>
        <v>0.49230000000000002</v>
      </c>
      <c r="L79" s="125" t="s">
        <v>2730</v>
      </c>
      <c r="M79" s="125" t="s">
        <v>2136</v>
      </c>
      <c r="N79" s="126">
        <v>3417</v>
      </c>
      <c r="O79" s="125" t="s">
        <v>1877</v>
      </c>
      <c r="P79" s="87" t="s">
        <v>2973</v>
      </c>
      <c r="Q79" s="126" t="s">
        <v>2395</v>
      </c>
      <c r="R79" s="127">
        <v>0.46100000000000002</v>
      </c>
      <c r="S79" s="124">
        <v>0.52590000000000003</v>
      </c>
      <c r="T79" s="122">
        <v>0.2762</v>
      </c>
      <c r="U79" s="122">
        <v>0.4</v>
      </c>
      <c r="V79" s="122">
        <v>0.43619999999999998</v>
      </c>
      <c r="W79" s="122">
        <v>0.43099999999999999</v>
      </c>
      <c r="X79" s="123">
        <v>0.47209302325581393</v>
      </c>
      <c r="Y79" s="123">
        <v>0.51241530000000002</v>
      </c>
      <c r="Z79" s="116">
        <f t="shared" si="15"/>
        <v>0.4007</v>
      </c>
      <c r="AA79" s="116">
        <f t="shared" si="15"/>
        <v>0.37080000000000002</v>
      </c>
      <c r="AB79" s="116">
        <f t="shared" si="15"/>
        <v>0.4224</v>
      </c>
      <c r="AC79" s="116">
        <f t="shared" si="15"/>
        <v>0.44640000000000002</v>
      </c>
      <c r="AD79" s="116">
        <f t="shared" si="15"/>
        <v>0.4718</v>
      </c>
    </row>
    <row r="80" spans="1:30" x14ac:dyDescent="0.25">
      <c r="A80" t="s">
        <v>2769</v>
      </c>
      <c r="B80" t="s">
        <v>2248</v>
      </c>
      <c r="C80" s="25" t="s">
        <v>2973</v>
      </c>
      <c r="D80" s="133"/>
      <c r="E80" s="30">
        <v>0.47839999999999999</v>
      </c>
      <c r="F80" s="30">
        <v>0.50660000000000005</v>
      </c>
      <c r="G80" s="30">
        <v>0.46579999999999999</v>
      </c>
      <c r="H80" s="30">
        <v>0.45179999999999998</v>
      </c>
      <c r="I80" s="30">
        <v>0.38890000000000002</v>
      </c>
      <c r="J80" s="30">
        <f>MAX(I80,H80,G80,F80,E80)</f>
        <v>0.50660000000000005</v>
      </c>
      <c r="L80" s="106" t="s">
        <v>2730</v>
      </c>
      <c r="M80" s="106" t="s">
        <v>2136</v>
      </c>
      <c r="N80" s="87">
        <v>4324</v>
      </c>
      <c r="O80" s="106" t="s">
        <v>1879</v>
      </c>
      <c r="P80" s="87" t="s">
        <v>2973</v>
      </c>
      <c r="Q80" s="87" t="s">
        <v>2395</v>
      </c>
      <c r="R80" s="88">
        <v>0.40870000000000001</v>
      </c>
      <c r="S80" s="88">
        <v>0.4259</v>
      </c>
      <c r="T80" s="88">
        <v>0.19850000000000001</v>
      </c>
      <c r="U80" s="88">
        <v>0.30049999999999999</v>
      </c>
      <c r="V80" s="88">
        <v>0.30969999999999998</v>
      </c>
      <c r="W80" s="88">
        <v>0.27639999999999998</v>
      </c>
      <c r="X80" s="115">
        <v>0.32122370936902483</v>
      </c>
      <c r="Y80" s="115">
        <v>0.35916819999999999</v>
      </c>
      <c r="Z80" s="116">
        <f t="shared" si="15"/>
        <v>0.30830000000000002</v>
      </c>
      <c r="AA80" s="116">
        <f t="shared" si="15"/>
        <v>0.26960000000000001</v>
      </c>
      <c r="AB80" s="116">
        <f t="shared" si="15"/>
        <v>0.29549999999999998</v>
      </c>
      <c r="AC80" s="116">
        <f t="shared" si="15"/>
        <v>0.3024</v>
      </c>
      <c r="AD80" s="116">
        <f t="shared" si="15"/>
        <v>0.31890000000000002</v>
      </c>
    </row>
    <row r="81" spans="1:30" x14ac:dyDescent="0.25">
      <c r="A81" t="s">
        <v>2618</v>
      </c>
      <c r="B81" t="s">
        <v>2251</v>
      </c>
      <c r="C81" s="25" t="s">
        <v>2973</v>
      </c>
      <c r="D81" s="133"/>
      <c r="E81" s="30">
        <v>0.4662</v>
      </c>
      <c r="F81" s="30">
        <v>0.4919</v>
      </c>
      <c r="G81" s="30">
        <v>0.44879999999999998</v>
      </c>
      <c r="H81" s="30">
        <v>0.41610000000000003</v>
      </c>
      <c r="I81" s="30">
        <v>0.36499999999999999</v>
      </c>
      <c r="J81" s="30">
        <f>MAX(I81,H81,G81,F81,E81)</f>
        <v>0.4919</v>
      </c>
      <c r="L81" s="106" t="s">
        <v>2730</v>
      </c>
      <c r="M81" s="106" t="s">
        <v>2136</v>
      </c>
      <c r="N81" s="87">
        <v>4517</v>
      </c>
      <c r="O81" s="106" t="s">
        <v>1880</v>
      </c>
      <c r="P81" s="87" t="s">
        <v>2973</v>
      </c>
      <c r="Q81" s="87" t="s">
        <v>2395</v>
      </c>
      <c r="R81" s="88">
        <v>0.44890000000000002</v>
      </c>
      <c r="S81" s="88">
        <v>0.47539999999999999</v>
      </c>
      <c r="T81" s="88">
        <v>0.1946</v>
      </c>
      <c r="U81" s="122">
        <v>0.31690000000000002</v>
      </c>
      <c r="V81" s="122">
        <v>0.38700000000000001</v>
      </c>
      <c r="W81" s="122">
        <v>0.33200000000000002</v>
      </c>
      <c r="X81" s="123">
        <v>0.32967032967032966</v>
      </c>
      <c r="Y81" s="123">
        <v>0.39354840000000002</v>
      </c>
      <c r="Z81" s="116">
        <f t="shared" si="15"/>
        <v>0.32900000000000001</v>
      </c>
      <c r="AA81" s="116">
        <f t="shared" si="15"/>
        <v>0.29949999999999999</v>
      </c>
      <c r="AB81" s="116">
        <f t="shared" si="15"/>
        <v>0.3453</v>
      </c>
      <c r="AC81" s="116">
        <f t="shared" si="15"/>
        <v>0.34960000000000002</v>
      </c>
      <c r="AD81" s="116">
        <f t="shared" si="15"/>
        <v>0.35170000000000001</v>
      </c>
    </row>
    <row r="82" spans="1:30" x14ac:dyDescent="0.25">
      <c r="A82" s="132" t="s">
        <v>2770</v>
      </c>
      <c r="B82" s="132" t="s">
        <v>2252</v>
      </c>
      <c r="C82" s="134" t="s">
        <v>3019</v>
      </c>
      <c r="D82" s="41">
        <v>0.31269999999999998</v>
      </c>
      <c r="E82" s="133"/>
      <c r="F82" s="30">
        <f>+VLOOKUP(B82,'[2]FINAL - District'!$B$4:$AE$321,30,0)</f>
        <v>0.29210000000000003</v>
      </c>
      <c r="G82" s="30">
        <f>+VLOOKUP(B82,'[2]FINAL - District'!$B$4:$AI$321,34,0)</f>
        <v>0.28339999999999999</v>
      </c>
      <c r="H82" s="41">
        <v>0.29239999999999999</v>
      </c>
      <c r="I82" s="30">
        <f>+VLOOKUP(B82,'[2]FINAL - District'!$B$4:$AM$321,38,0)</f>
        <v>0.28179999999999999</v>
      </c>
      <c r="J82" s="30">
        <f>MAX(I82,H82,G82,F82,D82)</f>
        <v>0.31269999999999998</v>
      </c>
      <c r="L82" s="106" t="s">
        <v>2731</v>
      </c>
      <c r="M82" s="106" t="s">
        <v>2138</v>
      </c>
      <c r="N82" s="87">
        <v>2233</v>
      </c>
      <c r="O82" s="106" t="s">
        <v>319</v>
      </c>
      <c r="P82" s="87" t="s">
        <v>2973</v>
      </c>
      <c r="Q82" s="87" t="s">
        <v>2394</v>
      </c>
      <c r="R82" s="88">
        <v>0.62749999999999995</v>
      </c>
      <c r="S82" s="88">
        <v>0.69069999999999998</v>
      </c>
      <c r="T82" s="88">
        <v>0.65590000000000004</v>
      </c>
      <c r="U82" s="122">
        <v>0.60670000000000002</v>
      </c>
      <c r="V82" s="122">
        <v>0.71130000000000004</v>
      </c>
      <c r="W82" s="122">
        <v>0.73629999999999995</v>
      </c>
      <c r="X82" s="123">
        <v>0.69411764705882351</v>
      </c>
      <c r="Y82" s="123">
        <v>0.69306930693069302</v>
      </c>
      <c r="Z82" s="116">
        <f t="shared" si="15"/>
        <v>0.65110000000000001</v>
      </c>
      <c r="AA82" s="116">
        <f t="shared" si="15"/>
        <v>0.65800000000000003</v>
      </c>
      <c r="AB82" s="116">
        <f t="shared" si="15"/>
        <v>0.68479999999999996</v>
      </c>
      <c r="AC82" s="116">
        <f t="shared" si="15"/>
        <v>0.71389999999999998</v>
      </c>
      <c r="AD82" s="116">
        <f t="shared" si="15"/>
        <v>0.70779999999999998</v>
      </c>
    </row>
    <row r="83" spans="1:30" x14ac:dyDescent="0.25">
      <c r="A83" t="s">
        <v>2772</v>
      </c>
      <c r="B83" t="s">
        <v>2256</v>
      </c>
      <c r="C83" s="25" t="s">
        <v>2973</v>
      </c>
      <c r="D83" s="133"/>
      <c r="E83" s="30">
        <v>0.28189999999999998</v>
      </c>
      <c r="F83" s="30">
        <v>0.23480000000000001</v>
      </c>
      <c r="G83" s="30">
        <v>0.23330000000000001</v>
      </c>
      <c r="H83" s="30">
        <v>0.23949999999999999</v>
      </c>
      <c r="I83" s="30">
        <v>0.23069999999999999</v>
      </c>
      <c r="J83" s="30">
        <f>MAX(I83,H83,G83,F83,E83)</f>
        <v>0.28189999999999998</v>
      </c>
      <c r="L83" s="117" t="s">
        <v>2544</v>
      </c>
      <c r="M83" s="106" t="s">
        <v>2143</v>
      </c>
      <c r="N83" s="87">
        <v>2835</v>
      </c>
      <c r="O83" s="106" t="s">
        <v>430</v>
      </c>
      <c r="P83" s="87" t="s">
        <v>2973</v>
      </c>
      <c r="Q83" s="87" t="s">
        <v>2394</v>
      </c>
      <c r="R83" s="88">
        <v>0.58130000000000004</v>
      </c>
      <c r="S83" s="88">
        <v>0.62709999999999999</v>
      </c>
      <c r="T83" s="88">
        <v>0.52580000000000005</v>
      </c>
      <c r="U83" s="122">
        <v>0.57809999999999995</v>
      </c>
      <c r="V83" s="122">
        <v>0.47620000000000001</v>
      </c>
      <c r="W83" s="122">
        <v>0.60860000000000003</v>
      </c>
      <c r="X83" s="123">
        <v>0.63139999999999996</v>
      </c>
      <c r="Y83" s="123">
        <v>0.63060000000000005</v>
      </c>
      <c r="Z83" s="116">
        <f t="shared" si="15"/>
        <v>0.57699999999999996</v>
      </c>
      <c r="AA83" s="116">
        <f t="shared" si="15"/>
        <v>0.52669999999999995</v>
      </c>
      <c r="AB83" s="116">
        <f t="shared" si="15"/>
        <v>0.55430000000000001</v>
      </c>
      <c r="AC83" s="116">
        <f t="shared" si="15"/>
        <v>0.57210000000000005</v>
      </c>
      <c r="AD83" s="116">
        <f t="shared" si="15"/>
        <v>0.62350000000000005</v>
      </c>
    </row>
    <row r="84" spans="1:30" x14ac:dyDescent="0.25">
      <c r="A84" t="s">
        <v>2774</v>
      </c>
      <c r="B84" t="s">
        <v>2259</v>
      </c>
      <c r="C84" s="25" t="s">
        <v>2973</v>
      </c>
      <c r="D84" s="133"/>
      <c r="E84" s="30">
        <v>0.5302</v>
      </c>
      <c r="F84" s="30">
        <v>0.55110000000000003</v>
      </c>
      <c r="G84" s="30">
        <v>0.51429999999999998</v>
      </c>
      <c r="H84" s="30">
        <v>0.55859999999999999</v>
      </c>
      <c r="I84" s="30">
        <v>0.55559999999999998</v>
      </c>
      <c r="J84" s="30">
        <f>MAX(I84,H84,G84,F84,E84)</f>
        <v>0.55859999999999999</v>
      </c>
      <c r="L84" s="117" t="s">
        <v>2545</v>
      </c>
      <c r="M84" s="117" t="s">
        <v>2144</v>
      </c>
      <c r="N84" s="87">
        <v>3693</v>
      </c>
      <c r="O84" s="118" t="s">
        <v>1653</v>
      </c>
      <c r="P84" s="119" t="s">
        <v>3019</v>
      </c>
      <c r="Q84" s="87" t="s">
        <v>2395</v>
      </c>
      <c r="R84" s="88">
        <v>0.33050000000000002</v>
      </c>
      <c r="S84" s="88">
        <v>0.34389999999999998</v>
      </c>
      <c r="T84" s="88">
        <v>0.26740000000000003</v>
      </c>
      <c r="U84" s="88">
        <v>0.25740000000000002</v>
      </c>
      <c r="V84" s="88">
        <v>0.3327</v>
      </c>
      <c r="W84" s="88">
        <v>0.3458</v>
      </c>
      <c r="X84" s="88">
        <v>0.30370000000000003</v>
      </c>
      <c r="Y84" s="120">
        <v>0.37230000000000002</v>
      </c>
      <c r="Z84" s="116">
        <f t="shared" si="15"/>
        <v>0.28960000000000002</v>
      </c>
      <c r="AA84" s="116">
        <f t="shared" si="15"/>
        <v>0.2858</v>
      </c>
      <c r="AB84" s="116">
        <f t="shared" si="15"/>
        <v>0.312</v>
      </c>
      <c r="AC84" s="116">
        <f t="shared" si="15"/>
        <v>0.32740000000000002</v>
      </c>
      <c r="AD84" s="116">
        <f t="shared" si="15"/>
        <v>0.34060000000000001</v>
      </c>
    </row>
    <row r="85" spans="1:30" x14ac:dyDescent="0.25">
      <c r="A85" t="s">
        <v>2776</v>
      </c>
      <c r="B85" t="s">
        <v>2264</v>
      </c>
      <c r="C85" s="25" t="s">
        <v>2973</v>
      </c>
      <c r="D85" s="133"/>
      <c r="E85" s="30">
        <v>0.29470000000000002</v>
      </c>
      <c r="F85" s="30">
        <v>0.28820000000000001</v>
      </c>
      <c r="G85" s="30">
        <v>0.2823</v>
      </c>
      <c r="H85" s="30">
        <v>0.29220000000000002</v>
      </c>
      <c r="I85" s="30">
        <v>0.29110000000000003</v>
      </c>
      <c r="J85" s="30">
        <f>MAX(I85,H85,G85,F85,E85)</f>
        <v>0.29470000000000002</v>
      </c>
      <c r="L85" s="117" t="s">
        <v>2545</v>
      </c>
      <c r="M85" s="117" t="s">
        <v>2144</v>
      </c>
      <c r="N85" s="87">
        <v>3562</v>
      </c>
      <c r="O85" s="118" t="s">
        <v>1652</v>
      </c>
      <c r="P85" s="119" t="s">
        <v>3019</v>
      </c>
      <c r="Q85" s="87" t="s">
        <v>2395</v>
      </c>
      <c r="R85" s="88">
        <v>0.29649999999999999</v>
      </c>
      <c r="S85" s="88">
        <v>0.27410000000000001</v>
      </c>
      <c r="T85" s="88">
        <v>0.19620000000000001</v>
      </c>
      <c r="U85" s="88">
        <v>0.1285</v>
      </c>
      <c r="V85" s="88">
        <v>0.24329999999999999</v>
      </c>
      <c r="W85" s="88">
        <v>0.219</v>
      </c>
      <c r="X85" s="88">
        <v>0.2273</v>
      </c>
      <c r="Y85" s="120">
        <v>0.23369999999999999</v>
      </c>
      <c r="Z85" s="116">
        <f t="shared" si="15"/>
        <v>0.1996</v>
      </c>
      <c r="AA85" s="116">
        <f t="shared" si="15"/>
        <v>0.1893</v>
      </c>
      <c r="AB85" s="116">
        <f t="shared" si="15"/>
        <v>0.19689999999999999</v>
      </c>
      <c r="AC85" s="116">
        <f t="shared" si="15"/>
        <v>0.22989999999999999</v>
      </c>
      <c r="AD85" s="116">
        <f t="shared" si="15"/>
        <v>0.22670000000000001</v>
      </c>
    </row>
    <row r="86" spans="1:30" x14ac:dyDescent="0.25">
      <c r="A86" s="132" t="s">
        <v>2778</v>
      </c>
      <c r="B86" s="132" t="s">
        <v>2269</v>
      </c>
      <c r="C86" s="134" t="s">
        <v>3019</v>
      </c>
      <c r="D86" s="41">
        <v>0.17549999999999999</v>
      </c>
      <c r="E86" s="133"/>
      <c r="F86" s="30">
        <f>+VLOOKUP(B86,'[2]FINAL - District'!$B$4:$AE$321,30,0)</f>
        <v>0.13159999999999999</v>
      </c>
      <c r="G86" s="30">
        <f>+VLOOKUP(B86,'[2]FINAL - District'!$B$4:$AI$321,34,0)</f>
        <v>0.129</v>
      </c>
      <c r="H86" s="41">
        <v>0.1371</v>
      </c>
      <c r="I86" s="30">
        <f>+VLOOKUP(B86,'[2]FINAL - District'!$B$4:$AM$321,38,0)</f>
        <v>0.12939999999999999</v>
      </c>
      <c r="J86" s="30">
        <f>MAX(I86,H86,G86,F86,D86)</f>
        <v>0.17549999999999999</v>
      </c>
      <c r="L86" s="117" t="s">
        <v>2545</v>
      </c>
      <c r="M86" s="117" t="s">
        <v>2144</v>
      </c>
      <c r="N86" s="87">
        <v>1858</v>
      </c>
      <c r="O86" s="118" t="s">
        <v>3020</v>
      </c>
      <c r="P86" s="119" t="s">
        <v>3019</v>
      </c>
      <c r="Q86" s="87" t="s">
        <v>2395</v>
      </c>
      <c r="R86" s="88">
        <v>0.30580000000000002</v>
      </c>
      <c r="S86" s="88">
        <v>0.32050000000000001</v>
      </c>
      <c r="T86" s="88">
        <v>0.30769999999999997</v>
      </c>
      <c r="U86" s="88">
        <v>0.1976</v>
      </c>
      <c r="V86" s="88">
        <v>0.25700000000000001</v>
      </c>
      <c r="W86" s="88">
        <v>0.25879999999999997</v>
      </c>
      <c r="X86" s="88">
        <v>0.249</v>
      </c>
      <c r="Y86" s="120">
        <v>0.25180000000000002</v>
      </c>
      <c r="Z86" s="116">
        <f t="shared" si="15"/>
        <v>0.27529999999999999</v>
      </c>
      <c r="AA86" s="116">
        <f t="shared" si="15"/>
        <v>0.25409999999999999</v>
      </c>
      <c r="AB86" s="116">
        <f t="shared" si="15"/>
        <v>0.23780000000000001</v>
      </c>
      <c r="AC86" s="116">
        <f t="shared" si="15"/>
        <v>0.25490000000000002</v>
      </c>
      <c r="AD86" s="116">
        <f t="shared" si="15"/>
        <v>0.25319999999999998</v>
      </c>
    </row>
    <row r="87" spans="1:30" x14ac:dyDescent="0.25">
      <c r="A87" t="s">
        <v>2626</v>
      </c>
      <c r="B87" t="s">
        <v>2271</v>
      </c>
      <c r="C87" s="25" t="s">
        <v>2973</v>
      </c>
      <c r="D87" s="133"/>
      <c r="E87" s="30">
        <v>0.498</v>
      </c>
      <c r="F87" s="30">
        <v>0.4728</v>
      </c>
      <c r="G87" s="30">
        <v>0.4758</v>
      </c>
      <c r="H87" s="30">
        <v>0.48480000000000001</v>
      </c>
      <c r="I87" s="30">
        <v>0.47820000000000001</v>
      </c>
      <c r="J87" s="30">
        <f>MAX(I87,H87,G87,F87,E87)</f>
        <v>0.498</v>
      </c>
      <c r="L87" s="106" t="s">
        <v>2732</v>
      </c>
      <c r="M87" s="106" t="s">
        <v>2145</v>
      </c>
      <c r="N87" s="87">
        <v>4483</v>
      </c>
      <c r="O87" s="106" t="s">
        <v>1649</v>
      </c>
      <c r="P87" s="87" t="s">
        <v>2973</v>
      </c>
      <c r="Q87" s="121" t="s">
        <v>2395</v>
      </c>
      <c r="R87" s="88">
        <v>0.46250000000000002</v>
      </c>
      <c r="S87" s="122">
        <v>0.4607</v>
      </c>
      <c r="T87" s="122">
        <v>0.4042</v>
      </c>
      <c r="U87" s="122">
        <v>0.42330000000000001</v>
      </c>
      <c r="V87" s="122">
        <v>0.46949999999999997</v>
      </c>
      <c r="W87" s="122">
        <v>0.50609999999999999</v>
      </c>
      <c r="X87" s="123">
        <v>0.47826086956521741</v>
      </c>
      <c r="Y87" s="123">
        <v>0.50210080000000001</v>
      </c>
      <c r="Z87" s="116">
        <f t="shared" si="15"/>
        <v>0.4294</v>
      </c>
      <c r="AA87" s="116">
        <f t="shared" si="15"/>
        <v>0.43230000000000002</v>
      </c>
      <c r="AB87" s="116">
        <f t="shared" si="15"/>
        <v>0.46629999999999999</v>
      </c>
      <c r="AC87" s="116">
        <f t="shared" si="15"/>
        <v>0.48459999999999998</v>
      </c>
      <c r="AD87" s="116">
        <f t="shared" si="15"/>
        <v>0.4955</v>
      </c>
    </row>
    <row r="88" spans="1:30" x14ac:dyDescent="0.25">
      <c r="A88" t="s">
        <v>2779</v>
      </c>
      <c r="B88" t="s">
        <v>2272</v>
      </c>
      <c r="C88" s="25" t="s">
        <v>2973</v>
      </c>
      <c r="D88" s="133"/>
      <c r="E88" s="30">
        <v>0.45629999999999998</v>
      </c>
      <c r="F88" s="30">
        <v>0.38769999999999999</v>
      </c>
      <c r="G88" s="30">
        <v>0.37259999999999999</v>
      </c>
      <c r="H88" s="30">
        <v>0.48</v>
      </c>
      <c r="I88" s="30">
        <v>0.47689999999999999</v>
      </c>
      <c r="J88" s="30">
        <f>MAX(I88,H88,G88,F88,E88)</f>
        <v>0.48</v>
      </c>
      <c r="L88" s="117" t="s">
        <v>2732</v>
      </c>
      <c r="M88" s="117" t="s">
        <v>2145</v>
      </c>
      <c r="N88" s="87">
        <v>4577</v>
      </c>
      <c r="O88" s="118" t="s">
        <v>3021</v>
      </c>
      <c r="P88" s="119" t="s">
        <v>3019</v>
      </c>
      <c r="Q88" s="87" t="s">
        <v>2395</v>
      </c>
      <c r="R88" s="88">
        <v>0.32840000000000003</v>
      </c>
      <c r="S88" s="88">
        <v>0.29310000000000003</v>
      </c>
      <c r="T88" s="88">
        <v>0.28910000000000002</v>
      </c>
      <c r="U88" s="88">
        <v>0.24640000000000001</v>
      </c>
      <c r="V88" s="88">
        <v>0.27229999999999999</v>
      </c>
      <c r="W88" s="88">
        <v>0.28610000000000002</v>
      </c>
      <c r="X88" s="88">
        <v>0.27589999999999998</v>
      </c>
      <c r="Y88" s="120">
        <v>0.25180000000000002</v>
      </c>
      <c r="Z88" s="116">
        <f t="shared" si="15"/>
        <v>0.2762</v>
      </c>
      <c r="AA88" s="116">
        <f t="shared" si="15"/>
        <v>0.26929999999999998</v>
      </c>
      <c r="AB88" s="116">
        <f t="shared" si="15"/>
        <v>0.26829999999999998</v>
      </c>
      <c r="AC88" s="116">
        <f t="shared" si="15"/>
        <v>0.27810000000000001</v>
      </c>
      <c r="AD88" s="116">
        <f t="shared" si="15"/>
        <v>0.27129999999999999</v>
      </c>
    </row>
    <row r="89" spans="1:30" x14ac:dyDescent="0.25">
      <c r="A89" t="s">
        <v>2627</v>
      </c>
      <c r="B89" t="s">
        <v>2273</v>
      </c>
      <c r="C89" s="25" t="s">
        <v>2973</v>
      </c>
      <c r="D89" s="133"/>
      <c r="E89" s="30">
        <v>0.43009999999999998</v>
      </c>
      <c r="F89" s="30">
        <v>0.45619999999999999</v>
      </c>
      <c r="G89" s="30">
        <v>0.4879</v>
      </c>
      <c r="H89" s="30">
        <v>0.52639999999999998</v>
      </c>
      <c r="I89" s="30">
        <v>0.52</v>
      </c>
      <c r="J89" s="30">
        <f>MAX(I89,H89,G89,F89,E89)</f>
        <v>0.52639999999999998</v>
      </c>
      <c r="L89" s="106" t="s">
        <v>2734</v>
      </c>
      <c r="M89" s="106" t="s">
        <v>2147</v>
      </c>
      <c r="N89" s="87">
        <v>2584</v>
      </c>
      <c r="O89" s="106" t="s">
        <v>1882</v>
      </c>
      <c r="P89" s="87" t="s">
        <v>2973</v>
      </c>
      <c r="Q89" s="121" t="s">
        <v>2395</v>
      </c>
      <c r="R89" s="88">
        <v>0.1933</v>
      </c>
      <c r="S89" s="122">
        <v>0.45839999999999997</v>
      </c>
      <c r="T89" s="122">
        <v>0.29749999999999999</v>
      </c>
      <c r="U89" s="122">
        <v>0.40610000000000002</v>
      </c>
      <c r="V89" s="122">
        <v>0.46350000000000002</v>
      </c>
      <c r="W89" s="122">
        <v>0.42130000000000001</v>
      </c>
      <c r="X89" s="123">
        <v>0.43021582733812952</v>
      </c>
      <c r="Y89" s="123">
        <v>0.45135570000000003</v>
      </c>
      <c r="Z89" s="116">
        <f t="shared" si="15"/>
        <v>0.38729999999999998</v>
      </c>
      <c r="AA89" s="116">
        <f t="shared" si="15"/>
        <v>0.38900000000000001</v>
      </c>
      <c r="AB89" s="116">
        <f t="shared" si="15"/>
        <v>0.43030000000000002</v>
      </c>
      <c r="AC89" s="116">
        <f t="shared" si="15"/>
        <v>0.43830000000000002</v>
      </c>
      <c r="AD89" s="116">
        <f t="shared" si="15"/>
        <v>0.43430000000000002</v>
      </c>
    </row>
    <row r="90" spans="1:30" x14ac:dyDescent="0.25">
      <c r="A90" t="s">
        <v>2780</v>
      </c>
      <c r="B90" t="s">
        <v>2276</v>
      </c>
      <c r="C90" s="25" t="s">
        <v>2973</v>
      </c>
      <c r="D90" s="133"/>
      <c r="E90" s="30">
        <v>0.47889999999999999</v>
      </c>
      <c r="F90" s="30">
        <v>0.49759999999999999</v>
      </c>
      <c r="G90" s="30">
        <v>0.50949999999999995</v>
      </c>
      <c r="H90" s="30">
        <v>0.55200000000000005</v>
      </c>
      <c r="I90" s="30">
        <v>0.55400000000000005</v>
      </c>
      <c r="J90" s="30">
        <f>MAX(I90,H90,G90,F90,E90)</f>
        <v>0.55400000000000005</v>
      </c>
      <c r="L90" s="117" t="s">
        <v>2735</v>
      </c>
      <c r="M90" s="117" t="s">
        <v>2148</v>
      </c>
      <c r="N90" s="87">
        <v>4501</v>
      </c>
      <c r="O90" s="118" t="s">
        <v>1118</v>
      </c>
      <c r="P90" s="119" t="s">
        <v>3019</v>
      </c>
      <c r="Q90" s="87" t="s">
        <v>2395</v>
      </c>
      <c r="R90" s="88">
        <v>0.37719999999999998</v>
      </c>
      <c r="S90" s="88">
        <v>0.31609999999999999</v>
      </c>
      <c r="T90" s="88">
        <v>0.3125</v>
      </c>
      <c r="U90" s="88">
        <v>0.315</v>
      </c>
      <c r="V90" s="88">
        <v>0.39950000000000002</v>
      </c>
      <c r="W90" s="88">
        <v>0.40699999999999997</v>
      </c>
      <c r="X90" s="88">
        <v>0.39939999999999998</v>
      </c>
      <c r="Y90" s="120">
        <v>0.41610000000000003</v>
      </c>
      <c r="Z90" s="116">
        <f t="shared" si="15"/>
        <v>0.3145</v>
      </c>
      <c r="AA90" s="116">
        <f t="shared" si="15"/>
        <v>0.34229999999999999</v>
      </c>
      <c r="AB90" s="116">
        <f t="shared" si="15"/>
        <v>0.37380000000000002</v>
      </c>
      <c r="AC90" s="116">
        <f t="shared" si="15"/>
        <v>0.40200000000000002</v>
      </c>
      <c r="AD90" s="116">
        <f t="shared" si="15"/>
        <v>0.40749999999999997</v>
      </c>
    </row>
    <row r="91" spans="1:30" x14ac:dyDescent="0.25">
      <c r="A91" t="s">
        <v>2781</v>
      </c>
      <c r="B91" t="s">
        <v>2277</v>
      </c>
      <c r="C91" s="25" t="s">
        <v>2973</v>
      </c>
      <c r="D91" s="133"/>
      <c r="E91" s="30">
        <v>0.44769999999999999</v>
      </c>
      <c r="F91" s="30">
        <v>0.37730000000000002</v>
      </c>
      <c r="G91" s="30">
        <v>0.38369999999999999</v>
      </c>
      <c r="H91" s="30">
        <v>0.41720000000000002</v>
      </c>
      <c r="I91" s="30">
        <v>0.41170000000000001</v>
      </c>
      <c r="J91" s="30">
        <f>MAX(I91,H91,G91,F91,E91)</f>
        <v>0.44769999999999999</v>
      </c>
      <c r="L91" s="117" t="s">
        <v>2547</v>
      </c>
      <c r="M91" s="117" t="s">
        <v>2150</v>
      </c>
      <c r="N91" s="87">
        <v>4594</v>
      </c>
      <c r="O91" s="118" t="s">
        <v>1548</v>
      </c>
      <c r="P91" s="119" t="s">
        <v>3019</v>
      </c>
      <c r="Q91" s="87" t="s">
        <v>2395</v>
      </c>
      <c r="R91" s="88">
        <v>0.41460000000000002</v>
      </c>
      <c r="S91" s="88">
        <v>0.39550000000000002</v>
      </c>
      <c r="T91" s="88">
        <v>0.40110000000000001</v>
      </c>
      <c r="U91" s="88">
        <v>0.33839999999999998</v>
      </c>
      <c r="V91" s="88">
        <v>0.34279999999999999</v>
      </c>
      <c r="W91" s="88">
        <v>0.35149999999999998</v>
      </c>
      <c r="X91" s="88">
        <v>0.32819999999999999</v>
      </c>
      <c r="Y91" s="120">
        <v>0.33550000000000002</v>
      </c>
      <c r="Z91" s="116">
        <f t="shared" si="15"/>
        <v>0.37830000000000003</v>
      </c>
      <c r="AA91" s="116">
        <f t="shared" si="15"/>
        <v>0.36080000000000001</v>
      </c>
      <c r="AB91" s="116">
        <f t="shared" si="15"/>
        <v>0.34420000000000001</v>
      </c>
      <c r="AC91" s="116">
        <f t="shared" si="15"/>
        <v>0.34079999999999999</v>
      </c>
      <c r="AD91" s="116">
        <f t="shared" si="15"/>
        <v>0.33839999999999998</v>
      </c>
    </row>
    <row r="92" spans="1:30" x14ac:dyDescent="0.25">
      <c r="A92" s="132" t="s">
        <v>2783</v>
      </c>
      <c r="B92" s="132" t="s">
        <v>2280</v>
      </c>
      <c r="C92" s="134" t="s">
        <v>3019</v>
      </c>
      <c r="D92" s="41">
        <v>0.3211</v>
      </c>
      <c r="E92" s="133"/>
      <c r="F92" s="30">
        <f>+VLOOKUP(B92,'[2]FINAL - District'!$B$4:$AE$321,30,0)</f>
        <v>0.3085</v>
      </c>
      <c r="G92" s="30">
        <f>+VLOOKUP(B92,'[2]FINAL - District'!$B$4:$AI$321,34,0)</f>
        <v>0.31019999999999998</v>
      </c>
      <c r="H92" s="41">
        <v>0.32090000000000002</v>
      </c>
      <c r="I92" s="30">
        <f>+VLOOKUP(B92,'[2]FINAL - District'!$B$4:$AM$321,38,0)</f>
        <v>0.30680000000000002</v>
      </c>
      <c r="J92" s="30">
        <f>MAX(I92,H92,G92,F92,D92)</f>
        <v>0.3211</v>
      </c>
      <c r="L92" s="117" t="s">
        <v>2736</v>
      </c>
      <c r="M92" s="117" t="s">
        <v>2151</v>
      </c>
      <c r="N92" s="87">
        <v>3661</v>
      </c>
      <c r="O92" s="118" t="s">
        <v>433</v>
      </c>
      <c r="P92" s="119" t="s">
        <v>3019</v>
      </c>
      <c r="Q92" s="87" t="s">
        <v>2395</v>
      </c>
      <c r="R92" s="88">
        <v>0.39660000000000001</v>
      </c>
      <c r="S92" s="88">
        <v>0.4012</v>
      </c>
      <c r="T92" s="88">
        <v>0.3296</v>
      </c>
      <c r="U92" s="88">
        <v>0.3206</v>
      </c>
      <c r="V92" s="88">
        <v>0.36459999999999998</v>
      </c>
      <c r="W92" s="88">
        <v>0.37659999999999999</v>
      </c>
      <c r="X92" s="88">
        <v>0.35880000000000001</v>
      </c>
      <c r="Y92" s="120">
        <v>0.40389999999999998</v>
      </c>
      <c r="Z92" s="116">
        <f t="shared" si="15"/>
        <v>0.35049999999999998</v>
      </c>
      <c r="AA92" s="116">
        <f t="shared" si="15"/>
        <v>0.33829999999999999</v>
      </c>
      <c r="AB92" s="116">
        <f t="shared" si="15"/>
        <v>0.35389999999999999</v>
      </c>
      <c r="AC92" s="116">
        <f t="shared" si="15"/>
        <v>0.36670000000000003</v>
      </c>
      <c r="AD92" s="116">
        <f t="shared" si="15"/>
        <v>0.37980000000000003</v>
      </c>
    </row>
    <row r="93" spans="1:30" x14ac:dyDescent="0.25">
      <c r="A93" s="132" t="s">
        <v>2784</v>
      </c>
      <c r="B93" s="132" t="s">
        <v>2282</v>
      </c>
      <c r="C93" s="134" t="s">
        <v>3019</v>
      </c>
      <c r="D93" s="41">
        <v>0.38169999999999998</v>
      </c>
      <c r="E93" s="133"/>
      <c r="F93" s="30">
        <f>+VLOOKUP(B93,'[2]FINAL - District'!$B$4:$AE$321,30,0)</f>
        <v>0.36459999999999998</v>
      </c>
      <c r="G93" s="30">
        <f>+VLOOKUP(B93,'[2]FINAL - District'!$B$4:$AI$321,34,0)</f>
        <v>0.34870000000000001</v>
      </c>
      <c r="H93" s="41">
        <v>0.35349999999999998</v>
      </c>
      <c r="I93" s="30">
        <f>+VLOOKUP(B93,'[2]FINAL - District'!$B$4:$AM$321,38,0)</f>
        <v>0.35549999999999998</v>
      </c>
      <c r="J93" s="30">
        <f>MAX(I93,H93,G93,F93,D93)</f>
        <v>0.38169999999999998</v>
      </c>
      <c r="L93" s="117" t="s">
        <v>2736</v>
      </c>
      <c r="M93" s="117" t="s">
        <v>2151</v>
      </c>
      <c r="N93" s="87">
        <v>3374</v>
      </c>
      <c r="O93" s="118" t="s">
        <v>432</v>
      </c>
      <c r="P93" s="119" t="s">
        <v>3019</v>
      </c>
      <c r="Q93" s="87" t="s">
        <v>2395</v>
      </c>
      <c r="R93" s="88">
        <v>0.39319999999999999</v>
      </c>
      <c r="S93" s="88">
        <v>0.40260000000000001</v>
      </c>
      <c r="T93" s="88">
        <v>0.37880000000000003</v>
      </c>
      <c r="U93" s="88">
        <v>0.34970000000000001</v>
      </c>
      <c r="V93" s="88">
        <v>0.38329999999999997</v>
      </c>
      <c r="W93" s="88">
        <v>0.36109999999999998</v>
      </c>
      <c r="X93" s="88">
        <v>0.35580000000000001</v>
      </c>
      <c r="Y93" s="120">
        <v>0.39279999999999998</v>
      </c>
      <c r="Z93" s="116">
        <f t="shared" si="15"/>
        <v>0.377</v>
      </c>
      <c r="AA93" s="116">
        <f t="shared" si="15"/>
        <v>0.37059999999999998</v>
      </c>
      <c r="AB93" s="116">
        <f t="shared" si="15"/>
        <v>0.36470000000000002</v>
      </c>
      <c r="AC93" s="116">
        <f t="shared" si="15"/>
        <v>0.36670000000000003</v>
      </c>
      <c r="AD93" s="116">
        <f t="shared" si="15"/>
        <v>0.36990000000000001</v>
      </c>
    </row>
    <row r="94" spans="1:30" x14ac:dyDescent="0.25">
      <c r="A94" s="132" t="s">
        <v>2785</v>
      </c>
      <c r="B94" s="132" t="s">
        <v>2285</v>
      </c>
      <c r="C94" s="134" t="s">
        <v>3019</v>
      </c>
      <c r="D94" s="41">
        <v>0.27260000000000001</v>
      </c>
      <c r="E94" s="133"/>
      <c r="F94" s="30">
        <f>+VLOOKUP(B94,'[2]FINAL - District'!$B$4:$AE$321,30,0)</f>
        <v>0.2329</v>
      </c>
      <c r="G94" s="30">
        <f>+VLOOKUP(B94,'[2]FINAL - District'!$B$4:$AI$321,34,0)</f>
        <v>0.223</v>
      </c>
      <c r="H94" s="41">
        <v>0.21629999999999999</v>
      </c>
      <c r="I94" s="30">
        <f>+VLOOKUP(B94,'[2]FINAL - District'!$B$4:$AM$321,38,0)</f>
        <v>0.21740000000000001</v>
      </c>
      <c r="J94" s="30">
        <f>MAX(I94,H94,G94,F94,D94)</f>
        <v>0.27260000000000001</v>
      </c>
      <c r="L94" s="106" t="s">
        <v>2739</v>
      </c>
      <c r="M94" s="106" t="s">
        <v>2162</v>
      </c>
      <c r="N94" s="87">
        <v>3288</v>
      </c>
      <c r="O94" s="106" t="s">
        <v>1031</v>
      </c>
      <c r="P94" s="87" t="s">
        <v>2973</v>
      </c>
      <c r="Q94" s="121" t="s">
        <v>2395</v>
      </c>
      <c r="R94" s="88">
        <v>0.41749999999999998</v>
      </c>
      <c r="S94" s="122">
        <v>0.4597</v>
      </c>
      <c r="T94" s="122">
        <v>0.41710000000000003</v>
      </c>
      <c r="U94" s="122">
        <v>0.42299999999999999</v>
      </c>
      <c r="V94" s="122">
        <v>0.4476</v>
      </c>
      <c r="W94" s="122">
        <v>0.45050000000000001</v>
      </c>
      <c r="X94" s="123">
        <v>0.49547511312217196</v>
      </c>
      <c r="Y94" s="123">
        <v>0.51294119999999999</v>
      </c>
      <c r="Z94" s="116">
        <f t="shared" si="15"/>
        <v>0.43330000000000002</v>
      </c>
      <c r="AA94" s="116">
        <f t="shared" si="15"/>
        <v>0.42920000000000003</v>
      </c>
      <c r="AB94" s="116">
        <f t="shared" si="15"/>
        <v>0.44040000000000001</v>
      </c>
      <c r="AC94" s="116">
        <f t="shared" si="15"/>
        <v>0.46450000000000002</v>
      </c>
      <c r="AD94" s="116">
        <f t="shared" si="15"/>
        <v>0.48630000000000001</v>
      </c>
    </row>
    <row r="95" spans="1:30" x14ac:dyDescent="0.25">
      <c r="A95" s="132" t="s">
        <v>2637</v>
      </c>
      <c r="B95" s="132" t="s">
        <v>2289</v>
      </c>
      <c r="C95" s="134" t="s">
        <v>3019</v>
      </c>
      <c r="D95" s="41">
        <v>0.37159999999999999</v>
      </c>
      <c r="E95" s="133"/>
      <c r="F95" s="30">
        <f>+VLOOKUP(B95,'[2]FINAL - District'!$B$4:$AE$321,30,0)</f>
        <v>0.41570000000000001</v>
      </c>
      <c r="G95" s="30">
        <f>+VLOOKUP(B95,'[2]FINAL - District'!$B$4:$AI$321,34,0)</f>
        <v>0.47970000000000002</v>
      </c>
      <c r="H95" s="41">
        <v>0.56779999999999997</v>
      </c>
      <c r="I95" s="30">
        <f>+VLOOKUP(B95,'[2]FINAL - District'!$B$4:$AM$321,38,0)</f>
        <v>0.51759999999999995</v>
      </c>
      <c r="J95" s="30">
        <f>MAX(I95,H95,G95,F95,D95)</f>
        <v>0.56779999999999997</v>
      </c>
      <c r="L95" s="117" t="s">
        <v>2740</v>
      </c>
      <c r="M95" s="117" t="s">
        <v>2166</v>
      </c>
      <c r="N95" s="87">
        <v>4036</v>
      </c>
      <c r="O95" s="118" t="s">
        <v>1643</v>
      </c>
      <c r="P95" s="119" t="s">
        <v>3019</v>
      </c>
      <c r="Q95" s="87" t="s">
        <v>2395</v>
      </c>
      <c r="R95" s="88">
        <v>0.37869999999999998</v>
      </c>
      <c r="S95" s="88">
        <v>0.38750000000000001</v>
      </c>
      <c r="T95" s="88">
        <v>0.23080000000000001</v>
      </c>
      <c r="U95" s="88">
        <v>0.29899999999999999</v>
      </c>
      <c r="V95" s="88">
        <v>0.28699999999999998</v>
      </c>
      <c r="W95" s="88">
        <v>0.28029999999999999</v>
      </c>
      <c r="X95" s="88">
        <v>0.34279999999999999</v>
      </c>
      <c r="Y95" s="120">
        <v>0.35809999999999997</v>
      </c>
      <c r="Z95" s="116">
        <f t="shared" si="15"/>
        <v>0.30580000000000002</v>
      </c>
      <c r="AA95" s="116">
        <f t="shared" si="15"/>
        <v>0.27229999999999999</v>
      </c>
      <c r="AB95" s="116">
        <f t="shared" si="15"/>
        <v>0.2888</v>
      </c>
      <c r="AC95" s="116">
        <f t="shared" si="15"/>
        <v>0.3034</v>
      </c>
      <c r="AD95" s="116">
        <f t="shared" si="15"/>
        <v>0.3271</v>
      </c>
    </row>
    <row r="96" spans="1:30" x14ac:dyDescent="0.25">
      <c r="A96" t="s">
        <v>2786</v>
      </c>
      <c r="B96" t="s">
        <v>2293</v>
      </c>
      <c r="C96" s="25" t="s">
        <v>2973</v>
      </c>
      <c r="D96" s="133"/>
      <c r="E96" s="30">
        <v>0.37509999999999999</v>
      </c>
      <c r="F96" s="30">
        <v>0.34189999999999998</v>
      </c>
      <c r="G96" s="30">
        <v>0.35210000000000002</v>
      </c>
      <c r="H96" s="30">
        <v>0.3579</v>
      </c>
      <c r="I96" s="30">
        <v>0.34239999999999998</v>
      </c>
      <c r="J96" s="30">
        <f>MAX(I96,H96,G96,F96,E96)</f>
        <v>0.37509999999999999</v>
      </c>
      <c r="L96" s="117" t="s">
        <v>2740</v>
      </c>
      <c r="M96" s="117" t="s">
        <v>2166</v>
      </c>
      <c r="N96" s="87">
        <v>2341</v>
      </c>
      <c r="O96" s="118" t="s">
        <v>1642</v>
      </c>
      <c r="P96" s="119" t="s">
        <v>3019</v>
      </c>
      <c r="Q96" s="87" t="s">
        <v>2395</v>
      </c>
      <c r="R96" s="88">
        <v>0.34429999999999999</v>
      </c>
      <c r="S96" s="88">
        <v>0.29530000000000001</v>
      </c>
      <c r="T96" s="88">
        <v>0.1351</v>
      </c>
      <c r="U96" s="88">
        <v>0.23080000000000001</v>
      </c>
      <c r="V96" s="88">
        <v>0.26169999999999999</v>
      </c>
      <c r="W96" s="88">
        <v>0.19739999999999999</v>
      </c>
      <c r="X96" s="88">
        <v>0.22600000000000001</v>
      </c>
      <c r="Y96" s="120">
        <v>0.26619999999999999</v>
      </c>
      <c r="Z96" s="116">
        <f t="shared" si="15"/>
        <v>0.22040000000000001</v>
      </c>
      <c r="AA96" s="116">
        <f t="shared" si="15"/>
        <v>0.2092</v>
      </c>
      <c r="AB96" s="116">
        <f t="shared" si="15"/>
        <v>0.23</v>
      </c>
      <c r="AC96" s="116">
        <f t="shared" si="15"/>
        <v>0.22839999999999999</v>
      </c>
      <c r="AD96" s="116">
        <f t="shared" si="15"/>
        <v>0.22989999999999999</v>
      </c>
    </row>
    <row r="97" spans="1:30" x14ac:dyDescent="0.25">
      <c r="A97" t="s">
        <v>2787</v>
      </c>
      <c r="B97" t="s">
        <v>2295</v>
      </c>
      <c r="C97" s="25" t="s">
        <v>2973</v>
      </c>
      <c r="D97" s="133"/>
      <c r="E97" s="30">
        <v>0.46589999999999998</v>
      </c>
      <c r="F97" s="30">
        <v>0.4824</v>
      </c>
      <c r="G97" s="30">
        <v>0.47739999999999999</v>
      </c>
      <c r="H97" s="30">
        <v>0.51839999999999997</v>
      </c>
      <c r="I97" s="30">
        <v>0.55989999999999995</v>
      </c>
      <c r="J97" s="30">
        <f>MAX(I97,H97,G97,F97,E97)</f>
        <v>0.55989999999999995</v>
      </c>
      <c r="L97" s="106" t="s">
        <v>2741</v>
      </c>
      <c r="M97" s="106" t="s">
        <v>2170</v>
      </c>
      <c r="N97" s="87">
        <v>2798</v>
      </c>
      <c r="O97" s="106" t="s">
        <v>955</v>
      </c>
      <c r="P97" s="87" t="s">
        <v>2973</v>
      </c>
      <c r="Q97" s="87" t="s">
        <v>2394</v>
      </c>
      <c r="R97" s="88">
        <v>0.58360000000000001</v>
      </c>
      <c r="S97" s="88">
        <v>0.5575</v>
      </c>
      <c r="T97" s="88">
        <v>0.49659999999999999</v>
      </c>
      <c r="U97" s="122">
        <v>0.51519999999999999</v>
      </c>
      <c r="V97" s="122">
        <v>0.51659999999999995</v>
      </c>
      <c r="W97" s="122">
        <v>0.52629999999999999</v>
      </c>
      <c r="X97" s="123">
        <v>0.52054794520547942</v>
      </c>
      <c r="Y97" s="123">
        <v>0.57784429999999998</v>
      </c>
      <c r="Z97" s="116">
        <f t="shared" si="15"/>
        <v>0.52310000000000001</v>
      </c>
      <c r="AA97" s="116">
        <f t="shared" si="15"/>
        <v>0.50949999999999995</v>
      </c>
      <c r="AB97" s="116">
        <f t="shared" si="15"/>
        <v>0.51939999999999997</v>
      </c>
      <c r="AC97" s="116">
        <f t="shared" si="15"/>
        <v>0.52110000000000001</v>
      </c>
      <c r="AD97" s="116">
        <f t="shared" si="15"/>
        <v>0.54159999999999997</v>
      </c>
    </row>
    <row r="98" spans="1:30" x14ac:dyDescent="0.25">
      <c r="A98" s="132" t="s">
        <v>2645</v>
      </c>
      <c r="B98" s="132" t="s">
        <v>2299</v>
      </c>
      <c r="C98" s="134" t="s">
        <v>3019</v>
      </c>
      <c r="D98" s="41">
        <v>0.49919999999999998</v>
      </c>
      <c r="E98" s="133"/>
      <c r="F98" s="30">
        <f>+VLOOKUP(B98,'[2]FINAL - District'!$B$4:$AE$321,30,0)</f>
        <v>0.46389999999999998</v>
      </c>
      <c r="G98" s="30">
        <f>+VLOOKUP(B98,'[2]FINAL - District'!$B$4:$AI$321,34,0)</f>
        <v>0.45879999999999999</v>
      </c>
      <c r="H98" s="41">
        <v>0.44340000000000002</v>
      </c>
      <c r="I98" s="30">
        <f>+VLOOKUP(B98,'[2]FINAL - District'!$B$4:$AM$321,38,0)</f>
        <v>0.44269999999999998</v>
      </c>
      <c r="J98" s="30">
        <f>MAX(I98,H98,G98,F98,D98)</f>
        <v>0.49919999999999998</v>
      </c>
      <c r="L98" s="117" t="s">
        <v>2741</v>
      </c>
      <c r="M98" s="117" t="s">
        <v>2170</v>
      </c>
      <c r="N98" s="87">
        <v>2854</v>
      </c>
      <c r="O98" s="118" t="s">
        <v>956</v>
      </c>
      <c r="P98" s="119" t="s">
        <v>3019</v>
      </c>
      <c r="Q98" s="87" t="s">
        <v>2395</v>
      </c>
      <c r="R98" s="88">
        <v>0.35930000000000001</v>
      </c>
      <c r="S98" s="88">
        <v>0.29470000000000002</v>
      </c>
      <c r="T98" s="88">
        <v>0.2432</v>
      </c>
      <c r="U98" s="88">
        <v>0.2555</v>
      </c>
      <c r="V98" s="88">
        <v>0.31490000000000001</v>
      </c>
      <c r="W98" s="88">
        <v>0.32700000000000001</v>
      </c>
      <c r="X98" s="88">
        <v>0.27910000000000001</v>
      </c>
      <c r="Y98" s="120">
        <v>0.31659999999999999</v>
      </c>
      <c r="Z98" s="116">
        <f t="shared" si="15"/>
        <v>0.26450000000000001</v>
      </c>
      <c r="AA98" s="116">
        <f t="shared" si="15"/>
        <v>0.2712</v>
      </c>
      <c r="AB98" s="116">
        <f t="shared" si="15"/>
        <v>0.29909999999999998</v>
      </c>
      <c r="AC98" s="116">
        <f t="shared" si="15"/>
        <v>0.307</v>
      </c>
      <c r="AD98" s="116">
        <f t="shared" si="15"/>
        <v>0.30759999999999998</v>
      </c>
    </row>
    <row r="99" spans="1:30" x14ac:dyDescent="0.25">
      <c r="A99" t="s">
        <v>2788</v>
      </c>
      <c r="B99" t="s">
        <v>2301</v>
      </c>
      <c r="C99" s="25" t="s">
        <v>2973</v>
      </c>
      <c r="D99" s="133"/>
      <c r="E99" s="30">
        <v>0.31630000000000003</v>
      </c>
      <c r="F99" s="30">
        <v>0.29320000000000002</v>
      </c>
      <c r="G99" s="30">
        <v>0.2681</v>
      </c>
      <c r="H99" s="30">
        <v>0.27450000000000002</v>
      </c>
      <c r="I99" s="30">
        <v>0.29680000000000001</v>
      </c>
      <c r="J99" s="30">
        <f t="shared" ref="J99:J104" si="16">MAX(I99,H99,G99,F99,E99)</f>
        <v>0.31630000000000003</v>
      </c>
      <c r="L99" s="117" t="s">
        <v>2741</v>
      </c>
      <c r="M99" s="117" t="s">
        <v>2170</v>
      </c>
      <c r="N99" s="87">
        <v>4467</v>
      </c>
      <c r="O99" s="118" t="s">
        <v>961</v>
      </c>
      <c r="P99" s="119" t="s">
        <v>3019</v>
      </c>
      <c r="Q99" s="87" t="s">
        <v>2395</v>
      </c>
      <c r="R99" s="88">
        <v>0.37559999999999999</v>
      </c>
      <c r="S99" s="88">
        <v>0.3831</v>
      </c>
      <c r="T99" s="88">
        <v>0.32969999999999999</v>
      </c>
      <c r="U99" s="88">
        <v>0.34250000000000003</v>
      </c>
      <c r="V99" s="88">
        <v>0.30740000000000001</v>
      </c>
      <c r="W99" s="88">
        <v>0.34389999999999998</v>
      </c>
      <c r="X99" s="88">
        <v>0.31990000000000002</v>
      </c>
      <c r="Y99" s="120">
        <v>0.3175</v>
      </c>
      <c r="Z99" s="116">
        <f t="shared" si="15"/>
        <v>0.3518</v>
      </c>
      <c r="AA99" s="116">
        <f t="shared" si="15"/>
        <v>0.32650000000000001</v>
      </c>
      <c r="AB99" s="116">
        <f t="shared" si="15"/>
        <v>0.33129999999999998</v>
      </c>
      <c r="AC99" s="116">
        <f t="shared" si="15"/>
        <v>0.32369999999999999</v>
      </c>
      <c r="AD99" s="116">
        <f t="shared" si="15"/>
        <v>0.3271</v>
      </c>
    </row>
    <row r="100" spans="1:30" x14ac:dyDescent="0.25">
      <c r="A100" t="s">
        <v>2789</v>
      </c>
      <c r="B100" t="s">
        <v>2302</v>
      </c>
      <c r="C100" s="25" t="s">
        <v>2973</v>
      </c>
      <c r="D100" s="133"/>
      <c r="E100" s="30">
        <v>0.46229999999999999</v>
      </c>
      <c r="F100" s="30">
        <v>0.43130000000000002</v>
      </c>
      <c r="G100" s="30">
        <v>0.41360000000000002</v>
      </c>
      <c r="H100" s="30">
        <v>0.42299999999999999</v>
      </c>
      <c r="I100" s="30">
        <v>0.42949999999999999</v>
      </c>
      <c r="J100" s="30">
        <f t="shared" si="16"/>
        <v>0.46229999999999999</v>
      </c>
      <c r="L100" s="106" t="s">
        <v>2741</v>
      </c>
      <c r="M100" s="106" t="s">
        <v>2170</v>
      </c>
      <c r="N100" s="87">
        <v>3391</v>
      </c>
      <c r="O100" s="106" t="s">
        <v>958</v>
      </c>
      <c r="P100" s="87" t="s">
        <v>2973</v>
      </c>
      <c r="Q100" s="87" t="s">
        <v>2395</v>
      </c>
      <c r="R100" s="88">
        <v>0.52529999999999999</v>
      </c>
      <c r="S100" s="88">
        <v>0.44269999999999998</v>
      </c>
      <c r="T100" s="88">
        <v>0.41589999999999999</v>
      </c>
      <c r="U100" s="122">
        <v>0.40629999999999999</v>
      </c>
      <c r="V100" s="122">
        <v>0.38500000000000001</v>
      </c>
      <c r="W100" s="122">
        <v>0.40489999999999998</v>
      </c>
      <c r="X100" s="123">
        <v>0.455026455026455</v>
      </c>
      <c r="Y100" s="123">
        <v>0.53066670000000005</v>
      </c>
      <c r="Z100" s="116">
        <f t="shared" si="15"/>
        <v>0.42159999999999997</v>
      </c>
      <c r="AA100" s="116">
        <f t="shared" si="15"/>
        <v>0.40239999999999998</v>
      </c>
      <c r="AB100" s="116">
        <f t="shared" si="15"/>
        <v>0.3987</v>
      </c>
      <c r="AC100" s="116">
        <f t="shared" si="15"/>
        <v>0.41499999999999998</v>
      </c>
      <c r="AD100" s="116">
        <f t="shared" si="15"/>
        <v>0.46350000000000002</v>
      </c>
    </row>
    <row r="101" spans="1:30" x14ac:dyDescent="0.25">
      <c r="A101" t="s">
        <v>2790</v>
      </c>
      <c r="B101" t="s">
        <v>2303</v>
      </c>
      <c r="C101" s="25" t="s">
        <v>2973</v>
      </c>
      <c r="D101" s="133"/>
      <c r="E101" s="30">
        <v>0.43780000000000002</v>
      </c>
      <c r="F101" s="30">
        <v>0.33639999999999998</v>
      </c>
      <c r="G101" s="30">
        <v>0.44750000000000001</v>
      </c>
      <c r="H101" s="30">
        <v>0.45179999999999998</v>
      </c>
      <c r="I101" s="30">
        <v>0.44269999999999998</v>
      </c>
      <c r="J101" s="30">
        <f t="shared" si="16"/>
        <v>0.45179999999999998</v>
      </c>
      <c r="L101" s="117" t="s">
        <v>2741</v>
      </c>
      <c r="M101" s="117" t="s">
        <v>2170</v>
      </c>
      <c r="N101" s="87">
        <v>4461</v>
      </c>
      <c r="O101" s="118" t="s">
        <v>960</v>
      </c>
      <c r="P101" s="119" t="s">
        <v>3019</v>
      </c>
      <c r="Q101" s="87" t="s">
        <v>2395</v>
      </c>
      <c r="R101" s="88">
        <v>0.32169999999999999</v>
      </c>
      <c r="S101" s="88">
        <v>0.31979999999999997</v>
      </c>
      <c r="T101" s="88">
        <v>0.28599999999999998</v>
      </c>
      <c r="U101" s="88">
        <v>0.2792</v>
      </c>
      <c r="V101" s="88">
        <v>0.29320000000000002</v>
      </c>
      <c r="W101" s="88">
        <v>0.29809999999999998</v>
      </c>
      <c r="X101" s="88">
        <v>0.31719999999999998</v>
      </c>
      <c r="Y101" s="120">
        <v>0.31459999999999999</v>
      </c>
      <c r="Z101" s="116">
        <f t="shared" si="15"/>
        <v>0.29499999999999998</v>
      </c>
      <c r="AA101" s="116">
        <f t="shared" si="15"/>
        <v>0.28610000000000002</v>
      </c>
      <c r="AB101" s="116">
        <f t="shared" si="15"/>
        <v>0.29020000000000001</v>
      </c>
      <c r="AC101" s="116">
        <f t="shared" si="15"/>
        <v>0.30280000000000001</v>
      </c>
      <c r="AD101" s="116">
        <f t="shared" si="15"/>
        <v>0.31</v>
      </c>
    </row>
    <row r="102" spans="1:30" x14ac:dyDescent="0.25">
      <c r="A102" t="s">
        <v>2791</v>
      </c>
      <c r="B102" t="s">
        <v>2304</v>
      </c>
      <c r="C102" s="25" t="s">
        <v>2973</v>
      </c>
      <c r="D102" s="133"/>
      <c r="E102" s="30">
        <v>0.41570000000000001</v>
      </c>
      <c r="F102" s="30">
        <v>0.3831</v>
      </c>
      <c r="G102" s="30">
        <v>0.41349999999999998</v>
      </c>
      <c r="H102" s="30">
        <v>0.4103</v>
      </c>
      <c r="I102" s="30">
        <v>0.41570000000000001</v>
      </c>
      <c r="J102" s="30">
        <f t="shared" si="16"/>
        <v>0.41570000000000001</v>
      </c>
      <c r="L102" s="117" t="s">
        <v>2564</v>
      </c>
      <c r="M102" s="117" t="s">
        <v>2173</v>
      </c>
      <c r="N102" s="87">
        <v>4058</v>
      </c>
      <c r="O102" s="118" t="s">
        <v>1774</v>
      </c>
      <c r="P102" s="119" t="s">
        <v>3019</v>
      </c>
      <c r="Q102" s="87" t="s">
        <v>2395</v>
      </c>
      <c r="R102" s="88">
        <v>0.40500000000000003</v>
      </c>
      <c r="S102" s="88">
        <v>0.3962</v>
      </c>
      <c r="T102" s="88">
        <v>0.33119999999999999</v>
      </c>
      <c r="U102" s="88">
        <v>0.34310000000000002</v>
      </c>
      <c r="V102" s="88">
        <v>0.35449999999999998</v>
      </c>
      <c r="W102" s="88">
        <v>0.36849999999999999</v>
      </c>
      <c r="X102" s="88">
        <v>0.32940000000000003</v>
      </c>
      <c r="Y102" s="120">
        <v>0.36509999999999998</v>
      </c>
      <c r="Z102" s="116">
        <f t="shared" si="15"/>
        <v>0.35680000000000001</v>
      </c>
      <c r="AA102" s="116">
        <f t="shared" si="15"/>
        <v>0.34289999999999998</v>
      </c>
      <c r="AB102" s="116">
        <f t="shared" si="15"/>
        <v>0.35539999999999999</v>
      </c>
      <c r="AC102" s="116">
        <f t="shared" si="15"/>
        <v>0.3508</v>
      </c>
      <c r="AD102" s="116">
        <f t="shared" si="15"/>
        <v>0.3543</v>
      </c>
    </row>
    <row r="103" spans="1:30" x14ac:dyDescent="0.25">
      <c r="A103" t="s">
        <v>2793</v>
      </c>
      <c r="B103" t="s">
        <v>2309</v>
      </c>
      <c r="C103" s="25" t="s">
        <v>2973</v>
      </c>
      <c r="D103" s="133"/>
      <c r="E103" s="30">
        <v>0.42659999999999998</v>
      </c>
      <c r="F103" s="30">
        <v>0.40860000000000002</v>
      </c>
      <c r="G103" s="30">
        <v>0.42080000000000001</v>
      </c>
      <c r="H103" s="30">
        <v>0.45950000000000002</v>
      </c>
      <c r="I103" s="30">
        <v>0.47249999999999998</v>
      </c>
      <c r="J103" s="30">
        <f t="shared" si="16"/>
        <v>0.47249999999999998</v>
      </c>
      <c r="L103" s="117" t="s">
        <v>2564</v>
      </c>
      <c r="M103" s="117" t="s">
        <v>2173</v>
      </c>
      <c r="N103" s="87">
        <v>4408</v>
      </c>
      <c r="O103" s="118" t="s">
        <v>1778</v>
      </c>
      <c r="P103" s="119" t="s">
        <v>3019</v>
      </c>
      <c r="Q103" s="87" t="s">
        <v>2395</v>
      </c>
      <c r="R103" s="88">
        <v>0.35649999999999998</v>
      </c>
      <c r="S103" s="88">
        <v>0.32479999999999998</v>
      </c>
      <c r="T103" s="88">
        <v>0.28189999999999998</v>
      </c>
      <c r="U103" s="88">
        <v>0.2656</v>
      </c>
      <c r="V103" s="88">
        <v>0.28749999999999998</v>
      </c>
      <c r="W103" s="88">
        <v>0.27089999999999997</v>
      </c>
      <c r="X103" s="88">
        <v>0.25330000000000003</v>
      </c>
      <c r="Y103" s="120">
        <v>0.23569999999999999</v>
      </c>
      <c r="Z103" s="116">
        <f t="shared" si="15"/>
        <v>0.2908</v>
      </c>
      <c r="AA103" s="116">
        <f t="shared" si="15"/>
        <v>0.27829999999999999</v>
      </c>
      <c r="AB103" s="116">
        <f t="shared" si="15"/>
        <v>0.2747</v>
      </c>
      <c r="AC103" s="116">
        <f t="shared" si="15"/>
        <v>0.27060000000000001</v>
      </c>
      <c r="AD103" s="116">
        <f t="shared" si="15"/>
        <v>0.25330000000000003</v>
      </c>
    </row>
    <row r="104" spans="1:30" x14ac:dyDescent="0.25">
      <c r="A104" t="s">
        <v>2653</v>
      </c>
      <c r="B104" t="s">
        <v>2311</v>
      </c>
      <c r="C104" s="25" t="s">
        <v>2973</v>
      </c>
      <c r="D104" s="133"/>
      <c r="E104" s="30">
        <v>0.46429999999999999</v>
      </c>
      <c r="F104" s="30">
        <v>0.46560000000000001</v>
      </c>
      <c r="G104" s="30">
        <v>0.45440000000000003</v>
      </c>
      <c r="H104" s="30">
        <v>0.44850000000000001</v>
      </c>
      <c r="I104" s="30">
        <v>0.42499999999999999</v>
      </c>
      <c r="J104" s="30">
        <f t="shared" si="16"/>
        <v>0.46560000000000001</v>
      </c>
      <c r="L104" s="117" t="s">
        <v>2564</v>
      </c>
      <c r="M104" s="117" t="s">
        <v>2173</v>
      </c>
      <c r="N104" s="87">
        <v>3539</v>
      </c>
      <c r="O104" s="118" t="s">
        <v>1769</v>
      </c>
      <c r="P104" s="119" t="s">
        <v>3019</v>
      </c>
      <c r="Q104" s="87" t="s">
        <v>2395</v>
      </c>
      <c r="R104" s="88">
        <v>0.38719999999999999</v>
      </c>
      <c r="S104" s="88">
        <v>0.40529999999999999</v>
      </c>
      <c r="T104" s="88">
        <v>0.33</v>
      </c>
      <c r="U104" s="88">
        <v>0.37069999999999997</v>
      </c>
      <c r="V104" s="88">
        <v>0.4194</v>
      </c>
      <c r="W104" s="88">
        <v>0.36330000000000001</v>
      </c>
      <c r="X104" s="88">
        <v>0.37819999999999998</v>
      </c>
      <c r="Y104" s="120">
        <v>0.38150000000000001</v>
      </c>
      <c r="Z104" s="116">
        <f t="shared" ref="Z104:AD135" si="17">IFERROR((ROUND(AVERAGE(S104:U104),4))," ")</f>
        <v>0.36870000000000003</v>
      </c>
      <c r="AA104" s="116">
        <f t="shared" si="17"/>
        <v>0.37340000000000001</v>
      </c>
      <c r="AB104" s="116">
        <f t="shared" si="17"/>
        <v>0.38450000000000001</v>
      </c>
      <c r="AC104" s="116">
        <f t="shared" si="17"/>
        <v>0.38700000000000001</v>
      </c>
      <c r="AD104" s="116">
        <f t="shared" si="17"/>
        <v>0.37430000000000002</v>
      </c>
    </row>
    <row r="105" spans="1:30" x14ac:dyDescent="0.25">
      <c r="L105" s="117" t="s">
        <v>2564</v>
      </c>
      <c r="M105" s="117" t="s">
        <v>2173</v>
      </c>
      <c r="N105" s="87">
        <v>4255</v>
      </c>
      <c r="O105" s="118" t="s">
        <v>1775</v>
      </c>
      <c r="P105" s="119" t="s">
        <v>3019</v>
      </c>
      <c r="Q105" s="87" t="s">
        <v>2395</v>
      </c>
      <c r="R105" s="88">
        <v>0.33119999999999999</v>
      </c>
      <c r="S105" s="88">
        <v>0.34949999999999998</v>
      </c>
      <c r="T105" s="88">
        <v>0.32540000000000002</v>
      </c>
      <c r="U105" s="88">
        <v>0.27039999999999997</v>
      </c>
      <c r="V105" s="88">
        <v>0.27560000000000001</v>
      </c>
      <c r="W105" s="88">
        <v>0.27</v>
      </c>
      <c r="X105" s="88">
        <v>0.29580000000000001</v>
      </c>
      <c r="Y105" s="120">
        <v>0.32900000000000001</v>
      </c>
      <c r="Z105" s="116">
        <f t="shared" si="17"/>
        <v>0.31509999999999999</v>
      </c>
      <c r="AA105" s="116">
        <f t="shared" si="17"/>
        <v>0.29049999999999998</v>
      </c>
      <c r="AB105" s="116">
        <f t="shared" si="17"/>
        <v>0.27200000000000002</v>
      </c>
      <c r="AC105" s="116">
        <f t="shared" si="17"/>
        <v>0.28050000000000003</v>
      </c>
      <c r="AD105" s="116">
        <f t="shared" si="17"/>
        <v>0.29830000000000001</v>
      </c>
    </row>
    <row r="106" spans="1:30" x14ac:dyDescent="0.25">
      <c r="L106" s="117" t="s">
        <v>2564</v>
      </c>
      <c r="M106" s="117" t="s">
        <v>2173</v>
      </c>
      <c r="N106" s="87">
        <v>3709</v>
      </c>
      <c r="O106" s="118" t="s">
        <v>1772</v>
      </c>
      <c r="P106" s="119" t="s">
        <v>3019</v>
      </c>
      <c r="Q106" s="87" t="s">
        <v>2395</v>
      </c>
      <c r="R106" s="88">
        <v>0.43209999999999998</v>
      </c>
      <c r="S106" s="88">
        <v>0.41789999999999999</v>
      </c>
      <c r="T106" s="88">
        <v>0.40810000000000002</v>
      </c>
      <c r="U106" s="88">
        <v>0.38929999999999998</v>
      </c>
      <c r="V106" s="88">
        <v>0.39529999999999998</v>
      </c>
      <c r="W106" s="88">
        <v>0.4118</v>
      </c>
      <c r="X106" s="88">
        <v>0.40799999999999997</v>
      </c>
      <c r="Y106" s="120">
        <v>0.43919999999999998</v>
      </c>
      <c r="Z106" s="116">
        <f t="shared" si="17"/>
        <v>0.40510000000000002</v>
      </c>
      <c r="AA106" s="116">
        <f t="shared" si="17"/>
        <v>0.39760000000000001</v>
      </c>
      <c r="AB106" s="116">
        <f t="shared" si="17"/>
        <v>0.39879999999999999</v>
      </c>
      <c r="AC106" s="116">
        <f t="shared" si="17"/>
        <v>0.40500000000000003</v>
      </c>
      <c r="AD106" s="116">
        <f t="shared" si="17"/>
        <v>0.41970000000000002</v>
      </c>
    </row>
    <row r="107" spans="1:30" x14ac:dyDescent="0.25">
      <c r="L107" s="106" t="s">
        <v>2564</v>
      </c>
      <c r="M107" s="106" t="s">
        <v>2173</v>
      </c>
      <c r="N107" s="87">
        <v>4368</v>
      </c>
      <c r="O107" s="106" t="s">
        <v>1777</v>
      </c>
      <c r="P107" s="87" t="s">
        <v>2973</v>
      </c>
      <c r="Q107" s="121" t="s">
        <v>2395</v>
      </c>
      <c r="R107" s="88">
        <v>0.49299999999999999</v>
      </c>
      <c r="S107" s="122">
        <v>0.4884</v>
      </c>
      <c r="T107" s="122">
        <v>0.4839</v>
      </c>
      <c r="U107" s="122">
        <v>0.433</v>
      </c>
      <c r="V107" s="122">
        <v>0.44469999999999998</v>
      </c>
      <c r="W107" s="122">
        <v>0.45069999999999999</v>
      </c>
      <c r="X107" s="123">
        <v>0.47544642857142855</v>
      </c>
      <c r="Y107" s="123">
        <v>0.51310040000000001</v>
      </c>
      <c r="Z107" s="116">
        <f t="shared" si="17"/>
        <v>0.46839999999999998</v>
      </c>
      <c r="AA107" s="116">
        <f t="shared" si="17"/>
        <v>0.45390000000000003</v>
      </c>
      <c r="AB107" s="116">
        <f t="shared" si="17"/>
        <v>0.44280000000000003</v>
      </c>
      <c r="AC107" s="116">
        <f t="shared" si="17"/>
        <v>0.45689999999999997</v>
      </c>
      <c r="AD107" s="116">
        <f t="shared" si="17"/>
        <v>0.47970000000000002</v>
      </c>
    </row>
    <row r="108" spans="1:30" x14ac:dyDescent="0.25">
      <c r="E108" s="30"/>
      <c r="F108" s="30"/>
      <c r="G108" s="30"/>
      <c r="H108" s="30"/>
      <c r="I108" s="30"/>
      <c r="J108" s="30"/>
      <c r="L108" s="117" t="s">
        <v>2564</v>
      </c>
      <c r="M108" s="117" t="s">
        <v>2173</v>
      </c>
      <c r="N108" s="87">
        <v>2754</v>
      </c>
      <c r="O108" s="118" t="s">
        <v>1766</v>
      </c>
      <c r="P108" s="119" t="s">
        <v>3019</v>
      </c>
      <c r="Q108" s="87" t="s">
        <v>2395</v>
      </c>
      <c r="R108" s="88">
        <v>0.34210000000000002</v>
      </c>
      <c r="S108" s="88">
        <v>0.37409999999999999</v>
      </c>
      <c r="T108" s="88">
        <v>0.30520000000000003</v>
      </c>
      <c r="U108" s="88">
        <v>0.29509999999999997</v>
      </c>
      <c r="V108" s="88">
        <v>0.34660000000000002</v>
      </c>
      <c r="W108" s="88">
        <v>0.31940000000000002</v>
      </c>
      <c r="X108" s="88">
        <v>0.3115</v>
      </c>
      <c r="Y108" s="120">
        <v>0.3372</v>
      </c>
      <c r="Z108" s="116">
        <f t="shared" si="17"/>
        <v>0.32479999999999998</v>
      </c>
      <c r="AA108" s="116">
        <f t="shared" si="17"/>
        <v>0.31559999999999999</v>
      </c>
      <c r="AB108" s="116">
        <f t="shared" si="17"/>
        <v>0.32040000000000002</v>
      </c>
      <c r="AC108" s="116">
        <f t="shared" si="17"/>
        <v>0.32579999999999998</v>
      </c>
      <c r="AD108" s="116">
        <f t="shared" si="17"/>
        <v>0.32269999999999999</v>
      </c>
    </row>
    <row r="109" spans="1:30" x14ac:dyDescent="0.25">
      <c r="E109" s="30"/>
      <c r="F109" s="30"/>
      <c r="G109" s="30"/>
      <c r="H109" s="30"/>
      <c r="I109" s="30"/>
      <c r="J109" s="30"/>
      <c r="L109" s="117" t="s">
        <v>2564</v>
      </c>
      <c r="M109" s="117" t="s">
        <v>2173</v>
      </c>
      <c r="N109" s="87">
        <v>4122</v>
      </c>
      <c r="O109" s="118" t="s">
        <v>1163</v>
      </c>
      <c r="P109" s="119" t="s">
        <v>3019</v>
      </c>
      <c r="Q109" s="87" t="s">
        <v>2395</v>
      </c>
      <c r="R109" s="88">
        <v>0.40200000000000002</v>
      </c>
      <c r="S109" s="88">
        <v>0.39319999999999999</v>
      </c>
      <c r="T109" s="88">
        <v>0.38500000000000001</v>
      </c>
      <c r="U109" s="88">
        <v>0.37330000000000002</v>
      </c>
      <c r="V109" s="88">
        <v>0.37790000000000001</v>
      </c>
      <c r="W109" s="88">
        <v>0.35610000000000003</v>
      </c>
      <c r="X109" s="88">
        <v>0.3221</v>
      </c>
      <c r="Y109" s="120">
        <v>0.34210000000000002</v>
      </c>
      <c r="Z109" s="116">
        <f t="shared" si="17"/>
        <v>0.38379999999999997</v>
      </c>
      <c r="AA109" s="116">
        <f t="shared" si="17"/>
        <v>0.37869999999999998</v>
      </c>
      <c r="AB109" s="116">
        <f t="shared" si="17"/>
        <v>0.36909999999999998</v>
      </c>
      <c r="AC109" s="116">
        <f t="shared" si="17"/>
        <v>0.35199999999999998</v>
      </c>
      <c r="AD109" s="116">
        <f t="shared" si="17"/>
        <v>0.34010000000000001</v>
      </c>
    </row>
    <row r="110" spans="1:30" x14ac:dyDescent="0.25">
      <c r="L110" s="117" t="s">
        <v>2742</v>
      </c>
      <c r="M110" s="117" t="s">
        <v>2175</v>
      </c>
      <c r="N110" s="87">
        <v>3105</v>
      </c>
      <c r="O110" s="118" t="s">
        <v>900</v>
      </c>
      <c r="P110" s="119" t="s">
        <v>3019</v>
      </c>
      <c r="Q110" s="87" t="s">
        <v>2395</v>
      </c>
      <c r="R110" s="88">
        <v>0.3095</v>
      </c>
      <c r="S110" s="88">
        <v>0.30120000000000002</v>
      </c>
      <c r="T110" s="88">
        <v>0.28460000000000002</v>
      </c>
      <c r="U110" s="88">
        <v>0.2094</v>
      </c>
      <c r="V110" s="88">
        <v>0.2286</v>
      </c>
      <c r="W110" s="88">
        <v>0.23319999999999999</v>
      </c>
      <c r="X110" s="88">
        <v>0.21</v>
      </c>
      <c r="Y110" s="120">
        <v>0.2142</v>
      </c>
      <c r="Z110" s="116">
        <f t="shared" si="17"/>
        <v>0.2651</v>
      </c>
      <c r="AA110" s="116">
        <f t="shared" si="17"/>
        <v>0.2409</v>
      </c>
      <c r="AB110" s="116">
        <f t="shared" si="17"/>
        <v>0.22370000000000001</v>
      </c>
      <c r="AC110" s="116">
        <f t="shared" si="17"/>
        <v>0.22389999999999999</v>
      </c>
      <c r="AD110" s="116">
        <f t="shared" si="17"/>
        <v>0.21909999999999999</v>
      </c>
    </row>
    <row r="111" spans="1:30" x14ac:dyDescent="0.25">
      <c r="L111" s="106" t="s">
        <v>2742</v>
      </c>
      <c r="M111" s="106" t="s">
        <v>2175</v>
      </c>
      <c r="N111" s="87">
        <v>2993</v>
      </c>
      <c r="O111" s="106" t="s">
        <v>899</v>
      </c>
      <c r="P111" s="87" t="s">
        <v>2973</v>
      </c>
      <c r="Q111" s="87" t="s">
        <v>2395</v>
      </c>
      <c r="R111" s="88">
        <v>0.38140000000000002</v>
      </c>
      <c r="S111" s="88">
        <v>0.34570000000000001</v>
      </c>
      <c r="T111" s="88">
        <v>0.31680000000000003</v>
      </c>
      <c r="U111" s="122">
        <v>0.25590000000000002</v>
      </c>
      <c r="V111" s="122">
        <v>0.34100000000000003</v>
      </c>
      <c r="W111" s="122">
        <v>0.33400000000000002</v>
      </c>
      <c r="X111" s="123">
        <v>0.33266533066132264</v>
      </c>
      <c r="Y111" s="123">
        <v>0.34704830053667302</v>
      </c>
      <c r="Z111" s="116">
        <f t="shared" si="17"/>
        <v>0.30609999999999998</v>
      </c>
      <c r="AA111" s="116">
        <f t="shared" si="17"/>
        <v>0.30459999999999998</v>
      </c>
      <c r="AB111" s="116">
        <f t="shared" si="17"/>
        <v>0.31030000000000002</v>
      </c>
      <c r="AC111" s="116">
        <f t="shared" si="17"/>
        <v>0.33589999999999998</v>
      </c>
      <c r="AD111" s="116">
        <f t="shared" si="17"/>
        <v>0.33789999999999998</v>
      </c>
    </row>
    <row r="112" spans="1:30" x14ac:dyDescent="0.25">
      <c r="L112" s="117" t="s">
        <v>2742</v>
      </c>
      <c r="M112" s="117" t="s">
        <v>2175</v>
      </c>
      <c r="N112" s="87">
        <v>4377</v>
      </c>
      <c r="O112" s="118" t="s">
        <v>923</v>
      </c>
      <c r="P112" s="119" t="s">
        <v>3019</v>
      </c>
      <c r="Q112" s="87" t="s">
        <v>2395</v>
      </c>
      <c r="R112" s="88">
        <v>0.2923</v>
      </c>
      <c r="S112" s="88">
        <v>0.28160000000000002</v>
      </c>
      <c r="T112" s="88">
        <v>0.23980000000000001</v>
      </c>
      <c r="U112" s="88">
        <v>0.18229999999999999</v>
      </c>
      <c r="V112" s="88">
        <v>0.20730000000000001</v>
      </c>
      <c r="W112" s="88">
        <v>0.21690000000000001</v>
      </c>
      <c r="X112" s="88">
        <v>0.2228</v>
      </c>
      <c r="Y112" s="120">
        <v>0.2666</v>
      </c>
      <c r="Z112" s="116">
        <f t="shared" si="17"/>
        <v>0.2346</v>
      </c>
      <c r="AA112" s="116">
        <f t="shared" si="17"/>
        <v>0.20979999999999999</v>
      </c>
      <c r="AB112" s="116">
        <f t="shared" si="17"/>
        <v>0.20219999999999999</v>
      </c>
      <c r="AC112" s="116">
        <f t="shared" si="17"/>
        <v>0.2157</v>
      </c>
      <c r="AD112" s="116">
        <f t="shared" si="17"/>
        <v>0.2354</v>
      </c>
    </row>
    <row r="113" spans="12:30" x14ac:dyDescent="0.25">
      <c r="L113" s="106" t="s">
        <v>2743</v>
      </c>
      <c r="M113" s="106" t="s">
        <v>2176</v>
      </c>
      <c r="N113" s="87">
        <v>3477</v>
      </c>
      <c r="O113" s="106" t="s">
        <v>453</v>
      </c>
      <c r="P113" s="87" t="s">
        <v>2973</v>
      </c>
      <c r="Q113" s="87" t="s">
        <v>2395</v>
      </c>
      <c r="R113" s="88">
        <v>0.45619999999999999</v>
      </c>
      <c r="S113" s="88">
        <v>0.44209999999999999</v>
      </c>
      <c r="T113" s="88">
        <v>0.40970000000000001</v>
      </c>
      <c r="U113" s="122">
        <v>0.40329999999999999</v>
      </c>
      <c r="V113" s="122">
        <v>0.37830000000000003</v>
      </c>
      <c r="W113" s="122">
        <v>0.37940000000000002</v>
      </c>
      <c r="X113" s="123">
        <v>0.3294930875576037</v>
      </c>
      <c r="Y113" s="123">
        <v>0.37523452157598502</v>
      </c>
      <c r="Z113" s="116">
        <f t="shared" si="17"/>
        <v>0.41839999999999999</v>
      </c>
      <c r="AA113" s="116">
        <f t="shared" si="17"/>
        <v>0.39710000000000001</v>
      </c>
      <c r="AB113" s="116">
        <f t="shared" si="17"/>
        <v>0.38700000000000001</v>
      </c>
      <c r="AC113" s="116">
        <f t="shared" si="17"/>
        <v>0.3624</v>
      </c>
      <c r="AD113" s="116">
        <f t="shared" si="17"/>
        <v>0.3614</v>
      </c>
    </row>
    <row r="114" spans="12:30" x14ac:dyDescent="0.25">
      <c r="L114" s="106" t="s">
        <v>2743</v>
      </c>
      <c r="M114" s="106" t="s">
        <v>2176</v>
      </c>
      <c r="N114" s="87">
        <v>3377</v>
      </c>
      <c r="O114" s="106" t="s">
        <v>452</v>
      </c>
      <c r="P114" s="87" t="s">
        <v>2973</v>
      </c>
      <c r="Q114" s="87" t="s">
        <v>2394</v>
      </c>
      <c r="R114" s="88">
        <v>0.52590000000000003</v>
      </c>
      <c r="S114" s="88">
        <v>0.58630000000000004</v>
      </c>
      <c r="T114" s="88">
        <v>0.55059999999999998</v>
      </c>
      <c r="U114" s="122">
        <v>0.49159999999999998</v>
      </c>
      <c r="V114" s="122">
        <v>0.51859999999999995</v>
      </c>
      <c r="W114" s="122">
        <v>0.502</v>
      </c>
      <c r="X114" s="123">
        <v>0.51829268292682928</v>
      </c>
      <c r="Y114" s="123">
        <v>0.51448040885860302</v>
      </c>
      <c r="Z114" s="116">
        <f t="shared" si="17"/>
        <v>0.54279999999999995</v>
      </c>
      <c r="AA114" s="116">
        <f t="shared" si="17"/>
        <v>0.52029999999999998</v>
      </c>
      <c r="AB114" s="116">
        <f t="shared" si="17"/>
        <v>0.50409999999999999</v>
      </c>
      <c r="AC114" s="116">
        <f t="shared" si="17"/>
        <v>0.51300000000000001</v>
      </c>
      <c r="AD114" s="116">
        <f t="shared" si="17"/>
        <v>0.51160000000000005</v>
      </c>
    </row>
    <row r="115" spans="12:30" x14ac:dyDescent="0.25">
      <c r="L115" s="117" t="s">
        <v>2743</v>
      </c>
      <c r="M115" s="117" t="s">
        <v>2176</v>
      </c>
      <c r="N115" s="87">
        <v>4328</v>
      </c>
      <c r="O115" s="118" t="s">
        <v>456</v>
      </c>
      <c r="P115" s="119" t="s">
        <v>3019</v>
      </c>
      <c r="Q115" s="87" t="s">
        <v>2395</v>
      </c>
      <c r="R115" s="88">
        <v>0.30449999999999999</v>
      </c>
      <c r="S115" s="88">
        <v>0.28739999999999999</v>
      </c>
      <c r="T115" s="88">
        <v>0.23519999999999999</v>
      </c>
      <c r="U115" s="88">
        <v>0.24560000000000001</v>
      </c>
      <c r="V115" s="88">
        <v>0.26860000000000001</v>
      </c>
      <c r="W115" s="88">
        <v>0.27200000000000002</v>
      </c>
      <c r="X115" s="88">
        <v>0.27939999999999998</v>
      </c>
      <c r="Y115" s="120">
        <v>0.29509999999999997</v>
      </c>
      <c r="Z115" s="116">
        <f t="shared" si="17"/>
        <v>0.25609999999999999</v>
      </c>
      <c r="AA115" s="116">
        <f t="shared" si="17"/>
        <v>0.24979999999999999</v>
      </c>
      <c r="AB115" s="116">
        <f t="shared" si="17"/>
        <v>0.2621</v>
      </c>
      <c r="AC115" s="116">
        <f t="shared" si="17"/>
        <v>0.27329999999999999</v>
      </c>
      <c r="AD115" s="116">
        <f t="shared" si="17"/>
        <v>0.28220000000000001</v>
      </c>
    </row>
    <row r="116" spans="12:30" x14ac:dyDescent="0.25">
      <c r="L116" s="117" t="s">
        <v>2743</v>
      </c>
      <c r="M116" s="117" t="s">
        <v>2176</v>
      </c>
      <c r="N116" s="87">
        <v>1758</v>
      </c>
      <c r="O116" s="118" t="s">
        <v>3022</v>
      </c>
      <c r="P116" s="119" t="s">
        <v>3019</v>
      </c>
      <c r="Q116" s="87" t="s">
        <v>2395</v>
      </c>
      <c r="R116" s="88">
        <v>0.25269999999999998</v>
      </c>
      <c r="S116" s="88">
        <v>0.24540000000000001</v>
      </c>
      <c r="T116" s="88">
        <v>0.21</v>
      </c>
      <c r="U116" s="88">
        <v>0.17560000000000001</v>
      </c>
      <c r="V116" s="88">
        <v>0.12839999999999999</v>
      </c>
      <c r="W116" s="88">
        <v>0.15190000000000001</v>
      </c>
      <c r="X116" s="88">
        <v>0.14899999999999999</v>
      </c>
      <c r="Y116" s="120">
        <v>0.1769</v>
      </c>
      <c r="Z116" s="116">
        <f t="shared" si="17"/>
        <v>0.21029999999999999</v>
      </c>
      <c r="AA116" s="116">
        <f t="shared" si="17"/>
        <v>0.17130000000000001</v>
      </c>
      <c r="AB116" s="116">
        <f t="shared" si="17"/>
        <v>0.152</v>
      </c>
      <c r="AC116" s="116">
        <f t="shared" si="17"/>
        <v>0.1431</v>
      </c>
      <c r="AD116" s="116">
        <f t="shared" si="17"/>
        <v>0.1593</v>
      </c>
    </row>
    <row r="117" spans="12:30" x14ac:dyDescent="0.25">
      <c r="L117" s="117" t="s">
        <v>2743</v>
      </c>
      <c r="M117" s="117" t="s">
        <v>2176</v>
      </c>
      <c r="N117" s="87">
        <v>2696</v>
      </c>
      <c r="O117" s="118" t="s">
        <v>449</v>
      </c>
      <c r="P117" s="119" t="s">
        <v>3019</v>
      </c>
      <c r="Q117" s="87" t="s">
        <v>2395</v>
      </c>
      <c r="R117" s="88">
        <v>0.41689999999999999</v>
      </c>
      <c r="S117" s="88">
        <v>0.39779999999999999</v>
      </c>
      <c r="T117" s="88">
        <v>0.38379999999999997</v>
      </c>
      <c r="U117" s="88">
        <v>0.3609</v>
      </c>
      <c r="V117" s="88">
        <v>0.38779999999999998</v>
      </c>
      <c r="W117" s="88">
        <v>0.4037</v>
      </c>
      <c r="X117" s="88">
        <v>0.34160000000000001</v>
      </c>
      <c r="Y117" s="120">
        <v>0.37040000000000001</v>
      </c>
      <c r="Z117" s="116">
        <f t="shared" si="17"/>
        <v>0.38080000000000003</v>
      </c>
      <c r="AA117" s="116">
        <f t="shared" si="17"/>
        <v>0.3775</v>
      </c>
      <c r="AB117" s="116">
        <f t="shared" si="17"/>
        <v>0.3841</v>
      </c>
      <c r="AC117" s="116">
        <f t="shared" si="17"/>
        <v>0.37769999999999998</v>
      </c>
      <c r="AD117" s="116">
        <f t="shared" si="17"/>
        <v>0.37190000000000001</v>
      </c>
    </row>
    <row r="118" spans="12:30" x14ac:dyDescent="0.25">
      <c r="L118" s="106" t="s">
        <v>2743</v>
      </c>
      <c r="M118" s="106" t="s">
        <v>2176</v>
      </c>
      <c r="N118" s="87">
        <v>3566</v>
      </c>
      <c r="O118" s="106" t="s">
        <v>454</v>
      </c>
      <c r="P118" s="87" t="s">
        <v>2973</v>
      </c>
      <c r="Q118" s="87" t="s">
        <v>2394</v>
      </c>
      <c r="R118" s="88">
        <v>0.56240000000000001</v>
      </c>
      <c r="S118" s="88">
        <v>0.57789999999999997</v>
      </c>
      <c r="T118" s="88">
        <v>0.53069999999999995</v>
      </c>
      <c r="U118" s="122">
        <v>0.46400000000000002</v>
      </c>
      <c r="V118" s="122">
        <v>0.51819999999999999</v>
      </c>
      <c r="W118" s="122">
        <v>0.53520000000000001</v>
      </c>
      <c r="X118" s="123">
        <v>0.4989059080962801</v>
      </c>
      <c r="Y118" s="123">
        <v>0.54033771106941797</v>
      </c>
      <c r="Z118" s="116">
        <f t="shared" si="17"/>
        <v>0.5242</v>
      </c>
      <c r="AA118" s="116">
        <f t="shared" si="17"/>
        <v>0.50429999999999997</v>
      </c>
      <c r="AB118" s="116">
        <f t="shared" si="17"/>
        <v>0.50580000000000003</v>
      </c>
      <c r="AC118" s="116">
        <f t="shared" si="17"/>
        <v>0.51739999999999997</v>
      </c>
      <c r="AD118" s="116">
        <f t="shared" si="17"/>
        <v>0.52480000000000004</v>
      </c>
    </row>
    <row r="119" spans="12:30" x14ac:dyDescent="0.25">
      <c r="L119" s="117" t="s">
        <v>2744</v>
      </c>
      <c r="M119" s="117" t="s">
        <v>2177</v>
      </c>
      <c r="N119" s="87">
        <v>3205</v>
      </c>
      <c r="O119" s="118" t="s">
        <v>1917</v>
      </c>
      <c r="P119" s="119" t="s">
        <v>3019</v>
      </c>
      <c r="Q119" s="87" t="s">
        <v>2395</v>
      </c>
      <c r="R119" s="88">
        <v>0.3478</v>
      </c>
      <c r="S119" s="88">
        <v>0.43280000000000002</v>
      </c>
      <c r="T119" s="88">
        <v>0.4103</v>
      </c>
      <c r="U119" s="88">
        <v>0.3115</v>
      </c>
      <c r="V119" s="88">
        <v>0.35849999999999999</v>
      </c>
      <c r="W119" s="88">
        <v>0.32650000000000001</v>
      </c>
      <c r="X119" s="88">
        <v>0.41860000000000003</v>
      </c>
      <c r="Y119" s="120">
        <v>0.32390000000000002</v>
      </c>
      <c r="Z119" s="116">
        <f t="shared" si="17"/>
        <v>0.38490000000000002</v>
      </c>
      <c r="AA119" s="116">
        <f t="shared" si="17"/>
        <v>0.36009999999999998</v>
      </c>
      <c r="AB119" s="116">
        <f t="shared" si="17"/>
        <v>0.3322</v>
      </c>
      <c r="AC119" s="116">
        <f t="shared" si="17"/>
        <v>0.3679</v>
      </c>
      <c r="AD119" s="116">
        <f t="shared" si="17"/>
        <v>0.35630000000000001</v>
      </c>
    </row>
    <row r="120" spans="12:30" x14ac:dyDescent="0.25">
      <c r="L120" s="106" t="s">
        <v>2745</v>
      </c>
      <c r="M120" s="106" t="s">
        <v>2181</v>
      </c>
      <c r="N120" s="87">
        <v>2769</v>
      </c>
      <c r="O120" s="106" t="s">
        <v>1074</v>
      </c>
      <c r="P120" s="87" t="s">
        <v>2973</v>
      </c>
      <c r="Q120" s="87" t="s">
        <v>2394</v>
      </c>
      <c r="R120" s="88">
        <v>0.50470000000000004</v>
      </c>
      <c r="S120" s="88">
        <v>0.50460000000000005</v>
      </c>
      <c r="T120" s="88">
        <v>0.43930000000000002</v>
      </c>
      <c r="U120" s="122">
        <v>0.47</v>
      </c>
      <c r="V120" s="122">
        <v>0.56640000000000001</v>
      </c>
      <c r="W120" s="122">
        <v>0.63870000000000005</v>
      </c>
      <c r="X120" s="123">
        <v>0.6428571428571429</v>
      </c>
      <c r="Y120" s="123">
        <v>0.60162599999999999</v>
      </c>
      <c r="Z120" s="116">
        <f t="shared" si="17"/>
        <v>0.4713</v>
      </c>
      <c r="AA120" s="116">
        <f t="shared" si="17"/>
        <v>0.4919</v>
      </c>
      <c r="AB120" s="116">
        <f t="shared" si="17"/>
        <v>0.55840000000000001</v>
      </c>
      <c r="AC120" s="116">
        <f t="shared" si="17"/>
        <v>0.61599999999999999</v>
      </c>
      <c r="AD120" s="116">
        <f t="shared" si="17"/>
        <v>0.62770000000000004</v>
      </c>
    </row>
    <row r="121" spans="12:30" x14ac:dyDescent="0.25">
      <c r="L121" s="117" t="s">
        <v>2570</v>
      </c>
      <c r="M121" s="117" t="s">
        <v>2183</v>
      </c>
      <c r="N121" s="87">
        <v>3066</v>
      </c>
      <c r="O121" s="118" t="s">
        <v>1798</v>
      </c>
      <c r="P121" s="119" t="s">
        <v>3019</v>
      </c>
      <c r="Q121" s="87" t="s">
        <v>2395</v>
      </c>
      <c r="R121" s="88">
        <v>0.44</v>
      </c>
      <c r="S121" s="88">
        <v>0.41410000000000002</v>
      </c>
      <c r="T121" s="88">
        <v>0.32019999999999998</v>
      </c>
      <c r="U121" s="88">
        <v>0.33479999999999999</v>
      </c>
      <c r="V121" s="88">
        <v>0.42970000000000003</v>
      </c>
      <c r="W121" s="88">
        <v>0.4652</v>
      </c>
      <c r="X121" s="88">
        <v>0.43930000000000002</v>
      </c>
      <c r="Y121" s="120">
        <v>0.46289999999999998</v>
      </c>
      <c r="Z121" s="116">
        <f t="shared" si="17"/>
        <v>0.35639999999999999</v>
      </c>
      <c r="AA121" s="116">
        <f t="shared" si="17"/>
        <v>0.36159999999999998</v>
      </c>
      <c r="AB121" s="116">
        <f t="shared" si="17"/>
        <v>0.40989999999999999</v>
      </c>
      <c r="AC121" s="116">
        <f t="shared" si="17"/>
        <v>0.44469999999999998</v>
      </c>
      <c r="AD121" s="116">
        <f t="shared" si="17"/>
        <v>0.45579999999999998</v>
      </c>
    </row>
    <row r="122" spans="12:30" x14ac:dyDescent="0.25">
      <c r="L122" s="117" t="s">
        <v>2570</v>
      </c>
      <c r="M122" s="117" t="s">
        <v>2183</v>
      </c>
      <c r="N122" s="87">
        <v>2621</v>
      </c>
      <c r="O122" s="118" t="s">
        <v>1797</v>
      </c>
      <c r="P122" s="119" t="s">
        <v>3019</v>
      </c>
      <c r="Q122" s="87" t="s">
        <v>2395</v>
      </c>
      <c r="R122" s="88">
        <v>0.32479999999999998</v>
      </c>
      <c r="S122" s="88">
        <v>0.3382</v>
      </c>
      <c r="T122" s="88">
        <v>0.26150000000000001</v>
      </c>
      <c r="U122" s="88">
        <v>0.28970000000000001</v>
      </c>
      <c r="V122" s="88">
        <v>0.3306</v>
      </c>
      <c r="W122" s="88">
        <v>0.28399999999999997</v>
      </c>
      <c r="X122" s="88">
        <v>0.2838</v>
      </c>
      <c r="Y122" s="120">
        <v>0.36880000000000002</v>
      </c>
      <c r="Z122" s="116">
        <f t="shared" si="17"/>
        <v>0.29649999999999999</v>
      </c>
      <c r="AA122" s="116">
        <f t="shared" si="17"/>
        <v>0.29389999999999999</v>
      </c>
      <c r="AB122" s="116">
        <f t="shared" si="17"/>
        <v>0.3014</v>
      </c>
      <c r="AC122" s="116">
        <f t="shared" si="17"/>
        <v>0.29949999999999999</v>
      </c>
      <c r="AD122" s="116">
        <f t="shared" si="17"/>
        <v>0.31219999999999998</v>
      </c>
    </row>
    <row r="123" spans="12:30" x14ac:dyDescent="0.25">
      <c r="L123" s="117" t="s">
        <v>2570</v>
      </c>
      <c r="M123" s="117" t="s">
        <v>2183</v>
      </c>
      <c r="N123" s="87">
        <v>2778</v>
      </c>
      <c r="O123" s="118" t="s">
        <v>128</v>
      </c>
      <c r="P123" s="119" t="s">
        <v>3019</v>
      </c>
      <c r="Q123" s="87" t="s">
        <v>2395</v>
      </c>
      <c r="R123" s="88">
        <v>0.32500000000000001</v>
      </c>
      <c r="S123" s="88">
        <v>0.37759999999999999</v>
      </c>
      <c r="T123" s="88">
        <v>0.33700000000000002</v>
      </c>
      <c r="U123" s="88">
        <v>0.3175</v>
      </c>
      <c r="V123" s="88">
        <v>0.3579</v>
      </c>
      <c r="W123" s="88">
        <v>0.3911</v>
      </c>
      <c r="X123" s="88">
        <v>0.4078</v>
      </c>
      <c r="Y123" s="120">
        <v>0.42449999999999999</v>
      </c>
      <c r="Z123" s="116">
        <f t="shared" si="17"/>
        <v>0.34399999999999997</v>
      </c>
      <c r="AA123" s="116">
        <f t="shared" si="17"/>
        <v>0.33750000000000002</v>
      </c>
      <c r="AB123" s="116">
        <f t="shared" si="17"/>
        <v>0.35549999999999998</v>
      </c>
      <c r="AC123" s="116">
        <f t="shared" si="17"/>
        <v>0.3856</v>
      </c>
      <c r="AD123" s="116">
        <f t="shared" si="17"/>
        <v>0.4078</v>
      </c>
    </row>
    <row r="124" spans="12:30" x14ac:dyDescent="0.25">
      <c r="L124" s="117" t="s">
        <v>2746</v>
      </c>
      <c r="M124" s="117" t="s">
        <v>2187</v>
      </c>
      <c r="N124" s="87">
        <v>2749</v>
      </c>
      <c r="O124" s="118" t="s">
        <v>1371</v>
      </c>
      <c r="P124" s="119" t="s">
        <v>3019</v>
      </c>
      <c r="Q124" s="87" t="s">
        <v>2395</v>
      </c>
      <c r="R124" s="88">
        <v>0.40789999999999998</v>
      </c>
      <c r="S124" s="88">
        <v>0.37040000000000001</v>
      </c>
      <c r="T124" s="88">
        <v>0.32390000000000002</v>
      </c>
      <c r="U124" s="88">
        <v>0.371</v>
      </c>
      <c r="V124" s="88">
        <v>0.4012</v>
      </c>
      <c r="W124" s="88">
        <v>0.45229999999999998</v>
      </c>
      <c r="X124" s="88">
        <v>0.4667</v>
      </c>
      <c r="Y124" s="120">
        <v>0.48509999999999998</v>
      </c>
      <c r="Z124" s="116">
        <f t="shared" si="17"/>
        <v>0.35510000000000003</v>
      </c>
      <c r="AA124" s="116">
        <f t="shared" si="17"/>
        <v>0.3654</v>
      </c>
      <c r="AB124" s="116">
        <f t="shared" si="17"/>
        <v>0.40820000000000001</v>
      </c>
      <c r="AC124" s="116">
        <f t="shared" si="17"/>
        <v>0.44009999999999999</v>
      </c>
      <c r="AD124" s="116">
        <f t="shared" si="17"/>
        <v>0.46800000000000003</v>
      </c>
    </row>
    <row r="125" spans="12:30" x14ac:dyDescent="0.25">
      <c r="L125" s="117" t="s">
        <v>2747</v>
      </c>
      <c r="M125" s="117" t="s">
        <v>2192</v>
      </c>
      <c r="N125" s="87">
        <v>2360</v>
      </c>
      <c r="O125" s="118" t="s">
        <v>3023</v>
      </c>
      <c r="P125" s="119" t="s">
        <v>3019</v>
      </c>
      <c r="Q125" s="87" t="s">
        <v>2395</v>
      </c>
      <c r="R125" s="88">
        <v>0.32390000000000002</v>
      </c>
      <c r="S125" s="88">
        <v>0.29520000000000002</v>
      </c>
      <c r="T125" s="88">
        <v>0.21729999999999999</v>
      </c>
      <c r="U125" s="88">
        <v>0.2782</v>
      </c>
      <c r="V125" s="88">
        <v>0.3145</v>
      </c>
      <c r="W125" s="88">
        <v>0.32219999999999999</v>
      </c>
      <c r="X125" s="88">
        <v>0.34549999999999997</v>
      </c>
      <c r="Y125" s="120">
        <v>0.39319999999999999</v>
      </c>
      <c r="Z125" s="116">
        <f t="shared" si="17"/>
        <v>0.2636</v>
      </c>
      <c r="AA125" s="116">
        <f t="shared" si="17"/>
        <v>0.27</v>
      </c>
      <c r="AB125" s="116">
        <f t="shared" si="17"/>
        <v>0.30499999999999999</v>
      </c>
      <c r="AC125" s="116">
        <f t="shared" si="17"/>
        <v>0.32740000000000002</v>
      </c>
      <c r="AD125" s="116">
        <f t="shared" si="17"/>
        <v>0.35360000000000003</v>
      </c>
    </row>
    <row r="126" spans="12:30" x14ac:dyDescent="0.25">
      <c r="L126" s="117" t="s">
        <v>2748</v>
      </c>
      <c r="M126" s="117" t="s">
        <v>2195</v>
      </c>
      <c r="N126" s="87">
        <v>2622</v>
      </c>
      <c r="O126" s="118" t="s">
        <v>1906</v>
      </c>
      <c r="P126" s="119" t="s">
        <v>3019</v>
      </c>
      <c r="Q126" s="87" t="s">
        <v>2395</v>
      </c>
      <c r="R126" s="88">
        <v>0.40479999999999999</v>
      </c>
      <c r="S126" s="88">
        <v>0.4667</v>
      </c>
      <c r="T126" s="88">
        <v>0.41670000000000001</v>
      </c>
      <c r="U126" s="88">
        <v>0.31080000000000002</v>
      </c>
      <c r="V126" s="88">
        <v>0.32950000000000002</v>
      </c>
      <c r="W126" s="88">
        <v>0.3407</v>
      </c>
      <c r="X126" s="88">
        <v>0.2989</v>
      </c>
      <c r="Y126" s="120">
        <v>0.35110000000000002</v>
      </c>
      <c r="Z126" s="116">
        <f t="shared" si="17"/>
        <v>0.39810000000000001</v>
      </c>
      <c r="AA126" s="116">
        <f t="shared" si="17"/>
        <v>0.3523</v>
      </c>
      <c r="AB126" s="116">
        <f t="shared" si="17"/>
        <v>0.32700000000000001</v>
      </c>
      <c r="AC126" s="116">
        <f t="shared" si="17"/>
        <v>0.32300000000000001</v>
      </c>
      <c r="AD126" s="116">
        <f t="shared" si="17"/>
        <v>0.33019999999999999</v>
      </c>
    </row>
    <row r="127" spans="12:30" x14ac:dyDescent="0.25">
      <c r="L127" s="106" t="s">
        <v>2749</v>
      </c>
      <c r="M127" s="106" t="s">
        <v>2198</v>
      </c>
      <c r="N127" s="87">
        <v>2133</v>
      </c>
      <c r="O127" s="106" t="s">
        <v>58</v>
      </c>
      <c r="P127" s="87" t="s">
        <v>2973</v>
      </c>
      <c r="Q127" s="87" t="s">
        <v>2394</v>
      </c>
      <c r="R127" s="88">
        <v>0.84060000000000001</v>
      </c>
      <c r="S127" s="88">
        <v>0.97870000000000001</v>
      </c>
      <c r="T127" s="88">
        <v>1</v>
      </c>
      <c r="U127" s="122">
        <v>1</v>
      </c>
      <c r="V127" s="122">
        <v>0.99150000000000005</v>
      </c>
      <c r="W127" s="122">
        <v>0.73109999999999997</v>
      </c>
      <c r="X127" s="123">
        <v>0.89344262295081966</v>
      </c>
      <c r="Y127" s="123">
        <v>1</v>
      </c>
      <c r="Z127" s="116">
        <f t="shared" si="17"/>
        <v>0.9929</v>
      </c>
      <c r="AA127" s="116">
        <f t="shared" si="17"/>
        <v>0.99719999999999998</v>
      </c>
      <c r="AB127" s="116">
        <f t="shared" si="17"/>
        <v>0.90749999999999997</v>
      </c>
      <c r="AC127" s="116">
        <f t="shared" si="17"/>
        <v>0.872</v>
      </c>
      <c r="AD127" s="116">
        <f t="shared" si="17"/>
        <v>0.87480000000000002</v>
      </c>
    </row>
    <row r="128" spans="12:30" x14ac:dyDescent="0.25">
      <c r="L128" s="106" t="s">
        <v>2750</v>
      </c>
      <c r="M128" s="106" t="s">
        <v>2200</v>
      </c>
      <c r="N128" s="87">
        <v>3055</v>
      </c>
      <c r="O128" s="106" t="s">
        <v>1299</v>
      </c>
      <c r="P128" s="87" t="s">
        <v>2973</v>
      </c>
      <c r="Q128" s="87" t="s">
        <v>2394</v>
      </c>
      <c r="R128" s="88">
        <v>0.54749999999999999</v>
      </c>
      <c r="S128" s="88">
        <v>0.55889999999999995</v>
      </c>
      <c r="T128" s="88">
        <v>0.42109999999999997</v>
      </c>
      <c r="U128" s="122">
        <v>0.50239999999999996</v>
      </c>
      <c r="V128" s="122">
        <v>0.5</v>
      </c>
      <c r="W128" s="122">
        <v>0.55869999999999997</v>
      </c>
      <c r="X128" s="123">
        <v>0.62121212121212122</v>
      </c>
      <c r="Y128" s="123">
        <v>0.61847390000000002</v>
      </c>
      <c r="Z128" s="116">
        <f t="shared" si="17"/>
        <v>0.49409999999999998</v>
      </c>
      <c r="AA128" s="116">
        <f t="shared" si="17"/>
        <v>0.47449999999999998</v>
      </c>
      <c r="AB128" s="116">
        <f t="shared" si="17"/>
        <v>0.52039999999999997</v>
      </c>
      <c r="AC128" s="116">
        <f t="shared" si="17"/>
        <v>0.56000000000000005</v>
      </c>
      <c r="AD128" s="116">
        <f t="shared" si="17"/>
        <v>0.59950000000000003</v>
      </c>
    </row>
    <row r="129" spans="12:30" x14ac:dyDescent="0.25">
      <c r="L129" s="117" t="s">
        <v>2750</v>
      </c>
      <c r="M129" s="117" t="s">
        <v>2200</v>
      </c>
      <c r="N129" s="87">
        <v>4189</v>
      </c>
      <c r="O129" s="118" t="s">
        <v>1306</v>
      </c>
      <c r="P129" s="119" t="s">
        <v>3019</v>
      </c>
      <c r="Q129" s="87" t="s">
        <v>2395</v>
      </c>
      <c r="R129" s="88">
        <v>0.40479999999999999</v>
      </c>
      <c r="S129" s="88">
        <v>0.36630000000000001</v>
      </c>
      <c r="T129" s="88">
        <v>0.31180000000000002</v>
      </c>
      <c r="U129" s="88">
        <v>0.25</v>
      </c>
      <c r="V129" s="88">
        <v>0.27189999999999998</v>
      </c>
      <c r="W129" s="88">
        <v>0.33579999999999999</v>
      </c>
      <c r="X129" s="88">
        <v>0.374</v>
      </c>
      <c r="Y129" s="120">
        <v>0.33250000000000002</v>
      </c>
      <c r="Z129" s="116">
        <f t="shared" si="17"/>
        <v>0.30940000000000001</v>
      </c>
      <c r="AA129" s="116">
        <f t="shared" si="17"/>
        <v>0.27789999999999998</v>
      </c>
      <c r="AB129" s="116">
        <f t="shared" si="17"/>
        <v>0.28589999999999999</v>
      </c>
      <c r="AC129" s="116">
        <f t="shared" si="17"/>
        <v>0.32719999999999999</v>
      </c>
      <c r="AD129" s="116">
        <f t="shared" si="17"/>
        <v>0.34739999999999999</v>
      </c>
    </row>
    <row r="130" spans="12:30" x14ac:dyDescent="0.25">
      <c r="L130" s="106" t="s">
        <v>2750</v>
      </c>
      <c r="M130" s="106" t="s">
        <v>2200</v>
      </c>
      <c r="N130" s="87">
        <v>3056</v>
      </c>
      <c r="O130" s="106" t="s">
        <v>1300</v>
      </c>
      <c r="P130" s="87" t="s">
        <v>2973</v>
      </c>
      <c r="Q130" s="121" t="s">
        <v>2395</v>
      </c>
      <c r="R130" s="88">
        <v>0.45140000000000002</v>
      </c>
      <c r="S130" s="122">
        <v>0.3508</v>
      </c>
      <c r="T130" s="122">
        <v>0.31730000000000003</v>
      </c>
      <c r="U130" s="122">
        <v>0.33539999999999998</v>
      </c>
      <c r="V130" s="122">
        <v>0.37559999999999999</v>
      </c>
      <c r="W130" s="122">
        <v>0.3604</v>
      </c>
      <c r="X130" s="123">
        <v>0.40799999999999997</v>
      </c>
      <c r="Y130" s="123">
        <v>0.41436460000000003</v>
      </c>
      <c r="Z130" s="116">
        <f t="shared" si="17"/>
        <v>0.33450000000000002</v>
      </c>
      <c r="AA130" s="116">
        <f t="shared" si="17"/>
        <v>0.34279999999999999</v>
      </c>
      <c r="AB130" s="116">
        <f t="shared" si="17"/>
        <v>0.35709999999999997</v>
      </c>
      <c r="AC130" s="116">
        <f t="shared" si="17"/>
        <v>0.38129999999999997</v>
      </c>
      <c r="AD130" s="116">
        <f t="shared" si="17"/>
        <v>0.39429999999999998</v>
      </c>
    </row>
    <row r="131" spans="12:30" x14ac:dyDescent="0.25">
      <c r="L131" s="106" t="s">
        <v>2752</v>
      </c>
      <c r="M131" s="106" t="s">
        <v>2204</v>
      </c>
      <c r="N131" s="87">
        <v>1798</v>
      </c>
      <c r="O131" s="106" t="s">
        <v>473</v>
      </c>
      <c r="P131" s="87" t="s">
        <v>2973</v>
      </c>
      <c r="Q131" s="87" t="s">
        <v>2394</v>
      </c>
      <c r="R131" s="88">
        <v>0.5736</v>
      </c>
      <c r="S131" s="88">
        <v>0.49209999999999998</v>
      </c>
      <c r="T131" s="88">
        <v>0.54549999999999998</v>
      </c>
      <c r="U131" s="88">
        <v>0.50390000000000001</v>
      </c>
      <c r="V131" s="88">
        <v>0.4844</v>
      </c>
      <c r="W131" s="88">
        <v>0.59650000000000003</v>
      </c>
      <c r="X131" s="115">
        <v>0.44285714285714284</v>
      </c>
      <c r="Y131" s="115">
        <v>0.38356164383561597</v>
      </c>
      <c r="Z131" s="116">
        <f t="shared" si="17"/>
        <v>0.51380000000000003</v>
      </c>
      <c r="AA131" s="116">
        <f t="shared" si="17"/>
        <v>0.51129999999999998</v>
      </c>
      <c r="AB131" s="116">
        <f t="shared" si="17"/>
        <v>0.52829999999999999</v>
      </c>
      <c r="AC131" s="116">
        <f t="shared" si="17"/>
        <v>0.50790000000000002</v>
      </c>
      <c r="AD131" s="116">
        <f t="shared" si="17"/>
        <v>0.4743</v>
      </c>
    </row>
    <row r="132" spans="12:30" x14ac:dyDescent="0.25">
      <c r="L132" s="106" t="s">
        <v>2752</v>
      </c>
      <c r="M132" s="106" t="s">
        <v>2204</v>
      </c>
      <c r="N132" s="87">
        <v>3094</v>
      </c>
      <c r="O132" s="106" t="s">
        <v>475</v>
      </c>
      <c r="P132" s="87" t="s">
        <v>2973</v>
      </c>
      <c r="Q132" s="87" t="s">
        <v>2394</v>
      </c>
      <c r="R132" s="88">
        <v>0.43719999999999998</v>
      </c>
      <c r="S132" s="88">
        <v>0.43740000000000001</v>
      </c>
      <c r="T132" s="88">
        <v>0.42780000000000001</v>
      </c>
      <c r="U132" s="88">
        <v>0.4854</v>
      </c>
      <c r="V132" s="88">
        <v>0.50819999999999999</v>
      </c>
      <c r="W132" s="88">
        <v>0.5514</v>
      </c>
      <c r="X132" s="115">
        <v>0.51692307692307693</v>
      </c>
      <c r="Y132" s="115">
        <v>0.55172413793103403</v>
      </c>
      <c r="Z132" s="116">
        <f t="shared" si="17"/>
        <v>0.45019999999999999</v>
      </c>
      <c r="AA132" s="116">
        <f t="shared" si="17"/>
        <v>0.4738</v>
      </c>
      <c r="AB132" s="116">
        <f t="shared" si="17"/>
        <v>0.51500000000000001</v>
      </c>
      <c r="AC132" s="116">
        <f t="shared" si="17"/>
        <v>0.52549999999999997</v>
      </c>
      <c r="AD132" s="116">
        <f t="shared" si="17"/>
        <v>0.54</v>
      </c>
    </row>
    <row r="133" spans="12:30" x14ac:dyDescent="0.25">
      <c r="L133" s="117" t="s">
        <v>2588</v>
      </c>
      <c r="M133" s="117" t="s">
        <v>2209</v>
      </c>
      <c r="N133" s="87">
        <v>4361</v>
      </c>
      <c r="O133" s="118" t="s">
        <v>1178</v>
      </c>
      <c r="P133" s="119" t="s">
        <v>3019</v>
      </c>
      <c r="Q133" s="87" t="s">
        <v>2395</v>
      </c>
      <c r="R133" s="88">
        <v>0.38290000000000002</v>
      </c>
      <c r="S133" s="88">
        <v>0.37209999999999999</v>
      </c>
      <c r="T133" s="88">
        <v>0.34599999999999997</v>
      </c>
      <c r="U133" s="88">
        <v>0.30209999999999998</v>
      </c>
      <c r="V133" s="88">
        <v>0.27060000000000001</v>
      </c>
      <c r="W133" s="88">
        <v>0.30420000000000003</v>
      </c>
      <c r="X133" s="88">
        <v>0.2576</v>
      </c>
      <c r="Y133" s="120">
        <v>0.26469999999999999</v>
      </c>
      <c r="Z133" s="116">
        <f t="shared" si="17"/>
        <v>0.34010000000000001</v>
      </c>
      <c r="AA133" s="116">
        <f t="shared" si="17"/>
        <v>0.30620000000000003</v>
      </c>
      <c r="AB133" s="116">
        <f t="shared" si="17"/>
        <v>0.2923</v>
      </c>
      <c r="AC133" s="116">
        <f t="shared" si="17"/>
        <v>0.27750000000000002</v>
      </c>
      <c r="AD133" s="116">
        <f t="shared" si="17"/>
        <v>0.27550000000000002</v>
      </c>
    </row>
    <row r="134" spans="12:30" x14ac:dyDescent="0.25">
      <c r="L134" s="106" t="s">
        <v>2588</v>
      </c>
      <c r="M134" s="106" t="s">
        <v>2209</v>
      </c>
      <c r="N134" s="87">
        <v>5088</v>
      </c>
      <c r="O134" s="106" t="s">
        <v>855</v>
      </c>
      <c r="P134" s="87" t="s">
        <v>2973</v>
      </c>
      <c r="Q134" s="87" t="s">
        <v>2395</v>
      </c>
      <c r="R134" s="88">
        <v>0.4612</v>
      </c>
      <c r="S134" s="88">
        <v>0.43440000000000001</v>
      </c>
      <c r="T134" s="88">
        <v>0.39410000000000001</v>
      </c>
      <c r="U134" s="88">
        <v>0.35859999999999997</v>
      </c>
      <c r="V134" s="88">
        <v>0.36599999999999999</v>
      </c>
      <c r="W134" s="88">
        <v>0.33439999999999998</v>
      </c>
      <c r="X134" s="115">
        <v>0.31336898395721924</v>
      </c>
      <c r="Y134" s="115">
        <v>0.31742510000000002</v>
      </c>
      <c r="Z134" s="116">
        <f t="shared" si="17"/>
        <v>0.3957</v>
      </c>
      <c r="AA134" s="116">
        <f t="shared" si="17"/>
        <v>0.37290000000000001</v>
      </c>
      <c r="AB134" s="116">
        <f t="shared" si="17"/>
        <v>0.35299999999999998</v>
      </c>
      <c r="AC134" s="116">
        <f t="shared" si="17"/>
        <v>0.33789999999999998</v>
      </c>
      <c r="AD134" s="116">
        <f t="shared" si="17"/>
        <v>0.32169999999999999</v>
      </c>
    </row>
    <row r="135" spans="12:30" x14ac:dyDescent="0.25">
      <c r="L135" s="117" t="s">
        <v>2588</v>
      </c>
      <c r="M135" s="117" t="s">
        <v>2209</v>
      </c>
      <c r="N135" s="87">
        <v>5557</v>
      </c>
      <c r="O135" s="118" t="s">
        <v>2374</v>
      </c>
      <c r="P135" s="119" t="s">
        <v>3019</v>
      </c>
      <c r="Q135" s="87" t="s">
        <v>2395</v>
      </c>
      <c r="R135" s="88">
        <v>0.41520000000000001</v>
      </c>
      <c r="S135" s="88">
        <v>0.39269999999999999</v>
      </c>
      <c r="T135" s="88">
        <v>0.4007</v>
      </c>
      <c r="U135" s="88">
        <v>0.3795</v>
      </c>
      <c r="V135" s="88">
        <v>0.37219999999999998</v>
      </c>
      <c r="W135" s="128" t="s">
        <v>3024</v>
      </c>
      <c r="X135" s="128" t="s">
        <v>3025</v>
      </c>
      <c r="Y135" s="129" t="s">
        <v>3026</v>
      </c>
      <c r="Z135" s="116">
        <f t="shared" si="17"/>
        <v>0.39100000000000001</v>
      </c>
      <c r="AA135" s="116">
        <f t="shared" si="17"/>
        <v>0.3841</v>
      </c>
      <c r="AB135" s="116">
        <f>IFERROR((ROUND(AVERAGE(U135:V135),4))," ")</f>
        <v>0.37590000000000001</v>
      </c>
      <c r="AC135" s="116">
        <f>+V135</f>
        <v>0.37219999999999998</v>
      </c>
      <c r="AD135" s="116"/>
    </row>
    <row r="136" spans="12:30" x14ac:dyDescent="0.25">
      <c r="L136" s="117" t="s">
        <v>2588</v>
      </c>
      <c r="M136" s="117" t="s">
        <v>2209</v>
      </c>
      <c r="N136" s="87">
        <v>5093</v>
      </c>
      <c r="O136" s="118" t="s">
        <v>1183</v>
      </c>
      <c r="P136" s="119" t="s">
        <v>3019</v>
      </c>
      <c r="Q136" s="87" t="s">
        <v>2395</v>
      </c>
      <c r="R136" s="88">
        <v>0.30209999999999998</v>
      </c>
      <c r="S136" s="88">
        <v>0.31259999999999999</v>
      </c>
      <c r="T136" s="88">
        <v>0.2752</v>
      </c>
      <c r="U136" s="88">
        <v>0.22989999999999999</v>
      </c>
      <c r="V136" s="88">
        <v>0.249</v>
      </c>
      <c r="W136" s="88">
        <v>0.253</v>
      </c>
      <c r="X136" s="88">
        <v>0.21129999999999999</v>
      </c>
      <c r="Y136" s="120">
        <v>0.20949999999999999</v>
      </c>
      <c r="Z136" s="116">
        <f t="shared" ref="Z136:AD160" si="18">IFERROR((ROUND(AVERAGE(S136:U136),4))," ")</f>
        <v>0.27260000000000001</v>
      </c>
      <c r="AA136" s="116">
        <f t="shared" si="18"/>
        <v>0.25140000000000001</v>
      </c>
      <c r="AB136" s="116">
        <f t="shared" si="18"/>
        <v>0.24399999999999999</v>
      </c>
      <c r="AC136" s="116">
        <f t="shared" si="18"/>
        <v>0.23780000000000001</v>
      </c>
      <c r="AD136" s="116">
        <f t="shared" si="18"/>
        <v>0.22459999999999999</v>
      </c>
    </row>
    <row r="137" spans="12:30" x14ac:dyDescent="0.25">
      <c r="L137" s="106" t="s">
        <v>2588</v>
      </c>
      <c r="M137" s="106" t="s">
        <v>2209</v>
      </c>
      <c r="N137" s="87">
        <v>4360</v>
      </c>
      <c r="O137" s="106" t="s">
        <v>1177</v>
      </c>
      <c r="P137" s="87" t="s">
        <v>2973</v>
      </c>
      <c r="Q137" s="87" t="s">
        <v>2395</v>
      </c>
      <c r="R137" s="88">
        <v>0.43430000000000002</v>
      </c>
      <c r="S137" s="88">
        <v>0.43590000000000001</v>
      </c>
      <c r="T137" s="88">
        <v>0.40820000000000001</v>
      </c>
      <c r="U137" s="88">
        <v>0.37390000000000001</v>
      </c>
      <c r="V137" s="88">
        <v>0.40770000000000001</v>
      </c>
      <c r="W137" s="88">
        <v>0.41420000000000001</v>
      </c>
      <c r="X137" s="115">
        <v>0.38871951219512196</v>
      </c>
      <c r="Y137" s="115">
        <v>0.40973310000000002</v>
      </c>
      <c r="Z137" s="116">
        <f t="shared" si="18"/>
        <v>0.40600000000000003</v>
      </c>
      <c r="AA137" s="116">
        <f t="shared" si="18"/>
        <v>0.39660000000000001</v>
      </c>
      <c r="AB137" s="116">
        <f t="shared" si="18"/>
        <v>0.39860000000000001</v>
      </c>
      <c r="AC137" s="116">
        <f t="shared" si="18"/>
        <v>0.40350000000000003</v>
      </c>
      <c r="AD137" s="116">
        <f t="shared" si="18"/>
        <v>0.4042</v>
      </c>
    </row>
    <row r="138" spans="12:30" x14ac:dyDescent="0.25">
      <c r="L138" s="106" t="s">
        <v>2588</v>
      </c>
      <c r="M138" s="106" t="s">
        <v>2209</v>
      </c>
      <c r="N138" s="87">
        <v>2870</v>
      </c>
      <c r="O138" s="106" t="s">
        <v>1165</v>
      </c>
      <c r="P138" s="87" t="s">
        <v>2973</v>
      </c>
      <c r="Q138" s="87" t="s">
        <v>2394</v>
      </c>
      <c r="R138" s="88">
        <v>0.50849999999999995</v>
      </c>
      <c r="S138" s="88">
        <v>0.49340000000000001</v>
      </c>
      <c r="T138" s="88">
        <v>0.4773</v>
      </c>
      <c r="U138" s="88">
        <v>0.47339999999999999</v>
      </c>
      <c r="V138" s="88">
        <v>0.49259999999999998</v>
      </c>
      <c r="W138" s="88">
        <v>0.51139999999999997</v>
      </c>
      <c r="X138" s="115">
        <v>0.528023598820059</v>
      </c>
      <c r="Y138" s="115">
        <v>0.54574129999999998</v>
      </c>
      <c r="Z138" s="116">
        <f t="shared" si="18"/>
        <v>0.48139999999999999</v>
      </c>
      <c r="AA138" s="116">
        <f t="shared" si="18"/>
        <v>0.48110000000000003</v>
      </c>
      <c r="AB138" s="116">
        <f t="shared" si="18"/>
        <v>0.49249999999999999</v>
      </c>
      <c r="AC138" s="116">
        <f t="shared" si="18"/>
        <v>0.51070000000000004</v>
      </c>
      <c r="AD138" s="116">
        <f t="shared" si="18"/>
        <v>0.52839999999999998</v>
      </c>
    </row>
    <row r="139" spans="12:30" x14ac:dyDescent="0.25">
      <c r="L139" s="117" t="s">
        <v>2588</v>
      </c>
      <c r="M139" s="117" t="s">
        <v>2209</v>
      </c>
      <c r="N139" s="87">
        <v>2498</v>
      </c>
      <c r="O139" s="118" t="s">
        <v>1162</v>
      </c>
      <c r="P139" s="119" t="s">
        <v>3019</v>
      </c>
      <c r="Q139" s="87" t="s">
        <v>2395</v>
      </c>
      <c r="R139" s="88">
        <v>0.35420000000000001</v>
      </c>
      <c r="S139" s="88">
        <v>0.30380000000000001</v>
      </c>
      <c r="T139" s="88">
        <v>0.31040000000000001</v>
      </c>
      <c r="U139" s="88">
        <v>0.24110000000000001</v>
      </c>
      <c r="V139" s="88">
        <v>0.2487</v>
      </c>
      <c r="W139" s="88">
        <v>0.23219999999999999</v>
      </c>
      <c r="X139" s="88">
        <v>0.21029999999999999</v>
      </c>
      <c r="Y139" s="120">
        <v>0.25490000000000002</v>
      </c>
      <c r="Z139" s="116">
        <f t="shared" si="18"/>
        <v>0.28510000000000002</v>
      </c>
      <c r="AA139" s="116">
        <f t="shared" si="18"/>
        <v>0.26669999999999999</v>
      </c>
      <c r="AB139" s="116">
        <f t="shared" si="18"/>
        <v>0.2407</v>
      </c>
      <c r="AC139" s="116">
        <f t="shared" si="18"/>
        <v>0.23039999999999999</v>
      </c>
      <c r="AD139" s="116">
        <f t="shared" si="18"/>
        <v>0.23250000000000001</v>
      </c>
    </row>
    <row r="140" spans="12:30" x14ac:dyDescent="0.25">
      <c r="L140" s="106" t="s">
        <v>2588</v>
      </c>
      <c r="M140" s="106" t="s">
        <v>2209</v>
      </c>
      <c r="N140" s="87">
        <v>2334</v>
      </c>
      <c r="O140" s="106" t="s">
        <v>1158</v>
      </c>
      <c r="P140" s="87" t="s">
        <v>2973</v>
      </c>
      <c r="Q140" s="87" t="s">
        <v>2395</v>
      </c>
      <c r="R140" s="88">
        <v>0.4592</v>
      </c>
      <c r="S140" s="88">
        <v>0.46489999999999998</v>
      </c>
      <c r="T140" s="88">
        <v>0.37459999999999999</v>
      </c>
      <c r="U140" s="88">
        <v>0.29920000000000002</v>
      </c>
      <c r="V140" s="88">
        <v>0.32069999999999999</v>
      </c>
      <c r="W140" s="88">
        <v>0.30709999999999998</v>
      </c>
      <c r="X140" s="115">
        <v>0.28676470588235292</v>
      </c>
      <c r="Y140" s="115">
        <v>0.27737230000000002</v>
      </c>
      <c r="Z140" s="116">
        <f t="shared" si="18"/>
        <v>0.37959999999999999</v>
      </c>
      <c r="AA140" s="116">
        <f t="shared" si="18"/>
        <v>0.33150000000000002</v>
      </c>
      <c r="AB140" s="116">
        <f t="shared" si="18"/>
        <v>0.309</v>
      </c>
      <c r="AC140" s="116">
        <f t="shared" si="18"/>
        <v>0.3049</v>
      </c>
      <c r="AD140" s="116">
        <f t="shared" si="18"/>
        <v>0.29039999999999999</v>
      </c>
    </row>
    <row r="141" spans="12:30" x14ac:dyDescent="0.25">
      <c r="L141" s="117" t="s">
        <v>2588</v>
      </c>
      <c r="M141" s="117" t="s">
        <v>2209</v>
      </c>
      <c r="N141" s="87">
        <v>3572</v>
      </c>
      <c r="O141" s="118" t="s">
        <v>1170</v>
      </c>
      <c r="P141" s="119" t="s">
        <v>3019</v>
      </c>
      <c r="Q141" s="87" t="s">
        <v>2395</v>
      </c>
      <c r="R141" s="88">
        <v>0.36020000000000002</v>
      </c>
      <c r="S141" s="88">
        <v>0.37009999999999998</v>
      </c>
      <c r="T141" s="88">
        <v>0.378</v>
      </c>
      <c r="U141" s="88">
        <v>0.3</v>
      </c>
      <c r="V141" s="88">
        <v>0.3145</v>
      </c>
      <c r="W141" s="88">
        <v>0.3478</v>
      </c>
      <c r="X141" s="88">
        <v>0.37880000000000003</v>
      </c>
      <c r="Y141" s="120">
        <v>0.37219999999999998</v>
      </c>
      <c r="Z141" s="116">
        <f t="shared" si="18"/>
        <v>0.34939999999999999</v>
      </c>
      <c r="AA141" s="116">
        <f t="shared" si="18"/>
        <v>0.33079999999999998</v>
      </c>
      <c r="AB141" s="116">
        <f t="shared" si="18"/>
        <v>0.32079999999999997</v>
      </c>
      <c r="AC141" s="116">
        <f t="shared" si="18"/>
        <v>0.34699999999999998</v>
      </c>
      <c r="AD141" s="116">
        <f t="shared" si="18"/>
        <v>0.36630000000000001</v>
      </c>
    </row>
    <row r="142" spans="12:30" x14ac:dyDescent="0.25">
      <c r="L142" s="117" t="s">
        <v>2588</v>
      </c>
      <c r="M142" s="117" t="s">
        <v>2209</v>
      </c>
      <c r="N142" s="87">
        <v>3927</v>
      </c>
      <c r="O142" s="118" t="s">
        <v>1173</v>
      </c>
      <c r="P142" s="119" t="s">
        <v>3019</v>
      </c>
      <c r="Q142" s="87" t="s">
        <v>2395</v>
      </c>
      <c r="R142" s="88">
        <v>0.36849999999999999</v>
      </c>
      <c r="S142" s="88">
        <v>0.36059999999999998</v>
      </c>
      <c r="T142" s="88">
        <v>0.2913</v>
      </c>
      <c r="U142" s="88">
        <v>0.28010000000000002</v>
      </c>
      <c r="V142" s="88">
        <v>0.30059999999999998</v>
      </c>
      <c r="W142" s="88">
        <v>0.31309999999999999</v>
      </c>
      <c r="X142" s="88">
        <v>0.30480000000000002</v>
      </c>
      <c r="Y142" s="120">
        <v>0.35449999999999998</v>
      </c>
      <c r="Z142" s="116">
        <f t="shared" si="18"/>
        <v>0.31069999999999998</v>
      </c>
      <c r="AA142" s="116">
        <f t="shared" si="18"/>
        <v>0.29070000000000001</v>
      </c>
      <c r="AB142" s="116">
        <f t="shared" si="18"/>
        <v>0.2979</v>
      </c>
      <c r="AC142" s="116">
        <f t="shared" si="18"/>
        <v>0.30620000000000003</v>
      </c>
      <c r="AD142" s="116">
        <f t="shared" si="18"/>
        <v>0.3241</v>
      </c>
    </row>
    <row r="143" spans="12:30" x14ac:dyDescent="0.25">
      <c r="L143" s="106" t="s">
        <v>2588</v>
      </c>
      <c r="M143" s="106" t="s">
        <v>2209</v>
      </c>
      <c r="N143" s="87">
        <v>4146</v>
      </c>
      <c r="O143" s="106" t="s">
        <v>1175</v>
      </c>
      <c r="P143" s="87" t="s">
        <v>2973</v>
      </c>
      <c r="Q143" s="87" t="s">
        <v>2395</v>
      </c>
      <c r="R143" s="88">
        <v>0.44019999999999998</v>
      </c>
      <c r="S143" s="88">
        <v>0.4551</v>
      </c>
      <c r="T143" s="88">
        <v>0.40129999999999999</v>
      </c>
      <c r="U143" s="88">
        <v>0.37390000000000001</v>
      </c>
      <c r="V143" s="88">
        <v>0.3463</v>
      </c>
      <c r="W143" s="88">
        <v>0.35420000000000001</v>
      </c>
      <c r="X143" s="115">
        <v>0.323943661971831</v>
      </c>
      <c r="Y143" s="115">
        <v>0.31669540000000002</v>
      </c>
      <c r="Z143" s="116">
        <f t="shared" si="18"/>
        <v>0.41010000000000002</v>
      </c>
      <c r="AA143" s="116">
        <f t="shared" si="18"/>
        <v>0.37380000000000002</v>
      </c>
      <c r="AB143" s="116">
        <f t="shared" si="18"/>
        <v>0.35809999999999997</v>
      </c>
      <c r="AC143" s="116">
        <f t="shared" si="18"/>
        <v>0.34150000000000003</v>
      </c>
      <c r="AD143" s="116">
        <f t="shared" si="18"/>
        <v>0.33160000000000001</v>
      </c>
    </row>
    <row r="144" spans="12:30" x14ac:dyDescent="0.25">
      <c r="L144" s="117" t="s">
        <v>2588</v>
      </c>
      <c r="M144" s="117" t="s">
        <v>2209</v>
      </c>
      <c r="N144" s="87">
        <v>4121</v>
      </c>
      <c r="O144" s="118" t="s">
        <v>796</v>
      </c>
      <c r="P144" s="119" t="s">
        <v>3019</v>
      </c>
      <c r="Q144" s="87" t="s">
        <v>2395</v>
      </c>
      <c r="R144" s="88">
        <v>0.44490000000000002</v>
      </c>
      <c r="S144" s="88">
        <v>0.41</v>
      </c>
      <c r="T144" s="88">
        <v>0.40989999999999999</v>
      </c>
      <c r="U144" s="88">
        <v>0.40410000000000001</v>
      </c>
      <c r="V144" s="88">
        <v>0.3901</v>
      </c>
      <c r="W144" s="88">
        <v>0.42030000000000001</v>
      </c>
      <c r="X144" s="88">
        <v>0.36990000000000001</v>
      </c>
      <c r="Y144" s="120">
        <v>0.3931</v>
      </c>
      <c r="Z144" s="116">
        <f t="shared" si="18"/>
        <v>0.40799999999999997</v>
      </c>
      <c r="AA144" s="116">
        <f t="shared" si="18"/>
        <v>0.40139999999999998</v>
      </c>
      <c r="AB144" s="116">
        <f t="shared" si="18"/>
        <v>0.40479999999999999</v>
      </c>
      <c r="AC144" s="116">
        <f t="shared" si="18"/>
        <v>0.39340000000000003</v>
      </c>
      <c r="AD144" s="116">
        <f t="shared" si="18"/>
        <v>0.39439999999999997</v>
      </c>
    </row>
    <row r="145" spans="12:30" x14ac:dyDescent="0.25">
      <c r="L145" s="117" t="s">
        <v>2588</v>
      </c>
      <c r="M145" s="117" t="s">
        <v>2209</v>
      </c>
      <c r="N145" s="87">
        <v>4414</v>
      </c>
      <c r="O145" s="118" t="s">
        <v>1179</v>
      </c>
      <c r="P145" s="119" t="s">
        <v>3019</v>
      </c>
      <c r="Q145" s="87" t="s">
        <v>2395</v>
      </c>
      <c r="R145" s="88">
        <v>0.32519999999999999</v>
      </c>
      <c r="S145" s="88">
        <v>0.29020000000000001</v>
      </c>
      <c r="T145" s="88">
        <v>0.28299999999999997</v>
      </c>
      <c r="U145" s="88">
        <v>0.23899999999999999</v>
      </c>
      <c r="V145" s="88">
        <v>0.26290000000000002</v>
      </c>
      <c r="W145" s="88">
        <v>0.24310000000000001</v>
      </c>
      <c r="X145" s="88">
        <v>0.21859999999999999</v>
      </c>
      <c r="Y145" s="120">
        <v>0.19670000000000001</v>
      </c>
      <c r="Z145" s="116">
        <f t="shared" si="18"/>
        <v>0.2707</v>
      </c>
      <c r="AA145" s="116">
        <f t="shared" si="18"/>
        <v>0.2616</v>
      </c>
      <c r="AB145" s="116">
        <f t="shared" si="18"/>
        <v>0.24829999999999999</v>
      </c>
      <c r="AC145" s="116">
        <f t="shared" si="18"/>
        <v>0.24149999999999999</v>
      </c>
      <c r="AD145" s="116">
        <f t="shared" si="18"/>
        <v>0.2195</v>
      </c>
    </row>
    <row r="146" spans="12:30" x14ac:dyDescent="0.25">
      <c r="L146" s="106" t="s">
        <v>2588</v>
      </c>
      <c r="M146" s="106" t="s">
        <v>2209</v>
      </c>
      <c r="N146" s="87">
        <v>2519</v>
      </c>
      <c r="O146" s="106" t="s">
        <v>1163</v>
      </c>
      <c r="P146" s="87" t="s">
        <v>2973</v>
      </c>
      <c r="Q146" s="87" t="s">
        <v>2395</v>
      </c>
      <c r="R146" s="88">
        <v>0.4476</v>
      </c>
      <c r="S146" s="88">
        <v>0.46750000000000003</v>
      </c>
      <c r="T146" s="88">
        <v>0.41160000000000002</v>
      </c>
      <c r="U146" s="88">
        <v>0.35089999999999999</v>
      </c>
      <c r="V146" s="88">
        <v>0.39739999999999998</v>
      </c>
      <c r="W146" s="88">
        <v>0.40239999999999998</v>
      </c>
      <c r="X146" s="115">
        <v>0.3653295128939828</v>
      </c>
      <c r="Y146" s="115">
        <v>0.39942529999999998</v>
      </c>
      <c r="Z146" s="116">
        <f t="shared" si="18"/>
        <v>0.41</v>
      </c>
      <c r="AA146" s="116">
        <f t="shared" si="18"/>
        <v>0.3866</v>
      </c>
      <c r="AB146" s="116">
        <f t="shared" si="18"/>
        <v>0.3836</v>
      </c>
      <c r="AC146" s="116">
        <f t="shared" si="18"/>
        <v>0.38840000000000002</v>
      </c>
      <c r="AD146" s="116">
        <f t="shared" si="18"/>
        <v>0.3891</v>
      </c>
    </row>
    <row r="147" spans="12:30" x14ac:dyDescent="0.25">
      <c r="L147" s="106" t="s">
        <v>2588</v>
      </c>
      <c r="M147" s="106" t="s">
        <v>2209</v>
      </c>
      <c r="N147" s="87">
        <v>4496</v>
      </c>
      <c r="O147" s="106" t="s">
        <v>1181</v>
      </c>
      <c r="P147" s="87" t="s">
        <v>2973</v>
      </c>
      <c r="Q147" s="121" t="s">
        <v>2394</v>
      </c>
      <c r="R147" s="88">
        <v>0.50109999999999999</v>
      </c>
      <c r="S147" s="130">
        <v>0.50519999999999998</v>
      </c>
      <c r="T147" s="122">
        <v>0.46650000000000003</v>
      </c>
      <c r="U147" s="122">
        <v>0.4471</v>
      </c>
      <c r="V147" s="122">
        <v>0.44529999999999997</v>
      </c>
      <c r="W147" s="122">
        <v>0.36630000000000001</v>
      </c>
      <c r="X147" s="123">
        <v>0.32262569832402233</v>
      </c>
      <c r="Y147" s="123">
        <v>0.33574530000000002</v>
      </c>
      <c r="Z147" s="116">
        <f t="shared" si="18"/>
        <v>0.47289999999999999</v>
      </c>
      <c r="AA147" s="116">
        <f t="shared" si="18"/>
        <v>0.45300000000000001</v>
      </c>
      <c r="AB147" s="116">
        <f t="shared" si="18"/>
        <v>0.41959999999999997</v>
      </c>
      <c r="AC147" s="116">
        <f t="shared" si="18"/>
        <v>0.37809999999999999</v>
      </c>
      <c r="AD147" s="116">
        <f t="shared" si="18"/>
        <v>0.34160000000000001</v>
      </c>
    </row>
    <row r="148" spans="12:30" x14ac:dyDescent="0.25">
      <c r="L148" s="106" t="s">
        <v>2756</v>
      </c>
      <c r="M148" s="106" t="s">
        <v>2216</v>
      </c>
      <c r="N148" s="87">
        <v>4486</v>
      </c>
      <c r="O148" s="106" t="s">
        <v>1292</v>
      </c>
      <c r="P148" s="87" t="s">
        <v>2973</v>
      </c>
      <c r="Q148" s="87" t="s">
        <v>2395</v>
      </c>
      <c r="R148" s="88">
        <v>0.42259999999999998</v>
      </c>
      <c r="S148" s="88">
        <v>0.44159999999999999</v>
      </c>
      <c r="T148" s="88">
        <v>0.36320000000000002</v>
      </c>
      <c r="U148" s="88">
        <v>0.3594</v>
      </c>
      <c r="V148" s="88">
        <v>0.42759999999999998</v>
      </c>
      <c r="W148" s="88">
        <v>0.43959999999999999</v>
      </c>
      <c r="X148" s="115">
        <v>0.49526066350710901</v>
      </c>
      <c r="Y148" s="115">
        <v>0.52077560000000001</v>
      </c>
      <c r="Z148" s="116">
        <f t="shared" si="18"/>
        <v>0.3881</v>
      </c>
      <c r="AA148" s="116">
        <f t="shared" si="18"/>
        <v>0.38340000000000002</v>
      </c>
      <c r="AB148" s="116">
        <f t="shared" si="18"/>
        <v>0.40889999999999999</v>
      </c>
      <c r="AC148" s="116">
        <f t="shared" si="18"/>
        <v>0.45419999999999999</v>
      </c>
      <c r="AD148" s="116">
        <f t="shared" si="18"/>
        <v>0.48520000000000002</v>
      </c>
    </row>
    <row r="149" spans="12:30" x14ac:dyDescent="0.25">
      <c r="L149" s="106" t="s">
        <v>2757</v>
      </c>
      <c r="M149" s="106" t="s">
        <v>2218</v>
      </c>
      <c r="N149" s="87">
        <v>2864</v>
      </c>
      <c r="O149" s="106" t="s">
        <v>1069</v>
      </c>
      <c r="P149" s="87" t="s">
        <v>2973</v>
      </c>
      <c r="Q149" s="87" t="s">
        <v>2394</v>
      </c>
      <c r="R149" s="88">
        <v>0.46479999999999999</v>
      </c>
      <c r="S149" s="88">
        <v>0.49209999999999998</v>
      </c>
      <c r="T149" s="88">
        <v>0.51819999999999999</v>
      </c>
      <c r="U149" s="88">
        <v>0.4375</v>
      </c>
      <c r="V149" s="88">
        <v>0.4526</v>
      </c>
      <c r="W149" s="88">
        <v>0.38</v>
      </c>
      <c r="X149" s="115">
        <v>0.39405204460966542</v>
      </c>
      <c r="Y149" s="115">
        <v>0.43621399999999999</v>
      </c>
      <c r="Z149" s="116">
        <f t="shared" si="18"/>
        <v>0.48259999999999997</v>
      </c>
      <c r="AA149" s="116">
        <f t="shared" si="18"/>
        <v>0.46939999999999998</v>
      </c>
      <c r="AB149" s="116">
        <f t="shared" si="18"/>
        <v>0.4234</v>
      </c>
      <c r="AC149" s="116">
        <f t="shared" si="18"/>
        <v>0.40889999999999999</v>
      </c>
      <c r="AD149" s="116">
        <f t="shared" si="18"/>
        <v>0.40339999999999998</v>
      </c>
    </row>
    <row r="150" spans="12:30" x14ac:dyDescent="0.25">
      <c r="L150" s="106" t="s">
        <v>2759</v>
      </c>
      <c r="M150" s="106" t="s">
        <v>2223</v>
      </c>
      <c r="N150" s="87">
        <v>2719</v>
      </c>
      <c r="O150" s="106" t="s">
        <v>16</v>
      </c>
      <c r="P150" s="87" t="s">
        <v>2973</v>
      </c>
      <c r="Q150" s="87" t="s">
        <v>2394</v>
      </c>
      <c r="R150" s="88">
        <v>0.5</v>
      </c>
      <c r="S150" s="88">
        <v>0.51300000000000001</v>
      </c>
      <c r="T150" s="88">
        <v>0.50890000000000002</v>
      </c>
      <c r="U150" s="88">
        <v>0.52780000000000005</v>
      </c>
      <c r="V150" s="88">
        <v>0.54900000000000004</v>
      </c>
      <c r="W150" s="88">
        <v>0.53659999999999997</v>
      </c>
      <c r="X150" s="115">
        <v>0.51219512195121952</v>
      </c>
      <c r="Y150" s="115">
        <v>0.51497005988023903</v>
      </c>
      <c r="Z150" s="116">
        <f t="shared" si="18"/>
        <v>0.51659999999999995</v>
      </c>
      <c r="AA150" s="116">
        <f t="shared" si="18"/>
        <v>0.52859999999999996</v>
      </c>
      <c r="AB150" s="116">
        <f t="shared" si="18"/>
        <v>0.53779999999999994</v>
      </c>
      <c r="AC150" s="116">
        <f t="shared" si="18"/>
        <v>0.53259999999999996</v>
      </c>
      <c r="AD150" s="116">
        <f t="shared" si="18"/>
        <v>0.52129999999999999</v>
      </c>
    </row>
    <row r="151" spans="12:30" x14ac:dyDescent="0.25">
      <c r="L151" s="106" t="s">
        <v>2600</v>
      </c>
      <c r="M151" s="106" t="s">
        <v>2224</v>
      </c>
      <c r="N151" s="87">
        <v>1919</v>
      </c>
      <c r="O151" s="106" t="s">
        <v>1720</v>
      </c>
      <c r="P151" s="87" t="s">
        <v>2973</v>
      </c>
      <c r="Q151" s="87" t="s">
        <v>2394</v>
      </c>
      <c r="R151" s="88">
        <v>0.46939999999999998</v>
      </c>
      <c r="S151" s="88">
        <v>0.58509999999999995</v>
      </c>
      <c r="T151" s="88">
        <v>0.51329999999999998</v>
      </c>
      <c r="U151" s="88">
        <v>0.38179999999999997</v>
      </c>
      <c r="V151" s="88">
        <v>0.49399999999999999</v>
      </c>
      <c r="W151" s="88">
        <v>0.5</v>
      </c>
      <c r="X151" s="115">
        <v>0.55000000000000004</v>
      </c>
      <c r="Y151" s="115">
        <v>0.65625</v>
      </c>
      <c r="Z151" s="116">
        <f t="shared" si="18"/>
        <v>0.49340000000000001</v>
      </c>
      <c r="AA151" s="116">
        <f t="shared" si="18"/>
        <v>0.46300000000000002</v>
      </c>
      <c r="AB151" s="116">
        <f t="shared" si="18"/>
        <v>0.45860000000000001</v>
      </c>
      <c r="AC151" s="116">
        <f t="shared" si="18"/>
        <v>0.51470000000000005</v>
      </c>
      <c r="AD151" s="116">
        <f t="shared" si="18"/>
        <v>0.56879999999999997</v>
      </c>
    </row>
    <row r="152" spans="12:30" x14ac:dyDescent="0.25">
      <c r="L152" s="117" t="s">
        <v>2762</v>
      </c>
      <c r="M152" s="117" t="s">
        <v>2229</v>
      </c>
      <c r="N152" s="87">
        <v>2520</v>
      </c>
      <c r="O152" s="118" t="s">
        <v>1379</v>
      </c>
      <c r="P152" s="119" t="s">
        <v>3019</v>
      </c>
      <c r="Q152" s="87" t="s">
        <v>2395</v>
      </c>
      <c r="R152" s="88">
        <v>0.37619999999999998</v>
      </c>
      <c r="S152" s="88">
        <v>0.35489999999999999</v>
      </c>
      <c r="T152" s="88">
        <v>0.31269999999999998</v>
      </c>
      <c r="U152" s="88">
        <v>0.3175</v>
      </c>
      <c r="V152" s="88">
        <v>0.38350000000000001</v>
      </c>
      <c r="W152" s="88">
        <v>0.40189999999999998</v>
      </c>
      <c r="X152" s="88">
        <v>0.4652</v>
      </c>
      <c r="Y152" s="120">
        <v>0.44940000000000002</v>
      </c>
      <c r="Z152" s="116">
        <f t="shared" si="18"/>
        <v>0.32840000000000003</v>
      </c>
      <c r="AA152" s="116">
        <f t="shared" si="18"/>
        <v>0.33789999999999998</v>
      </c>
      <c r="AB152" s="116">
        <f t="shared" si="18"/>
        <v>0.36759999999999998</v>
      </c>
      <c r="AC152" s="116">
        <f t="shared" si="18"/>
        <v>0.41689999999999999</v>
      </c>
      <c r="AD152" s="116">
        <f t="shared" si="18"/>
        <v>0.43880000000000002</v>
      </c>
    </row>
    <row r="153" spans="12:30" x14ac:dyDescent="0.25">
      <c r="L153" s="106" t="s">
        <v>2763</v>
      </c>
      <c r="M153" s="106" t="s">
        <v>2230</v>
      </c>
      <c r="N153" s="87">
        <v>2010</v>
      </c>
      <c r="O153" s="106" t="s">
        <v>443</v>
      </c>
      <c r="P153" s="87" t="s">
        <v>2973</v>
      </c>
      <c r="Q153" s="87" t="s">
        <v>2394</v>
      </c>
      <c r="R153" s="88">
        <v>0.5</v>
      </c>
      <c r="S153" s="88">
        <v>0.53849999999999998</v>
      </c>
      <c r="T153" s="88">
        <v>0.62960000000000005</v>
      </c>
      <c r="U153" s="88">
        <v>0.5</v>
      </c>
      <c r="V153" s="88">
        <v>0.51670000000000005</v>
      </c>
      <c r="W153" s="88">
        <v>0.52729999999999999</v>
      </c>
      <c r="X153" s="115">
        <v>0.48529411764705882</v>
      </c>
      <c r="Y153" s="115">
        <v>0.41428571428571398</v>
      </c>
      <c r="Z153" s="116">
        <f t="shared" si="18"/>
        <v>0.55600000000000005</v>
      </c>
      <c r="AA153" s="116">
        <f t="shared" si="18"/>
        <v>0.54879999999999995</v>
      </c>
      <c r="AB153" s="116">
        <f t="shared" si="18"/>
        <v>0.51470000000000005</v>
      </c>
      <c r="AC153" s="116">
        <f t="shared" si="18"/>
        <v>0.50980000000000003</v>
      </c>
      <c r="AD153" s="116">
        <f t="shared" si="18"/>
        <v>0.47560000000000002</v>
      </c>
    </row>
    <row r="154" spans="12:30" x14ac:dyDescent="0.25">
      <c r="L154" s="106" t="s">
        <v>2604</v>
      </c>
      <c r="M154" s="106" t="s">
        <v>2231</v>
      </c>
      <c r="N154" s="87">
        <v>2070</v>
      </c>
      <c r="O154" s="106" t="s">
        <v>488</v>
      </c>
      <c r="P154" s="87" t="s">
        <v>2973</v>
      </c>
      <c r="Q154" s="87" t="s">
        <v>2394</v>
      </c>
      <c r="R154" s="88">
        <v>0.37540000000000001</v>
      </c>
      <c r="S154" s="88">
        <v>0.43569999999999998</v>
      </c>
      <c r="T154" s="88">
        <v>0.47549999999999998</v>
      </c>
      <c r="U154" s="88">
        <v>0.49740000000000001</v>
      </c>
      <c r="V154" s="88">
        <v>0.4904</v>
      </c>
      <c r="W154" s="88">
        <v>0.51819999999999999</v>
      </c>
      <c r="X154" s="115">
        <v>0.55288461538461542</v>
      </c>
      <c r="Y154" s="115">
        <v>0.59810874704491701</v>
      </c>
      <c r="Z154" s="116">
        <f t="shared" si="18"/>
        <v>0.46949999999999997</v>
      </c>
      <c r="AA154" s="116">
        <f t="shared" si="18"/>
        <v>0.48780000000000001</v>
      </c>
      <c r="AB154" s="116">
        <f t="shared" si="18"/>
        <v>0.502</v>
      </c>
      <c r="AC154" s="116">
        <f t="shared" si="18"/>
        <v>0.52049999999999996</v>
      </c>
      <c r="AD154" s="116">
        <f t="shared" si="18"/>
        <v>0.55640000000000001</v>
      </c>
    </row>
    <row r="155" spans="12:30" x14ac:dyDescent="0.25">
      <c r="L155" s="117" t="s">
        <v>2604</v>
      </c>
      <c r="M155" s="117" t="s">
        <v>2231</v>
      </c>
      <c r="N155" s="87">
        <v>1751</v>
      </c>
      <c r="O155" s="118" t="s">
        <v>482</v>
      </c>
      <c r="P155" s="119" t="s">
        <v>3019</v>
      </c>
      <c r="Q155" s="87" t="s">
        <v>2395</v>
      </c>
      <c r="R155" s="88">
        <v>0.35110000000000002</v>
      </c>
      <c r="S155" s="88" t="s">
        <v>2943</v>
      </c>
      <c r="T155" s="88" t="s">
        <v>2943</v>
      </c>
      <c r="U155" s="88">
        <v>0.17460000000000001</v>
      </c>
      <c r="V155" s="88">
        <v>0.15640000000000001</v>
      </c>
      <c r="W155" s="88">
        <v>0.15079999999999999</v>
      </c>
      <c r="X155" s="88">
        <v>0.15029999999999999</v>
      </c>
      <c r="Y155" s="120">
        <v>0.16569999999999999</v>
      </c>
      <c r="Z155" s="116">
        <f t="shared" si="18"/>
        <v>0.17460000000000001</v>
      </c>
      <c r="AA155" s="116">
        <f t="shared" si="18"/>
        <v>0.16550000000000001</v>
      </c>
      <c r="AB155" s="116">
        <f t="shared" si="18"/>
        <v>0.16059999999999999</v>
      </c>
      <c r="AC155" s="116">
        <f t="shared" si="18"/>
        <v>0.1525</v>
      </c>
      <c r="AD155" s="116">
        <f t="shared" si="18"/>
        <v>0.15559999999999999</v>
      </c>
    </row>
    <row r="156" spans="12:30" x14ac:dyDescent="0.25">
      <c r="L156" s="117" t="s">
        <v>2604</v>
      </c>
      <c r="M156" s="117" t="s">
        <v>2231</v>
      </c>
      <c r="N156" s="87">
        <v>2975</v>
      </c>
      <c r="O156" s="118" t="s">
        <v>531</v>
      </c>
      <c r="P156" s="119" t="s">
        <v>3019</v>
      </c>
      <c r="Q156" s="87" t="s">
        <v>2395</v>
      </c>
      <c r="R156" s="88">
        <v>0.3085</v>
      </c>
      <c r="S156" s="88">
        <v>0.33850000000000002</v>
      </c>
      <c r="T156" s="88">
        <v>0.35580000000000001</v>
      </c>
      <c r="U156" s="88">
        <v>0.39450000000000002</v>
      </c>
      <c r="V156" s="88">
        <v>0.36730000000000002</v>
      </c>
      <c r="W156" s="88">
        <v>0.379</v>
      </c>
      <c r="X156" s="88">
        <v>0.39539999999999997</v>
      </c>
      <c r="Y156" s="120">
        <v>0.39069999999999999</v>
      </c>
      <c r="Z156" s="116">
        <f t="shared" si="18"/>
        <v>0.3629</v>
      </c>
      <c r="AA156" s="116">
        <f t="shared" si="18"/>
        <v>0.3725</v>
      </c>
      <c r="AB156" s="116">
        <f t="shared" si="18"/>
        <v>0.38030000000000003</v>
      </c>
      <c r="AC156" s="116">
        <f t="shared" si="18"/>
        <v>0.38059999999999999</v>
      </c>
      <c r="AD156" s="116">
        <f t="shared" si="18"/>
        <v>0.38840000000000002</v>
      </c>
    </row>
    <row r="157" spans="12:30" x14ac:dyDescent="0.25">
      <c r="L157" s="117" t="s">
        <v>2604</v>
      </c>
      <c r="M157" s="117" t="s">
        <v>2231</v>
      </c>
      <c r="N157" s="87">
        <v>2437</v>
      </c>
      <c r="O157" s="118" t="s">
        <v>521</v>
      </c>
      <c r="P157" s="119" t="s">
        <v>3019</v>
      </c>
      <c r="Q157" s="87" t="s">
        <v>2395</v>
      </c>
      <c r="R157" s="88">
        <v>0.24</v>
      </c>
      <c r="S157" s="88">
        <v>0.28939999999999999</v>
      </c>
      <c r="T157" s="88">
        <v>0.2727</v>
      </c>
      <c r="U157" s="88">
        <v>0.26200000000000001</v>
      </c>
      <c r="V157" s="88">
        <v>0.24349999999999999</v>
      </c>
      <c r="W157" s="88">
        <v>0.28149999999999997</v>
      </c>
      <c r="X157" s="88">
        <v>0.23730000000000001</v>
      </c>
      <c r="Y157" s="120">
        <v>0.26679999999999998</v>
      </c>
      <c r="Z157" s="116">
        <f t="shared" si="18"/>
        <v>0.2747</v>
      </c>
      <c r="AA157" s="116">
        <f t="shared" si="18"/>
        <v>0.25940000000000002</v>
      </c>
      <c r="AB157" s="116">
        <f t="shared" si="18"/>
        <v>0.26229999999999998</v>
      </c>
      <c r="AC157" s="116">
        <f t="shared" si="18"/>
        <v>0.25409999999999999</v>
      </c>
      <c r="AD157" s="116">
        <f t="shared" si="18"/>
        <v>0.26190000000000002</v>
      </c>
    </row>
    <row r="158" spans="12:30" x14ac:dyDescent="0.25">
      <c r="L158" s="117" t="s">
        <v>2604</v>
      </c>
      <c r="M158" s="117" t="s">
        <v>2231</v>
      </c>
      <c r="N158" s="87">
        <v>5276</v>
      </c>
      <c r="O158" s="118" t="s">
        <v>569</v>
      </c>
      <c r="P158" s="119" t="s">
        <v>3019</v>
      </c>
      <c r="Q158" s="87" t="s">
        <v>2395</v>
      </c>
      <c r="R158" s="88">
        <v>0.26419999999999999</v>
      </c>
      <c r="S158" s="88">
        <v>0.33550000000000002</v>
      </c>
      <c r="T158" s="88">
        <v>0.28989999999999999</v>
      </c>
      <c r="U158" s="88">
        <v>0.3422</v>
      </c>
      <c r="V158" s="88">
        <v>0.30940000000000001</v>
      </c>
      <c r="W158" s="88">
        <v>0.26019999999999999</v>
      </c>
      <c r="X158" s="88">
        <v>0.2631</v>
      </c>
      <c r="Y158" s="120">
        <v>0.2681</v>
      </c>
      <c r="Z158" s="116">
        <f t="shared" si="18"/>
        <v>0.32250000000000001</v>
      </c>
      <c r="AA158" s="116">
        <f t="shared" si="18"/>
        <v>0.31380000000000002</v>
      </c>
      <c r="AB158" s="116">
        <f t="shared" si="18"/>
        <v>0.3039</v>
      </c>
      <c r="AC158" s="116">
        <f t="shared" si="18"/>
        <v>0.27760000000000001</v>
      </c>
      <c r="AD158" s="116">
        <f t="shared" si="18"/>
        <v>0.26379999999999998</v>
      </c>
    </row>
    <row r="159" spans="12:30" x14ac:dyDescent="0.25">
      <c r="L159" s="117" t="s">
        <v>2604</v>
      </c>
      <c r="M159" s="117" t="s">
        <v>2231</v>
      </c>
      <c r="N159" s="87">
        <v>3028</v>
      </c>
      <c r="O159" s="118" t="s">
        <v>171</v>
      </c>
      <c r="P159" s="119" t="s">
        <v>3019</v>
      </c>
      <c r="Q159" s="87" t="s">
        <v>2395</v>
      </c>
      <c r="R159" s="88">
        <v>0.21210000000000001</v>
      </c>
      <c r="S159" s="88">
        <v>0.2424</v>
      </c>
      <c r="T159" s="88">
        <v>0.21820000000000001</v>
      </c>
      <c r="U159" s="88">
        <v>0.2374</v>
      </c>
      <c r="V159" s="88">
        <v>0.2445</v>
      </c>
      <c r="W159" s="88">
        <v>0.23350000000000001</v>
      </c>
      <c r="X159" s="88">
        <v>0.26069999999999999</v>
      </c>
      <c r="Y159" s="120">
        <v>0.27529999999999999</v>
      </c>
      <c r="Z159" s="116">
        <f t="shared" si="18"/>
        <v>0.23269999999999999</v>
      </c>
      <c r="AA159" s="116">
        <f t="shared" si="18"/>
        <v>0.2334</v>
      </c>
      <c r="AB159" s="116">
        <f t="shared" si="18"/>
        <v>0.23849999999999999</v>
      </c>
      <c r="AC159" s="116">
        <f t="shared" si="18"/>
        <v>0.2462</v>
      </c>
      <c r="AD159" s="116">
        <f t="shared" si="18"/>
        <v>0.25650000000000001</v>
      </c>
    </row>
    <row r="160" spans="12:30" x14ac:dyDescent="0.25">
      <c r="L160" s="106" t="s">
        <v>2608</v>
      </c>
      <c r="M160" s="106" t="s">
        <v>2235</v>
      </c>
      <c r="N160" s="87">
        <v>1708</v>
      </c>
      <c r="O160" s="106" t="s">
        <v>2380</v>
      </c>
      <c r="P160" s="87" t="s">
        <v>2973</v>
      </c>
      <c r="Q160" s="87" t="s">
        <v>2395</v>
      </c>
      <c r="R160" s="88">
        <v>0.45129999999999998</v>
      </c>
      <c r="S160" s="88">
        <v>0.41670000000000001</v>
      </c>
      <c r="T160" s="88">
        <v>0.37080000000000002</v>
      </c>
      <c r="U160" s="88">
        <v>0.34039999999999998</v>
      </c>
      <c r="V160" s="88">
        <v>0.33329999999999999</v>
      </c>
      <c r="W160" s="88">
        <v>0.34910000000000002</v>
      </c>
      <c r="X160" s="115">
        <v>0.32323232323232326</v>
      </c>
      <c r="Y160" s="115">
        <v>0.375</v>
      </c>
      <c r="Z160" s="116">
        <f t="shared" si="18"/>
        <v>0.376</v>
      </c>
      <c r="AA160" s="116">
        <f t="shared" si="18"/>
        <v>0.34820000000000001</v>
      </c>
      <c r="AB160" s="116">
        <f t="shared" si="18"/>
        <v>0.34089999999999998</v>
      </c>
      <c r="AC160" s="116">
        <f t="shared" si="18"/>
        <v>0.3352</v>
      </c>
      <c r="AD160" s="116">
        <f t="shared" si="18"/>
        <v>0.34910000000000002</v>
      </c>
    </row>
    <row r="161" spans="12:30" x14ac:dyDescent="0.25">
      <c r="L161" s="117" t="s">
        <v>2765</v>
      </c>
      <c r="M161" s="117" t="s">
        <v>2238</v>
      </c>
      <c r="N161" s="87">
        <v>2990</v>
      </c>
      <c r="O161" s="118" t="s">
        <v>797</v>
      </c>
      <c r="P161" s="119" t="s">
        <v>3019</v>
      </c>
      <c r="Q161" s="87" t="s">
        <v>2395</v>
      </c>
      <c r="R161" s="88">
        <v>0.32979999999999998</v>
      </c>
      <c r="S161" s="88">
        <v>0.34489999999999998</v>
      </c>
      <c r="T161" s="88">
        <v>0.29070000000000001</v>
      </c>
      <c r="U161" s="88">
        <v>0.33110000000000001</v>
      </c>
      <c r="V161" s="88">
        <v>0.33839999999999998</v>
      </c>
      <c r="W161" s="88">
        <v>0.34620000000000001</v>
      </c>
      <c r="X161" s="88">
        <v>0.314</v>
      </c>
      <c r="Y161" s="120">
        <v>0.39460000000000001</v>
      </c>
      <c r="Z161" s="116">
        <f t="shared" ref="Z161:AD179" si="19">IFERROR((ROUND(AVERAGE(S161:U161),4))," ")</f>
        <v>0.32219999999999999</v>
      </c>
      <c r="AA161" s="116">
        <f t="shared" si="19"/>
        <v>0.3201</v>
      </c>
      <c r="AB161" s="116">
        <f t="shared" si="19"/>
        <v>0.33860000000000001</v>
      </c>
      <c r="AC161" s="116">
        <f t="shared" si="19"/>
        <v>0.33289999999999997</v>
      </c>
      <c r="AD161" s="116">
        <f t="shared" si="19"/>
        <v>0.35160000000000002</v>
      </c>
    </row>
    <row r="162" spans="12:30" x14ac:dyDescent="0.25">
      <c r="L162" s="117" t="s">
        <v>2765</v>
      </c>
      <c r="M162" s="117" t="s">
        <v>2238</v>
      </c>
      <c r="N162" s="87">
        <v>3104</v>
      </c>
      <c r="O162" s="118" t="s">
        <v>798</v>
      </c>
      <c r="P162" s="119" t="s">
        <v>3019</v>
      </c>
      <c r="Q162" s="87" t="s">
        <v>2395</v>
      </c>
      <c r="R162" s="88">
        <v>0.39850000000000002</v>
      </c>
      <c r="S162" s="88">
        <v>0.38329999999999997</v>
      </c>
      <c r="T162" s="88">
        <v>0.36919999999999997</v>
      </c>
      <c r="U162" s="88">
        <v>0.34329999999999999</v>
      </c>
      <c r="V162" s="88">
        <v>0.35830000000000001</v>
      </c>
      <c r="W162" s="88">
        <v>0.38700000000000001</v>
      </c>
      <c r="X162" s="88">
        <v>0.33539999999999998</v>
      </c>
      <c r="Y162" s="120">
        <v>0.33660000000000001</v>
      </c>
      <c r="Z162" s="116">
        <f t="shared" si="19"/>
        <v>0.36530000000000001</v>
      </c>
      <c r="AA162" s="116">
        <f t="shared" si="19"/>
        <v>0.3569</v>
      </c>
      <c r="AB162" s="116">
        <f t="shared" si="19"/>
        <v>0.3629</v>
      </c>
      <c r="AC162" s="116">
        <f t="shared" si="19"/>
        <v>0.36020000000000002</v>
      </c>
      <c r="AD162" s="116">
        <f t="shared" si="19"/>
        <v>0.35299999999999998</v>
      </c>
    </row>
    <row r="163" spans="12:30" x14ac:dyDescent="0.25">
      <c r="L163" s="117" t="s">
        <v>2765</v>
      </c>
      <c r="M163" s="117" t="s">
        <v>2238</v>
      </c>
      <c r="N163" s="87">
        <v>3958</v>
      </c>
      <c r="O163" s="118" t="s">
        <v>807</v>
      </c>
      <c r="P163" s="119" t="s">
        <v>3019</v>
      </c>
      <c r="Q163" s="87" t="s">
        <v>2395</v>
      </c>
      <c r="R163" s="88">
        <v>0.33400000000000002</v>
      </c>
      <c r="S163" s="88">
        <v>0.35289999999999999</v>
      </c>
      <c r="T163" s="88">
        <v>0.30690000000000001</v>
      </c>
      <c r="U163" s="88">
        <v>0.29120000000000001</v>
      </c>
      <c r="V163" s="88">
        <v>0.25469999999999998</v>
      </c>
      <c r="W163" s="88">
        <v>0.26669999999999999</v>
      </c>
      <c r="X163" s="88">
        <v>0.28489999999999999</v>
      </c>
      <c r="Y163" s="120">
        <v>0.30359999999999998</v>
      </c>
      <c r="Z163" s="116">
        <f t="shared" si="19"/>
        <v>0.317</v>
      </c>
      <c r="AA163" s="116">
        <f t="shared" si="19"/>
        <v>0.2843</v>
      </c>
      <c r="AB163" s="116">
        <f t="shared" si="19"/>
        <v>0.27089999999999997</v>
      </c>
      <c r="AC163" s="116">
        <f t="shared" si="19"/>
        <v>0.26879999999999998</v>
      </c>
      <c r="AD163" s="116">
        <f t="shared" si="19"/>
        <v>0.28510000000000002</v>
      </c>
    </row>
    <row r="164" spans="12:30" x14ac:dyDescent="0.25">
      <c r="L164" s="117" t="s">
        <v>2765</v>
      </c>
      <c r="M164" s="117" t="s">
        <v>2238</v>
      </c>
      <c r="N164" s="87">
        <v>3489</v>
      </c>
      <c r="O164" s="118" t="s">
        <v>803</v>
      </c>
      <c r="P164" s="119" t="s">
        <v>3019</v>
      </c>
      <c r="Q164" s="87" t="s">
        <v>2395</v>
      </c>
      <c r="R164" s="88">
        <v>0.38479999999999998</v>
      </c>
      <c r="S164" s="88">
        <v>0.34439999999999998</v>
      </c>
      <c r="T164" s="88">
        <v>0.31540000000000001</v>
      </c>
      <c r="U164" s="88">
        <v>0.28999999999999998</v>
      </c>
      <c r="V164" s="88">
        <v>0.35020000000000001</v>
      </c>
      <c r="W164" s="88">
        <v>0.38269999999999998</v>
      </c>
      <c r="X164" s="88">
        <v>0.34410000000000002</v>
      </c>
      <c r="Y164" s="120">
        <v>0.3594</v>
      </c>
      <c r="Z164" s="116">
        <f t="shared" si="19"/>
        <v>0.31659999999999999</v>
      </c>
      <c r="AA164" s="116">
        <f t="shared" si="19"/>
        <v>0.31850000000000001</v>
      </c>
      <c r="AB164" s="116">
        <f t="shared" si="19"/>
        <v>0.34100000000000003</v>
      </c>
      <c r="AC164" s="116">
        <f t="shared" si="19"/>
        <v>0.35899999999999999</v>
      </c>
      <c r="AD164" s="116">
        <f t="shared" si="19"/>
        <v>0.36209999999999998</v>
      </c>
    </row>
    <row r="165" spans="12:30" x14ac:dyDescent="0.25">
      <c r="L165" s="106" t="s">
        <v>2766</v>
      </c>
      <c r="M165" s="106" t="s">
        <v>2239</v>
      </c>
      <c r="N165" s="87">
        <v>3405</v>
      </c>
      <c r="O165" s="106" t="s">
        <v>1417</v>
      </c>
      <c r="P165" s="87" t="s">
        <v>2973</v>
      </c>
      <c r="Q165" s="87" t="s">
        <v>2394</v>
      </c>
      <c r="R165" s="88">
        <v>0.43369999999999997</v>
      </c>
      <c r="S165" s="88">
        <v>0.4521</v>
      </c>
      <c r="T165" s="88">
        <v>0.37140000000000001</v>
      </c>
      <c r="U165" s="88">
        <v>0.3448</v>
      </c>
      <c r="V165" s="88">
        <v>0.57140000000000002</v>
      </c>
      <c r="W165" s="88">
        <v>0.66269999999999996</v>
      </c>
      <c r="X165" s="115">
        <v>0.62068965517241381</v>
      </c>
      <c r="Y165" s="115">
        <v>0.46428570000000002</v>
      </c>
      <c r="Z165" s="116">
        <f t="shared" si="19"/>
        <v>0.38940000000000002</v>
      </c>
      <c r="AA165" s="116">
        <f t="shared" si="19"/>
        <v>0.42920000000000003</v>
      </c>
      <c r="AB165" s="116">
        <f t="shared" si="19"/>
        <v>0.52629999999999999</v>
      </c>
      <c r="AC165" s="116">
        <f t="shared" si="19"/>
        <v>0.61829999999999996</v>
      </c>
      <c r="AD165" s="116">
        <f t="shared" si="19"/>
        <v>0.58260000000000001</v>
      </c>
    </row>
    <row r="166" spans="12:30" x14ac:dyDescent="0.25">
      <c r="L166" s="117" t="s">
        <v>2614</v>
      </c>
      <c r="M166" s="117" t="s">
        <v>2245</v>
      </c>
      <c r="N166" s="87">
        <v>4029</v>
      </c>
      <c r="O166" s="118" t="s">
        <v>990</v>
      </c>
      <c r="P166" s="119" t="s">
        <v>3019</v>
      </c>
      <c r="Q166" s="87" t="s">
        <v>2395</v>
      </c>
      <c r="R166" s="88">
        <v>0.38279999999999997</v>
      </c>
      <c r="S166" s="88">
        <v>0.33789999999999998</v>
      </c>
      <c r="T166" s="88">
        <v>0.30680000000000002</v>
      </c>
      <c r="U166" s="88">
        <v>0.29060000000000002</v>
      </c>
      <c r="V166" s="88">
        <v>0.36480000000000001</v>
      </c>
      <c r="W166" s="88">
        <v>0.35680000000000001</v>
      </c>
      <c r="X166" s="88">
        <v>0.38240000000000002</v>
      </c>
      <c r="Y166" s="120">
        <v>0.4244</v>
      </c>
      <c r="Z166" s="116">
        <f t="shared" si="19"/>
        <v>0.31180000000000002</v>
      </c>
      <c r="AA166" s="116">
        <f t="shared" si="19"/>
        <v>0.32069999999999999</v>
      </c>
      <c r="AB166" s="116">
        <f t="shared" si="19"/>
        <v>0.33739999999999998</v>
      </c>
      <c r="AC166" s="116">
        <f t="shared" si="19"/>
        <v>0.36799999999999999</v>
      </c>
      <c r="AD166" s="116">
        <f t="shared" si="19"/>
        <v>0.38790000000000002</v>
      </c>
    </row>
    <row r="167" spans="12:30" x14ac:dyDescent="0.25">
      <c r="L167" s="106" t="s">
        <v>2614</v>
      </c>
      <c r="M167" s="106" t="s">
        <v>2245</v>
      </c>
      <c r="N167" s="87">
        <v>4348</v>
      </c>
      <c r="O167" s="106" t="s">
        <v>993</v>
      </c>
      <c r="P167" s="87" t="s">
        <v>2973</v>
      </c>
      <c r="Q167" s="87" t="s">
        <v>2395</v>
      </c>
      <c r="R167" s="88">
        <v>0.41770000000000002</v>
      </c>
      <c r="S167" s="88">
        <v>0.39389999999999997</v>
      </c>
      <c r="T167" s="88">
        <v>0.374</v>
      </c>
      <c r="U167" s="88">
        <v>0.33329999999999999</v>
      </c>
      <c r="V167" s="88">
        <v>0.3881</v>
      </c>
      <c r="W167" s="88">
        <v>0.40439999999999998</v>
      </c>
      <c r="X167" s="115">
        <v>0.41371681415929201</v>
      </c>
      <c r="Y167" s="115">
        <v>0.43333329999999998</v>
      </c>
      <c r="Z167" s="116">
        <f t="shared" si="19"/>
        <v>0.36709999999999998</v>
      </c>
      <c r="AA167" s="116">
        <f t="shared" si="19"/>
        <v>0.36509999999999998</v>
      </c>
      <c r="AB167" s="116">
        <f t="shared" si="19"/>
        <v>0.37530000000000002</v>
      </c>
      <c r="AC167" s="116">
        <f t="shared" si="19"/>
        <v>0.40210000000000001</v>
      </c>
      <c r="AD167" s="116">
        <f t="shared" si="19"/>
        <v>0.41720000000000002</v>
      </c>
    </row>
    <row r="168" spans="12:30" x14ac:dyDescent="0.25">
      <c r="L168" s="117" t="s">
        <v>2614</v>
      </c>
      <c r="M168" s="117" t="s">
        <v>2245</v>
      </c>
      <c r="N168" s="87">
        <v>4079</v>
      </c>
      <c r="O168" s="118" t="s">
        <v>991</v>
      </c>
      <c r="P168" s="119" t="s">
        <v>3019</v>
      </c>
      <c r="Q168" s="87" t="s">
        <v>2395</v>
      </c>
      <c r="R168" s="88">
        <v>0.44750000000000001</v>
      </c>
      <c r="S168" s="88">
        <v>0.36659999999999998</v>
      </c>
      <c r="T168" s="88">
        <v>0.34039999999999998</v>
      </c>
      <c r="U168" s="88">
        <v>0.31490000000000001</v>
      </c>
      <c r="V168" s="88">
        <v>0.35220000000000001</v>
      </c>
      <c r="W168" s="88">
        <v>0.33179999999999998</v>
      </c>
      <c r="X168" s="88">
        <v>0.40989999999999999</v>
      </c>
      <c r="Y168" s="120">
        <v>0.4803</v>
      </c>
      <c r="Z168" s="116">
        <f t="shared" si="19"/>
        <v>0.34060000000000001</v>
      </c>
      <c r="AA168" s="116">
        <f t="shared" si="19"/>
        <v>0.33579999999999999</v>
      </c>
      <c r="AB168" s="116">
        <f t="shared" si="19"/>
        <v>0.33300000000000002</v>
      </c>
      <c r="AC168" s="116">
        <f t="shared" si="19"/>
        <v>0.36459999999999998</v>
      </c>
      <c r="AD168" s="116">
        <f t="shared" si="19"/>
        <v>0.4073</v>
      </c>
    </row>
    <row r="169" spans="12:30" x14ac:dyDescent="0.25">
      <c r="L169" s="117" t="s">
        <v>2614</v>
      </c>
      <c r="M169" s="117" t="s">
        <v>2245</v>
      </c>
      <c r="N169" s="87">
        <v>4350</v>
      </c>
      <c r="O169" s="118" t="s">
        <v>995</v>
      </c>
      <c r="P169" s="119" t="s">
        <v>3019</v>
      </c>
      <c r="Q169" s="87" t="s">
        <v>2395</v>
      </c>
      <c r="R169" s="88">
        <v>0.3473</v>
      </c>
      <c r="S169" s="88">
        <v>0.3352</v>
      </c>
      <c r="T169" s="88">
        <v>0.27760000000000001</v>
      </c>
      <c r="U169" s="88">
        <v>0.24859999999999999</v>
      </c>
      <c r="V169" s="88">
        <v>0.254</v>
      </c>
      <c r="W169" s="88">
        <v>0.2429</v>
      </c>
      <c r="X169" s="88">
        <v>0.24579999999999999</v>
      </c>
      <c r="Y169" s="120">
        <v>0.2989</v>
      </c>
      <c r="Z169" s="116">
        <f t="shared" si="19"/>
        <v>0.28710000000000002</v>
      </c>
      <c r="AA169" s="116">
        <f t="shared" si="19"/>
        <v>0.2601</v>
      </c>
      <c r="AB169" s="116">
        <f t="shared" si="19"/>
        <v>0.2485</v>
      </c>
      <c r="AC169" s="116">
        <f t="shared" si="19"/>
        <v>0.24759999999999999</v>
      </c>
      <c r="AD169" s="116">
        <f t="shared" si="19"/>
        <v>0.26250000000000001</v>
      </c>
    </row>
    <row r="170" spans="12:30" x14ac:dyDescent="0.25">
      <c r="L170" s="117" t="s">
        <v>2614</v>
      </c>
      <c r="M170" s="117" t="s">
        <v>2245</v>
      </c>
      <c r="N170" s="87">
        <v>2995</v>
      </c>
      <c r="O170" s="118" t="s">
        <v>986</v>
      </c>
      <c r="P170" s="119" t="s">
        <v>3019</v>
      </c>
      <c r="Q170" s="87" t="s">
        <v>2395</v>
      </c>
      <c r="R170" s="88">
        <v>0.35320000000000001</v>
      </c>
      <c r="S170" s="88">
        <v>0.37590000000000001</v>
      </c>
      <c r="T170" s="88">
        <v>0.32529999999999998</v>
      </c>
      <c r="U170" s="88">
        <v>0.32300000000000001</v>
      </c>
      <c r="V170" s="88">
        <v>0.3291</v>
      </c>
      <c r="W170" s="88">
        <v>0.38250000000000001</v>
      </c>
      <c r="X170" s="88">
        <v>0.41589999999999999</v>
      </c>
      <c r="Y170" s="120">
        <v>0.39950000000000002</v>
      </c>
      <c r="Z170" s="116">
        <f t="shared" si="19"/>
        <v>0.34139999999999998</v>
      </c>
      <c r="AA170" s="116">
        <f t="shared" si="19"/>
        <v>0.32579999999999998</v>
      </c>
      <c r="AB170" s="116">
        <f t="shared" si="19"/>
        <v>0.34489999999999998</v>
      </c>
      <c r="AC170" s="116">
        <f t="shared" si="19"/>
        <v>0.37580000000000002</v>
      </c>
      <c r="AD170" s="116">
        <f t="shared" si="19"/>
        <v>0.39929999999999999</v>
      </c>
    </row>
    <row r="171" spans="12:30" x14ac:dyDescent="0.25">
      <c r="L171" s="106" t="s">
        <v>2614</v>
      </c>
      <c r="M171" s="106" t="s">
        <v>2245</v>
      </c>
      <c r="N171" s="87">
        <v>2650</v>
      </c>
      <c r="O171" s="106" t="s">
        <v>985</v>
      </c>
      <c r="P171" s="87" t="s">
        <v>2973</v>
      </c>
      <c r="Q171" s="87" t="s">
        <v>2395</v>
      </c>
      <c r="R171" s="88">
        <v>0.5091</v>
      </c>
      <c r="S171" s="88">
        <v>0.43409999999999999</v>
      </c>
      <c r="T171" s="88">
        <v>0.41930000000000001</v>
      </c>
      <c r="U171" s="88">
        <v>0.40389999999999998</v>
      </c>
      <c r="V171" s="88">
        <v>0.45810000000000001</v>
      </c>
      <c r="W171" s="88">
        <v>0.45850000000000002</v>
      </c>
      <c r="X171" s="115">
        <v>0.41935483870967744</v>
      </c>
      <c r="Y171" s="115">
        <v>0.45605099999999998</v>
      </c>
      <c r="Z171" s="116">
        <f t="shared" si="19"/>
        <v>0.41909999999999997</v>
      </c>
      <c r="AA171" s="116">
        <f t="shared" si="19"/>
        <v>0.42709999999999998</v>
      </c>
      <c r="AB171" s="116">
        <f t="shared" si="19"/>
        <v>0.44019999999999998</v>
      </c>
      <c r="AC171" s="116">
        <f t="shared" si="19"/>
        <v>0.44529999999999997</v>
      </c>
      <c r="AD171" s="116">
        <f t="shared" si="19"/>
        <v>0.4446</v>
      </c>
    </row>
    <row r="172" spans="12:30" x14ac:dyDescent="0.25">
      <c r="L172" s="106" t="s">
        <v>2614</v>
      </c>
      <c r="M172" s="106" t="s">
        <v>2245</v>
      </c>
      <c r="N172" s="87">
        <v>4349</v>
      </c>
      <c r="O172" s="106" t="s">
        <v>994</v>
      </c>
      <c r="P172" s="87" t="s">
        <v>2973</v>
      </c>
      <c r="Q172" s="87" t="s">
        <v>2395</v>
      </c>
      <c r="R172" s="88">
        <v>0.43709999999999999</v>
      </c>
      <c r="S172" s="88">
        <v>0.42030000000000001</v>
      </c>
      <c r="T172" s="88">
        <v>0.39340000000000003</v>
      </c>
      <c r="U172" s="88">
        <v>0.37559999999999999</v>
      </c>
      <c r="V172" s="88">
        <v>0.44690000000000002</v>
      </c>
      <c r="W172" s="88">
        <v>0.42799999999999999</v>
      </c>
      <c r="X172" s="115">
        <v>0.4845890410958904</v>
      </c>
      <c r="Y172" s="115">
        <v>0.54290720000000003</v>
      </c>
      <c r="Z172" s="116">
        <f t="shared" si="19"/>
        <v>0.39639999999999997</v>
      </c>
      <c r="AA172" s="116">
        <f t="shared" si="19"/>
        <v>0.40529999999999999</v>
      </c>
      <c r="AB172" s="116">
        <f t="shared" si="19"/>
        <v>0.4168</v>
      </c>
      <c r="AC172" s="116">
        <f t="shared" si="19"/>
        <v>0.45319999999999999</v>
      </c>
      <c r="AD172" s="116">
        <f t="shared" si="19"/>
        <v>0.48520000000000002</v>
      </c>
    </row>
    <row r="173" spans="12:30" x14ac:dyDescent="0.25">
      <c r="L173" s="117" t="s">
        <v>2614</v>
      </c>
      <c r="M173" s="117" t="s">
        <v>2245</v>
      </c>
      <c r="N173" s="87">
        <v>3110</v>
      </c>
      <c r="O173" s="118" t="s">
        <v>988</v>
      </c>
      <c r="P173" s="119" t="s">
        <v>3019</v>
      </c>
      <c r="Q173" s="87" t="s">
        <v>2395</v>
      </c>
      <c r="R173" s="88">
        <v>0.33110000000000001</v>
      </c>
      <c r="S173" s="88">
        <v>0.2432</v>
      </c>
      <c r="T173" s="88">
        <v>0.22409999999999999</v>
      </c>
      <c r="U173" s="88">
        <v>0.2397</v>
      </c>
      <c r="V173" s="88">
        <v>0.2364</v>
      </c>
      <c r="W173" s="88">
        <v>0.23080000000000001</v>
      </c>
      <c r="X173" s="88">
        <v>0.22320000000000001</v>
      </c>
      <c r="Y173" s="120">
        <v>0.2261</v>
      </c>
      <c r="Z173" s="116">
        <f t="shared" si="19"/>
        <v>0.23569999999999999</v>
      </c>
      <c r="AA173" s="116">
        <f t="shared" si="19"/>
        <v>0.2334</v>
      </c>
      <c r="AB173" s="116">
        <f t="shared" si="19"/>
        <v>0.2356</v>
      </c>
      <c r="AC173" s="116">
        <f t="shared" si="19"/>
        <v>0.2301</v>
      </c>
      <c r="AD173" s="116">
        <f t="shared" si="19"/>
        <v>0.22670000000000001</v>
      </c>
    </row>
    <row r="174" spans="12:30" x14ac:dyDescent="0.25">
      <c r="L174" s="117" t="s">
        <v>2614</v>
      </c>
      <c r="M174" s="117" t="s">
        <v>2245</v>
      </c>
      <c r="N174" s="87">
        <v>4141</v>
      </c>
      <c r="O174" s="118" t="s">
        <v>112</v>
      </c>
      <c r="P174" s="119" t="s">
        <v>3019</v>
      </c>
      <c r="Q174" s="87" t="s">
        <v>2395</v>
      </c>
      <c r="R174" s="88">
        <v>0.35770000000000002</v>
      </c>
      <c r="S174" s="88">
        <v>0.25690000000000002</v>
      </c>
      <c r="T174" s="88">
        <v>0.24709999999999999</v>
      </c>
      <c r="U174" s="88">
        <v>0.2656</v>
      </c>
      <c r="V174" s="88">
        <v>0.31909999999999999</v>
      </c>
      <c r="W174" s="88">
        <v>0.35539999999999999</v>
      </c>
      <c r="X174" s="88">
        <v>0.30430000000000001</v>
      </c>
      <c r="Y174" s="120">
        <v>0.35410000000000003</v>
      </c>
      <c r="Z174" s="116">
        <f t="shared" si="19"/>
        <v>0.25650000000000001</v>
      </c>
      <c r="AA174" s="116">
        <f t="shared" si="19"/>
        <v>0.27729999999999999</v>
      </c>
      <c r="AB174" s="116">
        <f t="shared" si="19"/>
        <v>0.31340000000000001</v>
      </c>
      <c r="AC174" s="116">
        <f t="shared" si="19"/>
        <v>0.32629999999999998</v>
      </c>
      <c r="AD174" s="116">
        <f t="shared" si="19"/>
        <v>0.33789999999999998</v>
      </c>
    </row>
    <row r="175" spans="12:30" x14ac:dyDescent="0.25">
      <c r="L175" s="117" t="s">
        <v>2615</v>
      </c>
      <c r="M175" s="117" t="s">
        <v>2246</v>
      </c>
      <c r="N175" s="87">
        <v>4321</v>
      </c>
      <c r="O175" s="118" t="s">
        <v>465</v>
      </c>
      <c r="P175" s="119" t="s">
        <v>3019</v>
      </c>
      <c r="Q175" s="87" t="s">
        <v>2395</v>
      </c>
      <c r="R175" s="88">
        <v>0.31030000000000002</v>
      </c>
      <c r="S175" s="88">
        <v>0.31459999999999999</v>
      </c>
      <c r="T175" s="88">
        <v>0.29149999999999998</v>
      </c>
      <c r="U175" s="88">
        <v>0.25469999999999998</v>
      </c>
      <c r="V175" s="88">
        <v>0.30740000000000001</v>
      </c>
      <c r="W175" s="88">
        <v>0.32490000000000002</v>
      </c>
      <c r="X175" s="88">
        <v>0.33750000000000002</v>
      </c>
      <c r="Y175" s="120">
        <v>0.35499999999999998</v>
      </c>
      <c r="Z175" s="116">
        <f t="shared" si="19"/>
        <v>0.28689999999999999</v>
      </c>
      <c r="AA175" s="116">
        <f t="shared" si="19"/>
        <v>0.28449999999999998</v>
      </c>
      <c r="AB175" s="116">
        <f t="shared" si="19"/>
        <v>0.29570000000000002</v>
      </c>
      <c r="AC175" s="116">
        <f t="shared" si="19"/>
        <v>0.32329999999999998</v>
      </c>
      <c r="AD175" s="116">
        <f t="shared" si="19"/>
        <v>0.33910000000000001</v>
      </c>
    </row>
    <row r="176" spans="12:30" x14ac:dyDescent="0.25">
      <c r="L176" s="106" t="s">
        <v>2768</v>
      </c>
      <c r="M176" s="106" t="s">
        <v>2247</v>
      </c>
      <c r="N176" s="87">
        <v>2744</v>
      </c>
      <c r="O176" s="106" t="s">
        <v>1081</v>
      </c>
      <c r="P176" s="87" t="s">
        <v>2973</v>
      </c>
      <c r="Q176" s="87" t="s">
        <v>2395</v>
      </c>
      <c r="R176" s="88">
        <v>0.44550000000000001</v>
      </c>
      <c r="S176" s="88">
        <v>0.49230000000000002</v>
      </c>
      <c r="T176" s="88">
        <v>0.4279</v>
      </c>
      <c r="U176" s="88">
        <v>0.3498</v>
      </c>
      <c r="V176" s="88">
        <v>0.43780000000000002</v>
      </c>
      <c r="W176" s="88">
        <v>0.44290000000000002</v>
      </c>
      <c r="X176" s="115">
        <v>0.35348837209302325</v>
      </c>
      <c r="Y176" s="115">
        <v>0.39170509999999997</v>
      </c>
      <c r="Z176" s="116">
        <f t="shared" si="19"/>
        <v>0.42330000000000001</v>
      </c>
      <c r="AA176" s="116">
        <f t="shared" si="19"/>
        <v>0.4052</v>
      </c>
      <c r="AB176" s="116">
        <f t="shared" si="19"/>
        <v>0.41020000000000001</v>
      </c>
      <c r="AC176" s="116">
        <f t="shared" si="19"/>
        <v>0.41139999999999999</v>
      </c>
      <c r="AD176" s="116">
        <f t="shared" si="19"/>
        <v>0.39600000000000002</v>
      </c>
    </row>
    <row r="177" spans="12:30" x14ac:dyDescent="0.25">
      <c r="L177" s="106" t="s">
        <v>2769</v>
      </c>
      <c r="M177" s="106" t="s">
        <v>2248</v>
      </c>
      <c r="N177" s="87">
        <v>5381</v>
      </c>
      <c r="O177" s="106" t="s">
        <v>0</v>
      </c>
      <c r="P177" s="87" t="s">
        <v>2973</v>
      </c>
      <c r="Q177" s="87" t="s">
        <v>2394</v>
      </c>
      <c r="R177" s="88">
        <v>0.46700000000000003</v>
      </c>
      <c r="S177" s="88">
        <v>0.47839999999999999</v>
      </c>
      <c r="T177" s="88">
        <v>0.50660000000000005</v>
      </c>
      <c r="U177" s="88">
        <v>0.46579999999999999</v>
      </c>
      <c r="V177" s="88">
        <v>0.45179999999999998</v>
      </c>
      <c r="W177" s="88">
        <v>0.38890000000000002</v>
      </c>
      <c r="X177" s="115">
        <v>0.40147783251231528</v>
      </c>
      <c r="Y177" s="115">
        <v>0.42965779999999998</v>
      </c>
      <c r="Z177" s="116">
        <f t="shared" si="19"/>
        <v>0.48359999999999997</v>
      </c>
      <c r="AA177" s="116">
        <f t="shared" si="19"/>
        <v>0.47470000000000001</v>
      </c>
      <c r="AB177" s="116">
        <f t="shared" si="19"/>
        <v>0.4355</v>
      </c>
      <c r="AC177" s="116">
        <f t="shared" si="19"/>
        <v>0.41410000000000002</v>
      </c>
      <c r="AD177" s="116">
        <f t="shared" si="19"/>
        <v>0.40670000000000001</v>
      </c>
    </row>
    <row r="178" spans="12:30" x14ac:dyDescent="0.25">
      <c r="L178" s="106" t="s">
        <v>2618</v>
      </c>
      <c r="M178" s="106" t="s">
        <v>2251</v>
      </c>
      <c r="N178" s="87">
        <v>3069</v>
      </c>
      <c r="O178" s="106" t="s">
        <v>1915</v>
      </c>
      <c r="P178" s="87" t="s">
        <v>2973</v>
      </c>
      <c r="Q178" s="87" t="s">
        <v>2395</v>
      </c>
      <c r="R178" s="88">
        <v>0.44440000000000002</v>
      </c>
      <c r="S178" s="88">
        <v>0.45710000000000001</v>
      </c>
      <c r="T178" s="88">
        <v>0.44829999999999998</v>
      </c>
      <c r="U178" s="88">
        <v>0.35589999999999999</v>
      </c>
      <c r="V178" s="88">
        <v>0.33900000000000002</v>
      </c>
      <c r="W178" s="88">
        <v>0.2833</v>
      </c>
      <c r="X178" s="115">
        <v>0.31343283582089554</v>
      </c>
      <c r="Y178" s="115">
        <v>0.39130429999999999</v>
      </c>
      <c r="Z178" s="116">
        <f t="shared" si="19"/>
        <v>0.4204</v>
      </c>
      <c r="AA178" s="116">
        <f t="shared" si="19"/>
        <v>0.38109999999999999</v>
      </c>
      <c r="AB178" s="116">
        <f t="shared" si="19"/>
        <v>0.3261</v>
      </c>
      <c r="AC178" s="116">
        <f t="shared" si="19"/>
        <v>0.31190000000000001</v>
      </c>
      <c r="AD178" s="116">
        <f t="shared" si="19"/>
        <v>0.32929999999999998</v>
      </c>
    </row>
    <row r="179" spans="12:30" x14ac:dyDescent="0.25">
      <c r="L179" s="117" t="s">
        <v>2770</v>
      </c>
      <c r="M179" s="117" t="s">
        <v>2252</v>
      </c>
      <c r="N179" s="87">
        <v>4553</v>
      </c>
      <c r="O179" s="118" t="s">
        <v>1593</v>
      </c>
      <c r="P179" s="119" t="s">
        <v>3019</v>
      </c>
      <c r="Q179" s="87" t="s">
        <v>2395</v>
      </c>
      <c r="R179" s="88">
        <v>0.33589999999999998</v>
      </c>
      <c r="S179" s="88">
        <v>0.34560000000000002</v>
      </c>
      <c r="T179" s="88">
        <v>0.33029999999999998</v>
      </c>
      <c r="U179" s="88">
        <v>0.33889999999999998</v>
      </c>
      <c r="V179" s="88">
        <v>0.36070000000000002</v>
      </c>
      <c r="W179" s="88">
        <v>0.3372</v>
      </c>
      <c r="X179" s="88">
        <v>0.31459999999999999</v>
      </c>
      <c r="Y179" s="120">
        <v>0.34749999999999998</v>
      </c>
      <c r="Z179" s="116">
        <f t="shared" si="19"/>
        <v>0.33829999999999999</v>
      </c>
      <c r="AA179" s="116">
        <f t="shared" si="19"/>
        <v>0.34329999999999999</v>
      </c>
      <c r="AB179" s="116">
        <f t="shared" si="19"/>
        <v>0.34560000000000002</v>
      </c>
      <c r="AC179" s="116">
        <f t="shared" si="19"/>
        <v>0.33750000000000002</v>
      </c>
      <c r="AD179" s="116">
        <f t="shared" si="19"/>
        <v>0.33310000000000001</v>
      </c>
    </row>
    <row r="180" spans="12:30" x14ac:dyDescent="0.25">
      <c r="L180" s="117">
        <v>31401</v>
      </c>
      <c r="M180" s="117" t="s">
        <v>2252</v>
      </c>
      <c r="N180" s="87">
        <v>5108</v>
      </c>
      <c r="O180" s="118" t="s">
        <v>1595</v>
      </c>
      <c r="P180" s="119" t="s">
        <v>3019</v>
      </c>
      <c r="Q180" s="87" t="s">
        <v>2394</v>
      </c>
      <c r="R180" s="122">
        <v>0.42859999999999998</v>
      </c>
      <c r="S180" s="122">
        <v>0.57140000000000002</v>
      </c>
      <c r="T180" s="122">
        <v>0.58819999999999995</v>
      </c>
      <c r="U180" s="122">
        <v>0.8125</v>
      </c>
      <c r="V180" s="122">
        <v>0.53849999999999998</v>
      </c>
      <c r="W180" s="122">
        <v>0.33329999999999999</v>
      </c>
      <c r="X180" s="122">
        <v>0.55555555555555558</v>
      </c>
      <c r="Y180" s="120">
        <v>0.8</v>
      </c>
      <c r="Z180" s="116">
        <v>0.65739999999999998</v>
      </c>
      <c r="AA180" s="116">
        <v>0.64639999999999997</v>
      </c>
      <c r="AB180" s="116">
        <v>0.56140000000000001</v>
      </c>
      <c r="AC180" s="116">
        <v>0.4758</v>
      </c>
      <c r="AD180" s="116">
        <v>0.56299999999999994</v>
      </c>
    </row>
    <row r="181" spans="12:30" x14ac:dyDescent="0.25">
      <c r="L181" s="117">
        <v>31401</v>
      </c>
      <c r="M181" s="117" t="s">
        <v>2252</v>
      </c>
      <c r="N181" s="87">
        <v>1707</v>
      </c>
      <c r="O181" s="118" t="s">
        <v>1585</v>
      </c>
      <c r="P181" s="119" t="s">
        <v>3019</v>
      </c>
      <c r="Q181" s="87" t="s">
        <v>2395</v>
      </c>
      <c r="R181" s="122">
        <v>0.48089999999999999</v>
      </c>
      <c r="S181" s="122">
        <v>0.42970000000000003</v>
      </c>
      <c r="T181" s="122">
        <v>0.44119999999999998</v>
      </c>
      <c r="U181" s="122">
        <v>0.3987</v>
      </c>
      <c r="V181" s="122">
        <v>0.39240000000000003</v>
      </c>
      <c r="W181" s="122">
        <v>0.4088</v>
      </c>
      <c r="X181" s="122">
        <v>0.42253521126760563</v>
      </c>
      <c r="Y181" s="120">
        <v>0.45925929999999998</v>
      </c>
      <c r="Z181" s="116">
        <v>0.42320000000000002</v>
      </c>
      <c r="AA181" s="116">
        <v>0.4108</v>
      </c>
      <c r="AB181" s="116">
        <v>0.4</v>
      </c>
      <c r="AC181" s="116">
        <v>0.40789999999999998</v>
      </c>
      <c r="AD181" s="116">
        <v>0.43020000000000003</v>
      </c>
    </row>
    <row r="182" spans="12:30" x14ac:dyDescent="0.25">
      <c r="L182" s="117">
        <v>31401</v>
      </c>
      <c r="M182" s="117" t="s">
        <v>2252</v>
      </c>
      <c r="N182" s="87">
        <v>5004</v>
      </c>
      <c r="O182" s="118" t="s">
        <v>1594</v>
      </c>
      <c r="P182" s="119" t="s">
        <v>3019</v>
      </c>
      <c r="Q182" s="87" t="s">
        <v>2395</v>
      </c>
      <c r="R182" s="122">
        <v>0.28820000000000001</v>
      </c>
      <c r="S182" s="122">
        <v>0.23330000000000001</v>
      </c>
      <c r="T182" s="122">
        <v>0.2218</v>
      </c>
      <c r="U182" s="122">
        <v>0.18940000000000001</v>
      </c>
      <c r="V182" s="122">
        <v>8.1299999999999997E-2</v>
      </c>
      <c r="W182" s="122">
        <v>8.8599999999999998E-2</v>
      </c>
      <c r="X182" s="122">
        <v>0.10674157303370786</v>
      </c>
      <c r="Y182" s="120">
        <v>0.12994349999999999</v>
      </c>
      <c r="Z182" s="116">
        <v>0.21479999999999999</v>
      </c>
      <c r="AA182" s="116">
        <v>0.16420000000000001</v>
      </c>
      <c r="AB182" s="116">
        <v>0.1198</v>
      </c>
      <c r="AC182" s="116">
        <v>9.2200000000000004E-2</v>
      </c>
      <c r="AD182" s="116">
        <v>0.1084</v>
      </c>
    </row>
    <row r="183" spans="12:30" x14ac:dyDescent="0.25">
      <c r="L183" s="117" t="s">
        <v>2770</v>
      </c>
      <c r="M183" s="117" t="s">
        <v>2252</v>
      </c>
      <c r="N183" s="87">
        <v>3125</v>
      </c>
      <c r="O183" s="118" t="s">
        <v>1588</v>
      </c>
      <c r="P183" s="119" t="s">
        <v>3019</v>
      </c>
      <c r="Q183" s="87" t="s">
        <v>2395</v>
      </c>
      <c r="R183" s="88">
        <v>0.34639999999999999</v>
      </c>
      <c r="S183" s="88">
        <v>0.33479999999999999</v>
      </c>
      <c r="T183" s="88">
        <v>0.32869999999999999</v>
      </c>
      <c r="U183" s="88">
        <v>0.29380000000000001</v>
      </c>
      <c r="V183" s="88">
        <v>0.35749999999999998</v>
      </c>
      <c r="W183" s="88">
        <v>0.37709999999999999</v>
      </c>
      <c r="X183" s="88">
        <v>0.41210000000000002</v>
      </c>
      <c r="Y183" s="120">
        <v>0.4073</v>
      </c>
      <c r="Z183" s="116">
        <f t="shared" ref="Z183:AD209" si="20">IFERROR((ROUND(AVERAGE(S183:U183),4))," ")</f>
        <v>0.31909999999999999</v>
      </c>
      <c r="AA183" s="116">
        <f t="shared" si="20"/>
        <v>0.32669999999999999</v>
      </c>
      <c r="AB183" s="116">
        <f t="shared" si="20"/>
        <v>0.34279999999999999</v>
      </c>
      <c r="AC183" s="116">
        <f t="shared" si="20"/>
        <v>0.38219999999999998</v>
      </c>
      <c r="AD183" s="116">
        <f t="shared" si="20"/>
        <v>0.39879999999999999</v>
      </c>
    </row>
    <row r="184" spans="12:30" x14ac:dyDescent="0.25">
      <c r="L184" s="106" t="s">
        <v>2772</v>
      </c>
      <c r="M184" s="106" t="s">
        <v>2256</v>
      </c>
      <c r="N184" s="87">
        <v>2040</v>
      </c>
      <c r="O184" s="106" t="s">
        <v>1149</v>
      </c>
      <c r="P184" s="87" t="s">
        <v>2973</v>
      </c>
      <c r="Q184" s="87" t="s">
        <v>2394</v>
      </c>
      <c r="R184" s="88">
        <v>0.5</v>
      </c>
      <c r="S184" s="88">
        <v>0.61899999999999999</v>
      </c>
      <c r="T184" s="88">
        <v>0.31819999999999998</v>
      </c>
      <c r="U184" s="88">
        <v>0.375</v>
      </c>
      <c r="V184" s="88">
        <v>0.5</v>
      </c>
      <c r="W184" s="88">
        <v>0.72</v>
      </c>
      <c r="X184" s="115">
        <v>0.55882352941176472</v>
      </c>
      <c r="Y184" s="115">
        <v>0.47058820000000001</v>
      </c>
      <c r="Z184" s="116">
        <f t="shared" si="20"/>
        <v>0.43740000000000001</v>
      </c>
      <c r="AA184" s="116">
        <f t="shared" si="20"/>
        <v>0.3977</v>
      </c>
      <c r="AB184" s="116">
        <f t="shared" si="20"/>
        <v>0.53169999999999995</v>
      </c>
      <c r="AC184" s="116">
        <f t="shared" si="20"/>
        <v>0.59289999999999998</v>
      </c>
      <c r="AD184" s="116">
        <f t="shared" si="20"/>
        <v>0.58309999999999995</v>
      </c>
    </row>
    <row r="185" spans="12:30" x14ac:dyDescent="0.25">
      <c r="L185" s="117" t="s">
        <v>2772</v>
      </c>
      <c r="M185" s="117" t="s">
        <v>2256</v>
      </c>
      <c r="N185" s="87">
        <v>3446</v>
      </c>
      <c r="O185" s="118" t="s">
        <v>1151</v>
      </c>
      <c r="P185" s="119" t="s">
        <v>3019</v>
      </c>
      <c r="Q185" s="87" t="s">
        <v>2395</v>
      </c>
      <c r="R185" s="88">
        <v>0.41880000000000001</v>
      </c>
      <c r="S185" s="88">
        <v>0.374</v>
      </c>
      <c r="T185" s="88">
        <v>0.26429999999999998</v>
      </c>
      <c r="U185" s="88">
        <v>0.3342</v>
      </c>
      <c r="V185" s="88">
        <v>0.35499999999999998</v>
      </c>
      <c r="W185" s="88">
        <v>0.377</v>
      </c>
      <c r="X185" s="88">
        <v>0.37369999999999998</v>
      </c>
      <c r="Y185" s="120">
        <v>0.39829999999999999</v>
      </c>
      <c r="Z185" s="116">
        <f t="shared" si="20"/>
        <v>0.32419999999999999</v>
      </c>
      <c r="AA185" s="116">
        <f t="shared" si="20"/>
        <v>0.31780000000000003</v>
      </c>
      <c r="AB185" s="116">
        <f t="shared" si="20"/>
        <v>0.35539999999999999</v>
      </c>
      <c r="AC185" s="116">
        <f t="shared" si="20"/>
        <v>0.36859999999999998</v>
      </c>
      <c r="AD185" s="116">
        <f t="shared" si="20"/>
        <v>0.38300000000000001</v>
      </c>
    </row>
    <row r="186" spans="12:30" x14ac:dyDescent="0.25">
      <c r="L186" s="106" t="s">
        <v>2774</v>
      </c>
      <c r="M186" s="106" t="s">
        <v>2259</v>
      </c>
      <c r="N186" s="87">
        <v>4399</v>
      </c>
      <c r="O186" s="106" t="s">
        <v>1574</v>
      </c>
      <c r="P186" s="87" t="s">
        <v>2973</v>
      </c>
      <c r="Q186" s="87" t="s">
        <v>2394</v>
      </c>
      <c r="R186" s="88">
        <v>0.58360000000000001</v>
      </c>
      <c r="S186" s="88">
        <v>0.61519999999999997</v>
      </c>
      <c r="T186" s="88">
        <v>0.65529999999999999</v>
      </c>
      <c r="U186" s="88">
        <v>0.62009999999999998</v>
      </c>
      <c r="V186" s="88">
        <v>0.62060000000000004</v>
      </c>
      <c r="W186" s="88">
        <v>0.60919999999999996</v>
      </c>
      <c r="X186" s="115">
        <v>0.62647058823529411</v>
      </c>
      <c r="Y186" s="115">
        <v>0.64048340000000004</v>
      </c>
      <c r="Z186" s="116">
        <f t="shared" si="20"/>
        <v>0.63019999999999998</v>
      </c>
      <c r="AA186" s="116">
        <f t="shared" si="20"/>
        <v>0.63200000000000001</v>
      </c>
      <c r="AB186" s="116">
        <f t="shared" si="20"/>
        <v>0.61660000000000004</v>
      </c>
      <c r="AC186" s="116">
        <f t="shared" si="20"/>
        <v>0.61880000000000002</v>
      </c>
      <c r="AD186" s="116">
        <f t="shared" si="20"/>
        <v>0.62539999999999996</v>
      </c>
    </row>
    <row r="187" spans="12:30" x14ac:dyDescent="0.25">
      <c r="L187" s="106" t="s">
        <v>2774</v>
      </c>
      <c r="M187" s="106" t="s">
        <v>2259</v>
      </c>
      <c r="N187" s="87">
        <v>2229</v>
      </c>
      <c r="O187" s="106" t="s">
        <v>1572</v>
      </c>
      <c r="P187" s="87" t="s">
        <v>2973</v>
      </c>
      <c r="Q187" s="87" t="s">
        <v>2394</v>
      </c>
      <c r="R187" s="88">
        <v>0.42649999999999999</v>
      </c>
      <c r="S187" s="88">
        <v>0.48799999999999999</v>
      </c>
      <c r="T187" s="88">
        <v>0.52429999999999999</v>
      </c>
      <c r="U187" s="88">
        <v>0.49130000000000001</v>
      </c>
      <c r="V187" s="88">
        <v>0.56910000000000005</v>
      </c>
      <c r="W187" s="88">
        <v>0.56620000000000004</v>
      </c>
      <c r="X187" s="115">
        <v>0.54480286738351258</v>
      </c>
      <c r="Y187" s="115">
        <v>0.54971859999999995</v>
      </c>
      <c r="Z187" s="116">
        <f t="shared" si="20"/>
        <v>0.50119999999999998</v>
      </c>
      <c r="AA187" s="116">
        <f t="shared" si="20"/>
        <v>0.5282</v>
      </c>
      <c r="AB187" s="116">
        <f t="shared" si="20"/>
        <v>0.54220000000000002</v>
      </c>
      <c r="AC187" s="116">
        <f t="shared" si="20"/>
        <v>0.56000000000000005</v>
      </c>
      <c r="AD187" s="116">
        <f t="shared" si="20"/>
        <v>0.55359999999999998</v>
      </c>
    </row>
    <row r="188" spans="12:30" x14ac:dyDescent="0.25">
      <c r="L188" s="117" t="s">
        <v>2776</v>
      </c>
      <c r="M188" s="117" t="s">
        <v>2264</v>
      </c>
      <c r="N188" s="87">
        <v>3349</v>
      </c>
      <c r="O188" s="118" t="s">
        <v>1253</v>
      </c>
      <c r="P188" s="119" t="s">
        <v>3019</v>
      </c>
      <c r="Q188" s="87" t="s">
        <v>2395</v>
      </c>
      <c r="R188" s="88">
        <v>0.34279999999999999</v>
      </c>
      <c r="S188" s="88">
        <v>0.33260000000000001</v>
      </c>
      <c r="T188" s="88">
        <v>0.28889999999999999</v>
      </c>
      <c r="U188" s="88">
        <v>0.27089999999999997</v>
      </c>
      <c r="V188" s="88">
        <v>0.25890000000000002</v>
      </c>
      <c r="W188" s="88">
        <v>0.24379999999999999</v>
      </c>
      <c r="X188" s="88">
        <v>0.33389999999999997</v>
      </c>
      <c r="Y188" s="120">
        <v>0.34079999999999999</v>
      </c>
      <c r="Z188" s="116">
        <f t="shared" si="20"/>
        <v>0.29749999999999999</v>
      </c>
      <c r="AA188" s="116">
        <f t="shared" si="20"/>
        <v>0.27289999999999998</v>
      </c>
      <c r="AB188" s="116">
        <f t="shared" si="20"/>
        <v>0.25790000000000002</v>
      </c>
      <c r="AC188" s="116">
        <f t="shared" si="20"/>
        <v>0.27889999999999998</v>
      </c>
      <c r="AD188" s="116">
        <f t="shared" si="20"/>
        <v>0.30620000000000003</v>
      </c>
    </row>
    <row r="189" spans="12:30" x14ac:dyDescent="0.25">
      <c r="L189" s="117" t="s">
        <v>2776</v>
      </c>
      <c r="M189" s="117" t="s">
        <v>2264</v>
      </c>
      <c r="N189" s="87">
        <v>4435</v>
      </c>
      <c r="O189" s="118" t="s">
        <v>1260</v>
      </c>
      <c r="P189" s="119" t="s">
        <v>3019</v>
      </c>
      <c r="Q189" s="87" t="s">
        <v>2395</v>
      </c>
      <c r="R189" s="88">
        <v>0.4027</v>
      </c>
      <c r="S189" s="88">
        <v>0.32469999999999999</v>
      </c>
      <c r="T189" s="88">
        <v>0.29310000000000003</v>
      </c>
      <c r="U189" s="88">
        <v>0.29599999999999999</v>
      </c>
      <c r="V189" s="88">
        <v>0.31900000000000001</v>
      </c>
      <c r="W189" s="88">
        <v>0.33410000000000001</v>
      </c>
      <c r="X189" s="88">
        <v>0.23899999999999999</v>
      </c>
      <c r="Y189" s="120">
        <v>0.30669999999999997</v>
      </c>
      <c r="Z189" s="116">
        <f t="shared" si="20"/>
        <v>0.30459999999999998</v>
      </c>
      <c r="AA189" s="116">
        <f t="shared" si="20"/>
        <v>0.30270000000000002</v>
      </c>
      <c r="AB189" s="116">
        <f t="shared" si="20"/>
        <v>0.31640000000000001</v>
      </c>
      <c r="AC189" s="116">
        <f t="shared" si="20"/>
        <v>0.2974</v>
      </c>
      <c r="AD189" s="116">
        <f t="shared" si="20"/>
        <v>0.29330000000000001</v>
      </c>
    </row>
    <row r="190" spans="12:30" x14ac:dyDescent="0.25">
      <c r="L190" s="106" t="s">
        <v>2776</v>
      </c>
      <c r="M190" s="106" t="s">
        <v>2264</v>
      </c>
      <c r="N190" s="87">
        <v>4541</v>
      </c>
      <c r="O190" s="106" t="s">
        <v>1261</v>
      </c>
      <c r="P190" s="87" t="s">
        <v>2973</v>
      </c>
      <c r="Q190" s="87" t="s">
        <v>2394</v>
      </c>
      <c r="R190" s="88">
        <v>0.55740000000000001</v>
      </c>
      <c r="S190" s="88">
        <v>0.54800000000000004</v>
      </c>
      <c r="T190" s="88">
        <v>0.54730000000000001</v>
      </c>
      <c r="U190" s="88">
        <v>0.51400000000000001</v>
      </c>
      <c r="V190" s="88">
        <v>0.56879999999999997</v>
      </c>
      <c r="W190" s="88">
        <v>0.60850000000000004</v>
      </c>
      <c r="X190" s="115">
        <v>0.62941176470588234</v>
      </c>
      <c r="Y190" s="115">
        <v>0.65217389999999997</v>
      </c>
      <c r="Z190" s="116">
        <f t="shared" si="20"/>
        <v>0.53639999999999999</v>
      </c>
      <c r="AA190" s="116">
        <f t="shared" si="20"/>
        <v>0.54339999999999999</v>
      </c>
      <c r="AB190" s="116">
        <f t="shared" si="20"/>
        <v>0.56379999999999997</v>
      </c>
      <c r="AC190" s="116">
        <f t="shared" si="20"/>
        <v>0.60219999999999996</v>
      </c>
      <c r="AD190" s="116">
        <f t="shared" si="20"/>
        <v>0.63</v>
      </c>
    </row>
    <row r="191" spans="12:30" x14ac:dyDescent="0.25">
      <c r="L191" s="106" t="s">
        <v>2776</v>
      </c>
      <c r="M191" s="106" t="s">
        <v>2264</v>
      </c>
      <c r="N191" s="87">
        <v>4402</v>
      </c>
      <c r="O191" s="106" t="s">
        <v>1259</v>
      </c>
      <c r="P191" s="87" t="s">
        <v>2973</v>
      </c>
      <c r="Q191" s="87" t="s">
        <v>2395</v>
      </c>
      <c r="R191" s="88">
        <v>0.46879999999999999</v>
      </c>
      <c r="S191" s="88">
        <v>0.43740000000000001</v>
      </c>
      <c r="T191" s="88">
        <v>0.4224</v>
      </c>
      <c r="U191" s="88">
        <v>0.41749999999999998</v>
      </c>
      <c r="V191" s="88">
        <v>0.44840000000000002</v>
      </c>
      <c r="W191" s="88">
        <v>0.4713</v>
      </c>
      <c r="X191" s="115">
        <v>0.48195876288659795</v>
      </c>
      <c r="Y191" s="115">
        <v>0.57655500000000004</v>
      </c>
      <c r="Z191" s="116">
        <f t="shared" si="20"/>
        <v>0.42580000000000001</v>
      </c>
      <c r="AA191" s="116">
        <f t="shared" si="20"/>
        <v>0.4294</v>
      </c>
      <c r="AB191" s="116">
        <f t="shared" si="20"/>
        <v>0.44569999999999999</v>
      </c>
      <c r="AC191" s="116">
        <f t="shared" si="20"/>
        <v>0.4672</v>
      </c>
      <c r="AD191" s="116">
        <f t="shared" si="20"/>
        <v>0.50990000000000002</v>
      </c>
    </row>
    <row r="192" spans="12:30" x14ac:dyDescent="0.25">
      <c r="L192" s="117" t="s">
        <v>2776</v>
      </c>
      <c r="M192" s="117" t="s">
        <v>2264</v>
      </c>
      <c r="N192" s="87">
        <v>2875</v>
      </c>
      <c r="O192" s="118" t="s">
        <v>1251</v>
      </c>
      <c r="P192" s="119" t="s">
        <v>3019</v>
      </c>
      <c r="Q192" s="87" t="s">
        <v>2395</v>
      </c>
      <c r="R192" s="88">
        <v>0.30819999999999997</v>
      </c>
      <c r="S192" s="88">
        <v>0.31369999999999998</v>
      </c>
      <c r="T192" s="88">
        <v>0.28449999999999998</v>
      </c>
      <c r="U192" s="88">
        <v>0.25440000000000002</v>
      </c>
      <c r="V192" s="88">
        <v>0.25829999999999997</v>
      </c>
      <c r="W192" s="88">
        <v>0.28610000000000002</v>
      </c>
      <c r="X192" s="88">
        <v>0.33389999999999997</v>
      </c>
      <c r="Y192" s="120">
        <v>0.3473</v>
      </c>
      <c r="Z192" s="116">
        <f t="shared" si="20"/>
        <v>0.28420000000000001</v>
      </c>
      <c r="AA192" s="116">
        <f t="shared" si="20"/>
        <v>0.26569999999999999</v>
      </c>
      <c r="AB192" s="116">
        <f t="shared" si="20"/>
        <v>0.26629999999999998</v>
      </c>
      <c r="AC192" s="116">
        <f t="shared" si="20"/>
        <v>0.2928</v>
      </c>
      <c r="AD192" s="116">
        <f t="shared" si="20"/>
        <v>0.32240000000000002</v>
      </c>
    </row>
    <row r="193" spans="12:30" x14ac:dyDescent="0.25">
      <c r="L193" s="117" t="s">
        <v>2778</v>
      </c>
      <c r="M193" s="117" t="s">
        <v>2269</v>
      </c>
      <c r="N193" s="87">
        <v>3589</v>
      </c>
      <c r="O193" s="118" t="s">
        <v>750</v>
      </c>
      <c r="P193" s="119" t="s">
        <v>3019</v>
      </c>
      <c r="Q193" s="87" t="s">
        <v>2395</v>
      </c>
      <c r="R193" s="88">
        <v>0.32</v>
      </c>
      <c r="S193" s="88">
        <v>0.31919999999999998</v>
      </c>
      <c r="T193" s="88">
        <v>0.2424</v>
      </c>
      <c r="U193" s="88">
        <v>0.28060000000000002</v>
      </c>
      <c r="V193" s="88">
        <v>0.28660000000000002</v>
      </c>
      <c r="W193" s="88">
        <v>0.28079999999999999</v>
      </c>
      <c r="X193" s="88">
        <v>0.27310000000000001</v>
      </c>
      <c r="Y193" s="120">
        <v>0.20610000000000001</v>
      </c>
      <c r="Z193" s="116">
        <f t="shared" si="20"/>
        <v>0.28070000000000001</v>
      </c>
      <c r="AA193" s="116">
        <f t="shared" si="20"/>
        <v>0.26989999999999997</v>
      </c>
      <c r="AB193" s="116">
        <f t="shared" si="20"/>
        <v>0.28270000000000001</v>
      </c>
      <c r="AC193" s="116">
        <f t="shared" si="20"/>
        <v>0.2802</v>
      </c>
      <c r="AD193" s="116">
        <f t="shared" si="20"/>
        <v>0.25330000000000003</v>
      </c>
    </row>
    <row r="194" spans="12:30" x14ac:dyDescent="0.25">
      <c r="L194" s="106" t="s">
        <v>2626</v>
      </c>
      <c r="M194" s="106" t="s">
        <v>2271</v>
      </c>
      <c r="N194" s="87">
        <v>2457</v>
      </c>
      <c r="O194" s="106" t="s">
        <v>651</v>
      </c>
      <c r="P194" s="87" t="s">
        <v>2973</v>
      </c>
      <c r="Q194" s="87" t="s">
        <v>2394</v>
      </c>
      <c r="R194" s="88">
        <v>0.48970000000000002</v>
      </c>
      <c r="S194" s="88">
        <v>0.49099999999999999</v>
      </c>
      <c r="T194" s="88">
        <v>0.43490000000000001</v>
      </c>
      <c r="U194" s="88">
        <v>0.50370000000000004</v>
      </c>
      <c r="V194" s="88">
        <v>0.55669999999999997</v>
      </c>
      <c r="W194" s="88">
        <v>0.5</v>
      </c>
      <c r="X194" s="115">
        <v>0.48484848484848486</v>
      </c>
      <c r="Y194" s="115">
        <v>0.52768729999999997</v>
      </c>
      <c r="Z194" s="116">
        <f t="shared" si="20"/>
        <v>0.47649999999999998</v>
      </c>
      <c r="AA194" s="116">
        <f t="shared" si="20"/>
        <v>0.49840000000000001</v>
      </c>
      <c r="AB194" s="116">
        <f t="shared" si="20"/>
        <v>0.52010000000000001</v>
      </c>
      <c r="AC194" s="116">
        <f t="shared" si="20"/>
        <v>0.51380000000000003</v>
      </c>
      <c r="AD194" s="116">
        <f t="shared" si="20"/>
        <v>0.50419999999999998</v>
      </c>
    </row>
    <row r="195" spans="12:30" x14ac:dyDescent="0.25">
      <c r="L195" s="106" t="s">
        <v>2779</v>
      </c>
      <c r="M195" s="106" t="s">
        <v>2272</v>
      </c>
      <c r="N195" s="87">
        <v>2514</v>
      </c>
      <c r="O195" s="106" t="s">
        <v>999</v>
      </c>
      <c r="P195" s="87" t="s">
        <v>2973</v>
      </c>
      <c r="Q195" s="87" t="s">
        <v>2395</v>
      </c>
      <c r="R195" s="88">
        <v>0.4506</v>
      </c>
      <c r="S195" s="88">
        <v>0.45629999999999998</v>
      </c>
      <c r="T195" s="88">
        <v>0.38769999999999999</v>
      </c>
      <c r="U195" s="88">
        <v>0.37259999999999999</v>
      </c>
      <c r="V195" s="88">
        <v>0.48</v>
      </c>
      <c r="W195" s="88">
        <v>0.47689999999999999</v>
      </c>
      <c r="X195" s="115">
        <v>0.44508670520231214</v>
      </c>
      <c r="Y195" s="115">
        <v>0.47482010000000002</v>
      </c>
      <c r="Z195" s="116">
        <f t="shared" si="20"/>
        <v>0.40550000000000003</v>
      </c>
      <c r="AA195" s="116">
        <f t="shared" si="20"/>
        <v>0.41339999999999999</v>
      </c>
      <c r="AB195" s="116">
        <f t="shared" si="20"/>
        <v>0.44319999999999998</v>
      </c>
      <c r="AC195" s="116">
        <f t="shared" si="20"/>
        <v>0.46729999999999999</v>
      </c>
      <c r="AD195" s="116">
        <f t="shared" si="20"/>
        <v>0.46560000000000001</v>
      </c>
    </row>
    <row r="196" spans="12:30" x14ac:dyDescent="0.25">
      <c r="L196" s="106" t="s">
        <v>2627</v>
      </c>
      <c r="M196" s="106" t="s">
        <v>2273</v>
      </c>
      <c r="N196" s="87">
        <v>2998</v>
      </c>
      <c r="O196" s="106" t="s">
        <v>1045</v>
      </c>
      <c r="P196" s="87" t="s">
        <v>2973</v>
      </c>
      <c r="Q196" s="87" t="s">
        <v>2394</v>
      </c>
      <c r="R196" s="88">
        <v>0.44669999999999999</v>
      </c>
      <c r="S196" s="88">
        <v>0.42599999999999999</v>
      </c>
      <c r="T196" s="88">
        <v>0.39729999999999999</v>
      </c>
      <c r="U196" s="88">
        <v>0.46989999999999998</v>
      </c>
      <c r="V196" s="88">
        <v>0.51910000000000001</v>
      </c>
      <c r="W196" s="88">
        <v>0.51180000000000003</v>
      </c>
      <c r="X196" s="115">
        <v>0.45201238390092879</v>
      </c>
      <c r="Y196" s="115">
        <v>0.50974030000000004</v>
      </c>
      <c r="Z196" s="116">
        <f t="shared" si="20"/>
        <v>0.43109999999999998</v>
      </c>
      <c r="AA196" s="116">
        <f t="shared" si="20"/>
        <v>0.46210000000000001</v>
      </c>
      <c r="AB196" s="116">
        <f t="shared" si="20"/>
        <v>0.50029999999999997</v>
      </c>
      <c r="AC196" s="116">
        <f t="shared" si="20"/>
        <v>0.49430000000000002</v>
      </c>
      <c r="AD196" s="116">
        <f t="shared" si="20"/>
        <v>0.49120000000000003</v>
      </c>
    </row>
    <row r="197" spans="12:30" x14ac:dyDescent="0.25">
      <c r="L197" s="106" t="s">
        <v>2780</v>
      </c>
      <c r="M197" s="106" t="s">
        <v>2276</v>
      </c>
      <c r="N197" s="87">
        <v>2160</v>
      </c>
      <c r="O197" s="106" t="s">
        <v>1832</v>
      </c>
      <c r="P197" s="87" t="s">
        <v>2973</v>
      </c>
      <c r="Q197" s="87" t="s">
        <v>2394</v>
      </c>
      <c r="R197" s="88">
        <v>0.54349999999999998</v>
      </c>
      <c r="S197" s="88">
        <v>0.47889999999999999</v>
      </c>
      <c r="T197" s="88">
        <v>0.49759999999999999</v>
      </c>
      <c r="U197" s="88">
        <v>0.50949999999999995</v>
      </c>
      <c r="V197" s="88">
        <v>0.55200000000000005</v>
      </c>
      <c r="W197" s="88">
        <v>0.55400000000000005</v>
      </c>
      <c r="X197" s="115">
        <v>0.59296482412060303</v>
      </c>
      <c r="Y197" s="115">
        <v>0.55882350000000003</v>
      </c>
      <c r="Z197" s="116">
        <f t="shared" si="20"/>
        <v>0.49530000000000002</v>
      </c>
      <c r="AA197" s="116">
        <f t="shared" si="20"/>
        <v>0.51970000000000005</v>
      </c>
      <c r="AB197" s="116">
        <f t="shared" si="20"/>
        <v>0.53849999999999998</v>
      </c>
      <c r="AC197" s="116">
        <f t="shared" si="20"/>
        <v>0.56630000000000003</v>
      </c>
      <c r="AD197" s="116">
        <f t="shared" si="20"/>
        <v>0.56859999999999999</v>
      </c>
    </row>
    <row r="198" spans="12:30" x14ac:dyDescent="0.25">
      <c r="L198" s="106" t="s">
        <v>2781</v>
      </c>
      <c r="M198" s="106" t="s">
        <v>2277</v>
      </c>
      <c r="N198" s="87">
        <v>4264</v>
      </c>
      <c r="O198" s="106" t="s">
        <v>283</v>
      </c>
      <c r="P198" s="87" t="s">
        <v>2973</v>
      </c>
      <c r="Q198" s="87" t="s">
        <v>2395</v>
      </c>
      <c r="R198" s="88">
        <v>0.45</v>
      </c>
      <c r="S198" s="88">
        <v>0.48080000000000001</v>
      </c>
      <c r="T198" s="88">
        <v>0.40810000000000002</v>
      </c>
      <c r="U198" s="88">
        <v>0.40799999999999997</v>
      </c>
      <c r="V198" s="88">
        <v>0.47210000000000002</v>
      </c>
      <c r="W198" s="88">
        <v>0.45219999999999999</v>
      </c>
      <c r="X198" s="115">
        <v>0.41469816272965881</v>
      </c>
      <c r="Y198" s="115">
        <v>0.40114613180515801</v>
      </c>
      <c r="Z198" s="116">
        <f t="shared" si="20"/>
        <v>0.43230000000000002</v>
      </c>
      <c r="AA198" s="116">
        <f t="shared" si="20"/>
        <v>0.4294</v>
      </c>
      <c r="AB198" s="116">
        <f t="shared" si="20"/>
        <v>0.44409999999999999</v>
      </c>
      <c r="AC198" s="116">
        <f t="shared" si="20"/>
        <v>0.44629999999999997</v>
      </c>
      <c r="AD198" s="116">
        <f t="shared" si="20"/>
        <v>0.42270000000000002</v>
      </c>
    </row>
    <row r="199" spans="12:30" x14ac:dyDescent="0.25">
      <c r="L199" s="117" t="s">
        <v>2783</v>
      </c>
      <c r="M199" s="117" t="s">
        <v>2280</v>
      </c>
      <c r="N199" s="87">
        <v>4365</v>
      </c>
      <c r="O199" s="118" t="s">
        <v>1791</v>
      </c>
      <c r="P199" s="119" t="s">
        <v>3019</v>
      </c>
      <c r="Q199" s="87" t="s">
        <v>2395</v>
      </c>
      <c r="R199" s="88">
        <v>0.30780000000000002</v>
      </c>
      <c r="S199" s="88">
        <v>0.28110000000000002</v>
      </c>
      <c r="T199" s="88">
        <v>0.25430000000000003</v>
      </c>
      <c r="U199" s="88">
        <v>0.27600000000000002</v>
      </c>
      <c r="V199" s="88">
        <v>0.31519999999999998</v>
      </c>
      <c r="W199" s="88">
        <v>0.31009999999999999</v>
      </c>
      <c r="X199" s="88">
        <v>0.30109999999999998</v>
      </c>
      <c r="Y199" s="120">
        <v>0.27729999999999999</v>
      </c>
      <c r="Z199" s="116">
        <f t="shared" si="20"/>
        <v>0.27050000000000002</v>
      </c>
      <c r="AA199" s="116">
        <f t="shared" si="20"/>
        <v>0.28179999999999999</v>
      </c>
      <c r="AB199" s="116">
        <f t="shared" si="20"/>
        <v>0.3004</v>
      </c>
      <c r="AC199" s="116">
        <f t="shared" si="20"/>
        <v>0.30880000000000002</v>
      </c>
      <c r="AD199" s="116">
        <f t="shared" si="20"/>
        <v>0.29620000000000002</v>
      </c>
    </row>
    <row r="200" spans="12:30" x14ac:dyDescent="0.25">
      <c r="L200" s="117" t="s">
        <v>2783</v>
      </c>
      <c r="M200" s="117" t="s">
        <v>2280</v>
      </c>
      <c r="N200" s="87">
        <v>2816</v>
      </c>
      <c r="O200" s="118" t="s">
        <v>1785</v>
      </c>
      <c r="P200" s="119" t="s">
        <v>3019</v>
      </c>
      <c r="Q200" s="87" t="s">
        <v>2395</v>
      </c>
      <c r="R200" s="88">
        <v>0.34589999999999999</v>
      </c>
      <c r="S200" s="88">
        <v>0.39150000000000001</v>
      </c>
      <c r="T200" s="88">
        <v>0.30530000000000002</v>
      </c>
      <c r="U200" s="88">
        <v>0.34689999999999999</v>
      </c>
      <c r="V200" s="88">
        <v>0.33689999999999998</v>
      </c>
      <c r="W200" s="88">
        <v>0.33679999999999999</v>
      </c>
      <c r="X200" s="88">
        <v>0.34360000000000002</v>
      </c>
      <c r="Y200" s="120">
        <v>0.35210000000000002</v>
      </c>
      <c r="Z200" s="116">
        <f t="shared" si="20"/>
        <v>0.34789999999999999</v>
      </c>
      <c r="AA200" s="116">
        <f t="shared" si="20"/>
        <v>0.32969999999999999</v>
      </c>
      <c r="AB200" s="116">
        <f t="shared" si="20"/>
        <v>0.3402</v>
      </c>
      <c r="AC200" s="116">
        <f t="shared" si="20"/>
        <v>0.33910000000000001</v>
      </c>
      <c r="AD200" s="116">
        <f t="shared" si="20"/>
        <v>0.34420000000000001</v>
      </c>
    </row>
    <row r="201" spans="12:30" x14ac:dyDescent="0.25">
      <c r="L201" s="117" t="s">
        <v>2783</v>
      </c>
      <c r="M201" s="117" t="s">
        <v>2280</v>
      </c>
      <c r="N201" s="87">
        <v>2552</v>
      </c>
      <c r="O201" s="118" t="s">
        <v>1784</v>
      </c>
      <c r="P201" s="119" t="s">
        <v>3019</v>
      </c>
      <c r="Q201" s="87" t="s">
        <v>2395</v>
      </c>
      <c r="R201" s="88">
        <v>0.33889999999999998</v>
      </c>
      <c r="S201" s="88">
        <v>0.35339999999999999</v>
      </c>
      <c r="T201" s="88">
        <v>0.35410000000000003</v>
      </c>
      <c r="U201" s="88">
        <v>0.35249999999999998</v>
      </c>
      <c r="V201" s="88">
        <v>0.35849999999999999</v>
      </c>
      <c r="W201" s="88">
        <v>0.3523</v>
      </c>
      <c r="X201" s="88">
        <v>0.34029999999999999</v>
      </c>
      <c r="Y201" s="120">
        <v>0.39779999999999999</v>
      </c>
      <c r="Z201" s="116">
        <f t="shared" si="20"/>
        <v>0.3533</v>
      </c>
      <c r="AA201" s="116">
        <f t="shared" si="20"/>
        <v>0.35499999999999998</v>
      </c>
      <c r="AB201" s="116">
        <f t="shared" si="20"/>
        <v>0.35439999999999999</v>
      </c>
      <c r="AC201" s="116">
        <f t="shared" si="20"/>
        <v>0.35039999999999999</v>
      </c>
      <c r="AD201" s="116">
        <f t="shared" si="20"/>
        <v>0.36349999999999999</v>
      </c>
    </row>
    <row r="202" spans="12:30" x14ac:dyDescent="0.25">
      <c r="L202" s="117" t="s">
        <v>2783</v>
      </c>
      <c r="M202" s="117" t="s">
        <v>2280</v>
      </c>
      <c r="N202" s="87">
        <v>3199</v>
      </c>
      <c r="O202" s="118" t="s">
        <v>1786</v>
      </c>
      <c r="P202" s="119" t="s">
        <v>3019</v>
      </c>
      <c r="Q202" s="87" t="s">
        <v>2395</v>
      </c>
      <c r="R202" s="88">
        <v>0.40550000000000003</v>
      </c>
      <c r="S202" s="88">
        <v>0.41639999999999999</v>
      </c>
      <c r="T202" s="88">
        <v>0.35580000000000001</v>
      </c>
      <c r="U202" s="88">
        <v>0.38990000000000002</v>
      </c>
      <c r="V202" s="88">
        <v>0.40550000000000003</v>
      </c>
      <c r="W202" s="88">
        <v>0.38890000000000002</v>
      </c>
      <c r="X202" s="88">
        <v>0.3977</v>
      </c>
      <c r="Y202" s="120">
        <v>0.38940000000000002</v>
      </c>
      <c r="Z202" s="116">
        <f t="shared" si="20"/>
        <v>0.38740000000000002</v>
      </c>
      <c r="AA202" s="116">
        <f t="shared" si="20"/>
        <v>0.38369999999999999</v>
      </c>
      <c r="AB202" s="116">
        <f t="shared" si="20"/>
        <v>0.39479999999999998</v>
      </c>
      <c r="AC202" s="116">
        <f t="shared" si="20"/>
        <v>0.39739999999999998</v>
      </c>
      <c r="AD202" s="116">
        <f t="shared" si="20"/>
        <v>0.39200000000000002</v>
      </c>
    </row>
    <row r="203" spans="12:30" x14ac:dyDescent="0.25">
      <c r="L203" s="117" t="s">
        <v>2783</v>
      </c>
      <c r="M203" s="117" t="s">
        <v>2280</v>
      </c>
      <c r="N203" s="87">
        <v>4373</v>
      </c>
      <c r="O203" s="118" t="s">
        <v>1792</v>
      </c>
      <c r="P203" s="119" t="s">
        <v>3019</v>
      </c>
      <c r="Q203" s="87" t="s">
        <v>2395</v>
      </c>
      <c r="R203" s="88">
        <v>0.31319999999999998</v>
      </c>
      <c r="S203" s="88">
        <v>0.32579999999999998</v>
      </c>
      <c r="T203" s="88">
        <v>0.26040000000000002</v>
      </c>
      <c r="U203" s="88">
        <v>0.3085</v>
      </c>
      <c r="V203" s="88">
        <v>0.29849999999999999</v>
      </c>
      <c r="W203" s="88">
        <v>0.26379999999999998</v>
      </c>
      <c r="X203" s="88">
        <v>0.25530000000000003</v>
      </c>
      <c r="Y203" s="120">
        <v>0.28120000000000001</v>
      </c>
      <c r="Z203" s="116">
        <f t="shared" si="20"/>
        <v>0.29820000000000002</v>
      </c>
      <c r="AA203" s="116">
        <f t="shared" si="20"/>
        <v>0.28910000000000002</v>
      </c>
      <c r="AB203" s="116">
        <f t="shared" si="20"/>
        <v>0.2903</v>
      </c>
      <c r="AC203" s="116">
        <f t="shared" si="20"/>
        <v>0.27250000000000002</v>
      </c>
      <c r="AD203" s="116">
        <f t="shared" si="20"/>
        <v>0.26679999999999998</v>
      </c>
    </row>
    <row r="204" spans="12:30" x14ac:dyDescent="0.25">
      <c r="L204" s="117" t="s">
        <v>2784</v>
      </c>
      <c r="M204" s="117" t="s">
        <v>2282</v>
      </c>
      <c r="N204" s="87">
        <v>3792</v>
      </c>
      <c r="O204" s="118" t="s">
        <v>1248</v>
      </c>
      <c r="P204" s="119" t="s">
        <v>3019</v>
      </c>
      <c r="Q204" s="87" t="s">
        <v>2395</v>
      </c>
      <c r="R204" s="88">
        <v>0.35070000000000001</v>
      </c>
      <c r="S204" s="88">
        <v>0.37419999999999998</v>
      </c>
      <c r="T204" s="88">
        <v>0.37730000000000002</v>
      </c>
      <c r="U204" s="88">
        <v>0.3619</v>
      </c>
      <c r="V204" s="88">
        <v>0.38269999999999998</v>
      </c>
      <c r="W204" s="88">
        <v>0.39369999999999999</v>
      </c>
      <c r="X204" s="88">
        <v>0.4012</v>
      </c>
      <c r="Y204" s="120">
        <v>0.45379999999999998</v>
      </c>
      <c r="Z204" s="116">
        <f t="shared" si="20"/>
        <v>0.37109999999999999</v>
      </c>
      <c r="AA204" s="116">
        <f t="shared" si="20"/>
        <v>0.374</v>
      </c>
      <c r="AB204" s="116">
        <f t="shared" si="20"/>
        <v>0.37940000000000002</v>
      </c>
      <c r="AC204" s="116">
        <f t="shared" si="20"/>
        <v>0.39250000000000002</v>
      </c>
      <c r="AD204" s="116">
        <f t="shared" si="20"/>
        <v>0.41620000000000001</v>
      </c>
    </row>
    <row r="205" spans="12:30" x14ac:dyDescent="0.25">
      <c r="L205" s="117" t="s">
        <v>2784</v>
      </c>
      <c r="M205" s="117" t="s">
        <v>2282</v>
      </c>
      <c r="N205" s="87">
        <v>4447</v>
      </c>
      <c r="O205" s="118" t="s">
        <v>1250</v>
      </c>
      <c r="P205" s="119" t="s">
        <v>3019</v>
      </c>
      <c r="Q205" s="87" t="s">
        <v>2395</v>
      </c>
      <c r="R205" s="88">
        <v>0.40749999999999997</v>
      </c>
      <c r="S205" s="88">
        <v>0.41110000000000002</v>
      </c>
      <c r="T205" s="88">
        <v>0.36630000000000001</v>
      </c>
      <c r="U205" s="88">
        <v>0.36409999999999998</v>
      </c>
      <c r="V205" s="88">
        <v>0.37</v>
      </c>
      <c r="W205" s="88">
        <v>0.3301</v>
      </c>
      <c r="X205" s="88">
        <v>0.315</v>
      </c>
      <c r="Y205" s="120">
        <v>0.37519999999999998</v>
      </c>
      <c r="Z205" s="116">
        <f t="shared" si="20"/>
        <v>0.3805</v>
      </c>
      <c r="AA205" s="116">
        <f t="shared" si="20"/>
        <v>0.36680000000000001</v>
      </c>
      <c r="AB205" s="116">
        <f t="shared" si="20"/>
        <v>0.35470000000000002</v>
      </c>
      <c r="AC205" s="116">
        <f t="shared" si="20"/>
        <v>0.33839999999999998</v>
      </c>
      <c r="AD205" s="116">
        <f t="shared" si="20"/>
        <v>0.34010000000000001</v>
      </c>
    </row>
    <row r="206" spans="12:30" x14ac:dyDescent="0.25">
      <c r="L206" s="117" t="s">
        <v>2784</v>
      </c>
      <c r="M206" s="117" t="s">
        <v>2282</v>
      </c>
      <c r="N206" s="87">
        <v>3601</v>
      </c>
      <c r="O206" s="118" t="s">
        <v>1247</v>
      </c>
      <c r="P206" s="119" t="s">
        <v>3019</v>
      </c>
      <c r="Q206" s="87" t="s">
        <v>2395</v>
      </c>
      <c r="R206" s="88">
        <v>0.33110000000000001</v>
      </c>
      <c r="S206" s="88">
        <v>0.37940000000000002</v>
      </c>
      <c r="T206" s="88">
        <v>0.36680000000000001</v>
      </c>
      <c r="U206" s="88">
        <v>0.32550000000000001</v>
      </c>
      <c r="V206" s="88">
        <v>0.33760000000000001</v>
      </c>
      <c r="W206" s="88">
        <v>0.32029999999999997</v>
      </c>
      <c r="X206" s="88">
        <v>0.3508</v>
      </c>
      <c r="Y206" s="120">
        <v>0.32929999999999998</v>
      </c>
      <c r="Z206" s="116">
        <f t="shared" si="20"/>
        <v>0.35720000000000002</v>
      </c>
      <c r="AA206" s="116">
        <f t="shared" si="20"/>
        <v>0.34329999999999999</v>
      </c>
      <c r="AB206" s="116">
        <f t="shared" si="20"/>
        <v>0.32779999999999998</v>
      </c>
      <c r="AC206" s="116">
        <f t="shared" si="20"/>
        <v>0.3362</v>
      </c>
      <c r="AD206" s="116">
        <f t="shared" si="20"/>
        <v>0.33350000000000002</v>
      </c>
    </row>
    <row r="207" spans="12:30" x14ac:dyDescent="0.25">
      <c r="L207" s="117" t="s">
        <v>2784</v>
      </c>
      <c r="M207" s="117" t="s">
        <v>2282</v>
      </c>
      <c r="N207" s="87">
        <v>2223</v>
      </c>
      <c r="O207" s="118" t="s">
        <v>1243</v>
      </c>
      <c r="P207" s="119" t="s">
        <v>3019</v>
      </c>
      <c r="Q207" s="87" t="s">
        <v>2395</v>
      </c>
      <c r="R207" s="88">
        <v>0.38919999999999999</v>
      </c>
      <c r="S207" s="88">
        <v>0.39439999999999997</v>
      </c>
      <c r="T207" s="88">
        <v>0.36480000000000001</v>
      </c>
      <c r="U207" s="88">
        <v>0.38879999999999998</v>
      </c>
      <c r="V207" s="88">
        <v>0.4234</v>
      </c>
      <c r="W207" s="88">
        <v>0.45419999999999999</v>
      </c>
      <c r="X207" s="88">
        <v>0.435</v>
      </c>
      <c r="Y207" s="120">
        <v>0.4788</v>
      </c>
      <c r="Z207" s="116">
        <f t="shared" si="20"/>
        <v>0.38269999999999998</v>
      </c>
      <c r="AA207" s="116">
        <f t="shared" si="20"/>
        <v>0.39229999999999998</v>
      </c>
      <c r="AB207" s="116">
        <f t="shared" si="20"/>
        <v>0.42209999999999998</v>
      </c>
      <c r="AC207" s="116">
        <f t="shared" si="20"/>
        <v>0.4375</v>
      </c>
      <c r="AD207" s="116">
        <f t="shared" si="20"/>
        <v>0.45600000000000002</v>
      </c>
    </row>
    <row r="208" spans="12:30" x14ac:dyDescent="0.25">
      <c r="L208" s="117" t="s">
        <v>2785</v>
      </c>
      <c r="M208" s="117" t="s">
        <v>2285</v>
      </c>
      <c r="N208" s="87">
        <v>4468</v>
      </c>
      <c r="O208" s="118" t="s">
        <v>662</v>
      </c>
      <c r="P208" s="119" t="s">
        <v>3019</v>
      </c>
      <c r="Q208" s="87" t="s">
        <v>2395</v>
      </c>
      <c r="R208" s="88">
        <v>0.31040000000000001</v>
      </c>
      <c r="S208" s="88">
        <v>0.26989999999999997</v>
      </c>
      <c r="T208" s="88">
        <v>0.2261</v>
      </c>
      <c r="U208" s="88">
        <v>0.22570000000000001</v>
      </c>
      <c r="V208" s="88">
        <v>0.2354</v>
      </c>
      <c r="W208" s="88">
        <v>0.24809999999999999</v>
      </c>
      <c r="X208" s="88">
        <v>0.2482</v>
      </c>
      <c r="Y208" s="120">
        <v>0.27589999999999998</v>
      </c>
      <c r="Z208" s="116">
        <f t="shared" si="20"/>
        <v>0.24060000000000001</v>
      </c>
      <c r="AA208" s="116">
        <f t="shared" si="20"/>
        <v>0.2291</v>
      </c>
      <c r="AB208" s="116">
        <f t="shared" si="20"/>
        <v>0.2364</v>
      </c>
      <c r="AC208" s="116">
        <f t="shared" si="20"/>
        <v>0.24390000000000001</v>
      </c>
      <c r="AD208" s="116">
        <f t="shared" si="20"/>
        <v>0.25740000000000002</v>
      </c>
    </row>
    <row r="209" spans="12:30" x14ac:dyDescent="0.25">
      <c r="L209" s="117" t="s">
        <v>2637</v>
      </c>
      <c r="M209" s="117" t="s">
        <v>2289</v>
      </c>
      <c r="N209" s="87">
        <v>2712</v>
      </c>
      <c r="O209" s="118" t="s">
        <v>1836</v>
      </c>
      <c r="P209" s="119" t="s">
        <v>3019</v>
      </c>
      <c r="Q209" s="87" t="s">
        <v>2394</v>
      </c>
      <c r="R209" s="88">
        <v>0.38019999999999998</v>
      </c>
      <c r="S209" s="88">
        <v>0.45610000000000001</v>
      </c>
      <c r="T209" s="88">
        <v>0.375</v>
      </c>
      <c r="U209" s="88">
        <v>0.4476</v>
      </c>
      <c r="V209" s="88">
        <v>0.55120000000000002</v>
      </c>
      <c r="W209" s="88">
        <v>0.51160000000000005</v>
      </c>
      <c r="X209" s="88">
        <v>0.62990000000000002</v>
      </c>
      <c r="Y209" s="120">
        <v>0.5323</v>
      </c>
      <c r="Z209" s="116">
        <f t="shared" si="20"/>
        <v>0.42620000000000002</v>
      </c>
      <c r="AA209" s="116">
        <f t="shared" si="20"/>
        <v>0.45789999999999997</v>
      </c>
      <c r="AB209" s="116">
        <f t="shared" si="20"/>
        <v>0.50349999999999995</v>
      </c>
      <c r="AC209" s="116">
        <f t="shared" si="20"/>
        <v>0.56420000000000003</v>
      </c>
      <c r="AD209" s="116">
        <f t="shared" si="20"/>
        <v>0.55789999999999995</v>
      </c>
    </row>
    <row r="210" spans="12:30" x14ac:dyDescent="0.25">
      <c r="L210" s="117" t="s">
        <v>2786</v>
      </c>
      <c r="M210" s="117" t="s">
        <v>2293</v>
      </c>
      <c r="N210" s="87">
        <v>5494</v>
      </c>
      <c r="O210" s="118" t="s">
        <v>194</v>
      </c>
      <c r="P210" s="119" t="s">
        <v>3019</v>
      </c>
      <c r="Q210" s="87" t="s">
        <v>2395</v>
      </c>
      <c r="R210" s="88">
        <v>0.39179999999999998</v>
      </c>
      <c r="S210" s="88">
        <v>0.4</v>
      </c>
      <c r="T210" s="88">
        <v>0.33729999999999999</v>
      </c>
      <c r="U210" s="88">
        <v>0.38919999999999999</v>
      </c>
      <c r="V210" s="88">
        <v>0.37780000000000002</v>
      </c>
      <c r="W210" s="88">
        <v>0.36959999999999998</v>
      </c>
      <c r="X210" s="88">
        <v>0.39900000000000002</v>
      </c>
      <c r="Y210" s="129" t="s">
        <v>3026</v>
      </c>
      <c r="Z210" s="116">
        <f t="shared" ref="Z210:AD223" si="21">IFERROR((ROUND(AVERAGE(S210:U210),4))," ")</f>
        <v>0.3755</v>
      </c>
      <c r="AA210" s="116">
        <f t="shared" si="21"/>
        <v>0.36809999999999998</v>
      </c>
      <c r="AB210" s="116">
        <f t="shared" si="21"/>
        <v>0.37890000000000001</v>
      </c>
      <c r="AC210" s="116">
        <f t="shared" si="21"/>
        <v>0.3821</v>
      </c>
      <c r="AD210" s="116">
        <f>IFERROR((ROUND(AVERAGE(W210:X210),4))," ")</f>
        <v>0.38429999999999997</v>
      </c>
    </row>
    <row r="211" spans="12:30" x14ac:dyDescent="0.25">
      <c r="L211" s="117" t="s">
        <v>2786</v>
      </c>
      <c r="M211" s="117" t="s">
        <v>2293</v>
      </c>
      <c r="N211" s="87">
        <v>2911</v>
      </c>
      <c r="O211" s="118" t="s">
        <v>189</v>
      </c>
      <c r="P211" s="119" t="s">
        <v>3019</v>
      </c>
      <c r="Q211" s="87" t="s">
        <v>2395</v>
      </c>
      <c r="R211" s="88">
        <v>0.41810000000000003</v>
      </c>
      <c r="S211" s="88">
        <v>0.41920000000000002</v>
      </c>
      <c r="T211" s="88">
        <v>0.37590000000000001</v>
      </c>
      <c r="U211" s="88">
        <v>0.3498</v>
      </c>
      <c r="V211" s="88">
        <v>0.37419999999999998</v>
      </c>
      <c r="W211" s="88">
        <v>0.34710000000000002</v>
      </c>
      <c r="X211" s="88">
        <v>0.36080000000000001</v>
      </c>
      <c r="Y211" s="120">
        <v>0.30409999999999998</v>
      </c>
      <c r="Z211" s="116">
        <f t="shared" si="21"/>
        <v>0.38159999999999999</v>
      </c>
      <c r="AA211" s="116">
        <f t="shared" si="21"/>
        <v>0.36659999999999998</v>
      </c>
      <c r="AB211" s="116">
        <f t="shared" si="21"/>
        <v>0.35699999999999998</v>
      </c>
      <c r="AC211" s="116">
        <f t="shared" si="21"/>
        <v>0.36070000000000002</v>
      </c>
      <c r="AD211" s="116">
        <f t="shared" si="21"/>
        <v>0.33729999999999999</v>
      </c>
    </row>
    <row r="212" spans="12:30" x14ac:dyDescent="0.25">
      <c r="L212" s="106" t="s">
        <v>2786</v>
      </c>
      <c r="M212" s="106" t="s">
        <v>2293</v>
      </c>
      <c r="N212" s="87">
        <v>2509</v>
      </c>
      <c r="O212" s="106" t="s">
        <v>188</v>
      </c>
      <c r="P212" s="87" t="s">
        <v>2973</v>
      </c>
      <c r="Q212" s="87" t="s">
        <v>2395</v>
      </c>
      <c r="R212" s="88">
        <v>0.44479999999999997</v>
      </c>
      <c r="S212" s="88">
        <v>0.44490000000000002</v>
      </c>
      <c r="T212" s="88">
        <v>0.39</v>
      </c>
      <c r="U212" s="88">
        <v>0.44159999999999999</v>
      </c>
      <c r="V212" s="88">
        <v>0.45800000000000002</v>
      </c>
      <c r="W212" s="88">
        <v>0.4602</v>
      </c>
      <c r="X212" s="115">
        <v>0.49501661129568109</v>
      </c>
      <c r="Y212" s="115">
        <v>0.66267942583732098</v>
      </c>
      <c r="Z212" s="116">
        <f t="shared" si="21"/>
        <v>0.42549999999999999</v>
      </c>
      <c r="AA212" s="116">
        <f t="shared" si="21"/>
        <v>0.4299</v>
      </c>
      <c r="AB212" s="116">
        <f t="shared" si="21"/>
        <v>0.45329999999999998</v>
      </c>
      <c r="AC212" s="116">
        <f t="shared" si="21"/>
        <v>0.47110000000000002</v>
      </c>
      <c r="AD212" s="116">
        <f t="shared" si="21"/>
        <v>0.5393</v>
      </c>
    </row>
    <row r="213" spans="12:30" x14ac:dyDescent="0.25">
      <c r="L213" s="106" t="s">
        <v>2787</v>
      </c>
      <c r="M213" s="106" t="s">
        <v>2295</v>
      </c>
      <c r="N213" s="87">
        <v>2161</v>
      </c>
      <c r="O213" s="106" t="s">
        <v>320</v>
      </c>
      <c r="P213" s="87" t="s">
        <v>2973</v>
      </c>
      <c r="Q213" s="87" t="s">
        <v>2394</v>
      </c>
      <c r="R213" s="88">
        <v>0.47320000000000001</v>
      </c>
      <c r="S213" s="88">
        <v>0.44590000000000002</v>
      </c>
      <c r="T213" s="88">
        <v>0.42749999999999999</v>
      </c>
      <c r="U213" s="88">
        <v>0.41670000000000001</v>
      </c>
      <c r="V213" s="88">
        <v>0.5</v>
      </c>
      <c r="W213" s="88">
        <v>0.6</v>
      </c>
      <c r="X213" s="115">
        <v>0.59848484848484851</v>
      </c>
      <c r="Y213" s="115">
        <v>0.58730158730158699</v>
      </c>
      <c r="Z213" s="116">
        <f t="shared" si="21"/>
        <v>0.43</v>
      </c>
      <c r="AA213" s="116">
        <f t="shared" si="21"/>
        <v>0.4481</v>
      </c>
      <c r="AB213" s="116">
        <f t="shared" si="21"/>
        <v>0.50560000000000005</v>
      </c>
      <c r="AC213" s="116">
        <f t="shared" si="21"/>
        <v>0.56620000000000004</v>
      </c>
      <c r="AD213" s="116">
        <f t="shared" si="21"/>
        <v>0.59530000000000005</v>
      </c>
    </row>
    <row r="214" spans="12:30" x14ac:dyDescent="0.25">
      <c r="L214" s="117" t="s">
        <v>2645</v>
      </c>
      <c r="M214" s="117" t="s">
        <v>2299</v>
      </c>
      <c r="N214" s="87">
        <v>3699</v>
      </c>
      <c r="O214" s="118" t="s">
        <v>1992</v>
      </c>
      <c r="P214" s="119" t="s">
        <v>3019</v>
      </c>
      <c r="Q214" s="87" t="s">
        <v>2395</v>
      </c>
      <c r="R214" s="88">
        <v>0.3987</v>
      </c>
      <c r="S214" s="88">
        <v>0.39279999999999998</v>
      </c>
      <c r="T214" s="88">
        <v>0.37530000000000002</v>
      </c>
      <c r="U214" s="88">
        <v>0.39479999999999998</v>
      </c>
      <c r="V214" s="88">
        <v>0.33239999999999997</v>
      </c>
      <c r="W214" s="88">
        <v>0.3246</v>
      </c>
      <c r="X214" s="88">
        <v>0.26960000000000001</v>
      </c>
      <c r="Y214" s="120">
        <v>0.35520000000000002</v>
      </c>
      <c r="Z214" s="116">
        <f t="shared" si="21"/>
        <v>0.3876</v>
      </c>
      <c r="AA214" s="116">
        <f t="shared" si="21"/>
        <v>0.36749999999999999</v>
      </c>
      <c r="AB214" s="116">
        <f t="shared" si="21"/>
        <v>0.35060000000000002</v>
      </c>
      <c r="AC214" s="116">
        <f t="shared" si="21"/>
        <v>0.30890000000000001</v>
      </c>
      <c r="AD214" s="116">
        <f t="shared" si="21"/>
        <v>0.3165</v>
      </c>
    </row>
    <row r="215" spans="12:30" x14ac:dyDescent="0.25">
      <c r="L215" s="117" t="s">
        <v>2645</v>
      </c>
      <c r="M215" s="117" t="s">
        <v>2299</v>
      </c>
      <c r="N215" s="87">
        <v>4448</v>
      </c>
      <c r="O215" s="118" t="s">
        <v>968</v>
      </c>
      <c r="P215" s="119" t="s">
        <v>3019</v>
      </c>
      <c r="Q215" s="87" t="s">
        <v>2395</v>
      </c>
      <c r="R215" s="88">
        <v>0.36959999999999998</v>
      </c>
      <c r="S215" s="88">
        <v>0.33750000000000002</v>
      </c>
      <c r="T215" s="88">
        <v>0.29299999999999998</v>
      </c>
      <c r="U215" s="88">
        <v>0.32700000000000001</v>
      </c>
      <c r="V215" s="88">
        <v>0.32190000000000002</v>
      </c>
      <c r="W215" s="88">
        <v>0.27489999999999998</v>
      </c>
      <c r="X215" s="88">
        <v>0.26069999999999999</v>
      </c>
      <c r="Y215" s="120">
        <v>0.31030000000000002</v>
      </c>
      <c r="Z215" s="116">
        <f t="shared" si="21"/>
        <v>0.31919999999999998</v>
      </c>
      <c r="AA215" s="116">
        <f t="shared" si="21"/>
        <v>0.314</v>
      </c>
      <c r="AB215" s="116">
        <f t="shared" si="21"/>
        <v>0.30790000000000001</v>
      </c>
      <c r="AC215" s="116">
        <f t="shared" si="21"/>
        <v>0.2858</v>
      </c>
      <c r="AD215" s="116">
        <f t="shared" si="21"/>
        <v>0.28199999999999997</v>
      </c>
    </row>
    <row r="216" spans="12:30" x14ac:dyDescent="0.25">
      <c r="L216" s="106" t="s">
        <v>2788</v>
      </c>
      <c r="M216" s="106" t="s">
        <v>2301</v>
      </c>
      <c r="N216" s="87">
        <v>4309</v>
      </c>
      <c r="O216" s="106" t="s">
        <v>1359</v>
      </c>
      <c r="P216" s="87" t="s">
        <v>2973</v>
      </c>
      <c r="Q216" s="87" t="s">
        <v>2395</v>
      </c>
      <c r="R216" s="88">
        <v>0.45269999999999999</v>
      </c>
      <c r="S216" s="88">
        <v>0.47849999999999998</v>
      </c>
      <c r="T216" s="88">
        <v>0.41260000000000002</v>
      </c>
      <c r="U216" s="88">
        <v>0.35160000000000002</v>
      </c>
      <c r="V216" s="88">
        <v>0.39240000000000003</v>
      </c>
      <c r="W216" s="88">
        <v>0.38250000000000001</v>
      </c>
      <c r="X216" s="115">
        <v>0.421875</v>
      </c>
      <c r="Y216" s="115">
        <v>0.41300189999999998</v>
      </c>
      <c r="Z216" s="116">
        <f t="shared" si="21"/>
        <v>0.41420000000000001</v>
      </c>
      <c r="AA216" s="116">
        <f t="shared" si="21"/>
        <v>0.38550000000000001</v>
      </c>
      <c r="AB216" s="116">
        <f t="shared" si="21"/>
        <v>0.3755</v>
      </c>
      <c r="AC216" s="116">
        <f t="shared" si="21"/>
        <v>0.39889999999999998</v>
      </c>
      <c r="AD216" s="116">
        <f t="shared" si="21"/>
        <v>0.40579999999999999</v>
      </c>
    </row>
    <row r="217" spans="12:30" x14ac:dyDescent="0.25">
      <c r="L217" s="125" t="s">
        <v>2789</v>
      </c>
      <c r="M217" s="125" t="s">
        <v>2302</v>
      </c>
      <c r="N217" s="126">
        <v>2997</v>
      </c>
      <c r="O217" s="125" t="s">
        <v>1023</v>
      </c>
      <c r="P217" s="87" t="s">
        <v>2973</v>
      </c>
      <c r="Q217" s="126" t="s">
        <v>2395</v>
      </c>
      <c r="R217" s="127">
        <v>0.44379999999999997</v>
      </c>
      <c r="S217" s="130">
        <v>0.51190000000000002</v>
      </c>
      <c r="T217" s="122">
        <v>0.47389999999999999</v>
      </c>
      <c r="U217" s="122">
        <v>0.40239999999999998</v>
      </c>
      <c r="V217" s="122">
        <v>0.4219</v>
      </c>
      <c r="W217" s="122">
        <v>0.41489999999999999</v>
      </c>
      <c r="X217" s="123">
        <v>0.42513368983957217</v>
      </c>
      <c r="Y217" s="123">
        <v>0.49744899999999997</v>
      </c>
      <c r="Z217" s="116">
        <f t="shared" si="21"/>
        <v>0.4627</v>
      </c>
      <c r="AA217" s="116">
        <f t="shared" si="21"/>
        <v>0.43269999999999997</v>
      </c>
      <c r="AB217" s="116">
        <f t="shared" si="21"/>
        <v>0.41310000000000002</v>
      </c>
      <c r="AC217" s="116">
        <f t="shared" si="21"/>
        <v>0.42059999999999997</v>
      </c>
      <c r="AD217" s="116">
        <f t="shared" si="21"/>
        <v>0.44579999999999997</v>
      </c>
    </row>
    <row r="218" spans="12:30" x14ac:dyDescent="0.25">
      <c r="L218" s="106" t="s">
        <v>2790</v>
      </c>
      <c r="M218" s="106" t="s">
        <v>2303</v>
      </c>
      <c r="N218" s="87">
        <v>3290</v>
      </c>
      <c r="O218" s="106" t="s">
        <v>1076</v>
      </c>
      <c r="P218" s="87" t="s">
        <v>2973</v>
      </c>
      <c r="Q218" s="87" t="s">
        <v>2394</v>
      </c>
      <c r="R218" s="88">
        <v>0.52339999999999998</v>
      </c>
      <c r="S218" s="88">
        <v>0.47249999999999998</v>
      </c>
      <c r="T218" s="88">
        <v>0.25929999999999997</v>
      </c>
      <c r="U218" s="88">
        <v>0.4375</v>
      </c>
      <c r="V218" s="88">
        <v>0.52629999999999999</v>
      </c>
      <c r="W218" s="88">
        <v>0.43859999999999999</v>
      </c>
      <c r="X218" s="115">
        <v>0.4462809917355372</v>
      </c>
      <c r="Y218" s="115">
        <v>0.43902439999999998</v>
      </c>
      <c r="Z218" s="116">
        <f t="shared" si="21"/>
        <v>0.38979999999999998</v>
      </c>
      <c r="AA218" s="116">
        <f t="shared" si="21"/>
        <v>0.40770000000000001</v>
      </c>
      <c r="AB218" s="116">
        <f t="shared" si="21"/>
        <v>0.46750000000000003</v>
      </c>
      <c r="AC218" s="116">
        <f t="shared" si="21"/>
        <v>0.47039999999999998</v>
      </c>
      <c r="AD218" s="116">
        <f t="shared" si="21"/>
        <v>0.44130000000000003</v>
      </c>
    </row>
    <row r="219" spans="12:30" x14ac:dyDescent="0.25">
      <c r="L219" s="106" t="s">
        <v>2791</v>
      </c>
      <c r="M219" s="106" t="s">
        <v>2304</v>
      </c>
      <c r="N219" s="87">
        <v>3444</v>
      </c>
      <c r="O219" s="106" t="s">
        <v>1137</v>
      </c>
      <c r="P219" s="87" t="s">
        <v>2973</v>
      </c>
      <c r="Q219" s="87" t="s">
        <v>2395</v>
      </c>
      <c r="R219" s="88">
        <v>0.38</v>
      </c>
      <c r="S219" s="88">
        <v>0.42409999999999998</v>
      </c>
      <c r="T219" s="88">
        <v>0.36909999999999998</v>
      </c>
      <c r="U219" s="88">
        <v>0.45</v>
      </c>
      <c r="V219" s="88">
        <v>0.42570000000000002</v>
      </c>
      <c r="W219" s="88">
        <v>0.40129999999999999</v>
      </c>
      <c r="X219" s="115">
        <v>0.47904191616766467</v>
      </c>
      <c r="Y219" s="115">
        <v>0.49367090000000002</v>
      </c>
      <c r="Z219" s="116">
        <f t="shared" si="21"/>
        <v>0.41439999999999999</v>
      </c>
      <c r="AA219" s="116">
        <f t="shared" si="21"/>
        <v>0.41489999999999999</v>
      </c>
      <c r="AB219" s="116">
        <f t="shared" si="21"/>
        <v>0.42570000000000002</v>
      </c>
      <c r="AC219" s="116">
        <f t="shared" si="21"/>
        <v>0.43530000000000002</v>
      </c>
      <c r="AD219" s="116">
        <f t="shared" si="21"/>
        <v>0.45800000000000002</v>
      </c>
    </row>
    <row r="220" spans="12:30" x14ac:dyDescent="0.25">
      <c r="L220" s="106" t="s">
        <v>2793</v>
      </c>
      <c r="M220" s="106" t="s">
        <v>2309</v>
      </c>
      <c r="N220" s="87">
        <v>5599</v>
      </c>
      <c r="O220" s="106" t="s">
        <v>1464</v>
      </c>
      <c r="P220" s="87" t="s">
        <v>2973</v>
      </c>
      <c r="Q220" s="87" t="s">
        <v>2394</v>
      </c>
      <c r="R220" s="88">
        <v>0.48099999999999998</v>
      </c>
      <c r="S220" s="88">
        <v>0.5111</v>
      </c>
      <c r="T220" s="88">
        <v>0.4607</v>
      </c>
      <c r="U220" s="88">
        <v>0.55430000000000001</v>
      </c>
      <c r="V220" s="88">
        <v>0.56920000000000004</v>
      </c>
      <c r="W220" s="88" t="s">
        <v>2943</v>
      </c>
      <c r="X220" s="88" t="s">
        <v>2943</v>
      </c>
      <c r="Y220" s="88" t="s">
        <v>2943</v>
      </c>
      <c r="Z220" s="116">
        <f t="shared" si="21"/>
        <v>0.50870000000000004</v>
      </c>
      <c r="AA220" s="116">
        <f t="shared" si="21"/>
        <v>0.52810000000000001</v>
      </c>
      <c r="AB220" s="116">
        <f t="shared" si="21"/>
        <v>0.56179999999999997</v>
      </c>
      <c r="AC220" s="116">
        <f t="shared" si="21"/>
        <v>0.56920000000000004</v>
      </c>
    </row>
    <row r="221" spans="12:30" x14ac:dyDescent="0.25">
      <c r="L221" s="117" t="s">
        <v>2793</v>
      </c>
      <c r="M221" s="117" t="s">
        <v>2309</v>
      </c>
      <c r="N221" s="87">
        <v>5600</v>
      </c>
      <c r="O221" s="118" t="s">
        <v>2393</v>
      </c>
      <c r="P221" s="119" t="s">
        <v>3019</v>
      </c>
      <c r="Q221" s="87" t="s">
        <v>2395</v>
      </c>
      <c r="R221" s="88">
        <v>0.34549999999999997</v>
      </c>
      <c r="S221" s="88">
        <v>0.31900000000000001</v>
      </c>
      <c r="T221" s="88">
        <v>0.3125</v>
      </c>
      <c r="U221" s="88">
        <v>0.37159999999999999</v>
      </c>
      <c r="V221" s="88">
        <v>0.36530000000000001</v>
      </c>
      <c r="W221" s="128" t="s">
        <v>3024</v>
      </c>
      <c r="X221" s="128" t="s">
        <v>3025</v>
      </c>
      <c r="Y221" s="129" t="s">
        <v>3026</v>
      </c>
      <c r="Z221" s="116">
        <f t="shared" si="21"/>
        <v>0.33439999999999998</v>
      </c>
      <c r="AA221" s="116">
        <f t="shared" si="21"/>
        <v>0.3498</v>
      </c>
      <c r="AB221" s="116">
        <f>IFERROR((ROUND(AVERAGE(U221:V221),4))," ")</f>
        <v>0.36849999999999999</v>
      </c>
      <c r="AC221" s="116">
        <f>+V221</f>
        <v>0.36530000000000001</v>
      </c>
      <c r="AD221" s="116"/>
    </row>
    <row r="222" spans="12:30" x14ac:dyDescent="0.25">
      <c r="L222" s="106" t="s">
        <v>2653</v>
      </c>
      <c r="M222" s="106" t="s">
        <v>2311</v>
      </c>
      <c r="N222" s="87">
        <v>5018</v>
      </c>
      <c r="O222" s="106" t="s">
        <v>1764</v>
      </c>
      <c r="P222" s="87" t="s">
        <v>2973</v>
      </c>
      <c r="Q222" s="87" t="s">
        <v>2395</v>
      </c>
      <c r="R222" s="88">
        <v>0.44219999999999998</v>
      </c>
      <c r="S222" s="88">
        <v>0.48230000000000001</v>
      </c>
      <c r="T222" s="88">
        <v>0.45219999999999999</v>
      </c>
      <c r="U222" s="88">
        <v>0.47</v>
      </c>
      <c r="V222" s="88">
        <v>0.4723</v>
      </c>
      <c r="W222" s="88">
        <v>0.3826</v>
      </c>
      <c r="X222" s="88">
        <v>0.39799331103678931</v>
      </c>
      <c r="Y222" s="88">
        <v>0.43962849999999998</v>
      </c>
      <c r="Z222" s="116">
        <f t="shared" si="21"/>
        <v>0.46820000000000001</v>
      </c>
      <c r="AA222" s="116">
        <f t="shared" si="21"/>
        <v>0.46479999999999999</v>
      </c>
      <c r="AB222" s="116">
        <f t="shared" si="21"/>
        <v>0.44159999999999999</v>
      </c>
      <c r="AC222" s="116">
        <f t="shared" si="21"/>
        <v>0.41760000000000003</v>
      </c>
      <c r="AD222" s="116">
        <f t="shared" si="21"/>
        <v>0.40670000000000001</v>
      </c>
    </row>
    <row r="223" spans="12:30" x14ac:dyDescent="0.25">
      <c r="L223" s="117" t="s">
        <v>2653</v>
      </c>
      <c r="M223" s="117" t="s">
        <v>2311</v>
      </c>
      <c r="N223" s="87">
        <v>3848</v>
      </c>
      <c r="O223" s="118" t="s">
        <v>1760</v>
      </c>
      <c r="P223" s="119" t="s">
        <v>3019</v>
      </c>
      <c r="Q223" s="87" t="s">
        <v>2395</v>
      </c>
      <c r="R223" s="88">
        <v>0.3871</v>
      </c>
      <c r="S223" s="88">
        <v>0.42359999999999998</v>
      </c>
      <c r="T223" s="88">
        <v>0.38740000000000002</v>
      </c>
      <c r="U223" s="88">
        <v>0.3947</v>
      </c>
      <c r="V223" s="88">
        <v>0.42170000000000002</v>
      </c>
      <c r="W223" s="88">
        <v>0.42549999999999999</v>
      </c>
      <c r="X223" s="88">
        <v>0.42299999999999999</v>
      </c>
      <c r="Y223" s="120">
        <v>0.43590000000000001</v>
      </c>
      <c r="Z223" s="116">
        <f t="shared" si="21"/>
        <v>0.40189999999999998</v>
      </c>
      <c r="AA223" s="116">
        <f t="shared" si="21"/>
        <v>0.40129999999999999</v>
      </c>
      <c r="AB223" s="116">
        <f t="shared" si="21"/>
        <v>0.41399999999999998</v>
      </c>
      <c r="AC223" s="116">
        <f t="shared" si="21"/>
        <v>0.4234</v>
      </c>
      <c r="AD223" s="116">
        <f t="shared" si="21"/>
        <v>0.42809999999999998</v>
      </c>
    </row>
  </sheetData>
  <autoFilter ref="A4:AD223" xr:uid="{4A379844-0A7D-4082-B5D4-2875F3C15CCE}"/>
  <sortState xmlns:xlrd2="http://schemas.microsoft.com/office/spreadsheetml/2017/richdata2" ref="A5:J104">
    <sortCondition ref="B5:B104"/>
  </sortState>
  <mergeCells count="2">
    <mergeCell ref="R3:Y3"/>
    <mergeCell ref="Z3:AD3"/>
  </mergeCells>
  <conditionalFormatting sqref="K5:K223">
    <cfRule type="duplicateValues" dxfId="5" priority="271"/>
  </conditionalFormatting>
  <conditionalFormatting sqref="R113">
    <cfRule type="cellIs" dxfId="4" priority="2" operator="greaterThanOrEqual">
      <formula>0.5</formula>
    </cfRule>
    <cfRule type="cellIs" priority="3" operator="greaterThanOrEqual">
      <formula>0.5</formula>
    </cfRule>
  </conditionalFormatting>
  <conditionalFormatting sqref="R133">
    <cfRule type="cellIs" dxfId="3" priority="4" operator="greaterThanOrEqual">
      <formula>0.5</formula>
    </cfRule>
    <cfRule type="cellIs" priority="5" operator="greaterThanOrEqual">
      <formula>0.5</formula>
    </cfRule>
  </conditionalFormatting>
  <conditionalFormatting sqref="S5:S64 S66:S98 R111">
    <cfRule type="cellIs" dxfId="2" priority="6" operator="greaterThanOrEqual">
      <formula>0.5</formula>
    </cfRule>
    <cfRule type="cellIs" priority="7" operator="greaterThanOrEqual">
      <formula>0.5</formula>
    </cfRule>
  </conditionalFormatting>
  <conditionalFormatting sqref="Z5:Z223 AA33:AD96 AA98:AD223">
    <cfRule type="cellIs" dxfId="1" priority="9" operator="greaterThanOrEqual">
      <formula>0.5</formula>
    </cfRule>
  </conditionalFormatting>
  <conditionalFormatting sqref="AA5:AD8 AA9:AC9 AA10:AD15 AA16:AB16 AA17:AD31 AA32 AA97:AC97">
    <cfRule type="cellIs" dxfId="0" priority="10" operator="greaterThanOrEqual">
      <formula>0.5</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Narrative</vt:lpstr>
      <vt:lpstr>Jan - LEA</vt:lpstr>
      <vt:lpstr>Jan - School</vt:lpstr>
      <vt:lpstr>CEP 24-25</vt:lpstr>
      <vt:lpstr>HB1238 24-25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2025-02-04T15:05:17Z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145f431-4c8c-42c6-a5a5-ba6d3bdea585_Enabled">
    <vt:lpwstr>true</vt:lpwstr>
  </property>
  <property fmtid="{D5CDD505-2E9C-101B-9397-08002B2CF9AE}" pid="3" name="MSIP_Label_9145f431-4c8c-42c6-a5a5-ba6d3bdea585_SetDate">
    <vt:lpwstr>2025-01-30T18:56:36Z</vt:lpwstr>
  </property>
  <property fmtid="{D5CDD505-2E9C-101B-9397-08002B2CF9AE}" pid="4" name="MSIP_Label_9145f431-4c8c-42c6-a5a5-ba6d3bdea585_Method">
    <vt:lpwstr>Standard</vt:lpwstr>
  </property>
  <property fmtid="{D5CDD505-2E9C-101B-9397-08002B2CF9AE}" pid="5" name="MSIP_Label_9145f431-4c8c-42c6-a5a5-ba6d3bdea585_Name">
    <vt:lpwstr>defa4170-0d19-0005-0004-bc88714345d2</vt:lpwstr>
  </property>
  <property fmtid="{D5CDD505-2E9C-101B-9397-08002B2CF9AE}" pid="6" name="MSIP_Label_9145f431-4c8c-42c6-a5a5-ba6d3bdea585_SiteId">
    <vt:lpwstr>b2fe5ccf-10a5-46fe-ae45-a0267412af7a</vt:lpwstr>
  </property>
  <property fmtid="{D5CDD505-2E9C-101B-9397-08002B2CF9AE}" pid="7" name="MSIP_Label_9145f431-4c8c-42c6-a5a5-ba6d3bdea585_ActionId">
    <vt:lpwstr>45d67b57-732f-4da6-b961-51b8466bd230</vt:lpwstr>
  </property>
  <property fmtid="{D5CDD505-2E9C-101B-9397-08002B2CF9AE}" pid="8" name="MSIP_Label_9145f431-4c8c-42c6-a5a5-ba6d3bdea585_ContentBits">
    <vt:lpwstr>0</vt:lpwstr>
  </property>
</Properties>
</file>